
<file path=[Content_Types].xml><?xml version="1.0" encoding="utf-8"?>
<Types xmlns="http://schemas.openxmlformats.org/package/2006/content-types">
  <Default ContentType="application/xml" Extension="xml"/>
  <Default ContentType="image/png" Extension="png"/>
  <Default ContentType="application/vnd.openxmlformats-officedocument.obfuscatedFont" Extension="odttf"/>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6.xml"/>
  <Override ContentType="application/vnd.openxmlformats-officedocument.spreadsheetml.pivotCacheDefinition+xml" PartName="/xl/pivotCache/pivotCacheDefinition5.xml"/>
  <Override ContentType="application/vnd.openxmlformats-officedocument.spreadsheetml.pivotCacheDefinition+xml" PartName="/xl/pivotCache/pivotCacheDefinition7.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4.xml"/>
  <Override ContentType="application/vnd.openxmlformats-officedocument.spreadsheetml.pivotCacheDefinition+xml" PartName="/xl/pivotCache/pivotCacheDefinition2.xml"/>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ms-excel.slicerCache+xml" PartName="/xl/slicerCaches/slicerCache8.xml"/>
  <Override ContentType="application/vnd.ms-excel.slicerCache+xml" PartName="/xl/slicerCaches/slicerCache17.xml"/>
  <Override ContentType="application/vnd.ms-excel.slicerCache+xml" PartName="/xl/slicerCaches/slicerCache12.xml"/>
  <Override ContentType="application/vnd.ms-excel.slicerCache+xml" PartName="/xl/slicerCaches/slicerCache1.xml"/>
  <Override ContentType="application/vnd.ms-excel.slicerCache+xml" PartName="/xl/slicerCaches/slicerCache10.xml"/>
  <Override ContentType="application/vnd.ms-excel.slicerCache+xml" PartName="/xl/slicerCaches/slicerCache3.xml"/>
  <Override ContentType="application/vnd.ms-excel.slicerCache+xml" PartName="/xl/slicerCaches/slicerCache5.xml"/>
  <Override ContentType="application/vnd.ms-excel.slicerCache+xml" PartName="/xl/slicerCaches/slicerCache14.xml"/>
  <Override ContentType="application/vnd.ms-excel.slicerCache+xml" PartName="/xl/slicerCaches/slicerCache9.xml"/>
  <Override ContentType="application/vnd.ms-excel.slicerCache+xml" PartName="/xl/slicerCaches/slicerCache18.xml"/>
  <Override ContentType="application/vnd.ms-excel.slicerCache+xml" PartName="/xl/slicerCaches/slicerCache16.xml"/>
  <Override ContentType="application/vnd.ms-excel.slicerCache+xml" PartName="/xl/slicerCaches/slicerCache11.xml"/>
  <Override ContentType="application/vnd.ms-excel.slicerCache+xml" PartName="/xl/slicerCaches/slicerCache7.xml"/>
  <Override ContentType="application/vnd.ms-excel.slicerCache+xml" PartName="/xl/slicerCaches/slicerCache4.xml"/>
  <Override ContentType="application/vnd.ms-excel.slicerCache+xml" PartName="/xl/slicerCaches/slicerCache2.xml"/>
  <Override ContentType="application/vnd.ms-excel.slicerCache+xml" PartName="/xl/slicerCaches/slicerCache6.xml"/>
  <Override ContentType="application/vnd.ms-excel.slicerCache+xml" PartName="/xl/slicerCaches/slicerCache13.xml"/>
  <Override ContentType="application/vnd.ms-excel.slicerCache+xml" PartName="/xl/slicerCaches/slicerCache15.xml"/>
  <Override ContentType="application/vnd.ms-excel.slicer+xml" PartName="/xl/slicers/slicer1.xml"/>
  <Override ContentType="application/vnd.openxmlformats-officedocument.spreadsheetml.pivotTable+xml" PartName="/xl/pivotTables/pivotTable25.xml"/>
  <Override ContentType="application/vnd.openxmlformats-officedocument.spreadsheetml.pivotTable+xml" PartName="/xl/pivotTables/pivotTable20.xml"/>
  <Override ContentType="application/vnd.openxmlformats-officedocument.spreadsheetml.pivotTable+xml" PartName="/xl/pivotTables/pivotTable4.xml"/>
  <Override ContentType="application/vnd.openxmlformats-officedocument.spreadsheetml.pivotTable+xml" PartName="/xl/pivotTables/pivotTable17.xml"/>
  <Override ContentType="application/vnd.openxmlformats-officedocument.spreadsheetml.pivotTable+xml" PartName="/xl/pivotTables/pivotTable33.xml"/>
  <Override ContentType="application/vnd.openxmlformats-officedocument.spreadsheetml.pivotTable+xml" PartName="/xl/pivotTables/pivotTable9.xml"/>
  <Override ContentType="application/vnd.openxmlformats-officedocument.spreadsheetml.pivotTable+xml" PartName="/xl/pivotTables/pivotTable24.xml"/>
  <Override ContentType="application/vnd.openxmlformats-officedocument.spreadsheetml.pivotTable+xml" PartName="/xl/pivotTables/pivotTable11.xml"/>
  <Override ContentType="application/vnd.openxmlformats-officedocument.spreadsheetml.pivotTable+xml" PartName="/xl/pivotTables/pivotTable26.xml"/>
  <Override ContentType="application/vnd.openxmlformats-officedocument.spreadsheetml.pivotTable+xml" PartName="/xl/pivotTables/pivotTable18.xml"/>
  <Override ContentType="application/vnd.openxmlformats-officedocument.spreadsheetml.pivotTable+xml" PartName="/xl/pivotTables/pivotTable32.xml"/>
  <Override ContentType="application/vnd.openxmlformats-officedocument.spreadsheetml.pivotTable+xml" PartName="/xl/pivotTables/pivotTable3.xml"/>
  <Override ContentType="application/vnd.openxmlformats-officedocument.spreadsheetml.pivotTable+xml" PartName="/xl/pivotTables/pivotTable8.xml"/>
  <Override ContentType="application/vnd.openxmlformats-officedocument.spreadsheetml.pivotTable+xml" PartName="/xl/pivotTables/pivotTable10.xml"/>
  <Override ContentType="application/vnd.openxmlformats-officedocument.spreadsheetml.pivotTable+xml" PartName="/xl/pivotTables/pivotTable14.xml"/>
  <Override ContentType="application/vnd.openxmlformats-officedocument.spreadsheetml.pivotTable+xml" PartName="/xl/pivotTables/pivotTable23.xml"/>
  <Override ContentType="application/vnd.openxmlformats-officedocument.spreadsheetml.pivotTable+xml" PartName="/xl/pivotTables/pivotTable27.xml"/>
  <Override ContentType="application/vnd.openxmlformats-officedocument.spreadsheetml.pivotTable+xml" PartName="/xl/pivotTables/pivotTable6.xml"/>
  <Override ContentType="application/vnd.openxmlformats-officedocument.spreadsheetml.pivotTable+xml" PartName="/xl/pivotTables/pivotTable36.xml"/>
  <Override ContentType="application/vnd.openxmlformats-officedocument.spreadsheetml.pivotTable+xml" PartName="/xl/pivotTables/pivotTable1.xml"/>
  <Override ContentType="application/vnd.openxmlformats-officedocument.spreadsheetml.pivotTable+xml" PartName="/xl/pivotTables/pivotTable19.xml"/>
  <Override ContentType="application/vnd.openxmlformats-officedocument.spreadsheetml.pivotTable+xml" PartName="/xl/pivotTables/pivotTable31.xml"/>
  <Override ContentType="application/vnd.openxmlformats-officedocument.spreadsheetml.pivotTable+xml" PartName="/xl/pivotTables/pivotTable22.xml"/>
  <Override ContentType="application/vnd.openxmlformats-officedocument.spreadsheetml.pivotTable+xml" PartName="/xl/pivotTables/pivotTable28.xml"/>
  <Override ContentType="application/vnd.openxmlformats-officedocument.spreadsheetml.pivotTable+xml" PartName="/xl/pivotTables/pivotTable15.xml"/>
  <Override ContentType="application/vnd.openxmlformats-officedocument.spreadsheetml.pivotTable+xml" PartName="/xl/pivotTables/pivotTable7.xml"/>
  <Override ContentType="application/vnd.openxmlformats-officedocument.spreadsheetml.pivotTable+xml" PartName="/xl/pivotTables/pivotTable35.xml"/>
  <Override ContentType="application/vnd.openxmlformats-officedocument.spreadsheetml.pivotTable+xml" PartName="/xl/pivotTables/pivotTable13.xml"/>
  <Override ContentType="application/vnd.openxmlformats-officedocument.spreadsheetml.pivotTable+xml" PartName="/xl/pivotTables/pivotTable37.xml"/>
  <Override ContentType="application/vnd.openxmlformats-officedocument.spreadsheetml.pivotTable+xml" PartName="/xl/pivotTables/pivotTable5.xml"/>
  <Override ContentType="application/vnd.openxmlformats-officedocument.spreadsheetml.pivotTable+xml" PartName="/xl/pivotTables/pivotTable30.xml"/>
  <Override ContentType="application/vnd.openxmlformats-officedocument.spreadsheetml.pivotTable+xml" PartName="/xl/pivotTables/pivotTable2.xml"/>
  <Override ContentType="application/vnd.openxmlformats-officedocument.spreadsheetml.pivotTable+xml" PartName="/xl/pivotTables/pivotTable34.xml"/>
  <Override ContentType="application/vnd.openxmlformats-officedocument.spreadsheetml.pivotTable+xml" PartName="/xl/pivotTables/pivotTable16.xml"/>
  <Override ContentType="application/vnd.openxmlformats-officedocument.spreadsheetml.pivotTable+xml" PartName="/xl/pivotTables/pivotTable21.xml"/>
  <Override ContentType="application/vnd.openxmlformats-officedocument.spreadsheetml.pivotTable+xml" PartName="/xl/pivotTables/pivotTable29.xml"/>
  <Override ContentType="application/vnd.openxmlformats-officedocument.spreadsheetml.pivotTable+xml" PartName="/xl/pivotTables/pivotTable12.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14.xml"/>
  <Override ContentType="application/vnd.openxmlformats-officedocument.drawingml.chart+xml" PartName="/xl/charts/chart30.xml"/>
  <Override ContentType="application/vnd.openxmlformats-officedocument.drawingml.chart+xml" PartName="/xl/charts/chart18.xml"/>
  <Override ContentType="application/vnd.openxmlformats-officedocument.drawingml.chart+xml" PartName="/xl/charts/chart13.xml"/>
  <Override ContentType="application/vnd.openxmlformats-officedocument.drawingml.chart+xml" PartName="/xl/charts/chart31.xml"/>
  <Override ContentType="application/vnd.openxmlformats-officedocument.drawingml.chart+xml" PartName="/xl/charts/chart26.xml"/>
  <Override ContentType="application/vnd.openxmlformats-officedocument.drawingml.chart+xml" PartName="/xl/charts/chart35.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34.xml"/>
  <Override ContentType="application/vnd.openxmlformats-officedocument.drawingml.chart+xml" PartName="/xl/charts/chart8.xml"/>
  <Override ContentType="application/vnd.openxmlformats-officedocument.drawingml.chart+xml" PartName="/xl/charts/chart17.xml"/>
  <Override ContentType="application/vnd.openxmlformats-officedocument.drawingml.chart+xml" PartName="/xl/charts/chart25.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3.xml"/>
  <Override ContentType="application/vnd.openxmlformats-officedocument.drawingml.chart+xml" PartName="/xl/charts/chart16.xml"/>
  <Override ContentType="application/vnd.openxmlformats-officedocument.drawingml.chart+xml" PartName="/xl/charts/chart11.xml"/>
  <Override ContentType="application/vnd.openxmlformats-officedocument.drawingml.chart+xml" PartName="/xl/charts/chart29.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33.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28.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15.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32.xml"/>
  <Override ContentType="application/vnd.openxmlformats-officedocument.drawingml.chart+xml" PartName="/xl/charts/chart5.xml"/>
  <Override ContentType="application/vnd.openxmlformats-officedocument.drawingml.chart+xml" PartName="/xl/charts/chart23.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udents" sheetId="1" r:id="rId4"/>
    <sheet state="visible" name="datos_basicos" sheetId="2" r:id="rId5"/>
    <sheet state="visible" name="rendimiento_academico" sheetId="3" r:id="rId6"/>
    <sheet state="visible" name="clubs_skills" sheetId="4" r:id="rId7"/>
    <sheet state="visible" name="practicas_carrera" sheetId="5" r:id="rId8"/>
    <sheet state="visible" name="dashboard" sheetId="6" r:id="rId9"/>
  </sheets>
  <definedNames>
    <definedName hidden="1" localSheetId="0" name="_xlnm._FilterDatabase">students!$A$1:$AM$2000</definedName>
    <definedName hidden="1" localSheetId="0" name="Z_F944963D_9F6B_479F_A5A7_E89BE177F3DA_.wvu.FilterData">students!$A$1:$AM$2000</definedName>
    <definedName name="SlicerCache_Table_1_Col_3">#N/A</definedName>
    <definedName name="SlicerCache_Table_1_Col_4">#N/A</definedName>
    <definedName name="SlicerCache_Table_1_Col_5">#N/A</definedName>
    <definedName name="SlicerCache_Table_1_Col_7">#N/A</definedName>
    <definedName name="SlicerCache_Table_1_Col_11">#N/A</definedName>
    <definedName name="SlicerCache_Table_1_Col_12">#N/A</definedName>
    <definedName name="SlicerCache_Table_1_Col_13">#N/A</definedName>
    <definedName name="SlicerCache_Table_1_Col_14">#N/A</definedName>
    <definedName name="SlicerCache_Table_1_Col_15">#N/A</definedName>
    <definedName name="SlicerCache_Table_1_Col_16">#N/A</definedName>
    <definedName name="SlicerCache_Table_1_Col_19">#N/A</definedName>
    <definedName name="SlicerCache_Table_1_Col_20">#N/A</definedName>
    <definedName name="SlicerCache_Table_1_Col_21">#N/A</definedName>
    <definedName name="SlicerCache_Table_1_Col_22">#N/A</definedName>
    <definedName name="SlicerCache_Table_1_Col_23">#N/A</definedName>
    <definedName name="SlicerCache_Table_1_Col_24">#N/A</definedName>
    <definedName name="SlicerCache_Table_1_Col_25">#N/A</definedName>
    <definedName name="SlicerCache_Table_1_Col_27">#N/A</definedName>
  </definedNames>
  <calcPr/>
  <customWorkbookViews>
    <customWorkbookView activeSheetId="0" maximized="1" windowHeight="0" windowWidth="0" guid="{F944963D-9F6B-479F-A5A7-E89BE177F3DA}" name="Filtro 1"/>
  </customWorkbookViews>
  <pivotCaches>
    <pivotCache cacheId="0" r:id="rId10"/>
    <pivotCache cacheId="1" r:id="rId11"/>
    <pivotCache cacheId="2" r:id="rId12"/>
    <pivotCache cacheId="3" r:id="rId13"/>
    <pivotCache cacheId="4" r:id="rId14"/>
    <pivotCache cacheId="5" r:id="rId15"/>
    <pivotCache cacheId="6" r:id="rId16"/>
  </pivotCaches>
  <extLst>
    <ext uri="{46BE6895-7355-4a93-B00E-2C351335B9C9}">
      <x15:slicerCaches>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5:slicerCaches>
    </ext>
  </extLst>
</workbook>
</file>

<file path=xl/sharedStrings.xml><?xml version="1.0" encoding="utf-8"?>
<sst xmlns="http://schemas.openxmlformats.org/spreadsheetml/2006/main" count="22355" uniqueCount="3894">
  <si>
    <t>Student ID</t>
  </si>
  <si>
    <t>Name</t>
  </si>
  <si>
    <t>Age</t>
  </si>
  <si>
    <t>Gender</t>
  </si>
  <si>
    <t>Branch</t>
  </si>
  <si>
    <t>Average GPA</t>
  </si>
  <si>
    <t>Backlogs</t>
  </si>
  <si>
    <t>Attendance (%)</t>
  </si>
  <si>
    <t>Clubs</t>
  </si>
  <si>
    <t>Number of Clubs</t>
  </si>
  <si>
    <t>Literary Society</t>
  </si>
  <si>
    <t>Robotics</t>
  </si>
  <si>
    <t>Coding Club</t>
  </si>
  <si>
    <t>Entrepreneurship Cell</t>
  </si>
  <si>
    <t>Cultural Club</t>
  </si>
  <si>
    <t>Sports Club</t>
  </si>
  <si>
    <t>Skills</t>
  </si>
  <si>
    <t>Number of Skills</t>
  </si>
  <si>
    <t>C++</t>
  </si>
  <si>
    <t>ML</t>
  </si>
  <si>
    <t>Python</t>
  </si>
  <si>
    <t>Java</t>
  </si>
  <si>
    <t>SQL</t>
  </si>
  <si>
    <t>Web Development</t>
  </si>
  <si>
    <t>Data Science</t>
  </si>
  <si>
    <t>Internship Done</t>
  </si>
  <si>
    <t>Internship Domain</t>
  </si>
  <si>
    <t>Placement Status</t>
  </si>
  <si>
    <t>Placement Domain</t>
  </si>
  <si>
    <t>CTC (LPA)</t>
  </si>
  <si>
    <t>Alumni Path</t>
  </si>
  <si>
    <t>Sem1 GPA</t>
  </si>
  <si>
    <t>Sem2 GPA</t>
  </si>
  <si>
    <t>Sem3 GPA</t>
  </si>
  <si>
    <t>Sem4 GPA</t>
  </si>
  <si>
    <t>Sem5 GPA</t>
  </si>
  <si>
    <t>Sem6 GPA</t>
  </si>
  <si>
    <t>Sem7 GPA</t>
  </si>
  <si>
    <t>Sem8 GPA</t>
  </si>
  <si>
    <t>b37412a3-fa5c-40ca-b087-7109a47482d7</t>
  </si>
  <si>
    <t>Amit</t>
  </si>
  <si>
    <t>Male</t>
  </si>
  <si>
    <t>MECH</t>
  </si>
  <si>
    <t>Literary Society, Robotics</t>
  </si>
  <si>
    <t>C++, Machine Learning, Python, Java</t>
  </si>
  <si>
    <t>Yes</t>
  </si>
  <si>
    <t>Consulting</t>
  </si>
  <si>
    <t>Not Placed</t>
  </si>
  <si>
    <t>Not Specified</t>
  </si>
  <si>
    <t>Not Available</t>
  </si>
  <si>
    <t>65001423-faeb-4d19-a550-8ea26133a34d</t>
  </si>
  <si>
    <t>Tina Ballard</t>
  </si>
  <si>
    <t>ECE</t>
  </si>
  <si>
    <t>Literary Society, Coding Club</t>
  </si>
  <si>
    <t>C++, SQL, Web Development</t>
  </si>
  <si>
    <t>No</t>
  </si>
  <si>
    <t>228aaf1d-8710-4c8d-bfec-001b0df01f34</t>
  </si>
  <si>
    <t>Meena</t>
  </si>
  <si>
    <t>Female</t>
  </si>
  <si>
    <t>CIVIL</t>
  </si>
  <si>
    <t>Data Science, SQL, Machine Learning</t>
  </si>
  <si>
    <t>Research</t>
  </si>
  <si>
    <t>1aa67474-e200-4157-ad54-c95aaa4d52a8</t>
  </si>
  <si>
    <t>Christopher Morales</t>
  </si>
  <si>
    <t>Coding Club, Entrepreneurship Cell</t>
  </si>
  <si>
    <t>Python, SQL, Java</t>
  </si>
  <si>
    <t>Placed</t>
  </si>
  <si>
    <t>Core Engineering</t>
  </si>
  <si>
    <t>5122db4a-14c8-44d7-b2f4-e869f69d3dd7</t>
  </si>
  <si>
    <t>Siddharth</t>
  </si>
  <si>
    <t>EEE</t>
  </si>
  <si>
    <t>C++, SQL, Java, Python</t>
  </si>
  <si>
    <t>Higher Studies</t>
  </si>
  <si>
    <t>28dd6ff3-6391-4421-ba38-3c3164b96252</t>
  </si>
  <si>
    <t>SQL, Python</t>
  </si>
  <si>
    <t>Startup</t>
  </si>
  <si>
    <t>5c375254-a8fc-4690-a9b1-c4a1da221b85</t>
  </si>
  <si>
    <t>Alicia Dillon</t>
  </si>
  <si>
    <t>Entrepreneurship Cell, Robotics, Cultural Club</t>
  </si>
  <si>
    <t>Web Development, C++, Machine Learning</t>
  </si>
  <si>
    <t>1090fccc-de58-401b-9cb7-b64f927e5e08</t>
  </si>
  <si>
    <t>Rahul</t>
  </si>
  <si>
    <t>IT</t>
  </si>
  <si>
    <t>Literary Society, Cultural Club, Sports Club</t>
  </si>
  <si>
    <t>C++, Java, Web Development, SQL, Python</t>
  </si>
  <si>
    <t>Software</t>
  </si>
  <si>
    <t>3f87e362-cf8d-446a-bc2c-bb0ddd334cc7</t>
  </si>
  <si>
    <t>Richard Rodriguez</t>
  </si>
  <si>
    <t>Entrepreneurship Cell, Literary Society, Cultural Club</t>
  </si>
  <si>
    <t>Python, SQL, C++, Web Development, Java</t>
  </si>
  <si>
    <t>db0f4094-ae51-472d-b7a5-5c76fa4e4399</t>
  </si>
  <si>
    <t>Anil</t>
  </si>
  <si>
    <t>CSE</t>
  </si>
  <si>
    <t>Coding Club, Literary Society, Sports Club</t>
  </si>
  <si>
    <t>Machine Learning, Data Science, Python, SQL, C++</t>
  </si>
  <si>
    <t>e87d1c78-e7c4-41c7-8049-7b717d106c60</t>
  </si>
  <si>
    <t>Anna Henderson</t>
  </si>
  <si>
    <t>C++, Python, Machine Learning</t>
  </si>
  <si>
    <t>Hardware</t>
  </si>
  <si>
    <t>e2eac79e-9c04-46b5-ba30-4ee023c04f78</t>
  </si>
  <si>
    <t>Neha</t>
  </si>
  <si>
    <t>C++, SQL, Web Development, Java</t>
  </si>
  <si>
    <t>1750bd26-bcfc-4af5-9881-a1f0fbbb523a</t>
  </si>
  <si>
    <t>Pooja</t>
  </si>
  <si>
    <t>Coding Club, Robotics, Sports Club</t>
  </si>
  <si>
    <t>Java, Python, Web Development, Data Science, C++</t>
  </si>
  <si>
    <t>Job</t>
  </si>
  <si>
    <t>aa604892-3926-42e9-9b58-eb49c9784b52</t>
  </si>
  <si>
    <t>Casey Parker</t>
  </si>
  <si>
    <t>Entrepreneurship Cell, Sports Club</t>
  </si>
  <si>
    <t>Machine Learning, C++, Data Science, Web Development, SQL</t>
  </si>
  <si>
    <t>f0cd7f05-ea87-455e-a382-95d31e0ef546</t>
  </si>
  <si>
    <t>Lucas Robinson</t>
  </si>
  <si>
    <t>Data Science, Machine Learning, Java</t>
  </si>
  <si>
    <t>c24369e7-2387-4af6-94c3-a832b231c60b</t>
  </si>
  <si>
    <t>Joan Smith</t>
  </si>
  <si>
    <t>Robotics, Entrepreneurship Cell, Cultural Club</t>
  </si>
  <si>
    <t>Data Science, C++, Python</t>
  </si>
  <si>
    <t>63b664f4-0452-4779-90ff-de646edaba8c</t>
  </si>
  <si>
    <t>Kimberly May</t>
  </si>
  <si>
    <t>Coding Club, Cultural Club</t>
  </si>
  <si>
    <t>SQL, Java, Data Science, Machine Learning, Web Development</t>
  </si>
  <si>
    <t>7a8d03aa-782a-45e0-88ca-765192f5df7b</t>
  </si>
  <si>
    <t>Cody Williams</t>
  </si>
  <si>
    <t>Robotics, Sports Club, Literary Society</t>
  </si>
  <si>
    <t>Python, Data Science</t>
  </si>
  <si>
    <t>6d59c708-298e-45cc-a9e6-eaa3024e260c</t>
  </si>
  <si>
    <t>Priya</t>
  </si>
  <si>
    <t>Web Development, Python, SQL, C++</t>
  </si>
  <si>
    <t>05a321d4-578e-468a-a1bf-4038a4de8d28</t>
  </si>
  <si>
    <t>Literary Society, Entrepreneurship Cell</t>
  </si>
  <si>
    <t>SQL, Web Development, Java</t>
  </si>
  <si>
    <t>3c088990-54a2-4051-bb0c-cad9eee13cae</t>
  </si>
  <si>
    <t>Michael Meadows</t>
  </si>
  <si>
    <t>SQL, C++, Web Development</t>
  </si>
  <si>
    <t>30de38b1-b636-4896-9fd9-75371d069988</t>
  </si>
  <si>
    <t>Java, Data Science</t>
  </si>
  <si>
    <t>0411292b-9b9f-42dc-8f42-74c780290ce1</t>
  </si>
  <si>
    <t>Sports Club, Literary Society, Robotics</t>
  </si>
  <si>
    <t>Web Development, Data Science</t>
  </si>
  <si>
    <t>2c222096-5250-47fe-86f0-33f945641768</t>
  </si>
  <si>
    <t>Coding Club, Entrepreneurship Cell, Cultural Club</t>
  </si>
  <si>
    <t>4490d77e-016f-4ace-8f4b-a812bf94bdaf</t>
  </si>
  <si>
    <t>Karan</t>
  </si>
  <si>
    <t>SQL, Web Development, Java, Python</t>
  </si>
  <si>
    <t>e82c7d7b-06e7-45f9-88bc-539c9f4c3b79</t>
  </si>
  <si>
    <t>Justin Johnson</t>
  </si>
  <si>
    <t>Cultural Club, Sports Club, Literary Society</t>
  </si>
  <si>
    <t>Data Science, Web Development</t>
  </si>
  <si>
    <t>d23484de-a436-415a-9041-63731d745f08</t>
  </si>
  <si>
    <t>C++, Data Science, SQL</t>
  </si>
  <si>
    <t>74f76d09-739c-4fa5-9bfc-270c85494255</t>
  </si>
  <si>
    <t>Amanda Forbes</t>
  </si>
  <si>
    <t>Sports Club, Coding Club</t>
  </si>
  <si>
    <t>Python, SQL, Data Science, C++, Java</t>
  </si>
  <si>
    <t>880bcb0e-c8ab-46ac-a0b4-659a09fe4cdd</t>
  </si>
  <si>
    <t>Autumn Olson</t>
  </si>
  <si>
    <t>Entrepreneurship Cell, Literary Society, Sports Club</t>
  </si>
  <si>
    <t>Machine Learning, Java, C++, Python, Data Science</t>
  </si>
  <si>
    <t>c1590f53-8a0f-4efb-adcd-465e36386821</t>
  </si>
  <si>
    <t>Christina Collins</t>
  </si>
  <si>
    <t>Data Science, Python, C++, Java</t>
  </si>
  <si>
    <t>0cf173f9-74d9-41f5-8877-58043fde9814</t>
  </si>
  <si>
    <t>Michele Hill</t>
  </si>
  <si>
    <t>Entrepreneurship Cell, Literary Society</t>
  </si>
  <si>
    <t>C++, Web Development, Python</t>
  </si>
  <si>
    <t>631d9c8b-e0f0-4e79-81f7-4651a033edad</t>
  </si>
  <si>
    <t>Robin Johnson</t>
  </si>
  <si>
    <t>Sports Club, Literary Society, Cultural Club</t>
  </si>
  <si>
    <t>Machine Learning, Data Science, Java, Python</t>
  </si>
  <si>
    <t>ca8e858c-d0f8-4063-889f-e107443b1d0f</t>
  </si>
  <si>
    <t>Amy Davies</t>
  </si>
  <si>
    <t>Data Science, Python</t>
  </si>
  <si>
    <t>698f546d-5f29-4290-9848-5a54531c8812</t>
  </si>
  <si>
    <t>Jessica Swanson</t>
  </si>
  <si>
    <t>Coding Club, Sports Club</t>
  </si>
  <si>
    <t>C++, Python, Web Development, SQL</t>
  </si>
  <si>
    <t>5667ac99-2136-4f0d-96d4-a0d028e648ad</t>
  </si>
  <si>
    <t>Divya</t>
  </si>
  <si>
    <t>Entrepreneurship Cell, Coding Club</t>
  </si>
  <si>
    <t>7aa061e9-336b-40cb-b1fe-ad13f280df1d</t>
  </si>
  <si>
    <t>Vincent Novak</t>
  </si>
  <si>
    <t>Robotics, Literary Society</t>
  </si>
  <si>
    <t>Data Science, Python, C++, SQL</t>
  </si>
  <si>
    <t>e7a44fad-e32b-43ad-96d7-0de3f597a515</t>
  </si>
  <si>
    <t>Machine Learning, Python, Web Development</t>
  </si>
  <si>
    <t>0d810ca6-4fee-4e9f-b557-87121f011458</t>
  </si>
  <si>
    <t>Rakhi</t>
  </si>
  <si>
    <t>Python, C++, SQL</t>
  </si>
  <si>
    <t>27b7f912-31fc-466d-8913-89de414a9f3a</t>
  </si>
  <si>
    <t>Sonal</t>
  </si>
  <si>
    <t>Entrepreneurship Cell, Coding Club, Robotics</t>
  </si>
  <si>
    <t>Python, Web Development, SQL, Machine Learning</t>
  </si>
  <si>
    <t>4082cbb9-48bd-4b3e-a2f5-df2badaa44ca</t>
  </si>
  <si>
    <t>Mary Escobar</t>
  </si>
  <si>
    <t>Coding Club, Literary Society</t>
  </si>
  <si>
    <t>Java, Web Development</t>
  </si>
  <si>
    <t>bd1531c8-3764-4bda-b108-d4482f65fafa</t>
  </si>
  <si>
    <t>Dr. William Warren</t>
  </si>
  <si>
    <t>Java, Data Science, Machine Learning, Web Development, SQL</t>
  </si>
  <si>
    <t>64dea18b-c401-4870-a647-b0c6dd431dce</t>
  </si>
  <si>
    <t>Cultural Club, Robotics, Literary Society</t>
  </si>
  <si>
    <t>SQL, Machine Learning, Java</t>
  </si>
  <si>
    <t>b526b22d-3f6c-41f7-8a05-37f02c2cd22b</t>
  </si>
  <si>
    <t>Jeffrey Mills</t>
  </si>
  <si>
    <t>Entrepreneurship Cell, Robotics, Coding Club</t>
  </si>
  <si>
    <t>Web Development, Java</t>
  </si>
  <si>
    <t>2d7e4a45-2099-471f-8b65-7bccb0416f19</t>
  </si>
  <si>
    <t>Tiffany Fry</t>
  </si>
  <si>
    <t>Cultural Club, Sports Club</t>
  </si>
  <si>
    <t>SQL, Python, Web Development, Java, C++</t>
  </si>
  <si>
    <t>69bcdf4c-f0f4-4cf5-ae95-1c33ed5d4e6b</t>
  </si>
  <si>
    <t>Vikram</t>
  </si>
  <si>
    <t>Python, Java, Data Science, C++</t>
  </si>
  <si>
    <t>2db13deb-ee6f-4bea-8df7-164713769ff9</t>
  </si>
  <si>
    <t>Hayden Shannon</t>
  </si>
  <si>
    <t>Cultural Club, Robotics, Entrepreneurship Cell</t>
  </si>
  <si>
    <t>Machine Learning, Web Development</t>
  </si>
  <si>
    <t>02106371-0260-4123-b1ef-e72aae13591e</t>
  </si>
  <si>
    <t>Ruth Mcneil</t>
  </si>
  <si>
    <t>Sports Club, Robotics, Literary Society</t>
  </si>
  <si>
    <t>Python, Web Development, C++, Data Science</t>
  </si>
  <si>
    <t>77e8b762-bb7e-4979-92dc-bffd59008d65</t>
  </si>
  <si>
    <t>Ronald Rocha</t>
  </si>
  <si>
    <t>Python, Data Science, Java, C++, Machine Learning</t>
  </si>
  <si>
    <t>94a1875d-2db6-4edb-82de-ffccf86c2ca2</t>
  </si>
  <si>
    <t>Deborah Rodriguez</t>
  </si>
  <si>
    <t>Cultural Club, Literary Society, Sports Club</t>
  </si>
  <si>
    <t>Data Science, Python, Java, C++, SQL</t>
  </si>
  <si>
    <t>de285d9b-4a10-446d-a1d9-e78b8d87831a</t>
  </si>
  <si>
    <t>C++, Java</t>
  </si>
  <si>
    <t>70f74c24-936a-4caa-8eb7-e59d3d57ab40</t>
  </si>
  <si>
    <t>Literary Society, Robotics, Cultural Club</t>
  </si>
  <si>
    <t>SQL, Java</t>
  </si>
  <si>
    <t>171dabf9-daf4-41a7-ba34-d2e8dd3f7d7e</t>
  </si>
  <si>
    <t>Katie Ford</t>
  </si>
  <si>
    <t>Java, SQL, Machine Learning, Web Development</t>
  </si>
  <si>
    <t>be91c7cb-61be-4118-ba42-f58ffa3f02af</t>
  </si>
  <si>
    <t>Suresh</t>
  </si>
  <si>
    <t>Robotics, Literary Society, Coding Club</t>
  </si>
  <si>
    <t>SQL, Web Development</t>
  </si>
  <si>
    <t>6e218b09-9afd-4015-816b-cb9f7426b193</t>
  </si>
  <si>
    <t>Michael Farrell</t>
  </si>
  <si>
    <t>Cultural Club, Robotics</t>
  </si>
  <si>
    <t>Machine Learning, Data Science, Java, SQL, Python</t>
  </si>
  <si>
    <t>73d0b6c7-f62e-4f88-9c29-850b410bfc29</t>
  </si>
  <si>
    <t>James Barber</t>
  </si>
  <si>
    <t>Coding Club, Cultural Club, Robotics</t>
  </si>
  <si>
    <t>SQL, Data Science, Python, Java, C++</t>
  </si>
  <si>
    <t>dfd410a5-920d-434b-bd1d-6eabacc0b7b9</t>
  </si>
  <si>
    <t>Data Science, Machine Learning, C++, Web Development</t>
  </si>
  <si>
    <t>46e349aa-76d4-4385-82b4-139a2008b32c</t>
  </si>
  <si>
    <t>Kavya</t>
  </si>
  <si>
    <t>Literary Society, Sports Club</t>
  </si>
  <si>
    <t>Web Development, Data Science, SQL</t>
  </si>
  <si>
    <t>c163c40d-c257-4c67-bf3c-2c9f289b8ca3</t>
  </si>
  <si>
    <t>Ramya</t>
  </si>
  <si>
    <t>Machine Learning, Python</t>
  </si>
  <si>
    <t>da39a452-3fed-4e75-a8ad-f5d1e23378bc</t>
  </si>
  <si>
    <t>Anita</t>
  </si>
  <si>
    <t>Web Development, SQL</t>
  </si>
  <si>
    <t>3b72c86d-92fa-475f-a6fd-0cb116e6e5c0</t>
  </si>
  <si>
    <t>Miranda Zuniga</t>
  </si>
  <si>
    <t>Literary Society, Cultural Club</t>
  </si>
  <si>
    <t>Machine Learning, Data Science, C++</t>
  </si>
  <si>
    <t>7d3c2acf-2efe-4192-bee5-74494b3b8444</t>
  </si>
  <si>
    <t>Entrepreneurship Cell, Cultural Club, Sports Club</t>
  </si>
  <si>
    <t>ad409244-cd35-46ef-9c37-07394a629c5e</t>
  </si>
  <si>
    <t>Parker Davis</t>
  </si>
  <si>
    <t>SQL, C++</t>
  </si>
  <si>
    <t>d3018cc8-4d38-4068-a91b-41710aaf9e1c</t>
  </si>
  <si>
    <t>Coding Club, Entrepreneurship Cell, Sports Club</t>
  </si>
  <si>
    <t>Machine Learning, C++, Web Development, SQL, Python</t>
  </si>
  <si>
    <t>bf303c93-4f7e-4cf4-877e-4785f8aa1d26</t>
  </si>
  <si>
    <t>Web Development, SQL, Java</t>
  </si>
  <si>
    <t>60053cac-074d-4100-83cb-9ae38505147b</t>
  </si>
  <si>
    <t>Web Development, Java, C++</t>
  </si>
  <si>
    <t>bf11858a-0877-4089-bbc9-97ac5aa9f4b0</t>
  </si>
  <si>
    <t>Machine Learning, Java, Web Development, SQL</t>
  </si>
  <si>
    <t>1f3cea1d-2271-47ca-b887-73ed4af715b7</t>
  </si>
  <si>
    <t>Denise Rose</t>
  </si>
  <si>
    <t>9ee8cd8e-f660-4018-a217-2c7bf66b5dea</t>
  </si>
  <si>
    <t>Cultural Club, Entrepreneurship Cell, Robotics</t>
  </si>
  <si>
    <t>a5c5650c-8186-4576-91a7-26095eddbbbf</t>
  </si>
  <si>
    <t>Samuel Short</t>
  </si>
  <si>
    <t>Sports Club, Cultural Club, Coding Club</t>
  </si>
  <si>
    <t>Python, C++, Java, SQL, Web Development</t>
  </si>
  <si>
    <t>713b7bd8-ecea-4668-8c31-a7deab2ec2d0</t>
  </si>
  <si>
    <t>Rakesh</t>
  </si>
  <si>
    <t>Machine Learning, SQL</t>
  </si>
  <si>
    <t>0a820385-4cd1-44b3-a9e9-ff9b7726b007</t>
  </si>
  <si>
    <t>C++, SQL</t>
  </si>
  <si>
    <t>12b2102d-940c-4503-b7c8-6152beed0af9</t>
  </si>
  <si>
    <t>Gregory Brown</t>
  </si>
  <si>
    <t>09294329-0450-46e9-a6fc-935a61a1b56a</t>
  </si>
  <si>
    <t>Web Development, Machine Learning, Python, Data Science</t>
  </si>
  <si>
    <t>93d3e232-90c1-4270-bf6c-4a5e69726acd</t>
  </si>
  <si>
    <t>Python, SQL, Java, Web Development, Data Science</t>
  </si>
  <si>
    <t>2477f047-8336-4758-99f9-3502a55bc44f</t>
  </si>
  <si>
    <t>Daniel Davenport</t>
  </si>
  <si>
    <t>Coding Club, Robotics</t>
  </si>
  <si>
    <t>Python, Data Science, Web Development, SQL, C++</t>
  </si>
  <si>
    <t>c2baf0e0-2179-43f0-a612-4ab4f9b21e6e</t>
  </si>
  <si>
    <t>Justin Flores</t>
  </si>
  <si>
    <t>Entrepreneurship Cell, Cultural Club</t>
  </si>
  <si>
    <t>Web Development, Python, Data Science, Machine Learning, SQL</t>
  </si>
  <si>
    <t>5e1ce083-3e88-4611-968b-663a0101b9bd</t>
  </si>
  <si>
    <t>Entrepreneurship Cell, Sports Club, Coding Club</t>
  </si>
  <si>
    <t>C++, Data Science, Java, Machine Learning</t>
  </si>
  <si>
    <t>7b4e9ecd-de07-47b1-b8ae-8d5dfe268e77</t>
  </si>
  <si>
    <t>Ronald Burke</t>
  </si>
  <si>
    <t>SQL, Data Science, Python</t>
  </si>
  <si>
    <t>317304b5-c1dd-484a-aca5-8d95915a1c30</t>
  </si>
  <si>
    <t>Scott Prince</t>
  </si>
  <si>
    <t>Python, Web Development, Machine Learning, C++</t>
  </si>
  <si>
    <t>56082672-f232-472f-bea0-d84d37fd1e7a</t>
  </si>
  <si>
    <t>Web Development, SQL, Data Science, Python</t>
  </si>
  <si>
    <t>d7fa2d8d-fb2c-4025-adf4-e62d6651529e</t>
  </si>
  <si>
    <t>Teresa Wilson</t>
  </si>
  <si>
    <t>C++, Python, SQL, Web Development</t>
  </si>
  <si>
    <t>ea4f4a80-dc41-4176-9b59-f28ea9de5b26</t>
  </si>
  <si>
    <t>John Proctor</t>
  </si>
  <si>
    <t>Coding Club, Literary Society, Entrepreneurship Cell</t>
  </si>
  <si>
    <t>Web Development, Machine Learning, Python</t>
  </si>
  <si>
    <t>fc618045-9449-4b77-814e-888e8cc8b919</t>
  </si>
  <si>
    <t>Java, Python, Web Development, Data Science, Machine Learning</t>
  </si>
  <si>
    <t>d024ffeb-1ab4-4f04-b211-e54703896994</t>
  </si>
  <si>
    <t>Machine Learning, Java</t>
  </si>
  <si>
    <t>9591f52f-5f95-474c-be22-4ffd427ab8a5</t>
  </si>
  <si>
    <t>adbbe85f-c36a-4d82-845d-a30d5498c23d</t>
  </si>
  <si>
    <t>8a94a11e-d032-40c1-abaf-2ec6fff785e4</t>
  </si>
  <si>
    <t>Java, Machine Learning, SQL, Data Science</t>
  </si>
  <si>
    <t>ee4205ee-a52f-43ec-ab4e-2281b184d1fc</t>
  </si>
  <si>
    <t>Ms. Katherine Taylor MD</t>
  </si>
  <si>
    <t>Web Development, Python, C++, SQL</t>
  </si>
  <si>
    <t>5c508720-f982-44e0-8603-156a15eacbcf</t>
  </si>
  <si>
    <t>Joseph Romero</t>
  </si>
  <si>
    <t>SQL, Web Development, Data Science, Java, Machine Learning</t>
  </si>
  <si>
    <t>d2d3e316-189e-46e2-b704-b1079ad0107d</t>
  </si>
  <si>
    <t>Robotics, Sports Club</t>
  </si>
  <si>
    <t>Machine Learning, Python, Data Science, Java</t>
  </si>
  <si>
    <t>e97aa4d3-b749-4c3b-bbd4-98e6d6d72555</t>
  </si>
  <si>
    <t>C++, Web Development</t>
  </si>
  <si>
    <t>18e214db-b595-468c-90ff-5ccd68c9b9cb</t>
  </si>
  <si>
    <t>5275eb94-14ae-4f5c-a636-58c912d0498d</t>
  </si>
  <si>
    <t>Ana Hill</t>
  </si>
  <si>
    <t>Cultural Club, Sports Club, Coding Club</t>
  </si>
  <si>
    <t>SQL, Data Science, Python, Java</t>
  </si>
  <si>
    <t>83599af6-5d01-455f-a7fd-64c4a334058a</t>
  </si>
  <si>
    <t>Meghan Cisneros</t>
  </si>
  <si>
    <t>Sports Club, Literary Society, Coding Club</t>
  </si>
  <si>
    <t>SQL, Java, Data Science</t>
  </si>
  <si>
    <t>e5ee7127-0257-40a3-b7e1-e57774dbb993</t>
  </si>
  <si>
    <t>Data Science, Web Development, Machine Learning, Python</t>
  </si>
  <si>
    <t>e4ee0371-ffdf-4e5e-bf86-5b5c1523dd80</t>
  </si>
  <si>
    <t>Python, Java</t>
  </si>
  <si>
    <t>948f664a-9565-457b-a267-d32fddcbf4bc</t>
  </si>
  <si>
    <t>Andrea Preston</t>
  </si>
  <si>
    <t>SQL, Python, Java, Data Science, Machine Learning</t>
  </si>
  <si>
    <t>0f32dcaf-3195-403f-a653-71abf497ae71</t>
  </si>
  <si>
    <t>Machine Learning, Data Science</t>
  </si>
  <si>
    <t>c72372f6-9c88-4ed9-81e9-5629533fc717</t>
  </si>
  <si>
    <t>d296c8ac-5078-47c3-b18e-c2efb4f6ed3a</t>
  </si>
  <si>
    <t>b3edd6ed-b089-4de4-a626-7164d3616b3a</t>
  </si>
  <si>
    <t>Susan Larson</t>
  </si>
  <si>
    <t>Java, SQL</t>
  </si>
  <si>
    <t>7702beba-0623-4fbf-9e42-d2b800679b62</t>
  </si>
  <si>
    <t>Bailey Charles</t>
  </si>
  <si>
    <t>Sports Club, Coding Club, Robotics</t>
  </si>
  <si>
    <t>C++, Web Development, Python, Data Science, SQL</t>
  </si>
  <si>
    <t>45667c48-79ba-430a-9118-c400e336c243</t>
  </si>
  <si>
    <t>Benjamin Frost</t>
  </si>
  <si>
    <t>Machine Learning, Python, Web Development, C++</t>
  </si>
  <si>
    <t>64436e4c-2913-4440-8552-efdee2585823</t>
  </si>
  <si>
    <t>Ravi</t>
  </si>
  <si>
    <t>Python, Web Development</t>
  </si>
  <si>
    <t>138d994c-2b0a-4edd-8774-44cb5543fc3c</t>
  </si>
  <si>
    <t>Ashley Hicks</t>
  </si>
  <si>
    <t>8cb1457e-effa-415b-bea6-450f0accb23c</t>
  </si>
  <si>
    <t>Dawn Little</t>
  </si>
  <si>
    <t>Entrepreneurship Cell, Robotics, Sports Club</t>
  </si>
  <si>
    <t>Java, Data Science, Web Development, C++</t>
  </si>
  <si>
    <t>e1035e1c-e3bb-42ae-a552-ac5309eda6f5</t>
  </si>
  <si>
    <t>David Reese</t>
  </si>
  <si>
    <t>Sports Club, Robotics, Entrepreneurship Cell</t>
  </si>
  <si>
    <t>a981b098-b2cf-452d-a7f3-33b3f7baf55e</t>
  </si>
  <si>
    <t>Kurt Hurley</t>
  </si>
  <si>
    <t>Cultural Club, Coding Club</t>
  </si>
  <si>
    <t>Python, Machine Learning, Data Science, Java</t>
  </si>
  <si>
    <t>2acb4fbd-fbff-4a7d-b2f5-b1762c41cbd3</t>
  </si>
  <si>
    <t>Rhonda Martinez</t>
  </si>
  <si>
    <t>Sports Club, Literary Society</t>
  </si>
  <si>
    <t>Python, Data Science, Machine Learning</t>
  </si>
  <si>
    <t>55c3b2db-f374-490d-8274-ce40e09016b6</t>
  </si>
  <si>
    <t>Matthew Sweeney</t>
  </si>
  <si>
    <t>C++, Data Science</t>
  </si>
  <si>
    <t>af2537f5-9d31-462a-bb5a-bb36ce7968b7</t>
  </si>
  <si>
    <t>Jose Griffin</t>
  </si>
  <si>
    <t>Java, Machine Learning, C++, Data Science, Web Development</t>
  </si>
  <si>
    <t>0d5f1633-b0d3-4f12-b5e5-f9d5a7c92349</t>
  </si>
  <si>
    <t>Java, Web Development, Python, C++, Machine Learning</t>
  </si>
  <si>
    <t>fd5ffd0d-aa91-418c-9cc9-36e45c3daff5</t>
  </si>
  <si>
    <t>Web Development, Python, Machine Learning</t>
  </si>
  <si>
    <t>44d91117-4c34-4899-bbe5-64aeed0e4c6a</t>
  </si>
  <si>
    <t>3c0a584e-a7cd-43cb-abda-06b220d2b528</t>
  </si>
  <si>
    <t>Manuel Mccullough</t>
  </si>
  <si>
    <t>Coding Club, Entrepreneurship Cell, Literary Society</t>
  </si>
  <si>
    <t>Data Science, Python, Machine Learning, Web Development</t>
  </si>
  <si>
    <t>4ee4334e-ce92-4136-ac3a-812f765e6cb5</t>
  </si>
  <si>
    <t>Jennifer Velasquez</t>
  </si>
  <si>
    <t>Literary Society, Coding Club, Robotics</t>
  </si>
  <si>
    <t>Web Development, Python, Data Science, Java, SQL</t>
  </si>
  <si>
    <t>bd2717f8-20e5-4d3b-8a7b-e5530289e8c2</t>
  </si>
  <si>
    <t>b5103e9c-8618-440d-95d6-a6585ce9dbbc</t>
  </si>
  <si>
    <t>Richard Hunt</t>
  </si>
  <si>
    <t>C++, Python, Data Science, Web Development, Java</t>
  </si>
  <si>
    <t>b8beff3d-cb9f-4f6d-af3a-6f27ef06fccb</t>
  </si>
  <si>
    <t>Bryan Rhodes</t>
  </si>
  <si>
    <t>Web Development, Python, Java, Data Science, Machine Learning</t>
  </si>
  <si>
    <t>3e10c14d-9921-4591-9de1-69aabdd2a146</t>
  </si>
  <si>
    <t>Python, SQL, C++, Java, Web Development</t>
  </si>
  <si>
    <t>2b799a38-b5af-454e-bdcd-9014c2ba01da</t>
  </si>
  <si>
    <t>Java, Machine Learning</t>
  </si>
  <si>
    <t>043650a5-005b-4d50-a7c5-2a351b3a81c8</t>
  </si>
  <si>
    <t>Cultural Club, Sports Club, Robotics</t>
  </si>
  <si>
    <t>C++, SQL, Java</t>
  </si>
  <si>
    <t>a8dcdb61-9b10-4726-9d28-654f6b72060b</t>
  </si>
  <si>
    <t>Data Science, SQL, Machine Learning, Web Development, C++</t>
  </si>
  <si>
    <t>a1e518a2-93d2-48d4-a465-5c397d4d2add</t>
  </si>
  <si>
    <t>Jason Hayes</t>
  </si>
  <si>
    <t>C++, Machine Learning, Data Science, SQL</t>
  </si>
  <si>
    <t>7249f62c-0898-4462-980c-b95c19d45deb</t>
  </si>
  <si>
    <t>Michele Williams</t>
  </si>
  <si>
    <t>Data Science, SQL</t>
  </si>
  <si>
    <t>3143c221-e55c-4672-a338-b18f60427dfc</t>
  </si>
  <si>
    <t>Java, Web Development, C++, Python</t>
  </si>
  <si>
    <t>d4d13d55-1db6-4844-95fa-9483f633cc2d</t>
  </si>
  <si>
    <t>Brenda Collins</t>
  </si>
  <si>
    <t>Web Development, Java, Python, Data Science</t>
  </si>
  <si>
    <t>58e9d0aa-c1b6-4dd4-a507-84cbc9df301e</t>
  </si>
  <si>
    <t>Jessica Lee</t>
  </si>
  <si>
    <t>SQL, Web Development, Data Science, Machine Learning</t>
  </si>
  <si>
    <t>ee392bde-eea2-473e-8c04-4ed8d01a4fbc</t>
  </si>
  <si>
    <t>C++, Java, Data Science</t>
  </si>
  <si>
    <t>45d8a6ad-77d0-459e-8114-14f8d9df0d0e</t>
  </si>
  <si>
    <t>Brian Martin</t>
  </si>
  <si>
    <t>16bd9db6-3c6d-4af0-8c79-278f861b72c0</t>
  </si>
  <si>
    <t>Web Development, Machine Learning, C++, Data Science, SQL</t>
  </si>
  <si>
    <t>bb103d64-e9ad-4950-aa4b-b364bedcb781</t>
  </si>
  <si>
    <t>12c0620c-1667-4518-89b2-eae654eb4c91</t>
  </si>
  <si>
    <t>Robert Grant</t>
  </si>
  <si>
    <t>Java, Machine Learning, Python</t>
  </si>
  <si>
    <t>d28fcf68-c871-47b3-8468-b74d85e3ade5</t>
  </si>
  <si>
    <t>Carol Martinez</t>
  </si>
  <si>
    <t>8ebc6d7e-c8a6-4b85-8d56-bff669c9520f</t>
  </si>
  <si>
    <t>Mr. Justin King</t>
  </si>
  <si>
    <t>C++, Data Science, Web Development, SQL, Python</t>
  </si>
  <si>
    <t>407a9cd5-2795-4d69-abf4-eb6852132a89</t>
  </si>
  <si>
    <t>Robotics, Coding Club</t>
  </si>
  <si>
    <t>Python, Java, SQL</t>
  </si>
  <si>
    <t>eff1f782-142c-406e-be7e-1e29c3af62f9</t>
  </si>
  <si>
    <t>fce3b6a1-e27d-40d3-b00e-985c1274233c</t>
  </si>
  <si>
    <t>958be693-1da6-4345-8648-d24684d0237d</t>
  </si>
  <si>
    <t>d40d3674-c0ce-4542-94e1-2a044141eb9b</t>
  </si>
  <si>
    <t>Entrepreneurship Cell, Coding Club, Cultural Club</t>
  </si>
  <si>
    <t>Data Science, Machine Learning, Web Development, Python, SQL</t>
  </si>
  <si>
    <t>89a60034-2a73-4ac9-8215-b2547e3329b6</t>
  </si>
  <si>
    <t>4a552ea0-8acb-4e09-8ccc-9cea109fd8ee</t>
  </si>
  <si>
    <t>Sarah Joseph</t>
  </si>
  <si>
    <t>1b3158d7-fd87-41d7-9ecf-eb4e6484473f</t>
  </si>
  <si>
    <t>Arjun</t>
  </si>
  <si>
    <t>Machine Learning, SQL, Java, Python</t>
  </si>
  <si>
    <t>c21f84fc-d0bc-4ad5-85f8-0d9b00060d5a</t>
  </si>
  <si>
    <t>Hailey Harrison</t>
  </si>
  <si>
    <t>Sports Club, Robotics</t>
  </si>
  <si>
    <t>Java, Python</t>
  </si>
  <si>
    <t>4d669eb2-e179-4379-8916-c715b2c4c537</t>
  </si>
  <si>
    <t>Web Development, Python, Java, Machine Learning</t>
  </si>
  <si>
    <t>bba1aed9-44cd-4fdd-9f9b-141ec7f7bda1</t>
  </si>
  <si>
    <t>Patricia Johnson</t>
  </si>
  <si>
    <t>Machine Learning, Python, C++, Data Science, Java</t>
  </si>
  <si>
    <t>24aa5685-7523-46ce-bc95-0bbae8184f34</t>
  </si>
  <si>
    <t>Mike Maxwell</t>
  </si>
  <si>
    <t>9a27343d-3b40-457e-aa58-573bd08043b2</t>
  </si>
  <si>
    <t>3ae88926-b423-4cde-8857-511761554667</t>
  </si>
  <si>
    <t>Sandra Drake</t>
  </si>
  <si>
    <t>Data Science, Python, Machine Learning</t>
  </si>
  <si>
    <t>046a0df5-cafd-4613-b2bb-912d7da67785</t>
  </si>
  <si>
    <t>Daniel Holt</t>
  </si>
  <si>
    <t>Web Development, C++, Java, Python, Data Science</t>
  </si>
  <si>
    <t>39375675-67f2-48ec-b004-b601ee755c50</t>
  </si>
  <si>
    <t>235b275b-dcd2-4b97-b3ca-9a6bccd3af7c</t>
  </si>
  <si>
    <t>Michael Mills</t>
  </si>
  <si>
    <t>SQL, Machine Learning</t>
  </si>
  <si>
    <t>c7903dc5-900c-4af7-9b0a-e22eecc817a6</t>
  </si>
  <si>
    <t>Dustin Nichols</t>
  </si>
  <si>
    <t>C++, SQL, Data Science, Java, Machine Learning</t>
  </si>
  <si>
    <t>c08d05c0-b805-4b34-9ea4-ba77590bd0d8</t>
  </si>
  <si>
    <t>2c913a7c-a340-4f08-b341-91b8ed6522b4</t>
  </si>
  <si>
    <t>Katie Martinez</t>
  </si>
  <si>
    <t>C++, Web Development, Java</t>
  </si>
  <si>
    <t>2812859a-1337-439e-8d4f-5d272c7f0b79</t>
  </si>
  <si>
    <t>Jerry Wheeler</t>
  </si>
  <si>
    <t>Robotics, Cultural Club, Literary Society</t>
  </si>
  <si>
    <t>4de1087b-afa1-4a55-8ebe-abaa28597b34</t>
  </si>
  <si>
    <t>Melissa Williams</t>
  </si>
  <si>
    <t>SQL, Java, Data Science, C++, Python</t>
  </si>
  <si>
    <t>bebc241e-d9ce-4d0e-9abd-7b8d5b6282a8</t>
  </si>
  <si>
    <t>b509f08a-2c98-4bca-9139-7c06a630ad9d</t>
  </si>
  <si>
    <t>Melissa Mcfarland</t>
  </si>
  <si>
    <t>C++, Machine Learning, Web Development</t>
  </si>
  <si>
    <t>5cbecc3b-7bc3-4abd-b01f-b5fd57154f01</t>
  </si>
  <si>
    <t>SQL, Web Development, Data Science</t>
  </si>
  <si>
    <t>9f6facc1-451d-48fe-8532-fc74a9987bdf</t>
  </si>
  <si>
    <t>Breanna Rivas</t>
  </si>
  <si>
    <t>Coding Club, Robotics, Entrepreneurship Cell</t>
  </si>
  <si>
    <t>19ca9c1b-94bc-447a-a122-318935f3de4a</t>
  </si>
  <si>
    <t>Louis Green</t>
  </si>
  <si>
    <t>Java, SQL, Machine Learning</t>
  </si>
  <si>
    <t>3e2b6091-a092-452a-94a0-57a7b0cc1b3b</t>
  </si>
  <si>
    <t>Raymond Jefferson</t>
  </si>
  <si>
    <t>Cultural Club, Entrepreneurship Cell</t>
  </si>
  <si>
    <t>Python, SQL</t>
  </si>
  <si>
    <t>69e6d15c-10f8-47a9-9c0a-bb6b60f145a5</t>
  </si>
  <si>
    <t>C++, Python, Web Development, Machine Learning, Java</t>
  </si>
  <si>
    <t>39c5c59f-36a2-47e0-a4ca-5968e8e85abc</t>
  </si>
  <si>
    <t>Data Science, Machine Learning</t>
  </si>
  <si>
    <t>65343b23-ec46-4acd-9af7-aa1211f64c50</t>
  </si>
  <si>
    <t>Web Development, Python, SQL, Java</t>
  </si>
  <si>
    <t>a69f5f0a-85f5-4906-b2b0-b2f12e08fe65</t>
  </si>
  <si>
    <t>Cultural Club, Entrepreneurship Cell, Sports Club</t>
  </si>
  <si>
    <t>Web Development, Machine Learning, SQL, Java, Python</t>
  </si>
  <si>
    <t>6daa192e-760a-454c-aa87-921d6c326308</t>
  </si>
  <si>
    <t>Robotics, Coding Club, Cultural Club</t>
  </si>
  <si>
    <t>b64fa54a-8c61-4654-95da-75c1a21150f9</t>
  </si>
  <si>
    <t>Zachary Schmidt</t>
  </si>
  <si>
    <t>Java, Python, Data Science, SQL, Machine Learning</t>
  </si>
  <si>
    <t>440674e3-9a59-40c9-8f98-77cfd466bf25</t>
  </si>
  <si>
    <t>Robotics, Cultural Club</t>
  </si>
  <si>
    <t>c9cd4ae6-be91-4549-b9ff-05ed86711ba6</t>
  </si>
  <si>
    <t>C++, Java, SQL, Data Science, Machine Learning</t>
  </si>
  <si>
    <t>0279e2ab-0bbf-4334-a3ea-2d7fc219a845</t>
  </si>
  <si>
    <t>Mary Jackson</t>
  </si>
  <si>
    <t>Python, Java, Machine Learning, Data Science</t>
  </si>
  <si>
    <t>bc88e0e6-efe6-46ff-b2dc-562c83ea8526</t>
  </si>
  <si>
    <t>SQL, C++, Java, Python</t>
  </si>
  <si>
    <t>3782490b-f9eb-49ed-bc78-f61634759a3c</t>
  </si>
  <si>
    <t>C++, SQL, Web Development, Data Science</t>
  </si>
  <si>
    <t>340029c3-ea11-405b-91fa-cefad6f89f7a</t>
  </si>
  <si>
    <t>Jason Hart</t>
  </si>
  <si>
    <t>Machine Learning, Java, Python, C++</t>
  </si>
  <si>
    <t>0593e481-920d-4cdc-8b3b-953bd2869cd3</t>
  </si>
  <si>
    <t>1d03c3d5-b862-4cc3-9489-9c37cfa9026b</t>
  </si>
  <si>
    <t>Mr. Daniel Martin</t>
  </si>
  <si>
    <t>99611b7d-aa82-4808-938a-e2c0787cc6f1</t>
  </si>
  <si>
    <t>4439940d-0e58-4770-a566-0316f39ef1be</t>
  </si>
  <si>
    <t>Andrea Harrison</t>
  </si>
  <si>
    <t>C++, Web Development, Data Science, Machine Learning</t>
  </si>
  <si>
    <t>71761d08-58a5-4859-8667-01ebaa12ded5</t>
  </si>
  <si>
    <t>2135db71-1293-499b-97f2-4f98695be910</t>
  </si>
  <si>
    <t>Python, Web Development, Java, C++, Data Science</t>
  </si>
  <si>
    <t>67cbfc39-f54f-4b92-8442-906f2e16f0b6</t>
  </si>
  <si>
    <t>Kristy Smith</t>
  </si>
  <si>
    <t>Machine Learning, Data Science, Web Development, Java</t>
  </si>
  <si>
    <t>fe8e5f5b-36b3-4d4c-b5e3-eb9fb7b14309</t>
  </si>
  <si>
    <t>Web Development, Java, Machine Learning, SQL</t>
  </si>
  <si>
    <t>1d7bfa14-9919-487e-90f1-4c088927b3f9</t>
  </si>
  <si>
    <t>99a9af6a-ed05-4732-b8bf-46fa25343e85</t>
  </si>
  <si>
    <t>Austin Walker</t>
  </si>
  <si>
    <t>Coding Club, Sports Club, Literary Society</t>
  </si>
  <si>
    <t>C++, SQL, Python, Web Development</t>
  </si>
  <si>
    <t>d7d3b9d9-4c85-4233-8325-bd9ebf98e734</t>
  </si>
  <si>
    <t>Shannon Joseph</t>
  </si>
  <si>
    <t>9bf4984e-1157-454e-9183-71f92eb53f7b</t>
  </si>
  <si>
    <t>Sports Club, Entrepreneurship Cell, Coding Club</t>
  </si>
  <si>
    <t>Java, C++, Data Science</t>
  </si>
  <si>
    <t>ff07c277-c3e8-4336-9d6a-0316dc723f57</t>
  </si>
  <si>
    <t>SQL, Machine Learning, Web Development</t>
  </si>
  <si>
    <t>3af629bb-6d09-4c2d-b772-6309bcbd151b</t>
  </si>
  <si>
    <t>d2ab3152-bd2b-499d-9588-afdbf6478419</t>
  </si>
  <si>
    <t>fa207403-4ab4-47e3-a360-76812bbba89d</t>
  </si>
  <si>
    <t>Ryan Parker</t>
  </si>
  <si>
    <t>Coding Club, Cultural Club, Literary Society</t>
  </si>
  <si>
    <t>Data Science, Web Development, Java, SQL, Python</t>
  </si>
  <si>
    <t>1578d709-48f9-43d0-9fea-e1e0d9e604b3</t>
  </si>
  <si>
    <t>Denise Whitehead</t>
  </si>
  <si>
    <t>Sports Club, Coding Club, Literary Society</t>
  </si>
  <si>
    <t>SQL, Java, Data Science, Web Development</t>
  </si>
  <si>
    <t>ee88c4dc-159a-4899-931d-143c7c24f02c</t>
  </si>
  <si>
    <t>345512f7-01f7-47ec-8e06-30cd996d5c50</t>
  </si>
  <si>
    <t>Daniel Taylor</t>
  </si>
  <si>
    <t>edd4253b-50f0-4d0a-b50c-ab754ccc9bc2</t>
  </si>
  <si>
    <t>Angel Ellis</t>
  </si>
  <si>
    <t>Python, Machine Learning, Data Science, C++</t>
  </si>
  <si>
    <t>5fc64cd0-721e-4b1f-b895-89399342a09f</t>
  </si>
  <si>
    <t>Raymond Chapman</t>
  </si>
  <si>
    <t>a9099bbb-262b-471a-94fc-b80b8843c667</t>
  </si>
  <si>
    <t>Robotics, Cultural Club, Sports Club</t>
  </si>
  <si>
    <t>Data Science, Java, Web Development, SQL</t>
  </si>
  <si>
    <t>ee7ca782-a7a3-4d25-9595-6c4227c00f89</t>
  </si>
  <si>
    <t>Ellen Wright</t>
  </si>
  <si>
    <t>47354e4f-f85b-4d0a-94b5-86353dab1614</t>
  </si>
  <si>
    <t>Daniel Schneider</t>
  </si>
  <si>
    <t>C++, Machine Learning</t>
  </si>
  <si>
    <t>3a9a4ea5-0c0f-4238-8a26-cfd9b856edd5</t>
  </si>
  <si>
    <t>c1d016de-5c90-406a-a782-e1a13495f9d6</t>
  </si>
  <si>
    <t>3d175712-d8b2-4277-b413-db19bade8d5d</t>
  </si>
  <si>
    <t>Brandon Hamilton</t>
  </si>
  <si>
    <t>Literary Society, Entrepreneurship Cell, Robotics</t>
  </si>
  <si>
    <t>Data Science, Java, Python, Web Development</t>
  </si>
  <si>
    <t>7f671eec-3da7-4577-aee1-e86b9ea556aa</t>
  </si>
  <si>
    <t>Briana Murray</t>
  </si>
  <si>
    <t>Machine Learning, Web Development, SQL</t>
  </si>
  <si>
    <t>5bd29cb1-0845-4b2f-8a8a-4105c0eb8875</t>
  </si>
  <si>
    <t>Ashley Parrish</t>
  </si>
  <si>
    <t>Robotics, Entrepreneurship Cell</t>
  </si>
  <si>
    <t>Web Development, Machine Learning, Python, SQL</t>
  </si>
  <si>
    <t>f186e47a-a794-4320-8cf6-e8b87fd238c3</t>
  </si>
  <si>
    <t>Dawn Underwood</t>
  </si>
  <si>
    <t>Literary Society, Sports Club, Robotics</t>
  </si>
  <si>
    <t>Python, Java, Data Science, Machine Learning</t>
  </si>
  <si>
    <t>5ca260c9-eb76-47c9-b08a-4895d4ffa666</t>
  </si>
  <si>
    <t>Ryan Sanchez</t>
  </si>
  <si>
    <t>511a24dc-3d22-4b9a-80bd-b207e3e556a8</t>
  </si>
  <si>
    <t>5f5d6ef1-6c41-4b66-ac74-4a2120effeb8</t>
  </si>
  <si>
    <t>Java, Data Science, SQL, Web Development, C++</t>
  </si>
  <si>
    <t>a57b40db-fc49-4690-a2ee-dc2cc1aac71b</t>
  </si>
  <si>
    <t>Python, SQL, Machine Learning, Java, Data Science</t>
  </si>
  <si>
    <t>d777a477-4c66-40a8-a013-ac6ededa4e16</t>
  </si>
  <si>
    <t>Lisa Hernandez</t>
  </si>
  <si>
    <t>7315372a-f9d1-4401-b97b-63825434701f</t>
  </si>
  <si>
    <t>2999b735-dd56-4c94-bc9a-d14cee0caeb5</t>
  </si>
  <si>
    <t>Rita Keith</t>
  </si>
  <si>
    <t>C++, Web Development, Data Science</t>
  </si>
  <si>
    <t>a59b457f-c0d7-4c73-895f-fa8140d92bce</t>
  </si>
  <si>
    <t>Howard Norman</t>
  </si>
  <si>
    <t>65bcc272-fadd-4ea3-aca5-e2fdb966442a</t>
  </si>
  <si>
    <t>Regina Diaz</t>
  </si>
  <si>
    <t>Web Development, SQL, Data Science, Java</t>
  </si>
  <si>
    <t>ccc7147f-f6e5-403c-a237-9e6fd4734534</t>
  </si>
  <si>
    <t>Joseph Park</t>
  </si>
  <si>
    <t>Java, Python, C++, Web Development, SQL</t>
  </si>
  <si>
    <t>c864dadb-da0a-47e4-b7f4-2e809deb2a09</t>
  </si>
  <si>
    <t>Web Development, Machine Learning, Data Science</t>
  </si>
  <si>
    <t>9e9beb5e-39ec-40d6-92dc-19108a3092a3</t>
  </si>
  <si>
    <t>f48f709c-49a2-4441-8ac4-de854a5b1aff</t>
  </si>
  <si>
    <t>Hannah Ramos</t>
  </si>
  <si>
    <t>2f1dc121-7d02-4c6d-8bea-75c1b86677aa</t>
  </si>
  <si>
    <t>e937edd5-d6ce-4042-abaf-9da6853717aa</t>
  </si>
  <si>
    <t>Java, Machine Learning, Python, Web Development</t>
  </si>
  <si>
    <t>ec993c80-0b7d-4856-b0c2-360025545c1a</t>
  </si>
  <si>
    <t>Christina Brooks</t>
  </si>
  <si>
    <t>d56ce8ea-1959-4b5a-a7a8-f6366a35df59</t>
  </si>
  <si>
    <t>Jason Lynn Jr.</t>
  </si>
  <si>
    <t>Entrepreneurship Cell, Sports Club, Literary Society</t>
  </si>
  <si>
    <t>Web Development, C++, Java</t>
  </si>
  <si>
    <t>de4379cb-d823-4076-8d6b-b03beb3537a0</t>
  </si>
  <si>
    <t>Alex Willis</t>
  </si>
  <si>
    <t>085a5292-f5ee-43e5-8447-cbbca01305fb</t>
  </si>
  <si>
    <t>SQL, Web Development, Python</t>
  </si>
  <si>
    <t>91af1bfc-ff97-4080-8f9f-bb932d8f83af</t>
  </si>
  <si>
    <t>18e284cb-7891-4e6c-af79-02611ab08326</t>
  </si>
  <si>
    <t>Python, C++, Data Science, Java</t>
  </si>
  <si>
    <t>6243bed7-54ec-4f33-8a62-4cbde582b678</t>
  </si>
  <si>
    <t>Brenda Hinton</t>
  </si>
  <si>
    <t>dde9f863-22bd-4388-adb9-9102a48b3dbe</t>
  </si>
  <si>
    <t>Anthony Gray</t>
  </si>
  <si>
    <t>Sports Club, Entrepreneurship Cell</t>
  </si>
  <si>
    <t>Web Development, Python, C++, SQL, Java</t>
  </si>
  <si>
    <t>675823ef-c868-4fc1-abe7-d297eaa1ce7f</t>
  </si>
  <si>
    <t>Python, C++, SQL, Machine Learning, Data Science</t>
  </si>
  <si>
    <t>705fddf5-66fa-4ca0-8b53-1932bd9419aa</t>
  </si>
  <si>
    <t>Daniel Shields</t>
  </si>
  <si>
    <t>SQL, Java, Machine Learning, Web Development</t>
  </si>
  <si>
    <t>d0ec939f-6474-4cd1-9ad4-ddeab4fd8060</t>
  </si>
  <si>
    <t>Data Science, Web Development, Python, SQL</t>
  </si>
  <si>
    <t>7b70c3b8-a81f-4ec3-a79c-658a36760ce5</t>
  </si>
  <si>
    <t>Brian Bruce</t>
  </si>
  <si>
    <t>SQL, Java, Machine Learning, Data Science</t>
  </si>
  <si>
    <t>b3730d4d-f6ab-4770-ad16-b038af865ed2</t>
  </si>
  <si>
    <t>cda21485-1c34-43c5-9cac-78855e1a164f</t>
  </si>
  <si>
    <t>Java, C++, Web Development, Machine Learning, Data Science</t>
  </si>
  <si>
    <t>063cbc2d-8cc0-42c5-9a57-3d62b1444e41</t>
  </si>
  <si>
    <t>9293f705-0815-4147-be00-980eae441e21</t>
  </si>
  <si>
    <t>Ashley Smith</t>
  </si>
  <si>
    <t>dc858b22-7331-473f-a1f7-033e4c5b8a94</t>
  </si>
  <si>
    <t>8af09ec3-4b72-4a7c-8f1c-3fa070000009</t>
  </si>
  <si>
    <t>Cheryl Lopez</t>
  </si>
  <si>
    <t>Java, Machine Learning, C++, Web Development, SQL</t>
  </si>
  <si>
    <t>181b4bbe-c1b5-4783-8cad-3601dc857fe5</t>
  </si>
  <si>
    <t>7316ce64-2a14-4a96-9b0c-62eb27c8fc6c</t>
  </si>
  <si>
    <t>Jason Herrera</t>
  </si>
  <si>
    <t>Java, Data Science, Web Development, Machine Learning</t>
  </si>
  <si>
    <t>12767d13-f093-4776-9116-d014a5850828</t>
  </si>
  <si>
    <t>Brittany Stevens</t>
  </si>
  <si>
    <t>af0262de-3ce0-4247-8897-2011edf08056</t>
  </si>
  <si>
    <t>0d7bec04-e6e5-4b32-ac5f-12ef8085c147</t>
  </si>
  <si>
    <t>Robert Jarvis</t>
  </si>
  <si>
    <t>C++, Python, SQL, Java, Web Development</t>
  </si>
  <si>
    <t>88adb388-287e-4086-a854-027e56673e49</t>
  </si>
  <si>
    <t>Mrs. Heather Edwards DVM</t>
  </si>
  <si>
    <t>8351db35-c604-432a-814b-f2ac3cd9fcb1</t>
  </si>
  <si>
    <t>Literary Society, Robotics, Sports Club</t>
  </si>
  <si>
    <t>Web Development, Python, Java, SQL</t>
  </si>
  <si>
    <t>ef43613c-d4aa-49a3-bed8-c56cda09dfa0</t>
  </si>
  <si>
    <t>Stephen Sanchez</t>
  </si>
  <si>
    <t>Cultural Club, Entrepreneurship Cell, Coding Club</t>
  </si>
  <si>
    <t>Machine Learning, Python, C++, SQL</t>
  </si>
  <si>
    <t>5f06bc76-7b77-4e71-9917-38f80ad1c18c</t>
  </si>
  <si>
    <t>Katherine Galloway</t>
  </si>
  <si>
    <t>a68bb2ad-96e2-40ff-b67b-49ef7af234b4</t>
  </si>
  <si>
    <t>Literary Society, Entrepreneurship Cell, Sports Club</t>
  </si>
  <si>
    <t>C++, SQL, Data Science, Java</t>
  </si>
  <si>
    <t>b9787c4b-09aa-4570-9be9-50c7147d7bfc</t>
  </si>
  <si>
    <t>William Mendez</t>
  </si>
  <si>
    <t>47e2b379-9d2d-49cf-8236-d1049a51ec75</t>
  </si>
  <si>
    <t>Machine Learning, SQL, Python</t>
  </si>
  <si>
    <t>bb2002b8-5eb7-4429-a127-8e4440afaf18</t>
  </si>
  <si>
    <t>Java, Python, Web Development, SQL</t>
  </si>
  <si>
    <t>f7b217c7-ae92-4a71-8f7d-cb431679742f</t>
  </si>
  <si>
    <t>Emma Reed</t>
  </si>
  <si>
    <t>Cultural Club, Entrepreneurship Cell, Literary Society</t>
  </si>
  <si>
    <t>Java, Data Science, Machine Learning, Web Development</t>
  </si>
  <si>
    <t>1f897ad6-3aa8-41d4-b8c0-eb54d60e8792</t>
  </si>
  <si>
    <t>Cultural Club, Literary Society</t>
  </si>
  <si>
    <t>C++, Web Development, Java, Machine Learning, Data Science</t>
  </si>
  <si>
    <t>dd92dd7c-0db9-47a9-9e91-a71c7374ccbf</t>
  </si>
  <si>
    <t>Adam Taylor</t>
  </si>
  <si>
    <t>Cultural Club, Robotics, Coding Club</t>
  </si>
  <si>
    <t>Data Science, Python, Java, Web Development</t>
  </si>
  <si>
    <t>082def90-49b7-459e-b730-d33d8df7beda</t>
  </si>
  <si>
    <t>39cc6bee-6f77-4c1a-ad91-ffd2735670a0</t>
  </si>
  <si>
    <t>47eb340d-c74e-48ff-8f89-569de550d736</t>
  </si>
  <si>
    <t>William Moreno</t>
  </si>
  <si>
    <t>Data Science, Web Development, Java</t>
  </si>
  <si>
    <t>439e754c-6930-46ea-a0bd-a1ee5807cf74</t>
  </si>
  <si>
    <t>John Lynch</t>
  </si>
  <si>
    <t>Web Development, Machine Learning, SQL, Java</t>
  </si>
  <si>
    <t>749d90cd-4885-4ae3-8d61-a09d27f92323</t>
  </si>
  <si>
    <t>Coding Club, Entrepreneurship Cell, Robotics</t>
  </si>
  <si>
    <t>Java, Data Science, C++, Web Development</t>
  </si>
  <si>
    <t>00ea96fb-5847-46e9-8dd6-4c47d132987c</t>
  </si>
  <si>
    <t>Machine Learning, Java, SQL, Data Science, C++</t>
  </si>
  <si>
    <t>35ce8841-4973-4d6c-8dca-bfb7001a9a8b</t>
  </si>
  <si>
    <t>Kevin Pena</t>
  </si>
  <si>
    <t>Literary Society, Sports Club, Cultural Club</t>
  </si>
  <si>
    <t>Data Science, Machine Learning, Python, Web Development, SQL</t>
  </si>
  <si>
    <t>30b13a35-5db3-4517-a4f0-3cc6cc509e17</t>
  </si>
  <si>
    <t>Data Science, SQL, Python, Machine Learning</t>
  </si>
  <si>
    <t>0f1259e0-a18f-46b6-b535-106e122c9a56</t>
  </si>
  <si>
    <t>Taylor Heath</t>
  </si>
  <si>
    <t>Web Development, Machine Learning, C++, Python, SQL</t>
  </si>
  <si>
    <t>6be48d2b-560a-4f88-8d64-f0912a0574f9</t>
  </si>
  <si>
    <t>C++, Java, Machine Learning, Python</t>
  </si>
  <si>
    <t>d9ae500a-a7cd-4c5f-8172-c0f02c65976e</t>
  </si>
  <si>
    <t>Web Development, Python, Machine Learning, Java, SQL</t>
  </si>
  <si>
    <t>785e80e1-d4f3-41e5-902a-0b7293f4b44e</t>
  </si>
  <si>
    <t>Java, Data Science, C++, Web Development, Python</t>
  </si>
  <si>
    <t>b0b39015-3510-4852-b474-634949fc2cd8</t>
  </si>
  <si>
    <t>Emily Bailey</t>
  </si>
  <si>
    <t>Entrepreneurship Cell, Robotics</t>
  </si>
  <si>
    <t>Machine Learning, Python, Web Development, Java</t>
  </si>
  <si>
    <t>2051acef-097a-4e10-b6fe-bc0e7ecddbaf</t>
  </si>
  <si>
    <t>Leslie Kane</t>
  </si>
  <si>
    <t>fbe94499-dbc0-40fd-86fb-7bf300b9d4a3</t>
  </si>
  <si>
    <t>Carlos King</t>
  </si>
  <si>
    <t>a25033b5-5fc3-499d-a786-9a7b72ee6ba8</t>
  </si>
  <si>
    <t>4a67026c-3d0d-4b60-8fdf-a31a983a07f3</t>
  </si>
  <si>
    <t>SQL, Python, Java, Machine Learning</t>
  </si>
  <si>
    <t>1156ccdb-8743-434f-899e-340860e5c527</t>
  </si>
  <si>
    <t>Literary Society, Entrepreneurship Cell, Coding Club</t>
  </si>
  <si>
    <t>Machine Learning, Data Science, Python, C++, Java</t>
  </si>
  <si>
    <t>c4d598f7-e14f-4093-8b6a-d0c7a2356dd4</t>
  </si>
  <si>
    <t>Jose Ramirez</t>
  </si>
  <si>
    <t>bcacc8fa-fc94-4228-9098-363625832b83</t>
  </si>
  <si>
    <t>683f0025-03ef-4927-bdc0-e964becfe931</t>
  </si>
  <si>
    <t>C++, SQL, Web Development, Machine Learning, Data Science</t>
  </si>
  <si>
    <t>2fd19b95-c27f-43b8-9dce-59ad598223f2</t>
  </si>
  <si>
    <t>Machine Learning, Python, Web Development, Data Science, SQL</t>
  </si>
  <si>
    <t>fb95d0fc-ad72-4d05-924c-de09ccea5031</t>
  </si>
  <si>
    <t>Barbara Todd</t>
  </si>
  <si>
    <t>Java, Web Development, Machine Learning, C++</t>
  </si>
  <si>
    <t>905f9096-2996-46e2-8c9d-690713b22cec</t>
  </si>
  <si>
    <t>Ruben Price</t>
  </si>
  <si>
    <t>Data Science, Web Development, C++, Java, Machine Learning</t>
  </si>
  <si>
    <t>7d6429dd-9625-422e-b9c8-6e3165abd646</t>
  </si>
  <si>
    <t>dfa4bb9f-5a85-4750-a92a-c1391f4a8ca1</t>
  </si>
  <si>
    <t>Nicole Parrish</t>
  </si>
  <si>
    <t>3c103b7d-73af-48bb-bc9e-7f9daf8d4076</t>
  </si>
  <si>
    <t>C++, SQL, Data Science, Web Development</t>
  </si>
  <si>
    <t>f6b97af4-4b85-4301-89b1-00d1635e3516</t>
  </si>
  <si>
    <t>7233d5af-9813-4da1-bd21-20ad5f59fb4d</t>
  </si>
  <si>
    <t>Seth Matthews</t>
  </si>
  <si>
    <t>5e9ca06c-8409-4db4-ae3e-f4b2e7e139a3</t>
  </si>
  <si>
    <t>Coding Club, Literary Society, Cultural Club</t>
  </si>
  <si>
    <t>041c8596-55fb-4b47-9e0e-7c2477bf3c5b</t>
  </si>
  <si>
    <t>Web Development, Machine Learning</t>
  </si>
  <si>
    <t>26286bfb-e767-4cea-b0e6-a969e21342b0</t>
  </si>
  <si>
    <t>Sandra Aguilar</t>
  </si>
  <si>
    <t>C++, Java, Python, Data Science, Web Development</t>
  </si>
  <si>
    <t>ad973b67-9b89-45cb-9942-644c248d31ec</t>
  </si>
  <si>
    <t>Amanda Jones</t>
  </si>
  <si>
    <t>80a12241-faed-4808-b95d-bab40df86e3a</t>
  </si>
  <si>
    <t>afd5dea5-89d7-4d6c-8e77-7f00ecf27e76</t>
  </si>
  <si>
    <t>Natalie Lambert</t>
  </si>
  <si>
    <t>Machine Learning, Java, SQL, Web Development, C++</t>
  </si>
  <si>
    <t>fd08b32c-62d6-4e93-a198-5d54cfb87e6f</t>
  </si>
  <si>
    <t>Samantha Pollard</t>
  </si>
  <si>
    <t>Literary Society, Robotics, Coding Club</t>
  </si>
  <si>
    <t>Java, Machine Learning, Web Development, SQL, Python</t>
  </si>
  <si>
    <t>3b329b00-258e-4e1a-84ba-58984b6d67f3</t>
  </si>
  <si>
    <t>df2afef7-8eb0-48a9-bbbc-f57543844e64</t>
  </si>
  <si>
    <t>8377eaac-9dbf-416f-89f7-28d5764890a9</t>
  </si>
  <si>
    <t>Web Development, Machine Learning, SQL, Python</t>
  </si>
  <si>
    <t>fb3f4492-66f0-4436-a279-3448d8d42fa5</t>
  </si>
  <si>
    <t>0c53644b-0053-4649-b86d-066b1ba827c6</t>
  </si>
  <si>
    <t>Nicholas Costa</t>
  </si>
  <si>
    <t>Coding Club, Sports Club, Entrepreneurship Cell</t>
  </si>
  <si>
    <t>C++, SQL, Machine Learning</t>
  </si>
  <si>
    <t>46426c45-8d03-417a-b4d3-75c1a29319fa</t>
  </si>
  <si>
    <t>Eric Ferguson</t>
  </si>
  <si>
    <t>d9f195d0-1482-4f53-8201-0c62f5f59b22</t>
  </si>
  <si>
    <t>Kurt Leonard</t>
  </si>
  <si>
    <t>Data Science, SQL, Java</t>
  </si>
  <si>
    <t>39bb3c30-f713-44dd-8203-d92bd3358121</t>
  </si>
  <si>
    <t>Machine Learning, Web Development, C++, SQL, Java</t>
  </si>
  <si>
    <t>344cc4d9-71f3-4286-8270-1fdbacaa7941</t>
  </si>
  <si>
    <t>152aeaec-2bdf-4b41-b3ed-a8f1026b5383</t>
  </si>
  <si>
    <t>Mr. Richard Knight PhD</t>
  </si>
  <si>
    <t>Java, Python, Web Development, SQL, C++</t>
  </si>
  <si>
    <t>a981fa54-f121-4129-b45c-9a545fa3a531</t>
  </si>
  <si>
    <t>Brian Turner</t>
  </si>
  <si>
    <t>SQL, Web Development, Machine Learning, Data Science</t>
  </si>
  <si>
    <t>8dedf9fb-4bb0-4f20-b27c-40266703b636</t>
  </si>
  <si>
    <t>Jason Bentley</t>
  </si>
  <si>
    <t>b43051c9-c216-4d54-8602-64b4ead9767d</t>
  </si>
  <si>
    <t>Web Development, Python</t>
  </si>
  <si>
    <t>b59c9eb1-aa09-4614-af9e-a43802bf5ea2</t>
  </si>
  <si>
    <t>3ae0acdb-2a65-44af-b09d-338b23936d45</t>
  </si>
  <si>
    <t>Mason Lewis</t>
  </si>
  <si>
    <t>Web Development, Data Science, Python, Java</t>
  </si>
  <si>
    <t>ea6ef388-64f4-4a1a-8441-6766966011eb</t>
  </si>
  <si>
    <t>Java, Machine Learning, C++, Data Science</t>
  </si>
  <si>
    <t>cd3dc395-f5f9-4d10-9eb9-5d082878e57b</t>
  </si>
  <si>
    <t>Data Science, Web Development, Machine Learning</t>
  </si>
  <si>
    <t>e30bd1af-9345-43f4-b29b-3c008d4d938d</t>
  </si>
  <si>
    <t>f1f71605-a79e-4626-b707-ac0e0d96feb3</t>
  </si>
  <si>
    <t>James Nelson</t>
  </si>
  <si>
    <t>Web Development, Java, C++, Machine Learning, Data Science</t>
  </si>
  <si>
    <t>5f987c71-a65e-488e-abf3-ad39fec21bbe</t>
  </si>
  <si>
    <t>Joseph Martinez</t>
  </si>
  <si>
    <t>Python, Java, C++, SQL, Machine Learning</t>
  </si>
  <si>
    <t>b41eedde-bbb0-4e44-92ad-bb7281df4d96</t>
  </si>
  <si>
    <t>a9220eb6-9ce0-48d7-b69c-905db7e5f673</t>
  </si>
  <si>
    <t>Web Development, Python, SQL</t>
  </si>
  <si>
    <t>03e630d2-3884-49b4-995d-b20d72164000</t>
  </si>
  <si>
    <t>8ce377d7-60f1-4528-a8ef-2f46f323123e</t>
  </si>
  <si>
    <t>Randy Barr</t>
  </si>
  <si>
    <t>fa0cb48b-2039-41a5-8c72-a5ed82ef8233</t>
  </si>
  <si>
    <t>Coding Club, Robotics, Literary Society</t>
  </si>
  <si>
    <t>a505da9c-46e7-4a2c-bf6e-ed9d23cbe943</t>
  </si>
  <si>
    <t>Juan Greene</t>
  </si>
  <si>
    <t>C++, SQL, Data Science, Machine Learning, Python</t>
  </si>
  <si>
    <t>6e279f9f-4dd8-4ae6-b580-c9ffd81b2901</t>
  </si>
  <si>
    <t>Sports Club, Cultural Club</t>
  </si>
  <si>
    <t>Web Development, C++, SQL</t>
  </si>
  <si>
    <t>e3ed7353-23f4-4531-9628-4730d44271c1</t>
  </si>
  <si>
    <t>Data Science, C++</t>
  </si>
  <si>
    <t>9e3ef1a6-02fc-4449-a079-12e1e31ffb8c</t>
  </si>
  <si>
    <t>Entrepreneurship Cell, Literary Society, Coding Club</t>
  </si>
  <si>
    <t>Web Development, C++, Java, Python</t>
  </si>
  <si>
    <t>2ba57ebf-cf61-4798-97ea-58751b9b40c4</t>
  </si>
  <si>
    <t>7a0ecfea-958c-49ba-8cd6-20c20ea2622b</t>
  </si>
  <si>
    <t>Sarah Moore</t>
  </si>
  <si>
    <t>Python, C++, Web Development, SQL, Java</t>
  </si>
  <si>
    <t>ec619485-aa64-408d-92e3-191267b3d5d4</t>
  </si>
  <si>
    <t>Data Science, C++, Java, Python</t>
  </si>
  <si>
    <t>9e11d2cd-0930-4ef6-8a80-068ddf547e50</t>
  </si>
  <si>
    <t>Mark Mccall</t>
  </si>
  <si>
    <t>Cultural Club, Literary Society, Entrepreneurship Cell</t>
  </si>
  <si>
    <t>Python, Machine Learning, Web Development</t>
  </si>
  <si>
    <t>36ee1640-723e-4466-b43b-d27f42a259a6</t>
  </si>
  <si>
    <t>Donna Hendricks DDS</t>
  </si>
  <si>
    <t>Data Science, C++, SQL, Web Development, Python</t>
  </si>
  <si>
    <t>d90949aa-9bdd-4d7a-ad53-628b49851b79</t>
  </si>
  <si>
    <t>Joseph Carney</t>
  </si>
  <si>
    <t>Literary Society, Robotics, Entrepreneurship Cell</t>
  </si>
  <si>
    <t>25f88c74-53ea-4919-9b48-62c2d5ff2a1f</t>
  </si>
  <si>
    <t>David Kelly</t>
  </si>
  <si>
    <t>C++, Web Development, Python, SQL, Machine Learning</t>
  </si>
  <si>
    <t>0a7c0fb2-cb7a-49e5-8ba4-06b292faceaf</t>
  </si>
  <si>
    <t>Java, C++, Python, Web Development, Machine Learning</t>
  </si>
  <si>
    <t>0f9ca17b-8db8-4adf-ba3e-46b096f84ff7</t>
  </si>
  <si>
    <t>Sabrina Barnes</t>
  </si>
  <si>
    <t>Web Development, SQL, C++, Data Science, Python</t>
  </si>
  <si>
    <t>71bf6198-aea6-4e82-82af-3dcd82336b07</t>
  </si>
  <si>
    <t>C++, Data Science, Web Development, Machine Learning</t>
  </si>
  <si>
    <t>8c8181b4-fe8b-4ccb-bd75-a5f3eeafca83</t>
  </si>
  <si>
    <t>Joshua Roberts</t>
  </si>
  <si>
    <t>Python, Web Development, Java</t>
  </si>
  <si>
    <t>4b9dfd58-9e5d-4c7a-85ac-c35415f00cb4</t>
  </si>
  <si>
    <t>Michelle Miller</t>
  </si>
  <si>
    <t>bb7b6c05-2852-4ca2-b9d2-014a22ee7f07</t>
  </si>
  <si>
    <t>Rebecca Yu</t>
  </si>
  <si>
    <t>SQL, Data Science, Java, Machine Learning</t>
  </si>
  <si>
    <t>29a2ad71-7998-4350-bc3b-f1dd5be4120a</t>
  </si>
  <si>
    <t>0e165b12-9bdc-40d1-9cbf-7b8c74102d5d</t>
  </si>
  <si>
    <t>Patrick Yang</t>
  </si>
  <si>
    <t>Machine Learning, Java, SQL, Web Development</t>
  </si>
  <si>
    <t>9416e4dc-c6b2-4def-b8d8-b7f1c86c6544</t>
  </si>
  <si>
    <t>Mikayla Silva</t>
  </si>
  <si>
    <t>Java, Python, C++, Data Science</t>
  </si>
  <si>
    <t>c9cec36c-a41f-470c-a2b2-753ea134fdca</t>
  </si>
  <si>
    <t>Web Development, Machine Learning, Data Science, C++, SQL</t>
  </si>
  <si>
    <t>b7f60cdf-41dc-4c60-a5f6-0735757b6b29</t>
  </si>
  <si>
    <t>Norman Gibbs</t>
  </si>
  <si>
    <t>Java, Python, C++, Machine Learning, Web Development</t>
  </si>
  <si>
    <t>80759f1f-87e5-40fe-9da8-d6d2f8b38a8b</t>
  </si>
  <si>
    <t>Sandra Scott</t>
  </si>
  <si>
    <t>8f598a25-2f2e-4e69-8b95-aa2d5a7c6a22</t>
  </si>
  <si>
    <t>Python, Data Science, SQL, Java</t>
  </si>
  <si>
    <t>24e93cb5-f330-47a8-ab84-b2d0491f6121</t>
  </si>
  <si>
    <t>db8dca0f-3275-4d3a-9ec0-e4f87e57d21a</t>
  </si>
  <si>
    <t>Web Development, C++, Data Science</t>
  </si>
  <si>
    <t>5ef787b8-f2e6-495f-b32e-2016add702c9</t>
  </si>
  <si>
    <t>Phillip Berry</t>
  </si>
  <si>
    <t>eca29ef2-e0b8-4e06-a0e9-71471e9899db</t>
  </si>
  <si>
    <t>Sports Club, Cultural Club, Robotics</t>
  </si>
  <si>
    <t>SQL, Data Science, Java, Machine Learning, Python</t>
  </si>
  <si>
    <t>58e7edf8-80a2-4721-8856-06848a6fc4b3</t>
  </si>
  <si>
    <t>Michael Thompson</t>
  </si>
  <si>
    <t>061efb95-68f8-4063-aeb1-9ad201a1fb0f</t>
  </si>
  <si>
    <t>Gregory Franco</t>
  </si>
  <si>
    <t>Machine Learning, C++</t>
  </si>
  <si>
    <t>258a7803-c4be-42ec-92bc-3fa0e5d52f8c</t>
  </si>
  <si>
    <t>4c6a70f4-8ede-444d-876c-f68c3f1be0d0</t>
  </si>
  <si>
    <t>William Evans</t>
  </si>
  <si>
    <t>C++, Machine Learning, Data Science, Python, Web Development</t>
  </si>
  <si>
    <t>6bab9783-38ff-4807-b349-8064727d6eb4</t>
  </si>
  <si>
    <t>Coding Club, Cultural Club, Entrepreneurship Cell</t>
  </si>
  <si>
    <t>C++, Web Development, Machine Learning, Java, Python</t>
  </si>
  <si>
    <t>bd945d3f-90a3-440c-ac1c-6022f55db21b</t>
  </si>
  <si>
    <t>Data Science, Python, Java</t>
  </si>
  <si>
    <t>7f6485de-7569-4aef-8320-0c4e40cbe188</t>
  </si>
  <si>
    <t>Kimberly Smith</t>
  </si>
  <si>
    <t>12e89d10-2871-4733-8bed-db12ad77e82f</t>
  </si>
  <si>
    <t>Gregory Matthews</t>
  </si>
  <si>
    <t>398f569b-465c-42cb-885e-b4894ac66780</t>
  </si>
  <si>
    <t>Carol Ellis</t>
  </si>
  <si>
    <t>Java, Data Science, C++, Machine Learning</t>
  </si>
  <si>
    <t>4f387b3e-a4fb-422b-812c-271f918b2d45</t>
  </si>
  <si>
    <t>Machine Learning, Java, SQL</t>
  </si>
  <si>
    <t>2f9f4ff0-ca57-4d03-932f-ed6fb5461b00</t>
  </si>
  <si>
    <t>SQL, Data Science, Machine Learning</t>
  </si>
  <si>
    <t>50c7c006-314d-4441-b8a6-171f1ee34dc4</t>
  </si>
  <si>
    <t>Joshua Gill</t>
  </si>
  <si>
    <t>a91cf192-43e8-444b-8a45-a905badf9397</t>
  </si>
  <si>
    <t>David Williams</t>
  </si>
  <si>
    <t>415332f9-a2e6-4826-9023-9fc861b0b45b</t>
  </si>
  <si>
    <t>f5faa704-64e5-4b23-8048-77271ce32bfd</t>
  </si>
  <si>
    <t>C++, Web Development, Machine Learning</t>
  </si>
  <si>
    <t>c0effe9c-785e-4af4-8a32-cdd29e8dc7df</t>
  </si>
  <si>
    <t>Machine Learning, Data Science, Java</t>
  </si>
  <si>
    <t>bd9259ac-2bf0-4785-8e65-9c01de110a24</t>
  </si>
  <si>
    <t>Python, Web Development, Data Science, SQL</t>
  </si>
  <si>
    <t>37f25d36-8bdd-4ee3-b0fd-6672b80f16c5</t>
  </si>
  <si>
    <t>Ashley Greer PhD</t>
  </si>
  <si>
    <t>Web Development, Python, Data Science, SQL, Machine Learning</t>
  </si>
  <si>
    <t>22498f66-6e51-484d-9b84-edc3d8e049de</t>
  </si>
  <si>
    <t>Monica Gallagher</t>
  </si>
  <si>
    <t>Data Science, Machine Learning, SQL, Python, Java</t>
  </si>
  <si>
    <t>c47a3b7e-d209-483b-9528-4c0acb6bf562</t>
  </si>
  <si>
    <t>Matthew Baker</t>
  </si>
  <si>
    <t>Web Development, Data Science, Java, C++</t>
  </si>
  <si>
    <t>899ca782-e323-4d1a-bc1b-dacc18e19331</t>
  </si>
  <si>
    <t>Jesse Santiago</t>
  </si>
  <si>
    <t>37dc8c78-4082-4cda-b580-e4e959450186</t>
  </si>
  <si>
    <t>Michael Holloway</t>
  </si>
  <si>
    <t>b4299924-c098-4750-8741-9b4834ae4abd</t>
  </si>
  <si>
    <t>Amy Garcia</t>
  </si>
  <si>
    <t>Java, Machine Learning, Web Development, SQL</t>
  </si>
  <si>
    <t>0323160b-79db-4fb7-8773-35bfc30b6537</t>
  </si>
  <si>
    <t>2877f5d9-0f56-45f8-b048-faa112ae5c22</t>
  </si>
  <si>
    <t>John Harris</t>
  </si>
  <si>
    <t>3c5938ac-b5cc-49a2-b23e-6d7e83454b1e</t>
  </si>
  <si>
    <t>Sports Club, Robotics, Coding Club</t>
  </si>
  <si>
    <t>e76adca9-7811-4802-88cc-7cfecf01f944</t>
  </si>
  <si>
    <t>Holly Valentine</t>
  </si>
  <si>
    <t>Python, Java, Data Science, Machine Learning, SQL</t>
  </si>
  <si>
    <t>7e0241c4-c231-48a6-aad2-3f2d66712e6c</t>
  </si>
  <si>
    <t>C++, Data Science, SQL, Web Development, Python</t>
  </si>
  <si>
    <t>1af6d3f9-c144-485d-85f1-2969b0f663f0</t>
  </si>
  <si>
    <t>Python, Java, SQL, Data Science</t>
  </si>
  <si>
    <t>df0f06cb-cb9b-4326-920e-ac174e20fd1a</t>
  </si>
  <si>
    <t>Alexander Lee</t>
  </si>
  <si>
    <t>Java, Machine Learning, SQL, Web Development</t>
  </si>
  <si>
    <t>2ebc1e1c-62be-4f2f-8aed-4babafecfcff</t>
  </si>
  <si>
    <t>6230d42c-59a2-40b1-875f-be06c2b84147</t>
  </si>
  <si>
    <t>0b5b07de-1ebc-445c-9d3d-b1e28bc2376e</t>
  </si>
  <si>
    <t>Web Development, SQL, Data Science</t>
  </si>
  <si>
    <t>8fc3d7d3-f6bd-40c7-a24a-2a50d0b1fde0</t>
  </si>
  <si>
    <t>Kathleen Cohen</t>
  </si>
  <si>
    <t>d31d7f7f-4a31-48d7-9408-aea15bf53290</t>
  </si>
  <si>
    <t>Data Science, Web Development, C++</t>
  </si>
  <si>
    <t>1ac58c42-ecc6-4adb-bdb6-55fdcf50b018</t>
  </si>
  <si>
    <t>c13c328c-c7d5-437e-8885-3ac25b57251d</t>
  </si>
  <si>
    <t>612ef475-6742-43dc-8164-575813a8b343</t>
  </si>
  <si>
    <t>Data Science, Web Development, Python, Java, Machine Learning</t>
  </si>
  <si>
    <t>b972393a-5bb0-4d76-a0b5-7717b072afc8</t>
  </si>
  <si>
    <t>Steven Washington</t>
  </si>
  <si>
    <t>Java, Data Science, SQL, Machine Learning</t>
  </si>
  <si>
    <t>f090f5a0-ce61-4199-ae3a-0ba8ac8d6c7d</t>
  </si>
  <si>
    <t>Ashley Davis</t>
  </si>
  <si>
    <t>C++, Machine Learning, Data Science</t>
  </si>
  <si>
    <t>df730ed1-d078-4f93-86b7-2dcadc9101ba</t>
  </si>
  <si>
    <t>4da62a34-c842-42fb-85e1-2d14deb06589</t>
  </si>
  <si>
    <t>1bdc74a9-8d3a-4d76-bcaa-281b4e336644</t>
  </si>
  <si>
    <t>Lawrence Wilkinson</t>
  </si>
  <si>
    <t>Coding Club, Sports Club, Cultural Club</t>
  </si>
  <si>
    <t>Web Development, Java, Machine Learning</t>
  </si>
  <si>
    <t>6307d4d1-21c9-415d-9104-5a16ef15ab72</t>
  </si>
  <si>
    <t>Laura Diaz</t>
  </si>
  <si>
    <t>Literary Society, Cultural Club, Entrepreneurship Cell</t>
  </si>
  <si>
    <t>SQL, Python, Web Development, C++</t>
  </si>
  <si>
    <t>9fdda687-2e88-443e-8740-93cb32b5c8d7</t>
  </si>
  <si>
    <t>Robotics, Entrepreneurship Cell, Coding Club</t>
  </si>
  <si>
    <t>51db1a37-4204-4733-9855-0b1ed5881c1c</t>
  </si>
  <si>
    <t>Suzanne Jones</t>
  </si>
  <si>
    <t>Java, C++, Web Development</t>
  </si>
  <si>
    <t>23734894-017d-4f7c-aa39-8e92a2fc34fb</t>
  </si>
  <si>
    <t>82b7f4de-5fb0-4930-b3e7-3bdfbdebfe8e</t>
  </si>
  <si>
    <t>f8dbfe5d-e766-45e5-8fb5-f2eea3ace22d</t>
  </si>
  <si>
    <t>c4829b71-ae84-481c-ae0f-b5b38bae591e</t>
  </si>
  <si>
    <t>Tiffany Murray</t>
  </si>
  <si>
    <t>c60ea4d5-0d04-4cb6-98cd-26555297e1ad</t>
  </si>
  <si>
    <t>Lisa Stanley</t>
  </si>
  <si>
    <t>Java, C++</t>
  </si>
  <si>
    <t>00a85473-8242-4912-bda3-c1623a78b64a</t>
  </si>
  <si>
    <t>Scott Sanchez</t>
  </si>
  <si>
    <t>fbdc532e-6546-466d-89b1-cad184c9b276</t>
  </si>
  <si>
    <t>Kristin Black</t>
  </si>
  <si>
    <t>Cultural Club, Coding Club, Sports Club</t>
  </si>
  <si>
    <t>C++, Data Science, Web Development</t>
  </si>
  <si>
    <t>94b385e2-46c0-4b31-919d-f9a290c1f6d2</t>
  </si>
  <si>
    <t>bb305d49-98dd-489d-b9b9-303ae7f56e12</t>
  </si>
  <si>
    <t>81f7f3fb-19e4-4c6a-89c2-3e69d82c7565</t>
  </si>
  <si>
    <t>Sandy Stephenson</t>
  </si>
  <si>
    <t>Web Development, SQL, Python</t>
  </si>
  <si>
    <t>eb93f78c-620a-4158-9d2d-904f78c59073</t>
  </si>
  <si>
    <t>Timothy Mathews</t>
  </si>
  <si>
    <t>Machine Learning, SQL, Python, Web Development, Data Science</t>
  </si>
  <si>
    <t>76ad1c33-2469-40c2-a757-499784581f73</t>
  </si>
  <si>
    <t>Jocelyn Sharp</t>
  </si>
  <si>
    <t>59e1ac09-5970-4859-86b6-e4ade7ea8d5a</t>
  </si>
  <si>
    <t>Sabrina Briggs</t>
  </si>
  <si>
    <t>60885550-f74f-4900-b159-4914b1b68ecd</t>
  </si>
  <si>
    <t>Patricia Todd</t>
  </si>
  <si>
    <t>Data Science, Machine Learning, SQL, Web Development, Java</t>
  </si>
  <si>
    <t>7eef09ab-da14-4a47-b823-51d9d94df188</t>
  </si>
  <si>
    <t>Angela Vasquez</t>
  </si>
  <si>
    <t>Sports Club, Coding Club, Entrepreneurship Cell</t>
  </si>
  <si>
    <t>a8c6dbc0-7bb3-447b-a9aa-144b9dd43675</t>
  </si>
  <si>
    <t>Aaron Arnold Jr.</t>
  </si>
  <si>
    <t>Data Science, C++, Machine Learning</t>
  </si>
  <si>
    <t>b9c176b2-9078-4f4d-9b51-eeaa7fedd2fe</t>
  </si>
  <si>
    <t>Web Development, Data Science, C++, Python</t>
  </si>
  <si>
    <t>734aa1e3-944b-45f6-be99-177520d1ae0c</t>
  </si>
  <si>
    <t>a42d0cd7-fd35-4f6a-b450-388748d90846</t>
  </si>
  <si>
    <t>Kathleen Mays</t>
  </si>
  <si>
    <t>Java, Machine Learning, C++, Data Science, SQL</t>
  </si>
  <si>
    <t>3d5b6fd3-ec37-4de2-ab98-0297ad5babd1</t>
  </si>
  <si>
    <t>a1ef7ece-410d-4098-b779-c1b635b9f336</t>
  </si>
  <si>
    <t>13eb22c9-bece-421a-94c7-743b2401342a</t>
  </si>
  <si>
    <t>William Jackson</t>
  </si>
  <si>
    <t>eb29d912-9d1b-43df-a46b-6fcee78d147c</t>
  </si>
  <si>
    <t>Tina Fleming</t>
  </si>
  <si>
    <t>Web Development, Machine Learning, C++, Python</t>
  </si>
  <si>
    <t>772c22b2-68f8-4102-bf37-3a446e2e4c11</t>
  </si>
  <si>
    <t>b6646199-ed25-459e-8f89-37fa753e9662</t>
  </si>
  <si>
    <t>David Moreno</t>
  </si>
  <si>
    <t>c9535b63-ba81-4dd9-987e-f3446f3f920c</t>
  </si>
  <si>
    <t>Larry Dixon</t>
  </si>
  <si>
    <t>bce2283a-7519-42bd-8cdf-835ea055dc8c</t>
  </si>
  <si>
    <t>04aac1b7-5ca0-4428-822c-4d326c645c15</t>
  </si>
  <si>
    <t>Christopher Lewis</t>
  </si>
  <si>
    <t>Data Science, Web Development, C++, Python, SQL</t>
  </si>
  <si>
    <t>119c4ea3-e180-4081-9958-a499eeea163e</t>
  </si>
  <si>
    <t>Jaclyn Moore</t>
  </si>
  <si>
    <t>Entrepreneurship Cell, Cultural Club, Coding Club</t>
  </si>
  <si>
    <t>Data Science, SQL, Python, Web Development, Java</t>
  </si>
  <si>
    <t>e6d5901d-8b62-4d41-9e09-a9eeaf88bdec</t>
  </si>
  <si>
    <t>Heather Sanders</t>
  </si>
  <si>
    <t>Python, Java, Machine Learning</t>
  </si>
  <si>
    <t>1cf70f01-c04f-4bba-9eef-ac6197958cce</t>
  </si>
  <si>
    <t>Web Development, Data Science, C++, Python, Machine Learning</t>
  </si>
  <si>
    <t>95e7f614-42b4-4281-9f26-946654d1332a</t>
  </si>
  <si>
    <t>Samuel Ruiz</t>
  </si>
  <si>
    <t>Java, Web Development, C++, SQL</t>
  </si>
  <si>
    <t>0d18ab95-668c-4477-8b95-017c5dae1201</t>
  </si>
  <si>
    <t>Chloe Tran</t>
  </si>
  <si>
    <t>Entrepreneurship Cell, Coding Club, Literary Society</t>
  </si>
  <si>
    <t>SQL, Python, Machine Learning, Web Development, Data Science</t>
  </si>
  <si>
    <t>56694787-1859-4670-bb19-1b39676bb018</t>
  </si>
  <si>
    <t>93fb71d0-dd32-4d9c-89ea-356a7abfcebf</t>
  </si>
  <si>
    <t>Melissa Martin</t>
  </si>
  <si>
    <t>3122d8b5-c421-4066-a2fb-92e1c965c714</t>
  </si>
  <si>
    <t>SQL, Web Development, Python, Machine Learning</t>
  </si>
  <si>
    <t>a8835fb4-dfab-4ad7-8ad6-bb6961bf0c66</t>
  </si>
  <si>
    <t>c2844916-647a-4d92-b43d-e4fd907c719e</t>
  </si>
  <si>
    <t>d4449a99-fe18-4a77-bd7c-b6bf52adaeae</t>
  </si>
  <si>
    <t>30cfde4b-88de-4f21-a4d7-06f9b5e3d6f6</t>
  </si>
  <si>
    <t>15d4cb64-056a-47aa-9e53-58c2a964ed56</t>
  </si>
  <si>
    <t>Web Development, C++</t>
  </si>
  <si>
    <t>67c0518b-17ef-4621-881c-79d4c27437eb</t>
  </si>
  <si>
    <t>Juan Brown</t>
  </si>
  <si>
    <t>C++, SQL, Data Science, Python</t>
  </si>
  <si>
    <t>5c5eae3b-773f-4888-aa91-33fae6ae146a</t>
  </si>
  <si>
    <t>799caee4-6c74-46db-a5f4-1734b5ffc657</t>
  </si>
  <si>
    <t>Web Development, SQL, Data Science, Machine Learning, Java</t>
  </si>
  <si>
    <t>35adde88-43e4-4668-82ea-d2df725656e3</t>
  </si>
  <si>
    <t>Barry Scott</t>
  </si>
  <si>
    <t>Sports Club, Literary Society, Entrepreneurship Cell</t>
  </si>
  <si>
    <t>Python, Web Development, SQL, Data Science</t>
  </si>
  <si>
    <t>6a1ffe5e-e3a2-404e-9d2b-625d45a2e8d2</t>
  </si>
  <si>
    <t>SQL, C++, Java, Data Science</t>
  </si>
  <si>
    <t>e7fbdd83-de31-4998-a458-2d07cab8705f</t>
  </si>
  <si>
    <t>Data Science, SQL, Python, C++, Java</t>
  </si>
  <si>
    <t>d287290d-ac81-4644-8d9a-65aa915ad8d5</t>
  </si>
  <si>
    <t>5c3552b3-9437-4280-bfd4-67e77491050c</t>
  </si>
  <si>
    <t>Anna Evans</t>
  </si>
  <si>
    <t>bc36dc59-e134-4dfc-9777-7f10f2d2393f</t>
  </si>
  <si>
    <t>Lori Simmons</t>
  </si>
  <si>
    <t>Machine Learning, Web Development, Java</t>
  </si>
  <si>
    <t>87096f5c-4547-4aa9-a75b-8399f639518d</t>
  </si>
  <si>
    <t>Literary Society, Coding Club, Cultural Club</t>
  </si>
  <si>
    <t>SQL, Python, C++</t>
  </si>
  <si>
    <t>a255e1bb-0795-4c1f-938d-6b8cc607b1e9</t>
  </si>
  <si>
    <t>Willie Henry</t>
  </si>
  <si>
    <t>a2a9d4d8-102e-4de5-a5cc-8bf738ab854c</t>
  </si>
  <si>
    <t>Susan Turner</t>
  </si>
  <si>
    <t>b32ec001-1ec8-45ec-896b-b2952fc99653</t>
  </si>
  <si>
    <t>8d536c75-65b9-4e94-8e6d-e263635a775d</t>
  </si>
  <si>
    <t>Donald Ellis</t>
  </si>
  <si>
    <t>Data Science, C++, Java</t>
  </si>
  <si>
    <t>22a6e3e4-bdf9-45f3-8ff3-bc726366f018</t>
  </si>
  <si>
    <t>d631c383-3030-44d0-b2c8-47439027e770</t>
  </si>
  <si>
    <t>Sierra Vasquez MD</t>
  </si>
  <si>
    <t>d1fcdedd-6102-4b56-a5c4-82ff5e5a90c1</t>
  </si>
  <si>
    <t>Jeffery Pierce</t>
  </si>
  <si>
    <t>C++, Python</t>
  </si>
  <si>
    <t>d4b776c6-3542-48cf-b767-70885763748f</t>
  </si>
  <si>
    <t>Java, Data Science, Web Development, C++, Machine Learning</t>
  </si>
  <si>
    <t>811317a8-f4c8-4393-96dd-6c82a8909e31</t>
  </si>
  <si>
    <t>Jonathan Moreno</t>
  </si>
  <si>
    <t>Data Science, Java, Machine Learning, SQL</t>
  </si>
  <si>
    <t>7e3c061a-3b58-4733-a216-6feb1f20994c</t>
  </si>
  <si>
    <t>8a3c3b5e-801e-41da-85b1-ed25f1533ae8</t>
  </si>
  <si>
    <t>Bobby Williams MD</t>
  </si>
  <si>
    <t>Machine Learning, C++, SQL</t>
  </si>
  <si>
    <t>2612cb21-92af-412c-bc91-03157a9ef221</t>
  </si>
  <si>
    <t>9a1de644-815e-46d1-bb8f-aa1837f8a88b</t>
  </si>
  <si>
    <t>Cristian Santos</t>
  </si>
  <si>
    <t>Cultural Club, Coding Club, Robotics</t>
  </si>
  <si>
    <t>C++, Data Science, Java, Machine Learning, SQL</t>
  </si>
  <si>
    <t>bb4504d2-b8cf-4c56-a300-bdfa4846fa86</t>
  </si>
  <si>
    <t>2346df9c-ec49-40ef-b1cd-a7545b1acb69</t>
  </si>
  <si>
    <t>C++, Python, Web Development, SQL, Java</t>
  </si>
  <si>
    <t>298fe54e-a3c3-4874-ba6f-eef2941e96bc</t>
  </si>
  <si>
    <t>7d66971e-8847-4c56-827c-9f8cd40ac5e9</t>
  </si>
  <si>
    <t>Elizabeth Cabrera</t>
  </si>
  <si>
    <t>Data Science, Web Development, Machine Learning, C++</t>
  </si>
  <si>
    <t>24f1f2ae-d194-462d-991f-5a48920e72c8</t>
  </si>
  <si>
    <t>Literary Society, Coding Club, Entrepreneurship Cell</t>
  </si>
  <si>
    <t>c48c221f-82e7-421d-b205-d8928444c3f7</t>
  </si>
  <si>
    <t>SQL, Data Science, Web Development, Python, C++</t>
  </si>
  <si>
    <t>7eccdaf4-c413-4dc2-85c5-ae8abe15ad12</t>
  </si>
  <si>
    <t>Ashley Wilson</t>
  </si>
  <si>
    <t>Python, Data Science, Machine Learning, Web Development</t>
  </si>
  <si>
    <t>c8a723e9-bfa0-46c2-809c-b50648f1096d</t>
  </si>
  <si>
    <t>Joseph Collins</t>
  </si>
  <si>
    <t>c1e1b94a-7888-4058-a9ad-0e9b8c9aa1e9</t>
  </si>
  <si>
    <t>Mary Robinson</t>
  </si>
  <si>
    <t>a127dc6b-ab9b-453d-b5f5-c65410c2c2e5</t>
  </si>
  <si>
    <t>Sharon Coleman</t>
  </si>
  <si>
    <t>Web Development, C++, Java, Data Science, Machine Learning</t>
  </si>
  <si>
    <t>c6b31733-cee8-44c3-b36a-5c45240fad2c</t>
  </si>
  <si>
    <t>c8ad0899-b630-494d-a147-adeb277b0667</t>
  </si>
  <si>
    <t>Nancy Stewart</t>
  </si>
  <si>
    <t>Robotics, Cultural Club, Entrepreneurship Cell</t>
  </si>
  <si>
    <t>Python, Web Development, SQL</t>
  </si>
  <si>
    <t>177a8a5f-6ffe-43b3-94bf-7a4b25b8a42f</t>
  </si>
  <si>
    <t>Courtney Hayes</t>
  </si>
  <si>
    <t>6a5e6920-bf5a-47e6-93a3-dd5a4b8c5bdc</t>
  </si>
  <si>
    <t>Carlos Ryan</t>
  </si>
  <si>
    <t>C++, Java, Data Science, Web Development, Machine Learning</t>
  </si>
  <si>
    <t>fad3b44c-3b2d-4dc9-a2f3-2faea63fcf12</t>
  </si>
  <si>
    <t>William Garcia</t>
  </si>
  <si>
    <t>Java, Python, Web Development</t>
  </si>
  <si>
    <t>f891b0c3-dd3f-487e-92bd-c6619fe0a8c7</t>
  </si>
  <si>
    <t>Brittany Jones</t>
  </si>
  <si>
    <t>Python, Data Science, Java</t>
  </si>
  <si>
    <t>15f7ef61-da4e-404c-ba7e-1b86c1fad753</t>
  </si>
  <si>
    <t>Anthony Rush</t>
  </si>
  <si>
    <t>Python, Machine Learning, SQL, Web Development, Data Science</t>
  </si>
  <si>
    <t>44b64ec1-4d16-4049-84d7-df9a238b05b7</t>
  </si>
  <si>
    <t>Arthur Hamilton MD</t>
  </si>
  <si>
    <t>SQL, Data Science, Python, C++</t>
  </si>
  <si>
    <t>5683ede0-17d5-4563-ba60-ede1e5eb772d</t>
  </si>
  <si>
    <t>Lisa Webb</t>
  </si>
  <si>
    <t>Sports Club, Cultural Club, Entrepreneurship Cell</t>
  </si>
  <si>
    <t>8f026c2c-1b41-4999-8198-d1f56839f98f</t>
  </si>
  <si>
    <t>Edward Arroyo</t>
  </si>
  <si>
    <t>e189bf83-8963-45de-a35a-d16a0e06cd8b</t>
  </si>
  <si>
    <t>76a1e967-f483-4fb4-a064-dfa817b88601</t>
  </si>
  <si>
    <t>Java, Data Science, Machine Learning, C++</t>
  </si>
  <si>
    <t>0840405a-ffd2-4491-9ff3-89aa4c36a70c</t>
  </si>
  <si>
    <t>Gregory Montoya</t>
  </si>
  <si>
    <t>f480b91e-700e-4efc-a4ff-c31a5b86ea69</t>
  </si>
  <si>
    <t>Sherry Davis</t>
  </si>
  <si>
    <t>Web Development, C++, Data Science, SQL</t>
  </si>
  <si>
    <t>bd5609c4-a446-4663-b93b-17fbf76d15fd</t>
  </si>
  <si>
    <t>Christopher Norton Jr.</t>
  </si>
  <si>
    <t>397b5f51-5ffa-46ef-94e4-180cfe9936a3</t>
  </si>
  <si>
    <t>Timothy Combs</t>
  </si>
  <si>
    <t>Data Science, Web Development, C++, Python</t>
  </si>
  <si>
    <t>cfe3a795-b85e-42ea-8560-d425e72d71fd</t>
  </si>
  <si>
    <t>Web Development, C++, SQL, Python, Data Science</t>
  </si>
  <si>
    <t>ba46284d-e849-4810-8419-4819ad7af740</t>
  </si>
  <si>
    <t>c7a628cb-49ac-4d72-a435-4da32aa384b0</t>
  </si>
  <si>
    <t>d65e59dd-e62d-4d06-8f9b-85581a7f195b</t>
  </si>
  <si>
    <t>Miguel Wagner</t>
  </si>
  <si>
    <t>Web Development, Java, Python, Data Science, Machine Learning</t>
  </si>
  <si>
    <t>32399ffb-2704-4f25-8b91-b8cb6ae66582</t>
  </si>
  <si>
    <t>James Whitaker</t>
  </si>
  <si>
    <t>0d50cd9c-1fb4-45f3-99e7-6fc7176ffaef</t>
  </si>
  <si>
    <t>c4ac19ff-2055-4620-aa64-fac411270d8f</t>
  </si>
  <si>
    <t>b5d9ad36-5287-464d-a30a-6658b1be6df2</t>
  </si>
  <si>
    <t>Harold Castillo</t>
  </si>
  <si>
    <t>Data Science, Java, SQL, Machine Learning</t>
  </si>
  <si>
    <t>b788f5d1-ffe5-45f6-a5ed-cfe34f2dad3f</t>
  </si>
  <si>
    <t>Kelly Hammond</t>
  </si>
  <si>
    <t>ff408dcc-9db1-47f9-8fa8-ae3432339053</t>
  </si>
  <si>
    <t>Danielle Jones</t>
  </si>
  <si>
    <t>SQL, Data Science, Python, Machine Learning, Java</t>
  </si>
  <si>
    <t>21c71aa3-7414-43b5-8e3e-25f2cf0671c7</t>
  </si>
  <si>
    <t>Joyce Brown</t>
  </si>
  <si>
    <t>0a18b196-43b4-426b-80a3-6cc8139b7c32</t>
  </si>
  <si>
    <t>d3fbe043-af1d-4a1a-8ccb-235539d1c7ff</t>
  </si>
  <si>
    <t>Martha Garrison</t>
  </si>
  <si>
    <t>Web Development, Java, Python, C++, SQL</t>
  </si>
  <si>
    <t>1127c44f-804c-41ba-b379-97e68df3b843</t>
  </si>
  <si>
    <t>82c299f0-7487-4772-bf03-86fa13badc91</t>
  </si>
  <si>
    <t>Jonathan Bradley</t>
  </si>
  <si>
    <t>Web Development, Python, Data Science</t>
  </si>
  <si>
    <t>f5179e72-5f85-4b21-a5df-6f85bab503fb</t>
  </si>
  <si>
    <t>Kristen Peters</t>
  </si>
  <si>
    <t>Python, Data Science, Web Development</t>
  </si>
  <si>
    <t>e42c0aea-23d7-463d-9391-d017dbd4a86d</t>
  </si>
  <si>
    <t>Deborah Mercado</t>
  </si>
  <si>
    <t>17979125-cd96-4d60-9192-45c5ff355962</t>
  </si>
  <si>
    <t>Robotics, Sports Club, Coding Club</t>
  </si>
  <si>
    <t>b2149062-3e1a-463e-aa18-d32c7a9a8ef5</t>
  </si>
  <si>
    <t>Christine Herman</t>
  </si>
  <si>
    <t>Java, Web Development, Machine Learning, Data Science, C++</t>
  </si>
  <si>
    <t>48298257-1795-4da3-8969-94eeee3dbb63</t>
  </si>
  <si>
    <t>142e3df0-3c28-45dc-912d-aea8673d2920</t>
  </si>
  <si>
    <t>Robert West</t>
  </si>
  <si>
    <t>Java, Machine Learning, Web Development, Python, Data Science</t>
  </si>
  <si>
    <t>b3bb59d0-0a8e-42a6-b120-fc35811280e8</t>
  </si>
  <si>
    <t>Python, Web Development, C++, Java</t>
  </si>
  <si>
    <t>8163b6ce-1877-4c06-94ad-625215bc2a3e</t>
  </si>
  <si>
    <t>Robert Jones</t>
  </si>
  <si>
    <t>C++, Python, Java</t>
  </si>
  <si>
    <t>0f635f4a-2b9a-418e-8165-964c0b21a308</t>
  </si>
  <si>
    <t>Richard Williamson</t>
  </si>
  <si>
    <t>9c1a219e-474f-401d-a218-c099590fc264</t>
  </si>
  <si>
    <t>Python, C++, Java, SQL, Data Science</t>
  </si>
  <si>
    <t>4e7c9375-d938-4f9f-8995-399df86edb7c</t>
  </si>
  <si>
    <t>13c1a5e6-1f40-4aaa-8496-d561734a4fed</t>
  </si>
  <si>
    <t>b15aab1a-9f95-4869-b1e4-1913669cf2bc</t>
  </si>
  <si>
    <t>Machine Learning, C++, Python, Web Development, SQL</t>
  </si>
  <si>
    <t>2303f6c6-d69d-42f1-ae4c-84ffa8c01f05</t>
  </si>
  <si>
    <t>Stephanie Lucas</t>
  </si>
  <si>
    <t>Entrepreneurship Cell, Sports Club, Cultural Club</t>
  </si>
  <si>
    <t>59e9be59-29e6-4a07-a1aa-30937952ec04</t>
  </si>
  <si>
    <t>b8ec1ba5-9448-48b9-b0a0-8c0604db0e46</t>
  </si>
  <si>
    <t>Machine Learning, C++, Web Development</t>
  </si>
  <si>
    <t>2a96e1e2-7194-4ae2-99ba-d7aedf615a5c</t>
  </si>
  <si>
    <t>Stephanie Williams</t>
  </si>
  <si>
    <t>C++, Web Development, Python, Machine Learning</t>
  </si>
  <si>
    <t>cc1b4157-ec9f-4c54-9e0a-72ab7f5db163</t>
  </si>
  <si>
    <t>Rebecca Acosta</t>
  </si>
  <si>
    <t>cf2e3296-7184-4713-a55f-65b7e709fba6</t>
  </si>
  <si>
    <t>Taylor Calderon</t>
  </si>
  <si>
    <t>Java, Data Science, SQL</t>
  </si>
  <si>
    <t>1b7cc562-80a1-4869-8d20-3fba7d1f9861</t>
  </si>
  <si>
    <t>bfe92520-ff3e-43ee-b62f-18831275b0ab</t>
  </si>
  <si>
    <t>Data Science, Web Development, C++, Machine Learning</t>
  </si>
  <si>
    <t>c5e29d43-d37a-401f-b12a-fb2f53ffa3c2</t>
  </si>
  <si>
    <t>50405c43-3a6c-4da6-97f7-d71f2978cc73</t>
  </si>
  <si>
    <t>Eddie Adams</t>
  </si>
  <si>
    <t>SQL, Machine Learning, Java, C++</t>
  </si>
  <si>
    <t>6a36af18-06d3-4b93-ae33-688d597e6845</t>
  </si>
  <si>
    <t>Jonathan Young</t>
  </si>
  <si>
    <t>Cultural Club, Literary Society, Robotics</t>
  </si>
  <si>
    <t>Python, Java, Web Development</t>
  </si>
  <si>
    <t>e760fffc-d40f-4457-8dee-64422d1c9409</t>
  </si>
  <si>
    <t>SQL, Data Science</t>
  </si>
  <si>
    <t>c6ce834d-2c6a-4af8-971a-3ae0526ad59c</t>
  </si>
  <si>
    <t>52f5a525-685f-4d0a-b9f6-9eb16123ce46</t>
  </si>
  <si>
    <t>Python, C++</t>
  </si>
  <si>
    <t>546252e7-f43b-4052-8459-bd6ec0f63229</t>
  </si>
  <si>
    <t>Nathan Smith</t>
  </si>
  <si>
    <t>Data Science, C++, Python, SQL, Web Development</t>
  </si>
  <si>
    <t>6b3f368b-47d6-4de3-a6dc-8b415101019c</t>
  </si>
  <si>
    <t>396c357b-dd66-4071-8fd7-b1a1bd4f6118</t>
  </si>
  <si>
    <t>Kristina Young</t>
  </si>
  <si>
    <t>Machine Learning, SQL, Web Development</t>
  </si>
  <si>
    <t>597278c5-1789-4e63-a746-5743897b303d</t>
  </si>
  <si>
    <t>Daniel Rivera</t>
  </si>
  <si>
    <t>Python, Data Science, C++, Java, Machine Learning</t>
  </si>
  <si>
    <t>606cc2f5-2c81-4bf0-91f6-04068b5a8683</t>
  </si>
  <si>
    <t>Holly Valdez</t>
  </si>
  <si>
    <t>Robotics, Coding Club, Literary Society</t>
  </si>
  <si>
    <t>SQL, Java, Python, Machine Learning</t>
  </si>
  <si>
    <t>122dd7be-980b-481e-a359-5d1f7fe4a42e</t>
  </si>
  <si>
    <t>Vanessa Hatfield</t>
  </si>
  <si>
    <t>20f0156a-1e6a-4628-9c6d-52d5ae2e9af9</t>
  </si>
  <si>
    <t>Jennifer Norton</t>
  </si>
  <si>
    <t>a65d958e-936d-41a8-93ac-b00e32eeeb38</t>
  </si>
  <si>
    <t>Carrie Deleon</t>
  </si>
  <si>
    <t>b51cf971-253b-4dbb-ae09-241ef5d6e50e</t>
  </si>
  <si>
    <t>Java, Web Development, SQL</t>
  </si>
  <si>
    <t>3037a352-9403-4d3b-97d3-0eb34942400e</t>
  </si>
  <si>
    <t>cfaad1ba-740a-46fc-9d66-ee5950f6300b</t>
  </si>
  <si>
    <t>a491f0b2-ea1f-4a65-a27a-984d654821d0</t>
  </si>
  <si>
    <t>Derek Wright</t>
  </si>
  <si>
    <t>6ecca931-ef70-4d01-8da0-3d880c6f3051</t>
  </si>
  <si>
    <t>Karen Romero</t>
  </si>
  <si>
    <t>SQL, Machine Learning, Data Science, Java</t>
  </si>
  <si>
    <t>d2705470-6a7b-48b1-a3f3-42a8f030bfd4</t>
  </si>
  <si>
    <t>Michael Colon</t>
  </si>
  <si>
    <t>Python, C++, Web Development</t>
  </si>
  <si>
    <t>0214cbf0-498f-4c59-86c9-bfa949ba5fd6</t>
  </si>
  <si>
    <t>4aeddc83-4290-4e0f-9c7d-55fd2f69b8e1</t>
  </si>
  <si>
    <t>Literary Society, Entrepreneurship Cell, Cultural Club</t>
  </si>
  <si>
    <t>Machine Learning, C++, Python, Java, SQL</t>
  </si>
  <si>
    <t>91ed554a-3fae-4f01-a829-0f3c86b4852c</t>
  </si>
  <si>
    <t>Cassidy Curry</t>
  </si>
  <si>
    <t>8567c805-34f5-41c0-88c5-eb2a7490adeb</t>
  </si>
  <si>
    <t>Mr. Jeffrey Horton</t>
  </si>
  <si>
    <t>a9258d0f-0898-4c58-a085-cb56c2d61892</t>
  </si>
  <si>
    <t>f2f25eef-1f45-4bfd-b7dc-67e030974b2b</t>
  </si>
  <si>
    <t>Jordan Bates</t>
  </si>
  <si>
    <t>Python, Data Science, Machine Learning, SQL, Web Development</t>
  </si>
  <si>
    <t>8d163f75-417b-4f5d-8de6-309c25476389</t>
  </si>
  <si>
    <t>7c7ddd5a-76a0-4204-a78f-77f93b283d90</t>
  </si>
  <si>
    <t>759c0580-4ede-4169-a03d-6c2808ce9591</t>
  </si>
  <si>
    <t>4316866b-dbe0-480a-b138-031a80807628</t>
  </si>
  <si>
    <t>Data Science, Web Development, SQL</t>
  </si>
  <si>
    <t>ec1a86d3-5683-4783-9575-9337549c9eb9</t>
  </si>
  <si>
    <t>Sydney Robles</t>
  </si>
  <si>
    <t>13106665-aec2-4b19-bbc3-98d82d6bc882</t>
  </si>
  <si>
    <t>Christopher Palmer</t>
  </si>
  <si>
    <t>adbb4a9e-5989-4498-a075-329961911732</t>
  </si>
  <si>
    <t>Data Science, Python, Machine Learning, SQL, Web Development</t>
  </si>
  <si>
    <t>74106a9d-ec7a-4d82-8ac8-f563319fc836</t>
  </si>
  <si>
    <t>SQL, Data Science, Web Development, Java, C++</t>
  </si>
  <si>
    <t>38f3e9f9-da84-40c4-b377-36887e03cce5</t>
  </si>
  <si>
    <t>fe7c80e9-a179-4e93-bfc8-25ac869bc00f</t>
  </si>
  <si>
    <t>Rebecca Mayo</t>
  </si>
  <si>
    <t>0ef8c2d6-f7fd-4646-b7bb-3eec4bf50b52</t>
  </si>
  <si>
    <t>Kimberly Adkins</t>
  </si>
  <si>
    <t>SQL, C++, Machine Learning, Data Science, Java</t>
  </si>
  <si>
    <t>25637cc3-ca97-4bf5-95d5-96afa663d2cd</t>
  </si>
  <si>
    <t>Dustin Gallegos</t>
  </si>
  <si>
    <t>7c8b1713-ef01-4a84-a79a-9fe93bf0702b</t>
  </si>
  <si>
    <t>Machine Learning, Java, Python, Web Development</t>
  </si>
  <si>
    <t>56666f9f-53ac-4ab9-b467-2cd9362f5e5c</t>
  </si>
  <si>
    <t>Jamie Walton</t>
  </si>
  <si>
    <t>2d18528e-1ee8-4f88-aa60-0c18d746fe62</t>
  </si>
  <si>
    <t>Machine Learning, C++, Data Science, Java, Python</t>
  </si>
  <si>
    <t>e608891c-2484-43ba-87fb-fec891c11020</t>
  </si>
  <si>
    <t>be2cac6f-815e-4e7b-8da4-f76e5d68fdc0</t>
  </si>
  <si>
    <t>Machine Learning, Web Development, Data Science, Python, Java</t>
  </si>
  <si>
    <t>4fa03f26-f6f7-40cc-a9ec-8e49d1bdb8c0</t>
  </si>
  <si>
    <t>Alexander Collins</t>
  </si>
  <si>
    <t>Sports Club, Entrepreneurship Cell, Cultural Club</t>
  </si>
  <si>
    <t>Data Science, Machine Learning, Python</t>
  </si>
  <si>
    <t>132b218a-44de-43dd-a5dc-e055e30ccc9b</t>
  </si>
  <si>
    <t>17d821b8-bb93-4d40-98df-f535c62dbaea</t>
  </si>
  <si>
    <t>Judy Beck</t>
  </si>
  <si>
    <t>cb5cda90-d761-4b28-bc3c-f41a6e73fbf9</t>
  </si>
  <si>
    <t>03db7a2e-5313-40e0-af25-37cea206527c</t>
  </si>
  <si>
    <t>Donald Wilson</t>
  </si>
  <si>
    <t>abc53545-2e6d-4a04-9d57-e73431bf5cf6</t>
  </si>
  <si>
    <t>Sarah York</t>
  </si>
  <si>
    <t>Web Development, Java, Data Science</t>
  </si>
  <si>
    <t>67294d3c-4681-4a88-ac15-4804099759a3</t>
  </si>
  <si>
    <t>Lee Steele</t>
  </si>
  <si>
    <t>C++, Data Science, Machine Learning, Web Development, SQL</t>
  </si>
  <si>
    <t>24d6c4dc-949f-40c3-b020-83e26a8e80bb</t>
  </si>
  <si>
    <t>7f469d87-ab81-4665-83c5-25cfdb18f72b</t>
  </si>
  <si>
    <t>f6a9e3e3-b62b-4cb1-8956-0c3685609e8a</t>
  </si>
  <si>
    <t>Theresa Wilkins</t>
  </si>
  <si>
    <t>Entrepreneurship Cell, Robotics, Literary Society</t>
  </si>
  <si>
    <t>3c882311-4bea-4ba2-9e42-5b410c44c69a</t>
  </si>
  <si>
    <t>30a900ad-939b-462d-a645-f129629c2ae3</t>
  </si>
  <si>
    <t>Michael Smith</t>
  </si>
  <si>
    <t>033c0bc1-a6c0-4ec7-9300-109f7f545700</t>
  </si>
  <si>
    <t>3e7660f7-e3f6-4154-a50f-e531cefbd4f6</t>
  </si>
  <si>
    <t>29c1e163-35a3-44c1-8934-3ed195d0878e</t>
  </si>
  <si>
    <t>Coding Club, Literary Society, Robotics</t>
  </si>
  <si>
    <t>9b4112f1-f192-494a-8adf-70b93f8b4da4</t>
  </si>
  <si>
    <t>71a0449d-d703-462f-b5cb-e3f56a66c184</t>
  </si>
  <si>
    <t>Bradley Johnson DDS</t>
  </si>
  <si>
    <t>02f0ebc7-1091-4d60-97d3-4782ae118d97</t>
  </si>
  <si>
    <t>Machine Learning, Web Development, Data Science, C++, Python</t>
  </si>
  <si>
    <t>36a2c52b-0047-4139-985d-f528b4258e19</t>
  </si>
  <si>
    <t>Casey Perez</t>
  </si>
  <si>
    <t>Java, Machine Learning, Python, C++, Web Development</t>
  </si>
  <si>
    <t>a3771d5f-f55a-468c-8f9a-4b7088fd6f8e</t>
  </si>
  <si>
    <t>Cultural Club, Coding Club, Literary Society</t>
  </si>
  <si>
    <t>Web Development, C++, Python, SQL, Data Science</t>
  </si>
  <si>
    <t>ae93a2d9-f35d-4f89-aab4-7255fea835f4</t>
  </si>
  <si>
    <t>Java, Data Science, Machine Learning</t>
  </si>
  <si>
    <t>765e9443-d3b3-4cbe-8e64-d4c2e6389f32</t>
  </si>
  <si>
    <t>1262e3f6-3ee8-4f42-bb31-89bfdec7d4e3</t>
  </si>
  <si>
    <t>bf1c5876-f5f7-48bf-b121-d7ff9b159bb9</t>
  </si>
  <si>
    <t>8dd1cef5-1cf6-4d9b-b7b3-4eecd082b0d3</t>
  </si>
  <si>
    <t>C++, Data Science, Java, Machine Learning, Python</t>
  </si>
  <si>
    <t>20156a72-12e1-43a6-932c-ae01d2c65ee4</t>
  </si>
  <si>
    <t>Maria Cole</t>
  </si>
  <si>
    <t>Java, C++, SQL</t>
  </si>
  <si>
    <t>d3073198-bc3e-4402-9ba1-4c350ab5207f</t>
  </si>
  <si>
    <t>Erik Carr</t>
  </si>
  <si>
    <t>Python, Java, Machine Learning, C++</t>
  </si>
  <si>
    <t>12a1fe7d-dfa5-4722-8a1f-c9df9a591974</t>
  </si>
  <si>
    <t>Philip Ramsey</t>
  </si>
  <si>
    <t>a28888aa-a4f3-4510-ba16-66929dd5bc5e</t>
  </si>
  <si>
    <t>4cd9bdae-e9ea-487f-917d-af847527a4f7</t>
  </si>
  <si>
    <t>Java, SQL, Web Development, C++, Machine Learning</t>
  </si>
  <si>
    <t>fba6abf7-cdbc-4653-b7a7-e8b75e70f65f</t>
  </si>
  <si>
    <t>Lisa Miller</t>
  </si>
  <si>
    <t>Data Science, C++, Web Development, Machine Learning, SQL</t>
  </si>
  <si>
    <t>74222167-6b7a-4460-a04e-46cb3712f2d1</t>
  </si>
  <si>
    <t>Jacob Griffith</t>
  </si>
  <si>
    <t>Machine Learning, Data Science, Python, Java</t>
  </si>
  <si>
    <t>add3f488-fd49-4c60-9136-41a0ca687611</t>
  </si>
  <si>
    <t>b148b2a6-ea79-47e1-9be7-02abfac08fc4</t>
  </si>
  <si>
    <t>Denise Stuart</t>
  </si>
  <si>
    <t>SQL, Data Science, Web Development, Machine Learning, Java</t>
  </si>
  <si>
    <t>760e1e99-33d9-40d4-9e82-7e62ace81193</t>
  </si>
  <si>
    <t>92e0e031-4ef2-4458-9d11-c5a07cb80ce8</t>
  </si>
  <si>
    <t>52f1df00-e27c-4eba-9d59-18fafb4a9a7d</t>
  </si>
  <si>
    <t>Data Science, SQL, C++, Java, Python</t>
  </si>
  <si>
    <t>c5c5b37a-f85e-46a1-9dad-09b252c21221</t>
  </si>
  <si>
    <t>Jose Travis</t>
  </si>
  <si>
    <t>791dc737-7ed6-49ef-8f33-415d457ed336</t>
  </si>
  <si>
    <t>SQL, Python, Web Development</t>
  </si>
  <si>
    <t>2d84c606-87a3-49a3-b2ae-51fe995cedc1</t>
  </si>
  <si>
    <t>7b1dbca3-2286-43f8-8314-96ea2160446e</t>
  </si>
  <si>
    <t>Katherine Pearson</t>
  </si>
  <si>
    <t>Entrepreneurship Cell, Sports Club, Robotics</t>
  </si>
  <si>
    <t>Data Science, SQL, Python, Java, C++</t>
  </si>
  <si>
    <t>be9063fb-64b5-49a5-bd6c-3d2a5564d1d3</t>
  </si>
  <si>
    <t>Gregory Bell</t>
  </si>
  <si>
    <t>6b49acc6-35e5-44e0-ac87-85467faf6458</t>
  </si>
  <si>
    <t>Jacqueline Dickerson</t>
  </si>
  <si>
    <t>Web Development, SQL, Python, Machine Learning, C++</t>
  </si>
  <si>
    <t>b4157cea-0738-4ba4-9770-a3dbe9fa97e2</t>
  </si>
  <si>
    <t>Theresa Elliott</t>
  </si>
  <si>
    <t>C++, Web Development, Machine Learning, Java, SQL</t>
  </si>
  <si>
    <t>8e52fc42-73c3-44a6-9ac7-26b667863fb3</t>
  </si>
  <si>
    <t>Danielle Murray</t>
  </si>
  <si>
    <t>SQL, C++, Machine Learning</t>
  </si>
  <si>
    <t>96d8c1fa-b973-45d4-bdae-eb406f50ed5f</t>
  </si>
  <si>
    <t>81f71a2f-b266-4ece-af6e-6fa6790322c4</t>
  </si>
  <si>
    <t>Data Science, Machine Learning, SQL</t>
  </si>
  <si>
    <t>089f481a-d61c-49da-ba9c-38add5e2ddd4</t>
  </si>
  <si>
    <t>a91d5bce-1a8e-472a-903b-0c47091b343e</t>
  </si>
  <si>
    <t>d4394564-de38-4464-9116-cb7bd3098f1b</t>
  </si>
  <si>
    <t>7a8104de-b205-47bb-bb16-f75776f186ab</t>
  </si>
  <si>
    <t>Robin Brown</t>
  </si>
  <si>
    <t>e1e0bc72-8e88-4b54-a50e-660244beb486</t>
  </si>
  <si>
    <t>56ffe531-f2e5-4e04-9e35-b97200a777c2</t>
  </si>
  <si>
    <t>SQL, Machine Learning, Java, Web Development, Data Science</t>
  </si>
  <si>
    <t>f9722cc1-349e-44a9-94c2-9d5c19ec0829</t>
  </si>
  <si>
    <t>Michael Bowen</t>
  </si>
  <si>
    <t>SQL, Java, Python</t>
  </si>
  <si>
    <t>d51b1974-de66-4dd0-a5ce-2a21ed3e2846</t>
  </si>
  <si>
    <t>Alexis Benson</t>
  </si>
  <si>
    <t>Data Science, Machine Learning, SQL, Python</t>
  </si>
  <si>
    <t>c4d9d333-77bd-4bad-8309-89c258ddbfd1</t>
  </si>
  <si>
    <t>0e0b089b-6505-4a00-83a9-4091f89095c1</t>
  </si>
  <si>
    <t>1a38f27d-9a34-4b3e-ba8b-298542fa2be0</t>
  </si>
  <si>
    <t>SQL, C++, Machine Learning, Data Science</t>
  </si>
  <si>
    <t>3623d580-5a6f-4637-ae8b-f1fea9a9b4ec</t>
  </si>
  <si>
    <t>Python, Web Development, Machine Learning</t>
  </si>
  <si>
    <t>d891ac42-f675-4000-b4da-a786a5ab0b1a</t>
  </si>
  <si>
    <t>639c4c6c-2926-405d-8d53-551ab4f02f6f</t>
  </si>
  <si>
    <t>Abigail Davis</t>
  </si>
  <si>
    <t>c42b266b-1b02-4a24-bf00-f56c6a4989a6</t>
  </si>
  <si>
    <t>Heather Ellis</t>
  </si>
  <si>
    <t>Robotics, Sports Club, Entrepreneurship Cell</t>
  </si>
  <si>
    <t>a0693127-ce5b-41f6-b8d3-57723dedb684</t>
  </si>
  <si>
    <t>a2ec0d8d-d643-4ee1-88f7-c56168735fab</t>
  </si>
  <si>
    <t>C++, Java, Web Development</t>
  </si>
  <si>
    <t>c4ea4ece-67b6-4467-9432-d79794f6c67a</t>
  </si>
  <si>
    <t>Susan Arnold</t>
  </si>
  <si>
    <t>da9bccc1-e71c-481a-a511-e61a143665f5</t>
  </si>
  <si>
    <t>Kathryn Lester</t>
  </si>
  <si>
    <t>f22c34d4-3592-4cad-afd5-1a2db1f09fe0</t>
  </si>
  <si>
    <t>df41e696-fc32-48e1-8c67-447d3db73acc</t>
  </si>
  <si>
    <t>48c3d60d-c2e7-485d-917d-7ce96b20dfed</t>
  </si>
  <si>
    <t>Java, SQL, Machine Learning, C++</t>
  </si>
  <si>
    <t>0bbfbdb6-7634-4953-8c2e-506badd6e664</t>
  </si>
  <si>
    <t>5274ee11-b61d-4906-a570-35db3fead90a</t>
  </si>
  <si>
    <t>Pam Lowe</t>
  </si>
  <si>
    <t>Data Science, Java, Machine Learning</t>
  </si>
  <si>
    <t>1c708c6c-08c9-4d63-b3cc-a0001615d211</t>
  </si>
  <si>
    <t>c6b33fe6-1c76-4df6-ac5a-6c93871c0884</t>
  </si>
  <si>
    <t>Eric Williams</t>
  </si>
  <si>
    <t>Web Development, Machine Learning, Java</t>
  </si>
  <si>
    <t>d2d0a1f2-ea82-4133-91eb-299d69a47766</t>
  </si>
  <si>
    <t>ae62990c-19bd-4f93-b8ef-7666b7a4c719</t>
  </si>
  <si>
    <t>Abigail Pierce</t>
  </si>
  <si>
    <t>Java, Data Science, Web Development</t>
  </si>
  <si>
    <t>dc7204f3-018c-4f79-8fdd-b169f8e1e127</t>
  </si>
  <si>
    <t>Python, SQL, Data Science, C++</t>
  </si>
  <si>
    <t>f758dce2-0556-4aea-a7b0-32831d7c0098</t>
  </si>
  <si>
    <t>Robert Montgomery</t>
  </si>
  <si>
    <t>C++, Machine Learning, Python, Web Development, Data Science</t>
  </si>
  <si>
    <t>f18cccdc-131e-4723-bbcd-f203459ee674</t>
  </si>
  <si>
    <t>Richard Richards</t>
  </si>
  <si>
    <t>ca3c9818-3607-4e0c-b0f8-a80acbbfe922</t>
  </si>
  <si>
    <t>b211d2c5-16aa-461e-b0e3-bd2d625ce56a</t>
  </si>
  <si>
    <t>4d37a539-857d-43b3-a8ad-df36ddf275eb</t>
  </si>
  <si>
    <t>Victor Brown</t>
  </si>
  <si>
    <t>e7062376-61c7-49d1-b5a7-b646948e1e5a</t>
  </si>
  <si>
    <t>4c2022bb-4813-478a-9ee2-e5ddfa668bb6</t>
  </si>
  <si>
    <t>Web Development, Data Science, SQL, Java</t>
  </si>
  <si>
    <t>b4a69f3c-8d3a-4d99-b11c-21c9bdc14f1f</t>
  </si>
  <si>
    <t>Adam Jones</t>
  </si>
  <si>
    <t>Python, Machine Learning</t>
  </si>
  <si>
    <t>d6707a21-29dc-473e-9820-b3f25989dd6c</t>
  </si>
  <si>
    <t>Nicole Barker</t>
  </si>
  <si>
    <t>4c779d26-f638-4bf1-837f-781358a18547</t>
  </si>
  <si>
    <t>f2e5f0fe-efd9-4274-89ec-a122725efeaf</t>
  </si>
  <si>
    <t>Machine Learning, Python, Web Development, Data Science, C++</t>
  </si>
  <si>
    <t>5f5ab1fb-8e32-4c7d-8a7b-c5634ac938f5</t>
  </si>
  <si>
    <t>Java, Machine Learning, SQL, C++, Data Science</t>
  </si>
  <si>
    <t>c9b7c9bc-65a1-4fa9-9611-69a1ff46a6bf</t>
  </si>
  <si>
    <t>Timothy Hayden DVM</t>
  </si>
  <si>
    <t>b9da5f8c-4e35-4a80-a027-9a186576a410</t>
  </si>
  <si>
    <t>Cynthia Rios</t>
  </si>
  <si>
    <t>9c2723bc-2418-455c-b0b1-ca37c5a1522d</t>
  </si>
  <si>
    <t>b58c70e0-e4a2-4ef0-a3a7-99375d2b3f00</t>
  </si>
  <si>
    <t>SQL, Python, Java</t>
  </si>
  <si>
    <t>f2e8baa2-23b5-4e1a-8d16-6674f198f961</t>
  </si>
  <si>
    <t>e5a3da97-6477-403c-9563-5f8bc397eb45</t>
  </si>
  <si>
    <t>ccfcd8aa-dbba-4479-99ad-7b247f1c0e95</t>
  </si>
  <si>
    <t>76895568-43af-4707-87b5-08d760d5890f</t>
  </si>
  <si>
    <t>b1b5ef13-d268-47e1-adb4-bd7478ef7820</t>
  </si>
  <si>
    <t>8e485223-46b9-4991-a14e-b70db380c73a</t>
  </si>
  <si>
    <t>Travis Miller</t>
  </si>
  <si>
    <t>68c8e86a-1624-4c94-8d84-46aa071c4d1c</t>
  </si>
  <si>
    <t>Data Science, Web Development, Java, Python, Machine Learning</t>
  </si>
  <si>
    <t>6c200bf1-eabd-4150-b011-3ac283d1169b</t>
  </si>
  <si>
    <t>b66edbf4-a0ea-4251-8957-43a281b13b80</t>
  </si>
  <si>
    <t>Jennifer Miles</t>
  </si>
  <si>
    <t>bae1e137-96ee-40e5-9f87-3b46c0a0473a</t>
  </si>
  <si>
    <t>Victor Edwards</t>
  </si>
  <si>
    <t>f3b63fe1-d184-4324-97e8-392a55cee5db</t>
  </si>
  <si>
    <t>Megan Walker</t>
  </si>
  <si>
    <t>Robotics, Entrepreneurship Cell, Sports Club</t>
  </si>
  <si>
    <t>SQL, C++, Python, Data Science</t>
  </si>
  <si>
    <t>13c37b5d-bbf8-4a91-b7a9-f824eafa4d5b</t>
  </si>
  <si>
    <t>Rebecca Thompson</t>
  </si>
  <si>
    <t>C++, Data Science, SQL, Python, Java</t>
  </si>
  <si>
    <t>81a1a209-4ffc-4bc7-a0d3-03bfc3702473</t>
  </si>
  <si>
    <t>Web Development, Data Science, Python, Machine Learning, Java</t>
  </si>
  <si>
    <t>b787ef8d-3495-411e-ae27-d4321dc1e7eb</t>
  </si>
  <si>
    <t>Ann Dixon</t>
  </si>
  <si>
    <t>Java, C++, Machine Learning, SQL, Data Science</t>
  </si>
  <si>
    <t>2e63fe12-6052-43f6-82dc-8c7c35099ad2</t>
  </si>
  <si>
    <t>4fc8acbb-e6ac-4ae9-b114-eb7feeaa1af3</t>
  </si>
  <si>
    <t>25c73c44-3e75-43b4-a64f-a6637e8f8095</t>
  </si>
  <si>
    <t>Abigail Potter</t>
  </si>
  <si>
    <t>Entrepreneurship Cell, Coding Club, Sports Club</t>
  </si>
  <si>
    <t>Data Science, Java, Machine Learning, C++</t>
  </si>
  <si>
    <t>336f3229-565e-42f9-8b52-1380cfe43fe7</t>
  </si>
  <si>
    <t>3da06476-f778-4676-b50d-112e8164ceec</t>
  </si>
  <si>
    <t>Harry Williams</t>
  </si>
  <si>
    <t>759cde66-bacf-43d0-8b1f-9163ce9ff57f</t>
  </si>
  <si>
    <t>Valerie Gray</t>
  </si>
  <si>
    <t>Web Development, C++, Python</t>
  </si>
  <si>
    <t>e9366a85-3a46-4be3-9255-a4de9330ba83</t>
  </si>
  <si>
    <t>James Mccoy</t>
  </si>
  <si>
    <t>Machine Learning, Java, C++</t>
  </si>
  <si>
    <t>460d48b3-7a99-463e-9594-b4f7b43915f9</t>
  </si>
  <si>
    <t>Web Development, C++, Data Science, Python, Machine Learning</t>
  </si>
  <si>
    <t>4199322e-3ba5-4126-bff6-9f4195082801</t>
  </si>
  <si>
    <t>Anna Ross</t>
  </si>
  <si>
    <t>b26a51a5-76b4-4672-9f13-e10bff7a884d</t>
  </si>
  <si>
    <t>Erin Bridges</t>
  </si>
  <si>
    <t>a205e54f-b1e8-409d-bc20-b9f24a9c589e</t>
  </si>
  <si>
    <t>Kenneth Sanchez MD</t>
  </si>
  <si>
    <t>2b1ac76c-89ec-4c51-98cb-aa5247f53019</t>
  </si>
  <si>
    <t>Michael Roberts</t>
  </si>
  <si>
    <t>d58978b2-fcc2-4e6c-8944-de2667727765</t>
  </si>
  <si>
    <t>0977c513-752a-4d25-b190-1b7ec6b469ef</t>
  </si>
  <si>
    <t>Andrew Gonzalez</t>
  </si>
  <si>
    <t>21bbd183-8acf-44d6-b2fc-c072544c0132</t>
  </si>
  <si>
    <t>Charles Weaver</t>
  </si>
  <si>
    <t>947aacc9-c43b-4287-96c4-80a387cada66</t>
  </si>
  <si>
    <t>Machine Learning, Python, Data Science, SQL, C++</t>
  </si>
  <si>
    <t>bd12ec98-2d32-496e-9766-157b53388c0a</t>
  </si>
  <si>
    <t>1bb5ec7d-9de7-4f1a-beeb-4c359b4fa47e</t>
  </si>
  <si>
    <t>C++, Machine Learning, Web Development, SQL, Data Science</t>
  </si>
  <si>
    <t>ac117bab-d664-4fe8-a21c-0c06ed376567</t>
  </si>
  <si>
    <t>Patricia Hayes</t>
  </si>
  <si>
    <t>d85d832b-a8fb-4fc5-a473-17afd83c9744</t>
  </si>
  <si>
    <t>Java, Python, Data Science</t>
  </si>
  <si>
    <t>0f300487-259c-4976-9427-86ba43e0c7a3</t>
  </si>
  <si>
    <t>79a28546-0305-4436-86e7-54d78f18002b</t>
  </si>
  <si>
    <t>Python, SQL, Data Science</t>
  </si>
  <si>
    <t>46b51d82-df80-4357-8a1b-e8134bc63758</t>
  </si>
  <si>
    <t>c2bf9e72-8437-499d-af7c-9dc586d506dd</t>
  </si>
  <si>
    <t>4a6c3cf2-5ce4-4f55-a304-2ba15f311221</t>
  </si>
  <si>
    <t>4f2f965f-a036-4a83-a1d0-332277eb07e6</t>
  </si>
  <si>
    <t>b89bdf7f-93e3-4c35-af0a-573d53d2d56d</t>
  </si>
  <si>
    <t>Phillip Jimenez</t>
  </si>
  <si>
    <t>8de1596c-5a9a-406a-96f1-42a206b919aa</t>
  </si>
  <si>
    <t>Kyle Nguyen</t>
  </si>
  <si>
    <t>ab286d09-0af5-4e60-bbe8-a5df5e934de0</t>
  </si>
  <si>
    <t>Terry Ward</t>
  </si>
  <si>
    <t>Python, Machine Learning, C++, Web Development, SQL</t>
  </si>
  <si>
    <t>98ad6306-9e1f-47d8-b05a-4b6cdddc82c3</t>
  </si>
  <si>
    <t>5f987864-6e8e-4531-b9b2-635c6e03e1be</t>
  </si>
  <si>
    <t>d37fc265-36ad-4048-a0c6-abff077d1140</t>
  </si>
  <si>
    <t>SQL, Web Development, Machine Learning, C++</t>
  </si>
  <si>
    <t>1b4da0fe-7bb3-4605-9a74-3152627b41a1</t>
  </si>
  <si>
    <t>Kenneth Andrews</t>
  </si>
  <si>
    <t>74664604-e1ee-4f4d-bcb4-c5edb9cf7386</t>
  </si>
  <si>
    <t>30c9c51f-c80b-4af7-9315-fafa7500f785</t>
  </si>
  <si>
    <t>Ashley Perry</t>
  </si>
  <si>
    <t>Data Science, C++, Java, SQL</t>
  </si>
  <si>
    <t>8eb22579-0cdb-4ca4-b6ec-bdd68498e113</t>
  </si>
  <si>
    <t>Ryan Bryant</t>
  </si>
  <si>
    <t>3b227e07-a4b7-481b-a266-7cc86aa6bcbe</t>
  </si>
  <si>
    <t>db97db10-cc79-4797-8f0f-f2f0a29a435a</t>
  </si>
  <si>
    <t>6b15c11b-b113-450b-9ea0-50c6eb9ed274</t>
  </si>
  <si>
    <t>Rachel Ward</t>
  </si>
  <si>
    <t>176dc38b-8554-44df-938e-01ea059f3ecd</t>
  </si>
  <si>
    <t>e3c43657-1d8c-4bac-83b4-09ef2260e70f</t>
  </si>
  <si>
    <t>Juan Nelson</t>
  </si>
  <si>
    <t>Sports Club, Entrepreneurship Cell, Robotics</t>
  </si>
  <si>
    <t>Web Development, Data Science, SQL, Machine Learning, Python</t>
  </si>
  <si>
    <t>28555335-978a-40b6-a755-73ec3e0061ed</t>
  </si>
  <si>
    <t>Web Development, Python, C++, Data Science, Java</t>
  </si>
  <si>
    <t>06843c86-b8a6-4402-a3d2-6b8dae46024d</t>
  </si>
  <si>
    <t>Yolanda Green</t>
  </si>
  <si>
    <t>Web Development, SQL, Python, Java, Data Science</t>
  </si>
  <si>
    <t>0cd20e43-76da-4194-839d-b29d4bc81c16</t>
  </si>
  <si>
    <t>Christopher Williams</t>
  </si>
  <si>
    <t>47503f1d-c33a-4f6c-9d69-1fba5e187b24</t>
  </si>
  <si>
    <t>Renee Bruce</t>
  </si>
  <si>
    <t>859131d2-bbda-4242-ad17-4fc96f7c15ea</t>
  </si>
  <si>
    <t>Debra Morton</t>
  </si>
  <si>
    <t>084d7822-da94-4e70-a537-41e409668d08</t>
  </si>
  <si>
    <t>Sara Evans</t>
  </si>
  <si>
    <t>458e2b28-c1c6-4fc4-8e14-6a3eebc3e1a1</t>
  </si>
  <si>
    <t>27c7655a-7b43-4a72-a2c0-c475a54976d0</t>
  </si>
  <si>
    <t>Stephanie Herrera</t>
  </si>
  <si>
    <t>C++, Python, Java, Machine Learning</t>
  </si>
  <si>
    <t>aab612c9-415d-474a-b5a6-69814104a8b5</t>
  </si>
  <si>
    <t>Robert Santana</t>
  </si>
  <si>
    <t>9a1e0036-5cba-4496-a848-92402fd90ce1</t>
  </si>
  <si>
    <t>Bailey Hall</t>
  </si>
  <si>
    <t>d2586d90-16b6-4f61-b68c-62e6e2a45909</t>
  </si>
  <si>
    <t>Margaret Tanner</t>
  </si>
  <si>
    <t>176496f7-99fa-4a93-bc25-fc48a0ad9511</t>
  </si>
  <si>
    <t>28f49481-a0a0-4dc4-a720-9bdf1c11f735</t>
  </si>
  <si>
    <t>Jennifer Brown</t>
  </si>
  <si>
    <t>Machine Learning, SQL, Java</t>
  </si>
  <si>
    <t>9ea9f508-3122-4592-bdb0-2235261e2555</t>
  </si>
  <si>
    <t>Robin Adams</t>
  </si>
  <si>
    <t>e6338ef1-cf70-4122-9cfc-e6d427c4dbd4</t>
  </si>
  <si>
    <t>56ab087a-8bc7-4e81-9a30-45280b599562</t>
  </si>
  <si>
    <t>Carrie Maxwell</t>
  </si>
  <si>
    <t>39779492-3bd6-4dd1-9287-ec7bba900dce</t>
  </si>
  <si>
    <t>eb4d8f42-8735-40a2-a511-09611869a217</t>
  </si>
  <si>
    <t>Daniel Parrish</t>
  </si>
  <si>
    <t>bd5d1c8a-5454-4866-abb1-ab1c12c58a72</t>
  </si>
  <si>
    <t>cfcd12f7-549d-4dee-beab-ae6eeda34f47</t>
  </si>
  <si>
    <t>af8ca888-b1f8-4ad9-b49b-508927335670</t>
  </si>
  <si>
    <t>Elizabeth Stanley</t>
  </si>
  <si>
    <t>Web Development, C++, Python, Java, Data Science</t>
  </si>
  <si>
    <t>05628059-568c-469b-9064-005c3985c3cf</t>
  </si>
  <si>
    <t>Crystal Robinson</t>
  </si>
  <si>
    <t>98dbf732-dde4-4194-bc12-d19850c1b8f7</t>
  </si>
  <si>
    <t>Charlotte Mason</t>
  </si>
  <si>
    <t>Robotics, Coding Club, Entrepreneurship Cell</t>
  </si>
  <si>
    <t>Data Science, SQL, Python, Machine Learning, C++</t>
  </si>
  <si>
    <t>b2357a3c-cc7f-4517-8bfd-4a31c8c85ad6</t>
  </si>
  <si>
    <t>Matthew House</t>
  </si>
  <si>
    <t>Machine Learning, Java, Data Science, SQL</t>
  </si>
  <si>
    <t>6a25542e-ffbd-4cdd-9d84-d303ccb03fc5</t>
  </si>
  <si>
    <t>Gene Castro</t>
  </si>
  <si>
    <t>C++, Machine Learning, Java, SQL</t>
  </si>
  <si>
    <t>d3d1bf0f-56c4-48e4-a9ef-afb13a7e8e14</t>
  </si>
  <si>
    <t>Jason Davis</t>
  </si>
  <si>
    <t>C++, SQL, Data Science</t>
  </si>
  <si>
    <t>66414954-c798-4445-86a3-cc71ff2f6883</t>
  </si>
  <si>
    <t>James Willis</t>
  </si>
  <si>
    <t>6b0ae0e3-9d89-4047-9d39-d7936257a4a2</t>
  </si>
  <si>
    <t>Sean Moore</t>
  </si>
  <si>
    <t>Web Development, Java, Python, Data Science, C++</t>
  </si>
  <si>
    <t>eadc9960-4242-41e2-960b-e0f495132c22</t>
  </si>
  <si>
    <t>Alison Brown</t>
  </si>
  <si>
    <t>c76fb4e3-7859-4f54-bf8e-7236b9d1bd6a</t>
  </si>
  <si>
    <t>18f1a1e4-1d30-4290-b3d9-2aceb7461b72</t>
  </si>
  <si>
    <t>Courtney Peterson</t>
  </si>
  <si>
    <t>Data Science, Python, SQL, Java, Web Development</t>
  </si>
  <si>
    <t>bf47976f-a2b1-4c66-af5b-a72f708a100c</t>
  </si>
  <si>
    <t>Python, SQL, Web Development</t>
  </si>
  <si>
    <t>80062ff4-2e3e-487f-a065-fa31def56e35</t>
  </si>
  <si>
    <t>a1173719-b023-40ea-9f41-e335b9aed8e4</t>
  </si>
  <si>
    <t>John Coffey</t>
  </si>
  <si>
    <t>659e0258-814f-4657-b6d7-0561d2d14ef5</t>
  </si>
  <si>
    <t>Becky Johnson</t>
  </si>
  <si>
    <t>c2b01cfd-d045-4d1c-a684-09e3f1f8343e</t>
  </si>
  <si>
    <t>Jordan Edwards</t>
  </si>
  <si>
    <t>Coding Club, Robotics, Cultural Club</t>
  </si>
  <si>
    <t>39191783-1112-4366-89f4-c84d12c5e0fe</t>
  </si>
  <si>
    <t>4988e418-f6c3-4218-8183-6315330f8be1</t>
  </si>
  <si>
    <t>Matthew Velez</t>
  </si>
  <si>
    <t>Python, C++, Machine Learning</t>
  </si>
  <si>
    <t>e2d9de5d-6a18-4e4c-b496-276412a4def0</t>
  </si>
  <si>
    <t>Cheyenne Horton</t>
  </si>
  <si>
    <t>506e5a9a-b758-488d-ab73-295b344a54b8</t>
  </si>
  <si>
    <t>James Powers</t>
  </si>
  <si>
    <t>54bbbcf8-28fe-4761-8d49-fe3f2ca8f783</t>
  </si>
  <si>
    <t>Tina Hall</t>
  </si>
  <si>
    <t>Java, Web Development, C++</t>
  </si>
  <si>
    <t>78e3654b-faf1-4ff0-bb85-179ad5b077e0</t>
  </si>
  <si>
    <t>Juan Reyes</t>
  </si>
  <si>
    <t>90d9170c-f2de-475c-90fc-c9f12ddc756b</t>
  </si>
  <si>
    <t>Tracy Fitzgerald</t>
  </si>
  <si>
    <t>Coding Club, Cultural Club, Sports Club</t>
  </si>
  <si>
    <t>SQL, C++, Data Science</t>
  </si>
  <si>
    <t>28257223-4d42-4971-bcb8-dca85280db62</t>
  </si>
  <si>
    <t>dc4bad78-614f-4ccb-be5c-b565e6b530cb</t>
  </si>
  <si>
    <t>50ebf2ad-fb61-45c3-b162-e8fcf100df84</t>
  </si>
  <si>
    <t>134ec784-b688-4a87-942c-7c77cc773119</t>
  </si>
  <si>
    <t>d5b6517a-cab3-4d27-8dc5-f130cc394162</t>
  </si>
  <si>
    <t>c9ce44bd-7c3f-4add-9a38-5db590eeb067</t>
  </si>
  <si>
    <t>Michael Williams</t>
  </si>
  <si>
    <t>05752386-6de4-4b56-bc5f-dd57636764fd</t>
  </si>
  <si>
    <t>c73f6e1b-af90-4e3c-9d75-0e9890e0b95f</t>
  </si>
  <si>
    <t>Amber Obrien</t>
  </si>
  <si>
    <t>Python, Machine Learning, SQL, Data Science, Java</t>
  </si>
  <si>
    <t>8eb4c23a-5ea0-4eec-9ed7-e570e941be5c</t>
  </si>
  <si>
    <t>5fac29c6-fa4c-4f30-be1e-379311fe64ad</t>
  </si>
  <si>
    <t>e8b45c6a-fee5-43b3-ae18-b184229fe85b</t>
  </si>
  <si>
    <t>Brianna Fitzpatrick</t>
  </si>
  <si>
    <t>Machine Learning, Java, C++, SQL, Web Development</t>
  </si>
  <si>
    <t>d6eaf6ab-c68e-42a6-a091-952209482f70</t>
  </si>
  <si>
    <t>be3aafed-b98b-4ef5-a90c-c35152de8405</t>
  </si>
  <si>
    <t>23204ff5-b538-496c-833e-02f71e93d127</t>
  </si>
  <si>
    <t>Carla Benton</t>
  </si>
  <si>
    <t>d92f3c1e-df70-4b2a-b8bb-22a5eba742d2</t>
  </si>
  <si>
    <t>Amy Taylor</t>
  </si>
  <si>
    <t>Python, C++, SQL, Java</t>
  </si>
  <si>
    <t>4678d602-a866-4c36-ba98-a7259d64f713</t>
  </si>
  <si>
    <t>0ff157ba-683f-40d0-9b15-273067b71db0</t>
  </si>
  <si>
    <t>Machine Learning, Data Science, Python</t>
  </si>
  <si>
    <t>c0829ad6-5b9f-4adf-b8f3-ccfd10869c18</t>
  </si>
  <si>
    <t>cf4568c9-5ab7-48c6-9155-35762a4998eb</t>
  </si>
  <si>
    <t>7008e799-fecd-4333-8b2e-c8f278313bcc</t>
  </si>
  <si>
    <t>Data Science, SQL, Web Development, C++</t>
  </si>
  <si>
    <t>a005f5e1-a97a-4846-92ea-ef184b6797a1</t>
  </si>
  <si>
    <t>Christina Johnson</t>
  </si>
  <si>
    <t>9d3de8b2-da0d-4e34-be78-a321ebc7c34f</t>
  </si>
  <si>
    <t>ae5ec365-72eb-4474-9458-054ec2874f06</t>
  </si>
  <si>
    <t>Kristy Reid</t>
  </si>
  <si>
    <t>Data Science, Java, Web Development, Python, C++</t>
  </si>
  <si>
    <t>ce2c7335-f4b6-4b4d-a291-0c5a9b18ee47</t>
  </si>
  <si>
    <t>1fadc367-d7c6-4d63-8d78-45dd3240708a</t>
  </si>
  <si>
    <t>2207f2de-b715-4603-a178-b03c698000c4</t>
  </si>
  <si>
    <t>20da8972-5832-4ee4-8471-b4b0ae1b9f69</t>
  </si>
  <si>
    <t>Penny Bowman</t>
  </si>
  <si>
    <t>Web Development, Python, Data Science, SQL</t>
  </si>
  <si>
    <t>9aec56a8-5731-4609-9375-ee90d6b361e4</t>
  </si>
  <si>
    <t>Tina Sanders</t>
  </si>
  <si>
    <t>C++, Machine Learning, Java, Web Development</t>
  </si>
  <si>
    <t>02042738-20c5-4a3f-86d8-522e89994afb</t>
  </si>
  <si>
    <t>600a054e-21ed-45e0-8beb-97ef7240ae8c</t>
  </si>
  <si>
    <t>Web Development, SQL, Python, Java</t>
  </si>
  <si>
    <t>3c9abe10-238d-4f44-8ac4-d0eb3373730e</t>
  </si>
  <si>
    <t>Allison Spencer</t>
  </si>
  <si>
    <t>a879d8f8-9042-4eb7-8b04-0f53e63949d4</t>
  </si>
  <si>
    <t>Timothy Edwards</t>
  </si>
  <si>
    <t>39ec8ca1-3fb2-4f47-bbcd-6c18a06e8de5</t>
  </si>
  <si>
    <t>Haley Anderson</t>
  </si>
  <si>
    <t>ef9240b6-52d7-4f10-ba3a-6e9623ff23d3</t>
  </si>
  <si>
    <t>Dean Young</t>
  </si>
  <si>
    <t>Java, Python, Machine Learning</t>
  </si>
  <si>
    <t>620d4a1f-479f-4628-9674-eb650f9c5300</t>
  </si>
  <si>
    <t>Curtis Wilkerson</t>
  </si>
  <si>
    <t>37850b5c-3ce5-488c-be53-d702e1f8d192</t>
  </si>
  <si>
    <t>Karen Ortiz</t>
  </si>
  <si>
    <t>Web Development, Java, Data Science, Python, SQL</t>
  </si>
  <si>
    <t>30ac7d7b-a2f9-43a3-b810-ae665a31b4cc</t>
  </si>
  <si>
    <t>Megan Le</t>
  </si>
  <si>
    <t>9c904bed-6389-4af4-8710-90caa1e80536</t>
  </si>
  <si>
    <t>5f584603-e5a3-48e9-84c1-f1b5ebbbd763</t>
  </si>
  <si>
    <t>Robert Turner</t>
  </si>
  <si>
    <t>41f83199-f4ea-4769-8366-c189cd8d9f75</t>
  </si>
  <si>
    <t>Robin Andrews</t>
  </si>
  <si>
    <t>Web Development, Java, C++, Python</t>
  </si>
  <si>
    <t>a6ea6a2a-3110-429d-8e75-7e3c59b21da1</t>
  </si>
  <si>
    <t>Java, C++, Python, Machine Learning, Web Development</t>
  </si>
  <si>
    <t>2540fbfe-e12f-46cd-96ea-f269514e1353</t>
  </si>
  <si>
    <t>Pamela Beard</t>
  </si>
  <si>
    <t>ecf2d1d3-0725-4bbe-9b33-9e981879deaf</t>
  </si>
  <si>
    <t>2799db5f-73d5-44b7-b6ad-f3cd935cc092</t>
  </si>
  <si>
    <t>Python, Web Development, Machine Learning, Data Science, Java</t>
  </si>
  <si>
    <t>c0ba22a4-7213-47cc-b896-17fa6493f5ef</t>
  </si>
  <si>
    <t>Kathy Walker</t>
  </si>
  <si>
    <t>Machine Learning, Python, C++, Java, Web Development</t>
  </si>
  <si>
    <t>c4183687-0cf7-4915-b01f-e8dfc3ba8448</t>
  </si>
  <si>
    <t>a3b442bd-4649-4296-af58-42c3ff86cc31</t>
  </si>
  <si>
    <t>Theresa Jones</t>
  </si>
  <si>
    <t>309a083a-0c9e-4060-b66c-7331a1722ee3</t>
  </si>
  <si>
    <t>James Torres</t>
  </si>
  <si>
    <t>38d5101f-423c-4d9d-993e-478302b34254</t>
  </si>
  <si>
    <t>Kelly Carpenter</t>
  </si>
  <si>
    <t>SQL, C++, Data Science, Python, Machine Learning</t>
  </si>
  <si>
    <t>298d9f00-a3b6-48ef-83a7-635ac03995b8</t>
  </si>
  <si>
    <t>de73992b-0232-4130-889e-90b28df49d52</t>
  </si>
  <si>
    <t>98874bfe-c136-4c65-ae2a-e3413f59e4f2</t>
  </si>
  <si>
    <t>Angela Griffin</t>
  </si>
  <si>
    <t>01667221-3063-4e7f-81ff-81d1689d1205</t>
  </si>
  <si>
    <t>Rachel Lane</t>
  </si>
  <si>
    <t>SQL, Java, C++, Python, Web Development</t>
  </si>
  <si>
    <t>fd9a9caf-37e1-4afd-873c-f375fa1e59e4</t>
  </si>
  <si>
    <t>Machine Learning, C++, Java, Python</t>
  </si>
  <si>
    <t>1d48a071-ab61-47b1-b93b-4c3220500494</t>
  </si>
  <si>
    <t>Claudia Lyons</t>
  </si>
  <si>
    <t>SQL, Data Science, Web Development</t>
  </si>
  <si>
    <t>2067bdac-88bd-43d1-b540-b30e039f3a25</t>
  </si>
  <si>
    <t>William Tran</t>
  </si>
  <si>
    <t>C++, Python, SQL, Web Development, Java</t>
  </si>
  <si>
    <t>04e0aa19-7fe5-4a6c-9a93-80ac33c7d62f</t>
  </si>
  <si>
    <t>Data Science, SQL, Machine Learning, Python</t>
  </si>
  <si>
    <t>cdd8af09-451b-4267-b887-5caf1991103f</t>
  </si>
  <si>
    <t>Jeffrey James</t>
  </si>
  <si>
    <t>Machine Learning, SQL, Data Science, Web Development, C++</t>
  </si>
  <si>
    <t>36c7d6fa-7aa4-4052-bf51-936241a64fed</t>
  </si>
  <si>
    <t>Joshua Fitzpatrick</t>
  </si>
  <si>
    <t>4c269f16-1a44-48eb-b02c-21505f58f504</t>
  </si>
  <si>
    <t>7a6e43d0-d9c5-4cd9-b09d-721b62be4009</t>
  </si>
  <si>
    <t>Mariah Robles</t>
  </si>
  <si>
    <t>5c17ebb5-093b-4d72-ac8c-dcaf2b633b18</t>
  </si>
  <si>
    <t>Aaron Moore</t>
  </si>
  <si>
    <t>4270352d-702d-4556-8c64-5bf10e93fba8</t>
  </si>
  <si>
    <t>6d204496-66d0-4371-98e8-8ebb7a9e8eef</t>
  </si>
  <si>
    <t>Katherine Browning</t>
  </si>
  <si>
    <t>SQL, Machine Learning, Web Development, Data Science, Python</t>
  </si>
  <si>
    <t>a0d7cfc8-3a17-43b7-b5d3-8459f3bc6b09</t>
  </si>
  <si>
    <t>706c5c56-49e2-423d-abd3-461691b78d8e</t>
  </si>
  <si>
    <t>Michael Lyons</t>
  </si>
  <si>
    <t>4c881a90-c109-4e6b-a7d7-7c7e07f0b3d2</t>
  </si>
  <si>
    <t>442a6ce4-ac24-4352-8822-28f22d720501</t>
  </si>
  <si>
    <t>Literary Society, Sports Club, Coding Club</t>
  </si>
  <si>
    <t>4a5dee64-3a65-43b9-826a-55e559bd1dc1</t>
  </si>
  <si>
    <t>Java, Web Development, SQL, Python, C++</t>
  </si>
  <si>
    <t>f377530f-2a5d-453a-aec0-5882035993bf</t>
  </si>
  <si>
    <t>SQL, Java, C++, Web Development, Data Science</t>
  </si>
  <si>
    <t>4d37d6d9-3f4d-4a0d-8c60-3d16eb507c48</t>
  </si>
  <si>
    <t>dee34e2a-d6e0-4c60-b59d-066285d08c1c</t>
  </si>
  <si>
    <t>SQL, Web Development, Machine Learning</t>
  </si>
  <si>
    <t>e906b056-750b-4501-a5b7-6e71c0b942ad</t>
  </si>
  <si>
    <t>ce072a52-73ed-4223-8b4e-f503f8722413</t>
  </si>
  <si>
    <t>Jason Graves</t>
  </si>
  <si>
    <t>5a86b5ec-1865-412a-896c-495acec8613d</t>
  </si>
  <si>
    <t>5d340833-db59-4a19-9ea6-ed4a04cad30a</t>
  </si>
  <si>
    <t>Cynthia Le</t>
  </si>
  <si>
    <t>74e0079a-98fb-4727-9740-b2122d5245f4</t>
  </si>
  <si>
    <t>Madison Elliott</t>
  </si>
  <si>
    <t>ab9099a4-35a2-40ae-9af3-05535ec42e08</t>
  </si>
  <si>
    <t>Timothy Wong</t>
  </si>
  <si>
    <t>Python, Web Development, C++, Java, Machine Learning</t>
  </si>
  <si>
    <t>166b1ea0-030b-47f1-9fd8-e9a7ec0130b9</t>
  </si>
  <si>
    <t>77e8b401-b684-4eb5-97bd-2960a1715311</t>
  </si>
  <si>
    <t>0534a101-8ddc-4719-81f3-8dd4fd034ada</t>
  </si>
  <si>
    <t>John Reid</t>
  </si>
  <si>
    <t>Java, SQL, Python</t>
  </si>
  <si>
    <t>02bdeabe-7060-48eb-be8e-ed12a3ea21a2</t>
  </si>
  <si>
    <t>Matthew Lara</t>
  </si>
  <si>
    <t>c6dc78f7-7bf6-4a7f-b58b-eecc9e405b00</t>
  </si>
  <si>
    <t>f4dbca07-e506-4670-b092-947dbe4969ec</t>
  </si>
  <si>
    <t>William Crawford</t>
  </si>
  <si>
    <t>bdce635f-bf90-4d6a-b5c6-06b54e003d55</t>
  </si>
  <si>
    <t>Hailey Gutierrez</t>
  </si>
  <si>
    <t>b5a6571c-4fa5-435e-90cc-460428b26b1b</t>
  </si>
  <si>
    <t>Brandy York</t>
  </si>
  <si>
    <t>fef97d57-3c77-4a4a-8d65-4036a00f230b</t>
  </si>
  <si>
    <t>Kathryn Cain</t>
  </si>
  <si>
    <t>4ed0730d-711d-41dd-96ed-0330ce015413</t>
  </si>
  <si>
    <t>David Torres</t>
  </si>
  <si>
    <t>1d34d08e-7a4c-45d4-9c99-e04cf0e98b3b</t>
  </si>
  <si>
    <t>Jennifer Jones</t>
  </si>
  <si>
    <t>2cccfdf1-5734-4491-810a-7e8c6237a65d</t>
  </si>
  <si>
    <t>C++, Data Science, Machine Learning, Java, SQL</t>
  </si>
  <si>
    <t>dc8a4922-5005-480f-a4c7-78a59b4e164b</t>
  </si>
  <si>
    <t>Morgan Valencia</t>
  </si>
  <si>
    <t>c80ba4a4-eb5d-4a54-b6f3-a4040005003e</t>
  </si>
  <si>
    <t>42803aa0-55ac-4d06-be9d-a9517329af6e</t>
  </si>
  <si>
    <t>Justin Frederick</t>
  </si>
  <si>
    <t>8941bdd3-9803-482e-926a-4bd0be125f8f</t>
  </si>
  <si>
    <t>Sheri Buchanan</t>
  </si>
  <si>
    <t>66bca865-963c-4f25-968a-b707001fc69f</t>
  </si>
  <si>
    <t>6fe633f1-8f80-4d8b-a1d5-5f8569678586</t>
  </si>
  <si>
    <t>Christopher Mclaughlin</t>
  </si>
  <si>
    <t>Machine Learning, Web Development, Java, SQL, Data Science</t>
  </si>
  <si>
    <t>b2a0f778-809d-4444-93ab-3cce264ae04f</t>
  </si>
  <si>
    <t>Anthony Dennis</t>
  </si>
  <si>
    <t>50e96888-7273-4e7b-bf9a-d277db496e6d</t>
  </si>
  <si>
    <t>Jonathan Valdez</t>
  </si>
  <si>
    <t>4140752c-aa44-4259-9001-8b7b6d4067f4</t>
  </si>
  <si>
    <t>Christian Leblanc</t>
  </si>
  <si>
    <t>f4be0a2c-f571-4989-98bb-597d8f1fd309</t>
  </si>
  <si>
    <t>Machine Learning, Web Development, Data Science, C++</t>
  </si>
  <si>
    <t>85e8267a-0e23-4fd5-9031-5ccbd208ee77</t>
  </si>
  <si>
    <t>C++, Web Development, Java, Python, Data Science</t>
  </si>
  <si>
    <t>d664d264-4c6e-47ff-b9de-7a3a486822b9</t>
  </si>
  <si>
    <t>Yvonne Burns</t>
  </si>
  <si>
    <t>81b34c3e-1d61-49cb-a1b6-0c866c131683</t>
  </si>
  <si>
    <t>35845d71-b221-41c5-b5b8-6d0a864f36dd</t>
  </si>
  <si>
    <t>Ashley Blair</t>
  </si>
  <si>
    <t>Java, Machine Learning, SQL</t>
  </si>
  <si>
    <t>403fd582-4ccf-4a4b-bc93-243ec90b9454</t>
  </si>
  <si>
    <t>Laura Ross</t>
  </si>
  <si>
    <t>f796611f-c7c1-4b1b-9d58-631b052226b9</t>
  </si>
  <si>
    <t>Alexa Buck</t>
  </si>
  <si>
    <t>Machine Learning, Web Development, SQL, Data Science</t>
  </si>
  <si>
    <t>9b5f8f39-848b-44f0-b498-17354d38e415</t>
  </si>
  <si>
    <t>Nicole Phillips</t>
  </si>
  <si>
    <t>081293dd-62eb-40bd-9ec9-e3cdb092e21a</t>
  </si>
  <si>
    <t>Python, Machine Learning, Web Development, Data Science</t>
  </si>
  <si>
    <t>15935c16-a274-4afc-8db4-89cb556a7748</t>
  </si>
  <si>
    <t>a754a29f-f143-4545-ae6b-34b907ef2ba8</t>
  </si>
  <si>
    <t>Steve Moore</t>
  </si>
  <si>
    <t>8a4a0e2d-f22b-4b98-b24c-c64fbe3e6e57</t>
  </si>
  <si>
    <t>Patrick Moore</t>
  </si>
  <si>
    <t>Java, SQL, Machine Learning, Data Science</t>
  </si>
  <si>
    <t>b7dbb32c-d0c1-40ae-92a8-9ab919517f7e</t>
  </si>
  <si>
    <t>SQL, Machine Learning, Data Science</t>
  </si>
  <si>
    <t>74915c14-a30b-469c-9c40-50454a22eae9</t>
  </si>
  <si>
    <t>Denise Dean</t>
  </si>
  <si>
    <t>e1fff6c0-8347-41da-9c11-ab6d42f5b3f5</t>
  </si>
  <si>
    <t>Brett Zavala MD</t>
  </si>
  <si>
    <t>89c8d2ab-6b44-4a8d-95f2-5073f41402b1</t>
  </si>
  <si>
    <t>Kimberly Morrison</t>
  </si>
  <si>
    <t>b35d4c3c-32f3-45ad-a84e-2080d70e673c</t>
  </si>
  <si>
    <t>Java, SQL, Machine Learning, C++, Data Science</t>
  </si>
  <si>
    <t>bf0d073d-821c-4336-9970-cf60ebff8d15</t>
  </si>
  <si>
    <t>Sharon Hill</t>
  </si>
  <si>
    <t>C++, Machine Learning, Python, Web Development, Java</t>
  </si>
  <si>
    <t>74bd0c93-8177-4661-b7fe-032c02571851</t>
  </si>
  <si>
    <t>Luke Estrada</t>
  </si>
  <si>
    <t>SQL, Web Development, C++, Java</t>
  </si>
  <si>
    <t>e1100ae1-6141-45c4-8baf-44bf0381a7b3</t>
  </si>
  <si>
    <t>Literary Society, Sports Club, Entrepreneurship Cell</t>
  </si>
  <si>
    <t>93267d25-234b-4562-98af-5cca6b11b7cb</t>
  </si>
  <si>
    <t>Cody Reid</t>
  </si>
  <si>
    <t>458e0f1e-2a98-4594-81e0-4ea5f20ef5c3</t>
  </si>
  <si>
    <t>Python, Data Science, Java, Machine Learning</t>
  </si>
  <si>
    <t>71be94c3-6ab1-4db6-9da4-66feb0937085</t>
  </si>
  <si>
    <t>Joshua Wells</t>
  </si>
  <si>
    <t>d5838410-222b-409b-94ad-51dcb0010b77</t>
  </si>
  <si>
    <t>18d92334-bbbd-4272-95ba-4ab0cd9caf47</t>
  </si>
  <si>
    <t>3ec0f4e4-c2ae-4401-906d-edf53a77a93f</t>
  </si>
  <si>
    <t>Data Science, SQL, Java, C++, Python</t>
  </si>
  <si>
    <t>75366b9f-320f-42c0-9dde-01889803b22e</t>
  </si>
  <si>
    <t>Eric Rush</t>
  </si>
  <si>
    <t>73b0d676-3527-45c8-8534-ca08f6f24d1c</t>
  </si>
  <si>
    <t>Derek Wilson</t>
  </si>
  <si>
    <t>059dd55d-4b94-4e30-b303-f438fe2110d0</t>
  </si>
  <si>
    <t>Mary Hill</t>
  </si>
  <si>
    <t>6118433b-882c-4d1e-ac93-a7918b60c511</t>
  </si>
  <si>
    <t>Danielle Reed</t>
  </si>
  <si>
    <t>9d37efb6-eafb-4e90-94ec-84ce002ccb25</t>
  </si>
  <si>
    <t>Carlos Love</t>
  </si>
  <si>
    <t>C++, SQL, Java, Python, Machine Learning</t>
  </si>
  <si>
    <t>0013e35d-9aae-4492-9a92-1d2b8987f887</t>
  </si>
  <si>
    <t>7b23dee5-7f9e-4042-bf9b-c2a3837aaa27</t>
  </si>
  <si>
    <t>893992d4-ef5f-4f0d-87f6-c200fbc02182</t>
  </si>
  <si>
    <t>bf468095-9cb7-4e4d-a1c3-edb99e30f754</t>
  </si>
  <si>
    <t>1b3555e8-b9ff-4c5b-959e-eb8e51e4cab6</t>
  </si>
  <si>
    <t>ae7cfd14-7577-4730-868d-a4b2f613bda0</t>
  </si>
  <si>
    <t>Kevin Johnson</t>
  </si>
  <si>
    <t>b57905b8-b895-4e08-b564-504ba1e43190</t>
  </si>
  <si>
    <t>Java, Web Development, SQL, Python</t>
  </si>
  <si>
    <t>b3292925-b107-494e-a932-5ae19c7060da</t>
  </si>
  <si>
    <t>Rachel Thompson</t>
  </si>
  <si>
    <t>e48c5d67-f682-4011-8b46-1b32bab1b126</t>
  </si>
  <si>
    <t>C++, Machine Learning, Python, Web Development</t>
  </si>
  <si>
    <t>cfdfc6f9-eb0f-427c-a82a-3879f2b5a7ea</t>
  </si>
  <si>
    <t>Darryl Acosta</t>
  </si>
  <si>
    <t>Python, Machine Learning, SQL, Data Science</t>
  </si>
  <si>
    <t>069f14f1-4018-4c6e-9a8c-fa3c5283aac7</t>
  </si>
  <si>
    <t>Vernon Huff</t>
  </si>
  <si>
    <t>72ce374d-43f8-48b0-9000-3168cb6bb240</t>
  </si>
  <si>
    <t>5a35d158-76fa-4e9c-9f24-37dfae0e987e</t>
  </si>
  <si>
    <t>98d53cf5-4afc-49e8-8c47-6b726e310234</t>
  </si>
  <si>
    <t>Adam Brooks</t>
  </si>
  <si>
    <t>892621df-4655-48b7-b8e1-9f568787ea21</t>
  </si>
  <si>
    <t>Alicia Li</t>
  </si>
  <si>
    <t>Robotics, Cultural Club, Coding Club</t>
  </si>
  <si>
    <t>b599277f-f78e-49e8-b676-291d4e329b4b</t>
  </si>
  <si>
    <t>Jessica Bennett</t>
  </si>
  <si>
    <t>SQL, Web Development, Data Science, Machine Learning, Java</t>
  </si>
  <si>
    <t>e39dd23f-5873-4912-a4a3-b2a27380098c</t>
  </si>
  <si>
    <t>Coding Club, Sports Club, Robotics</t>
  </si>
  <si>
    <t>Web Development, Python, Java, C++</t>
  </si>
  <si>
    <t>6001f54d-01d7-4831-850f-1cdc1e2a03f1</t>
  </si>
  <si>
    <t>Melissa Stewart</t>
  </si>
  <si>
    <t>Java, C++, Machine Learning, Python, Data Science</t>
  </si>
  <si>
    <t>a0fbb8e0-b2e3-4399-a876-20207d8f5178</t>
  </si>
  <si>
    <t>b34e356a-c95b-41f8-832a-461adf9b7c1f</t>
  </si>
  <si>
    <t>Kelly Barnes</t>
  </si>
  <si>
    <t>Java, C++, Machine Learning, SQL, Python</t>
  </si>
  <si>
    <t>4baf0f5e-a932-4094-93f2-8f11147f6570</t>
  </si>
  <si>
    <t>Lance Simmons</t>
  </si>
  <si>
    <t>25e42403-64f2-402e-894f-6ed34a2f3876</t>
  </si>
  <si>
    <t>Bradley Duncan</t>
  </si>
  <si>
    <t>Sports Club, Entrepreneurship Cell, Literary Society</t>
  </si>
  <si>
    <t>1b5d5b3f-020a-4e0f-a202-e4c776dac0af</t>
  </si>
  <si>
    <t>Web Development, Machine Learning, Java, SQL, Python</t>
  </si>
  <si>
    <t>b6ad2138-53f2-4d73-8970-8af66e173f7c</t>
  </si>
  <si>
    <t>C++, Python, Data Science, Java</t>
  </si>
  <si>
    <t>e45b712e-b822-4688-90a4-44329cd6c852</t>
  </si>
  <si>
    <t>Sandra Kelley</t>
  </si>
  <si>
    <t>63f2ae24-fc3d-4348-808d-4127610461e3</t>
  </si>
  <si>
    <t>Richard Gibson</t>
  </si>
  <si>
    <t>b486f6f0-54af-4c6c-a094-8438d01216ab</t>
  </si>
  <si>
    <t>82271e17-3124-4bb6-adae-08e73874756d</t>
  </si>
  <si>
    <t>8edddfcd-1e52-4770-bf89-7142fe716b14</t>
  </si>
  <si>
    <t>Lisa Gibbs</t>
  </si>
  <si>
    <t>f72c8bf7-233a-418d-a8e0-cadb9acbf1aa</t>
  </si>
  <si>
    <t>Python, Data Science, Java, C++, SQL</t>
  </si>
  <si>
    <t>9d8fbfcf-b946-447b-b0f4-140c3819bfb5</t>
  </si>
  <si>
    <t>6043d437-72f0-4493-9c24-1ad5cbc6f7de</t>
  </si>
  <si>
    <t>5c04848d-6837-42ab-b0cd-c3ea36f759fb</t>
  </si>
  <si>
    <t>Data Science, Python, Web Development, SQL</t>
  </si>
  <si>
    <t>01def715-1426-4607-b675-c20c67868b97</t>
  </si>
  <si>
    <t>c85c7633-1721-4b47-bff9-c5944ac633c7</t>
  </si>
  <si>
    <t>1986b4b2-70b7-4868-9854-80f0dfcaf0b7</t>
  </si>
  <si>
    <t>Joyce Bowen</t>
  </si>
  <si>
    <t>33fd862d-4057-4470-be61-27a80351b09d</t>
  </si>
  <si>
    <t>Priscilla Berg</t>
  </si>
  <si>
    <t>Java, Data Science, Machine Learning, SQL, Web Development</t>
  </si>
  <si>
    <t>45f18619-54f9-4429-a7de-02ccdda4f4a7</t>
  </si>
  <si>
    <t>Jacob Preston</t>
  </si>
  <si>
    <t>27d292fe-0736-4b52-8a9a-73fe538202b7</t>
  </si>
  <si>
    <t>30ee8fce-2b66-4859-9c29-7b5e66bceec2</t>
  </si>
  <si>
    <t>e355ff3e-b8c0-48ef-a540-0d409be20a5b</t>
  </si>
  <si>
    <t>ad2783e5-f636-491b-9366-bd91b5c6652b</t>
  </si>
  <si>
    <t>18c32a04-844b-482e-9dad-138b4d72498f</t>
  </si>
  <si>
    <t>C++, Java, SQL</t>
  </si>
  <si>
    <t>4067f790-8444-4504-93ed-280ad5e14d1f</t>
  </si>
  <si>
    <t>Terry Black</t>
  </si>
  <si>
    <t>bd1116ee-f58a-47c7-8ccf-4130255603d4</t>
  </si>
  <si>
    <t>Robert Thompson</t>
  </si>
  <si>
    <t>887b03e5-e980-4808-b5ac-824c2c55aef7</t>
  </si>
  <si>
    <t>Hector Ingram</t>
  </si>
  <si>
    <t>Sports Club, Coding Club, Cultural Club</t>
  </si>
  <si>
    <t>7ef519c8-8420-4b19-b238-4877649cb420</t>
  </si>
  <si>
    <t>3b964c74-ffe6-4994-9580-4c2ac44fc4b8</t>
  </si>
  <si>
    <t>Ariel Sandoval</t>
  </si>
  <si>
    <t>Data Science, SQL, Python, Java, Machine Learning</t>
  </si>
  <si>
    <t>ceef7261-bb15-42ea-8991-2f464ce6928b</t>
  </si>
  <si>
    <t>Angela Brown</t>
  </si>
  <si>
    <t>Web Development, Python, Java</t>
  </si>
  <si>
    <t>4edd2a2a-6b69-44ae-8d22-af35b648be8a</t>
  </si>
  <si>
    <t>Randy Griffin</t>
  </si>
  <si>
    <t>0b52039f-37e0-46b2-b0f5-c579fd651ec9</t>
  </si>
  <si>
    <t>Machine Learning, Web Development, Data Science, SQL, Java</t>
  </si>
  <si>
    <t>779fa9fd-e516-4f33-b06a-f9b817181284</t>
  </si>
  <si>
    <t>dd4c5244-fc74-47ef-a249-1bbf09950db1</t>
  </si>
  <si>
    <t>da8befbf-5c9f-42c7-8e9d-b867a376abca</t>
  </si>
  <si>
    <t>28659dba-61e3-44a8-86e7-6ea08c47a1f3</t>
  </si>
  <si>
    <t>49c13de7-3b42-46c5-885b-15fb4a8ff810</t>
  </si>
  <si>
    <t>Michele Gibson</t>
  </si>
  <si>
    <t>C++, Java, SQL, Machine Learning, Web Development</t>
  </si>
  <si>
    <t>98049562-8972-4bbd-8ff2-b1c4e53f9644</t>
  </si>
  <si>
    <t>Angela Mack</t>
  </si>
  <si>
    <t>74797b61-2737-4b52-ba6a-210722319050</t>
  </si>
  <si>
    <t>Lisa Perry</t>
  </si>
  <si>
    <t>970c7a52-c5a3-4967-9742-fb16128ef888</t>
  </si>
  <si>
    <t>734a6ca3-8116-43fc-a2e7-c1a612d2fa06</t>
  </si>
  <si>
    <t>Diana Hays</t>
  </si>
  <si>
    <t>2f51b757-9177-4915-8533-9fc033e92a9e</t>
  </si>
  <si>
    <t>e867c8d7-b43e-4eac-9079-031a60835d0a</t>
  </si>
  <si>
    <t>0901545b-f181-4b0d-9717-10471d15ce32</t>
  </si>
  <si>
    <t>746b161a-31cc-4738-b68a-e9b79b3aa1d1</t>
  </si>
  <si>
    <t>Laura Green</t>
  </si>
  <si>
    <t>Python, Data Science, Machine Learning, C++, Java</t>
  </si>
  <si>
    <t>90865ebc-5a91-4e14-9a61-bcb19356d452</t>
  </si>
  <si>
    <t>610269ab-43ff-482d-a18c-51621dd4ecad</t>
  </si>
  <si>
    <t>39235a44-94a8-4cac-a733-04aa0aa7c3e4</t>
  </si>
  <si>
    <t>SQL, Machine Learning, Python</t>
  </si>
  <si>
    <t>fec3c273-dad5-4a8c-ad4a-73bd4f825bad</t>
  </si>
  <si>
    <t>8926f9b5-c50d-4ccd-8f97-37245b6bda9e</t>
  </si>
  <si>
    <t>042c65ad-9883-49b1-88d3-d2cefba3091f</t>
  </si>
  <si>
    <t>Wendy Turner</t>
  </si>
  <si>
    <t>f5d5f92e-cdd1-47c1-8a6c-1ce6b581b245</t>
  </si>
  <si>
    <t>89a2bea7-57b4-482d-984d-601999bc0c8c</t>
  </si>
  <si>
    <t>e10b1a47-7fae-4748-b781-321e83c501cb</t>
  </si>
  <si>
    <t>Alexander Landry</t>
  </si>
  <si>
    <t>a0a42c89-6232-4bf8-a9c8-612e6c96b28a</t>
  </si>
  <si>
    <t>566e3cbe-9aea-422f-a6e9-87cab87b6384</t>
  </si>
  <si>
    <t>Kristy Bryan</t>
  </si>
  <si>
    <t>6f139682-5ec1-4f69-82ad-4bf49696903f</t>
  </si>
  <si>
    <t>Robotics, Entrepreneurship Cell, Literary Society</t>
  </si>
  <si>
    <t>1177a267-9f5c-424f-a772-d34a1e1e7148</t>
  </si>
  <si>
    <t>17622561-87f7-4fef-b4ef-8730851a0d68</t>
  </si>
  <si>
    <t>f4427e0b-6148-4bb3-889b-78d5dbfdd97e</t>
  </si>
  <si>
    <t>Nathan Malone</t>
  </si>
  <si>
    <t>b02b61c4-a3d7-4628-ace6-6fa2fd5166e6</t>
  </si>
  <si>
    <t>Melinda Cameron</t>
  </si>
  <si>
    <t>8d7fff14-d8df-4873-84c9-56ee9c4209ec</t>
  </si>
  <si>
    <t>Machine Learning, C++, Web Development, Python</t>
  </si>
  <si>
    <t>5bc440f1-4b1a-469b-8e5d-d462cbd00ef2</t>
  </si>
  <si>
    <t>Charles Schmidt</t>
  </si>
  <si>
    <t>Python, Data Science, C++, Web Development</t>
  </si>
  <si>
    <t>392c04da-5af3-4a5a-b8e5-9b2716dc5a6e</t>
  </si>
  <si>
    <t>Elizabeth French</t>
  </si>
  <si>
    <t>ef8e3e02-7f92-4838-964e-5eb88235936b</t>
  </si>
  <si>
    <t>31274148-7c7c-404e-8422-d03ef29a6339</t>
  </si>
  <si>
    <t>Chad Jones</t>
  </si>
  <si>
    <t>f5b1ebbe-7862-4056-bccf-c45a1133a4b0</t>
  </si>
  <si>
    <t>d4bcb92e-121c-4c9f-837b-c3682d1487fb</t>
  </si>
  <si>
    <t>bbfb1b71-0a68-4eb8-876d-e8c5440c7e5b</t>
  </si>
  <si>
    <t>Eric Blackburn</t>
  </si>
  <si>
    <t>c72850c1-3322-468b-9be7-8aec32da81f0</t>
  </si>
  <si>
    <t>Joseph Harris</t>
  </si>
  <si>
    <t>SQL, C++, Python, Machine Learning</t>
  </si>
  <si>
    <t>ff4625af-bd20-463b-b275-b5f3d436a7a8</t>
  </si>
  <si>
    <t>Kelsey Lucas</t>
  </si>
  <si>
    <t>696929b2-0513-4da8-9819-93cc41f9994a</t>
  </si>
  <si>
    <t>Sean Mccarty</t>
  </si>
  <si>
    <t>Web Development, Java, SQL, Data Science</t>
  </si>
  <si>
    <t>9cfbbce7-e8f2-4584-8cca-1e14c3b8c80f</t>
  </si>
  <si>
    <t>Melinda Mitchell</t>
  </si>
  <si>
    <t>c9d901d0-a0da-418e-a7a6-a656cc82664a</t>
  </si>
  <si>
    <t>1d61fac3-6cd5-4859-b2a4-47b2ef04e57d</t>
  </si>
  <si>
    <t>Maria Kerr</t>
  </si>
  <si>
    <t>d1ad3e51-89f9-4de9-b798-0131a885a7b4</t>
  </si>
  <si>
    <t>Joseph Jimenez</t>
  </si>
  <si>
    <t>b425e88f-5f83-4733-98c2-03b3981dbb07</t>
  </si>
  <si>
    <t>a995ecc3-6f5b-49a6-8ff1-c51f915cb31b</t>
  </si>
  <si>
    <t>Cynthia Green</t>
  </si>
  <si>
    <t>f2d3f761-0ba3-4279-94cb-056407437c3b</t>
  </si>
  <si>
    <t>Laura Curtis</t>
  </si>
  <si>
    <t>Web Development, Data Science, Python</t>
  </si>
  <si>
    <t>55456181-1096-4107-845c-9edc2b7f2ac9</t>
  </si>
  <si>
    <t>d4233cdd-0d91-4d13-a207-b111184a1b0f</t>
  </si>
  <si>
    <t>Java, Machine Learning, Data Science</t>
  </si>
  <si>
    <t>6b226fa2-7836-4d88-b41d-f78fc3cb2f25</t>
  </si>
  <si>
    <t>1f178f93-23c9-4a1e-8b37-1d97cdcc2d6a</t>
  </si>
  <si>
    <t>Ronald Haas</t>
  </si>
  <si>
    <t>Python, C++, Web Development, Machine Learning</t>
  </si>
  <si>
    <t>0f44704f-1247-4a4e-a469-98e8d39e198b</t>
  </si>
  <si>
    <t>Eric Curry</t>
  </si>
  <si>
    <t>09926793-f450-47ee-8e16-33271ef80b5c</t>
  </si>
  <si>
    <t>861b4f5b-45a0-4539-ade8-370ace9e9ebd</t>
  </si>
  <si>
    <t>Michael Ray</t>
  </si>
  <si>
    <t>59dcabd0-56fe-4fb9-abe9-e2074f199ec0</t>
  </si>
  <si>
    <t>Sergio Knight</t>
  </si>
  <si>
    <t>Java, C++, Python</t>
  </si>
  <si>
    <t>c9c1ad45-f4ea-4b97-aaa4-15b56336c815</t>
  </si>
  <si>
    <t>Emily Arnold</t>
  </si>
  <si>
    <t>Machine Learning, SQL, Web Development, Data Science</t>
  </si>
  <si>
    <t>d240ef02-a968-4fc1-ba5c-865db8344070</t>
  </si>
  <si>
    <t>Brady Cole</t>
  </si>
  <si>
    <t>1d303f92-6f5a-40bd-8312-3b70a93cabbb</t>
  </si>
  <si>
    <t>05d047bf-5b96-49d0-a8f9-0573571b960f</t>
  </si>
  <si>
    <t>48769153-c688-43fe-9255-5c758d55119e</t>
  </si>
  <si>
    <t>Joseph Howard</t>
  </si>
  <si>
    <t>7318b96d-4479-4612-9f5d-988f776abf09</t>
  </si>
  <si>
    <t>Brent Roberts</t>
  </si>
  <si>
    <t>90b4c309-bc1d-4335-9ef7-4e48b8a836fd</t>
  </si>
  <si>
    <t>5cb5e69c-5dc7-43e6-a529-64ffc74cc890</t>
  </si>
  <si>
    <t>Keith Jacobs</t>
  </si>
  <si>
    <t>e54f8894-d19f-484d-aba6-00a6effa91ff</t>
  </si>
  <si>
    <t>be7cabfd-6d53-4965-b1cb-e1d3d2cea771</t>
  </si>
  <si>
    <t>Data Science, Python, SQL, Web Development, Java</t>
  </si>
  <si>
    <t>1ca35cfb-04fc-4d82-bd15-438552fbe43b</t>
  </si>
  <si>
    <t>Sherry Decker</t>
  </si>
  <si>
    <t>Robotics, Literary Society, Cultural Club</t>
  </si>
  <si>
    <t>4c80f6a4-9e5c-4d68-82e0-82191b96ea78</t>
  </si>
  <si>
    <t>21f6c63d-ac20-4f11-abd3-3927586528e6</t>
  </si>
  <si>
    <t>Miss Tina Gordon</t>
  </si>
  <si>
    <t>10190c9c-3b1a-4e64-9687-7f41ba8bc81c</t>
  </si>
  <si>
    <t>0b9bd934-23c8-4d30-9dde-7969688613db</t>
  </si>
  <si>
    <t>Elizabeth Vasquez</t>
  </si>
  <si>
    <t>C++, Data Science, Web Development, SQL</t>
  </si>
  <si>
    <t>f165d779-0154-4950-976d-e21f1b46ebdc</t>
  </si>
  <si>
    <t>Ian Nelson</t>
  </si>
  <si>
    <t>Python, SQL, Machine Learning, Data Science</t>
  </si>
  <si>
    <t>fb8fe8c4-d8b4-4ead-9360-8edf382b5b86</t>
  </si>
  <si>
    <t>Heather Combs</t>
  </si>
  <si>
    <t>854dc3bf-61d8-4365-bada-0c941679bbe0</t>
  </si>
  <si>
    <t>Lisa Garrett</t>
  </si>
  <si>
    <t>Python, Java, C++, Data Science</t>
  </si>
  <si>
    <t>91a4d796-b972-4eec-a563-7d1f57637902</t>
  </si>
  <si>
    <t>Alyssa Thompson</t>
  </si>
  <si>
    <t>4d470ed6-a666-4769-a1d4-6f8221c50e41</t>
  </si>
  <si>
    <t>Timothy Hill</t>
  </si>
  <si>
    <t>d64acb1f-39eb-438a-836e-3c49770e09db</t>
  </si>
  <si>
    <t>Antonio Goodwin</t>
  </si>
  <si>
    <t>6e9bdbd4-8bb1-4e79-a539-862513db64d0</t>
  </si>
  <si>
    <t>374f495e-5724-43d8-99da-85943d2f416d</t>
  </si>
  <si>
    <t>59d4546a-f7b0-4ffc-89c8-08f71ffbbe83</t>
  </si>
  <si>
    <t>Python, SQL, Web Development, Java, Machine Learning</t>
  </si>
  <si>
    <t>82ac7e1d-ac56-4da6-9339-1df45ae86d18</t>
  </si>
  <si>
    <t>Dr. Steve James</t>
  </si>
  <si>
    <t>72ff5d2a-386e-4be0-ab65-a6a48b8148f6</t>
  </si>
  <si>
    <t>Rhonda Smith</t>
  </si>
  <si>
    <t>dd88e600-57e6-456a-8f5e-6f0c74b42e6d</t>
  </si>
  <si>
    <t>3c4897e7-601f-426b-9569-44ab503c8db4</t>
  </si>
  <si>
    <t>Java, Machine Learning, SQL, Data Science, Python</t>
  </si>
  <si>
    <t>ccd015c1-ad59-40dd-9bff-3142a5e15b55</t>
  </si>
  <si>
    <t>William Sanchez</t>
  </si>
  <si>
    <t>4d560a3d-f4e7-469a-a454-09374a27ebf2</t>
  </si>
  <si>
    <t>Dr. Michael Evans</t>
  </si>
  <si>
    <t>C++, Web Development, SQL</t>
  </si>
  <si>
    <t>6142ea7d-17be-4111-9a2a-73ed562b0f79</t>
  </si>
  <si>
    <t>Ryan Munoz</t>
  </si>
  <si>
    <t>C++, Data Science, Java</t>
  </si>
  <si>
    <t>9f294a8b-d184-4c39-8476-7556f97be2dd</t>
  </si>
  <si>
    <t>Maria Johnson</t>
  </si>
  <si>
    <t>Machine Learning, Java, Data Science</t>
  </si>
  <si>
    <t>630af05e-1f09-4c0f-8419-53ac6dd38ffb</t>
  </si>
  <si>
    <t>Data Science, Machine Learning, Web Development</t>
  </si>
  <si>
    <t>69be173a-850e-40ad-9872-f72ee5b4a1ae</t>
  </si>
  <si>
    <t>Jacqueline Villegas</t>
  </si>
  <si>
    <t>14e286e5-ac89-46bc-8cbd-3c039e2aa4ac</t>
  </si>
  <si>
    <t>Matthew Tucker</t>
  </si>
  <si>
    <t>a6f2f7b8-0cf3-4b58-9910-8be58ce21ea3</t>
  </si>
  <si>
    <t>Dr. Tracy House DVM</t>
  </si>
  <si>
    <t>Java, Web Development, Python</t>
  </si>
  <si>
    <t>bb82b796-3207-443e-86a0-7656c5c9fb91</t>
  </si>
  <si>
    <t>Paige Sanchez</t>
  </si>
  <si>
    <t>f387e1bd-2d59-42c6-934a-5a2fa7cf705c</t>
  </si>
  <si>
    <t>Kathleen Webster</t>
  </si>
  <si>
    <t>03599c6d-1224-4bd2-b7c4-b3ee9b1fc6d1</t>
  </si>
  <si>
    <t>Christine Henry</t>
  </si>
  <si>
    <t>e7e7cf71-1c5a-4322-809e-7de873f127f5</t>
  </si>
  <si>
    <t>Data Science, Java</t>
  </si>
  <si>
    <t>d81cda59-36d1-48ad-9717-3bbb192e87b5</t>
  </si>
  <si>
    <t>9f83db57-5cd5-4c13-a83c-906952aab364</t>
  </si>
  <si>
    <t>3728ddc2-0f5e-4b47-a9d0-c613b0c77002</t>
  </si>
  <si>
    <t>Karen Soto</t>
  </si>
  <si>
    <t>ffe8a701-8733-4220-bf65-bc642307d955</t>
  </si>
  <si>
    <t>3e60dc38-31c9-42fe-8e3f-bc8c84de07aa</t>
  </si>
  <si>
    <t>a046b9ae-9d30-4208-9e52-f2cc4839a7d2</t>
  </si>
  <si>
    <t>4e5d8f12-96b3-4f4a-80da-a8ca62305d27</t>
  </si>
  <si>
    <t>Rodney Evans</t>
  </si>
  <si>
    <t>ec42e2fe-4114-4736-922d-2cc52d091a0f</t>
  </si>
  <si>
    <t>Python, Web Development, Machine Learning, Java, C++</t>
  </si>
  <si>
    <t>4ddb1b36-272c-4588-84a2-576c1fc905f8</t>
  </si>
  <si>
    <t>Frank Fletcher</t>
  </si>
  <si>
    <t>9ce7eed1-fcdf-4961-a45e-2ad08eefa5dd</t>
  </si>
  <si>
    <t>Mason Moore</t>
  </si>
  <si>
    <t>3c3a04e1-2673-4d70-83a9-f28dea48b463</t>
  </si>
  <si>
    <t>f5948a54-5f80-4eeb-943a-9aff659b0105</t>
  </si>
  <si>
    <t>Karl Branch</t>
  </si>
  <si>
    <t>Web Development, SQL, C++, Java</t>
  </si>
  <si>
    <t>088dbd82-d883-43f8-8c98-03de12de9e5a</t>
  </si>
  <si>
    <t>Fernando Lynn</t>
  </si>
  <si>
    <t>819f9a74-14f9-4534-9cb1-73bd26689102</t>
  </si>
  <si>
    <t>dbb54645-7dda-41b6-97c4-caed47c4cc51</t>
  </si>
  <si>
    <t>Annette Melton</t>
  </si>
  <si>
    <t>4242be33-5d77-4c84-aa81-05a89500a368</t>
  </si>
  <si>
    <t>05b3b6f7-ff43-4d94-9345-accc5574767a</t>
  </si>
  <si>
    <t>98a21f1c-914d-4fae-b100-13a7c6deb2f0</t>
  </si>
  <si>
    <t>Anthony Moore</t>
  </si>
  <si>
    <t>SQL, Machine Learning, Java, Data Science, Web Development</t>
  </si>
  <si>
    <t>dec78fa0-6c14-44be-a65a-a092112ea3ee</t>
  </si>
  <si>
    <t>d171ac68-edae-411f-85cd-7dd4b4a84acc</t>
  </si>
  <si>
    <t>C++, Data Science, Machine Learning, Web Development</t>
  </si>
  <si>
    <t>1328000b-cb9c-41c3-ac1c-3ed546d1fb89</t>
  </si>
  <si>
    <t>787f2425-dbcc-4477-89e9-db0adf465290</t>
  </si>
  <si>
    <t>Robert Stevens</t>
  </si>
  <si>
    <t>Machine Learning, C++, Python, Data Science</t>
  </si>
  <si>
    <t>f4188f3f-8a14-4e62-a95b-4715c333e861</t>
  </si>
  <si>
    <t>Kerry Smith</t>
  </si>
  <si>
    <t>Java, Web Development, C++, SQL, Data Science</t>
  </si>
  <si>
    <t>7135f221-a6c9-437f-84da-d06a7872bdeb</t>
  </si>
  <si>
    <t>Catherine Richards</t>
  </si>
  <si>
    <t>b6ca1127-e9f8-4970-8d98-f9e28d888beb</t>
  </si>
  <si>
    <t>Jennifer Morris</t>
  </si>
  <si>
    <t>c8b190e1-089a-4f4f-b1da-e8174937b90f</t>
  </si>
  <si>
    <t>Kelli Hall</t>
  </si>
  <si>
    <t>5f4f847d-7d59-46c0-a171-3445b637f3b1</t>
  </si>
  <si>
    <t>c7468f59-1b49-4e15-a2ad-d909c521bf2d</t>
  </si>
  <si>
    <t>Christopher Rubio</t>
  </si>
  <si>
    <t>9db37a76-cc39-48c8-8759-0459b259685d</t>
  </si>
  <si>
    <t>0fc82e26-ea5f-4589-a7f7-5c4b2f1997a6</t>
  </si>
  <si>
    <t>568655fb-9a3b-4d93-a6b8-a3f489007bc4</t>
  </si>
  <si>
    <t>d7b65b5f-9fc6-401c-8720-d8ba45d954a2</t>
  </si>
  <si>
    <t>99e1b153-6bd1-4ab6-8648-635088765d44</t>
  </si>
  <si>
    <t>80c1319d-16fa-4b56-9a2c-756a5e65d291</t>
  </si>
  <si>
    <t>6afa828c-2cd1-4b9f-abe5-841fe9c96c52</t>
  </si>
  <si>
    <t>Casey Gillespie</t>
  </si>
  <si>
    <t>C++, Data Science, Java, Web Development, Machine Learning</t>
  </si>
  <si>
    <t>74c0286f-6916-47e3-b362-e5ace03b6ace</t>
  </si>
  <si>
    <t>70e79f2f-73eb-4d3f-a2cb-7dcd9ea4e2ff</t>
  </si>
  <si>
    <t>1e4af885-cf5e-40dd-b35f-489c0e710440</t>
  </si>
  <si>
    <t>88d94f82-3020-49ec-8068-f195ae513e10</t>
  </si>
  <si>
    <t>bc76937c-e33b-43ad-bd79-a1c007c10e74</t>
  </si>
  <si>
    <t>bcf70c59-e75e-4eb4-99c2-2e6591ce0d2c</t>
  </si>
  <si>
    <t>31c0fbd4-05f3-42cc-b1cd-70157c9d47d5</t>
  </si>
  <si>
    <t>059c1ba0-bbec-421d-b610-901c2196b3b5</t>
  </si>
  <si>
    <t>Caroline Richardson</t>
  </si>
  <si>
    <t>4c636e95-025f-4543-8997-623ae0723d96</t>
  </si>
  <si>
    <t>Ashley Bird</t>
  </si>
  <si>
    <t>2c8d0e44-e71e-43a6-bf85-bf0ead64b56c</t>
  </si>
  <si>
    <t>Elizabeth Kelley</t>
  </si>
  <si>
    <t>fa5d3100-11b7-4948-90e6-e6607c69dee1</t>
  </si>
  <si>
    <t>Pamela Anderson</t>
  </si>
  <si>
    <t>02d2265b-2ad2-4193-86ea-50fcab7682bb</t>
  </si>
  <si>
    <t>C++, Machine Learning, Java, Web Development, Python</t>
  </si>
  <si>
    <t>a65be22b-d5a3-46d9-8362-a810a2611b8d</t>
  </si>
  <si>
    <t>Andrea Hale</t>
  </si>
  <si>
    <t>396295f7-bb67-4fbf-bc1e-afb5596a8d6e</t>
  </si>
  <si>
    <t>57c700aa-b7b5-4ea7-b5eb-d32d9ad620ab</t>
  </si>
  <si>
    <t>Mark Baker</t>
  </si>
  <si>
    <t>Cultural Club, Sports Club, Entrepreneurship Cell</t>
  </si>
  <si>
    <t>01e187d8-1a31-4044-95a0-f35665abc9ff</t>
  </si>
  <si>
    <t>Mary Bridges</t>
  </si>
  <si>
    <t>848af440-7fc1-4858-afa0-d842bc55300b</t>
  </si>
  <si>
    <t>Justin Green</t>
  </si>
  <si>
    <t>0e7da698-ab95-472f-8d95-aaf5253421bc</t>
  </si>
  <si>
    <t>Paul Martin</t>
  </si>
  <si>
    <t>16db80db-a543-448e-9adf-e9816ab19e15</t>
  </si>
  <si>
    <t>Daniel Holloway</t>
  </si>
  <si>
    <t>a0ee89ae-d453-4d32-8b0d-bb418d5288f1</t>
  </si>
  <si>
    <t>Shannon Ray</t>
  </si>
  <si>
    <t>Java, Web Development, SQL, Machine Learning</t>
  </si>
  <si>
    <t>c6319c16-5827-4c1d-93e0-f2354e80d10b</t>
  </si>
  <si>
    <t>Nancy Wyatt</t>
  </si>
  <si>
    <t>df6afe33-9489-4539-a373-f2b93658fed3</t>
  </si>
  <si>
    <t>Machine Learning, Web Development, C++, Python</t>
  </si>
  <si>
    <t>09f64405-0b99-4034-8a4e-255280051b10</t>
  </si>
  <si>
    <t>Gary Wells</t>
  </si>
  <si>
    <t>a8499b92-6b52-42e3-94fc-dd549e8fc965</t>
  </si>
  <si>
    <t>Kelly Donovan</t>
  </si>
  <si>
    <t>32fbcf3a-ded2-4fc4-9a0f-35bca3ec06d5</t>
  </si>
  <si>
    <t>C++, Data Science, Machine Learning, Python, Java</t>
  </si>
  <si>
    <t>9b1bc895-2af4-4ab7-9e6f-ea07c4536f1d</t>
  </si>
  <si>
    <t>Nicole Wilson</t>
  </si>
  <si>
    <t>cdbc2c1c-a4af-47bd-ae45-5cc6b88e830f</t>
  </si>
  <si>
    <t>Lisa Lee</t>
  </si>
  <si>
    <t>3d687b1f-2b22-408f-85d2-ab496a237988</t>
  </si>
  <si>
    <t>Python, Machine Learning, Data Science</t>
  </si>
  <si>
    <t>1422373f-8622-48d1-a683-e10796c044d0</t>
  </si>
  <si>
    <t>Eric Morgan</t>
  </si>
  <si>
    <t>8d244e3e-c4da-4ddb-a0b1-5abaa6a27967</t>
  </si>
  <si>
    <t>Cindy Hayes</t>
  </si>
  <si>
    <t>C++, Data Science, Machine Learning</t>
  </si>
  <si>
    <t>edc6ae05-fada-4b0b-aca0-2ada7c019b87</t>
  </si>
  <si>
    <t>12a07507-87be-4932-844d-625134473972</t>
  </si>
  <si>
    <t>8a0ea57a-9a7d-409d-a6e8-790b215d3b1f</t>
  </si>
  <si>
    <t>Stephanie Hampton</t>
  </si>
  <si>
    <t>Entrepreneurship Cell, Cultural Club, Robotics</t>
  </si>
  <si>
    <t>Web Development, SQL, Java, Data Science, Machine Learning</t>
  </si>
  <si>
    <t>f79cb82b-4679-455b-b834-c6a4a6f03619</t>
  </si>
  <si>
    <t>c49c285b-6a42-4aad-92ef-05a410e1b73c</t>
  </si>
  <si>
    <t>7fd75be9-f99d-40f4-8f0c-8ac73932760b</t>
  </si>
  <si>
    <t>89a3c811-895c-4fde-a3fa-40691519fd38</t>
  </si>
  <si>
    <t>Diamond Collins</t>
  </si>
  <si>
    <t>1eb74b56-53ff-43a2-8a19-35014169b9fc</t>
  </si>
  <si>
    <t>Paul Thompson</t>
  </si>
  <si>
    <t>bc9a7998-6365-4c2a-a793-cb096b271eff</t>
  </si>
  <si>
    <t>Michael Armstrong</t>
  </si>
  <si>
    <t>Java, C++, SQL, Machine Learning, Web Development</t>
  </si>
  <si>
    <t>b40ef8f4-943a-41f6-8a63-94a1b6733a2d</t>
  </si>
  <si>
    <t>c5f8e2f8-414f-4994-a845-77805e20c957</t>
  </si>
  <si>
    <t>Kenneth Sharp</t>
  </si>
  <si>
    <t>Python, Data Science, Web Development, Java, Machine Learning</t>
  </si>
  <si>
    <t>5bc6515f-3d9e-429b-8b57-6b4758606057</t>
  </si>
  <si>
    <t>e516b0d4-7d35-42cc-b88f-d0cd65c06b93</t>
  </si>
  <si>
    <t>Anna Stephens</t>
  </si>
  <si>
    <t>56bc0cdc-739f-4756-bfab-acff5a8de741</t>
  </si>
  <si>
    <t>9322a304-f206-48b3-97d2-388e988df8e9</t>
  </si>
  <si>
    <t>3f899fa1-1584-4624-b8aa-f16d592fab49</t>
  </si>
  <si>
    <t>0ab54bde-20a0-4502-ae06-809725e97977</t>
  </si>
  <si>
    <t>Steven Flynn</t>
  </si>
  <si>
    <t>Data Science, Machine Learning, C++</t>
  </si>
  <si>
    <t>989b9cdd-d12c-49f2-9563-016097acc49d</t>
  </si>
  <si>
    <t>620e99d3-3b33-43d8-a69c-d696236c7b87</t>
  </si>
  <si>
    <t>Michelle Brown</t>
  </si>
  <si>
    <t>Cultural Club, Robotics, Sports Club</t>
  </si>
  <si>
    <t>Java, C++, Python, Web Development, SQL</t>
  </si>
  <si>
    <t>600c9c71-0990-4647-8ac8-d87ea689d07f</t>
  </si>
  <si>
    <t>Dawn Nichols</t>
  </si>
  <si>
    <t>5a5226e6-9d64-4932-8066-853d6de299a1</t>
  </si>
  <si>
    <t>Jason Beck</t>
  </si>
  <si>
    <t>e13aa3fe-9dac-463a-bc1d-0e0d607283af</t>
  </si>
  <si>
    <t>a723fb72-682b-463a-a86e-d390edd97a1a</t>
  </si>
  <si>
    <t>Sherry Woods</t>
  </si>
  <si>
    <t>92806b50-7467-4070-bb28-4673394ddcc0</t>
  </si>
  <si>
    <t>42533a86-6c73-4f86-a564-c8c261497f06</t>
  </si>
  <si>
    <t>Web Development, SQL, Python, C++</t>
  </si>
  <si>
    <t>f4e35f7b-a1b7-43d8-b6b8-74d349599bed</t>
  </si>
  <si>
    <t>Christopher Morton</t>
  </si>
  <si>
    <t>e2b6855a-d4ec-407d-a584-2e131d278a46</t>
  </si>
  <si>
    <t>cbd58bf6-1efd-46e9-8e37-14af99b49350</t>
  </si>
  <si>
    <t>Dr. Hannah Patterson</t>
  </si>
  <si>
    <t>Data Science, Web Development, Python, SQL, Machine Learning</t>
  </si>
  <si>
    <t>bb026576-f512-44c3-b253-d2186c4a37ea</t>
  </si>
  <si>
    <t>Kristi Higgins MD</t>
  </si>
  <si>
    <t>d52721e7-19bc-443e-bb02-bebb48729a4d</t>
  </si>
  <si>
    <t>Darren White</t>
  </si>
  <si>
    <t>ddcf8766-a93b-42cd-9c24-220e2cabd7e7</t>
  </si>
  <si>
    <t>Adrian Tyler</t>
  </si>
  <si>
    <t>Java, Machine Learning, Data Science, SQL</t>
  </si>
  <si>
    <t>4d71c366-b41b-4143-8b10-550cd5704f32</t>
  </si>
  <si>
    <t>Victoria Valdez</t>
  </si>
  <si>
    <t>C++, Java, Python, Data Science</t>
  </si>
  <si>
    <t>34879e41-1a9c-472a-8eb9-047dba2ac3d9</t>
  </si>
  <si>
    <t>Cynthia Vasquez</t>
  </si>
  <si>
    <t>11c58ef0-dd46-4c09-8752-87aa5408f9ac</t>
  </si>
  <si>
    <t>Diana May</t>
  </si>
  <si>
    <t>d262eada-844a-4de9-a69f-0da0b670bfda</t>
  </si>
  <si>
    <t>3ac5c680-d6a4-497f-8226-f2334c974315</t>
  </si>
  <si>
    <t>088a93ec-70d9-49f8-89e2-60744f1639a0</t>
  </si>
  <si>
    <t>Morgan Davis</t>
  </si>
  <si>
    <t>Data Science, Python, Web Development</t>
  </si>
  <si>
    <t>43b9da13-ec85-4f37-bbc1-a987aff8754d</t>
  </si>
  <si>
    <t>Lori Guerrero</t>
  </si>
  <si>
    <t>Python, Data Science, C++, Machine Learning</t>
  </si>
  <si>
    <t>77d2b94f-1478-4c9d-9503-0b43e3c7ca9a</t>
  </si>
  <si>
    <t>Amy Grant</t>
  </si>
  <si>
    <t>d6521e08-c2f4-4c10-a869-707cbdcbfffc</t>
  </si>
  <si>
    <t>Anne Anderson</t>
  </si>
  <si>
    <t>61607459-85c7-404b-8693-da1139c6a1ca</t>
  </si>
  <si>
    <t>Jeremy Dalton</t>
  </si>
  <si>
    <t>a8aa7158-2b70-4525-bc67-f831cbc84759</t>
  </si>
  <si>
    <t>Jose Schultz</t>
  </si>
  <si>
    <t>Machine Learning, Web Development, Java, Data Science, Python</t>
  </si>
  <si>
    <t>8045b996-bee8-4c6e-ae68-463ab456572d</t>
  </si>
  <si>
    <t>03a20375-9782-4deb-8d03-e808467b1bed</t>
  </si>
  <si>
    <t>SQL, Python, Machine Learning, C++</t>
  </si>
  <si>
    <t>3e19fc1d-9f6a-4a65-bd54-da044dcd0009</t>
  </si>
  <si>
    <t>Kevin Snyder</t>
  </si>
  <si>
    <t>c15a09f9-e21e-46ca-a358-abfe58671262</t>
  </si>
  <si>
    <t>1be00f8e-0c8d-41d2-9673-aefbeb9e54e0</t>
  </si>
  <si>
    <t>Christopher Powers</t>
  </si>
  <si>
    <t>f84f16b3-a79f-4faf-9ef5-768968f45bce</t>
  </si>
  <si>
    <t>John Costa</t>
  </si>
  <si>
    <t>Java, C++, Web Development, Data Science</t>
  </si>
  <si>
    <t>bd29ede9-cab4-423b-b448-83858de7ad6c</t>
  </si>
  <si>
    <t>Joanna Pacheco</t>
  </si>
  <si>
    <t>5c72aebd-13b1-4e59-885c-d7147bf69552</t>
  </si>
  <si>
    <t>David Weber</t>
  </si>
  <si>
    <t>Robotics, Coding Club, Sports Club</t>
  </si>
  <si>
    <t>c561e2cb-89db-489a-a160-138467e5d714</t>
  </si>
  <si>
    <t>8c6d768e-45bc-43ba-af52-d36e8a63b93c</t>
  </si>
  <si>
    <t>Wayne Wolfe</t>
  </si>
  <si>
    <t>390af831-a1ab-42d5-99b4-5fc59f14255a</t>
  </si>
  <si>
    <t>45df16b6-382c-443f-bcfc-9b793875394c</t>
  </si>
  <si>
    <t>Allen Rogers</t>
  </si>
  <si>
    <t>3b745114-997a-4b6e-8161-126852bb2359</t>
  </si>
  <si>
    <t>cbd431cc-ea7a-4c21-a1a1-a29c5228ed8d</t>
  </si>
  <si>
    <t>Janice Fernandez</t>
  </si>
  <si>
    <t>dd3fbef5-305e-406b-a453-10d62c124e45</t>
  </si>
  <si>
    <t>d5bcb8d0-4094-4ded-abeb-ac31d4f8fd72</t>
  </si>
  <si>
    <t>Alec Ryan</t>
  </si>
  <si>
    <t>bed63da0-8033-45c2-9413-d64db962c8a7</t>
  </si>
  <si>
    <t>Amy Kim</t>
  </si>
  <si>
    <t>f2e9702d-11e9-4daa-ae69-81a35d3d9e56</t>
  </si>
  <si>
    <t>Erin Edwards</t>
  </si>
  <si>
    <t>Cultural Club, Coding Club, Entrepreneurship Cell</t>
  </si>
  <si>
    <t>Data Science, Machine Learning, Web Development, SQL</t>
  </si>
  <si>
    <t>3cec73da-fb25-4d16-8e81-b4f0dfca309a</t>
  </si>
  <si>
    <t>Machine Learning, Web Development, Java, Python</t>
  </si>
  <si>
    <t>f4d67557-6900-4be1-a302-9f70f06e9cff</t>
  </si>
  <si>
    <t>e13a14ca-5911-442e-959a-8f54c559cd0f</t>
  </si>
  <si>
    <t>Jennifer Parrish</t>
  </si>
  <si>
    <t>C++, Data Science, Java, Python, Web Development</t>
  </si>
  <si>
    <t>5a4c4427-d9ae-4cad-9d57-337390206c67</t>
  </si>
  <si>
    <t>7ee1fcc4-6b5a-47b8-86e9-4f441f5c1d27</t>
  </si>
  <si>
    <t>ac25d6a8-cae2-418d-8998-53bd533fbc2a</t>
  </si>
  <si>
    <t>b652ae99-38b5-489a-8921-057c3f05557c</t>
  </si>
  <si>
    <t>Jessica Larsen</t>
  </si>
  <si>
    <t>Machine Learning, Web Development, SQL, Data Science, C++</t>
  </si>
  <si>
    <t>16718639-fcb8-4f9e-8769-0baaa104bdce</t>
  </si>
  <si>
    <t>Mr. Timothy Andersen</t>
  </si>
  <si>
    <t>C++, Java, Web Development, Python, Data Science</t>
  </si>
  <si>
    <t>fe2b34d8-2db0-428d-9e5e-be5459077299</t>
  </si>
  <si>
    <t>Kendra Luna</t>
  </si>
  <si>
    <t>Machine Learning, Data Science, C++, SQL</t>
  </si>
  <si>
    <t>6de59332-9364-43d0-9024-bdc6dcb33df3</t>
  </si>
  <si>
    <t>Michelle Butler</t>
  </si>
  <si>
    <t>Java, Machine Learning, C++, SQL, Data Science</t>
  </si>
  <si>
    <t>60300bc6-8bd8-4bd3-af30-1720a9a5752b</t>
  </si>
  <si>
    <t>c4f9eccd-7630-48a7-b0ca-fdd8fc043f08</t>
  </si>
  <si>
    <t>James Rose</t>
  </si>
  <si>
    <t>f0086534-91c5-4372-8aab-cdefde43dfff</t>
  </si>
  <si>
    <t>Web Development, SQL, Python, Machine Learning, Java</t>
  </si>
  <si>
    <t>5ad5cf06-364d-4c87-bcd0-129d2e8d0e87</t>
  </si>
  <si>
    <t>Gina Beard</t>
  </si>
  <si>
    <t>04d763db-93ca-4df2-97bd-fe1186f152dc</t>
  </si>
  <si>
    <t>Machine Learning, Data Science, SQL</t>
  </si>
  <si>
    <t>290e3e89-4b9c-42f4-a8e5-c8cdb4146e4a</t>
  </si>
  <si>
    <t>Jon Clark</t>
  </si>
  <si>
    <t>9ae1a991-524f-43ff-b030-7633a6ded1d8</t>
  </si>
  <si>
    <t>Chris Brown</t>
  </si>
  <si>
    <t>C++, Python, Data Science</t>
  </si>
  <si>
    <t>534ff70f-c4d1-447b-a0b3-c49062abd089</t>
  </si>
  <si>
    <t>1980f5a4-1539-40e5-a1af-8c5b7a7e67ac</t>
  </si>
  <si>
    <t>f2311f17-9586-4a76-8511-55ffe7a37e81</t>
  </si>
  <si>
    <t>Shannon Cannon</t>
  </si>
  <si>
    <t>474a493b-3ced-4f2d-839f-bc501223b513</t>
  </si>
  <si>
    <t>Cindy Anderson</t>
  </si>
  <si>
    <t>Sports Club, Cultural Club, Literary Society</t>
  </si>
  <si>
    <t>6bb995f8-db98-4ba3-95dc-76942bf3158c</t>
  </si>
  <si>
    <t>dad17429-8697-486a-b168-425f46310a87</t>
  </si>
  <si>
    <t>614077d3-9ec4-4a48-9773-f98d550c2fe9</t>
  </si>
  <si>
    <t>Erin Cook</t>
  </si>
  <si>
    <t>b5caa993-aaca-4101-b153-0f689215583a</t>
  </si>
  <si>
    <t>Paul Skinner</t>
  </si>
  <si>
    <t>31e1168a-81cf-4525-bd25-5cfbe0c8f901</t>
  </si>
  <si>
    <t>82bbf269-aafe-4e61-8d45-67d16d902940</t>
  </si>
  <si>
    <t>bdd640fb-0667-4ad1-9c80-317fa3b1799d</t>
  </si>
  <si>
    <t>Daniel Doyle</t>
  </si>
  <si>
    <t>536fd898-2106-4d5e-9c3d-028d03580f61</t>
  </si>
  <si>
    <t>8bf08d7a-6306-4ce1-b73c-bd6a56f73415</t>
  </si>
  <si>
    <t>9f2fef1a-0bfd-4eda-8462-16b1445be974</t>
  </si>
  <si>
    <t>1ca2367d-88e9-4522-ad03-08c72cef4e18</t>
  </si>
  <si>
    <t>0bd4a990-0640-4e0f-a5b8-fd4b32fa2de8</t>
  </si>
  <si>
    <t>John Atkinson</t>
  </si>
  <si>
    <t>e21e063e-880a-4f78-add3-fa68cb176118</t>
  </si>
  <si>
    <t>e79f9f3d-19ee-4c3b-b93c-4b0bb93b770c</t>
  </si>
  <si>
    <t>David Hinton</t>
  </si>
  <si>
    <t>e3b202b7-c97a-4855-be7f-b6583aef2cb4</t>
  </si>
  <si>
    <t>d9aa533d-fe43-4234-9114-a28fbdc3ffb1</t>
  </si>
  <si>
    <t>5d264b1b-6593-4659-972e-8c6882aa5c46</t>
  </si>
  <si>
    <t>Mary Charles</t>
  </si>
  <si>
    <t>32da7a6f-a0d9-4f22-88f7-c39b6504ca70</t>
  </si>
  <si>
    <t>7a2db846-4ad0-4a12-93e3-1942b63ccc6a</t>
  </si>
  <si>
    <t>b372e073-3bc3-4744-8d72-b409b437bec4</t>
  </si>
  <si>
    <t>eda7dd14-e1dd-45d4-94d9-0f4b4389bc5a</t>
  </si>
  <si>
    <t>d453f867-b97e-4224-891f-691217abb863</t>
  </si>
  <si>
    <t>Derrick Nunez</t>
  </si>
  <si>
    <t>24e6f44d-1431-4cab-bb8c-bd746a2f3fc4</t>
  </si>
  <si>
    <t>5681efaa-1d34-4718-b768-8fcbd545c64a</t>
  </si>
  <si>
    <t>eb2d6b14-9358-4445-a059-9244270f2b97</t>
  </si>
  <si>
    <t>3f4df561-f319-4125-87f1-94f9c1156d6d</t>
  </si>
  <si>
    <t>Alex Hernandez</t>
  </si>
  <si>
    <t>C++, Data Science, Python, Java</t>
  </si>
  <si>
    <t>b9493906-939f-44eb-be5e-215ec47cc30b</t>
  </si>
  <si>
    <t>Vanessa Santiago</t>
  </si>
  <si>
    <t>SQL, C++, Machine Learning, Python, Web Development</t>
  </si>
  <si>
    <t>f3bd333c-d11c-49d2-aab6-c5707c17d5e3</t>
  </si>
  <si>
    <t>3df76a69-bc45-444a-bc1f-dff0331d58bb</t>
  </si>
  <si>
    <t>Christine Harris</t>
  </si>
  <si>
    <t>dfed2c43-e256-46dc-8f54-86b7c7b5b2bc</t>
  </si>
  <si>
    <t>Marc Moore</t>
  </si>
  <si>
    <t>406bf02d-a97a-4f4e-bc10-871bba4f4b03</t>
  </si>
  <si>
    <t>Mercedes Miller</t>
  </si>
  <si>
    <t>Data Science, Java, C++, Machine Learning, Web Development</t>
  </si>
  <si>
    <t>a9f79877-b3cc-47e0-ae92-58298ad0033f</t>
  </si>
  <si>
    <t>b18753e6-d457-4ad9-a867-a096edd877c8</t>
  </si>
  <si>
    <t>Christopher Park</t>
  </si>
  <si>
    <t>f8140102-7de1-4dfe-9072-5b5ca2814044</t>
  </si>
  <si>
    <t>Gregory Cook</t>
  </si>
  <si>
    <t>d56a9c52-c8a5-4d7c-a94e-c385b4bdaa1e</t>
  </si>
  <si>
    <t>ec50ace4-80a5-4e65-afa2-855967c96204</t>
  </si>
  <si>
    <t>Michele Collins</t>
  </si>
  <si>
    <t>Machine Learning, Data Science, Python, C++, Web Development</t>
  </si>
  <si>
    <t>e3d3d84d-c2c2-47be-973d-ff0134e43764</t>
  </si>
  <si>
    <t>Java, C++, Web Development, Python</t>
  </si>
  <si>
    <t>3176d704-ea5d-4648-a7bf-782afab74ad2</t>
  </si>
  <si>
    <t>f897f7c9-c52e-467b-963b-4aea6460a95e</t>
  </si>
  <si>
    <t>Machine Learning, Python, Data Science</t>
  </si>
  <si>
    <t>88598ace-c60e-4023-9879-0b36f582a4d4</t>
  </si>
  <si>
    <t>5eecb91a-59c7-4d57-9459-156aa03c8e85</t>
  </si>
  <si>
    <t>9e5a732a-e22b-4a58-ad09-6600cce23a8a</t>
  </si>
  <si>
    <t>614ff3d7-19db-4ad0-9dd1-dfb23b982ef8</t>
  </si>
  <si>
    <t>Mark Diaz</t>
  </si>
  <si>
    <t>Machine Learning, SQL, Data Science, C++, Web Development</t>
  </si>
  <si>
    <t>a6aa59e5-dc08-4f29-92d3-3488d0c30018</t>
  </si>
  <si>
    <t>Brandy Flores</t>
  </si>
  <si>
    <t>b11af726-2d5d-4395-a901-a768ebd14b0c</t>
  </si>
  <si>
    <t>Monica Anderson</t>
  </si>
  <si>
    <t>Web Development, Machine Learning, Python, Java, Data Science</t>
  </si>
  <si>
    <t>14dd5061-5557-46f8-a67e-ddcedf8f4197</t>
  </si>
  <si>
    <t>Brenda Bailey</t>
  </si>
  <si>
    <t>f80590f0-0249-4a09-be3b-1a40ca0553a2</t>
  </si>
  <si>
    <t>Richard Alvarez</t>
  </si>
  <si>
    <t>c194f97f-00e3-4026-95b6-de85390239d9</t>
  </si>
  <si>
    <t>Edwin Nunez</t>
  </si>
  <si>
    <t>8bae295e-902a-405c-bd9f-fe599bc0fa93</t>
  </si>
  <si>
    <t>Ralph Howe</t>
  </si>
  <si>
    <t>Python, Web Development, Data Science, Java, Machine Learning</t>
  </si>
  <si>
    <t>4336ffe5-6631-46a7-8c53-b74c0c9fa6e6</t>
  </si>
  <si>
    <t>Jonathan Ayala</t>
  </si>
  <si>
    <t>6242fa0f-2ed2-4190-8a42-001d66379069</t>
  </si>
  <si>
    <t>3cb3288e-c8f2-4355-a90e-23f3668e899b</t>
  </si>
  <si>
    <t>f780ef2f-664d-4922-a590-fd3cad6ecc57</t>
  </si>
  <si>
    <t>Tracie Jordan</t>
  </si>
  <si>
    <t>6ee41a27-1a74-4259-afe9-d773d02b4df1</t>
  </si>
  <si>
    <t>6ee6fb9a-520a-4eed-99fc-81f912177a1b</t>
  </si>
  <si>
    <t>cc7e27a4-eb8e-40e7-b0be-8e8ee19dd4ef</t>
  </si>
  <si>
    <t>29ede760-2334-48ba-b94e-08387dcf60fd</t>
  </si>
  <si>
    <t>Andrew Duran</t>
  </si>
  <si>
    <t>Data Science, Machine Learning, SQL, Web Development</t>
  </si>
  <si>
    <t>d6321d31-c8ac-4fcf-a04d-4d14197dbae1</t>
  </si>
  <si>
    <t>Caleb Mathews</t>
  </si>
  <si>
    <t>4be318a8-0b39-4ccf-bc9f-3bc37210045a</t>
  </si>
  <si>
    <t>Cheryl Palmer</t>
  </si>
  <si>
    <t>282fe6c5-351b-4f5e-b265-0250c8ce0264</t>
  </si>
  <si>
    <t>44d18524-cf0e-4567-882d-7fc1be3074f8</t>
  </si>
  <si>
    <t>Scott White</t>
  </si>
  <si>
    <t>8cd74c27-929a-4586-8a37-6c367d94bf10</t>
  </si>
  <si>
    <t>Richard Stewart</t>
  </si>
  <si>
    <t>e0827f76-11a5-49b4-a6a3-02d6f43e8c48</t>
  </si>
  <si>
    <t>Douglas Kirk</t>
  </si>
  <si>
    <t>f9b782a8-ffb3-4d40-a0f7-d29983486bcc</t>
  </si>
  <si>
    <t>a335b2c8-9e7b-4e95-b692-641a9aad10ce</t>
  </si>
  <si>
    <t>Jordan Clark</t>
  </si>
  <si>
    <t>22eb197f-00ed-4a0b-a545-ecc0002f0064</t>
  </si>
  <si>
    <t>Java, Python, Machine Learning, Web Development, C++</t>
  </si>
  <si>
    <t>e5358c58-4b8f-4abe-87f5-b39a56f881f9</t>
  </si>
  <si>
    <t>39c03abe-dd56-42ba-9396-f1bedbb99817</t>
  </si>
  <si>
    <t>db94b218-f83d-444d-bd90-599bf59a2fd1</t>
  </si>
  <si>
    <t>3c7e5368-b159-4847-9c0b-9b10a757cb10</t>
  </si>
  <si>
    <t>Bryan Parker</t>
  </si>
  <si>
    <t>Python, Java, Data Science, Web Development, C++</t>
  </si>
  <si>
    <t>0c472187-fea3-4d37-980b-68530c7031eb</t>
  </si>
  <si>
    <t>Martha Smith</t>
  </si>
  <si>
    <t>Machine Learning, SQL, C++, Web Development</t>
  </si>
  <si>
    <t>7484b28c-e42d-44b1-8d0e-2d64f30457ee</t>
  </si>
  <si>
    <t>39c59df9-87f2-45d6-a7ba-26acab7a3d1c</t>
  </si>
  <si>
    <t>Amy Gutierrez</t>
  </si>
  <si>
    <t>2a9edda7-761a-4914-8931-b2d4d3def87c</t>
  </si>
  <si>
    <t>Louis Brown</t>
  </si>
  <si>
    <t>3e612d66-05bf-4618-a930-b0c4d5576899</t>
  </si>
  <si>
    <t>Kenneth Martin</t>
  </si>
  <si>
    <t>Web Development, Java, Python</t>
  </si>
  <si>
    <t>a6388854-fb2b-4b80-808b-d674d2dd3e26</t>
  </si>
  <si>
    <t>Michael Griffin</t>
  </si>
  <si>
    <t>C++, Java, Python, SQL</t>
  </si>
  <si>
    <t>f4401862-5353-4e65-886c-244563290d88</t>
  </si>
  <si>
    <t>0660a3e9-736d-417c-92ce-55e369df05c7</t>
  </si>
  <si>
    <t>Kevin Marquez</t>
  </si>
  <si>
    <t>960e3f3c-2ee2-41cb-b908-c3d8d99efefd</t>
  </si>
  <si>
    <t>8fa72f27-e8c6-41fa-b435-3f5666b8fefb</t>
  </si>
  <si>
    <t>614a9d3b-5993-4556-b8ff-b6c1c0f5fcb9</t>
  </si>
  <si>
    <t>72a1376d-d4c1-413b-99ba-0aa5f31bf1fd</t>
  </si>
  <si>
    <t>ab8bb68b-56d4-4b13-89d6-aea8fe5944f3</t>
  </si>
  <si>
    <t>ef83dc33-eb48-4d5b-a550-bf6f40527380</t>
  </si>
  <si>
    <t>Machine Learning, SQL, Data Science</t>
  </si>
  <si>
    <t>8a8fb8c0-6360-40f3-8d26-1015470d21df</t>
  </si>
  <si>
    <t>54e6b6e4-7232-4b24-ad9e-0664cad9fe81</t>
  </si>
  <si>
    <t>0454e307-a3b2-4c34-a3da-c86c262a74dd</t>
  </si>
  <si>
    <t>1b7e0502-ca9d-4831-894e-7397b38a3db1</t>
  </si>
  <si>
    <t>David Holden</t>
  </si>
  <si>
    <t>acf5e81e-7131-4269-b118-e36477097749</t>
  </si>
  <si>
    <t>John Santana</t>
  </si>
  <si>
    <t>714a917e-e4ca-4d04-a5be-2cddf6d47927</t>
  </si>
  <si>
    <t>Data Science, SQL, Web Development, Java</t>
  </si>
  <si>
    <t>b4209103-bca7-46eb-83ef-0f77848ac924</t>
  </si>
  <si>
    <t>Brandon Mitchell</t>
  </si>
  <si>
    <t>cf9d3e88-f25e-4cf6-b479-b202d36f16be</t>
  </si>
  <si>
    <t>Robotics, Literary Society, Sports Club</t>
  </si>
  <si>
    <t>Python, Data Science, C++</t>
  </si>
  <si>
    <t>9e21741f-b801-4026-82f7-38611adba8cf</t>
  </si>
  <si>
    <t>Brian Rodriguez</t>
  </si>
  <si>
    <t>SQL, Machine Learning, Python, Data Science</t>
  </si>
  <si>
    <t>3336c5c8-9019-4224-80ce-c97c87321107</t>
  </si>
  <si>
    <t>5563f616-00e8-4ece-8b49-452d46d483f3</t>
  </si>
  <si>
    <t>Mandy Green</t>
  </si>
  <si>
    <t>9191b363-4e2d-4645-adc7-cac7fd72b050</t>
  </si>
  <si>
    <t>Lisa Singh</t>
  </si>
  <si>
    <t>Data Science, Web Development, Java, SQL</t>
  </si>
  <si>
    <t>6dba00a5-5e47-4f21-abb4-5f901feb81d6</t>
  </si>
  <si>
    <t>789fed96-7337-4c2f-8e1c-37621c7cb6ed</t>
  </si>
  <si>
    <t>Daniel Medina</t>
  </si>
  <si>
    <t>SQL, Data Science, C++</t>
  </si>
  <si>
    <t>5aca19a9-fa61-4fc3-874a-82193512eea1</t>
  </si>
  <si>
    <t>498bcf67-3f8d-4f96-836a-e2bbd5098e07</t>
  </si>
  <si>
    <t>Michael Nicholson</t>
  </si>
  <si>
    <t>Web Development, Java, SQL, C++</t>
  </si>
  <si>
    <t>59184cae-1d70-4528-94db-db7a37f83387</t>
  </si>
  <si>
    <t>1519830c-4019-4303-9c45-7e4da79313b8</t>
  </si>
  <si>
    <t>Steven Martin</t>
  </si>
  <si>
    <t>0725e9cf-3099-4671-a389-3fc550b4c0bc</t>
  </si>
  <si>
    <t>ff84faef-5336-423b-8f96-468535145890</t>
  </si>
  <si>
    <t>Kelly Edwards</t>
  </si>
  <si>
    <t>e42e707a-fe2b-4987-9fdc-abbf6b9cd71c</t>
  </si>
  <si>
    <t>Sergio Knox</t>
  </si>
  <si>
    <t>c7ade5f6-4f48-4bab-9bac-40f4d5f9e7a1</t>
  </si>
  <si>
    <t>487b25d7-9cf0-43dd-a775-29a28d2cfe83</t>
  </si>
  <si>
    <t>Martin Rodriguez</t>
  </si>
  <si>
    <t>7e1f48c4-a9d6-490d-b4ad-fa22ad0205f5</t>
  </si>
  <si>
    <t>Pamela Weaver</t>
  </si>
  <si>
    <t>33a1ca26-5dd6-40c7-9922-f24eb5507b7b</t>
  </si>
  <si>
    <t>eb2ec80e-4c25-4823-8cf4-ffb0b4bba73f</t>
  </si>
  <si>
    <t>Angela Anderson</t>
  </si>
  <si>
    <t>96a519fa-4420-45ce-96ad-a8599ed13b9b</t>
  </si>
  <si>
    <t>e2331302-da32-4604-aa5b-8723591f6b6e</t>
  </si>
  <si>
    <t>c54461fa-dd35-4c2c-86cb-aa8721786a7e</t>
  </si>
  <si>
    <t>Entrepreneurship Cell, Literary Society, Robotics</t>
  </si>
  <si>
    <t>Java, Machine Learning, C++, Python, Data Science</t>
  </si>
  <si>
    <t>ae423568-de14-453b-9eac-41d9801f4909</t>
  </si>
  <si>
    <t>Edwin Brown</t>
  </si>
  <si>
    <t>2e183554-cae2-4e66-ae8a-781390e0a95b</t>
  </si>
  <si>
    <t>Bob Pitts</t>
  </si>
  <si>
    <t>C++, Java, Python, Data Science, Machine Learning</t>
  </si>
  <si>
    <t>1783b5f2-ae0a-48ae-9564-90983dfb09a8</t>
  </si>
  <si>
    <t>dfde4fbf-3ff3-40bf-b66e-cb15474ebc19</t>
  </si>
  <si>
    <t>Jessica Callahan</t>
  </si>
  <si>
    <t>37a3c30a-a1f0-4a7a-8db7-8572ef7db821</t>
  </si>
  <si>
    <t>Marcus Roberts</t>
  </si>
  <si>
    <t>c715b2b9-c40c-4d91-86fd-e062a33dc7af</t>
  </si>
  <si>
    <t>Lori Hill</t>
  </si>
  <si>
    <t>SQL, Python, Web Development, Java</t>
  </si>
  <si>
    <t>5c015ed6-a0ab-448f-aca7-dde9529f7cbd</t>
  </si>
  <si>
    <t>0cee845e-0fec-47e8-9944-8e9ec4ccd106</t>
  </si>
  <si>
    <t>4005353d-d76f-4e65-a54c-87393133839e</t>
  </si>
  <si>
    <t>Sandra Martinez</t>
  </si>
  <si>
    <t>Data Science, Machine Learning, Web Development, C++</t>
  </si>
  <si>
    <t>a7d807d9-59dd-4b95-aced-021213d94c93</t>
  </si>
  <si>
    <t>84ccbd69-d4f6-4241-8201-bb06932c8384</t>
  </si>
  <si>
    <t>0a8d7c14-6e2e-4274-ae0f-7cf89c7e1e3b</t>
  </si>
  <si>
    <t>db576d72-81df-4693-a858-18cff67c393f</t>
  </si>
  <si>
    <t>d2ecda4a-5cbc-4b07-bcd8-897b4c158e76</t>
  </si>
  <si>
    <t>3005c7fc-85af-4b6f-bc41-7c6f80a6b635</t>
  </si>
  <si>
    <t>52a74a41-44be-4486-bea5-a387363be5cb</t>
  </si>
  <si>
    <t>Gail Lane</t>
  </si>
  <si>
    <t>9dd2f9de-fd98-4e33-a498-abe92999bbef</t>
  </si>
  <si>
    <t>Elizabeth Rogers</t>
  </si>
  <si>
    <t>f86f3185-27f7-4941-a66b-eb9358b72db9</t>
  </si>
  <si>
    <t>2a45c2ab-8cbf-4db0-b264-accc79ac1b1e</t>
  </si>
  <si>
    <t>Shane Henderson</t>
  </si>
  <si>
    <t>983decbb-65c3-4bbf-bffa-47e4dbcfb0b4</t>
  </si>
  <si>
    <t>114f42bc-d0e5-469f-97f1-cd9c5954312a</t>
  </si>
  <si>
    <t>52016e41-8570-4cc3-bb2b-66099f0724a8</t>
  </si>
  <si>
    <t>39bfc9b6-47ba-48aa-b2f9-4b2c8e10814f</t>
  </si>
  <si>
    <t>Steven Sandoval</t>
  </si>
  <si>
    <t>1723199d-bf2c-44a0-ba3c-8a71ff574e2b</t>
  </si>
  <si>
    <t>Brett Schultz</t>
  </si>
  <si>
    <t>657ef697-20fa-48ef-8146-633fa30ddfc0</t>
  </si>
  <si>
    <t>62a2309a-7f52-40c8-ab40-1b73c0b3d583</t>
  </si>
  <si>
    <t>2f0c4a22-2c5a-4648-b045-b24f85757ac4</t>
  </si>
  <si>
    <t>6d1daf04-98f3-499c-bb93-e35dd78df51a</t>
  </si>
  <si>
    <t>eb4aede6-46a5-4064-9284-b528b0916fb7</t>
  </si>
  <si>
    <t>Kristie Howe</t>
  </si>
  <si>
    <t>83b0b35c-dba6-4df8-b3d0-4ffb44709848</t>
  </si>
  <si>
    <t>Miss Anna Estes</t>
  </si>
  <si>
    <t>4da838b7-6947-4bac-b610-f40d69fe890f</t>
  </si>
  <si>
    <t>Timothy Shannon</t>
  </si>
  <si>
    <t>9d3b2ffe-a323-4df1-918e-89e06674466f</t>
  </si>
  <si>
    <t>06f4e089-2ee1-4c6d-82c3-ace23bec15cf</t>
  </si>
  <si>
    <t>9c8379ae-f7b0-4805-8f0d-f860ebc92914</t>
  </si>
  <si>
    <t>Keith Zuniga</t>
  </si>
  <si>
    <t>C++, Python, Web Development, Machine Learning</t>
  </si>
  <si>
    <t>bf2b43b4-22e9-4527-b849-1ecc889157fd</t>
  </si>
  <si>
    <t>Robert Gardner</t>
  </si>
  <si>
    <t>2120bfba-1689-40b8-879d-db62c37944c1</t>
  </si>
  <si>
    <t>Madeline Powell</t>
  </si>
  <si>
    <t>bdf66ba5-dc9c-46de-a5a6-74c212738a23</t>
  </si>
  <si>
    <t>Albert Morse</t>
  </si>
  <si>
    <t>85467426-2f12-4b9e-b4fd-25b7384f6e3b</t>
  </si>
  <si>
    <t>Jonathan Perry</t>
  </si>
  <si>
    <t>2e3362dc-ff55-4e7b-88a2-5c0a5b8185ff</t>
  </si>
  <si>
    <t>3453301d-7797-4ca1-b0c5-dddf74e03fed</t>
  </si>
  <si>
    <t>311a00da-279c-4825-ab4e-b513081c4c1e</t>
  </si>
  <si>
    <t>f97f0427-f007-486b-ae66-e58b9d20c36e</t>
  </si>
  <si>
    <t>95c2ec81-3f42-4da2-84dd-a51d65926623</t>
  </si>
  <si>
    <t>C++, SQL, Python</t>
  </si>
  <si>
    <t>60a7c21d-87e5-45c8-a51c-1e2922a8c659</t>
  </si>
  <si>
    <t>c017466e-85f4-40a2-8be2-7516342c5348</t>
  </si>
  <si>
    <t>John Blair</t>
  </si>
  <si>
    <t>20ada318-e04d-4b53-ba94-0968a3094e80</t>
  </si>
  <si>
    <t>150f5ec2-1ac3-4779-9524-d527eda5d626</t>
  </si>
  <si>
    <t>60141de9-f54a-40a2-a874-66d7ad66a1bd</t>
  </si>
  <si>
    <t>Miguel Jones</t>
  </si>
  <si>
    <t>8d08ed95-b369-4813-94b2-072ab1c7c29c</t>
  </si>
  <si>
    <t>7acc9970-5bee-4570-b69f-75c5c82ba1be</t>
  </si>
  <si>
    <t>Kari Durham</t>
  </si>
  <si>
    <t>a52a1a98-8acb-4306-a01f-08ba40ada926</t>
  </si>
  <si>
    <t>f6e38429-783c-4b0b-affc-da1aa64b88da</t>
  </si>
  <si>
    <t>87f89f62-11a1-4557-a90c-44148df50b01</t>
  </si>
  <si>
    <t>Edward Baker</t>
  </si>
  <si>
    <t>92a97acd-3d88-4938-aad6-5b8c3a38b844</t>
  </si>
  <si>
    <t>Wesley Browning</t>
  </si>
  <si>
    <t>d79b5767-ffdc-4489-a402-4c0bc25813a7</t>
  </si>
  <si>
    <t>874f6267-f064-4929-b89f-f0ef08d0702c</t>
  </si>
  <si>
    <t>8b5eb4b6-01a5-49f5-b197-f432ca8e260e</t>
  </si>
  <si>
    <t>7b5b2826-ba11-43f7-998c-240d9be12e47</t>
  </si>
  <si>
    <t>f83b1806-ee4c-4b18-96a2-d49d9e5f8273</t>
  </si>
  <si>
    <t>Lori Brown DDS</t>
  </si>
  <si>
    <t>58431f84-6471-4ffa-928a-23f79baa741f</t>
  </si>
  <si>
    <t>e33fc52c-4570-43e4-a53c-8f74a5076897</t>
  </si>
  <si>
    <t>Scott Cox</t>
  </si>
  <si>
    <t>f3476736-37ec-47a6-8b27-b0795c5d3f1b</t>
  </si>
  <si>
    <t>Kerry Barajas</t>
  </si>
  <si>
    <t>6c21835d-d8e8-497c-a0a2-59014932936e</t>
  </si>
  <si>
    <t>Kelly Johnson</t>
  </si>
  <si>
    <t>cc351e4f-703e-457f-b5ab-8466b5578b00</t>
  </si>
  <si>
    <t>Michael Fuentes</t>
  </si>
  <si>
    <t>SQL, C++, Data Science, Web Development, Python</t>
  </si>
  <si>
    <t>5d42b9e9-692e-47b6-8b2f-6d5c700b5d5f</t>
  </si>
  <si>
    <t>Cynthia Wallace</t>
  </si>
  <si>
    <t>e6697833-b841-40a0-9fe7-71d6d9178793</t>
  </si>
  <si>
    <t>Eric Ortiz</t>
  </si>
  <si>
    <t>7fa63858-34d9-41df-aa2a-713fe5b46660</t>
  </si>
  <si>
    <t>3e245fbf-fa69-4cd2-be23-90f3e7bbaefc</t>
  </si>
  <si>
    <t>Carolyn James</t>
  </si>
  <si>
    <t>fe54ee4b-80ff-4173-a3df-ecd70e731dd7</t>
  </si>
  <si>
    <t>Robert Dennis</t>
  </si>
  <si>
    <t>SQL, Web Development, Java, Data Science</t>
  </si>
  <si>
    <t>b0b862ef-6c9f-42b9-b647-8986a3917c99</t>
  </si>
  <si>
    <t>Ryan Gonzalez</t>
  </si>
  <si>
    <t>Literary Society, Cultural Club, Coding Club</t>
  </si>
  <si>
    <t>ea0f927b-4959-4171-a884-b87503862e81</t>
  </si>
  <si>
    <t>c4c5ecd2-f292-4cb2-bf5b-7e73f229e487</t>
  </si>
  <si>
    <t>752463e5-29da-4792-993f-d86df2ec014f</t>
  </si>
  <si>
    <t>28e3a47a-7561-408f-840a-1c1c02b5719a</t>
  </si>
  <si>
    <t>e34f76b4-2b8c-43bf-9780-be1712fecc2b</t>
  </si>
  <si>
    <t>Nicholas Payne</t>
  </si>
  <si>
    <t>5b9962c6-e61f-4cc0-8a36-8ce7dc570131</t>
  </si>
  <si>
    <t>David Garcia</t>
  </si>
  <si>
    <t>Data Science, Machine Learning, SQL, C++</t>
  </si>
  <si>
    <t>506cef6d-703e-4156-9eb7-27b523eba0ad</t>
  </si>
  <si>
    <t>3799a376-7e5b-4ac9-83c5-01fe269334ef</t>
  </si>
  <si>
    <t>Eric Lloyd</t>
  </si>
  <si>
    <t>05b481cf-6f35-45bf-ba2b-06ae24f8b6ba</t>
  </si>
  <si>
    <t>6cc5e6f6-e029-4366-9acb-5abbccea7be2</t>
  </si>
  <si>
    <t>9f708368-cb3c-48ca-a392-57316b79afcc</t>
  </si>
  <si>
    <t>Brian Stein</t>
  </si>
  <si>
    <t>a748dbcf-ac61-4e63-8dde-29a6baa4b71a</t>
  </si>
  <si>
    <t>Mrs. Jennifer Morgan</t>
  </si>
  <si>
    <t>cfe3a2d3-1cef-4bc1-8309-fe9540ea2cf7</t>
  </si>
  <si>
    <t>85319f0f-ba53-4122-b4b7-96204a73b0bf</t>
  </si>
  <si>
    <t>Gail Barron</t>
  </si>
  <si>
    <t>8fc4b2c5-59dc-4a4a-9126-52b95bedcf31</t>
  </si>
  <si>
    <t>ce22ad44-916e-412d-b6e3-8690db0f9336</t>
  </si>
  <si>
    <t>e606d7c2-1e18-446d-ae42-1840a05f36c8</t>
  </si>
  <si>
    <t>Dale Dean</t>
  </si>
  <si>
    <t>f97db416-13ef-448e-a9cb-b35c68322080</t>
  </si>
  <si>
    <t>84517303-e94d-4fbe-8653-1d4748677b30</t>
  </si>
  <si>
    <t>Jaime Lang</t>
  </si>
  <si>
    <t>Data Science, Web Development, SQL, Python</t>
  </si>
  <si>
    <t>9e9a9f83-0668-43ee-b8b2-b5493bdbc09e</t>
  </si>
  <si>
    <t>Kristina Herman</t>
  </si>
  <si>
    <t>bf67de42-3a0a-4b59-8538-4872deaa543e</t>
  </si>
  <si>
    <t>Lindsey Smith</t>
  </si>
  <si>
    <t>Web Development, Java, SQL, Data Science, C++</t>
  </si>
  <si>
    <t>72f60958-12ef-4101-a082-786fca00ef58</t>
  </si>
  <si>
    <t>Karen Morales DDS</t>
  </si>
  <si>
    <t>7e7d9a19-ab45-4578-92fb-acf6d5d1c669</t>
  </si>
  <si>
    <t>Brandon Hunt</t>
  </si>
  <si>
    <t>540e7d01-735d-48f3-bc61-66df515a6b43</t>
  </si>
  <si>
    <t>Elizabeth Silva</t>
  </si>
  <si>
    <t>d410be60-ee05-4163-8136-8ce62d3dd83a</t>
  </si>
  <si>
    <t>92420b64-7234-4b01-9d18-25df98cfaef2</t>
  </si>
  <si>
    <t>4773e66a-6db2-4020-8a67-01436090103c</t>
  </si>
  <si>
    <t>Beverly Silva</t>
  </si>
  <si>
    <t>0426fcc9-255b-40e2-bdc2-b74b38a56b49</t>
  </si>
  <si>
    <t>Timothy Riley</t>
  </si>
  <si>
    <t>ff4204b0-4d89-471d-b7b6-26b0e0bf9cd7</t>
  </si>
  <si>
    <t>bf0418a9-f276-4513-aeca-f62944e22691</t>
  </si>
  <si>
    <t>Susan Porter</t>
  </si>
  <si>
    <t>Java, C++, Web Development, Data Science, Machine Learning</t>
  </si>
  <si>
    <t>2bb7985e-ce82-434a-92c3-9c9e85cf2cf5</t>
  </si>
  <si>
    <t>910c4cb7-25f0-4b0a-a64e-f59d6a18e5af</t>
  </si>
  <si>
    <t>Olivia Ayers</t>
  </si>
  <si>
    <t>7701f7bb-7bc6-4e1f-864e-e6e389c5b31a</t>
  </si>
  <si>
    <t>Nicholas Adams</t>
  </si>
  <si>
    <t>d6cd3155-08a8-4c7f-8621-38ad0f09105c</t>
  </si>
  <si>
    <t>Theresa Barnett</t>
  </si>
  <si>
    <t>ffba7856-3b09-4a69-8d01-188459b58191</t>
  </si>
  <si>
    <t>95dfe6cb-c75a-4c94-ae05-7f791cf8d03f</t>
  </si>
  <si>
    <t>Melissa Taylor</t>
  </si>
  <si>
    <t>61a66444-e2af-4629-9efb-336e2f546033</t>
  </si>
  <si>
    <t>Jeremy Baker</t>
  </si>
  <si>
    <t>15b102bf-7363-42c4-aa2a-81a21f9b8b4a</t>
  </si>
  <si>
    <t>Machine Learning, Python, C++, Web Development, SQL</t>
  </si>
  <si>
    <t>dc8aee30-be60-43f7-a8be-9288e5af6e39</t>
  </si>
  <si>
    <t>David Wright</t>
  </si>
  <si>
    <t>Machine Learning, Java, Python, SQL</t>
  </si>
  <si>
    <t>9cc05b67-a19b-424a-abfc-2a47565f1491</t>
  </si>
  <si>
    <t>Sarah Jones</t>
  </si>
  <si>
    <t>d379e04c-dc99-4f0c-b5d1-4b68cedb663a</t>
  </si>
  <si>
    <t>96929e1b-4e33-4abe-8cc8-2398b2c8c2b3</t>
  </si>
  <si>
    <t>C++, Java, Python, Machine Learning, Data Science</t>
  </si>
  <si>
    <t>929daf9f-0149-42af-8ab1-a5041f8c56e0</t>
  </si>
  <si>
    <t>Kimberly Arroyo</t>
  </si>
  <si>
    <t>Data Science, SQL, C++</t>
  </si>
  <si>
    <t>cbb18c79-1036-408d-99a0-90075bb47c18</t>
  </si>
  <si>
    <t>Claudia Jordan</t>
  </si>
  <si>
    <t>2a6b3379-b706-4008-8079-f037a38f4c75</t>
  </si>
  <si>
    <t>9909c239-bbff-4a60-8019-4d4ce7ce348a</t>
  </si>
  <si>
    <t>88bd6407-2bcf-4e01-a28d-efe39bf00273</t>
  </si>
  <si>
    <t>Carla Gray</t>
  </si>
  <si>
    <t>c5c51060-9911-41e7-93d5-63ae51a3ac26</t>
  </si>
  <si>
    <t>Erica Turner</t>
  </si>
  <si>
    <t>1a89b71e-a0d5-42c8-a837-fe68bba205ca</t>
  </si>
  <si>
    <t>Nancy Cook</t>
  </si>
  <si>
    <t>8cd62d65-980c-4e82-a49c-ccea83569c0e</t>
  </si>
  <si>
    <t>0c2dec2a-5dd4-40f4-97ce-e6b4f888ff05</t>
  </si>
  <si>
    <t>7f89438d-690c-4e98-848e-901792545ba2</t>
  </si>
  <si>
    <t>a9e8f0d8-5883-49de-bb5f-be413fa2bde0</t>
  </si>
  <si>
    <t>Janice Combs</t>
  </si>
  <si>
    <t>d046ffc6-8412-4a1b-b5cd-bac271026cf8</t>
  </si>
  <si>
    <t>de69ee2f-1415-45ce-90ce-0d58630beacf</t>
  </si>
  <si>
    <t>b0309aaf-85ea-46e0-84e3-b774569adef0</t>
  </si>
  <si>
    <t>Anna Stanley</t>
  </si>
  <si>
    <t>73461e07-f72c-46c8-855c-0a9796405fcd</t>
  </si>
  <si>
    <t>Clinton Johnson</t>
  </si>
  <si>
    <t>7bfdcc12-89e0-4ab3-b250-ee18260a5962</t>
  </si>
  <si>
    <t>Juan Daniels</t>
  </si>
  <si>
    <t>0b34fc84-1111-4e29-a8ad-153985f0786a</t>
  </si>
  <si>
    <t>Beverly Russo</t>
  </si>
  <si>
    <t>0154c547-79c1-469b-ad49-b5214b1c6f48</t>
  </si>
  <si>
    <t>a4bbf962-606e-4e1c-8f15-84494f40c22f</t>
  </si>
  <si>
    <t>Robin Santiago</t>
  </si>
  <si>
    <t>Python, C++, Java, Web Development, SQL</t>
  </si>
  <si>
    <t>5d986115-f05e-4efe-8ece-112856ce4b42</t>
  </si>
  <si>
    <t>Christina Hicks</t>
  </si>
  <si>
    <t>0b81fcfc-6e44-49df-9f51-3195f4605e5f</t>
  </si>
  <si>
    <t>fbfbb767-dec3-452f-a40b-242b4a044a12</t>
  </si>
  <si>
    <t>f0f7ad22-c76a-4e0f-88f0-91f09b8b38ae</t>
  </si>
  <si>
    <t>Sarah Barrett</t>
  </si>
  <si>
    <t>0b09effd-e850-41e6-8929-f633e3f8d7c2</t>
  </si>
  <si>
    <t>072037f4-633b-471e-8358-e27376cbb4d2</t>
  </si>
  <si>
    <t>8a284792-ffac-4645-a4dc-43068b20ce3e</t>
  </si>
  <si>
    <t>Reginald Diaz</t>
  </si>
  <si>
    <t>62a3e57b-b84c-4d19-8ede-c9f18d1ec553</t>
  </si>
  <si>
    <t>cec56969-5d4f-4107-911d-dc7990c80420</t>
  </si>
  <si>
    <t>Jeffrey Smith</t>
  </si>
  <si>
    <t>f0974f38-7b55-45b8-a5cf-4acd47493003</t>
  </si>
  <si>
    <t>2f2a0a87-8946-4d57-9efc-ae3a12f15281</t>
  </si>
  <si>
    <t>6ba4bf5c-5d9b-430d-91f7-83c09865251b</t>
  </si>
  <si>
    <t>Web Development, Machine Learning, C++, Data Science</t>
  </si>
  <si>
    <t>198cf293-a9e5-4caf-8a04-a8f03c6971e3</t>
  </si>
  <si>
    <t>373aedf8-431e-430f-8387-f74d1149d096</t>
  </si>
  <si>
    <t>Antonio Mccormick</t>
  </si>
  <si>
    <t>f8cda88b-436d-46e2-b83c-fe0be037e5ed</t>
  </si>
  <si>
    <t>Cassandra Gaines</t>
  </si>
  <si>
    <t>1bf645f6-2324-4211-8588-fc1bb2384849</t>
  </si>
  <si>
    <t>Laurie Sanchez</t>
  </si>
  <si>
    <t>962e8029-8804-40b4-b5dd-9491ea97aee9</t>
  </si>
  <si>
    <t>1b7ef3a3-e5b5-4de4-84c1-aed257f18af0</t>
  </si>
  <si>
    <t>6e45d1fe-9aa8-4c1a-9d83-79fa9aec4c9f</t>
  </si>
  <si>
    <t>1c0f0bdc-ac7e-437c-94cc-1e2a5e4cb287</t>
  </si>
  <si>
    <t>Lauren Robles</t>
  </si>
  <si>
    <t>24e9bcfd-9647-4f9f-b508-507af622d842</t>
  </si>
  <si>
    <t>Michelle Sanders</t>
  </si>
  <si>
    <t>f7464c02-8718-44c1-bd4e-d26edcd5bfae</t>
  </si>
  <si>
    <t>Linda Carr</t>
  </si>
  <si>
    <t>0f5ae9d3-8e6e-4003-a14f-3f12cfd01cbd</t>
  </si>
  <si>
    <t>Kristina Rivera</t>
  </si>
  <si>
    <t>36fea0b4-38cd-4122-bc01-45e14ce2afa2</t>
  </si>
  <si>
    <t>Alison Short</t>
  </si>
  <si>
    <t>f1487370-b727-4284-969e-1a343ceb8073</t>
  </si>
  <si>
    <t>6f2cd882-a153-4267-920a-31887f6f809d</t>
  </si>
  <si>
    <t>Data Science, Python, C++</t>
  </si>
  <si>
    <t>d76b9174-ad78-463c-a0d1-a0f58d1adbab</t>
  </si>
  <si>
    <t>b30b25f3-44b1-440d-9689-afb7fd46fcc8</t>
  </si>
  <si>
    <t>7746d0ba-8ae8-405b-94b4-a48268586eba</t>
  </si>
  <si>
    <t>Daniel Fisher</t>
  </si>
  <si>
    <t>d8006709-9a80-4f55-afb4-87785167d973</t>
  </si>
  <si>
    <t>808f2298-3f75-4ae4-a3d2-c498a744faf5</t>
  </si>
  <si>
    <t>C++, Web Development, SQL, Data Science, Python</t>
  </si>
  <si>
    <t>14ac5a7d-fee0-4964-b34a-0dbd324da6b7</t>
  </si>
  <si>
    <t>ff91ea53-d824-4813-965f-44fe2431a3f9</t>
  </si>
  <si>
    <t>a9000160-9ab8-4794-847b-96d32fef6968</t>
  </si>
  <si>
    <t>092c4801-698f-44f8-a747-d24a1a46d536</t>
  </si>
  <si>
    <t>April Davis</t>
  </si>
  <si>
    <t>fde812e0-3fa0-4f74-a064-92f7eb7d9951</t>
  </si>
  <si>
    <t>8ccc617e-81b6-4951-8cdf-697f4eca2e96</t>
  </si>
  <si>
    <t>Aaron Jennings</t>
  </si>
  <si>
    <t>Machine Learning, Java, Python</t>
  </si>
  <si>
    <t>d7665cda-fe04-4059-b985-fb6217dc8eff</t>
  </si>
  <si>
    <t>Julia Wilson</t>
  </si>
  <si>
    <t>5e84706e-ed12-47c0-8f1f-b36314a17b41</t>
  </si>
  <si>
    <t>8d9a483e-2915-4c6b-b16b-f2f137688b6d</t>
  </si>
  <si>
    <t>SQL, Web Development, Java, Machine Learning</t>
  </si>
  <si>
    <t>2ce660dd-929f-414e-bbed-3a574ad75b36</t>
  </si>
  <si>
    <t>ec1f41ce-57b9-4dfb-af82-e70cb9644e4f</t>
  </si>
  <si>
    <t>Kevin Hall</t>
  </si>
  <si>
    <t>1c654aa2-c63c-421d-a443-5958eacf33a9</t>
  </si>
  <si>
    <t>Shannon Yu</t>
  </si>
  <si>
    <t>3227e8d8-9c60-481b-8119-1aa71b61d453</t>
  </si>
  <si>
    <t>Timothy Long</t>
  </si>
  <si>
    <t>0c10b55e-e8d3-48af-b202-0e37d2e920fe</t>
  </si>
  <si>
    <t>45c4c9c0-feb9-4285-993c-67dafe7baa4e</t>
  </si>
  <si>
    <t>cf3915b9-4b72-4e0e-8ab2-27c83412f365</t>
  </si>
  <si>
    <t>43638fe3-d36a-4409-8642-0bd8c37da0da</t>
  </si>
  <si>
    <t>1e0d02b5-fe74-42cd-9d83-ad037066e289</t>
  </si>
  <si>
    <t>Cynthia Cochran</t>
  </si>
  <si>
    <t>668c879b-d2dc-42c8-b2b8-d8aa21768dd7</t>
  </si>
  <si>
    <t>Mark Newman</t>
  </si>
  <si>
    <t>d2b2e9a7-5bff-40bc-8a1e-970cfd3e378e</t>
  </si>
  <si>
    <t>fb0dcf87-925d-4c02-807f-b4efd586a9de</t>
  </si>
  <si>
    <t>9ca4364d-5d9a-49f1-908e-3a956c6e8796</t>
  </si>
  <si>
    <t>Michael Fischer</t>
  </si>
  <si>
    <t>714011a1-afc2-4cfc-9db7-284b6965d1d1</t>
  </si>
  <si>
    <t>Angelica Garcia</t>
  </si>
  <si>
    <t>39a0f145-a5ba-4050-b8aa-76dfdb6ba39b</t>
  </si>
  <si>
    <t>Debra Ortiz</t>
  </si>
  <si>
    <t>508a8fd9-cd2d-4848-a804-2bc92b7b2046</t>
  </si>
  <si>
    <t>dfca6541-ba7e-4e01-8336-e364bb22aaa5</t>
  </si>
  <si>
    <t>6ed8125a-2a5c-4360-b552-f31ff02cd793</t>
  </si>
  <si>
    <t>C++, Java, Machine Learning, Web Development, Data Science</t>
  </si>
  <si>
    <t>6bea3f26-c774-42aa-aac4-2268a1742274</t>
  </si>
  <si>
    <t>043d72db-1bcb-404c-a1d8-b96a62ada157</t>
  </si>
  <si>
    <t>Scott Gordon</t>
  </si>
  <si>
    <t>ab0e664e-9c3e-42d5-91e1-aa9676f72255</t>
  </si>
  <si>
    <t>Allen Rosales</t>
  </si>
  <si>
    <t>f8bca9ac-2ada-42ce-9890-99c9f2be029f</t>
  </si>
  <si>
    <t>1fd38bcd-9f35-4c46-b205-7eff0b28d236</t>
  </si>
  <si>
    <t>e481e56a-a577-4f42-8242-5b384deb2f6a</t>
  </si>
  <si>
    <t>4654e77d-de67-4278-9313-b3a7e5a1c6e4</t>
  </si>
  <si>
    <t>William Moon IV</t>
  </si>
  <si>
    <t>8e200724-7d13-4018-a80b-ac63b856d035</t>
  </si>
  <si>
    <t>Melissa Brewer</t>
  </si>
  <si>
    <t>c606ddc4-c2dd-401d-b59a-15334605ec0e</t>
  </si>
  <si>
    <t>Phillip Burns</t>
  </si>
  <si>
    <t>Data Science, Java, C++, Python, SQL</t>
  </si>
  <si>
    <t>61ae05f0-d0e3-4789-a29a-6ecbb8360ca8</t>
  </si>
  <si>
    <t>cd0579e2-99e4-404c-ac56-e0cda5ba2472</t>
  </si>
  <si>
    <t>David Trujillo</t>
  </si>
  <si>
    <t>53f30073-83e9-4ef4-ad7d-f5d0d3b59af7</t>
  </si>
  <si>
    <t>Michael Lopez</t>
  </si>
  <si>
    <t>331f63fb-d11f-48c0-a97c-a4fff75d599f</t>
  </si>
  <si>
    <t>Brenda Wright</t>
  </si>
  <si>
    <t>Data Science, Web Development, SQL, Machine Learning, Python</t>
  </si>
  <si>
    <t>fc9476b1-a18b-4d15-9527-34077cd2192f</t>
  </si>
  <si>
    <t>Mark Smith</t>
  </si>
  <si>
    <t>ab132032-b2e1-4f66-b1f0-2ea8242f5829</t>
  </si>
  <si>
    <t>Kevin Alvarado</t>
  </si>
  <si>
    <t>6994bf84-50d3-4a03-8cd7-608f3adcb38c</t>
  </si>
  <si>
    <t>Kelli Smith</t>
  </si>
  <si>
    <t>3878becf-60dc-42eb-9413-c85063c4e76d</t>
  </si>
  <si>
    <t>Jay Allen</t>
  </si>
  <si>
    <t>f10c718b-1eb0-438a-a75d-d5af3c365296</t>
  </si>
  <si>
    <t>Danielle Wheeler</t>
  </si>
  <si>
    <t>4e71c0e0-52d4-4d74-a7c2-5a9473c7cbdf</t>
  </si>
  <si>
    <t>c867fe3b-2d69-4cf3-b59d-279d8e397aa1</t>
  </si>
  <si>
    <t>9d421bae-2134-415b-ad56-c7145a9621f5</t>
  </si>
  <si>
    <t>Kelly Welch</t>
  </si>
  <si>
    <t>62821d61-3fbb-4f57-b6f5-6f1cc4a531cd</t>
  </si>
  <si>
    <t>Jessica Rojas</t>
  </si>
  <si>
    <t>0a58f43c-5bda-4655-b06d-ca247bc6e121</t>
  </si>
  <si>
    <t>John Brown</t>
  </si>
  <si>
    <t>2e13b83c-ff89-4ebf-a0e5-17d58900670e</t>
  </si>
  <si>
    <t>668c1480-8e22-49e0-ab3d-60452d3621a1</t>
  </si>
  <si>
    <t>6c307511-b2b9-437a-a8df-6ec4ce4a2bbd</t>
  </si>
  <si>
    <t>Christopher Bernard</t>
  </si>
  <si>
    <t>62acf512-3727-4cb6-8c4c-3e8aa47283a4</t>
  </si>
  <si>
    <t>03583b62-5a75-4772-a18e-4e98ccae5ca0</t>
  </si>
  <si>
    <t>b15e54f6-d4d3-4795-ae4b-ebc429890880</t>
  </si>
  <si>
    <t>Rhonda Martin</t>
  </si>
  <si>
    <t>3f10b428-f5e3-48bb-9516-055c949ff12f</t>
  </si>
  <si>
    <t>aff582c9-bffb-4e7e-9a3b-ecaea40e8d71</t>
  </si>
  <si>
    <t>69ef74e3-4ab6-421c-8328-c136629ef3d8</t>
  </si>
  <si>
    <t>Bradley Santana</t>
  </si>
  <si>
    <t>Machine Learning, Web Development, Python, C++</t>
  </si>
  <si>
    <t>adab7b98-c784-43ec-92bd-2f903c0be546</t>
  </si>
  <si>
    <t>9db96965-83db-46f7-8f43-0d6d9c36d6ab</t>
  </si>
  <si>
    <t>9247e851-2e0d-4860-b362-f9b74795cd1d</t>
  </si>
  <si>
    <t>Kenneth Perez</t>
  </si>
  <si>
    <t>C++, Data Science, SQL, Machine Learning, Java</t>
  </si>
  <si>
    <t>de6f92a0-0483-4352-bb20-eb28edde6eb0</t>
  </si>
  <si>
    <t>12f5131a-da52-42ee-a2bf-18f51f652a87</t>
  </si>
  <si>
    <t>Steven Wallace</t>
  </si>
  <si>
    <t>412ea133-3344-4ae0-a6ef-b78561862866</t>
  </si>
  <si>
    <t>238057ca-b8a5-4bbc-977c-60bd701a34ee</t>
  </si>
  <si>
    <t>21084dd9-f75d-4e3c-848d-56502e9522d6</t>
  </si>
  <si>
    <t>Thomas Brown</t>
  </si>
  <si>
    <t>764414fd-8ae7-49ed-9e8e-de0ba85c6e4a</t>
  </si>
  <si>
    <t>Cody Cox</t>
  </si>
  <si>
    <t>e9d83533-16cc-4309-a625-ea0966455184</t>
  </si>
  <si>
    <t>ffb1677b-c4a9-4c78-a951-8b5fef8ce801</t>
  </si>
  <si>
    <t>3c8e9d78-2d14-49f4-ac78-644fd86065a2</t>
  </si>
  <si>
    <t>Renee Wolfe</t>
  </si>
  <si>
    <t>19985f15-ff00-4d4d-9020-59e4ff9ab5c2</t>
  </si>
  <si>
    <t>Daniel Baker</t>
  </si>
  <si>
    <t>31bbd72f-babe-476f-a40c-c8fecc0b6d2a</t>
  </si>
  <si>
    <t>324bcc3d-9a77-41a2-bd0b-0fa28beef83f</t>
  </si>
  <si>
    <t>Tracey Phillips</t>
  </si>
  <si>
    <t>84a91789-b2c0-47e8-9ed0-72e9f9fc6034</t>
  </si>
  <si>
    <t>Java, Python, Data Science, Web Development, Machine Learning</t>
  </si>
  <si>
    <t>e48bc6d6-2a1b-4eee-9b2d-4345ed4e22ea</t>
  </si>
  <si>
    <t>71cb5600-a02e-4963-bb7a-99dd22783fb3</t>
  </si>
  <si>
    <t>df3f7b18-d4a0-4c3d-8151-59e8331038af</t>
  </si>
  <si>
    <t>7317591a-3283-4aa4-a212-ab7c9d361cb6</t>
  </si>
  <si>
    <t>Jasmine Bush</t>
  </si>
  <si>
    <t>171603b1-7466-4e6f-a1ee-b1f133b1d0dc</t>
  </si>
  <si>
    <t>fe0a824e-232a-4e82-a699-6aabdaaf7529</t>
  </si>
  <si>
    <t>Jason Hudson</t>
  </si>
  <si>
    <t>582b91ee-f8e8-435b-8c00-988a7ee1011a</t>
  </si>
  <si>
    <t>Megan Floyd</t>
  </si>
  <si>
    <t>59e7703a-70aa-4b0d-aa03-8ad4a667b982</t>
  </si>
  <si>
    <t>Lori Hernandez</t>
  </si>
  <si>
    <t>9e3c5a88-6aa5-4e6d-9277-9574c4576cc3</t>
  </si>
  <si>
    <t>Kathleen Burton</t>
  </si>
  <si>
    <t>Data Science, Python, Machine Learning, Web Development, Java</t>
  </si>
  <si>
    <t>77d21e02-ff01-4f99-988c-24c961b1cd22</t>
  </si>
  <si>
    <t>Tricia Valencia</t>
  </si>
  <si>
    <t>7b90942f-973b-4977-a946-28206a80cac2</t>
  </si>
  <si>
    <t>Meghan White</t>
  </si>
  <si>
    <t>Java, Python, Machine Learning, C++</t>
  </si>
  <si>
    <t>a8b317fa-18d0-452b-9825-bc5430beb45f</t>
  </si>
  <si>
    <t>Jeff Owens</t>
  </si>
  <si>
    <t>19e9e3a4-18dc-4eb6-84fc-fcb0f5e90352</t>
  </si>
  <si>
    <t>Kim Lopez</t>
  </si>
  <si>
    <t>2acce508-33fb-4bab-98e1-2b26f22c9496</t>
  </si>
  <si>
    <t>5b249c2a-9e5c-4dcd-961a-080a3fec0a37</t>
  </si>
  <si>
    <t>Brian Mora</t>
  </si>
  <si>
    <t>Python, C++, Java, Machine Learning</t>
  </si>
  <si>
    <t>4b868210-234d-4cdc-8ab4-8e7f4f95a25f</t>
  </si>
  <si>
    <t>30a5648e-efe9-43d0-b639-08bf03ece8ff</t>
  </si>
  <si>
    <t>Autumn Key</t>
  </si>
  <si>
    <t>0ddb545b-61ea-4a65-a1d7-70eac704e80e</t>
  </si>
  <si>
    <t>Andrew Fernandez</t>
  </si>
  <si>
    <t>51e744e4-b864-4a08-aa75-752d6a8fcacb</t>
  </si>
  <si>
    <t>Blake Watson</t>
  </si>
  <si>
    <t>3289f58b-1923-4afc-802d-105b113eaf84</t>
  </si>
  <si>
    <t>Katelyn Rivera</t>
  </si>
  <si>
    <t>3a755086-506e-46e6-b645-869d603699e0</t>
  </si>
  <si>
    <t>82aed525-d18a-4e9d-8eef-5a8adb82eb36</t>
  </si>
  <si>
    <t>e1305074-6318-4224-a41e-40ad54029d00</t>
  </si>
  <si>
    <t>cbdc4318-4d85-43d2-a1a2-748571348c2a</t>
  </si>
  <si>
    <t>Anthony Romero</t>
  </si>
  <si>
    <t>741c56ad-2e68-4ebc-a1c1-9c79d0c6cae2</t>
  </si>
  <si>
    <t>00c9ffcd-c903-4cea-8aee-1e6671a81163</t>
  </si>
  <si>
    <t>e40b50e4-0a08-4989-833c-8f55a1298fa2</t>
  </si>
  <si>
    <t>Amy Scott</t>
  </si>
  <si>
    <t>19c71feb-a954-4f89-9596-370a761dd11f</t>
  </si>
  <si>
    <t>d0437e4c-34e5-4699-88eb-e27a23a4e70e</t>
  </si>
  <si>
    <t>Anthony Bell</t>
  </si>
  <si>
    <t>eec259dc-7f95-497c-a76a-a6ced50755d9</t>
  </si>
  <si>
    <t>Katrina Hill</t>
  </si>
  <si>
    <t>Data Science, Java, C++</t>
  </si>
  <si>
    <t>dde4f5c1-532c-4c01-b017-c5337d6ce5c3</t>
  </si>
  <si>
    <t>David Sullivan</t>
  </si>
  <si>
    <t>18763576-1a5e-4196-a5a4-c79b2abaa4f9</t>
  </si>
  <si>
    <t>Shawn Kelley</t>
  </si>
  <si>
    <t>9c138fff-9e2b-45e8-aa0f-d2002245979f</t>
  </si>
  <si>
    <t>84396fc0-c26e-4706-bc05-9799bdae8eff</t>
  </si>
  <si>
    <t>Samantha Robertson</t>
  </si>
  <si>
    <t>9c81fc46-5bcd-436c-8777-4fae613758c3</t>
  </si>
  <si>
    <t>Michael Roberson</t>
  </si>
  <si>
    <t>a9434b1d-5fc9-425b-84f6-1281a90fec33</t>
  </si>
  <si>
    <t>453b45fe-636c-4499-9254-aad3809cd839</t>
  </si>
  <si>
    <t>Francis Robinson</t>
  </si>
  <si>
    <t>C++, Data Science, Web Development, Java, SQL</t>
  </si>
  <si>
    <t>b6f1e1be-c4c3-453c-9596-c0626561b818</t>
  </si>
  <si>
    <t>2369b584-ff5e-4ff0-bf50-bde4382567b8</t>
  </si>
  <si>
    <t>Ann Williams</t>
  </si>
  <si>
    <t>a34b6cf6-2053-4a42-b1af-db65b289f224</t>
  </si>
  <si>
    <t>Katherine Salas</t>
  </si>
  <si>
    <t>3240bb39-4b25-48d6-b50b-a04c6828145f</t>
  </si>
  <si>
    <t>83a03bd4-9b47-4e50-8945-d448817f08bb</t>
  </si>
  <si>
    <t>c12bc36e-3a2b-4c5a-a869-1408c74e1eed</t>
  </si>
  <si>
    <t>af4afcdd-52cb-4ae0-ae18-c9b3c6da85f1</t>
  </si>
  <si>
    <t>Ann Powers</t>
  </si>
  <si>
    <t>01aec505-99a0-4abb-99e9-54331453e17e</t>
  </si>
  <si>
    <t>Joshua Harvey</t>
  </si>
  <si>
    <t>Data Science, Python, Java, C++</t>
  </si>
  <si>
    <t>0881e39a-3b10-4dd5-b8f3-90b60ced52aa</t>
  </si>
  <si>
    <t>618ae305-95a5-4afa-831d-029fac1e86d8</t>
  </si>
  <si>
    <t>Teresa Rodriguez</t>
  </si>
  <si>
    <t>Java, C++, Python, SQL</t>
  </si>
  <si>
    <t>5dd6d6e9-3b20-4484-9402-54a579eda86b</t>
  </si>
  <si>
    <t>e237c877-2e0e-4673-8ed7-cd177e14c595</t>
  </si>
  <si>
    <t>Michelle Krause</t>
  </si>
  <si>
    <t>e9c6a455-e613-4bae-a232-5829dbf644c8</t>
  </si>
  <si>
    <t>064b5853-7f0d-49e8-8c25-2e0b2831867d</t>
  </si>
  <si>
    <t>ab0b4cc5-15f0-4a19-98c1-80d2aadf3692</t>
  </si>
  <si>
    <t>Joshua Arellano</t>
  </si>
  <si>
    <t>e726be23-e776-4886-9534-ee1d7f2984f5</t>
  </si>
  <si>
    <t>Robert Lawson</t>
  </si>
  <si>
    <t>Web Development, C++, Python, SQL, Java</t>
  </si>
  <si>
    <t>507b9072-65e5-4f34-9df0-6e8c878aaed9</t>
  </si>
  <si>
    <t>Danielle Wilson</t>
  </si>
  <si>
    <t>7466ef02-5e7b-42c8-a097-dedbefb3b939</t>
  </si>
  <si>
    <t>Erin Smith</t>
  </si>
  <si>
    <t>897352af-000e-4fa1-9cdf-02fd1d55f74b</t>
  </si>
  <si>
    <t>ee815a09-d240-413e-a4cb-9b3cb01b31ef</t>
  </si>
  <si>
    <t>d1dc0452-9eb9-4e63-8eeb-28e847d3f380</t>
  </si>
  <si>
    <t>9d8756a5-350c-423d-817a-b4d7b20a4e7a</t>
  </si>
  <si>
    <t>cb35097a-e5dd-48f1-88a7-38ab0df83e12</t>
  </si>
  <si>
    <t>Kathleen Rodriguez</t>
  </si>
  <si>
    <t>4ff5bd7a-9ebb-4ca5-ab37-b69c2345f0ec</t>
  </si>
  <si>
    <t>4d4ab7be-0f0a-4f07-ba50-e9adf7a41070</t>
  </si>
  <si>
    <t>1df05d18-4e2d-4255-bd13-1a3d1e2c2e7d</t>
  </si>
  <si>
    <t>Michael Dixon</t>
  </si>
  <si>
    <t>57021049-6a39-4aa6-9aba-c50dca3dd859</t>
  </si>
  <si>
    <t>Katie Hoover</t>
  </si>
  <si>
    <t>7492d1b4-ecca-40c1-8461-c5691031ac5c</t>
  </si>
  <si>
    <t>e2231643-ec70-4c78-b44a-1f5d8af812c3</t>
  </si>
  <si>
    <t>bf3c4c06-4343-48bc-89fa-6a688fb5d27b</t>
  </si>
  <si>
    <t>Stephanie Ross</t>
  </si>
  <si>
    <t>8cfeaa38-5871-414f-96d4-77fddf467b4b</t>
  </si>
  <si>
    <t>32753922-c298-41a9-bd3f-cf891b5b9608</t>
  </si>
  <si>
    <t>422d4313-57ac-4ad2-9b75-5e728c313645</t>
  </si>
  <si>
    <t>247296a4-ff38-4918-b8f9-a45d0f554896</t>
  </si>
  <si>
    <t>Anna Morse</t>
  </si>
  <si>
    <t>837d38f7-bf20-4383-b198-8a0b568998d9</t>
  </si>
  <si>
    <t>0131ff3b-6221-4670-ba36-e788f71fb9a6</t>
  </si>
  <si>
    <t>Curtis Watson</t>
  </si>
  <si>
    <t>b83035b6-b86b-46c5-b085-c08fbb232cad</t>
  </si>
  <si>
    <t>16169551-3728-475b-8926-fb8ee731c166</t>
  </si>
  <si>
    <t>d9a97c75-c8d6-4441-8090-4c9d36ab3508</t>
  </si>
  <si>
    <t>2665626d-79f5-4aaa-a922-124a2865057d</t>
  </si>
  <si>
    <t>f3402dd3-4515-45b9-ace9-504b03d7f962</t>
  </si>
  <si>
    <t>Patrick Mcneil</t>
  </si>
  <si>
    <t>82624143-01b9-4dfd-addd-48898cbafcce</t>
  </si>
  <si>
    <t>bf5023f4-40ef-4935-9f90-bed6fb25664d</t>
  </si>
  <si>
    <t>Richard Cooper</t>
  </si>
  <si>
    <t>e8fb5a96-3b85-46e1-840f-54057a25ed81</t>
  </si>
  <si>
    <t>Diane Mcdowell</t>
  </si>
  <si>
    <t>a4ed8b5b-37ab-4845-80db-866602ca9ea4</t>
  </si>
  <si>
    <t>bdb025ff-2451-45a4-91d0-59b26699cd99</t>
  </si>
  <si>
    <t>Amanda Reese</t>
  </si>
  <si>
    <t>Machine Learning, Web Development, C++, SQL, Data Science</t>
  </si>
  <si>
    <t>3da9c2a9-0ed4-4f1a-bd4c-bf374eb93eff</t>
  </si>
  <si>
    <t>Theresa Miller</t>
  </si>
  <si>
    <t>8e127f1d-b626-4481-9a05-003684289d69</t>
  </si>
  <si>
    <t>601bfbcb-f0ee-4cce-8d93-e14a5b167158</t>
  </si>
  <si>
    <t>Michael Guerrero</t>
  </si>
  <si>
    <t>92702606-759b-402b-ad7a-295306751a84</t>
  </si>
  <si>
    <t>61d8d92a-c3ba-4d65-b154-51b688b16fd0</t>
  </si>
  <si>
    <t>372f871a-45ee-432d-aa07-f2137129cec7</t>
  </si>
  <si>
    <t>Ashley Jordan</t>
  </si>
  <si>
    <t>SQL, Web Development, Data Science, Machine Learning, Python</t>
  </si>
  <si>
    <t>310c0c00-3fa7-4104-9bf9-0e27dc96925e</t>
  </si>
  <si>
    <t>Jerry Henderson</t>
  </si>
  <si>
    <t>61a451ff-700b-4b43-ad3b-9d13c3e90323</t>
  </si>
  <si>
    <t>Matthew Wells</t>
  </si>
  <si>
    <t>SQL, C++, Machine Learning, Python, Java</t>
  </si>
  <si>
    <t>46136b7d-7020-43b0-a6d3-fbc007f55107</t>
  </si>
  <si>
    <t>9633fa29-8b6b-46fe-9a6c-1439fe14957b</t>
  </si>
  <si>
    <t>2fb70dab-2f38-4b43-a137-f8e467b13040</t>
  </si>
  <si>
    <t>Jessica Johnson</t>
  </si>
  <si>
    <t>da2c4ef3-c06e-44cc-b62f-72549a187e1b</t>
  </si>
  <si>
    <t>64ad676c-c662-4e72-a3e4-38f4cc6f2da9</t>
  </si>
  <si>
    <t>a7ac590c-42f9-4f92-9036-ca810bc4d7ba</t>
  </si>
  <si>
    <t>Michael Gregory</t>
  </si>
  <si>
    <t>2dab1bee-150f-49f9-a00c-1c7403d3d886</t>
  </si>
  <si>
    <t>98017a2f-a5b8-4693-8fbb-a7495fcd859e</t>
  </si>
  <si>
    <t>Elizabeth Rodriguez</t>
  </si>
  <si>
    <t>a52e50db-0c8f-4477-95bb-156d725015e6</t>
  </si>
  <si>
    <t>9af36d3e-b489-4f88-b16d-f184bb5bf807</t>
  </si>
  <si>
    <t>c3d6a9f0-5809-4a09-9b6a-ecca2170c9d8</t>
  </si>
  <si>
    <t>bc8a4838-d153-4a40-adac-f56f2d23a424</t>
  </si>
  <si>
    <t>71600e98-86ab-4dd9-b46b-2ef4845d0024</t>
  </si>
  <si>
    <t>c5dfff04-7b82-4dcd-919f-9a2635a406da</t>
  </si>
  <si>
    <t>b86e2cbe-f3e3-4f2a-bccf-a19ef9647b9d</t>
  </si>
  <si>
    <t>51a68d95-7d44-418e-95a6-b1672129f817</t>
  </si>
  <si>
    <t>6d130705-279f-41ab-9b49-09b65cbdb682</t>
  </si>
  <si>
    <t>Dawn Wyatt</t>
  </si>
  <si>
    <t>5da2b556-1a0c-4ef4-9531-04cf1200787a</t>
  </si>
  <si>
    <t>de9e3757-5260-401e-aecf-67d2749176f4</t>
  </si>
  <si>
    <t>06ad7920-aff7-4f5d-bb1d-12cf3b705092</t>
  </si>
  <si>
    <t>Michael Woods</t>
  </si>
  <si>
    <t>40befb38-5f4f-40c8-945f-dfd7b8d7e212</t>
  </si>
  <si>
    <t>61f6dfbe-114b-4c79-8200-79f51dc3c26e</t>
  </si>
  <si>
    <t>Wendy Rhodes</t>
  </si>
  <si>
    <t>554ed8f7-2248-4b85-a598-20c25dd6a504</t>
  </si>
  <si>
    <t>bc3e1d19-75f9-4230-b2fd-73c508942176</t>
  </si>
  <si>
    <t>Kelly Hendrix</t>
  </si>
  <si>
    <t>75dacbbe-09a9-461a-9823-3383279b637c</t>
  </si>
  <si>
    <t>Charles Richardson</t>
  </si>
  <si>
    <t>b5b453ca-3d42-493c-8c9f-d3349bdf0377</t>
  </si>
  <si>
    <t>Juan Tran</t>
  </si>
  <si>
    <t>23599d3e-d11a-404f-b4b3-b53ae265a4e1</t>
  </si>
  <si>
    <t>029fef10-cadf-4e85-a918-47cec2c98ecb</t>
  </si>
  <si>
    <t>5e1885c3-5037-4d6b-9a6b-6a7d1a38aad6</t>
  </si>
  <si>
    <t>Breanna Ayala</t>
  </si>
  <si>
    <t>SQL, Web Development, C++, Python, Data Science</t>
  </si>
  <si>
    <t>0037eee4-0b04-402a-9c6d-5c8d44372d02</t>
  </si>
  <si>
    <t>927bc1c7-e3da-4bd1-9bf0-6bf4fa57d054</t>
  </si>
  <si>
    <t>a018fb99-bf8d-47d4-a5a8-2f303bdefc06</t>
  </si>
  <si>
    <t>39669fa7-5997-4043-b3b1-025bfff9f585</t>
  </si>
  <si>
    <t>Rachael Pearson</t>
  </si>
  <si>
    <t>fd1233e6-c4c9-4285-a740-11f6b4e447a1</t>
  </si>
  <si>
    <t>089c7c74-bde1-4658-99f6-7e4a76a716dc</t>
  </si>
  <si>
    <t>c55523ed-fe89-46c8-99cb-3540643ffdae</t>
  </si>
  <si>
    <t>Amanda Guzman</t>
  </si>
  <si>
    <t>Web Development, Machine Learning, Data Science, SQL, Java</t>
  </si>
  <si>
    <t>66f43816-4158-42b3-85de-437c314094dd</t>
  </si>
  <si>
    <t>ff5d9546-98db-45c2-88ee-1a838af52d5e</t>
  </si>
  <si>
    <t>8dfa6a56-d12d-4c9a-aaf9-15310200b1f0</t>
  </si>
  <si>
    <t>Matthew Mcmillan</t>
  </si>
  <si>
    <t>e17f29e1-7028-4046-89bc-473fed7bf656</t>
  </si>
  <si>
    <t>Barbara Dudley</t>
  </si>
  <si>
    <t>C++, SQL, Python, Machine Learning, Web Development</t>
  </si>
  <si>
    <t>548c1d84-340d-4049-8147-65063e2bf9c9</t>
  </si>
  <si>
    <t>Tammy Boone</t>
  </si>
  <si>
    <t>c20896f3-a4be-43a0-a17d-9c71a83b4050</t>
  </si>
  <si>
    <t>38b77c07-80fb-4296-b3b6-a09b1beaf6ac</t>
  </si>
  <si>
    <t>Amanda Logan</t>
  </si>
  <si>
    <t>Data Science, Java, Python, Machine Learning</t>
  </si>
  <si>
    <t>9e17a0c0-8e1e-4bb5-a918-34c6fde32771</t>
  </si>
  <si>
    <t>59ca4579-49ff-4452-b25a-9ee2a62dcd58</t>
  </si>
  <si>
    <t>64d31d51-c7f7-42ee-9c1e-3722b3f402fa</t>
  </si>
  <si>
    <t>a9488d99-0bbb-4599-91ce-5dd2b45ed1f0</t>
  </si>
  <si>
    <t>Dylan Miller</t>
  </si>
  <si>
    <t>81c021fd-15d5-41a1-8ea5-b733b2105597</t>
  </si>
  <si>
    <t>45f01774-744d-4648-bfc3-c8cdbf5dcee7</t>
  </si>
  <si>
    <t>ec28f457-8dbe-40be-bdf3-b3bc9f60472d</t>
  </si>
  <si>
    <t>5d71a898-6497-4593-892e-8c93d105c8d6</t>
  </si>
  <si>
    <t>Justin Vargas</t>
  </si>
  <si>
    <t>a181c85e-ca0a-46ac-8d67-d38e990f0c5b</t>
  </si>
  <si>
    <t>Andrea Davis</t>
  </si>
  <si>
    <t>2c0de01b-1b20-43a6-8014-9c89bfb1fcc0</t>
  </si>
  <si>
    <t>310dc9d1-7c41-4a2a-9b67-f7bb33bb7382</t>
  </si>
  <si>
    <t>Kenneth Huff</t>
  </si>
  <si>
    <t>82ca3c8f-f8ed-4f48-b222-d99295912d8d</t>
  </si>
  <si>
    <t>0d559b64-e334-4bac-9c44-ebd132df8d45</t>
  </si>
  <si>
    <t>Claudia Rodriguez</t>
  </si>
  <si>
    <t>f86461d2-c890-49d1-a19c-f0086879c58d</t>
  </si>
  <si>
    <t>7ba8c331-708b-4ef1-8816-30ac7473b4d8</t>
  </si>
  <si>
    <t>be64ac2a-f966-41a5-8cec-495b226716e3</t>
  </si>
  <si>
    <t>Roger Adams</t>
  </si>
  <si>
    <t>69b7c0fa-26c4-42f6-ab35-2f85504e2687</t>
  </si>
  <si>
    <t>Jennifer Hampton</t>
  </si>
  <si>
    <t>16e89a98-b896-4e72-a3fa-bb1f71f1060b</t>
  </si>
  <si>
    <t>e05b46c5-5636-4094-a974-31db09a9d1c1</t>
  </si>
  <si>
    <t>Bonnie Bennett</t>
  </si>
  <si>
    <t>bfe41d6a-5f80-4faf-90a1-1bbe1ab7d8fc</t>
  </si>
  <si>
    <t>cf3dda48-ee61-4e49-8e42-a88203e5ef43</t>
  </si>
  <si>
    <t>5b41eebf-ee22-4fa0-9a37-2b71750d3c7e</t>
  </si>
  <si>
    <t>71299889-a01a-4992-bf9d-3e64c1a6423b</t>
  </si>
  <si>
    <t>Christina Dunn</t>
  </si>
  <si>
    <t>5da49cb9-2fdc-4992-8971-8eeadf3a098a</t>
  </si>
  <si>
    <t>Jim Baker</t>
  </si>
  <si>
    <t>Java, Python, Web Development, Machine Learning</t>
  </si>
  <si>
    <t>46c79b36-fd05-4963-9616-af7e1057a002</t>
  </si>
  <si>
    <t>Shannon Green</t>
  </si>
  <si>
    <t>C++, Machine Learning, SQL</t>
  </si>
  <si>
    <t>793edd42-06cc-42e4-8d19-803d983a627c</t>
  </si>
  <si>
    <t>25769152-ebb1-425a-93b0-eef1579b110f</t>
  </si>
  <si>
    <t>64988bde-cd02-44db-ad11-15d750a46c85</t>
  </si>
  <si>
    <t>68c9992c-23b1-4179-ad78-fcedc280f66d</t>
  </si>
  <si>
    <t>30c3ef8a-592a-443d-9d82-2e3a6c6d282b</t>
  </si>
  <si>
    <t>Kirk Johnson</t>
  </si>
  <si>
    <t>dc6dafff-59c2-4153-b06b-0f0c96822e22</t>
  </si>
  <si>
    <t>Mackenzie Martin</t>
  </si>
  <si>
    <t>e7ed3b28-1af3-46b6-9e55-fb182ff4411c</t>
  </si>
  <si>
    <t>f7015d89-d418-4e51-b9a4-36b17bbee797</t>
  </si>
  <si>
    <t>292bd156-db94-4570-9ac7-0ec0ab8ddeb4</t>
  </si>
  <si>
    <t>6b70c951-6215-422e-951c-6cd500b578fe</t>
  </si>
  <si>
    <t>2755f12e-2a5c-46ed-8a55-4ec3bb60d811</t>
  </si>
  <si>
    <t>69a53b4f-8ff8-469d-8ec0-713dea2c7a51</t>
  </si>
  <si>
    <t>Kristin Anderson</t>
  </si>
  <si>
    <t>Robotics, Literary Society, Entrepreneurship Cell</t>
  </si>
  <si>
    <t>C++, Data Science, Machine Learning, SQL</t>
  </si>
  <si>
    <t>26e6a84a-4617-4161-bd03-d33beee9795e</t>
  </si>
  <si>
    <t>Ashley Lopez</t>
  </si>
  <si>
    <t>SQL, Web Development, Python, Machine Learning, Data Science</t>
  </si>
  <si>
    <t>85014665-f9b3-489a-98bb-a428c72fa9a6</t>
  </si>
  <si>
    <t>c1c0c5e3-527c-4f50-a45a-87e8039a8ed5</t>
  </si>
  <si>
    <t>Cheryl Rhodes</t>
  </si>
  <si>
    <t>2e8339a2-e552-4a5d-b957-1915a5154bbb</t>
  </si>
  <si>
    <t>ff69723d-584f-485b-a697-384d801e8690</t>
  </si>
  <si>
    <t>Brian Perry</t>
  </si>
  <si>
    <t>Machine Learning, SQL, Python, Java, Web Development</t>
  </si>
  <si>
    <t>a4e68a39-aead-471a-9379-488f850e213b</t>
  </si>
  <si>
    <t>f7a67b94-7b5a-411a-b1b6-4afed31edf1a</t>
  </si>
  <si>
    <t>Nicole Morgan</t>
  </si>
  <si>
    <t>4943cbd4-d52c-4069-980f-3e27ced5fe44</t>
  </si>
  <si>
    <t>2a37843d-68c8-4e3b-b446-b059b56ebfb9</t>
  </si>
  <si>
    <t>efb56207-ddec-440b-afe3-af13891778e8</t>
  </si>
  <si>
    <t>Stephen Alvarez</t>
  </si>
  <si>
    <t>054f92ff-f366-4ad4-964d-b03f93403fad</t>
  </si>
  <si>
    <t>Miss Debra Williams PhD</t>
  </si>
  <si>
    <t>4c4d6e40-24e2-426c-a250-d133f5cb5be4</t>
  </si>
  <si>
    <t>Suzanne Norton</t>
  </si>
  <si>
    <t>22a1b7ab-5a3a-41c3-9aea-83079937f717</t>
  </si>
  <si>
    <t>3527bcee-d343-4f88-91f3-79b18ebb8208</t>
  </si>
  <si>
    <t>Charles Delgado</t>
  </si>
  <si>
    <t>71d79665-7181-4dcf-b79e-fc6e5edb0d3c</t>
  </si>
  <si>
    <t>Savannah Garcia</t>
  </si>
  <si>
    <t>15e66ee3-3c4b-4330-a9e8-6276649692c1</t>
  </si>
  <si>
    <t>c552f3c5-5f13-4b98-a7ad-8d5198a15e4f</t>
  </si>
  <si>
    <t>Christopher Davis</t>
  </si>
  <si>
    <t>a1c7cc8a-0435-4b64-893a-d23298c3e3ca</t>
  </si>
  <si>
    <t>Dana Thomas</t>
  </si>
  <si>
    <t>febec0db-9a3a-4103-ae3c-453214348f62</t>
  </si>
  <si>
    <t>Kimberly Morris</t>
  </si>
  <si>
    <t>fda3ee10-619c-4f2a-b0ec-1bd17373ead6</t>
  </si>
  <si>
    <t>6883ac6e-6a94-4054-b241-4482519894d8</t>
  </si>
  <si>
    <t>James Webster</t>
  </si>
  <si>
    <t>5a104129-54ae-4d1b-8ce6-424dbef59fe6</t>
  </si>
  <si>
    <t>Denise King</t>
  </si>
  <si>
    <t>Java, Data Science, Web Development, Machine Learning, C++</t>
  </si>
  <si>
    <t>2e2fbd79-3bb1-43ab-b41d-ea49fc2c4d5e</t>
  </si>
  <si>
    <t>3ba5cd2f-dea4-4c19-9024-3d723748967f</t>
  </si>
  <si>
    <t>Charles Lester</t>
  </si>
  <si>
    <t>de697b49-5e79-468e-a454-d5dfee705e8c</t>
  </si>
  <si>
    <t>44f7f01a-3cb5-46d7-834a-130e8c6ea6ad</t>
  </si>
  <si>
    <t>Louis Diaz</t>
  </si>
  <si>
    <t>Python, C++, SQL, Web Development</t>
  </si>
  <si>
    <t>09a0a0f6-73b0-4091-b634-c1694f76e388</t>
  </si>
  <si>
    <t>Ronald Jones</t>
  </si>
  <si>
    <t>e8897fba-d7d7-40c3-8f6b-a7ec1bef03dd</t>
  </si>
  <si>
    <t>2655567e-5525-44c6-879e-c589974bc4e5</t>
  </si>
  <si>
    <t>d463ccc5-331d-48cf-b5b7-f92e2d60137a</t>
  </si>
  <si>
    <t>4c936072-ac48-45c4-8d95-699a4c6038fc</t>
  </si>
  <si>
    <t>0c915150-c10f-44f7-9506-c437124c70b2</t>
  </si>
  <si>
    <t>c450a9d3-3322-40bc-937a-f2191bfa2c49</t>
  </si>
  <si>
    <t>9ad41c23-ec43-44dd-b43e-7ec5cbbdc8ec</t>
  </si>
  <si>
    <t>832ad7bf-e7b1-4344-b2c4-a289fefee049</t>
  </si>
  <si>
    <t>e4eb8000-ef40-4162-8f6c-e9bffe7ee362</t>
  </si>
  <si>
    <t>Timothy Johnson</t>
  </si>
  <si>
    <t>00e24efa-5e93-482d-993e-af22ac038497</t>
  </si>
  <si>
    <t>8623bc74-65a2-4cc8-855b-e95d06bfd9c4</t>
  </si>
  <si>
    <t>Angela Baker</t>
  </si>
  <si>
    <t>2418bd3e-50e6-4715-a494-3146dfe88116</t>
  </si>
  <si>
    <t>49a214ae-f7e8-48e5-8d2b-91efb8976ec5</t>
  </si>
  <si>
    <t>Heather Lane</t>
  </si>
  <si>
    <t>C++, Python, SQL</t>
  </si>
  <si>
    <t>a6c681b0-e472-4be5-b3c2-944ab60a3dcc</t>
  </si>
  <si>
    <t>Chris Cannon</t>
  </si>
  <si>
    <t>8b9d2434-e465-4150-bd9c-66b3ad3c2d6d</t>
  </si>
  <si>
    <t>Javier Johnson</t>
  </si>
  <si>
    <t>5cb85aed-f5f6-4c97-aefb-63b11b049863</t>
  </si>
  <si>
    <t>Sandra Zimmerman</t>
  </si>
  <si>
    <t>Data Science, C++, Web Development, Java, SQL</t>
  </si>
  <si>
    <t>57423882-f34a-4949-b4ca-0ad7abe5be96</t>
  </si>
  <si>
    <t>Anthony Walker</t>
  </si>
  <si>
    <t>1855d055-fb51-4359-ae3e-f0feb1503505</t>
  </si>
  <si>
    <t>115c42cd-5147-4e86-a875-d40aeac7dc2e</t>
  </si>
  <si>
    <t>Tiffany Wilson</t>
  </si>
  <si>
    <t>ac937cda-dcd6-4795-b329-350687bc3f83</t>
  </si>
  <si>
    <t>a2dfb7c9-1ff4-4b28-a14d-5e7b07632515</t>
  </si>
  <si>
    <t>c37da1f9-3c06-44b2-8441-cf9e9f2bc41d</t>
  </si>
  <si>
    <t>8d691c39-f030-46dd-a018-0537784c4eb6</t>
  </si>
  <si>
    <t>86dc1147-430c-4f2c-9bc7-357f54e7c593</t>
  </si>
  <si>
    <t>8b7f0ea4-3512-4a2a-8c7d-6fd1bab3a256</t>
  </si>
  <si>
    <t>dad7f7d5-c7e7-40e0-9098-7dfa628517a9</t>
  </si>
  <si>
    <t>6022f55c-d83e-4afa-883f-8de18af6604f</t>
  </si>
  <si>
    <t>6e54ac6d-2ff8-487e-9659-1c8921ebfaa9</t>
  </si>
  <si>
    <t>Justin Russell</t>
  </si>
  <si>
    <t>3aaec98e-b48b-4039-9bf3-5f8681170786</t>
  </si>
  <si>
    <t>954ec2e9-039d-4835-abe3-eae5afebd455</t>
  </si>
  <si>
    <t>9fe611a3-809a-4818-a15d-48df0dfd8754</t>
  </si>
  <si>
    <t>f5462453-91e4-4cf0-b738-a94d1ed6a3dc</t>
  </si>
  <si>
    <t>3a963bfc-0c8e-49b4-bec2-080497a2aa1c</t>
  </si>
  <si>
    <t>13c495e3-2ff0-4653-9a33-6bef22779770</t>
  </si>
  <si>
    <t>1009d218-d980-44fa-a02a-9bb99280a55b</t>
  </si>
  <si>
    <t>316e88ff-c723-4f39-b853-3b54f660f380</t>
  </si>
  <si>
    <t>ff02f5b0-57bd-46c9-a240-063bfed747be</t>
  </si>
  <si>
    <t>Heather Lopez</t>
  </si>
  <si>
    <t>88ad4c38-b4e0-4667-a721-4af6d5473924</t>
  </si>
  <si>
    <t>612ffdb3-4da0-47c8-b1a0-26b460e4195b</t>
  </si>
  <si>
    <t>16354b66-d3e9-4350-b094-7b88e3613bd4</t>
  </si>
  <si>
    <t>c64cd5fe-0340-492e-8e70-40bb95c93551</t>
  </si>
  <si>
    <t>9780c215-2b2b-48e9-a417-c09380a8a23d</t>
  </si>
  <si>
    <t>Brittany Hopkins</t>
  </si>
  <si>
    <t>Python, C++, Data Science</t>
  </si>
  <si>
    <t>e9a1c6d5-c34e-4baf-8f1c-b2ccceef9fa8</t>
  </si>
  <si>
    <t>Michael Rogers</t>
  </si>
  <si>
    <t>75cf4a72-61eb-40b7-aeb5-25f5b4c56f76</t>
  </si>
  <si>
    <t>d02f349d-5d9f-4d32-95e9-d92dcde22f0f</t>
  </si>
  <si>
    <t>9b2d5a2a-99bd-4240-a853-5961632d0302</t>
  </si>
  <si>
    <t>Kathy Cruz</t>
  </si>
  <si>
    <t>77aaa901-64fc-4f19-b02d-fb732cf898f6</t>
  </si>
  <si>
    <t>45f54506-3ba4-46e6-bf50-fdf2db986f5a</t>
  </si>
  <si>
    <t>bbb71494-b7e7-47d4-a9fb-832ccbe68571</t>
  </si>
  <si>
    <t>Brian Cole</t>
  </si>
  <si>
    <t>2c7a0d31-0769-4583-9194-821ee11bf0d4</t>
  </si>
  <si>
    <t>Ross Hood</t>
  </si>
  <si>
    <t>0cb5ee5c-62f5-47c2-8706-fec248fa4e98</t>
  </si>
  <si>
    <t>Kenneth Hanna</t>
  </si>
  <si>
    <t>5b8c8969-c81d-4cab-9a4c-d1f09971c808</t>
  </si>
  <si>
    <t>564da1cc-5ef8-4699-bed6-6c7e9a394ce8</t>
  </si>
  <si>
    <t>7869792a-8150-4fda-a977-09f1ec446626</t>
  </si>
  <si>
    <t>f2987669-e280-4a11-a5c7-d7de069e2875</t>
  </si>
  <si>
    <t>967f6c76-b82b-48f4-ab99-4035519109a8</t>
  </si>
  <si>
    <t>10b16933-443e-4492-aa7f-5aba685c3bb9</t>
  </si>
  <si>
    <t>187b1808-ef6e-442d-95d2-0861342c8b80</t>
  </si>
  <si>
    <t>ad3840ff-b4d2-4a8b-945e-d9c5a9078b29</t>
  </si>
  <si>
    <t>04456b54-8394-435d-ad20-4cafe88efbab</t>
  </si>
  <si>
    <t>bf4fcb10-1334-4f71-9fd8-25b785c0d3ae</t>
  </si>
  <si>
    <t>48009dfe-e5ea-4410-beeb-88ef333182f8</t>
  </si>
  <si>
    <t>268f6293-794f-4048-9a2c-7fb729b7e253</t>
  </si>
  <si>
    <t>7a753918-9243-4559-9859-73e64ab52b86</t>
  </si>
  <si>
    <t>10ac98fb-c45c-4fe5-99c6-f3ff3a065c99</t>
  </si>
  <si>
    <t>620c118f-9479-4822-8a30-5722374ffd0f</t>
  </si>
  <si>
    <t>7b6c7129-cd63-4ba8-b03c-664b3abf9c65</t>
  </si>
  <si>
    <t>Jane Chapman</t>
  </si>
  <si>
    <t>b69f5eab-b9ff-4c29-97d9-cbb0309e47ba</t>
  </si>
  <si>
    <t>Joseph Glover</t>
  </si>
  <si>
    <t>116d489c-210b-4b2f-af44-7aac47043156</t>
  </si>
  <si>
    <t>c70aaeec-63e6-43a9-8828-13c2defbd1d2</t>
  </si>
  <si>
    <t>4c80d33a-ad5b-43c8-8c88-0714837217e0</t>
  </si>
  <si>
    <t>William Johnson</t>
  </si>
  <si>
    <t>1d24181c-2ed0-47d4-97bc-ad3ad0a17fe8</t>
  </si>
  <si>
    <t>Victor Nelson</t>
  </si>
  <si>
    <t>0e61065f-171b-4b80-89b7-fdf77d8d3ddd</t>
  </si>
  <si>
    <t>Daniel Fox</t>
  </si>
  <si>
    <t>Cultural Club, Literary Society, Coding Club</t>
  </si>
  <si>
    <t>4c7ee398-4a54-452f-a9c7-6102573b77f8</t>
  </si>
  <si>
    <t>ef46f3af-2b70-4a43-a8d1-ccc4992b9836</t>
  </si>
  <si>
    <t>07adaec7-cc6d-4f6b-bc93-4a4b856f01f7</t>
  </si>
  <si>
    <t>bbb35601-9322-42c7-8769-e270b161b427</t>
  </si>
  <si>
    <t>f96c9a0a-3404-402a-abc1-bb5282e4dd4a</t>
  </si>
  <si>
    <t>Kimberly Myers</t>
  </si>
  <si>
    <t>63970cdf-eb7c-4f1d-a4eb-5dad3e050984</t>
  </si>
  <si>
    <t>74ed5145-8d97-45c7-961d-5c8753c9fe59</t>
  </si>
  <si>
    <t>Curtis Elliott</t>
  </si>
  <si>
    <t>bc18add0-c72f-4f69-a81c-c7d784a98ce5</t>
  </si>
  <si>
    <t>0bc28080-8d46-42fa-b039-5e3875e7e80e</t>
  </si>
  <si>
    <t>4a32bb22-1b2b-42ec-80b9-ec30ed94898b</t>
  </si>
  <si>
    <t>Elizabeth Miller</t>
  </si>
  <si>
    <t>5e209490-ebbc-4840-876e-90ca9a8ad680</t>
  </si>
  <si>
    <t>5d33438c-9882-43eb-9d57-e09c48a070aa</t>
  </si>
  <si>
    <t>fdab3441-d2c2-4960-8b09-01abc66dceb3</t>
  </si>
  <si>
    <t>Rodney Williams</t>
  </si>
  <si>
    <t>Machine Learning, Java, Web Development, Python</t>
  </si>
  <si>
    <t>8119879d-a2d3-4f6f-bd88-734b161e1dcc</t>
  </si>
  <si>
    <t>f1578470-0182-47c4-ba1b-58066160a6b4</t>
  </si>
  <si>
    <t>Paul Castaneda</t>
  </si>
  <si>
    <t>603da938-ec34-43eb-95e9-7cb4f93ffe91</t>
  </si>
  <si>
    <t>Java, C++, SQL, Python</t>
  </si>
  <si>
    <t>7f0223bc-651e-4252-b974-4cded259f960</t>
  </si>
  <si>
    <t>e112b091-98ad-40bb-a3b7-3d9bc06808c8</t>
  </si>
  <si>
    <t>d428df6c-89aa-4293-b4a0-dcd41a9af29e</t>
  </si>
  <si>
    <t>Vanessa Rowe</t>
  </si>
  <si>
    <t>C++, Java, Web Development, Python</t>
  </si>
  <si>
    <t>7def3b8e-ec0d-4c3a-b011-b125022111e5</t>
  </si>
  <si>
    <t>Karen Smith</t>
  </si>
  <si>
    <t>d0716388-77f7-49c8-9324-f8364ab9c366</t>
  </si>
  <si>
    <t>630b7c4a-4cab-47a8-8e7b-85bef7f16e2e</t>
  </si>
  <si>
    <t>8dcebb92-ba01-449e-8c66-12ac748f7bb5</t>
  </si>
  <si>
    <t>c6a28e4e-002f-4ca4-b43e-85315dfb1922</t>
  </si>
  <si>
    <t>Jamie Lopez</t>
  </si>
  <si>
    <t>25787c8b-e3c7-46d4-ace7-074e8f95a523</t>
  </si>
  <si>
    <t>df061df8-7faf-4e70-a155-281c0ff147f2</t>
  </si>
  <si>
    <t>104556e5-bee3-4b79-9d18-1ee986ad8a8c</t>
  </si>
  <si>
    <t>Richard Palmer</t>
  </si>
  <si>
    <t>efad49e9-c41c-447e-9d6b-9b626b535a19</t>
  </si>
  <si>
    <t>Alexis Harris</t>
  </si>
  <si>
    <t>6bb1f2bc-85a4-40cb-ae76-936aa6340d1a</t>
  </si>
  <si>
    <t>Andrew Moreno</t>
  </si>
  <si>
    <t>26f341c8-04f7-48c8-9215-b5033012f819</t>
  </si>
  <si>
    <t>Joseph Lopez</t>
  </si>
  <si>
    <t>8570b59f-a903-4e67-bc56-8b5324acb722</t>
  </si>
  <si>
    <t>Eric Brown</t>
  </si>
  <si>
    <t>Machine Learning, C++, Web Development, Java, SQL</t>
  </si>
  <si>
    <t>e4610160-134d-495a-ba38-8c8f139309d1</t>
  </si>
  <si>
    <t>Jonathon Johnson</t>
  </si>
  <si>
    <t>4698fe10-021b-40bf-8fef-168816c34c29</t>
  </si>
  <si>
    <t>09dba93c-bf40-4750-9657-74fd68cc50be</t>
  </si>
  <si>
    <t>8ade8bd9-3b73-4091-bc8a-1fffb10bf93a</t>
  </si>
  <si>
    <t>07f99769-c513-4cf1-bd35-81532fa7f0b3</t>
  </si>
  <si>
    <t>db7904e0-ce30-461d-8e88-c8ece651e3e1</t>
  </si>
  <si>
    <t>Lindsay Guerrero</t>
  </si>
  <si>
    <t>3dca299e-68ba-4649-a941-3174f0c0344e</t>
  </si>
  <si>
    <t>aee14f87-fcff-49e3-940f-f5896c624c2c</t>
  </si>
  <si>
    <t>Zachary Burton</t>
  </si>
  <si>
    <t>Machine Learning, C++, Java, Python, Data Science</t>
  </si>
  <si>
    <t>2b079dd3-6275-40b2-a6d4-59a4e180cfe4</t>
  </si>
  <si>
    <t>2d54ff2b-10ee-4f77-b45e-2eafc1fda581</t>
  </si>
  <si>
    <t>Victoria Camacho</t>
  </si>
  <si>
    <t>258ceae6-1402-4ca2-9da6-7bca47158dce</t>
  </si>
  <si>
    <t>a23ff67d-e957-4bc2-b9bd-8bd6d479cc36</t>
  </si>
  <si>
    <t>Maria Fischer</t>
  </si>
  <si>
    <t>b9f6143b-b238-4056-a1ec-47541cf14654</t>
  </si>
  <si>
    <t>Tommy Moore</t>
  </si>
  <si>
    <t>b963f37f-6781-4c1f-8c53-0e36addc3e13</t>
  </si>
  <si>
    <t>John Anderson</t>
  </si>
  <si>
    <t>3ad24ac8-bf70-4042-9e7c-6795a8c6c2df</t>
  </si>
  <si>
    <t>Michael Martin</t>
  </si>
  <si>
    <t>e1f7a49e-fe95-4921-a625-3c808e4cacc7</t>
  </si>
  <si>
    <t>429f90e0-d81a-44fd-801d-ad7073c86884</t>
  </si>
  <si>
    <t>3579c143-7ab9-4428-b78e-65108f10d33e</t>
  </si>
  <si>
    <t>Felicia Krueger</t>
  </si>
  <si>
    <t>Machine Learning, Python, Web Development, C++, SQL</t>
  </si>
  <si>
    <t>fde91c42-002c-4c22-b4de-5f7070f81dba</t>
  </si>
  <si>
    <t>Christina Barker</t>
  </si>
  <si>
    <t>48361198-37d8-4f73-aff9-82f1d2212695</t>
  </si>
  <si>
    <t>3de86a38-1642-4ad9-b142-6ffb677c9557</t>
  </si>
  <si>
    <t>5987038a-fcd6-418e-ab54-500d4e089bb4</t>
  </si>
  <si>
    <t>Wanda Ramos</t>
  </si>
  <si>
    <t>585409d9-de22-4c3f-9136-6db15a578607</t>
  </si>
  <si>
    <t>Mr. Larry Shaw</t>
  </si>
  <si>
    <t>f8999246-98de-4ebb-a3b5-cecea446be72</t>
  </si>
  <si>
    <t>Richard Sanchez</t>
  </si>
  <si>
    <t>a021c0ca-3531-468d-8342-bd2bf295456e</t>
  </si>
  <si>
    <t>Matthew Moore</t>
  </si>
  <si>
    <t>8bb1f749-be32-4c5c-bc87-07aa3a287829</t>
  </si>
  <si>
    <t>7b3a4e3e-7c52-4a17-a80a-c07a2a935d62</t>
  </si>
  <si>
    <t>James Brown</t>
  </si>
  <si>
    <t>f875cb54-2feb-4626-9ecc-c05d23a1c245</t>
  </si>
  <si>
    <t>97d7a560-adb1-4670-ad9f-b00d4882d73c</t>
  </si>
  <si>
    <t>Mr. Andrew Foster</t>
  </si>
  <si>
    <t>fdc171c3-578e-4a19-b3ba-d12c6e1f8124</t>
  </si>
  <si>
    <t>a1964aba-ac28-4714-a90f-05a2402098f2</t>
  </si>
  <si>
    <t>ead08c89-13fe-4a29-9c9d-eee0b42a0456</t>
  </si>
  <si>
    <t>Amy Kelley</t>
  </si>
  <si>
    <t>4f612217-eef1-4694-90ca-e32d0aba590e</t>
  </si>
  <si>
    <t>Virginia Daniels</t>
  </si>
  <si>
    <t>SQL, C++, Java, Web Development, Data Science</t>
  </si>
  <si>
    <t>2332a50e-6992-496e-81a2-5ed1c3abb5f1</t>
  </si>
  <si>
    <t>Crystal Mann</t>
  </si>
  <si>
    <t>d296d2de-0e48-4559-a23d-d94d223bd2aa</t>
  </si>
  <si>
    <t>e00da49d-effa-4002-b040-413c4690fb15</t>
  </si>
  <si>
    <t>Ashley Pacheco</t>
  </si>
  <si>
    <t>C++, Java, Machine Learning, Data Science</t>
  </si>
  <si>
    <t>e1bbb8cd-7e3a-4f07-a9fd-28e6e271fff9</t>
  </si>
  <si>
    <t>Joshua Garcia</t>
  </si>
  <si>
    <t>5562a589-0ad2-4953-9592-8d05f0ff9b7a</t>
  </si>
  <si>
    <t>a78d097f-2f9c-4ef0-b6bc-ae84b3e0014d</t>
  </si>
  <si>
    <t>70f59630-2bba-4c1f-8e4b-915be6ddac50</t>
  </si>
  <si>
    <t>f3139a84-f526-4790-874e-75982710c999</t>
  </si>
  <si>
    <t>4b356e9a-2e5e-4b6a-8ee9-581ae061f65f</t>
  </si>
  <si>
    <t>Carl Green</t>
  </si>
  <si>
    <t>7a70eafc-b0d4-4ee5-b0c0-681cbb708140</t>
  </si>
  <si>
    <t>4ec304da-3266-4d20-b8d0-1e9c32fc8c17</t>
  </si>
  <si>
    <t>78946a15-c342-41db-ac3a-acdcaed54a46</t>
  </si>
  <si>
    <t>Patricia Smith</t>
  </si>
  <si>
    <t>0e6d6fe1-7e52-41cc-bb97-3ec14216a255</t>
  </si>
  <si>
    <t>ecab3301-bc8f-4d29-adea-94930658663a</t>
  </si>
  <si>
    <t>Timothy Pham</t>
  </si>
  <si>
    <t>79f67bfa-e573-4b4a-9f36-e094cf5c921b</t>
  </si>
  <si>
    <t>9132b63e-f162-47e4-a9c3-49e03602f8ac</t>
  </si>
  <si>
    <t>Emily Rios</t>
  </si>
  <si>
    <t>9b4891b8-6497-4db2-a0b5-fb9a074ee909</t>
  </si>
  <si>
    <t>b6669d15-b062-452e-af78-7daa2b4f1353</t>
  </si>
  <si>
    <t>0f2d5c15-eb34-4d3a-a95e-5ea9c9230c64</t>
  </si>
  <si>
    <t>Sharon Martinez DVM</t>
  </si>
  <si>
    <t>89628f6e-929c-43b3-b3c0-8bf18167999f</t>
  </si>
  <si>
    <t>Garrett Meyer</t>
  </si>
  <si>
    <t>1346d1a9-f680-4cdb-b7e4-90c71d7bc313</t>
  </si>
  <si>
    <t>Vincent Dalton</t>
  </si>
  <si>
    <t>54e14f3a-bba4-4ae0-adf8-f7672261ddef</t>
  </si>
  <si>
    <t>Julie Howard</t>
  </si>
  <si>
    <t>Java, Machine Learning, SQL, Web Development, C++</t>
  </si>
  <si>
    <t>15da705c-d4ef-40aa-975a-81ec112fa612</t>
  </si>
  <si>
    <t>Brent Rodgers</t>
  </si>
  <si>
    <t>Sports Club, Robotics, Cultural Club</t>
  </si>
  <si>
    <t>9b02c535-2649-4478-9396-6f0a6b77af9e</t>
  </si>
  <si>
    <t>John Mendez</t>
  </si>
  <si>
    <t>afccc277-821b-4d33-bc94-48ea6da2cfcb</t>
  </si>
  <si>
    <t>f6121d2c-ae73-40eb-a39d-8fe7790b185c</t>
  </si>
  <si>
    <t>Frank Soto</t>
  </si>
  <si>
    <t>e4a4474c-9b33-43a4-a620-f9a974fd33d1</t>
  </si>
  <si>
    <t>Erin Austin</t>
  </si>
  <si>
    <t>8a67eb00-1d62-40eb-bf5e-370d2eaa64d6</t>
  </si>
  <si>
    <t>257c54bc-4024-4424-aef2-ab2f495fa2fc</t>
  </si>
  <si>
    <t>Melissa Phillips</t>
  </si>
  <si>
    <t>4d4c638d-fa04-4229-887e-fccbcc3e9ae3</t>
  </si>
  <si>
    <t>727716ec-59fe-4bbc-b1a3-fad2b0946d2a</t>
  </si>
  <si>
    <t>Sergio Gomez</t>
  </si>
  <si>
    <t>a3de5fb4-71d1-476b-96fc-8e03c14ff471</t>
  </si>
  <si>
    <t>03b64bdb-f296-4212-82d8-87f59682ea1c</t>
  </si>
  <si>
    <t>fd024348-e888-4872-9cc4-d3d1775035f9</t>
  </si>
  <si>
    <t>cf26e4b1-88c3-456a-bb72-2e58bc99a35a</t>
  </si>
  <si>
    <t>21720403-791b-4dc1-b9d9-f24b5f45331f</t>
  </si>
  <si>
    <t>ac484366-68bd-40d7-8b88-1c32cbb02a8b</t>
  </si>
  <si>
    <t>Mr. David Hopkins DDS</t>
  </si>
  <si>
    <t>Web Development, Python, C++</t>
  </si>
  <si>
    <t>a0e18394-2c8c-4824-a6ab-131e282a4d1a</t>
  </si>
  <si>
    <t>953b0f1f-ea3e-472a-8f22-1604d46b7756</t>
  </si>
  <si>
    <t>Victor Hill</t>
  </si>
  <si>
    <t>b167bacf-66fd-44ce-a448-867b4bdc9542</t>
  </si>
  <si>
    <t>5f07c1a5-dfc6-40ce-bb07-fd31a4244f23</t>
  </si>
  <si>
    <t>Ashley Singleton</t>
  </si>
  <si>
    <t>a3ff8fd2-02e4-40aa-b65b-c763a3336ea8</t>
  </si>
  <si>
    <t>Douglas Tyler</t>
  </si>
  <si>
    <t>SQL, Data Science, C++, Python, Java</t>
  </si>
  <si>
    <t>34885a46-9088-4eaf-8977-6598203c8c25</t>
  </si>
  <si>
    <t>Phillip Clark</t>
  </si>
  <si>
    <t>69288e92-c68a-452f-9b23-aa8c3bcabf85</t>
  </si>
  <si>
    <t>Patrick Thornton</t>
  </si>
  <si>
    <t>75ccd2bd-0371-46b5-b044-ca0729e6b3be</t>
  </si>
  <si>
    <t>77617d80-549f-434c-8171-f5a74148bd11</t>
  </si>
  <si>
    <t>Brittney Hernandez</t>
  </si>
  <si>
    <t>39b02e2a-d96e-484f-bdb0-174e7938878a</t>
  </si>
  <si>
    <t>Michael Shaffer</t>
  </si>
  <si>
    <t>7e0f60b2-2a06-4609-a599-bd3c0bb81d38</t>
  </si>
  <si>
    <t>Mitchell Griffith</t>
  </si>
  <si>
    <t>1161d678-2739-4f5b-b437-21823f1d6a4d</t>
  </si>
  <si>
    <t>499b0155-cb7c-40ca-894b-44bc492d7271</t>
  </si>
  <si>
    <t>e3cf0a85-db8b-4535-a51c-fefafd822106</t>
  </si>
  <si>
    <t>d0a27ba7-b5e2-44ae-9f63-864f375ecae5</t>
  </si>
  <si>
    <t>a5b40983-3eeb-404a-9df2-372e9e825aae</t>
  </si>
  <si>
    <t>Jason Pierce</t>
  </si>
  <si>
    <t>Java, Python, C++, Machine Learning</t>
  </si>
  <si>
    <t>1b755509-8dc7-4f96-92a9-3e0b13ea3339</t>
  </si>
  <si>
    <t>3da8bd5d-9a8a-4916-b100-41565186f912</t>
  </si>
  <si>
    <t>59eb1be9-2d23-4556-9983-e86a91a84c54</t>
  </si>
  <si>
    <t>4ca5a1e1-9c5c-48cc-8b34-f76ffcc3e36d</t>
  </si>
  <si>
    <t>dc8735cb-c3b8-4d96-9754-f825e47751e7</t>
  </si>
  <si>
    <t>8e579591-bcb6-4aaa-8f7a-e118410905f8</t>
  </si>
  <si>
    <t>e3921156-d63f-4ef0-ac1e-9e207a9fc05e</t>
  </si>
  <si>
    <t>040a3aae-52e2-4fd9-96bf-10ab3ce915e7</t>
  </si>
  <si>
    <t>Anthony Harmon</t>
  </si>
  <si>
    <t>93829b43-922f-415a-a1e3-db63ef7ddc76</t>
  </si>
  <si>
    <t>Richard Aguirre</t>
  </si>
  <si>
    <t>Python, Web Development, C++, Machine Learning, SQL</t>
  </si>
  <si>
    <t>e1ad640c-7463-435e-aafb-9f20783c91eb</t>
  </si>
  <si>
    <t>William Nguyen</t>
  </si>
  <si>
    <t>7a4a902f-21d6-4b0f-b1ac-040d6c1cc405</t>
  </si>
  <si>
    <t>James Cross</t>
  </si>
  <si>
    <t>2a599cec-053f-48bc-8359-d5fafffe0061</t>
  </si>
  <si>
    <t>5c892983-6e4a-4ac0-b625-fb7069bb55fa</t>
  </si>
  <si>
    <t>bcb46d84-beda-46e2-986c-1aae374abdf3</t>
  </si>
  <si>
    <t>64abcd0d-0ca2-4019-8157-f9a16af38958</t>
  </si>
  <si>
    <t>3c07c574-4925-4af1-b6aa-e05b13d5f2f7</t>
  </si>
  <si>
    <t>Francisco Fernandez</t>
  </si>
  <si>
    <t>6815a0a0-5785-4e10-9860-d5d83d56cd4a</t>
  </si>
  <si>
    <t>9fbc879e-869c-4a8e-bd6a-b7c2a86d8706</t>
  </si>
  <si>
    <t>Dawn Diaz</t>
  </si>
  <si>
    <t>Data Science, Machine Learning, Python, Web Development</t>
  </si>
  <si>
    <t>46653497-2fe9-42aa-a886-a01136f7a26c</t>
  </si>
  <si>
    <t>Stephen Johnson</t>
  </si>
  <si>
    <t>Data Science, C++, SQL, Python, Java</t>
  </si>
  <si>
    <t>05aaa5f2-084e-4f3e-a2ab-902bd9872eaa</t>
  </si>
  <si>
    <t>a2317211-8578-41c6-b7eb-c69ab4280f0d</t>
  </si>
  <si>
    <t>Sandy Baker</t>
  </si>
  <si>
    <t>4187222b-257d-4e52-9a51-65ca3c7c1d85</t>
  </si>
  <si>
    <t>Lance Wolf</t>
  </si>
  <si>
    <t>d261a7ab-3aa2-44f9-8e51-f30dc6a7ee39</t>
  </si>
  <si>
    <t>Ethan Adams</t>
  </si>
  <si>
    <t>Machine Learning, Data Science, SQL, Java</t>
  </si>
  <si>
    <t>84d67c4f-f0df-4684-b28e-41225894f7f1</t>
  </si>
  <si>
    <t>Sarah King</t>
  </si>
  <si>
    <t>Java, Python, Web Development, C++</t>
  </si>
  <si>
    <t>7daec949-d700-4461-8cb6-b0ba925f8199</t>
  </si>
  <si>
    <t>Isaac Patterson</t>
  </si>
  <si>
    <t>Data Science, Python, Web Development, Machine Learning, Java</t>
  </si>
  <si>
    <t>f6d22a7b-aec7-4a82-948b-4376602a4e57</t>
  </si>
  <si>
    <t>Kimberly Valdez</t>
  </si>
  <si>
    <t>97bc3fbc-d3df-4fbe-936c-b1c551c17c79</t>
  </si>
  <si>
    <t>65c17795-b155-46bc-9f8d-ed9756abf2f1</t>
  </si>
  <si>
    <t>Sarah Phelps</t>
  </si>
  <si>
    <t>Entrepreneurship Cell, Cultural Club, Literary Society</t>
  </si>
  <si>
    <t>e4ad5e9b-fedd-42d9-a26c-bc6a7fe5a4b6</t>
  </si>
  <si>
    <t>Kelly Le</t>
  </si>
  <si>
    <t>1d53434b-b881-49b9-ae27-0da702f06b90</t>
  </si>
  <si>
    <t>Kimberly Adams</t>
  </si>
  <si>
    <t>5bc677ca-abff-4286-b0cf-9d73e8121ef0</t>
  </si>
  <si>
    <t>Sarah Pittman</t>
  </si>
  <si>
    <t>b89a9728-c675-41eb-b950-75ead36ed18b</t>
  </si>
  <si>
    <t>789357b0-e245-4b64-b0bd-341e974fbb01</t>
  </si>
  <si>
    <t>1ea224ba-2e0a-4cfe-8a17-f0c60fdd1be5</t>
  </si>
  <si>
    <t>2dec4fa5-7ab2-492f-a480-0fcfc27c9087</t>
  </si>
  <si>
    <t>20d4ba18-93a0-4478-800b-19de38db128d</t>
  </si>
  <si>
    <t>Robert Mendoza</t>
  </si>
  <si>
    <t>e60c1cd0-1360-419c-91c2-f21b26cd8c7e</t>
  </si>
  <si>
    <t>1ae09a4f-d04e-4f47-b03f-cdda31559d66</t>
  </si>
  <si>
    <t>ef1a14fa-d8e3-4a3c-8411-750a30514237</t>
  </si>
  <si>
    <t>f1394e3c-0aee-4557-9f5d-f91254e07431</t>
  </si>
  <si>
    <t>Christopher Berry</t>
  </si>
  <si>
    <t>9112f54f-42ab-446b-a07d-ef773164a712</t>
  </si>
  <si>
    <t>7bab1baa-2172-40aa-a44a-913af933a9fa</t>
  </si>
  <si>
    <t>Ashley Jenkins</t>
  </si>
  <si>
    <t>Python, Machine Learning, Java</t>
  </si>
  <si>
    <t>7800e27a-9ace-43cc-989c-83f68098580d</t>
  </si>
  <si>
    <t>Jacqueline Christian</t>
  </si>
  <si>
    <t>43b38eb4-0390-4c5d-a502-d6a2ca6a2224</t>
  </si>
  <si>
    <t>Jordan Chambers</t>
  </si>
  <si>
    <t>e854bf48-21ca-4380-866e-c181dd09a248</t>
  </si>
  <si>
    <t>dcd81a8b-a8d6-4af6-9f0d-def190c40e45</t>
  </si>
  <si>
    <t>Sean White</t>
  </si>
  <si>
    <t>SQL, Machine Learning, Java, Data Science, C++</t>
  </si>
  <si>
    <t>c47566bf-8f66-4bbd-94fc-286f74577d47</t>
  </si>
  <si>
    <t>Kara Sandoval</t>
  </si>
  <si>
    <t>6c50cca1-5f66-4bbe-b1d5-e2a9618bf475</t>
  </si>
  <si>
    <t>019a574e-c739-4646-bdf9-16c44596ec5a</t>
  </si>
  <si>
    <t>a43e558c-2215-4f00-9fdf-0e05c0cef31b</t>
  </si>
  <si>
    <t>Brenda Moreno MD</t>
  </si>
  <si>
    <t>Web Development, Machine Learning, SQL, Data Science</t>
  </si>
  <si>
    <t>8e223acd-939f-488b-9b23-6ef238c0a2f0</t>
  </si>
  <si>
    <t>5a1baf0e-5911-46dc-9d3e-503a9645f0e4</t>
  </si>
  <si>
    <t>Lisa Cervantes</t>
  </si>
  <si>
    <t>Data Science, Python, Web Development, C++</t>
  </si>
  <si>
    <t>2cb7a768-f9c8-4ce4-b564-c282c6a080b9</t>
  </si>
  <si>
    <t>205c8491-a061-49db-b172-f63648bfb602</t>
  </si>
  <si>
    <t>Ryan Johnson</t>
  </si>
  <si>
    <t>Machine Learning, Data Science, C++, Web Development</t>
  </si>
  <si>
    <t>bef6a59a-c186-4221-9030-56b79e4c24dd</t>
  </si>
  <si>
    <t>Mercedes Jones</t>
  </si>
  <si>
    <t>eafde7d9-5f73-4a3e-9d28-6aa428a39779</t>
  </si>
  <si>
    <t>Jason Morgan</t>
  </si>
  <si>
    <t>4b22d308-1c8e-4ee9-9715-bd6fa4161293</t>
  </si>
  <si>
    <t>Jesse Mckay</t>
  </si>
  <si>
    <t>f82e579e-0501-4115-82b8-e4b44ca59a44</t>
  </si>
  <si>
    <t>2a9528c3-5ae1-4bad-aa29-60fda85894df</t>
  </si>
  <si>
    <t>Amanda Terrell</t>
  </si>
  <si>
    <t>Machine Learning, Web Development, Python, Java, SQL</t>
  </si>
  <si>
    <t>de685a23-00f2-40c9-9e1f-af45b2a78f8a</t>
  </si>
  <si>
    <t>3735262d-4184-4b03-84dd-7054144823f7</t>
  </si>
  <si>
    <t>Kimberly Acosta</t>
  </si>
  <si>
    <t>9df034d3-9caa-437c-bc67-95e2c32fc21b</t>
  </si>
  <si>
    <t>Keith Hall</t>
  </si>
  <si>
    <t>a9d0ac24-3be8-4bd7-afd3-e1c0498cf4c8</t>
  </si>
  <si>
    <t>22ab7752-c4db-4a62-ae13-418d68ab80ea</t>
  </si>
  <si>
    <t>Veronica Brewer</t>
  </si>
  <si>
    <t>c93c9cc6-668b-48da-8222-cd7f36e6ba85</t>
  </si>
  <si>
    <t>Joshua Terry</t>
  </si>
  <si>
    <t>3db60d0c-66d4-4e39-8c41-72446d04be48</t>
  </si>
  <si>
    <t>4825d876-bf57-4dbe-a8d4-b9cb3b2bb0d0</t>
  </si>
  <si>
    <t>b89f7039-a107-4c46-8634-17182ba6adb3</t>
  </si>
  <si>
    <t>Sarah Hernandez</t>
  </si>
  <si>
    <t>96f01335-c5ab-48da-a435-4021392a9fc4</t>
  </si>
  <si>
    <t>Donna Marshall</t>
  </si>
  <si>
    <t>2d8ba019-500f-4a92-ad48-f0e37e0710d3</t>
  </si>
  <si>
    <t>b40a3f7d-353d-45f8-b1f0-69a983a0ba0f</t>
  </si>
  <si>
    <t>26d794d3-0db9-4301-afbb-411aa1235a8c</t>
  </si>
  <si>
    <t>Justin Torres</t>
  </si>
  <si>
    <t>44c1d62b-0f0f-433c-8767-8109cfb8acc7</t>
  </si>
  <si>
    <t>200291bb-44e9-48fb-8838-a8881a2e9864</t>
  </si>
  <si>
    <t>Monica Hall</t>
  </si>
  <si>
    <t>b96e4f24-fbc5-4652-b413-bf393519a7b7</t>
  </si>
  <si>
    <t>f91febe5-57fb-4037-be15-5533c1a7509a</t>
  </si>
  <si>
    <t>87f8424d-aae6-4fc1-b6f2-dbfecd29a36f</t>
  </si>
  <si>
    <t>Linda Dodson DVM</t>
  </si>
  <si>
    <t>dc9bb95a-8d82-4588-ba3f-476287e09a4b</t>
  </si>
  <si>
    <t>d7c4fe9c-e1e0-4ffc-98f6-fd7f7eb162f1</t>
  </si>
  <si>
    <t>Julie Herrera</t>
  </si>
  <si>
    <t>20d94d35-6c6f-44eb-975d-dbb40ac47ce8</t>
  </si>
  <si>
    <t>0b705933-4cde-4b6b-9132-567c51a40d2a</t>
  </si>
  <si>
    <t>Ashley Sweeney</t>
  </si>
  <si>
    <t>5e781fd7-94e0-43ba-a9f9-48b24e6384bb</t>
  </si>
  <si>
    <t>Joseph Coleman</t>
  </si>
  <si>
    <t>Data Science, SQL, Java, Machine Learning</t>
  </si>
  <si>
    <t>209dd2bb-9418-4ee8-8941-3153cba8634a</t>
  </si>
  <si>
    <t>f3d12ee3-c47e-4c57-82e8-993577b1a509</t>
  </si>
  <si>
    <t>738e60b6-41b3-421d-816a-0dbd0a5bff62</t>
  </si>
  <si>
    <t>e0df9d28-94ae-404e-a5ca-3a2257b0e189</t>
  </si>
  <si>
    <t>27d7e5aa-dc11-40a7-9aff-586f00f8d55b</t>
  </si>
  <si>
    <t>74f43a77-70a1-4e4c-a0c2-460d939618c9</t>
  </si>
  <si>
    <t>88a613b4-a3b8-4f92-a3c9-0c6a86017633</t>
  </si>
  <si>
    <t>Gregory Fernandez</t>
  </si>
  <si>
    <t>248c7b65-0c61-4277-9e95-44857b54d1a9</t>
  </si>
  <si>
    <t>840d718e-de7b-4218-95bd-11db983c3cbd</t>
  </si>
  <si>
    <t>COUNTA de Placement Status</t>
  </si>
  <si>
    <t>Suma total</t>
  </si>
  <si>
    <t>Agrupado: Average GPA</t>
  </si>
  <si>
    <t>6,00 - 6,25</t>
  </si>
  <si>
    <t>6,25 - 6,50</t>
  </si>
  <si>
    <t>6,50 - 6,75</t>
  </si>
  <si>
    <t>6,75 - 7,00</t>
  </si>
  <si>
    <t>7,00 - 7,25</t>
  </si>
  <si>
    <t>7,25 - 7,50</t>
  </si>
  <si>
    <t>7,50 - 7,75</t>
  </si>
  <si>
    <t>7,75 - 8,00</t>
  </si>
  <si>
    <t>8,00 - 8,25</t>
  </si>
  <si>
    <t>Agrupado: Attendance (%)</t>
  </si>
  <si>
    <t>60,00 - 65,00</t>
  </si>
  <si>
    <t>65,00 - 70,00</t>
  </si>
  <si>
    <t>70,00 - 75,00</t>
  </si>
  <si>
    <t>75,00 - 80,00</t>
  </si>
  <si>
    <t>80,00 - 85,00</t>
  </si>
  <si>
    <t>85,00 - 90,00</t>
  </si>
  <si>
    <t>90,00 - 95,00</t>
  </si>
  <si>
    <t>95,00 - 100,00</t>
  </si>
  <si>
    <t>Total No</t>
  </si>
  <si>
    <t>Total Yes</t>
  </si>
  <si>
    <t>Agrupado: CTC (LPA)</t>
  </si>
  <si>
    <t>0 - 2</t>
  </si>
  <si>
    <t>2 - 4</t>
  </si>
  <si>
    <t>4 - 6</t>
  </si>
  <si>
    <t>6 - 8</t>
  </si>
  <si>
    <t>8 - 10</t>
  </si>
  <si>
    <t>10 - 12</t>
  </si>
  <si>
    <t>12 - 14</t>
  </si>
  <si>
    <t>14 - 16</t>
  </si>
  <si>
    <t>16 - 18</t>
  </si>
  <si>
    <t>18 - 20</t>
  </si>
  <si>
    <t>COUNTA de Student ID</t>
  </si>
  <si>
    <t>AVERAGE de CTC (LPA)</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</si>
</sst>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b/>
      <color theme="1"/>
      <name val="Arial"/>
      <scheme val="minor"/>
    </font>
  </fonts>
  <fills count="4">
    <fill>
      <patternFill patternType="none"/>
    </fill>
    <fill>
      <patternFill patternType="lightGray"/>
    </fill>
    <fill>
      <patternFill patternType="solid">
        <fgColor rgb="FFD9D9D9"/>
        <bgColor rgb="FFD9D9D9"/>
      </patternFill>
    </fill>
    <fill>
      <patternFill patternType="solid">
        <fgColor theme="0"/>
        <bgColor theme="0"/>
      </patternFill>
    </fill>
  </fills>
  <borders count="1">
    <border/>
  </borders>
  <cellStyleXfs count="1">
    <xf borderId="0" fillId="0" fontId="0" numFmtId="0" applyAlignment="1" applyFont="1"/>
  </cellStyleXfs>
  <cellXfs count="14">
    <xf borderId="0" fillId="0" fontId="0" numFmtId="0" xfId="0" applyAlignment="1" applyFont="1">
      <alignment readingOrder="0" shrinkToFit="0" vertical="bottom" wrapText="0"/>
    </xf>
    <xf borderId="0" fillId="0" fontId="1" numFmtId="0" xfId="0" applyAlignment="1" applyFont="1">
      <alignment horizontal="left" readingOrder="0" shrinkToFit="0" vertical="center" wrapText="0"/>
    </xf>
    <xf borderId="0" fillId="0" fontId="1" numFmtId="49" xfId="0" applyAlignment="1" applyFont="1" applyNumberFormat="1">
      <alignment horizontal="left" readingOrder="0" shrinkToFit="0" vertical="center" wrapText="0"/>
    </xf>
    <xf borderId="0" fillId="0" fontId="1" numFmtId="0" xfId="0" applyAlignment="1" applyFont="1">
      <alignment readingOrder="0" shrinkToFit="0" vertical="center" wrapText="0"/>
    </xf>
    <xf borderId="0" fillId="0" fontId="1" numFmtId="3" xfId="0" applyAlignment="1" applyFont="1" applyNumberFormat="1">
      <alignment readingOrder="0" shrinkToFit="0" vertical="center" wrapText="0"/>
    </xf>
    <xf borderId="0" fillId="0" fontId="1" numFmtId="4" xfId="0" applyAlignment="1" applyFont="1" applyNumberFormat="1">
      <alignment readingOrder="0" shrinkToFit="0" vertical="center" wrapText="0"/>
    </xf>
    <xf borderId="0" fillId="0" fontId="1" numFmtId="0" xfId="0" applyAlignment="1" applyFont="1">
      <alignment shrinkToFit="0" vertical="center" wrapText="0"/>
    </xf>
    <xf borderId="0" fillId="0" fontId="1" numFmtId="0" xfId="0" applyFont="1"/>
    <xf borderId="0" fillId="0" fontId="1" numFmtId="3" xfId="0" applyFont="1" applyNumberFormat="1"/>
    <xf borderId="0" fillId="0" fontId="1" numFmtId="10" xfId="0" applyFont="1" applyNumberFormat="1"/>
    <xf borderId="0" fillId="0" fontId="1" numFmtId="49" xfId="0" applyFont="1" applyNumberFormat="1"/>
    <xf borderId="0" fillId="2" fontId="1" numFmtId="0" xfId="0" applyFill="1" applyFont="1"/>
    <xf borderId="0" fillId="3" fontId="1" numFmtId="0" xfId="0" applyFill="1" applyFont="1"/>
    <xf borderId="0" fillId="0" fontId="2" numFmtId="0" xfId="0" applyFont="1"/>
  </cellXfs>
  <cellStyles count="1">
    <cellStyle xfId="0" name="Normal" builtinId="0"/>
  </cellStyles>
  <dxfs count="5">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6F8F9"/>
          <bgColor rgb="FFF6F8F9"/>
        </patternFill>
      </fill>
      <border/>
    </dxf>
    <dxf>
      <border>
        <left style="thin">
          <color rgb="FF356854"/>
        </left>
        <right style="thin">
          <color rgb="FF356854"/>
        </right>
        <top style="thin">
          <color rgb="FF356854"/>
        </top>
        <bottom style="thin">
          <color rgb="FF356854"/>
        </bottom>
      </border>
    </dxf>
  </dxfs>
  <tableStyles count="1">
    <tableStyle count="4" pivot="0" name="students-style">
      <tableStyleElement dxfId="1" type="headerRow"/>
      <tableStyleElement dxfId="2" type="firstRowStripe"/>
      <tableStyleElement dxfId="3" type="secondRowStripe"/>
      <tableStyleElement dxfId="4" size="0" type="wholeTable"/>
    </tableStyle>
  </tableStyles>
</styleSheet>
</file>

<file path=xl/_rels/workbook.xml.rels><?xml version="1.0" encoding="UTF-8" standalone="yes"?><Relationships xmlns="http://schemas.openxmlformats.org/package/2006/relationships"><Relationship Id="rId20" Type="http://schemas.microsoft.com/office/2007/relationships/slicerCache" Target="slicerCaches/slicerCache4.xml"/><Relationship Id="rId22" Type="http://schemas.microsoft.com/office/2007/relationships/slicerCache" Target="slicerCaches/slicerCache6.xml"/><Relationship Id="rId21" Type="http://schemas.microsoft.com/office/2007/relationships/slicerCache" Target="slicerCaches/slicerCache5.xml"/><Relationship Id="rId24" Type="http://schemas.microsoft.com/office/2007/relationships/slicerCache" Target="slicerCaches/slicerCache8.xml"/><Relationship Id="rId23" Type="http://schemas.microsoft.com/office/2007/relationships/slicerCache" Target="slicerCaches/slicerCache7.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microsoft.com/office/2007/relationships/slicerCache" Target="slicerCaches/slicerCache10.xml"/><Relationship Id="rId25" Type="http://schemas.microsoft.com/office/2007/relationships/slicerCache" Target="slicerCaches/slicerCache9.xml"/><Relationship Id="rId28" Type="http://schemas.microsoft.com/office/2007/relationships/slicerCache" Target="slicerCaches/slicerCache12.xml"/><Relationship Id="rId27" Type="http://schemas.microsoft.com/office/2007/relationships/slicerCache" Target="slicerCaches/slicerCache11.xml"/><Relationship Id="rId5" Type="http://schemas.openxmlformats.org/officeDocument/2006/relationships/worksheet" Target="worksheets/sheet2.xml"/><Relationship Id="rId6" Type="http://schemas.openxmlformats.org/officeDocument/2006/relationships/worksheet" Target="worksheets/sheet3.xml"/><Relationship Id="rId29" Type="http://schemas.microsoft.com/office/2007/relationships/slicerCache" Target="slicerCaches/slicerCache13.xml"/><Relationship Id="rId7" Type="http://schemas.openxmlformats.org/officeDocument/2006/relationships/worksheet" Target="worksheets/sheet4.xml"/><Relationship Id="rId8" Type="http://schemas.openxmlformats.org/officeDocument/2006/relationships/worksheet" Target="worksheets/sheet5.xml"/><Relationship Id="rId31" Type="http://schemas.microsoft.com/office/2007/relationships/slicerCache" Target="slicerCaches/slicerCache15.xml"/><Relationship Id="rId30" Type="http://schemas.microsoft.com/office/2007/relationships/slicerCache" Target="slicerCaches/slicerCache14.xml"/><Relationship Id="rId11" Type="http://schemas.openxmlformats.org/officeDocument/2006/relationships/pivotCacheDefinition" Target="pivotCache/pivotCacheDefinition2.xml"/><Relationship Id="rId33" Type="http://schemas.microsoft.com/office/2007/relationships/slicerCache" Target="slicerCaches/slicerCache17.xml"/><Relationship Id="rId10" Type="http://schemas.openxmlformats.org/officeDocument/2006/relationships/pivotCacheDefinition" Target="pivotCache/pivotCacheDefinition1.xml"/><Relationship Id="rId32" Type="http://schemas.microsoft.com/office/2007/relationships/slicerCache" Target="slicerCaches/slicerCache16.xml"/><Relationship Id="rId13" Type="http://schemas.openxmlformats.org/officeDocument/2006/relationships/pivotCacheDefinition" Target="pivotCache/pivotCacheDefinition4.xml"/><Relationship Id="rId12" Type="http://schemas.openxmlformats.org/officeDocument/2006/relationships/pivotCacheDefinition" Target="pivotCache/pivotCacheDefinition3.xml"/><Relationship Id="rId34" Type="http://schemas.microsoft.com/office/2007/relationships/slicerCache" Target="slicerCaches/slicerCache18.xml"/><Relationship Id="rId15" Type="http://schemas.openxmlformats.org/officeDocument/2006/relationships/pivotCacheDefinition" Target="pivotCache/pivotCacheDefinition6.xml"/><Relationship Id="rId14" Type="http://schemas.openxmlformats.org/officeDocument/2006/relationships/pivotCacheDefinition" Target="pivotCache/pivotCacheDefinition5.xml"/><Relationship Id="rId17" Type="http://schemas.microsoft.com/office/2007/relationships/slicerCache" Target="slicerCaches/slicerCache1.xml"/><Relationship Id="rId16" Type="http://schemas.openxmlformats.org/officeDocument/2006/relationships/pivotCacheDefinition" Target="pivotCache/pivotCacheDefinition7.xml"/><Relationship Id="rId19" Type="http://schemas.microsoft.com/office/2007/relationships/slicerCache" Target="slicerCaches/slicerCache3.xml"/><Relationship Id="rId18" Type="http://schemas.microsoft.com/office/2007/relationships/slicerCache" Target="slicerCaches/slicerCache2.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Tasa de empleabilidad por edad</a:t>
            </a:r>
          </a:p>
        </c:rich>
      </c:tx>
      <c:overlay val="0"/>
    </c:title>
    <c:plotArea>
      <c:layout/>
      <c:barChart>
        <c:barDir val="col"/>
        <c:ser>
          <c:idx val="0"/>
          <c:order val="0"/>
          <c:tx>
            <c:v>No Empleados</c:v>
          </c:tx>
          <c:spPr>
            <a:solidFill>
              <a:srgbClr val="8C4D52"/>
            </a:solidFill>
            <a:ln cmpd="sng">
              <a:solidFill>
                <a:srgbClr val="000000">
                  <a:alpha val="100000"/>
                </a:srgbClr>
              </a:solidFill>
            </a:ln>
          </c:spPr>
          <c:dPt>
            <c:idx val="0"/>
          </c:dPt>
          <c:cat>
            <c:strRef>
              <c:f>datos_basicos!$A$15:$A$20</c:f>
            </c:strRef>
          </c:cat>
          <c:val>
            <c:numRef>
              <c:f>datos_basicos!$B$15:$B$20</c:f>
              <c:numCache/>
            </c:numRef>
          </c:val>
        </c:ser>
        <c:ser>
          <c:idx val="1"/>
          <c:order val="1"/>
          <c:tx>
            <c:v>Empleados</c:v>
          </c:tx>
          <c:spPr>
            <a:solidFill>
              <a:srgbClr val="4E79A7"/>
            </a:solidFill>
            <a:ln cmpd="sng">
              <a:solidFill>
                <a:schemeClr val="dk1"/>
              </a:solidFill>
            </a:ln>
          </c:spPr>
          <c:cat>
            <c:strRef>
              <c:f>datos_basicos!$A$15:$A$20</c:f>
            </c:strRef>
          </c:cat>
          <c:val>
            <c:numRef>
              <c:f>datos_basicos!$C$15:$C$20</c:f>
              <c:numCache/>
            </c:numRef>
          </c:val>
        </c:ser>
        <c:axId val="981727574"/>
        <c:axId val="412474017"/>
      </c:barChart>
      <c:catAx>
        <c:axId val="98172757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412474017"/>
      </c:catAx>
      <c:valAx>
        <c:axId val="41247401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81727574"/>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Tasa de empleabilidad</a:t>
            </a:r>
          </a:p>
        </c:rich>
      </c:tx>
      <c:overlay val="0"/>
    </c:title>
    <c:plotArea>
      <c:layout/>
      <c:doughnutChart>
        <c:varyColors val="1"/>
        <c:ser>
          <c:idx val="0"/>
          <c:order val="0"/>
          <c:dPt>
            <c:idx val="0"/>
            <c:spPr>
              <a:solidFill>
                <a:srgbClr val="8C4D52"/>
              </a:solidFill>
              <a:ln cmpd="sng" w="9525">
                <a:solidFill>
                  <a:srgbClr val="000000"/>
                </a:solidFill>
              </a:ln>
            </c:spPr>
          </c:dPt>
          <c:dPt>
            <c:idx val="1"/>
            <c:spPr>
              <a:solidFill>
                <a:srgbClr val="4E79A7"/>
              </a:solidFill>
              <a:ln cmpd="sng" w="9525">
                <a:solidFill>
                  <a:srgbClr val="000000"/>
                </a:solidFill>
              </a:ln>
            </c:spPr>
          </c:dPt>
          <c:dLbls>
            <c:showLegendKey val="0"/>
            <c:showVal val="0"/>
            <c:showCatName val="0"/>
            <c:showSerName val="0"/>
            <c:showPercent val="0"/>
            <c:showBubbleSize val="0"/>
            <c:showLeaderLines val="1"/>
          </c:dLbls>
          <c:cat>
            <c:strRef>
              <c:f>datos_basicos!$A$2:$A$3</c:f>
            </c:strRef>
          </c:cat>
          <c:val>
            <c:numRef>
              <c:f>datos_basicos!$B$2:$B$3</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Tasa de empleabilidad por género</a:t>
            </a:r>
          </a:p>
        </c:rich>
      </c:tx>
      <c:overlay val="0"/>
    </c:title>
    <c:plotArea>
      <c:layout/>
      <c:barChart>
        <c:barDir val="col"/>
        <c:ser>
          <c:idx val="0"/>
          <c:order val="0"/>
          <c:tx>
            <c:v>No empleados</c:v>
          </c:tx>
          <c:spPr>
            <a:solidFill>
              <a:srgbClr val="8C4D52"/>
            </a:solidFill>
            <a:ln cmpd="sng">
              <a:solidFill>
                <a:srgbClr val="000000">
                  <a:alpha val="100000"/>
                </a:srgbClr>
              </a:solidFill>
            </a:ln>
          </c:spPr>
          <c:cat>
            <c:strRef>
              <c:f>datos_basicos!$A$27:$A$28</c:f>
            </c:strRef>
          </c:cat>
          <c:val>
            <c:numRef>
              <c:f>datos_basicos!$B$27:$B$28</c:f>
              <c:numCache/>
            </c:numRef>
          </c:val>
        </c:ser>
        <c:ser>
          <c:idx val="1"/>
          <c:order val="1"/>
          <c:tx>
            <c:v>Empleados</c:v>
          </c:tx>
          <c:spPr>
            <a:solidFill>
              <a:srgbClr val="4E79A7"/>
            </a:solidFill>
            <a:ln cmpd="sng">
              <a:solidFill>
                <a:srgbClr val="000000">
                  <a:alpha val="100000"/>
                </a:srgbClr>
              </a:solidFill>
            </a:ln>
          </c:spPr>
          <c:cat>
            <c:strRef>
              <c:f>datos_basicos!$A$27:$A$28</c:f>
            </c:strRef>
          </c:cat>
          <c:val>
            <c:numRef>
              <c:f>datos_basicos!$C$27:$C$28</c:f>
              <c:numCache/>
            </c:numRef>
          </c:val>
        </c:ser>
        <c:axId val="1571498815"/>
        <c:axId val="560962877"/>
      </c:barChart>
      <c:catAx>
        <c:axId val="157149881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60962877"/>
      </c:catAx>
      <c:valAx>
        <c:axId val="5609628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71498815"/>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Tasa de empleabilidad por especialidad</a:t>
            </a:r>
          </a:p>
        </c:rich>
      </c:tx>
      <c:overlay val="0"/>
    </c:title>
    <c:plotArea>
      <c:layout/>
      <c:barChart>
        <c:barDir val="col"/>
        <c:ser>
          <c:idx val="0"/>
          <c:order val="0"/>
          <c:tx>
            <c:v>No Empleados</c:v>
          </c:tx>
          <c:spPr>
            <a:solidFill>
              <a:srgbClr val="8C4D52"/>
            </a:solidFill>
            <a:ln cmpd="sng">
              <a:solidFill>
                <a:srgbClr val="000000">
                  <a:alpha val="100000"/>
                </a:srgbClr>
              </a:solidFill>
            </a:ln>
          </c:spPr>
          <c:cat>
            <c:strRef>
              <c:f>datos_basicos!$A$36:$A$41</c:f>
            </c:strRef>
          </c:cat>
          <c:val>
            <c:numRef>
              <c:f>datos_basicos!$B$36:$B$41</c:f>
              <c:numCache/>
            </c:numRef>
          </c:val>
        </c:ser>
        <c:ser>
          <c:idx val="1"/>
          <c:order val="1"/>
          <c:tx>
            <c:v>Empleados</c:v>
          </c:tx>
          <c:spPr>
            <a:solidFill>
              <a:srgbClr val="4E79A7"/>
            </a:solidFill>
            <a:ln cmpd="sng">
              <a:solidFill>
                <a:schemeClr val="dk1"/>
              </a:solidFill>
            </a:ln>
          </c:spPr>
          <c:cat>
            <c:strRef>
              <c:f>datos_basicos!$A$36:$A$41</c:f>
            </c:strRef>
          </c:cat>
          <c:val>
            <c:numRef>
              <c:f>datos_basicos!$C$36:$C$41</c:f>
              <c:numCache/>
            </c:numRef>
          </c:val>
        </c:ser>
        <c:axId val="1475524292"/>
        <c:axId val="630448321"/>
      </c:barChart>
      <c:catAx>
        <c:axId val="147552429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30448321"/>
      </c:catAx>
      <c:valAx>
        <c:axId val="63044832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75524292"/>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mn-lt"/>
              </a:defRPr>
            </a:pPr>
            <a:r>
              <a:rPr b="0">
                <a:solidFill>
                  <a:srgbClr val="000000"/>
                </a:solidFill>
                <a:latin typeface="+mn-lt"/>
              </a:rPr>
              <a:t>Tasa de empleabilidad por suspensos</a:t>
            </a:r>
          </a:p>
        </c:rich>
      </c:tx>
      <c:overlay val="0"/>
    </c:title>
    <c:plotArea>
      <c:layout/>
      <c:barChart>
        <c:barDir val="col"/>
        <c:ser>
          <c:idx val="0"/>
          <c:order val="0"/>
          <c:tx>
            <c:v>No Empleados</c:v>
          </c:tx>
          <c:spPr>
            <a:solidFill>
              <a:srgbClr val="8C4D52"/>
            </a:solidFill>
            <a:ln cmpd="sng">
              <a:solidFill>
                <a:srgbClr val="000000">
                  <a:alpha val="100000"/>
                </a:srgbClr>
              </a:solidFill>
            </a:ln>
          </c:spPr>
          <c:cat>
            <c:strRef>
              <c:f>rendimiento_academico!$A$3:$A$8</c:f>
            </c:strRef>
          </c:cat>
          <c:val>
            <c:numRef>
              <c:f>rendimiento_academico!$B$3:$B$8</c:f>
              <c:numCache/>
            </c:numRef>
          </c:val>
        </c:ser>
        <c:ser>
          <c:idx val="1"/>
          <c:order val="1"/>
          <c:tx>
            <c:v>Empleados</c:v>
          </c:tx>
          <c:spPr>
            <a:solidFill>
              <a:srgbClr val="4E79A7"/>
            </a:solidFill>
            <a:ln cmpd="sng">
              <a:solidFill>
                <a:srgbClr val="000000">
                  <a:alpha val="100000"/>
                </a:srgbClr>
              </a:solidFill>
            </a:ln>
          </c:spPr>
          <c:cat>
            <c:strRef>
              <c:f>rendimiento_academico!$A$3:$A$8</c:f>
            </c:strRef>
          </c:cat>
          <c:val>
            <c:numRef>
              <c:f>rendimiento_academico!$C$3:$C$8</c:f>
              <c:numCache/>
            </c:numRef>
          </c:val>
        </c:ser>
        <c:axId val="1191563468"/>
        <c:axId val="134521672"/>
      </c:barChart>
      <c:catAx>
        <c:axId val="119156346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4521672"/>
      </c:catAx>
      <c:valAx>
        <c:axId val="13452167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91563468"/>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Tasa de empleabilidad por nota media</a:t>
            </a:r>
          </a:p>
        </c:rich>
      </c:tx>
      <c:overlay val="0"/>
    </c:title>
    <c:plotArea>
      <c:layout/>
      <c:barChart>
        <c:barDir val="col"/>
        <c:ser>
          <c:idx val="0"/>
          <c:order val="0"/>
          <c:tx>
            <c:v>No Empleados</c:v>
          </c:tx>
          <c:spPr>
            <a:solidFill>
              <a:srgbClr val="8C4D52"/>
            </a:solidFill>
            <a:ln cmpd="sng">
              <a:solidFill>
                <a:schemeClr val="dk1"/>
              </a:solidFill>
            </a:ln>
          </c:spPr>
          <c:cat>
            <c:strRef>
              <c:f>rendimiento_academico!$J$4:$J$12</c:f>
            </c:strRef>
          </c:cat>
          <c:val>
            <c:numRef>
              <c:f>rendimiento_academico!$K$4:$K$12</c:f>
              <c:numCache/>
            </c:numRef>
          </c:val>
        </c:ser>
        <c:ser>
          <c:idx val="1"/>
          <c:order val="1"/>
          <c:tx>
            <c:v>Empleados</c:v>
          </c:tx>
          <c:spPr>
            <a:solidFill>
              <a:srgbClr val="4E79A7"/>
            </a:solidFill>
            <a:ln cmpd="sng">
              <a:solidFill>
                <a:srgbClr val="000000">
                  <a:alpha val="100000"/>
                </a:srgbClr>
              </a:solidFill>
            </a:ln>
          </c:spPr>
          <c:cat>
            <c:strRef>
              <c:f>rendimiento_academico!$J$4:$J$12</c:f>
            </c:strRef>
          </c:cat>
          <c:val>
            <c:numRef>
              <c:f>rendimiento_academico!$L$4:$L$12</c:f>
              <c:numCache/>
            </c:numRef>
          </c:val>
        </c:ser>
        <c:axId val="1408912952"/>
        <c:axId val="1066783147"/>
      </c:barChart>
      <c:catAx>
        <c:axId val="140891295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rot="-1800000"/>
          <a:lstStyle/>
          <a:p>
            <a:pPr lvl="0">
              <a:defRPr b="0">
                <a:solidFill>
                  <a:srgbClr val="000000"/>
                </a:solidFill>
                <a:latin typeface="+mn-lt"/>
              </a:defRPr>
            </a:pPr>
          </a:p>
        </c:txPr>
        <c:crossAx val="1066783147"/>
      </c:catAx>
      <c:valAx>
        <c:axId val="106678314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08912952"/>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Tasa de empleabilidad por asistencia (%)</a:t>
            </a:r>
          </a:p>
        </c:rich>
      </c:tx>
      <c:overlay val="0"/>
    </c:title>
    <c:plotArea>
      <c:layout/>
      <c:barChart>
        <c:barDir val="col"/>
        <c:ser>
          <c:idx val="0"/>
          <c:order val="0"/>
          <c:tx>
            <c:v>No Empleados</c:v>
          </c:tx>
          <c:spPr>
            <a:solidFill>
              <a:srgbClr val="8C4D52"/>
            </a:solidFill>
            <a:ln cmpd="sng">
              <a:solidFill>
                <a:srgbClr val="000000">
                  <a:alpha val="100000"/>
                </a:srgbClr>
              </a:solidFill>
            </a:ln>
          </c:spPr>
          <c:cat>
            <c:strRef>
              <c:f>rendimiento_academico!$A$20:$A$27</c:f>
            </c:strRef>
          </c:cat>
          <c:val>
            <c:numRef>
              <c:f>rendimiento_academico!$B$20:$B$27</c:f>
              <c:numCache/>
            </c:numRef>
          </c:val>
        </c:ser>
        <c:ser>
          <c:idx val="1"/>
          <c:order val="1"/>
          <c:tx>
            <c:v>Empleados</c:v>
          </c:tx>
          <c:spPr>
            <a:solidFill>
              <a:srgbClr val="4E79A7"/>
            </a:solidFill>
            <a:ln cmpd="sng">
              <a:solidFill>
                <a:srgbClr val="000000">
                  <a:alpha val="100000"/>
                </a:srgbClr>
              </a:solidFill>
            </a:ln>
          </c:spPr>
          <c:cat>
            <c:strRef>
              <c:f>rendimiento_academico!$A$20:$A$27</c:f>
            </c:strRef>
          </c:cat>
          <c:val>
            <c:numRef>
              <c:f>rendimiento_academico!$C$20:$C$27</c:f>
              <c:numCache/>
            </c:numRef>
          </c:val>
        </c:ser>
        <c:axId val="170666635"/>
        <c:axId val="1538174007"/>
      </c:barChart>
      <c:catAx>
        <c:axId val="17066663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38174007"/>
      </c:catAx>
      <c:valAx>
        <c:axId val="15381740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0666635"/>
      </c:valAx>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800">
                <a:solidFill>
                  <a:srgbClr val="000000"/>
                </a:solidFill>
                <a:latin typeface="+mn-lt"/>
              </a:defRPr>
            </a:pPr>
            <a:r>
              <a:rPr b="1" sz="1800">
                <a:solidFill>
                  <a:srgbClr val="000000"/>
                </a:solidFill>
                <a:latin typeface="+mn-lt"/>
              </a:rPr>
              <a:t>Empleabilidad por número de pertenencia a clubes</a:t>
            </a:r>
          </a:p>
        </c:rich>
      </c:tx>
      <c:overlay val="0"/>
    </c:title>
    <c:plotArea>
      <c:layout/>
      <c:barChart>
        <c:barDir val="col"/>
        <c:ser>
          <c:idx val="0"/>
          <c:order val="0"/>
          <c:tx>
            <c:v>No Empleados</c:v>
          </c:tx>
          <c:spPr>
            <a:solidFill>
              <a:srgbClr val="8C4D52"/>
            </a:solidFill>
            <a:ln cmpd="sng">
              <a:solidFill>
                <a:srgbClr val="000000">
                  <a:alpha val="100000"/>
                </a:srgbClr>
              </a:solidFill>
            </a:ln>
          </c:spPr>
          <c:cat>
            <c:strRef>
              <c:f>clubs_skills!$A$3:$A$5</c:f>
            </c:strRef>
          </c:cat>
          <c:val>
            <c:numRef>
              <c:f>clubs_skills!$B$3:$B$5</c:f>
              <c:numCache/>
            </c:numRef>
          </c:val>
        </c:ser>
        <c:ser>
          <c:idx val="1"/>
          <c:order val="1"/>
          <c:tx>
            <c:v>Empleados</c:v>
          </c:tx>
          <c:spPr>
            <a:solidFill>
              <a:srgbClr val="4E79A7"/>
            </a:solidFill>
            <a:ln cmpd="sng">
              <a:solidFill>
                <a:srgbClr val="000000">
                  <a:alpha val="100000"/>
                </a:srgbClr>
              </a:solidFill>
            </a:ln>
          </c:spPr>
          <c:cat>
            <c:strRef>
              <c:f>clubs_skills!$A$3:$A$5</c:f>
            </c:strRef>
          </c:cat>
          <c:val>
            <c:numRef>
              <c:f>clubs_skills!$C$3:$C$5</c:f>
              <c:numCache/>
            </c:numRef>
          </c:val>
        </c:ser>
        <c:axId val="1770844696"/>
        <c:axId val="1449987533"/>
      </c:barChart>
      <c:catAx>
        <c:axId val="177084469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49987533"/>
      </c:catAx>
      <c:valAx>
        <c:axId val="14499875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70844696"/>
      </c:valAx>
    </c:plotArea>
    <c:legend>
      <c:legendPos val="r"/>
      <c:overlay val="0"/>
      <c:txPr>
        <a:bodyPr/>
        <a:lstStyle/>
        <a:p>
          <a:pPr lvl="0">
            <a:defRPr b="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800">
                <a:solidFill>
                  <a:srgbClr val="000000"/>
                </a:solidFill>
                <a:latin typeface="+mn-lt"/>
              </a:defRPr>
            </a:pPr>
            <a:r>
              <a:rPr b="1" sz="1800">
                <a:solidFill>
                  <a:srgbClr val="000000"/>
                </a:solidFill>
                <a:latin typeface="+mn-lt"/>
              </a:rPr>
              <a:t>Empleabilidad por número de habilidades técnicas</a:t>
            </a:r>
          </a:p>
        </c:rich>
      </c:tx>
      <c:overlay val="0"/>
    </c:title>
    <c:plotArea>
      <c:layout/>
      <c:barChart>
        <c:barDir val="col"/>
        <c:ser>
          <c:idx val="0"/>
          <c:order val="0"/>
          <c:tx>
            <c:v>No Empleados</c:v>
          </c:tx>
          <c:spPr>
            <a:solidFill>
              <a:srgbClr val="8C4D52"/>
            </a:solidFill>
            <a:ln cmpd="sng">
              <a:solidFill>
                <a:srgbClr val="000000">
                  <a:alpha val="100000"/>
                </a:srgbClr>
              </a:solidFill>
            </a:ln>
          </c:spPr>
          <c:cat>
            <c:strRef>
              <c:f>clubs_skills!$A$19:$A$22</c:f>
            </c:strRef>
          </c:cat>
          <c:val>
            <c:numRef>
              <c:f>clubs_skills!$B$19:$B$22</c:f>
              <c:numCache/>
            </c:numRef>
          </c:val>
        </c:ser>
        <c:ser>
          <c:idx val="1"/>
          <c:order val="1"/>
          <c:tx>
            <c:v>Empleados</c:v>
          </c:tx>
          <c:spPr>
            <a:solidFill>
              <a:srgbClr val="4E79A7"/>
            </a:solidFill>
            <a:ln cmpd="sng">
              <a:solidFill>
                <a:srgbClr val="000000">
                  <a:alpha val="100000"/>
                </a:srgbClr>
              </a:solidFill>
            </a:ln>
          </c:spPr>
          <c:cat>
            <c:strRef>
              <c:f>clubs_skills!$A$19:$A$22</c:f>
            </c:strRef>
          </c:cat>
          <c:val>
            <c:numRef>
              <c:f>clubs_skills!$C$19:$C$22</c:f>
              <c:numCache/>
            </c:numRef>
          </c:val>
        </c:ser>
        <c:axId val="819652856"/>
        <c:axId val="1987351837"/>
      </c:barChart>
      <c:catAx>
        <c:axId val="81965285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87351837"/>
      </c:catAx>
      <c:valAx>
        <c:axId val="198735183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19652856"/>
      </c:valAx>
    </c:plotArea>
    <c:legend>
      <c:legendPos val="r"/>
      <c:overlay val="0"/>
      <c:txPr>
        <a:bodyPr/>
        <a:lstStyle/>
        <a:p>
          <a:pPr lvl="0">
            <a:defRPr b="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Empleabilidad y uso de C++</a:t>
            </a:r>
          </a:p>
        </c:rich>
      </c:tx>
      <c:overlay val="0"/>
    </c:title>
    <c:plotArea>
      <c:layout/>
      <c:barChart>
        <c:barDir val="col"/>
        <c:ser>
          <c:idx val="0"/>
          <c:order val="0"/>
          <c:tx>
            <c:v>No Empleados</c:v>
          </c:tx>
          <c:spPr>
            <a:solidFill>
              <a:srgbClr val="8C4D52"/>
            </a:solidFill>
            <a:ln cmpd="sng">
              <a:solidFill>
                <a:srgbClr val="000000">
                  <a:alpha val="100000"/>
                </a:srgbClr>
              </a:solidFill>
            </a:ln>
          </c:spPr>
          <c:cat>
            <c:strRef>
              <c:f>clubs_skills!$K$3:$K$4</c:f>
            </c:strRef>
          </c:cat>
          <c:val>
            <c:numRef>
              <c:f>clubs_skills!$L$3:$L$4</c:f>
              <c:numCache/>
            </c:numRef>
          </c:val>
        </c:ser>
        <c:ser>
          <c:idx val="1"/>
          <c:order val="1"/>
          <c:tx>
            <c:v>Empleados</c:v>
          </c:tx>
          <c:spPr>
            <a:solidFill>
              <a:srgbClr val="4E79A7"/>
            </a:solidFill>
            <a:ln cmpd="sng">
              <a:solidFill>
                <a:srgbClr val="000000">
                  <a:alpha val="100000"/>
                </a:srgbClr>
              </a:solidFill>
            </a:ln>
          </c:spPr>
          <c:cat>
            <c:strRef>
              <c:f>clubs_skills!$K$3:$K$4</c:f>
            </c:strRef>
          </c:cat>
          <c:val>
            <c:numRef>
              <c:f>clubs_skills!$M$3:$M$4</c:f>
              <c:numCache/>
            </c:numRef>
          </c:val>
        </c:ser>
        <c:axId val="1631854363"/>
        <c:axId val="207571316"/>
      </c:barChart>
      <c:catAx>
        <c:axId val="163185436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7571316"/>
      </c:catAx>
      <c:valAx>
        <c:axId val="20757131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31854363"/>
      </c:valAx>
    </c:plotArea>
    <c:legend>
      <c:legendPos val="r"/>
      <c:overlay val="0"/>
      <c:txPr>
        <a:bodyPr/>
        <a:lstStyle/>
        <a:p>
          <a:pPr lvl="0">
            <a:defRPr b="0">
              <a:solidFill>
                <a:srgbClr val="1A1A1A"/>
              </a:solidFill>
              <a:latin typeface="+mn-lt"/>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Empleabilidad y uso de ML</a:t>
            </a:r>
          </a:p>
        </c:rich>
      </c:tx>
      <c:layout>
        <c:manualLayout>
          <c:xMode val="edge"/>
          <c:yMode val="edge"/>
          <c:x val="0.021538461538461538"/>
          <c:y val="0.041951219512195125"/>
        </c:manualLayout>
      </c:layout>
      <c:overlay val="0"/>
    </c:title>
    <c:plotArea>
      <c:layout/>
      <c:barChart>
        <c:barDir val="col"/>
        <c:ser>
          <c:idx val="0"/>
          <c:order val="0"/>
          <c:tx>
            <c:v>No Empleados</c:v>
          </c:tx>
          <c:spPr>
            <a:solidFill>
              <a:srgbClr val="8C4D52"/>
            </a:solidFill>
            <a:ln cmpd="sng">
              <a:solidFill>
                <a:srgbClr val="000000">
                  <a:alpha val="100000"/>
                </a:srgbClr>
              </a:solidFill>
            </a:ln>
          </c:spPr>
          <c:cat>
            <c:strRef>
              <c:f>clubs_skills!$K$10:$K$11</c:f>
            </c:strRef>
          </c:cat>
          <c:val>
            <c:numRef>
              <c:f>clubs_skills!$L$10:$L$11</c:f>
              <c:numCache/>
            </c:numRef>
          </c:val>
        </c:ser>
        <c:ser>
          <c:idx val="1"/>
          <c:order val="1"/>
          <c:tx>
            <c:v>Empleados</c:v>
          </c:tx>
          <c:spPr>
            <a:solidFill>
              <a:srgbClr val="4E79A7"/>
            </a:solidFill>
            <a:ln cmpd="sng">
              <a:solidFill>
                <a:schemeClr val="dk1"/>
              </a:solidFill>
            </a:ln>
          </c:spPr>
          <c:cat>
            <c:strRef>
              <c:f>clubs_skills!$K$10:$K$11</c:f>
            </c:strRef>
          </c:cat>
          <c:val>
            <c:numRef>
              <c:f>clubs_skills!$M$10:$M$11</c:f>
              <c:numCache/>
            </c:numRef>
          </c:val>
        </c:ser>
        <c:axId val="53032559"/>
        <c:axId val="641371001"/>
      </c:barChart>
      <c:catAx>
        <c:axId val="5303255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41371001"/>
      </c:catAx>
      <c:valAx>
        <c:axId val="64137100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3032559"/>
      </c:valAx>
    </c:plotArea>
    <c:legend>
      <c:legendPos val="r"/>
      <c:overlay val="0"/>
      <c:txPr>
        <a:bodyPr/>
        <a:lstStyle/>
        <a:p>
          <a:pPr lvl="0">
            <a:defRPr b="0">
              <a:solidFill>
                <a:srgbClr val="1A1A1A"/>
              </a:solidFill>
              <a:latin typeface="+mn-lt"/>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Empleabilidad y uso de Python</a:t>
            </a:r>
          </a:p>
        </c:rich>
      </c:tx>
      <c:overlay val="0"/>
    </c:title>
    <c:plotArea>
      <c:layout/>
      <c:barChart>
        <c:barDir val="col"/>
        <c:ser>
          <c:idx val="0"/>
          <c:order val="0"/>
          <c:tx>
            <c:v>No Empleados</c:v>
          </c:tx>
          <c:spPr>
            <a:solidFill>
              <a:srgbClr val="8C4D52"/>
            </a:solidFill>
            <a:ln cmpd="sng">
              <a:solidFill>
                <a:srgbClr val="000000">
                  <a:alpha val="100000"/>
                </a:srgbClr>
              </a:solidFill>
            </a:ln>
          </c:spPr>
          <c:cat>
            <c:strRef>
              <c:f>clubs_skills!$K$17:$K$18</c:f>
            </c:strRef>
          </c:cat>
          <c:val>
            <c:numRef>
              <c:f>clubs_skills!$L$17:$L$18</c:f>
              <c:numCache/>
            </c:numRef>
          </c:val>
        </c:ser>
        <c:ser>
          <c:idx val="1"/>
          <c:order val="1"/>
          <c:tx>
            <c:v>Empleados</c:v>
          </c:tx>
          <c:spPr>
            <a:solidFill>
              <a:srgbClr val="4E79A7"/>
            </a:solidFill>
            <a:ln cmpd="sng">
              <a:solidFill>
                <a:srgbClr val="000000">
                  <a:alpha val="100000"/>
                </a:srgbClr>
              </a:solidFill>
            </a:ln>
          </c:spPr>
          <c:cat>
            <c:strRef>
              <c:f>clubs_skills!$K$17:$K$18</c:f>
            </c:strRef>
          </c:cat>
          <c:val>
            <c:numRef>
              <c:f>clubs_skills!$M$17:$M$18</c:f>
              <c:numCache/>
            </c:numRef>
          </c:val>
        </c:ser>
        <c:axId val="540635488"/>
        <c:axId val="1971827999"/>
      </c:barChart>
      <c:catAx>
        <c:axId val="54063548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71827999"/>
      </c:catAx>
      <c:valAx>
        <c:axId val="197182799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40635488"/>
      </c:valAx>
    </c:plotArea>
    <c:legend>
      <c:legendPos val="r"/>
      <c:overlay val="0"/>
      <c:txPr>
        <a:bodyPr/>
        <a:lstStyle/>
        <a:p>
          <a:pPr lvl="0">
            <a:defRPr b="0">
              <a:solidFill>
                <a:srgbClr val="1A1A1A"/>
              </a:solidFill>
              <a:latin typeface="+mn-lt"/>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chemeClr val="dk1"/>
                </a:solidFill>
                <a:latin typeface="+mn-lt"/>
              </a:defRPr>
            </a:pPr>
            <a:r>
              <a:rPr b="1">
                <a:solidFill>
                  <a:schemeClr val="dk1"/>
                </a:solidFill>
                <a:latin typeface="+mn-lt"/>
              </a:rPr>
              <a:t>Empleabilidad y uso de SQL</a:t>
            </a:r>
          </a:p>
        </c:rich>
      </c:tx>
      <c:overlay val="0"/>
    </c:title>
    <c:plotArea>
      <c:layout/>
      <c:barChart>
        <c:barDir val="col"/>
        <c:ser>
          <c:idx val="0"/>
          <c:order val="0"/>
          <c:tx>
            <c:v>No Empleados</c:v>
          </c:tx>
          <c:spPr>
            <a:solidFill>
              <a:srgbClr val="8C4D52"/>
            </a:solidFill>
            <a:ln cmpd="sng">
              <a:solidFill>
                <a:schemeClr val="dk1"/>
              </a:solidFill>
            </a:ln>
          </c:spPr>
          <c:cat>
            <c:strRef>
              <c:f>clubs_skills!$K$31:$K$32</c:f>
            </c:strRef>
          </c:cat>
          <c:val>
            <c:numRef>
              <c:f>clubs_skills!$L$31:$L$32</c:f>
              <c:numCache/>
            </c:numRef>
          </c:val>
        </c:ser>
        <c:ser>
          <c:idx val="1"/>
          <c:order val="1"/>
          <c:tx>
            <c:v>Empleados</c:v>
          </c:tx>
          <c:spPr>
            <a:solidFill>
              <a:srgbClr val="4E79A7"/>
            </a:solidFill>
            <a:ln cmpd="sng">
              <a:solidFill>
                <a:srgbClr val="000000">
                  <a:alpha val="100000"/>
                </a:srgbClr>
              </a:solidFill>
            </a:ln>
          </c:spPr>
          <c:cat>
            <c:strRef>
              <c:f>clubs_skills!$K$31:$K$32</c:f>
            </c:strRef>
          </c:cat>
          <c:val>
            <c:numRef>
              <c:f>clubs_skills!$M$31:$M$32</c:f>
              <c:numCache/>
            </c:numRef>
          </c:val>
        </c:ser>
        <c:axId val="1361445957"/>
        <c:axId val="179902033"/>
      </c:barChart>
      <c:catAx>
        <c:axId val="136144595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9902033"/>
      </c:catAx>
      <c:valAx>
        <c:axId val="1799020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61445957"/>
      </c:valAx>
    </c:plotArea>
    <c:legend>
      <c:legendPos val="r"/>
      <c:overlay val="0"/>
      <c:txPr>
        <a:bodyPr/>
        <a:lstStyle/>
        <a:p>
          <a:pPr lvl="0">
            <a:defRPr b="0">
              <a:solidFill>
                <a:srgbClr val="1A1A1A"/>
              </a:solidFill>
              <a:latin typeface="+mn-lt"/>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800">
                <a:solidFill>
                  <a:srgbClr val="000000"/>
                </a:solidFill>
                <a:latin typeface="+mn-lt"/>
              </a:defRPr>
            </a:pPr>
            <a:r>
              <a:rPr b="1" sz="1800">
                <a:solidFill>
                  <a:srgbClr val="000000"/>
                </a:solidFill>
                <a:latin typeface="+mn-lt"/>
              </a:rPr>
              <a:t>Empleabilidad y Web Development</a:t>
            </a:r>
          </a:p>
        </c:rich>
      </c:tx>
      <c:overlay val="0"/>
    </c:title>
    <c:plotArea>
      <c:layout/>
      <c:barChart>
        <c:barDir val="col"/>
        <c:ser>
          <c:idx val="0"/>
          <c:order val="0"/>
          <c:tx>
            <c:v>No Empleados</c:v>
          </c:tx>
          <c:spPr>
            <a:solidFill>
              <a:srgbClr val="8C4D52"/>
            </a:solidFill>
            <a:ln cmpd="sng">
              <a:solidFill>
                <a:srgbClr val="000000">
                  <a:alpha val="100000"/>
                </a:srgbClr>
              </a:solidFill>
            </a:ln>
          </c:spPr>
          <c:cat>
            <c:strRef>
              <c:f>clubs_skills!$K$38:$K$39</c:f>
            </c:strRef>
          </c:cat>
          <c:val>
            <c:numRef>
              <c:f>clubs_skills!$L$38:$L$39</c:f>
              <c:numCache/>
            </c:numRef>
          </c:val>
        </c:ser>
        <c:ser>
          <c:idx val="1"/>
          <c:order val="1"/>
          <c:tx>
            <c:v>Empleados</c:v>
          </c:tx>
          <c:spPr>
            <a:solidFill>
              <a:srgbClr val="4E79A7"/>
            </a:solidFill>
            <a:ln cmpd="sng">
              <a:solidFill>
                <a:srgbClr val="000000">
                  <a:alpha val="100000"/>
                </a:srgbClr>
              </a:solidFill>
            </a:ln>
          </c:spPr>
          <c:cat>
            <c:strRef>
              <c:f>clubs_skills!$K$38:$K$39</c:f>
            </c:strRef>
          </c:cat>
          <c:val>
            <c:numRef>
              <c:f>clubs_skills!$M$38:$M$39</c:f>
              <c:numCache/>
            </c:numRef>
          </c:val>
        </c:ser>
        <c:axId val="425956769"/>
        <c:axId val="2027552114"/>
      </c:barChart>
      <c:catAx>
        <c:axId val="42595676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27552114"/>
      </c:catAx>
      <c:valAx>
        <c:axId val="202755211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25956769"/>
      </c:valAx>
    </c:plotArea>
    <c:legend>
      <c:legendPos val="r"/>
      <c:overlay val="0"/>
      <c:txPr>
        <a:bodyPr/>
        <a:lstStyle/>
        <a:p>
          <a:pPr lvl="0">
            <a:defRPr b="0">
              <a:solidFill>
                <a:srgbClr val="1A1A1A"/>
              </a:solidFill>
              <a:latin typeface="+mn-lt"/>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Empleabilidad y Data Science</a:t>
            </a:r>
          </a:p>
        </c:rich>
      </c:tx>
      <c:overlay val="0"/>
    </c:title>
    <c:plotArea>
      <c:layout/>
      <c:barChart>
        <c:barDir val="col"/>
        <c:ser>
          <c:idx val="0"/>
          <c:order val="0"/>
          <c:tx>
            <c:v>No Empleados</c:v>
          </c:tx>
          <c:spPr>
            <a:solidFill>
              <a:srgbClr val="8C4D52"/>
            </a:solidFill>
            <a:ln cmpd="sng">
              <a:solidFill>
                <a:srgbClr val="000000">
                  <a:alpha val="100000"/>
                </a:srgbClr>
              </a:solidFill>
            </a:ln>
          </c:spPr>
          <c:cat>
            <c:strRef>
              <c:f>clubs_skills!$K$44:$K$45</c:f>
            </c:strRef>
          </c:cat>
          <c:val>
            <c:numRef>
              <c:f>clubs_skills!$L$44:$L$45</c:f>
              <c:numCache/>
            </c:numRef>
          </c:val>
        </c:ser>
        <c:ser>
          <c:idx val="1"/>
          <c:order val="1"/>
          <c:tx>
            <c:v>Empleados</c:v>
          </c:tx>
          <c:spPr>
            <a:solidFill>
              <a:srgbClr val="4E79A7"/>
            </a:solidFill>
            <a:ln cmpd="sng">
              <a:solidFill>
                <a:srgbClr val="000000">
                  <a:alpha val="100000"/>
                </a:srgbClr>
              </a:solidFill>
            </a:ln>
          </c:spPr>
          <c:cat>
            <c:strRef>
              <c:f>clubs_skills!$K$44:$K$45</c:f>
            </c:strRef>
          </c:cat>
          <c:val>
            <c:numRef>
              <c:f>clubs_skills!$M$44:$M$45</c:f>
              <c:numCache/>
            </c:numRef>
          </c:val>
        </c:ser>
        <c:axId val="1648226685"/>
        <c:axId val="646465946"/>
      </c:barChart>
      <c:catAx>
        <c:axId val="164822668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46465946"/>
      </c:catAx>
      <c:valAx>
        <c:axId val="64646594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48226685"/>
      </c:valAx>
    </c:plotArea>
    <c:legend>
      <c:legendPos val="r"/>
      <c:overlay val="0"/>
      <c:txPr>
        <a:bodyPr/>
        <a:lstStyle/>
        <a:p>
          <a:pPr lvl="0">
            <a:defRPr b="0">
              <a:solidFill>
                <a:srgbClr val="1A1A1A"/>
              </a:solidFill>
              <a:latin typeface="+mn-lt"/>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200">
                <a:solidFill>
                  <a:schemeClr val="dk1"/>
                </a:solidFill>
                <a:latin typeface="+mn-lt"/>
              </a:defRPr>
            </a:pPr>
            <a:r>
              <a:rPr b="1" sz="1200">
                <a:solidFill>
                  <a:schemeClr val="dk1"/>
                </a:solidFill>
                <a:latin typeface="+mn-lt"/>
              </a:rPr>
              <a:t>Empleabilidad y pertenencia a grupo de literatura</a:t>
            </a:r>
          </a:p>
        </c:rich>
      </c:tx>
      <c:overlay val="0"/>
    </c:title>
    <c:plotArea>
      <c:layout/>
      <c:barChart>
        <c:barDir val="col"/>
        <c:ser>
          <c:idx val="0"/>
          <c:order val="0"/>
          <c:tx>
            <c:v>No Empleados</c:v>
          </c:tx>
          <c:spPr>
            <a:solidFill>
              <a:srgbClr val="8C4D52"/>
            </a:solidFill>
            <a:ln cmpd="sng">
              <a:solidFill>
                <a:srgbClr val="000000">
                  <a:alpha val="100000"/>
                </a:srgbClr>
              </a:solidFill>
            </a:ln>
          </c:spPr>
          <c:cat>
            <c:strRef>
              <c:f>clubs_skills!$W$3:$W$4</c:f>
            </c:strRef>
          </c:cat>
          <c:val>
            <c:numRef>
              <c:f>clubs_skills!$X$3:$X$4</c:f>
              <c:numCache/>
            </c:numRef>
          </c:val>
        </c:ser>
        <c:ser>
          <c:idx val="1"/>
          <c:order val="1"/>
          <c:tx>
            <c:v>Empleados</c:v>
          </c:tx>
          <c:spPr>
            <a:solidFill>
              <a:srgbClr val="4E79A7"/>
            </a:solidFill>
            <a:ln cmpd="sng">
              <a:solidFill>
                <a:srgbClr val="000000">
                  <a:alpha val="100000"/>
                </a:srgbClr>
              </a:solidFill>
            </a:ln>
          </c:spPr>
          <c:cat>
            <c:strRef>
              <c:f>clubs_skills!$W$3:$W$4</c:f>
            </c:strRef>
          </c:cat>
          <c:val>
            <c:numRef>
              <c:f>clubs_skills!$Y$3:$Y$4</c:f>
              <c:numCache/>
            </c:numRef>
          </c:val>
        </c:ser>
        <c:axId val="1745259830"/>
        <c:axId val="886416065"/>
      </c:barChart>
      <c:catAx>
        <c:axId val="174525983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86416065"/>
      </c:catAx>
      <c:valAx>
        <c:axId val="8864160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45259830"/>
      </c:valAx>
    </c:plotArea>
    <c:legend>
      <c:legendPos val="r"/>
      <c:overlay val="0"/>
      <c:txPr>
        <a:bodyPr/>
        <a:lstStyle/>
        <a:p>
          <a:pPr lvl="0">
            <a:defRPr b="0">
              <a:solidFill>
                <a:srgbClr val="1A1A1A"/>
              </a:solidFill>
              <a:latin typeface="+mn-lt"/>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200">
                <a:solidFill>
                  <a:schemeClr val="dk1"/>
                </a:solidFill>
                <a:latin typeface="+mn-lt"/>
              </a:defRPr>
            </a:pPr>
            <a:r>
              <a:rPr b="1" sz="1200">
                <a:solidFill>
                  <a:schemeClr val="dk1"/>
                </a:solidFill>
                <a:latin typeface="+mn-lt"/>
              </a:rPr>
              <a:t>Empleabilidad y pertenencia al grupo de robótica</a:t>
            </a:r>
          </a:p>
        </c:rich>
      </c:tx>
      <c:overlay val="0"/>
    </c:title>
    <c:plotArea>
      <c:layout/>
      <c:barChart>
        <c:barDir val="col"/>
        <c:ser>
          <c:idx val="0"/>
          <c:order val="0"/>
          <c:tx>
            <c:v>No Empleados</c:v>
          </c:tx>
          <c:spPr>
            <a:solidFill>
              <a:srgbClr val="8C4D52"/>
            </a:solidFill>
            <a:ln cmpd="sng">
              <a:solidFill>
                <a:srgbClr val="000000">
                  <a:alpha val="100000"/>
                </a:srgbClr>
              </a:solidFill>
            </a:ln>
          </c:spPr>
          <c:cat>
            <c:strRef>
              <c:f>clubs_skills!$W$10:$W$11</c:f>
            </c:strRef>
          </c:cat>
          <c:val>
            <c:numRef>
              <c:f>clubs_skills!$X$10:$X$11</c:f>
              <c:numCache/>
            </c:numRef>
          </c:val>
        </c:ser>
        <c:ser>
          <c:idx val="1"/>
          <c:order val="1"/>
          <c:tx>
            <c:v>Empleados</c:v>
          </c:tx>
          <c:spPr>
            <a:solidFill>
              <a:srgbClr val="4E79A7"/>
            </a:solidFill>
            <a:ln cmpd="sng">
              <a:solidFill>
                <a:srgbClr val="000000">
                  <a:alpha val="100000"/>
                </a:srgbClr>
              </a:solidFill>
            </a:ln>
          </c:spPr>
          <c:cat>
            <c:strRef>
              <c:f>clubs_skills!$W$10:$W$11</c:f>
            </c:strRef>
          </c:cat>
          <c:val>
            <c:numRef>
              <c:f>clubs_skills!$Y$10:$Y$11</c:f>
              <c:numCache/>
            </c:numRef>
          </c:val>
        </c:ser>
        <c:axId val="1969184269"/>
        <c:axId val="133305917"/>
      </c:barChart>
      <c:catAx>
        <c:axId val="196918426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3305917"/>
      </c:catAx>
      <c:valAx>
        <c:axId val="13330591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69184269"/>
      </c:valAx>
    </c:plotArea>
    <c:legend>
      <c:legendPos val="r"/>
      <c:overlay val="0"/>
      <c:txPr>
        <a:bodyPr/>
        <a:lstStyle/>
        <a:p>
          <a:pPr lvl="0">
            <a:defRPr b="0">
              <a:solidFill>
                <a:srgbClr val="1A1A1A"/>
              </a:solidFill>
              <a:latin typeface="+mn-lt"/>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200">
                <a:solidFill>
                  <a:srgbClr val="000000"/>
                </a:solidFill>
                <a:latin typeface="+mn-lt"/>
              </a:defRPr>
            </a:pPr>
            <a:r>
              <a:rPr b="1" sz="1200">
                <a:solidFill>
                  <a:srgbClr val="000000"/>
                </a:solidFill>
                <a:latin typeface="+mn-lt"/>
              </a:rPr>
              <a:t>Empleabilidad y pertenencia a club de programación</a:t>
            </a:r>
          </a:p>
        </c:rich>
      </c:tx>
      <c:overlay val="0"/>
    </c:title>
    <c:plotArea>
      <c:layout/>
      <c:barChart>
        <c:barDir val="col"/>
        <c:ser>
          <c:idx val="0"/>
          <c:order val="0"/>
          <c:tx>
            <c:v>No Empleados</c:v>
          </c:tx>
          <c:spPr>
            <a:solidFill>
              <a:srgbClr val="8C4D52"/>
            </a:solidFill>
            <a:ln cmpd="sng">
              <a:solidFill>
                <a:srgbClr val="000000">
                  <a:alpha val="100000"/>
                </a:srgbClr>
              </a:solidFill>
            </a:ln>
          </c:spPr>
          <c:cat>
            <c:strRef>
              <c:f>clubs_skills!$W$17:$W$18</c:f>
            </c:strRef>
          </c:cat>
          <c:val>
            <c:numRef>
              <c:f>clubs_skills!$X$17:$X$18</c:f>
              <c:numCache/>
            </c:numRef>
          </c:val>
        </c:ser>
        <c:ser>
          <c:idx val="1"/>
          <c:order val="1"/>
          <c:tx>
            <c:v>Empleados</c:v>
          </c:tx>
          <c:spPr>
            <a:solidFill>
              <a:srgbClr val="4E79A7"/>
            </a:solidFill>
            <a:ln cmpd="sng">
              <a:solidFill>
                <a:srgbClr val="000000">
                  <a:alpha val="100000"/>
                </a:srgbClr>
              </a:solidFill>
            </a:ln>
          </c:spPr>
          <c:cat>
            <c:strRef>
              <c:f>clubs_skills!$W$17:$W$18</c:f>
            </c:strRef>
          </c:cat>
          <c:val>
            <c:numRef>
              <c:f>clubs_skills!$Y$17:$Y$18</c:f>
              <c:numCache/>
            </c:numRef>
          </c:val>
        </c:ser>
        <c:axId val="2024021662"/>
        <c:axId val="633209855"/>
      </c:barChart>
      <c:catAx>
        <c:axId val="202402166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33209855"/>
      </c:catAx>
      <c:valAx>
        <c:axId val="6332098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24021662"/>
      </c:valAx>
    </c:plotArea>
    <c:legend>
      <c:legendPos val="r"/>
      <c:overlay val="0"/>
      <c:txPr>
        <a:bodyPr/>
        <a:lstStyle/>
        <a:p>
          <a:pPr lvl="0">
            <a:defRPr b="0">
              <a:solidFill>
                <a:srgbClr val="1A1A1A"/>
              </a:solidFill>
              <a:latin typeface="+mn-lt"/>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200">
                <a:solidFill>
                  <a:schemeClr val="dk1"/>
                </a:solidFill>
                <a:latin typeface="+mn-lt"/>
              </a:defRPr>
            </a:pPr>
            <a:r>
              <a:rPr b="1" sz="1200">
                <a:solidFill>
                  <a:schemeClr val="dk1"/>
                </a:solidFill>
                <a:latin typeface="+mn-lt"/>
              </a:rPr>
              <a:t>Empleabilidad y pertenencia a grupo de emprendimiento</a:t>
            </a:r>
          </a:p>
        </c:rich>
      </c:tx>
      <c:overlay val="0"/>
    </c:title>
    <c:plotArea>
      <c:layout/>
      <c:barChart>
        <c:barDir val="col"/>
        <c:ser>
          <c:idx val="0"/>
          <c:order val="0"/>
          <c:tx>
            <c:v>No Empleados</c:v>
          </c:tx>
          <c:spPr>
            <a:solidFill>
              <a:srgbClr val="8C4D52"/>
            </a:solidFill>
            <a:ln cmpd="sng">
              <a:solidFill>
                <a:srgbClr val="000000">
                  <a:alpha val="100000"/>
                </a:srgbClr>
              </a:solidFill>
            </a:ln>
          </c:spPr>
          <c:cat>
            <c:strRef>
              <c:f>clubs_skills!$W$24:$W$25</c:f>
            </c:strRef>
          </c:cat>
          <c:val>
            <c:numRef>
              <c:f>clubs_skills!$X$24:$X$25</c:f>
              <c:numCache/>
            </c:numRef>
          </c:val>
        </c:ser>
        <c:ser>
          <c:idx val="1"/>
          <c:order val="1"/>
          <c:tx>
            <c:v>Empleados</c:v>
          </c:tx>
          <c:spPr>
            <a:solidFill>
              <a:srgbClr val="4E79A7"/>
            </a:solidFill>
            <a:ln cmpd="sng">
              <a:solidFill>
                <a:schemeClr val="dk1"/>
              </a:solidFill>
            </a:ln>
          </c:spPr>
          <c:cat>
            <c:strRef>
              <c:f>clubs_skills!$W$24:$W$25</c:f>
            </c:strRef>
          </c:cat>
          <c:val>
            <c:numRef>
              <c:f>clubs_skills!$Y$24:$Y$25</c:f>
              <c:numCache/>
            </c:numRef>
          </c:val>
        </c:ser>
        <c:axId val="741183719"/>
        <c:axId val="1178828974"/>
      </c:barChart>
      <c:catAx>
        <c:axId val="74118371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78828974"/>
      </c:catAx>
      <c:valAx>
        <c:axId val="117882897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41183719"/>
      </c:valAx>
    </c:plotArea>
    <c:legend>
      <c:legendPos val="r"/>
      <c:overlay val="0"/>
      <c:txPr>
        <a:bodyPr/>
        <a:lstStyle/>
        <a:p>
          <a:pPr lvl="0">
            <a:defRPr b="0">
              <a:solidFill>
                <a:srgbClr val="1A1A1A"/>
              </a:solidFill>
              <a:latin typeface="+mn-lt"/>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200">
                <a:solidFill>
                  <a:schemeClr val="dk1"/>
                </a:solidFill>
                <a:latin typeface="+mn-lt"/>
              </a:defRPr>
            </a:pPr>
            <a:r>
              <a:rPr b="1" sz="1200">
                <a:solidFill>
                  <a:schemeClr val="dk1"/>
                </a:solidFill>
                <a:latin typeface="+mn-lt"/>
              </a:rPr>
              <a:t>Empleabilidad y pertenencia a club cultural</a:t>
            </a:r>
          </a:p>
        </c:rich>
      </c:tx>
      <c:overlay val="0"/>
    </c:title>
    <c:plotArea>
      <c:layout/>
      <c:barChart>
        <c:barDir val="col"/>
        <c:ser>
          <c:idx val="0"/>
          <c:order val="0"/>
          <c:tx>
            <c:v>No Empleados</c:v>
          </c:tx>
          <c:spPr>
            <a:solidFill>
              <a:srgbClr val="8C4D52"/>
            </a:solidFill>
            <a:ln cmpd="sng">
              <a:solidFill>
                <a:srgbClr val="000000">
                  <a:alpha val="100000"/>
                </a:srgbClr>
              </a:solidFill>
            </a:ln>
          </c:spPr>
          <c:cat>
            <c:strRef>
              <c:f>clubs_skills!$W$31:$W$32</c:f>
            </c:strRef>
          </c:cat>
          <c:val>
            <c:numRef>
              <c:f>clubs_skills!$X$31:$X$32</c:f>
              <c:numCache/>
            </c:numRef>
          </c:val>
        </c:ser>
        <c:ser>
          <c:idx val="1"/>
          <c:order val="1"/>
          <c:tx>
            <c:v>Empleados</c:v>
          </c:tx>
          <c:spPr>
            <a:solidFill>
              <a:srgbClr val="4E79A7"/>
            </a:solidFill>
            <a:ln cmpd="sng">
              <a:solidFill>
                <a:schemeClr val="dk1"/>
              </a:solidFill>
            </a:ln>
          </c:spPr>
          <c:cat>
            <c:strRef>
              <c:f>clubs_skills!$W$31:$W$32</c:f>
            </c:strRef>
          </c:cat>
          <c:val>
            <c:numRef>
              <c:f>clubs_skills!$Y$31:$Y$32</c:f>
              <c:numCache/>
            </c:numRef>
          </c:val>
        </c:ser>
        <c:axId val="1750717948"/>
        <c:axId val="218290298"/>
      </c:barChart>
      <c:catAx>
        <c:axId val="175071794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18290298"/>
      </c:catAx>
      <c:valAx>
        <c:axId val="21829029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50717948"/>
      </c:valAx>
    </c:plotArea>
    <c:legend>
      <c:legendPos val="r"/>
      <c:overlay val="0"/>
      <c:txPr>
        <a:bodyPr/>
        <a:lstStyle/>
        <a:p>
          <a:pPr lvl="0">
            <a:defRPr b="0">
              <a:solidFill>
                <a:srgbClr val="1A1A1A"/>
              </a:solidFill>
              <a:latin typeface="+mn-lt"/>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200">
                <a:solidFill>
                  <a:schemeClr val="dk1"/>
                </a:solidFill>
                <a:latin typeface="+mn-lt"/>
              </a:defRPr>
            </a:pPr>
            <a:r>
              <a:rPr b="1" sz="1200">
                <a:solidFill>
                  <a:schemeClr val="dk1"/>
                </a:solidFill>
                <a:latin typeface="+mn-lt"/>
              </a:rPr>
              <a:t>Empleabilidad y pertenencia a club de deportes</a:t>
            </a:r>
          </a:p>
        </c:rich>
      </c:tx>
      <c:overlay val="0"/>
    </c:title>
    <c:plotArea>
      <c:layout/>
      <c:barChart>
        <c:barDir val="col"/>
        <c:ser>
          <c:idx val="0"/>
          <c:order val="0"/>
          <c:tx>
            <c:v>No Empleados</c:v>
          </c:tx>
          <c:spPr>
            <a:solidFill>
              <a:srgbClr val="8C4D52"/>
            </a:solidFill>
            <a:ln cmpd="sng">
              <a:solidFill>
                <a:srgbClr val="000000">
                  <a:alpha val="100000"/>
                </a:srgbClr>
              </a:solidFill>
            </a:ln>
          </c:spPr>
          <c:cat>
            <c:strRef>
              <c:f>clubs_skills!$W$38:$W$39</c:f>
            </c:strRef>
          </c:cat>
          <c:val>
            <c:numRef>
              <c:f>clubs_skills!$X$38:$X$39</c:f>
              <c:numCache/>
            </c:numRef>
          </c:val>
        </c:ser>
        <c:ser>
          <c:idx val="1"/>
          <c:order val="1"/>
          <c:tx>
            <c:v>Empleados</c:v>
          </c:tx>
          <c:spPr>
            <a:solidFill>
              <a:srgbClr val="4E79A7"/>
            </a:solidFill>
            <a:ln cmpd="sng">
              <a:solidFill>
                <a:srgbClr val="000000">
                  <a:alpha val="100000"/>
                </a:srgbClr>
              </a:solidFill>
            </a:ln>
          </c:spPr>
          <c:cat>
            <c:strRef>
              <c:f>clubs_skills!$W$38:$W$39</c:f>
            </c:strRef>
          </c:cat>
          <c:val>
            <c:numRef>
              <c:f>clubs_skills!$Y$38:$Y$39</c:f>
              <c:numCache/>
            </c:numRef>
          </c:val>
        </c:ser>
        <c:axId val="238044716"/>
        <c:axId val="684808748"/>
      </c:barChart>
      <c:catAx>
        <c:axId val="23804471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84808748"/>
      </c:catAx>
      <c:valAx>
        <c:axId val="68480874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38044716"/>
      </c:valAx>
    </c:plotArea>
    <c:legend>
      <c:legendPos val="r"/>
      <c:overlay val="0"/>
      <c:txPr>
        <a:bodyPr/>
        <a:lstStyle/>
        <a:p>
          <a:pPr lvl="0">
            <a:defRPr b="0">
              <a:solidFill>
                <a:srgbClr val="1A1A1A"/>
              </a:solidFill>
              <a:latin typeface="+mn-lt"/>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Empleabilidad y uso de Java</a:t>
            </a:r>
          </a:p>
        </c:rich>
      </c:tx>
      <c:overlay val="0"/>
    </c:title>
    <c:plotArea>
      <c:layout/>
      <c:barChart>
        <c:barDir val="col"/>
        <c:ser>
          <c:idx val="0"/>
          <c:order val="0"/>
          <c:tx>
            <c:v>No Empleados</c:v>
          </c:tx>
          <c:spPr>
            <a:solidFill>
              <a:srgbClr val="8C4D52"/>
            </a:solidFill>
            <a:ln cmpd="sng">
              <a:solidFill>
                <a:schemeClr val="dk1"/>
              </a:solidFill>
            </a:ln>
          </c:spPr>
          <c:cat>
            <c:strRef>
              <c:f>clubs_skills!$K$24:$K$25</c:f>
            </c:strRef>
          </c:cat>
          <c:val>
            <c:numRef>
              <c:f>clubs_skills!$L$24:$L$25</c:f>
              <c:numCache/>
            </c:numRef>
          </c:val>
        </c:ser>
        <c:ser>
          <c:idx val="1"/>
          <c:order val="1"/>
          <c:tx>
            <c:v>Empleados</c:v>
          </c:tx>
          <c:spPr>
            <a:solidFill>
              <a:srgbClr val="4E79A7"/>
            </a:solidFill>
            <a:ln cmpd="sng">
              <a:solidFill>
                <a:schemeClr val="dk1"/>
              </a:solidFill>
            </a:ln>
          </c:spPr>
          <c:dPt>
            <c:idx val="0"/>
          </c:dPt>
          <c:dPt>
            <c:idx val="1"/>
          </c:dPt>
          <c:cat>
            <c:strRef>
              <c:f>clubs_skills!$K$24:$K$25</c:f>
            </c:strRef>
          </c:cat>
          <c:val>
            <c:numRef>
              <c:f>clubs_skills!$M$24:$M$25</c:f>
              <c:numCache/>
            </c:numRef>
          </c:val>
        </c:ser>
        <c:axId val="1154389397"/>
        <c:axId val="338543656"/>
      </c:barChart>
      <c:catAx>
        <c:axId val="115438939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338543656"/>
      </c:catAx>
      <c:valAx>
        <c:axId val="3385436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54389397"/>
      </c:valAx>
    </c:plotArea>
    <c:legend>
      <c:legendPos val="r"/>
      <c:overlay val="0"/>
      <c:txPr>
        <a:bodyPr/>
        <a:lstStyle/>
        <a:p>
          <a:pPr lvl="0">
            <a:defRPr b="0">
              <a:solidFill>
                <a:srgbClr val="1A1A1A"/>
              </a:solidFill>
              <a:latin typeface="+mn-lt"/>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chemeClr val="dk1"/>
                </a:solidFill>
                <a:latin typeface="+mn-lt"/>
              </a:defRPr>
            </a:pPr>
            <a:r>
              <a:rPr b="1">
                <a:solidFill>
                  <a:schemeClr val="dk1"/>
                </a:solidFill>
                <a:latin typeface="+mn-lt"/>
              </a:rPr>
              <a:t>Empleabilidad y ámbito de las prácticas</a:t>
            </a:r>
          </a:p>
        </c:rich>
      </c:tx>
      <c:overlay val="0"/>
    </c:title>
    <c:plotArea>
      <c:layout/>
      <c:barChart>
        <c:barDir val="col"/>
        <c:ser>
          <c:idx val="0"/>
          <c:order val="0"/>
          <c:tx>
            <c:v>No Empleados</c:v>
          </c:tx>
          <c:spPr>
            <a:solidFill>
              <a:srgbClr val="8C4D52"/>
            </a:solidFill>
            <a:ln cmpd="sng">
              <a:solidFill>
                <a:srgbClr val="000000">
                  <a:alpha val="100000"/>
                </a:srgbClr>
              </a:solidFill>
            </a:ln>
          </c:spPr>
          <c:cat>
            <c:strRef>
              <c:f>practicas_carrera!$B$5:$B$10</c:f>
            </c:strRef>
          </c:cat>
          <c:val>
            <c:numRef>
              <c:f>practicas_carrera!$C$5:$C$10</c:f>
              <c:numCache/>
            </c:numRef>
          </c:val>
        </c:ser>
        <c:ser>
          <c:idx val="1"/>
          <c:order val="1"/>
          <c:tx>
            <c:v>Empleados</c:v>
          </c:tx>
          <c:spPr>
            <a:solidFill>
              <a:srgbClr val="4E79A7"/>
            </a:solidFill>
            <a:ln cmpd="sng">
              <a:solidFill>
                <a:srgbClr val="000000">
                  <a:alpha val="100000"/>
                </a:srgbClr>
              </a:solidFill>
            </a:ln>
          </c:spPr>
          <c:cat>
            <c:strRef>
              <c:f>practicas_carrera!$B$5:$B$10</c:f>
            </c:strRef>
          </c:cat>
          <c:val>
            <c:numRef>
              <c:f>practicas_carrera!$D$5:$D$10</c:f>
              <c:numCache/>
            </c:numRef>
          </c:val>
        </c:ser>
        <c:axId val="2108568893"/>
        <c:axId val="696223034"/>
      </c:barChart>
      <c:catAx>
        <c:axId val="210856889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96223034"/>
      </c:catAx>
      <c:valAx>
        <c:axId val="6962230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08568893"/>
      </c:valAx>
    </c:plotArea>
    <c:legend>
      <c:legendPos val="r"/>
      <c:overlay val="0"/>
      <c:txPr>
        <a:bodyPr/>
        <a:lstStyle/>
        <a:p>
          <a:pPr lvl="0">
            <a:defRPr b="0">
              <a:solidFill>
                <a:srgbClr val="1A1A1A"/>
              </a:solidFill>
              <a:latin typeface="+mn-lt"/>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chemeClr val="dk1"/>
                </a:solidFill>
                <a:latin typeface="+mn-lt"/>
              </a:defRPr>
            </a:pPr>
            <a:r>
              <a:rPr b="0">
                <a:solidFill>
                  <a:schemeClr val="dk1"/>
                </a:solidFill>
                <a:latin typeface="+mn-lt"/>
              </a:rPr>
              <a:t>Salario</a:t>
            </a:r>
          </a:p>
        </c:rich>
      </c:tx>
      <c:layout>
        <c:manualLayout>
          <c:xMode val="edge"/>
          <c:yMode val="edge"/>
          <c:x val="0.02925"/>
          <c:y val="0.05"/>
        </c:manualLayout>
      </c:layout>
      <c:overlay val="0"/>
    </c:title>
    <c:plotArea>
      <c:layout/>
      <c:pieChart>
        <c:varyColors val="1"/>
        <c:ser>
          <c:idx val="0"/>
          <c:order val="0"/>
          <c:dPt>
            <c:idx val="0"/>
            <c:spPr>
              <a:solidFill>
                <a:srgbClr val="4285F4"/>
              </a:solidFill>
              <a:ln cmpd="sng" w="9525">
                <a:solidFill>
                  <a:srgbClr val="000000"/>
                </a:solidFill>
              </a:ln>
            </c:spPr>
          </c:dPt>
          <c:dPt>
            <c:idx val="1"/>
            <c:spPr>
              <a:solidFill>
                <a:srgbClr val="EA4335"/>
              </a:solidFill>
              <a:ln cmpd="sng" w="9525">
                <a:solidFill>
                  <a:srgbClr val="000000"/>
                </a:solidFill>
              </a:ln>
            </c:spPr>
          </c:dPt>
          <c:dPt>
            <c:idx val="2"/>
            <c:spPr>
              <a:solidFill>
                <a:srgbClr val="FBBC04"/>
              </a:solidFill>
              <a:ln cmpd="sng" w="9525">
                <a:solidFill>
                  <a:srgbClr val="000000"/>
                </a:solidFill>
              </a:ln>
            </c:spPr>
          </c:dPt>
          <c:dPt>
            <c:idx val="3"/>
            <c:spPr>
              <a:solidFill>
                <a:srgbClr val="34A853"/>
              </a:solidFill>
              <a:ln cmpd="sng" w="9525">
                <a:solidFill>
                  <a:srgbClr val="000000"/>
                </a:solidFill>
              </a:ln>
            </c:spPr>
          </c:dPt>
          <c:dPt>
            <c:idx val="4"/>
            <c:spPr>
              <a:solidFill>
                <a:srgbClr val="FF6D01"/>
              </a:solidFill>
              <a:ln cmpd="sng" w="9525">
                <a:solidFill>
                  <a:srgbClr val="000000"/>
                </a:solidFill>
              </a:ln>
            </c:spPr>
          </c:dPt>
          <c:dPt>
            <c:idx val="5"/>
            <c:spPr>
              <a:solidFill>
                <a:srgbClr val="46BDC6"/>
              </a:solidFill>
              <a:ln cmpd="sng" w="9525">
                <a:solidFill>
                  <a:srgbClr val="000000"/>
                </a:solidFill>
              </a:ln>
            </c:spPr>
          </c:dPt>
          <c:dPt>
            <c:idx val="6"/>
            <c:spPr>
              <a:solidFill>
                <a:srgbClr val="7BAAF7"/>
              </a:solidFill>
              <a:ln cmpd="sng" w="9525">
                <a:solidFill>
                  <a:srgbClr val="000000"/>
                </a:solidFill>
              </a:ln>
            </c:spPr>
          </c:dPt>
          <c:dPt>
            <c:idx val="7"/>
            <c:spPr>
              <a:solidFill>
                <a:srgbClr val="F07B72"/>
              </a:solidFill>
              <a:ln cmpd="sng" w="9525">
                <a:solidFill>
                  <a:srgbClr val="000000"/>
                </a:solidFill>
              </a:ln>
            </c:spPr>
          </c:dPt>
          <c:dPt>
            <c:idx val="8"/>
            <c:spPr>
              <a:solidFill>
                <a:srgbClr val="FCD04F"/>
              </a:solidFill>
              <a:ln cmpd="sng" w="9525">
                <a:solidFill>
                  <a:srgbClr val="000000"/>
                </a:solidFill>
              </a:ln>
            </c:spPr>
          </c:dPt>
          <c:dPt>
            <c:idx val="9"/>
            <c:spPr>
              <a:solidFill>
                <a:srgbClr val="71C287"/>
              </a:solidFill>
              <a:ln cmpd="sng" w="9525">
                <a:solidFill>
                  <a:srgbClr val="000000"/>
                </a:solidFill>
              </a:ln>
            </c:spPr>
          </c:dPt>
          <c:dLbls>
            <c:showLegendKey val="0"/>
            <c:showVal val="0"/>
            <c:showCatName val="0"/>
            <c:showSerName val="0"/>
            <c:showPercent val="0"/>
            <c:showBubbleSize val="0"/>
            <c:showLeaderLines val="1"/>
          </c:dLbls>
          <c:cat>
            <c:strRef>
              <c:f>practicas_carrera!$A$26:$A$35</c:f>
            </c:strRef>
          </c:cat>
          <c:val>
            <c:numRef>
              <c:f>practicas_carrera!$B$26:$B$35</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chemeClr val="dk1"/>
                </a:solidFill>
                <a:latin typeface="+mn-lt"/>
              </a:defRPr>
            </a:pPr>
            <a:r>
              <a:rPr b="0">
                <a:solidFill>
                  <a:schemeClr val="dk1"/>
                </a:solidFill>
                <a:latin typeface="+mn-lt"/>
              </a:rPr>
              <a:t>Carrera profesional</a:t>
            </a:r>
          </a:p>
        </c:rich>
      </c:tx>
      <c:overlay val="0"/>
    </c:title>
    <c:plotArea>
      <c:layout/>
      <c:pieChart>
        <c:varyColors val="1"/>
        <c:ser>
          <c:idx val="0"/>
          <c:order val="0"/>
          <c:dPt>
            <c:idx val="0"/>
            <c:spPr>
              <a:solidFill>
                <a:srgbClr val="4285F4"/>
              </a:solidFill>
              <a:ln cmpd="sng" w="9525">
                <a:solidFill>
                  <a:srgbClr val="000000"/>
                </a:solidFill>
              </a:ln>
            </c:spPr>
          </c:dPt>
          <c:dPt>
            <c:idx val="1"/>
            <c:spPr>
              <a:solidFill>
                <a:srgbClr val="EA4335"/>
              </a:solidFill>
              <a:ln cmpd="sng" w="9525">
                <a:solidFill>
                  <a:srgbClr val="000000"/>
                </a:solidFill>
              </a:ln>
            </c:spPr>
          </c:dPt>
          <c:dPt>
            <c:idx val="2"/>
            <c:spPr>
              <a:solidFill>
                <a:srgbClr val="FBBC04"/>
              </a:solidFill>
              <a:ln cmpd="sng" w="9525">
                <a:solidFill>
                  <a:srgbClr val="000000"/>
                </a:solidFill>
              </a:ln>
            </c:spPr>
          </c:dPt>
          <c:dPt>
            <c:idx val="3"/>
            <c:spPr>
              <a:solidFill>
                <a:srgbClr val="34A853"/>
              </a:solidFill>
              <a:ln cmpd="sng" w="9525">
                <a:solidFill>
                  <a:srgbClr val="000000"/>
                </a:solidFill>
              </a:ln>
            </c:spPr>
          </c:dPt>
          <c:dPt>
            <c:idx val="4"/>
            <c:spPr>
              <a:solidFill>
                <a:srgbClr val="FF6D01"/>
              </a:solidFill>
              <a:ln cmpd="sng" w="9525">
                <a:solidFill>
                  <a:srgbClr val="000000"/>
                </a:solidFill>
              </a:ln>
            </c:spPr>
          </c:dPt>
          <c:dLbls>
            <c:showLegendKey val="0"/>
            <c:showVal val="0"/>
            <c:showCatName val="0"/>
            <c:showSerName val="0"/>
            <c:showPercent val="0"/>
            <c:showBubbleSize val="0"/>
            <c:showLeaderLines val="1"/>
          </c:dLbls>
          <c:cat>
            <c:strRef>
              <c:f>practicas_carrera!$A$16:$A$20</c:f>
            </c:strRef>
          </c:cat>
          <c:val>
            <c:numRef>
              <c:f>practicas_carrera!$B$16:$B$20</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mn-lt"/>
              </a:defRPr>
            </a:pPr>
            <a:r>
              <a:rPr b="0">
                <a:solidFill>
                  <a:srgbClr val="000000"/>
                </a:solidFill>
                <a:latin typeface="+mn-lt"/>
              </a:rPr>
              <a:t>Tasa de colocación de los alumnos</a:t>
            </a:r>
          </a:p>
        </c:rich>
      </c:tx>
      <c:overlay val="0"/>
    </c:title>
    <c:plotArea>
      <c:layout/>
      <c:doughnutChart>
        <c:varyColors val="1"/>
        <c:ser>
          <c:idx val="0"/>
          <c:order val="0"/>
          <c:dPt>
            <c:idx val="0"/>
            <c:spPr>
              <a:solidFill>
                <a:srgbClr val="8C4D52"/>
              </a:solidFill>
              <a:ln cmpd="sng" w="9525">
                <a:solidFill>
                  <a:srgbClr val="000000"/>
                </a:solidFill>
              </a:ln>
            </c:spPr>
          </c:dPt>
          <c:dPt>
            <c:idx val="1"/>
            <c:spPr>
              <a:solidFill>
                <a:srgbClr val="517BA3"/>
              </a:solidFill>
              <a:ln cmpd="sng" w="9525">
                <a:solidFill>
                  <a:srgbClr val="000000"/>
                </a:solidFill>
              </a:ln>
            </c:spPr>
          </c:dPt>
          <c:dLbls>
            <c:showLegendKey val="0"/>
            <c:showVal val="0"/>
            <c:showCatName val="0"/>
            <c:showSerName val="0"/>
            <c:showPercent val="0"/>
            <c:showBubbleSize val="0"/>
            <c:showLeaderLines val="1"/>
          </c:dLbls>
          <c:cat>
            <c:strRef>
              <c:f>dashboard!$Z$3:$Z$4</c:f>
            </c:strRef>
          </c:cat>
          <c:val>
            <c:numRef>
              <c:f>dashboard!$AA$3:$AA$4</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mn-lt"/>
              </a:defRPr>
            </a:pPr>
            <a:r>
              <a:rPr b="0">
                <a:solidFill>
                  <a:srgbClr val="000000"/>
                </a:solidFill>
                <a:latin typeface="+mn-lt"/>
              </a:rPr>
              <a:t>Carrera profesional</a:t>
            </a:r>
          </a:p>
        </c:rich>
      </c:tx>
      <c:overlay val="0"/>
    </c:title>
    <c:plotArea>
      <c:layout/>
      <c:pieChart>
        <c:varyColors val="1"/>
        <c:ser>
          <c:idx val="0"/>
          <c:order val="0"/>
          <c:dPt>
            <c:idx val="0"/>
            <c:spPr>
              <a:solidFill>
                <a:srgbClr val="90AFD0"/>
              </a:solidFill>
              <a:ln cmpd="sng" w="9525">
                <a:solidFill>
                  <a:srgbClr val="000000"/>
                </a:solidFill>
              </a:ln>
            </c:spPr>
          </c:dPt>
          <c:dPt>
            <c:idx val="1"/>
            <c:spPr>
              <a:solidFill>
                <a:srgbClr val="B7CDE5"/>
              </a:solidFill>
              <a:ln cmpd="sng" w="9525">
                <a:solidFill>
                  <a:srgbClr val="000000"/>
                </a:solidFill>
              </a:ln>
            </c:spPr>
          </c:dPt>
          <c:dPt>
            <c:idx val="2"/>
            <c:spPr>
              <a:solidFill>
                <a:srgbClr val="8C4D52"/>
              </a:solidFill>
              <a:ln cmpd="sng" w="9525">
                <a:solidFill>
                  <a:srgbClr val="000000"/>
                </a:solidFill>
              </a:ln>
            </c:spPr>
          </c:dPt>
          <c:dPt>
            <c:idx val="3"/>
            <c:spPr>
              <a:solidFill>
                <a:srgbClr val="517BA3"/>
              </a:solidFill>
              <a:ln cmpd="sng" w="9525">
                <a:solidFill>
                  <a:srgbClr val="000000"/>
                </a:solidFill>
              </a:ln>
            </c:spPr>
          </c:dPt>
          <c:dPt>
            <c:idx val="4"/>
            <c:spPr>
              <a:solidFill>
                <a:srgbClr val="B7CDE5"/>
              </a:solidFill>
              <a:ln cmpd="sng" w="9525">
                <a:solidFill>
                  <a:srgbClr val="000000"/>
                </a:solidFill>
              </a:ln>
            </c:spPr>
          </c:dPt>
          <c:dLbls>
            <c:showLegendKey val="0"/>
            <c:showVal val="0"/>
            <c:showCatName val="0"/>
            <c:showSerName val="0"/>
            <c:showPercent val="0"/>
            <c:showBubbleSize val="0"/>
            <c:showLeaderLines val="1"/>
          </c:dLbls>
          <c:cat>
            <c:strRef>
              <c:f>dashboard!$Z$9:$Z$13</c:f>
            </c:strRef>
          </c:cat>
          <c:val>
            <c:numRef>
              <c:f>dashboard!$AA$9:$AA$13</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mn-lt"/>
              </a:defRPr>
            </a:pPr>
            <a:r>
              <a:rPr b="0">
                <a:solidFill>
                  <a:srgbClr val="000000"/>
                </a:solidFill>
                <a:latin typeface="+mn-lt"/>
              </a:rPr>
              <a:t>Tasa de empleo por especialidad</a:t>
            </a:r>
          </a:p>
        </c:rich>
      </c:tx>
      <c:overlay val="0"/>
    </c:title>
    <c:plotArea>
      <c:layout/>
      <c:barChart>
        <c:barDir val="col"/>
        <c:ser>
          <c:idx val="0"/>
          <c:order val="0"/>
          <c:tx>
            <c:v>No empleados</c:v>
          </c:tx>
          <c:spPr>
            <a:solidFill>
              <a:srgbClr val="8C4D52"/>
            </a:solidFill>
            <a:ln cmpd="sng">
              <a:solidFill>
                <a:srgbClr val="000000">
                  <a:alpha val="100000"/>
                </a:srgbClr>
              </a:solidFill>
            </a:ln>
          </c:spPr>
          <c:cat>
            <c:strRef>
              <c:f>dashboard!$Z$19:$Z$24</c:f>
            </c:strRef>
          </c:cat>
          <c:val>
            <c:numRef>
              <c:f>dashboard!$AA$19:$AA$24</c:f>
              <c:numCache/>
            </c:numRef>
          </c:val>
        </c:ser>
        <c:ser>
          <c:idx val="1"/>
          <c:order val="1"/>
          <c:tx>
            <c:v>Empleados</c:v>
          </c:tx>
          <c:spPr>
            <a:solidFill>
              <a:srgbClr val="517BA3"/>
            </a:solidFill>
            <a:ln cmpd="sng">
              <a:solidFill>
                <a:srgbClr val="000000">
                  <a:alpha val="100000"/>
                </a:srgbClr>
              </a:solidFill>
            </a:ln>
          </c:spPr>
          <c:cat>
            <c:strRef>
              <c:f>dashboard!$Z$19:$Z$24</c:f>
            </c:strRef>
          </c:cat>
          <c:val>
            <c:numRef>
              <c:f>dashboard!$AB$19:$AB$24</c:f>
              <c:numCache/>
            </c:numRef>
          </c:val>
        </c:ser>
        <c:axId val="1190021553"/>
        <c:axId val="684940372"/>
      </c:barChart>
      <c:catAx>
        <c:axId val="119002155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84940372"/>
      </c:catAx>
      <c:valAx>
        <c:axId val="68494037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90021553"/>
      </c:valAx>
    </c:plotArea>
    <c:legend>
      <c:legendPos val="r"/>
      <c:overlay val="0"/>
      <c:txPr>
        <a:bodyPr/>
        <a:lstStyle/>
        <a:p>
          <a:pPr lvl="0">
            <a:defRPr b="0">
              <a:solidFill>
                <a:srgbClr val="1A1A1A"/>
              </a:solidFill>
              <a:latin typeface="+mn-lt"/>
            </a:defRPr>
          </a:pPr>
        </a:p>
      </c:txPr>
    </c:legend>
    <c:plotVisOnly val="1"/>
  </c:chart>
  <c:spPr>
    <a:solidFill>
      <a:srgbClr val="FFFFFF"/>
    </a:solidFill>
  </c:spPr>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chemeClr val="dk1"/>
                </a:solidFill>
                <a:latin typeface="+mn-lt"/>
              </a:defRPr>
            </a:pPr>
            <a:r>
              <a:rPr b="0" sz="1800">
                <a:solidFill>
                  <a:schemeClr val="dk1"/>
                </a:solidFill>
                <a:latin typeface="+mn-lt"/>
              </a:rPr>
              <a:t>Tasa de empleo por pertenencia a clubes</a:t>
            </a:r>
          </a:p>
        </c:rich>
      </c:tx>
      <c:overlay val="0"/>
    </c:title>
    <c:plotArea>
      <c:layout/>
      <c:barChart>
        <c:barDir val="col"/>
        <c:ser>
          <c:idx val="0"/>
          <c:order val="0"/>
          <c:tx>
            <c:v>No empleados</c:v>
          </c:tx>
          <c:spPr>
            <a:solidFill>
              <a:srgbClr val="8C4D52"/>
            </a:solidFill>
            <a:ln cmpd="sng">
              <a:solidFill>
                <a:srgbClr val="000000">
                  <a:alpha val="100000"/>
                </a:srgbClr>
              </a:solidFill>
            </a:ln>
          </c:spPr>
          <c:cat>
            <c:strRef>
              <c:f>dashboard!$Z$32:$Z$34</c:f>
            </c:strRef>
          </c:cat>
          <c:val>
            <c:numRef>
              <c:f>dashboard!$AA$32:$AA$34</c:f>
              <c:numCache/>
            </c:numRef>
          </c:val>
        </c:ser>
        <c:ser>
          <c:idx val="1"/>
          <c:order val="1"/>
          <c:tx>
            <c:v>Empleados</c:v>
          </c:tx>
          <c:spPr>
            <a:solidFill>
              <a:srgbClr val="4E79A7"/>
            </a:solidFill>
            <a:ln cmpd="sng">
              <a:solidFill>
                <a:srgbClr val="000000">
                  <a:alpha val="100000"/>
                </a:srgbClr>
              </a:solidFill>
            </a:ln>
          </c:spPr>
          <c:cat>
            <c:strRef>
              <c:f>dashboard!$Z$32:$Z$34</c:f>
            </c:strRef>
          </c:cat>
          <c:val>
            <c:numRef>
              <c:f>dashboard!$AB$32:$AB$34</c:f>
              <c:numCache/>
            </c:numRef>
          </c:val>
        </c:ser>
        <c:axId val="276425558"/>
        <c:axId val="1328916962"/>
      </c:barChart>
      <c:catAx>
        <c:axId val="27642555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28916962"/>
      </c:catAx>
      <c:valAx>
        <c:axId val="13289169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76425558"/>
      </c:valAx>
    </c:plotArea>
    <c:legend>
      <c:legendPos val="r"/>
      <c:overlay val="0"/>
      <c:txPr>
        <a:bodyPr/>
        <a:lstStyle/>
        <a:p>
          <a:pPr lvl="0">
            <a:defRPr b="0">
              <a:solidFill>
                <a:srgbClr val="1A1A1A"/>
              </a:solidFill>
              <a:latin typeface="+mn-lt"/>
            </a:defRPr>
          </a:pPr>
        </a:p>
      </c:txPr>
    </c:legend>
    <c:plotVisOnly val="1"/>
  </c:chart>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chemeClr val="dk1"/>
                </a:solidFill>
                <a:latin typeface="+mn-lt"/>
              </a:defRPr>
            </a:pPr>
            <a:r>
              <a:rPr b="0">
                <a:solidFill>
                  <a:schemeClr val="dk1"/>
                </a:solidFill>
                <a:latin typeface="+mn-lt"/>
              </a:rPr>
              <a:t>Tasa de empleo por asitencia</a:t>
            </a:r>
          </a:p>
        </c:rich>
      </c:tx>
      <c:overlay val="0"/>
    </c:title>
    <c:plotArea>
      <c:layout/>
      <c:barChart>
        <c:barDir val="bar"/>
        <c:grouping val="stacked"/>
        <c:ser>
          <c:idx val="0"/>
          <c:order val="0"/>
          <c:tx>
            <c:v>No empleados</c:v>
          </c:tx>
          <c:spPr>
            <a:solidFill>
              <a:srgbClr val="8C4D52"/>
            </a:solidFill>
            <a:ln cmpd="sng">
              <a:solidFill>
                <a:schemeClr val="dk1"/>
              </a:solidFill>
            </a:ln>
          </c:spPr>
          <c:cat>
            <c:strRef>
              <c:f>dashboard!$AE$33:$AE$40</c:f>
            </c:strRef>
          </c:cat>
          <c:val>
            <c:numRef>
              <c:f>dashboard!$AF$33:$AF$40</c:f>
              <c:numCache/>
            </c:numRef>
          </c:val>
        </c:ser>
        <c:ser>
          <c:idx val="1"/>
          <c:order val="1"/>
          <c:tx>
            <c:v>Empleados</c:v>
          </c:tx>
          <c:spPr>
            <a:solidFill>
              <a:srgbClr val="4E79A7"/>
            </a:solidFill>
            <a:ln cmpd="sng">
              <a:solidFill>
                <a:schemeClr val="dk1"/>
              </a:solidFill>
            </a:ln>
          </c:spPr>
          <c:cat>
            <c:strRef>
              <c:f>dashboard!$AE$33:$AE$40</c:f>
            </c:strRef>
          </c:cat>
          <c:val>
            <c:numRef>
              <c:f>dashboard!$AG$33:$AG$40</c:f>
              <c:numCache/>
            </c:numRef>
          </c:val>
        </c:ser>
        <c:overlap val="100"/>
        <c:axId val="1609479178"/>
        <c:axId val="504215620"/>
      </c:barChart>
      <c:catAx>
        <c:axId val="1609479178"/>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04215620"/>
      </c:catAx>
      <c:valAx>
        <c:axId val="50421562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09479178"/>
        <c:crosses val="max"/>
      </c:valAx>
    </c:plotArea>
    <c:legend>
      <c:legendPos val="r"/>
      <c:overlay val="0"/>
      <c:txPr>
        <a:bodyPr/>
        <a:lstStyle/>
        <a:p>
          <a:pPr lvl="0">
            <a:defRPr b="0">
              <a:solidFill>
                <a:srgbClr val="1A1A1A"/>
              </a:solidFill>
              <a:latin typeface="+mn-lt"/>
            </a:defRPr>
          </a:pPr>
        </a:p>
      </c:txPr>
    </c:legend>
    <c:plotVisOnly val="1"/>
  </c:chart>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chemeClr val="dk1"/>
                </a:solidFill>
                <a:latin typeface="+mn-lt"/>
              </a:defRPr>
            </a:pPr>
            <a:r>
              <a:rPr b="0" sz="1800">
                <a:solidFill>
                  <a:schemeClr val="dk1"/>
                </a:solidFill>
                <a:latin typeface="+mn-lt"/>
              </a:rPr>
              <a:t>Tasa de empleo por asignaturas suspensas</a:t>
            </a:r>
          </a:p>
        </c:rich>
      </c:tx>
      <c:overlay val="0"/>
    </c:title>
    <c:plotArea>
      <c:layout/>
      <c:barChart>
        <c:barDir val="col"/>
        <c:ser>
          <c:idx val="0"/>
          <c:order val="0"/>
          <c:tx>
            <c:v>No empleados</c:v>
          </c:tx>
          <c:spPr>
            <a:solidFill>
              <a:srgbClr val="8C4D52"/>
            </a:solidFill>
            <a:ln cmpd="sng">
              <a:solidFill>
                <a:schemeClr val="dk1"/>
              </a:solidFill>
            </a:ln>
          </c:spPr>
          <c:cat>
            <c:strRef>
              <c:f>dashboard!$Z$40:$Z$45</c:f>
            </c:strRef>
          </c:cat>
          <c:val>
            <c:numRef>
              <c:f>dashboard!$AA$40:$AA$45</c:f>
              <c:numCache/>
            </c:numRef>
          </c:val>
        </c:ser>
        <c:ser>
          <c:idx val="1"/>
          <c:order val="1"/>
          <c:tx>
            <c:v>Empleados</c:v>
          </c:tx>
          <c:spPr>
            <a:solidFill>
              <a:srgbClr val="4E79A7"/>
            </a:solidFill>
            <a:ln cmpd="sng">
              <a:solidFill>
                <a:schemeClr val="dk1"/>
              </a:solidFill>
            </a:ln>
          </c:spPr>
          <c:cat>
            <c:strRef>
              <c:f>dashboard!$Z$40:$Z$45</c:f>
            </c:strRef>
          </c:cat>
          <c:val>
            <c:numRef>
              <c:f>dashboard!$AB$40:$AB$45</c:f>
              <c:numCache/>
            </c:numRef>
          </c:val>
        </c:ser>
        <c:axId val="55748017"/>
        <c:axId val="929883020"/>
      </c:barChart>
      <c:catAx>
        <c:axId val="5574801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29883020"/>
      </c:catAx>
      <c:valAx>
        <c:axId val="9298830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5748017"/>
      </c:valAx>
    </c:plotArea>
    <c:legend>
      <c:legendPos val="r"/>
      <c:overlay val="0"/>
      <c:txPr>
        <a:bodyPr/>
        <a:lstStyle/>
        <a:p>
          <a:pPr lvl="0">
            <a:defRPr b="0">
              <a:solidFill>
                <a:srgbClr val="1A1A1A"/>
              </a:solidFill>
              <a:latin typeface="+mn-lt"/>
            </a:defRPr>
          </a:pPr>
        </a:p>
      </c:txPr>
    </c:legend>
    <c:plotVisOnly val="1"/>
  </c:chart>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chemeClr val="dk1"/>
                </a:solidFill>
                <a:latin typeface="+mn-lt"/>
              </a:defRPr>
            </a:pPr>
            <a:r>
              <a:rPr b="0" sz="1800">
                <a:solidFill>
                  <a:schemeClr val="dk1"/>
                </a:solidFill>
                <a:latin typeface="+mn-lt"/>
              </a:rPr>
              <a:t>Tasa de empleo por habilidades técnicas</a:t>
            </a:r>
          </a:p>
        </c:rich>
      </c:tx>
      <c:overlay val="0"/>
    </c:title>
    <c:plotArea>
      <c:layout/>
      <c:barChart>
        <c:barDir val="col"/>
        <c:ser>
          <c:idx val="0"/>
          <c:order val="0"/>
          <c:tx>
            <c:v>No empleados</c:v>
          </c:tx>
          <c:spPr>
            <a:solidFill>
              <a:srgbClr val="8C4D52"/>
            </a:solidFill>
            <a:ln cmpd="sng">
              <a:solidFill>
                <a:schemeClr val="dk1"/>
              </a:solidFill>
            </a:ln>
          </c:spPr>
          <c:cat>
            <c:strRef>
              <c:f>dashboard!$AE$46:$AE$49</c:f>
            </c:strRef>
          </c:cat>
          <c:val>
            <c:numRef>
              <c:f>dashboard!$AF$46:$AF$49</c:f>
              <c:numCache/>
            </c:numRef>
          </c:val>
        </c:ser>
        <c:ser>
          <c:idx val="1"/>
          <c:order val="1"/>
          <c:tx>
            <c:v>Empleados</c:v>
          </c:tx>
          <c:spPr>
            <a:solidFill>
              <a:srgbClr val="4E79A7"/>
            </a:solidFill>
            <a:ln cmpd="sng">
              <a:solidFill>
                <a:schemeClr val="dk1"/>
              </a:solidFill>
            </a:ln>
          </c:spPr>
          <c:cat>
            <c:strRef>
              <c:f>dashboard!$AE$46:$AE$49</c:f>
            </c:strRef>
          </c:cat>
          <c:val>
            <c:numRef>
              <c:f>dashboard!$AG$46:$AG$49</c:f>
              <c:numCache/>
            </c:numRef>
          </c:val>
        </c:ser>
        <c:axId val="1466991385"/>
        <c:axId val="137152665"/>
      </c:barChart>
      <c:catAx>
        <c:axId val="146699138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Number of Skills</a:t>
                </a:r>
              </a:p>
            </c:rich>
          </c:tx>
          <c:overlay val="0"/>
        </c:title>
        <c:numFmt formatCode="General" sourceLinked="1"/>
        <c:majorTickMark val="none"/>
        <c:minorTickMark val="none"/>
        <c:spPr/>
        <c:txPr>
          <a:bodyPr/>
          <a:lstStyle/>
          <a:p>
            <a:pPr lvl="0">
              <a:defRPr b="0">
                <a:solidFill>
                  <a:srgbClr val="000000"/>
                </a:solidFill>
                <a:latin typeface="+mn-lt"/>
              </a:defRPr>
            </a:pPr>
          </a:p>
        </c:txPr>
        <c:crossAx val="137152665"/>
      </c:catAx>
      <c:valAx>
        <c:axId val="1371526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66991385"/>
      </c:valAx>
    </c:plotArea>
    <c:legend>
      <c:legendPos val="r"/>
      <c:overlay val="0"/>
      <c:txPr>
        <a:bodyPr/>
        <a:lstStyle/>
        <a:p>
          <a:pPr lvl="0">
            <a:defRPr b="0">
              <a:solidFill>
                <a:srgbClr val="1A1A1A"/>
              </a:solidFill>
              <a:latin typeface="+mn-lt"/>
            </a:defRPr>
          </a:pPr>
        </a:p>
      </c:txPr>
    </c:legend>
    <c:plotVisOnly val="1"/>
  </c:chart>
</c:chartSpace>
</file>

<file path=xl/charts/chart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chemeClr val="dk1"/>
                </a:solidFill>
                <a:latin typeface="+mn-lt"/>
              </a:defRPr>
            </a:pPr>
            <a:r>
              <a:rPr b="0">
                <a:solidFill>
                  <a:schemeClr val="dk1"/>
                </a:solidFill>
                <a:latin typeface="+mn-lt"/>
              </a:rPr>
              <a:t>Tasa de empleo por nota media</a:t>
            </a:r>
          </a:p>
        </c:rich>
      </c:tx>
      <c:overlay val="0"/>
    </c:title>
    <c:plotArea>
      <c:layout/>
      <c:barChart>
        <c:barDir val="bar"/>
        <c:grouping val="stacked"/>
        <c:ser>
          <c:idx val="0"/>
          <c:order val="0"/>
          <c:tx>
            <c:v>No empleados</c:v>
          </c:tx>
          <c:spPr>
            <a:solidFill>
              <a:srgbClr val="8C4D52"/>
            </a:solidFill>
            <a:ln cmpd="sng">
              <a:solidFill>
                <a:schemeClr val="dk1"/>
              </a:solidFill>
            </a:ln>
          </c:spPr>
          <c:cat>
            <c:strRef>
              <c:f>dashboard!$AE$19:$AE$27</c:f>
            </c:strRef>
          </c:cat>
          <c:val>
            <c:numRef>
              <c:f>dashboard!$AF$19:$AF$27</c:f>
              <c:numCache/>
            </c:numRef>
          </c:val>
        </c:ser>
        <c:ser>
          <c:idx val="1"/>
          <c:order val="1"/>
          <c:tx>
            <c:v>Empleados</c:v>
          </c:tx>
          <c:spPr>
            <a:solidFill>
              <a:srgbClr val="4E79A7"/>
            </a:solidFill>
            <a:ln cmpd="sng">
              <a:solidFill>
                <a:schemeClr val="dk1"/>
              </a:solidFill>
            </a:ln>
          </c:spPr>
          <c:cat>
            <c:strRef>
              <c:f>dashboard!$AE$19:$AE$27</c:f>
            </c:strRef>
          </c:cat>
          <c:val>
            <c:numRef>
              <c:f>dashboard!$AG$19:$AG$27</c:f>
              <c:numCache/>
            </c:numRef>
          </c:val>
        </c:ser>
        <c:overlap val="100"/>
        <c:axId val="986807537"/>
        <c:axId val="1844515955"/>
      </c:barChart>
      <c:catAx>
        <c:axId val="986807537"/>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44515955"/>
      </c:catAx>
      <c:valAx>
        <c:axId val="184451595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86807537"/>
        <c:crosses val="max"/>
      </c:valAx>
    </c:plotArea>
    <c:legend>
      <c:legendPos val="r"/>
      <c:overlay val="0"/>
      <c:txPr>
        <a:bodyPr/>
        <a:lstStyle/>
        <a:p>
          <a:pPr lvl="0">
            <a:defRPr b="0">
              <a:solidFill>
                <a:srgbClr val="1A1A1A"/>
              </a:solidFill>
              <a:latin typeface="+mn-lt"/>
            </a:defRPr>
          </a:pPr>
        </a:p>
      </c:txPr>
    </c:legend>
    <c:plotVisOnly val="1"/>
  </c:chart>
</c:chartSpace>
</file>

<file path=xl/charts/chart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chemeClr val="dk1"/>
                </a:solidFill>
                <a:latin typeface="+mn-lt"/>
              </a:defRPr>
            </a:pPr>
            <a:r>
              <a:rPr b="0">
                <a:solidFill>
                  <a:schemeClr val="dk1"/>
                </a:solidFill>
                <a:latin typeface="+mn-lt"/>
              </a:rPr>
              <a:t>Ámbito de las prácticas</a:t>
            </a:r>
          </a:p>
        </c:rich>
      </c:tx>
      <c:overlay val="0"/>
    </c:title>
    <c:plotArea>
      <c:layout/>
      <c:barChart>
        <c:barDir val="col"/>
        <c:ser>
          <c:idx val="0"/>
          <c:order val="0"/>
          <c:tx>
            <c:v>No empleados</c:v>
          </c:tx>
          <c:spPr>
            <a:solidFill>
              <a:srgbClr val="8C4D52"/>
            </a:solidFill>
            <a:ln cmpd="sng">
              <a:solidFill>
                <a:schemeClr val="dk1"/>
              </a:solidFill>
            </a:ln>
          </c:spPr>
          <c:dPt>
            <c:idx val="0"/>
          </c:dPt>
          <c:cat>
            <c:strRef>
              <c:f>dashboard!$AC$57:$AC$62</c:f>
            </c:strRef>
          </c:cat>
          <c:val>
            <c:numRef>
              <c:f>dashboard!$AD$57:$AD$62</c:f>
              <c:numCache/>
            </c:numRef>
          </c:val>
        </c:ser>
        <c:ser>
          <c:idx val="1"/>
          <c:order val="1"/>
          <c:tx>
            <c:v>Empleados</c:v>
          </c:tx>
          <c:spPr>
            <a:solidFill>
              <a:srgbClr val="4E79A7"/>
            </a:solidFill>
            <a:ln cmpd="sng">
              <a:solidFill>
                <a:schemeClr val="dk1"/>
              </a:solidFill>
            </a:ln>
          </c:spPr>
          <c:cat>
            <c:strRef>
              <c:f>dashboard!$AC$57:$AC$62</c:f>
            </c:strRef>
          </c:cat>
          <c:val>
            <c:numRef>
              <c:f>dashboard!$AE$57:$AE$62</c:f>
              <c:numCache/>
            </c:numRef>
          </c:val>
        </c:ser>
        <c:axId val="1613444778"/>
        <c:axId val="125958639"/>
      </c:barChart>
      <c:catAx>
        <c:axId val="161344477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5958639"/>
      </c:catAx>
      <c:valAx>
        <c:axId val="1259586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13444778"/>
      </c:valAx>
    </c:plotArea>
    <c:legend>
      <c:legendPos val="r"/>
      <c:overlay val="0"/>
      <c:txPr>
        <a:bodyPr/>
        <a:lstStyle/>
        <a:p>
          <a:pPr lvl="0">
            <a:defRPr b="0">
              <a:solidFill>
                <a:srgbClr val="1A1A1A"/>
              </a:solidFill>
              <a:latin typeface="+mn-lt"/>
            </a:defRPr>
          </a:pPr>
        </a:p>
      </c:txPr>
    </c:legend>
    <c:plotVisOnly val="1"/>
  </c:chart>
</c:chartSpace>
</file>

<file path=xl/charts/chart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800">
                <a:solidFill>
                  <a:schemeClr val="dk1"/>
                </a:solidFill>
                <a:latin typeface="+mn-lt"/>
              </a:defRPr>
            </a:pPr>
            <a:r>
              <a:rPr b="1" sz="1800">
                <a:solidFill>
                  <a:schemeClr val="dk1"/>
                </a:solidFill>
                <a:latin typeface="+mn-lt"/>
              </a:rPr>
              <a:t>Salarios de estudiantes (Lakhs)</a:t>
            </a:r>
          </a:p>
        </c:rich>
      </c:tx>
      <c:overlay val="0"/>
    </c:title>
    <c:plotArea>
      <c:layout/>
      <c:pieChart>
        <c:varyColors val="1"/>
        <c:ser>
          <c:idx val="0"/>
          <c:order val="0"/>
          <c:dPt>
            <c:idx val="0"/>
            <c:spPr>
              <a:solidFill>
                <a:srgbClr val="8C4D52"/>
              </a:solidFill>
              <a:ln cmpd="sng" w="9525">
                <a:solidFill>
                  <a:srgbClr val="000000"/>
                </a:solidFill>
              </a:ln>
            </c:spPr>
          </c:dPt>
          <c:dPt>
            <c:idx val="1"/>
            <c:spPr>
              <a:solidFill>
                <a:srgbClr val="B27377"/>
              </a:solidFill>
              <a:ln cmpd="sng" w="9525">
                <a:solidFill>
                  <a:srgbClr val="000000"/>
                </a:solidFill>
              </a:ln>
            </c:spPr>
          </c:dPt>
          <c:dPt>
            <c:idx val="2"/>
            <c:spPr>
              <a:solidFill>
                <a:srgbClr val="C9999E"/>
              </a:solidFill>
              <a:ln cmpd="sng" w="9525">
                <a:solidFill>
                  <a:srgbClr val="000000"/>
                </a:solidFill>
              </a:ln>
            </c:spPr>
          </c:dPt>
          <c:dPt>
            <c:idx val="3"/>
            <c:spPr>
              <a:solidFill>
                <a:srgbClr val="DCE6F2"/>
              </a:solidFill>
              <a:ln cmpd="sng" w="9525">
                <a:solidFill>
                  <a:srgbClr val="000000"/>
                </a:solidFill>
              </a:ln>
            </c:spPr>
          </c:dPt>
          <c:dPt>
            <c:idx val="4"/>
            <c:spPr>
              <a:solidFill>
                <a:srgbClr val="B7CDE5"/>
              </a:solidFill>
              <a:ln cmpd="sng" w="9525">
                <a:solidFill>
                  <a:srgbClr val="000000"/>
                </a:solidFill>
              </a:ln>
            </c:spPr>
          </c:dPt>
          <c:dPt>
            <c:idx val="5"/>
            <c:spPr>
              <a:solidFill>
                <a:srgbClr val="90AFD0"/>
              </a:solidFill>
              <a:ln cmpd="sng" w="9525">
                <a:solidFill>
                  <a:srgbClr val="000000"/>
                </a:solidFill>
              </a:ln>
            </c:spPr>
          </c:dPt>
          <c:dPt>
            <c:idx val="6"/>
            <c:spPr>
              <a:solidFill>
                <a:srgbClr val="6B93BA"/>
              </a:solidFill>
              <a:ln cmpd="sng" w="9525">
                <a:solidFill>
                  <a:srgbClr val="000000"/>
                </a:solidFill>
              </a:ln>
            </c:spPr>
          </c:dPt>
          <c:dPt>
            <c:idx val="7"/>
            <c:spPr>
              <a:solidFill>
                <a:srgbClr val="517BA3"/>
              </a:solidFill>
              <a:ln cmpd="sng" w="9525">
                <a:solidFill>
                  <a:srgbClr val="000000"/>
                </a:solidFill>
              </a:ln>
            </c:spPr>
          </c:dPt>
          <c:dPt>
            <c:idx val="8"/>
            <c:spPr>
              <a:solidFill>
                <a:srgbClr val="40607F"/>
              </a:solidFill>
              <a:ln cmpd="sng" w="9525">
                <a:solidFill>
                  <a:srgbClr val="000000"/>
                </a:solidFill>
              </a:ln>
            </c:spPr>
          </c:dPt>
          <c:dPt>
            <c:idx val="9"/>
            <c:spPr>
              <a:solidFill>
                <a:srgbClr val="334B62"/>
              </a:solidFill>
              <a:ln cmpd="sng" w="9525">
                <a:solidFill>
                  <a:srgbClr val="000000"/>
                </a:solidFill>
              </a:ln>
            </c:spPr>
          </c:dPt>
          <c:dLbls>
            <c:showLegendKey val="0"/>
            <c:showVal val="0"/>
            <c:showCatName val="0"/>
            <c:showSerName val="0"/>
            <c:showPercent val="0"/>
            <c:showBubbleSize val="0"/>
            <c:showLeaderLines val="1"/>
          </c:dLbls>
          <c:cat>
            <c:strRef>
              <c:f>dashboard!$AE$3:$AE$12</c:f>
            </c:strRef>
          </c:cat>
          <c:val>
            <c:numRef>
              <c:f>dashboard!$AF$3:$AF$12</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 Id="rId2" Type="http://schemas.openxmlformats.org/officeDocument/2006/relationships/chart" Target="../charts/chart6.xml"/><Relationship Id="rId3"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1" Type="http://schemas.openxmlformats.org/officeDocument/2006/relationships/chart" Target="../charts/chart18.xml"/><Relationship Id="rId10" Type="http://schemas.openxmlformats.org/officeDocument/2006/relationships/chart" Target="../charts/chart17.xml"/><Relationship Id="rId13" Type="http://schemas.openxmlformats.org/officeDocument/2006/relationships/chart" Target="../charts/chart20.xml"/><Relationship Id="rId12" Type="http://schemas.openxmlformats.org/officeDocument/2006/relationships/chart" Target="../charts/chart19.xml"/><Relationship Id="rId1" Type="http://schemas.openxmlformats.org/officeDocument/2006/relationships/chart" Target="../charts/chart8.xml"/><Relationship Id="rId2" Type="http://schemas.openxmlformats.org/officeDocument/2006/relationships/chart" Target="../charts/chart9.xml"/><Relationship Id="rId3" Type="http://schemas.openxmlformats.org/officeDocument/2006/relationships/chart" Target="../charts/chart10.xml"/><Relationship Id="rId4" Type="http://schemas.openxmlformats.org/officeDocument/2006/relationships/chart" Target="../charts/chart11.xml"/><Relationship Id="rId9" Type="http://schemas.openxmlformats.org/officeDocument/2006/relationships/chart" Target="../charts/chart16.xml"/><Relationship Id="rId15" Type="http://schemas.openxmlformats.org/officeDocument/2006/relationships/chart" Target="../charts/chart22.xml"/><Relationship Id="rId14" Type="http://schemas.openxmlformats.org/officeDocument/2006/relationships/chart" Target="../charts/chart21.xml"/><Relationship Id="rId5" Type="http://schemas.openxmlformats.org/officeDocument/2006/relationships/chart" Target="../charts/chart12.xml"/><Relationship Id="rId6" Type="http://schemas.openxmlformats.org/officeDocument/2006/relationships/chart" Target="../charts/chart13.xml"/><Relationship Id="rId7" Type="http://schemas.openxmlformats.org/officeDocument/2006/relationships/chart" Target="../charts/chart14.xml"/><Relationship Id="rId8"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3.xml"/><Relationship Id="rId2" Type="http://schemas.openxmlformats.org/officeDocument/2006/relationships/chart" Target="../charts/chart24.xml"/><Relationship Id="rId3" Type="http://schemas.openxmlformats.org/officeDocument/2006/relationships/chart" Target="../charts/chart25.xml"/></Relationships>
</file>

<file path=xl/drawings/_rels/drawing6.xml.rels><?xml version="1.0" encoding="UTF-8" standalone="yes"?><Relationships xmlns="http://schemas.openxmlformats.org/package/2006/relationships"><Relationship Id="rId11" Type="http://schemas.openxmlformats.org/officeDocument/2006/relationships/chart" Target="../charts/chart35.xml"/><Relationship Id="rId10" Type="http://schemas.openxmlformats.org/officeDocument/2006/relationships/chart" Target="../charts/chart34.xml"/><Relationship Id="rId12" Type="http://schemas.openxmlformats.org/officeDocument/2006/relationships/image" Target="../media/Chart37.png"/><Relationship Id="rId1" Type="http://schemas.openxmlformats.org/officeDocument/2006/relationships/chart" Target="../charts/chart26.xml"/><Relationship Id="rId2" Type="http://schemas.openxmlformats.org/officeDocument/2006/relationships/chart" Target="../charts/chart27.xml"/><Relationship Id="rId3" Type="http://schemas.openxmlformats.org/officeDocument/2006/relationships/chart" Target="../charts/chart28.xml"/><Relationship Id="rId4" Type="http://schemas.openxmlformats.org/officeDocument/2006/relationships/image" Target="../media/Chart29.png"/><Relationship Id="rId9" Type="http://schemas.openxmlformats.org/officeDocument/2006/relationships/chart" Target="../charts/chart33.xml"/><Relationship Id="rId5" Type="http://schemas.openxmlformats.org/officeDocument/2006/relationships/chart" Target="../charts/chart29.xml"/><Relationship Id="rId6" Type="http://schemas.openxmlformats.org/officeDocument/2006/relationships/chart" Target="../charts/chart30.xml"/><Relationship Id="rId7" Type="http://schemas.openxmlformats.org/officeDocument/2006/relationships/chart" Target="../charts/chart31.xml"/><Relationship Id="rId8" Type="http://schemas.openxmlformats.org/officeDocument/2006/relationships/chart" Target="../charts/chart3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104775</xdr:colOff>
      <xdr:row>11</xdr:row>
      <xdr:rowOff>133350</xdr:rowOff>
    </xdr:from>
    <xdr:ext cx="4048125" cy="1866900"/>
    <xdr:graphicFrame>
      <xdr:nvGraphicFramePr>
        <xdr:cNvPr id="1" name="Chart 1" title="Grá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xdr:col>
      <xdr:colOff>104775</xdr:colOff>
      <xdr:row>0</xdr:row>
      <xdr:rowOff>0</xdr:rowOff>
    </xdr:from>
    <xdr:ext cx="4048125" cy="1828800"/>
    <xdr:graphicFrame>
      <xdr:nvGraphicFramePr>
        <xdr:cNvPr id="2" name="Chart 2" title="Gráfico"/>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xdr:col>
      <xdr:colOff>104775</xdr:colOff>
      <xdr:row>21</xdr:row>
      <xdr:rowOff>66675</xdr:rowOff>
    </xdr:from>
    <xdr:ext cx="4048125" cy="1962150"/>
    <xdr:graphicFrame>
      <xdr:nvGraphicFramePr>
        <xdr:cNvPr id="3" name="Chart 3" title="Gráfico"/>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4</xdr:col>
      <xdr:colOff>104775</xdr:colOff>
      <xdr:row>32</xdr:row>
      <xdr:rowOff>180975</xdr:rowOff>
    </xdr:from>
    <xdr:ext cx="4048125" cy="1962150"/>
    <xdr:graphicFrame>
      <xdr:nvGraphicFramePr>
        <xdr:cNvPr id="4" name="Chart 4" title="Gráfico"/>
        <xdr:cNvGraphicFramePr/>
      </xdr:nvGraphicFramePr>
      <xdr:xfrm>
        <a:off x="0" y="0"/>
        <a:ext cx="0" cy="0"/>
      </xdr:xfrm>
      <a:graphic>
        <a:graphicData uri="http://schemas.openxmlformats.org/drawingml/2006/chart">
          <c:chart r:id="rId4"/>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266700</xdr:colOff>
      <xdr:row>0</xdr:row>
      <xdr:rowOff>0</xdr:rowOff>
    </xdr:from>
    <xdr:ext cx="3905250" cy="2409825"/>
    <xdr:graphicFrame>
      <xdr:nvGraphicFramePr>
        <xdr:cNvPr id="5" name="Chart 5" title="Grá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190500</xdr:colOff>
      <xdr:row>0</xdr:row>
      <xdr:rowOff>0</xdr:rowOff>
    </xdr:from>
    <xdr:ext cx="4486275" cy="2457450"/>
    <xdr:graphicFrame>
      <xdr:nvGraphicFramePr>
        <xdr:cNvPr id="6" name="Chart 6" title="Gráfico"/>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xdr:col>
      <xdr:colOff>266700</xdr:colOff>
      <xdr:row>16</xdr:row>
      <xdr:rowOff>123825</xdr:rowOff>
    </xdr:from>
    <xdr:ext cx="4486275" cy="2457450"/>
    <xdr:graphicFrame>
      <xdr:nvGraphicFramePr>
        <xdr:cNvPr id="7" name="Chart 7" title="Gráfico"/>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180975</xdr:colOff>
      <xdr:row>0</xdr:row>
      <xdr:rowOff>0</xdr:rowOff>
    </xdr:from>
    <xdr:ext cx="4400550" cy="2362200"/>
    <xdr:graphicFrame>
      <xdr:nvGraphicFramePr>
        <xdr:cNvPr id="8" name="Chart 8" title="Grá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xdr:col>
      <xdr:colOff>180975</xdr:colOff>
      <xdr:row>12</xdr:row>
      <xdr:rowOff>142875</xdr:rowOff>
    </xdr:from>
    <xdr:ext cx="4400550" cy="2362200"/>
    <xdr:graphicFrame>
      <xdr:nvGraphicFramePr>
        <xdr:cNvPr id="9" name="Chart 9" title="Gráfico"/>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14</xdr:col>
      <xdr:colOff>209550</xdr:colOff>
      <xdr:row>0</xdr:row>
      <xdr:rowOff>0</xdr:rowOff>
    </xdr:from>
    <xdr:ext cx="3400425" cy="1466850"/>
    <xdr:graphicFrame>
      <xdr:nvGraphicFramePr>
        <xdr:cNvPr id="10" name="Chart 10" title="Gráfico"/>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14</xdr:col>
      <xdr:colOff>209550</xdr:colOff>
      <xdr:row>7</xdr:row>
      <xdr:rowOff>66675</xdr:rowOff>
    </xdr:from>
    <xdr:ext cx="3400425" cy="1466850"/>
    <xdr:graphicFrame>
      <xdr:nvGraphicFramePr>
        <xdr:cNvPr id="11" name="Chart 11" title="Gráfico"/>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17</xdr:col>
      <xdr:colOff>819150</xdr:colOff>
      <xdr:row>0</xdr:row>
      <xdr:rowOff>0</xdr:rowOff>
    </xdr:from>
    <xdr:ext cx="3400425" cy="1466850"/>
    <xdr:graphicFrame>
      <xdr:nvGraphicFramePr>
        <xdr:cNvPr id="12" name="Chart 12" title="Gráfico"/>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14</xdr:col>
      <xdr:colOff>209550</xdr:colOff>
      <xdr:row>14</xdr:row>
      <xdr:rowOff>142875</xdr:rowOff>
    </xdr:from>
    <xdr:ext cx="3400425" cy="1466850"/>
    <xdr:graphicFrame>
      <xdr:nvGraphicFramePr>
        <xdr:cNvPr id="13" name="Chart 13" title="Gráfico"/>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17</xdr:col>
      <xdr:colOff>819150</xdr:colOff>
      <xdr:row>14</xdr:row>
      <xdr:rowOff>142875</xdr:rowOff>
    </xdr:from>
    <xdr:ext cx="3400425" cy="1466850"/>
    <xdr:graphicFrame>
      <xdr:nvGraphicFramePr>
        <xdr:cNvPr id="14" name="Chart 14" title="Gráfico"/>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14</xdr:col>
      <xdr:colOff>209550</xdr:colOff>
      <xdr:row>22</xdr:row>
      <xdr:rowOff>9525</xdr:rowOff>
    </xdr:from>
    <xdr:ext cx="3400425" cy="1466850"/>
    <xdr:graphicFrame>
      <xdr:nvGraphicFramePr>
        <xdr:cNvPr id="15" name="Chart 15" title="Gráfico"/>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26</xdr:col>
      <xdr:colOff>104775</xdr:colOff>
      <xdr:row>0</xdr:row>
      <xdr:rowOff>0</xdr:rowOff>
    </xdr:from>
    <xdr:ext cx="3400425" cy="1466850"/>
    <xdr:graphicFrame>
      <xdr:nvGraphicFramePr>
        <xdr:cNvPr id="16" name="Chart 16" title="Gráfico"/>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29</xdr:col>
      <xdr:colOff>714375</xdr:colOff>
      <xdr:row>0</xdr:row>
      <xdr:rowOff>0</xdr:rowOff>
    </xdr:from>
    <xdr:ext cx="3400425" cy="1466850"/>
    <xdr:graphicFrame>
      <xdr:nvGraphicFramePr>
        <xdr:cNvPr id="17" name="Chart 17" title="Gráfico"/>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26</xdr:col>
      <xdr:colOff>104775</xdr:colOff>
      <xdr:row>7</xdr:row>
      <xdr:rowOff>66675</xdr:rowOff>
    </xdr:from>
    <xdr:ext cx="3400425" cy="1466850"/>
    <xdr:graphicFrame>
      <xdr:nvGraphicFramePr>
        <xdr:cNvPr id="18" name="Chart 18" title="Gráfico"/>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29</xdr:col>
      <xdr:colOff>714375</xdr:colOff>
      <xdr:row>7</xdr:row>
      <xdr:rowOff>66675</xdr:rowOff>
    </xdr:from>
    <xdr:ext cx="3400425" cy="1466850"/>
    <xdr:graphicFrame>
      <xdr:nvGraphicFramePr>
        <xdr:cNvPr id="19" name="Chart 19" title="Gráfico"/>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26</xdr:col>
      <xdr:colOff>104775</xdr:colOff>
      <xdr:row>14</xdr:row>
      <xdr:rowOff>142875</xdr:rowOff>
    </xdr:from>
    <xdr:ext cx="3400425" cy="1466850"/>
    <xdr:graphicFrame>
      <xdr:nvGraphicFramePr>
        <xdr:cNvPr id="20" name="Chart 20" title="Gráfico"/>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29</xdr:col>
      <xdr:colOff>714375</xdr:colOff>
      <xdr:row>14</xdr:row>
      <xdr:rowOff>142875</xdr:rowOff>
    </xdr:from>
    <xdr:ext cx="3400425" cy="1466850"/>
    <xdr:graphicFrame>
      <xdr:nvGraphicFramePr>
        <xdr:cNvPr id="21" name="Chart 21" title="Gráfico"/>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17</xdr:col>
      <xdr:colOff>819150</xdr:colOff>
      <xdr:row>7</xdr:row>
      <xdr:rowOff>66675</xdr:rowOff>
    </xdr:from>
    <xdr:ext cx="3400425" cy="1466850"/>
    <xdr:graphicFrame>
      <xdr:nvGraphicFramePr>
        <xdr:cNvPr id="22" name="Chart 22" title="Gráfico"/>
        <xdr:cNvGraphicFramePr/>
      </xdr:nvGraphicFramePr>
      <xdr:xfrm>
        <a:off x="0" y="0"/>
        <a:ext cx="0" cy="0"/>
      </xdr:xfrm>
      <a:graphic>
        <a:graphicData uri="http://schemas.openxmlformats.org/drawingml/2006/chart">
          <c:chart r:id="rId15"/>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400050</xdr:colOff>
      <xdr:row>0</xdr:row>
      <xdr:rowOff>0</xdr:rowOff>
    </xdr:from>
    <xdr:ext cx="5124450" cy="2428875"/>
    <xdr:graphicFrame>
      <xdr:nvGraphicFramePr>
        <xdr:cNvPr id="23" name="Chart 23" title="Grá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xdr:col>
      <xdr:colOff>466725</xdr:colOff>
      <xdr:row>26</xdr:row>
      <xdr:rowOff>104775</xdr:rowOff>
    </xdr:from>
    <xdr:ext cx="4695825" cy="2905125"/>
    <xdr:graphicFrame>
      <xdr:nvGraphicFramePr>
        <xdr:cNvPr id="24" name="Chart 24" title="Gráfico"/>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xdr:col>
      <xdr:colOff>466725</xdr:colOff>
      <xdr:row>12</xdr:row>
      <xdr:rowOff>28575</xdr:rowOff>
    </xdr:from>
    <xdr:ext cx="4695825" cy="2905125"/>
    <xdr:graphicFrame>
      <xdr:nvGraphicFramePr>
        <xdr:cNvPr id="25" name="Chart 25" title="Gráfico"/>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247650</xdr:colOff>
      <xdr:row>0</xdr:row>
      <xdr:rowOff>76200</xdr:rowOff>
    </xdr:from>
    <xdr:ext cx="3714750" cy="2219325"/>
    <xdr:graphicFrame>
      <xdr:nvGraphicFramePr>
        <xdr:cNvPr id="26" name="Chart 26" title="Grá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114300</xdr:colOff>
      <xdr:row>11</xdr:row>
      <xdr:rowOff>152400</xdr:rowOff>
    </xdr:from>
    <xdr:ext cx="5791200" cy="3381375"/>
    <xdr:graphicFrame>
      <xdr:nvGraphicFramePr>
        <xdr:cNvPr id="27" name="Chart 27" title="Gráfico"/>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6</xdr:col>
      <xdr:colOff>257175</xdr:colOff>
      <xdr:row>11</xdr:row>
      <xdr:rowOff>152400</xdr:rowOff>
    </xdr:from>
    <xdr:ext cx="6505575" cy="2171700"/>
    <xdr:graphicFrame>
      <xdr:nvGraphicFramePr>
        <xdr:cNvPr id="28" name="Chart 28" title="Gráfico"/>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10</xdr:col>
      <xdr:colOff>390525</xdr:colOff>
      <xdr:row>2</xdr:row>
      <xdr:rowOff>66675</xdr:rowOff>
    </xdr:from>
    <xdr:ext cx="2238375" cy="657225"/>
    <xdr:pic>
      <xdr:nvPicPr>
        <xdr:cNvPr id="1239332032" name="Chart29" title="Gráfico">
          <a:extLst>
            <a:ext uri="GoogleSheetsCustomDataVersion1">
              <go:sheetsCustomData xmlns:go="http://customooxmlschemas.google.com/" pictureOfChart="1"/>
            </a:ext>
          </a:extLst>
        </xdr:cNvPr>
        <xdr:cNvPicPr preferRelativeResize="0"/>
      </xdr:nvPicPr>
      <xdr:blipFill>
        <a:blip cstate="print" r:embed="rId4"/>
        <a:stretch>
          <a:fillRect/>
        </a:stretch>
      </xdr:blipFill>
      <xdr:spPr>
        <a:prstGeom prst="rect">
          <a:avLst/>
        </a:prstGeom>
        <a:noFill/>
      </xdr:spPr>
    </xdr:pic>
    <xdr:clientData fLocksWithSheet="0"/>
  </xdr:oneCellAnchor>
  <xdr:oneCellAnchor>
    <xdr:from>
      <xdr:col>13</xdr:col>
      <xdr:colOff>171450</xdr:colOff>
      <xdr:row>23</xdr:row>
      <xdr:rowOff>66675</xdr:rowOff>
    </xdr:from>
    <xdr:ext cx="3714750" cy="2219325"/>
    <xdr:graphicFrame>
      <xdr:nvGraphicFramePr>
        <xdr:cNvPr id="30" name="Chart 30" title="Gráfico"/>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9</xdr:col>
      <xdr:colOff>714375</xdr:colOff>
      <xdr:row>23</xdr:row>
      <xdr:rowOff>66675</xdr:rowOff>
    </xdr:from>
    <xdr:ext cx="3190875" cy="2190750"/>
    <xdr:graphicFrame>
      <xdr:nvGraphicFramePr>
        <xdr:cNvPr id="31" name="Chart 31" title="Gráfico"/>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13</xdr:col>
      <xdr:colOff>171450</xdr:colOff>
      <xdr:row>11</xdr:row>
      <xdr:rowOff>152400</xdr:rowOff>
    </xdr:from>
    <xdr:ext cx="3714750" cy="2219325"/>
    <xdr:graphicFrame>
      <xdr:nvGraphicFramePr>
        <xdr:cNvPr id="32" name="Chart 32" title="Gráfico"/>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13</xdr:col>
      <xdr:colOff>171450</xdr:colOff>
      <xdr:row>34</xdr:row>
      <xdr:rowOff>114300</xdr:rowOff>
    </xdr:from>
    <xdr:ext cx="3714750" cy="2190750"/>
    <xdr:graphicFrame>
      <xdr:nvGraphicFramePr>
        <xdr:cNvPr id="33" name="Chart 33" title="Gráfico"/>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6</xdr:col>
      <xdr:colOff>304800</xdr:colOff>
      <xdr:row>23</xdr:row>
      <xdr:rowOff>66675</xdr:rowOff>
    </xdr:from>
    <xdr:ext cx="3219450" cy="2190750"/>
    <xdr:graphicFrame>
      <xdr:nvGraphicFramePr>
        <xdr:cNvPr id="34" name="Chart 34" title="Gráfico"/>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6</xdr:col>
      <xdr:colOff>304800</xdr:colOff>
      <xdr:row>34</xdr:row>
      <xdr:rowOff>114300</xdr:rowOff>
    </xdr:from>
    <xdr:ext cx="6448425" cy="2190750"/>
    <xdr:graphicFrame>
      <xdr:nvGraphicFramePr>
        <xdr:cNvPr id="35" name="Chart 35" title="Gráfico"/>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0</xdr:col>
      <xdr:colOff>114300</xdr:colOff>
      <xdr:row>28</xdr:row>
      <xdr:rowOff>180975</xdr:rowOff>
    </xdr:from>
    <xdr:ext cx="5791200" cy="3400425"/>
    <xdr:graphicFrame>
      <xdr:nvGraphicFramePr>
        <xdr:cNvPr id="36" name="Chart 36" title="Gráfico"/>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10</xdr:col>
      <xdr:colOff>390525</xdr:colOff>
      <xdr:row>6</xdr:row>
      <xdr:rowOff>114300</xdr:rowOff>
    </xdr:from>
    <xdr:ext cx="2238375" cy="657225"/>
    <xdr:pic>
      <xdr:nvPicPr>
        <xdr:cNvPr id="1710339235" name="Chart37" title="Gráfico">
          <a:extLst>
            <a:ext uri="GoogleSheetsCustomDataVersion1">
              <go:sheetsCustomData xmlns:go="http://customooxmlschemas.google.com/" pictureOfChart="1"/>
            </a:ext>
          </a:extLst>
        </xdr:cNvPr>
        <xdr:cNvPicPr preferRelativeResize="0"/>
      </xdr:nvPicPr>
      <xdr:blipFill>
        <a:blip cstate="print" r:embed="rId12"/>
        <a:stretch>
          <a:fillRect/>
        </a:stretch>
      </xdr:blipFill>
      <xdr:spPr>
        <a:prstGeom prst="rect">
          <a:avLst/>
        </a:prstGeom>
        <a:noFill/>
      </xdr:spPr>
    </xdr:pic>
    <xdr:clientData fLocksWithSheet="0"/>
  </xdr:oneCellAnchor>
  <xdr:oneCellAnchor>
    <xdr:from>
      <xdr:col>17</xdr:col>
      <xdr:colOff>361950</xdr:colOff>
      <xdr:row>11</xdr:row>
      <xdr:rowOff>152400</xdr:rowOff>
    </xdr:from>
    <xdr:ext cx="2743200" cy="2857500"/>
    <mc:AlternateContent>
      <mc:Choice Requires="sle15">
        <xdr:graphicFrame>
          <xdr:nvGraphicFramePr>
            <xdr:cNvPr id="1" name="Gender_1"/>
            <xdr:cNvGraphicFramePr/>
          </xdr:nvGraphicFramePr>
          <xdr:xfrm>
            <a:off x="0" y="0"/>
            <a:ext cx="0" cy="0"/>
          </xdr:xfrm>
          <a:graphic>
            <a:graphicData uri="http://schemas.microsoft.com/office/drawing/2010/slicer">
              <x3Unk:slicer name="Gender_1"/>
            </a:graphicData>
          </a:graphic>
        </xdr:graphicFrame>
      </mc:Choice>
      <mc:Fallback>
        <xdr:sp>
          <xdr:nvSpPr>
            <xdr:cNvPr id="1"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17</xdr:col>
      <xdr:colOff>361950</xdr:colOff>
      <xdr:row>14</xdr:row>
      <xdr:rowOff>142875</xdr:rowOff>
    </xdr:from>
    <xdr:ext cx="2743200" cy="2857500"/>
    <mc:AlternateContent>
      <mc:Choice Requires="sle15">
        <xdr:graphicFrame>
          <xdr:nvGraphicFramePr>
            <xdr:cNvPr id="2" name="Age_2"/>
            <xdr:cNvGraphicFramePr/>
          </xdr:nvGraphicFramePr>
          <xdr:xfrm>
            <a:off x="0" y="0"/>
            <a:ext cx="0" cy="0"/>
          </xdr:xfrm>
          <a:graphic>
            <a:graphicData uri="http://schemas.microsoft.com/office/drawing/2010/slicer">
              <x3Unk:slicer name="Age_2"/>
            </a:graphicData>
          </a:graphic>
        </xdr:graphicFrame>
      </mc:Choice>
      <mc:Fallback>
        <xdr:sp>
          <xdr:nvSpPr>
            <xdr:cNvPr id="2"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20</xdr:col>
      <xdr:colOff>428625</xdr:colOff>
      <xdr:row>14</xdr:row>
      <xdr:rowOff>142875</xdr:rowOff>
    </xdr:from>
    <xdr:ext cx="2743200" cy="2857500"/>
    <mc:AlternateContent>
      <mc:Choice Requires="sle15">
        <xdr:graphicFrame>
          <xdr:nvGraphicFramePr>
            <xdr:cNvPr id="3" name="Branch_3"/>
            <xdr:cNvGraphicFramePr/>
          </xdr:nvGraphicFramePr>
          <xdr:xfrm>
            <a:off x="0" y="0"/>
            <a:ext cx="0" cy="0"/>
          </xdr:xfrm>
          <a:graphic>
            <a:graphicData uri="http://schemas.microsoft.com/office/drawing/2010/slicer">
              <x3Unk:slicer name="Branch_3"/>
            </a:graphicData>
          </a:graphic>
        </xdr:graphicFrame>
      </mc:Choice>
      <mc:Fallback>
        <xdr:sp>
          <xdr:nvSpPr>
            <xdr:cNvPr id="3"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20</xdr:col>
      <xdr:colOff>428625</xdr:colOff>
      <xdr:row>11</xdr:row>
      <xdr:rowOff>152400</xdr:rowOff>
    </xdr:from>
    <xdr:ext cx="2743200" cy="2857500"/>
    <mc:AlternateContent>
      <mc:Choice Requires="sle15">
        <xdr:graphicFrame>
          <xdr:nvGraphicFramePr>
            <xdr:cNvPr id="4" name="Backlogs_4"/>
            <xdr:cNvGraphicFramePr/>
          </xdr:nvGraphicFramePr>
          <xdr:xfrm>
            <a:off x="0" y="0"/>
            <a:ext cx="0" cy="0"/>
          </xdr:xfrm>
          <a:graphic>
            <a:graphicData uri="http://schemas.microsoft.com/office/drawing/2010/slicer">
              <x3Unk:slicer name="Backlogs_4"/>
            </a:graphicData>
          </a:graphic>
        </xdr:graphicFrame>
      </mc:Choice>
      <mc:Fallback>
        <xdr:sp>
          <xdr:nvSpPr>
            <xdr:cNvPr id="4"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20</xdr:col>
      <xdr:colOff>419100</xdr:colOff>
      <xdr:row>17</xdr:row>
      <xdr:rowOff>152400</xdr:rowOff>
    </xdr:from>
    <xdr:ext cx="2743200" cy="2857500"/>
    <mc:AlternateContent>
      <mc:Choice Requires="sle15">
        <xdr:graphicFrame>
          <xdr:nvGraphicFramePr>
            <xdr:cNvPr id="5" name="C++_5"/>
            <xdr:cNvGraphicFramePr/>
          </xdr:nvGraphicFramePr>
          <xdr:xfrm>
            <a:off x="0" y="0"/>
            <a:ext cx="0" cy="0"/>
          </xdr:xfrm>
          <a:graphic>
            <a:graphicData uri="http://schemas.microsoft.com/office/drawing/2010/slicer">
              <x3Unk:slicer name="C++_5"/>
            </a:graphicData>
          </a:graphic>
        </xdr:graphicFrame>
      </mc:Choice>
      <mc:Fallback>
        <xdr:sp>
          <xdr:nvSpPr>
            <xdr:cNvPr id="5"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20</xdr:col>
      <xdr:colOff>419100</xdr:colOff>
      <xdr:row>20</xdr:row>
      <xdr:rowOff>104775</xdr:rowOff>
    </xdr:from>
    <xdr:ext cx="2743200" cy="2857500"/>
    <mc:AlternateContent>
      <mc:Choice Requires="sle15">
        <xdr:graphicFrame>
          <xdr:nvGraphicFramePr>
            <xdr:cNvPr id="6" name="ML_6"/>
            <xdr:cNvGraphicFramePr/>
          </xdr:nvGraphicFramePr>
          <xdr:xfrm>
            <a:off x="0" y="0"/>
            <a:ext cx="0" cy="0"/>
          </xdr:xfrm>
          <a:graphic>
            <a:graphicData uri="http://schemas.microsoft.com/office/drawing/2010/slicer">
              <x3Unk:slicer name="ML_6"/>
            </a:graphicData>
          </a:graphic>
        </xdr:graphicFrame>
      </mc:Choice>
      <mc:Fallback>
        <xdr:sp>
          <xdr:nvSpPr>
            <xdr:cNvPr id="6"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20</xdr:col>
      <xdr:colOff>419100</xdr:colOff>
      <xdr:row>23</xdr:row>
      <xdr:rowOff>104775</xdr:rowOff>
    </xdr:from>
    <xdr:ext cx="2743200" cy="2857500"/>
    <mc:AlternateContent>
      <mc:Choice Requires="sle15">
        <xdr:graphicFrame>
          <xdr:nvGraphicFramePr>
            <xdr:cNvPr id="7" name="Python_7"/>
            <xdr:cNvGraphicFramePr/>
          </xdr:nvGraphicFramePr>
          <xdr:xfrm>
            <a:off x="0" y="0"/>
            <a:ext cx="0" cy="0"/>
          </xdr:xfrm>
          <a:graphic>
            <a:graphicData uri="http://schemas.microsoft.com/office/drawing/2010/slicer">
              <x3Unk:slicer name="Python_7"/>
            </a:graphicData>
          </a:graphic>
        </xdr:graphicFrame>
      </mc:Choice>
      <mc:Fallback>
        <xdr:sp>
          <xdr:nvSpPr>
            <xdr:cNvPr id="7"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20</xdr:col>
      <xdr:colOff>419100</xdr:colOff>
      <xdr:row>26</xdr:row>
      <xdr:rowOff>95250</xdr:rowOff>
    </xdr:from>
    <xdr:ext cx="2743200" cy="2857500"/>
    <mc:AlternateContent>
      <mc:Choice Requires="sle15">
        <xdr:graphicFrame>
          <xdr:nvGraphicFramePr>
            <xdr:cNvPr id="8" name="Java_8"/>
            <xdr:cNvGraphicFramePr/>
          </xdr:nvGraphicFramePr>
          <xdr:xfrm>
            <a:off x="0" y="0"/>
            <a:ext cx="0" cy="0"/>
          </xdr:xfrm>
          <a:graphic>
            <a:graphicData uri="http://schemas.microsoft.com/office/drawing/2010/slicer">
              <x3Unk:slicer name="Java_8"/>
            </a:graphicData>
          </a:graphic>
        </xdr:graphicFrame>
      </mc:Choice>
      <mc:Fallback>
        <xdr:sp>
          <xdr:nvSpPr>
            <xdr:cNvPr id="8"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20</xdr:col>
      <xdr:colOff>419100</xdr:colOff>
      <xdr:row>29</xdr:row>
      <xdr:rowOff>66675</xdr:rowOff>
    </xdr:from>
    <xdr:ext cx="2743200" cy="2857500"/>
    <mc:AlternateContent>
      <mc:Choice Requires="sle15">
        <xdr:graphicFrame>
          <xdr:nvGraphicFramePr>
            <xdr:cNvPr id="9" name="SQL_9"/>
            <xdr:cNvGraphicFramePr/>
          </xdr:nvGraphicFramePr>
          <xdr:xfrm>
            <a:off x="0" y="0"/>
            <a:ext cx="0" cy="0"/>
          </xdr:xfrm>
          <a:graphic>
            <a:graphicData uri="http://schemas.microsoft.com/office/drawing/2010/slicer">
              <x3Unk:slicer name="SQL_9"/>
            </a:graphicData>
          </a:graphic>
        </xdr:graphicFrame>
      </mc:Choice>
      <mc:Fallback>
        <xdr:sp>
          <xdr:nvSpPr>
            <xdr:cNvPr id="9"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20</xdr:col>
      <xdr:colOff>419100</xdr:colOff>
      <xdr:row>32</xdr:row>
      <xdr:rowOff>9525</xdr:rowOff>
    </xdr:from>
    <xdr:ext cx="2743200" cy="2857500"/>
    <mc:AlternateContent>
      <mc:Choice Requires="sle15">
        <xdr:graphicFrame>
          <xdr:nvGraphicFramePr>
            <xdr:cNvPr id="10" name="Web Development_10"/>
            <xdr:cNvGraphicFramePr/>
          </xdr:nvGraphicFramePr>
          <xdr:xfrm>
            <a:off x="0" y="0"/>
            <a:ext cx="0" cy="0"/>
          </xdr:xfrm>
          <a:graphic>
            <a:graphicData uri="http://schemas.microsoft.com/office/drawing/2010/slicer">
              <x3Unk:slicer name="Web Development_10"/>
            </a:graphicData>
          </a:graphic>
        </xdr:graphicFrame>
      </mc:Choice>
      <mc:Fallback>
        <xdr:sp>
          <xdr:nvSpPr>
            <xdr:cNvPr id="10"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20</xdr:col>
      <xdr:colOff>419100</xdr:colOff>
      <xdr:row>35</xdr:row>
      <xdr:rowOff>9525</xdr:rowOff>
    </xdr:from>
    <xdr:ext cx="2743200" cy="2857500"/>
    <mc:AlternateContent>
      <mc:Choice Requires="sle15">
        <xdr:graphicFrame>
          <xdr:nvGraphicFramePr>
            <xdr:cNvPr id="11" name="Data Science_11"/>
            <xdr:cNvGraphicFramePr/>
          </xdr:nvGraphicFramePr>
          <xdr:xfrm>
            <a:off x="0" y="0"/>
            <a:ext cx="0" cy="0"/>
          </xdr:xfrm>
          <a:graphic>
            <a:graphicData uri="http://schemas.microsoft.com/office/drawing/2010/slicer">
              <x3Unk:slicer name="Data Science_11"/>
            </a:graphicData>
          </a:graphic>
        </xdr:graphicFrame>
      </mc:Choice>
      <mc:Fallback>
        <xdr:sp>
          <xdr:nvSpPr>
            <xdr:cNvPr id="11"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17</xdr:col>
      <xdr:colOff>361950</xdr:colOff>
      <xdr:row>20</xdr:row>
      <xdr:rowOff>104775</xdr:rowOff>
    </xdr:from>
    <xdr:ext cx="2743200" cy="2857500"/>
    <mc:AlternateContent>
      <mc:Choice Requires="sle15">
        <xdr:graphicFrame>
          <xdr:nvGraphicFramePr>
            <xdr:cNvPr id="12" name="Literary Society_12"/>
            <xdr:cNvGraphicFramePr/>
          </xdr:nvGraphicFramePr>
          <xdr:xfrm>
            <a:off x="0" y="0"/>
            <a:ext cx="0" cy="0"/>
          </xdr:xfrm>
          <a:graphic>
            <a:graphicData uri="http://schemas.microsoft.com/office/drawing/2010/slicer">
              <x3Unk:slicer name="Literary Society_12"/>
            </a:graphicData>
          </a:graphic>
        </xdr:graphicFrame>
      </mc:Choice>
      <mc:Fallback>
        <xdr:sp>
          <xdr:nvSpPr>
            <xdr:cNvPr id="12"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17</xdr:col>
      <xdr:colOff>361950</xdr:colOff>
      <xdr:row>23</xdr:row>
      <xdr:rowOff>95250</xdr:rowOff>
    </xdr:from>
    <xdr:ext cx="2743200" cy="2857500"/>
    <mc:AlternateContent>
      <mc:Choice Requires="sle15">
        <xdr:graphicFrame>
          <xdr:nvGraphicFramePr>
            <xdr:cNvPr id="13" name="Robotics_13"/>
            <xdr:cNvGraphicFramePr/>
          </xdr:nvGraphicFramePr>
          <xdr:xfrm>
            <a:off x="0" y="0"/>
            <a:ext cx="0" cy="0"/>
          </xdr:xfrm>
          <a:graphic>
            <a:graphicData uri="http://schemas.microsoft.com/office/drawing/2010/slicer">
              <x3Unk:slicer name="Robotics_13"/>
            </a:graphicData>
          </a:graphic>
        </xdr:graphicFrame>
      </mc:Choice>
      <mc:Fallback>
        <xdr:sp>
          <xdr:nvSpPr>
            <xdr:cNvPr id="13"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17</xdr:col>
      <xdr:colOff>361950</xdr:colOff>
      <xdr:row>26</xdr:row>
      <xdr:rowOff>76200</xdr:rowOff>
    </xdr:from>
    <xdr:ext cx="2743200" cy="2857500"/>
    <mc:AlternateContent>
      <mc:Choice Requires="sle15">
        <xdr:graphicFrame>
          <xdr:nvGraphicFramePr>
            <xdr:cNvPr id="14" name="Coding Club_14"/>
            <xdr:cNvGraphicFramePr/>
          </xdr:nvGraphicFramePr>
          <xdr:xfrm>
            <a:off x="0" y="0"/>
            <a:ext cx="0" cy="0"/>
          </xdr:xfrm>
          <a:graphic>
            <a:graphicData uri="http://schemas.microsoft.com/office/drawing/2010/slicer">
              <x3Unk:slicer name="Coding Club_14"/>
            </a:graphicData>
          </a:graphic>
        </xdr:graphicFrame>
      </mc:Choice>
      <mc:Fallback>
        <xdr:sp>
          <xdr:nvSpPr>
            <xdr:cNvPr id="14"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17</xdr:col>
      <xdr:colOff>361950</xdr:colOff>
      <xdr:row>29</xdr:row>
      <xdr:rowOff>66675</xdr:rowOff>
    </xdr:from>
    <xdr:ext cx="2743200" cy="2857500"/>
    <mc:AlternateContent>
      <mc:Choice Requires="sle15">
        <xdr:graphicFrame>
          <xdr:nvGraphicFramePr>
            <xdr:cNvPr id="15" name="Entrepreneurship Cell_15"/>
            <xdr:cNvGraphicFramePr/>
          </xdr:nvGraphicFramePr>
          <xdr:xfrm>
            <a:off x="0" y="0"/>
            <a:ext cx="0" cy="0"/>
          </xdr:xfrm>
          <a:graphic>
            <a:graphicData uri="http://schemas.microsoft.com/office/drawing/2010/slicer">
              <x3Unk:slicer name="Entrepreneurship Cell_15"/>
            </a:graphicData>
          </a:graphic>
        </xdr:graphicFrame>
      </mc:Choice>
      <mc:Fallback>
        <xdr:sp>
          <xdr:nvSpPr>
            <xdr:cNvPr id="15"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17</xdr:col>
      <xdr:colOff>361950</xdr:colOff>
      <xdr:row>32</xdr:row>
      <xdr:rowOff>28575</xdr:rowOff>
    </xdr:from>
    <xdr:ext cx="2743200" cy="2857500"/>
    <mc:AlternateContent>
      <mc:Choice Requires="sle15">
        <xdr:graphicFrame>
          <xdr:nvGraphicFramePr>
            <xdr:cNvPr id="16" name="Cultural Club_16"/>
            <xdr:cNvGraphicFramePr/>
          </xdr:nvGraphicFramePr>
          <xdr:xfrm>
            <a:off x="0" y="0"/>
            <a:ext cx="0" cy="0"/>
          </xdr:xfrm>
          <a:graphic>
            <a:graphicData uri="http://schemas.microsoft.com/office/drawing/2010/slicer">
              <x3Unk:slicer name="Cultural Club_16"/>
            </a:graphicData>
          </a:graphic>
        </xdr:graphicFrame>
      </mc:Choice>
      <mc:Fallback>
        <xdr:sp>
          <xdr:nvSpPr>
            <xdr:cNvPr id="16"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17</xdr:col>
      <xdr:colOff>361950</xdr:colOff>
      <xdr:row>34</xdr:row>
      <xdr:rowOff>200025</xdr:rowOff>
    </xdr:from>
    <xdr:ext cx="2743200" cy="2857500"/>
    <mc:AlternateContent>
      <mc:Choice Requires="sle15">
        <xdr:graphicFrame>
          <xdr:nvGraphicFramePr>
            <xdr:cNvPr id="17" name="Sports Club_17"/>
            <xdr:cNvGraphicFramePr/>
          </xdr:nvGraphicFramePr>
          <xdr:xfrm>
            <a:off x="0" y="0"/>
            <a:ext cx="0" cy="0"/>
          </xdr:xfrm>
          <a:graphic>
            <a:graphicData uri="http://schemas.microsoft.com/office/drawing/2010/slicer">
              <x3Unk:slicer name="Sports Club_17"/>
            </a:graphicData>
          </a:graphic>
        </xdr:graphicFrame>
      </mc:Choice>
      <mc:Fallback>
        <xdr:sp>
          <xdr:nvSpPr>
            <xdr:cNvPr id="17"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17</xdr:col>
      <xdr:colOff>361950</xdr:colOff>
      <xdr:row>17</xdr:row>
      <xdr:rowOff>142875</xdr:rowOff>
    </xdr:from>
    <xdr:ext cx="2743200" cy="2857500"/>
    <mc:AlternateContent>
      <mc:Choice Requires="sle15">
        <xdr:graphicFrame>
          <xdr:nvGraphicFramePr>
            <xdr:cNvPr id="18" name="Internship Domain_18"/>
            <xdr:cNvGraphicFramePr/>
          </xdr:nvGraphicFramePr>
          <xdr:xfrm>
            <a:off x="0" y="0"/>
            <a:ext cx="0" cy="0"/>
          </xdr:xfrm>
          <a:graphic>
            <a:graphicData uri="http://schemas.microsoft.com/office/drawing/2010/slicer">
              <x3Unk:slicer name="Internship Domain_18"/>
            </a:graphicData>
          </a:graphic>
        </xdr:graphicFrame>
      </mc:Choice>
      <mc:Fallback>
        <xdr:sp>
          <xdr:nvSpPr>
            <xdr:cNvPr id="18"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0</xdr:col>
      <xdr:colOff>219075</xdr:colOff>
      <xdr:row>3</xdr:row>
      <xdr:rowOff>209550</xdr:rowOff>
    </xdr:from>
    <xdr:ext cx="5686425" cy="590550"/>
    <xdr:grpSp>
      <xdr:nvGrpSpPr>
        <xdr:cNvPr id="2" name="Shape 2" title="Dibujo"/>
        <xdr:cNvGrpSpPr/>
      </xdr:nvGrpSpPr>
      <xdr:grpSpPr>
        <a:xfrm>
          <a:off x="479125" y="1352100"/>
          <a:ext cx="5775900" cy="568525"/>
          <a:chOff x="479125" y="1352100"/>
          <a:chExt cx="5775900" cy="568525"/>
        </a:xfrm>
      </xdr:grpSpPr>
      <xdr:sp>
        <xdr:nvSpPr>
          <xdr:cNvPr id="3" name="Shape 3"/>
          <xdr:cNvSpPr/>
        </xdr:nvSpPr>
        <xdr:spPr>
          <a:xfrm>
            <a:off x="499425" y="1352100"/>
            <a:ext cx="5755500" cy="507600"/>
          </a:xfrm>
          <a:prstGeom prst="rect">
            <a:avLst/>
          </a:prstGeom>
          <a:solidFill>
            <a:srgbClr val="FFFFFF"/>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sp>
        <xdr:nvSpPr>
          <xdr:cNvPr id="4" name="Shape 4"/>
          <xdr:cNvSpPr txBox="1"/>
        </xdr:nvSpPr>
        <xdr:spPr>
          <a:xfrm>
            <a:off x="479125" y="1413025"/>
            <a:ext cx="5775900" cy="5076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b="1" lang="en-US" sz="1400">
                <a:latin typeface="Roboto"/>
                <a:ea typeface="Roboto"/>
                <a:cs typeface="Roboto"/>
                <a:sym typeface="Roboto"/>
              </a:rPr>
              <a:t>Análisis de rendimiento e inserción laboral de estudiantes de ciencias</a:t>
            </a:r>
            <a:endParaRPr b="1" sz="1400">
              <a:latin typeface="Roboto"/>
              <a:ea typeface="Roboto"/>
              <a:cs typeface="Roboto"/>
              <a:sym typeface="Roboto"/>
            </a:endParaRPr>
          </a:p>
        </xdr:txBody>
      </xdr:sp>
    </xdr:grpSp>
    <xdr:clientData fLocksWithSheet="0"/>
  </xdr:oneCellAnchor>
</xdr:wsD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4.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5.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6.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7.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M2000" sheet="students"/>
  </cacheSource>
  <cacheFields>
    <cacheField name="Student ID" numFmtId="0">
      <sharedItems>
        <s v="b37412a3-fa5c-40ca-b087-7109a47482d7"/>
        <s v="65001423-faeb-4d19-a550-8ea26133a34d"/>
        <s v="228aaf1d-8710-4c8d-bfec-001b0df01f34"/>
        <s v="1aa67474-e200-4157-ad54-c95aaa4d52a8"/>
        <s v="5122db4a-14c8-44d7-b2f4-e869f69d3dd7"/>
        <s v="28dd6ff3-6391-4421-ba38-3c3164b96252"/>
        <s v="5c375254-a8fc-4690-a9b1-c4a1da221b85"/>
        <s v="1090fccc-de58-401b-9cb7-b64f927e5e08"/>
        <s v="3f87e362-cf8d-446a-bc2c-bb0ddd334cc7"/>
        <s v="db0f4094-ae51-472d-b7a5-5c76fa4e4399"/>
        <s v="e87d1c78-e7c4-41c7-8049-7b717d106c60"/>
        <s v="e2eac79e-9c04-46b5-ba30-4ee023c04f78"/>
        <s v="1750bd26-bcfc-4af5-9881-a1f0fbbb523a"/>
        <s v="aa604892-3926-42e9-9b58-eb49c9784b52"/>
        <s v="f0cd7f05-ea87-455e-a382-95d31e0ef546"/>
        <s v="c24369e7-2387-4af6-94c3-a832b231c60b"/>
        <s v="63b664f4-0452-4779-90ff-de646edaba8c"/>
        <s v="7a8d03aa-782a-45e0-88ca-765192f5df7b"/>
        <s v="6d59c708-298e-45cc-a9e6-eaa3024e260c"/>
        <s v="05a321d4-578e-468a-a1bf-4038a4de8d28"/>
        <s v="3c088990-54a2-4051-bb0c-cad9eee13cae"/>
        <s v="30de38b1-b636-4896-9fd9-75371d069988"/>
        <s v="0411292b-9b9f-42dc-8f42-74c780290ce1"/>
        <s v="2c222096-5250-47fe-86f0-33f945641768"/>
        <s v="4490d77e-016f-4ace-8f4b-a812bf94bdaf"/>
        <s v="e82c7d7b-06e7-45f9-88bc-539c9f4c3b79"/>
        <s v="d23484de-a436-415a-9041-63731d745f08"/>
        <s v="74f76d09-739c-4fa5-9bfc-270c85494255"/>
        <s v="880bcb0e-c8ab-46ac-a0b4-659a09fe4cdd"/>
        <s v="c1590f53-8a0f-4efb-adcd-465e36386821"/>
        <s v="0cf173f9-74d9-41f5-8877-58043fde9814"/>
        <s v="631d9c8b-e0f0-4e79-81f7-4651a033edad"/>
        <s v="ca8e858c-d0f8-4063-889f-e107443b1d0f"/>
        <s v="698f546d-5f29-4290-9848-5a54531c8812"/>
        <s v="5667ac99-2136-4f0d-96d4-a0d028e648ad"/>
        <s v="7aa061e9-336b-40cb-b1fe-ad13f280df1d"/>
        <s v="e7a44fad-e32b-43ad-96d7-0de3f597a515"/>
        <s v="0d810ca6-4fee-4e9f-b557-87121f011458"/>
        <s v="27b7f912-31fc-466d-8913-89de414a9f3a"/>
        <s v="4082cbb9-48bd-4b3e-a2f5-df2badaa44ca"/>
        <s v="bd1531c8-3764-4bda-b108-d4482f65fafa"/>
        <s v="64dea18b-c401-4870-a647-b0c6dd431dce"/>
        <s v="b526b22d-3f6c-41f7-8a05-37f02c2cd22b"/>
        <s v="2d7e4a45-2099-471f-8b65-7bccb0416f19"/>
        <s v="69bcdf4c-f0f4-4cf5-ae95-1c33ed5d4e6b"/>
        <s v="2db13deb-ee6f-4bea-8df7-164713769ff9"/>
        <s v="02106371-0260-4123-b1ef-e72aae13591e"/>
        <s v="77e8b762-bb7e-4979-92dc-bffd59008d65"/>
        <s v="94a1875d-2db6-4edb-82de-ffccf86c2ca2"/>
        <s v="de285d9b-4a10-446d-a1d9-e78b8d87831a"/>
        <s v="70f74c24-936a-4caa-8eb7-e59d3d57ab40"/>
        <s v="171dabf9-daf4-41a7-ba34-d2e8dd3f7d7e"/>
        <s v="be91c7cb-61be-4118-ba42-f58ffa3f02af"/>
        <s v="6e218b09-9afd-4015-816b-cb9f7426b193"/>
        <s v="73d0b6c7-f62e-4f88-9c29-850b410bfc29"/>
        <s v="dfd410a5-920d-434b-bd1d-6eabacc0b7b9"/>
        <s v="46e349aa-76d4-4385-82b4-139a2008b32c"/>
        <s v="c163c40d-c257-4c67-bf3c-2c9f289b8ca3"/>
        <s v="da39a452-3fed-4e75-a8ad-f5d1e23378bc"/>
        <s v="3b72c86d-92fa-475f-a6fd-0cb116e6e5c0"/>
        <s v="7d3c2acf-2efe-4192-bee5-74494b3b8444"/>
        <s v="ad409244-cd35-46ef-9c37-07394a629c5e"/>
        <s v="d3018cc8-4d38-4068-a91b-41710aaf9e1c"/>
        <s v="bf303c93-4f7e-4cf4-877e-4785f8aa1d26"/>
        <s v="60053cac-074d-4100-83cb-9ae38505147b"/>
        <s v="bf11858a-0877-4089-bbc9-97ac5aa9f4b0"/>
        <s v="1f3cea1d-2271-47ca-b887-73ed4af715b7"/>
        <s v="9ee8cd8e-f660-4018-a217-2c7bf66b5dea"/>
        <s v="a5c5650c-8186-4576-91a7-26095eddbbbf"/>
        <s v="713b7bd8-ecea-4668-8c31-a7deab2ec2d0"/>
        <s v="0a820385-4cd1-44b3-a9e9-ff9b7726b007"/>
        <s v="12b2102d-940c-4503-b7c8-6152beed0af9"/>
        <s v="09294329-0450-46e9-a6fc-935a61a1b56a"/>
        <s v="93d3e232-90c1-4270-bf6c-4a5e69726acd"/>
        <s v="2477f047-8336-4758-99f9-3502a55bc44f"/>
        <s v="c2baf0e0-2179-43f0-a612-4ab4f9b21e6e"/>
        <s v="5e1ce083-3e88-4611-968b-663a0101b9bd"/>
        <s v="7b4e9ecd-de07-47b1-b8ae-8d5dfe268e77"/>
        <s v="317304b5-c1dd-484a-aca5-8d95915a1c30"/>
        <s v="56082672-f232-472f-bea0-d84d37fd1e7a"/>
        <s v="d7fa2d8d-fb2c-4025-adf4-e62d6651529e"/>
        <s v="ea4f4a80-dc41-4176-9b59-f28ea9de5b26"/>
        <s v="fc618045-9449-4b77-814e-888e8cc8b919"/>
        <s v="d024ffeb-1ab4-4f04-b211-e54703896994"/>
        <s v="9591f52f-5f95-474c-be22-4ffd427ab8a5"/>
        <s v="adbbe85f-c36a-4d82-845d-a30d5498c23d"/>
        <s v="8a94a11e-d032-40c1-abaf-2ec6fff785e4"/>
        <s v="ee4205ee-a52f-43ec-ab4e-2281b184d1fc"/>
        <s v="5c508720-f982-44e0-8603-156a15eacbcf"/>
        <s v="d2d3e316-189e-46e2-b704-b1079ad0107d"/>
        <s v="e97aa4d3-b749-4c3b-bbd4-98e6d6d72555"/>
        <s v="18e214db-b595-468c-90ff-5ccd68c9b9cb"/>
        <s v="5275eb94-14ae-4f5c-a636-58c912d0498d"/>
        <s v="83599af6-5d01-455f-a7fd-64c4a334058a"/>
        <s v="e5ee7127-0257-40a3-b7e1-e57774dbb993"/>
        <s v="e4ee0371-ffdf-4e5e-bf86-5b5c1523dd80"/>
        <s v="948f664a-9565-457b-a267-d32fddcbf4bc"/>
        <s v="0f32dcaf-3195-403f-a653-71abf497ae71"/>
        <s v="c72372f6-9c88-4ed9-81e9-5629533fc717"/>
        <s v="d296c8ac-5078-47c3-b18e-c2efb4f6ed3a"/>
        <s v="b3edd6ed-b089-4de4-a626-7164d3616b3a"/>
        <s v="7702beba-0623-4fbf-9e42-d2b800679b62"/>
        <s v="45667c48-79ba-430a-9118-c400e336c243"/>
        <s v="64436e4c-2913-4440-8552-efdee2585823"/>
        <s v="138d994c-2b0a-4edd-8774-44cb5543fc3c"/>
        <s v="8cb1457e-effa-415b-bea6-450f0accb23c"/>
        <s v="e1035e1c-e3bb-42ae-a552-ac5309eda6f5"/>
        <s v="a981b098-b2cf-452d-a7f3-33b3f7baf55e"/>
        <s v="2acb4fbd-fbff-4a7d-b2f5-b1762c41cbd3"/>
        <s v="55c3b2db-f374-490d-8274-ce40e09016b6"/>
        <s v="af2537f5-9d31-462a-bb5a-bb36ce7968b7"/>
        <s v="0d5f1633-b0d3-4f12-b5e5-f9d5a7c92349"/>
        <s v="fd5ffd0d-aa91-418c-9cc9-36e45c3daff5"/>
        <s v="44d91117-4c34-4899-bbe5-64aeed0e4c6a"/>
        <s v="3c0a584e-a7cd-43cb-abda-06b220d2b528"/>
        <s v="4ee4334e-ce92-4136-ac3a-812f765e6cb5"/>
        <s v="bd2717f8-20e5-4d3b-8a7b-e5530289e8c2"/>
        <s v="b5103e9c-8618-440d-95d6-a6585ce9dbbc"/>
        <s v="b8beff3d-cb9f-4f6d-af3a-6f27ef06fccb"/>
        <s v="3e10c14d-9921-4591-9de1-69aabdd2a146"/>
        <s v="2b799a38-b5af-454e-bdcd-9014c2ba01da"/>
        <s v="043650a5-005b-4d50-a7c5-2a351b3a81c8"/>
        <s v="a8dcdb61-9b10-4726-9d28-654f6b72060b"/>
        <s v="a1e518a2-93d2-48d4-a465-5c397d4d2add"/>
        <s v="7249f62c-0898-4462-980c-b95c19d45deb"/>
        <s v="3143c221-e55c-4672-a338-b18f60427dfc"/>
        <s v="d4d13d55-1db6-4844-95fa-9483f633cc2d"/>
        <s v="58e9d0aa-c1b6-4dd4-a507-84cbc9df301e"/>
        <s v="ee392bde-eea2-473e-8c04-4ed8d01a4fbc"/>
        <s v="45d8a6ad-77d0-459e-8114-14f8d9df0d0e"/>
        <s v="16bd9db6-3c6d-4af0-8c79-278f861b72c0"/>
        <s v="bb103d64-e9ad-4950-aa4b-b364bedcb781"/>
        <s v="12c0620c-1667-4518-89b2-eae654eb4c91"/>
        <s v="d28fcf68-c871-47b3-8468-b74d85e3ade5"/>
        <s v="8ebc6d7e-c8a6-4b85-8d56-bff669c9520f"/>
        <s v="407a9cd5-2795-4d69-abf4-eb6852132a89"/>
        <s v="eff1f782-142c-406e-be7e-1e29c3af62f9"/>
        <s v="fce3b6a1-e27d-40d3-b00e-985c1274233c"/>
        <s v="958be693-1da6-4345-8648-d24684d0237d"/>
        <s v="d40d3674-c0ce-4542-94e1-2a044141eb9b"/>
        <s v="89a60034-2a73-4ac9-8215-b2547e3329b6"/>
        <s v="4a552ea0-8acb-4e09-8ccc-9cea109fd8ee"/>
        <s v="1b3158d7-fd87-41d7-9ecf-eb4e6484473f"/>
        <s v="c21f84fc-d0bc-4ad5-85f8-0d9b00060d5a"/>
        <s v="4d669eb2-e179-4379-8916-c715b2c4c537"/>
        <s v="bba1aed9-44cd-4fdd-9f9b-141ec7f7bda1"/>
        <s v="24aa5685-7523-46ce-bc95-0bbae8184f34"/>
        <s v="9a27343d-3b40-457e-aa58-573bd08043b2"/>
        <s v="3ae88926-b423-4cde-8857-511761554667"/>
        <s v="046a0df5-cafd-4613-b2bb-912d7da67785"/>
        <s v="39375675-67f2-48ec-b004-b601ee755c50"/>
        <s v="235b275b-dcd2-4b97-b3ca-9a6bccd3af7c"/>
        <s v="c7903dc5-900c-4af7-9b0a-e22eecc817a6"/>
        <s v="c08d05c0-b805-4b34-9ea4-ba77590bd0d8"/>
        <s v="2c913a7c-a340-4f08-b341-91b8ed6522b4"/>
        <s v="2812859a-1337-439e-8d4f-5d272c7f0b79"/>
        <s v="4de1087b-afa1-4a55-8ebe-abaa28597b34"/>
        <s v="bebc241e-d9ce-4d0e-9abd-7b8d5b6282a8"/>
        <s v="b509f08a-2c98-4bca-9139-7c06a630ad9d"/>
        <s v="5cbecc3b-7bc3-4abd-b01f-b5fd57154f01"/>
        <s v="9f6facc1-451d-48fe-8532-fc74a9987bdf"/>
        <s v="19ca9c1b-94bc-447a-a122-318935f3de4a"/>
        <s v="3e2b6091-a092-452a-94a0-57a7b0cc1b3b"/>
        <s v="69e6d15c-10f8-47a9-9c0a-bb6b60f145a5"/>
        <s v="39c5c59f-36a2-47e0-a4ca-5968e8e85abc"/>
        <s v="65343b23-ec46-4acd-9af7-aa1211f64c50"/>
        <s v="a69f5f0a-85f5-4906-b2b0-b2f12e08fe65"/>
        <s v="6daa192e-760a-454c-aa87-921d6c326308"/>
        <s v="b64fa54a-8c61-4654-95da-75c1a21150f9"/>
        <s v="440674e3-9a59-40c9-8f98-77cfd466bf25"/>
        <s v="c9cd4ae6-be91-4549-b9ff-05ed86711ba6"/>
        <s v="0279e2ab-0bbf-4334-a3ea-2d7fc219a845"/>
        <s v="bc88e0e6-efe6-46ff-b2dc-562c83ea8526"/>
        <s v="3782490b-f9eb-49ed-bc78-f61634759a3c"/>
        <s v="340029c3-ea11-405b-91fa-cefad6f89f7a"/>
        <s v="0593e481-920d-4cdc-8b3b-953bd2869cd3"/>
        <s v="1d03c3d5-b862-4cc3-9489-9c37cfa9026b"/>
        <s v="99611b7d-aa82-4808-938a-e2c0787cc6f1"/>
        <s v="4439940d-0e58-4770-a566-0316f39ef1be"/>
        <s v="71761d08-58a5-4859-8667-01ebaa12ded5"/>
        <s v="2135db71-1293-499b-97f2-4f98695be910"/>
        <s v="67cbfc39-f54f-4b92-8442-906f2e16f0b6"/>
        <s v="fe8e5f5b-36b3-4d4c-b5e3-eb9fb7b14309"/>
        <s v="1d7bfa14-9919-487e-90f1-4c088927b3f9"/>
        <s v="99a9af6a-ed05-4732-b8bf-46fa25343e85"/>
        <s v="d7d3b9d9-4c85-4233-8325-bd9ebf98e734"/>
        <s v="9bf4984e-1157-454e-9183-71f92eb53f7b"/>
        <s v="ff07c277-c3e8-4336-9d6a-0316dc723f57"/>
        <s v="3af629bb-6d09-4c2d-b772-6309bcbd151b"/>
        <s v="d2ab3152-bd2b-499d-9588-afdbf6478419"/>
        <s v="fa207403-4ab4-47e3-a360-76812bbba89d"/>
        <s v="1578d709-48f9-43d0-9fea-e1e0d9e604b3"/>
        <s v="ee88c4dc-159a-4899-931d-143c7c24f02c"/>
        <s v="345512f7-01f7-47ec-8e06-30cd996d5c50"/>
        <s v="edd4253b-50f0-4d0a-b50c-ab754ccc9bc2"/>
        <s v="5fc64cd0-721e-4b1f-b895-89399342a09f"/>
        <s v="a9099bbb-262b-471a-94fc-b80b8843c667"/>
        <s v="ee7ca782-a7a3-4d25-9595-6c4227c00f89"/>
        <s v="47354e4f-f85b-4d0a-94b5-86353dab1614"/>
        <s v="3a9a4ea5-0c0f-4238-8a26-cfd9b856edd5"/>
        <s v="c1d016de-5c90-406a-a782-e1a13495f9d6"/>
        <s v="3d175712-d8b2-4277-b413-db19bade8d5d"/>
        <s v="7f671eec-3da7-4577-aee1-e86b9ea556aa"/>
        <s v="5bd29cb1-0845-4b2f-8a8a-4105c0eb8875"/>
        <s v="f186e47a-a794-4320-8cf6-e8b87fd238c3"/>
        <s v="5ca260c9-eb76-47c9-b08a-4895d4ffa666"/>
        <s v="511a24dc-3d22-4b9a-80bd-b207e3e556a8"/>
        <s v="5f5d6ef1-6c41-4b66-ac74-4a2120effeb8"/>
        <s v="a57b40db-fc49-4690-a2ee-dc2cc1aac71b"/>
        <s v="d777a477-4c66-40a8-a013-ac6ededa4e16"/>
        <s v="7315372a-f9d1-4401-b97b-63825434701f"/>
        <s v="2999b735-dd56-4c94-bc9a-d14cee0caeb5"/>
        <s v="a59b457f-c0d7-4c73-895f-fa8140d92bce"/>
        <s v="65bcc272-fadd-4ea3-aca5-e2fdb966442a"/>
        <s v="ccc7147f-f6e5-403c-a237-9e6fd4734534"/>
        <s v="c864dadb-da0a-47e4-b7f4-2e809deb2a09"/>
        <s v="9e9beb5e-39ec-40d6-92dc-19108a3092a3"/>
        <s v="f48f709c-49a2-4441-8ac4-de854a5b1aff"/>
        <s v="2f1dc121-7d02-4c6d-8bea-75c1b86677aa"/>
        <s v="e937edd5-d6ce-4042-abaf-9da6853717aa"/>
        <s v="ec993c80-0b7d-4856-b0c2-360025545c1a"/>
        <s v="d56ce8ea-1959-4b5a-a7a8-f6366a35df59"/>
        <s v="de4379cb-d823-4076-8d6b-b03beb3537a0"/>
        <s v="085a5292-f5ee-43e5-8447-cbbca01305fb"/>
        <s v="91af1bfc-ff97-4080-8f9f-bb932d8f83af"/>
        <s v="18e284cb-7891-4e6c-af79-02611ab08326"/>
        <s v="6243bed7-54ec-4f33-8a62-4cbde582b678"/>
        <s v="dde9f863-22bd-4388-adb9-9102a48b3dbe"/>
        <s v="675823ef-c868-4fc1-abe7-d297eaa1ce7f"/>
        <s v="705fddf5-66fa-4ca0-8b53-1932bd9419aa"/>
        <s v="d0ec939f-6474-4cd1-9ad4-ddeab4fd8060"/>
        <s v="7b70c3b8-a81f-4ec3-a79c-658a36760ce5"/>
        <s v="b3730d4d-f6ab-4770-ad16-b038af865ed2"/>
        <s v="cda21485-1c34-43c5-9cac-78855e1a164f"/>
        <s v="063cbc2d-8cc0-42c5-9a57-3d62b1444e41"/>
        <s v="9293f705-0815-4147-be00-980eae441e21"/>
        <s v="dc858b22-7331-473f-a1f7-033e4c5b8a94"/>
        <s v="8af09ec3-4b72-4a7c-8f1c-3fa070000009"/>
        <s v="181b4bbe-c1b5-4783-8cad-3601dc857fe5"/>
        <s v="7316ce64-2a14-4a96-9b0c-62eb27c8fc6c"/>
        <s v="12767d13-f093-4776-9116-d014a5850828"/>
        <s v="af0262de-3ce0-4247-8897-2011edf08056"/>
        <s v="0d7bec04-e6e5-4b32-ac5f-12ef8085c147"/>
        <s v="88adb388-287e-4086-a854-027e56673e49"/>
        <s v="8351db35-c604-432a-814b-f2ac3cd9fcb1"/>
        <s v="ef43613c-d4aa-49a3-bed8-c56cda09dfa0"/>
        <s v="5f06bc76-7b77-4e71-9917-38f80ad1c18c"/>
        <s v="a68bb2ad-96e2-40ff-b67b-49ef7af234b4"/>
        <s v="b9787c4b-09aa-4570-9be9-50c7147d7bfc"/>
        <s v="47e2b379-9d2d-49cf-8236-d1049a51ec75"/>
        <s v="bb2002b8-5eb7-4429-a127-8e4440afaf18"/>
        <s v="f7b217c7-ae92-4a71-8f7d-cb431679742f"/>
        <s v="1f897ad6-3aa8-41d4-b8c0-eb54d60e8792"/>
        <s v="dd92dd7c-0db9-47a9-9e91-a71c7374ccbf"/>
        <s v="082def90-49b7-459e-b730-d33d8df7beda"/>
        <s v="39cc6bee-6f77-4c1a-ad91-ffd2735670a0"/>
        <s v="47eb340d-c74e-48ff-8f89-569de550d736"/>
        <s v="439e754c-6930-46ea-a0bd-a1ee5807cf74"/>
        <s v="749d90cd-4885-4ae3-8d61-a09d27f92323"/>
        <s v="00ea96fb-5847-46e9-8dd6-4c47d132987c"/>
        <s v="35ce8841-4973-4d6c-8dca-bfb7001a9a8b"/>
        <s v="30b13a35-5db3-4517-a4f0-3cc6cc509e17"/>
        <s v="0f1259e0-a18f-46b6-b535-106e122c9a56"/>
        <s v="6be48d2b-560a-4f88-8d64-f0912a0574f9"/>
        <s v="d9ae500a-a7cd-4c5f-8172-c0f02c65976e"/>
        <s v="785e80e1-d4f3-41e5-902a-0b7293f4b44e"/>
        <s v="b0b39015-3510-4852-b474-634949fc2cd8"/>
        <s v="2051acef-097a-4e10-b6fe-bc0e7ecddbaf"/>
        <s v="fbe94499-dbc0-40fd-86fb-7bf300b9d4a3"/>
        <s v="a25033b5-5fc3-499d-a786-9a7b72ee6ba8"/>
        <s v="4a67026c-3d0d-4b60-8fdf-a31a983a07f3"/>
        <s v="1156ccdb-8743-434f-899e-340860e5c527"/>
        <s v="c4d598f7-e14f-4093-8b6a-d0c7a2356dd4"/>
        <s v="bcacc8fa-fc94-4228-9098-363625832b83"/>
        <s v="683f0025-03ef-4927-bdc0-e964becfe931"/>
        <s v="2fd19b95-c27f-43b8-9dce-59ad598223f2"/>
        <s v="fb95d0fc-ad72-4d05-924c-de09ccea5031"/>
        <s v="905f9096-2996-46e2-8c9d-690713b22cec"/>
        <s v="7d6429dd-9625-422e-b9c8-6e3165abd646"/>
        <s v="dfa4bb9f-5a85-4750-a92a-c1391f4a8ca1"/>
        <s v="3c103b7d-73af-48bb-bc9e-7f9daf8d4076"/>
        <s v="f6b97af4-4b85-4301-89b1-00d1635e3516"/>
        <s v="7233d5af-9813-4da1-bd21-20ad5f59fb4d"/>
        <s v="5e9ca06c-8409-4db4-ae3e-f4b2e7e139a3"/>
        <s v="041c8596-55fb-4b47-9e0e-7c2477bf3c5b"/>
        <s v="26286bfb-e767-4cea-b0e6-a969e21342b0"/>
        <s v="ad973b67-9b89-45cb-9942-644c248d31ec"/>
        <s v="80a12241-faed-4808-b95d-bab40df86e3a"/>
        <s v="afd5dea5-89d7-4d6c-8e77-7f00ecf27e76"/>
        <s v="fd08b32c-62d6-4e93-a198-5d54cfb87e6f"/>
        <s v="3b329b00-258e-4e1a-84ba-58984b6d67f3"/>
        <s v="df2afef7-8eb0-48a9-bbbc-f57543844e64"/>
        <s v="8377eaac-9dbf-416f-89f7-28d5764890a9"/>
        <s v="fb3f4492-66f0-4436-a279-3448d8d42fa5"/>
        <s v="0c53644b-0053-4649-b86d-066b1ba827c6"/>
        <s v="46426c45-8d03-417a-b4d3-75c1a29319fa"/>
        <s v="d9f195d0-1482-4f53-8201-0c62f5f59b22"/>
        <s v="39bb3c30-f713-44dd-8203-d92bd3358121"/>
        <s v="344cc4d9-71f3-4286-8270-1fdbacaa7941"/>
        <s v="152aeaec-2bdf-4b41-b3ed-a8f1026b5383"/>
        <s v="a981fa54-f121-4129-b45c-9a545fa3a531"/>
        <s v="8dedf9fb-4bb0-4f20-b27c-40266703b636"/>
        <s v="b43051c9-c216-4d54-8602-64b4ead9767d"/>
        <s v="b59c9eb1-aa09-4614-af9e-a43802bf5ea2"/>
        <s v="3ae0acdb-2a65-44af-b09d-338b23936d45"/>
        <s v="ea6ef388-64f4-4a1a-8441-6766966011eb"/>
        <s v="cd3dc395-f5f9-4d10-9eb9-5d082878e57b"/>
        <s v="e30bd1af-9345-43f4-b29b-3c008d4d938d"/>
        <s v="f1f71605-a79e-4626-b707-ac0e0d96feb3"/>
        <s v="5f987c71-a65e-488e-abf3-ad39fec21bbe"/>
        <s v="b41eedde-bbb0-4e44-92ad-bb7281df4d96"/>
        <s v="a9220eb6-9ce0-48d7-b69c-905db7e5f673"/>
        <s v="03e630d2-3884-49b4-995d-b20d72164000"/>
        <s v="8ce377d7-60f1-4528-a8ef-2f46f323123e"/>
        <s v="fa0cb48b-2039-41a5-8c72-a5ed82ef8233"/>
        <s v="a505da9c-46e7-4a2c-bf6e-ed9d23cbe943"/>
        <s v="6e279f9f-4dd8-4ae6-b580-c9ffd81b2901"/>
        <s v="e3ed7353-23f4-4531-9628-4730d44271c1"/>
        <s v="9e3ef1a6-02fc-4449-a079-12e1e31ffb8c"/>
        <s v="2ba57ebf-cf61-4798-97ea-58751b9b40c4"/>
        <s v="7a0ecfea-958c-49ba-8cd6-20c20ea2622b"/>
        <s v="ec619485-aa64-408d-92e3-191267b3d5d4"/>
        <s v="9e11d2cd-0930-4ef6-8a80-068ddf547e50"/>
        <s v="36ee1640-723e-4466-b43b-d27f42a259a6"/>
        <s v="d90949aa-9bdd-4d7a-ad53-628b49851b79"/>
        <s v="25f88c74-53ea-4919-9b48-62c2d5ff2a1f"/>
        <s v="0a7c0fb2-cb7a-49e5-8ba4-06b292faceaf"/>
        <s v="0f9ca17b-8db8-4adf-ba3e-46b096f84ff7"/>
        <s v="71bf6198-aea6-4e82-82af-3dcd82336b07"/>
        <s v="8c8181b4-fe8b-4ccb-bd75-a5f3eeafca83"/>
        <s v="4b9dfd58-9e5d-4c7a-85ac-c35415f00cb4"/>
        <s v="bb7b6c05-2852-4ca2-b9d2-014a22ee7f07"/>
        <s v="29a2ad71-7998-4350-bc3b-f1dd5be4120a"/>
        <s v="0e165b12-9bdc-40d1-9cbf-7b8c74102d5d"/>
        <s v="9416e4dc-c6b2-4def-b8d8-b7f1c86c6544"/>
        <s v="c9cec36c-a41f-470c-a2b2-753ea134fdca"/>
        <s v="b7f60cdf-41dc-4c60-a5f6-0735757b6b29"/>
        <s v="80759f1f-87e5-40fe-9da8-d6d2f8b38a8b"/>
        <s v="8f598a25-2f2e-4e69-8b95-aa2d5a7c6a22"/>
        <s v="24e93cb5-f330-47a8-ab84-b2d0491f6121"/>
        <s v="db8dca0f-3275-4d3a-9ec0-e4f87e57d21a"/>
        <s v="5ef787b8-f2e6-495f-b32e-2016add702c9"/>
        <s v="eca29ef2-e0b8-4e06-a0e9-71471e9899db"/>
        <s v="58e7edf8-80a2-4721-8856-06848a6fc4b3"/>
        <s v="061efb95-68f8-4063-aeb1-9ad201a1fb0f"/>
        <s v="258a7803-c4be-42ec-92bc-3fa0e5d52f8c"/>
        <s v="4c6a70f4-8ede-444d-876c-f68c3f1be0d0"/>
        <s v="6bab9783-38ff-4807-b349-8064727d6eb4"/>
        <s v="bd945d3f-90a3-440c-ac1c-6022f55db21b"/>
        <s v="7f6485de-7569-4aef-8320-0c4e40cbe188"/>
        <s v="12e89d10-2871-4733-8bed-db12ad77e82f"/>
        <s v="398f569b-465c-42cb-885e-b4894ac66780"/>
        <s v="4f387b3e-a4fb-422b-812c-271f918b2d45"/>
        <s v="2f9f4ff0-ca57-4d03-932f-ed6fb5461b00"/>
        <s v="50c7c006-314d-4441-b8a6-171f1ee34dc4"/>
        <s v="a91cf192-43e8-444b-8a45-a905badf9397"/>
        <s v="415332f9-a2e6-4826-9023-9fc861b0b45b"/>
        <s v="f5faa704-64e5-4b23-8048-77271ce32bfd"/>
        <s v="c0effe9c-785e-4af4-8a32-cdd29e8dc7df"/>
        <s v="bd9259ac-2bf0-4785-8e65-9c01de110a24"/>
        <s v="37f25d36-8bdd-4ee3-b0fd-6672b80f16c5"/>
        <s v="22498f66-6e51-484d-9b84-edc3d8e049de"/>
        <s v="c47a3b7e-d209-483b-9528-4c0acb6bf562"/>
        <s v="899ca782-e323-4d1a-bc1b-dacc18e19331"/>
        <s v="37dc8c78-4082-4cda-b580-e4e959450186"/>
        <s v="b4299924-c098-4750-8741-9b4834ae4abd"/>
        <s v="0323160b-79db-4fb7-8773-35bfc30b6537"/>
        <s v="2877f5d9-0f56-45f8-b048-faa112ae5c22"/>
        <s v="3c5938ac-b5cc-49a2-b23e-6d7e83454b1e"/>
        <s v="e76adca9-7811-4802-88cc-7cfecf01f944"/>
        <s v="7e0241c4-c231-48a6-aad2-3f2d66712e6c"/>
        <s v="1af6d3f9-c144-485d-85f1-2969b0f663f0"/>
        <s v="df0f06cb-cb9b-4326-920e-ac174e20fd1a"/>
        <s v="2ebc1e1c-62be-4f2f-8aed-4babafecfcff"/>
        <s v="6230d42c-59a2-40b1-875f-be06c2b84147"/>
        <s v="0b5b07de-1ebc-445c-9d3d-b1e28bc2376e"/>
        <s v="8fc3d7d3-f6bd-40c7-a24a-2a50d0b1fde0"/>
        <s v="d31d7f7f-4a31-48d7-9408-aea15bf53290"/>
        <s v="1ac58c42-ecc6-4adb-bdb6-55fdcf50b018"/>
        <s v="c13c328c-c7d5-437e-8885-3ac25b57251d"/>
        <s v="612ef475-6742-43dc-8164-575813a8b343"/>
        <s v="b972393a-5bb0-4d76-a0b5-7717b072afc8"/>
        <s v="f090f5a0-ce61-4199-ae3a-0ba8ac8d6c7d"/>
        <s v="df730ed1-d078-4f93-86b7-2dcadc9101ba"/>
        <s v="4da62a34-c842-42fb-85e1-2d14deb06589"/>
        <s v="1bdc74a9-8d3a-4d76-bcaa-281b4e336644"/>
        <s v="6307d4d1-21c9-415d-9104-5a16ef15ab72"/>
        <s v="9fdda687-2e88-443e-8740-93cb32b5c8d7"/>
        <s v="51db1a37-4204-4733-9855-0b1ed5881c1c"/>
        <s v="23734894-017d-4f7c-aa39-8e92a2fc34fb"/>
        <s v="82b7f4de-5fb0-4930-b3e7-3bdfbdebfe8e"/>
        <s v="f8dbfe5d-e766-45e5-8fb5-f2eea3ace22d"/>
        <s v="c4829b71-ae84-481c-ae0f-b5b38bae591e"/>
        <s v="c60ea4d5-0d04-4cb6-98cd-26555297e1ad"/>
        <s v="00a85473-8242-4912-bda3-c1623a78b64a"/>
        <s v="fbdc532e-6546-466d-89b1-cad184c9b276"/>
        <s v="94b385e2-46c0-4b31-919d-f9a290c1f6d2"/>
        <s v="bb305d49-98dd-489d-b9b9-303ae7f56e12"/>
        <s v="81f7f3fb-19e4-4c6a-89c2-3e69d82c7565"/>
        <s v="eb93f78c-620a-4158-9d2d-904f78c59073"/>
        <s v="76ad1c33-2469-40c2-a757-499784581f73"/>
        <s v="59e1ac09-5970-4859-86b6-e4ade7ea8d5a"/>
        <s v="60885550-f74f-4900-b159-4914b1b68ecd"/>
        <s v="7eef09ab-da14-4a47-b823-51d9d94df188"/>
        <s v="a8c6dbc0-7bb3-447b-a9aa-144b9dd43675"/>
        <s v="b9c176b2-9078-4f4d-9b51-eeaa7fedd2fe"/>
        <s v="734aa1e3-944b-45f6-be99-177520d1ae0c"/>
        <s v="a42d0cd7-fd35-4f6a-b450-388748d90846"/>
        <s v="3d5b6fd3-ec37-4de2-ab98-0297ad5babd1"/>
        <s v="a1ef7ece-410d-4098-b779-c1b635b9f336"/>
        <s v="13eb22c9-bece-421a-94c7-743b2401342a"/>
        <s v="eb29d912-9d1b-43df-a46b-6fcee78d147c"/>
        <s v="772c22b2-68f8-4102-bf37-3a446e2e4c11"/>
        <s v="b6646199-ed25-459e-8f89-37fa753e9662"/>
        <s v="c9535b63-ba81-4dd9-987e-f3446f3f920c"/>
        <s v="bce2283a-7519-42bd-8cdf-835ea055dc8c"/>
        <s v="04aac1b7-5ca0-4428-822c-4d326c645c15"/>
        <s v="119c4ea3-e180-4081-9958-a499eeea163e"/>
        <s v="e6d5901d-8b62-4d41-9e09-a9eeaf88bdec"/>
        <s v="1cf70f01-c04f-4bba-9eef-ac6197958cce"/>
        <s v="95e7f614-42b4-4281-9f26-946654d1332a"/>
        <s v="0d18ab95-668c-4477-8b95-017c5dae1201"/>
        <s v="56694787-1859-4670-bb19-1b39676bb018"/>
        <s v="93fb71d0-dd32-4d9c-89ea-356a7abfcebf"/>
        <s v="3122d8b5-c421-4066-a2fb-92e1c965c714"/>
        <s v="a8835fb4-dfab-4ad7-8ad6-bb6961bf0c66"/>
        <s v="c2844916-647a-4d92-b43d-e4fd907c719e"/>
        <s v="d4449a99-fe18-4a77-bd7c-b6bf52adaeae"/>
        <s v="30cfde4b-88de-4f21-a4d7-06f9b5e3d6f6"/>
        <s v="15d4cb64-056a-47aa-9e53-58c2a964ed56"/>
        <s v="67c0518b-17ef-4621-881c-79d4c27437eb"/>
        <s v="5c5eae3b-773f-4888-aa91-33fae6ae146a"/>
        <s v="799caee4-6c74-46db-a5f4-1734b5ffc657"/>
        <s v="35adde88-43e4-4668-82ea-d2df725656e3"/>
        <s v="6a1ffe5e-e3a2-404e-9d2b-625d45a2e8d2"/>
        <s v="e7fbdd83-de31-4998-a458-2d07cab8705f"/>
        <s v="d287290d-ac81-4644-8d9a-65aa915ad8d5"/>
        <s v="5c3552b3-9437-4280-bfd4-67e77491050c"/>
        <s v="bc36dc59-e134-4dfc-9777-7f10f2d2393f"/>
        <s v="87096f5c-4547-4aa9-a75b-8399f639518d"/>
        <s v="a255e1bb-0795-4c1f-938d-6b8cc607b1e9"/>
        <s v="a2a9d4d8-102e-4de5-a5cc-8bf738ab854c"/>
        <s v="b32ec001-1ec8-45ec-896b-b2952fc99653"/>
        <s v="8d536c75-65b9-4e94-8e6d-e263635a775d"/>
        <s v="22a6e3e4-bdf9-45f3-8ff3-bc726366f018"/>
        <s v="d631c383-3030-44d0-b2c8-47439027e770"/>
        <s v="d1fcdedd-6102-4b56-a5c4-82ff5e5a90c1"/>
        <s v="d4b776c6-3542-48cf-b767-70885763748f"/>
        <s v="811317a8-f4c8-4393-96dd-6c82a8909e31"/>
        <s v="7e3c061a-3b58-4733-a216-6feb1f20994c"/>
        <s v="8a3c3b5e-801e-41da-85b1-ed25f1533ae8"/>
        <s v="2612cb21-92af-412c-bc91-03157a9ef221"/>
        <s v="9a1de644-815e-46d1-bb8f-aa1837f8a88b"/>
        <s v="bb4504d2-b8cf-4c56-a300-bdfa4846fa86"/>
        <s v="2346df9c-ec49-40ef-b1cd-a7545b1acb69"/>
        <s v="298fe54e-a3c3-4874-ba6f-eef2941e96bc"/>
        <s v="7d66971e-8847-4c56-827c-9f8cd40ac5e9"/>
        <s v="24f1f2ae-d194-462d-991f-5a48920e72c8"/>
        <s v="c48c221f-82e7-421d-b205-d8928444c3f7"/>
        <s v="7eccdaf4-c413-4dc2-85c5-ae8abe15ad12"/>
        <s v="c8a723e9-bfa0-46c2-809c-b50648f1096d"/>
        <s v="c1e1b94a-7888-4058-a9ad-0e9b8c9aa1e9"/>
        <s v="a127dc6b-ab9b-453d-b5f5-c65410c2c2e5"/>
        <s v="c6b31733-cee8-44c3-b36a-5c45240fad2c"/>
        <s v="c8ad0899-b630-494d-a147-adeb277b0667"/>
        <s v="177a8a5f-6ffe-43b3-94bf-7a4b25b8a42f"/>
        <s v="6a5e6920-bf5a-47e6-93a3-dd5a4b8c5bdc"/>
        <s v="fad3b44c-3b2d-4dc9-a2f3-2faea63fcf12"/>
        <s v="f891b0c3-dd3f-487e-92bd-c6619fe0a8c7"/>
        <s v="15f7ef61-da4e-404c-ba7e-1b86c1fad753"/>
        <s v="44b64ec1-4d16-4049-84d7-df9a238b05b7"/>
        <s v="5683ede0-17d5-4563-ba60-ede1e5eb772d"/>
        <s v="8f026c2c-1b41-4999-8198-d1f56839f98f"/>
        <s v="e189bf83-8963-45de-a35a-d16a0e06cd8b"/>
        <s v="76a1e967-f483-4fb4-a064-dfa817b88601"/>
        <s v="0840405a-ffd2-4491-9ff3-89aa4c36a70c"/>
        <s v="f480b91e-700e-4efc-a4ff-c31a5b86ea69"/>
        <s v="bd5609c4-a446-4663-b93b-17fbf76d15fd"/>
        <s v="397b5f51-5ffa-46ef-94e4-180cfe9936a3"/>
        <s v="cfe3a795-b85e-42ea-8560-d425e72d71fd"/>
        <s v="ba46284d-e849-4810-8419-4819ad7af740"/>
        <s v="c7a628cb-49ac-4d72-a435-4da32aa384b0"/>
        <s v="d65e59dd-e62d-4d06-8f9b-85581a7f195b"/>
        <s v="32399ffb-2704-4f25-8b91-b8cb6ae66582"/>
        <s v="0d50cd9c-1fb4-45f3-99e7-6fc7176ffaef"/>
        <s v="c4ac19ff-2055-4620-aa64-fac411270d8f"/>
        <s v="b5d9ad36-5287-464d-a30a-6658b1be6df2"/>
        <s v="b788f5d1-ffe5-45f6-a5ed-cfe34f2dad3f"/>
        <s v="ff408dcc-9db1-47f9-8fa8-ae3432339053"/>
        <s v="21c71aa3-7414-43b5-8e3e-25f2cf0671c7"/>
        <s v="0a18b196-43b4-426b-80a3-6cc8139b7c32"/>
        <s v="d3fbe043-af1d-4a1a-8ccb-235539d1c7ff"/>
        <s v="1127c44f-804c-41ba-b379-97e68df3b843"/>
        <s v="82c299f0-7487-4772-bf03-86fa13badc91"/>
        <s v="f5179e72-5f85-4b21-a5df-6f85bab503fb"/>
        <s v="e42c0aea-23d7-463d-9391-d017dbd4a86d"/>
        <s v="17979125-cd96-4d60-9192-45c5ff355962"/>
        <s v="b2149062-3e1a-463e-aa18-d32c7a9a8ef5"/>
        <s v="48298257-1795-4da3-8969-94eeee3dbb63"/>
        <s v="142e3df0-3c28-45dc-912d-aea8673d2920"/>
        <s v="b3bb59d0-0a8e-42a6-b120-fc35811280e8"/>
        <s v="8163b6ce-1877-4c06-94ad-625215bc2a3e"/>
        <s v="0f635f4a-2b9a-418e-8165-964c0b21a308"/>
        <s v="9c1a219e-474f-401d-a218-c099590fc264"/>
        <s v="4e7c9375-d938-4f9f-8995-399df86edb7c"/>
        <s v="13c1a5e6-1f40-4aaa-8496-d561734a4fed"/>
        <s v="b15aab1a-9f95-4869-b1e4-1913669cf2bc"/>
        <s v="2303f6c6-d69d-42f1-ae4c-84ffa8c01f05"/>
        <s v="59e9be59-29e6-4a07-a1aa-30937952ec04"/>
        <s v="b8ec1ba5-9448-48b9-b0a0-8c0604db0e46"/>
        <s v="2a96e1e2-7194-4ae2-99ba-d7aedf615a5c"/>
        <s v="cc1b4157-ec9f-4c54-9e0a-72ab7f5db163"/>
        <s v="cf2e3296-7184-4713-a55f-65b7e709fba6"/>
        <s v="1b7cc562-80a1-4869-8d20-3fba7d1f9861"/>
        <s v="bfe92520-ff3e-43ee-b62f-18831275b0ab"/>
        <s v="c5e29d43-d37a-401f-b12a-fb2f53ffa3c2"/>
        <s v="50405c43-3a6c-4da6-97f7-d71f2978cc73"/>
        <s v="6a36af18-06d3-4b93-ae33-688d597e6845"/>
        <s v="e760fffc-d40f-4457-8dee-64422d1c9409"/>
        <s v="c6ce834d-2c6a-4af8-971a-3ae0526ad59c"/>
        <s v="52f5a525-685f-4d0a-b9f6-9eb16123ce46"/>
        <s v="546252e7-f43b-4052-8459-bd6ec0f63229"/>
        <s v="6b3f368b-47d6-4de3-a6dc-8b415101019c"/>
        <s v="396c357b-dd66-4071-8fd7-b1a1bd4f6118"/>
        <s v="597278c5-1789-4e63-a746-5743897b303d"/>
        <s v="606cc2f5-2c81-4bf0-91f6-04068b5a8683"/>
        <s v="122dd7be-980b-481e-a359-5d1f7fe4a42e"/>
        <s v="20f0156a-1e6a-4628-9c6d-52d5ae2e9af9"/>
        <s v="a65d958e-936d-41a8-93ac-b00e32eeeb38"/>
        <s v="b51cf971-253b-4dbb-ae09-241ef5d6e50e"/>
        <s v="3037a352-9403-4d3b-97d3-0eb34942400e"/>
        <s v="cfaad1ba-740a-46fc-9d66-ee5950f6300b"/>
        <s v="a491f0b2-ea1f-4a65-a27a-984d654821d0"/>
        <s v="6ecca931-ef70-4d01-8da0-3d880c6f3051"/>
        <s v="d2705470-6a7b-48b1-a3f3-42a8f030bfd4"/>
        <s v="0214cbf0-498f-4c59-86c9-bfa949ba5fd6"/>
        <s v="4aeddc83-4290-4e0f-9c7d-55fd2f69b8e1"/>
        <s v="91ed554a-3fae-4f01-a829-0f3c86b4852c"/>
        <s v="8567c805-34f5-41c0-88c5-eb2a7490adeb"/>
        <s v="a9258d0f-0898-4c58-a085-cb56c2d61892"/>
        <s v="f2f25eef-1f45-4bfd-b7dc-67e030974b2b"/>
        <s v="8d163f75-417b-4f5d-8de6-309c25476389"/>
        <s v="7c7ddd5a-76a0-4204-a78f-77f93b283d90"/>
        <s v="759c0580-4ede-4169-a03d-6c2808ce9591"/>
        <s v="4316866b-dbe0-480a-b138-031a80807628"/>
        <s v="ec1a86d3-5683-4783-9575-9337549c9eb9"/>
        <s v="13106665-aec2-4b19-bbc3-98d82d6bc882"/>
        <s v="adbb4a9e-5989-4498-a075-329961911732"/>
        <s v="74106a9d-ec7a-4d82-8ac8-f563319fc836"/>
        <s v="38f3e9f9-da84-40c4-b377-36887e03cce5"/>
        <s v="fe7c80e9-a179-4e93-bfc8-25ac869bc00f"/>
        <s v="0ef8c2d6-f7fd-4646-b7bb-3eec4bf50b52"/>
        <s v="25637cc3-ca97-4bf5-95d5-96afa663d2cd"/>
        <s v="7c8b1713-ef01-4a84-a79a-9fe93bf0702b"/>
        <s v="56666f9f-53ac-4ab9-b467-2cd9362f5e5c"/>
        <s v="2d18528e-1ee8-4f88-aa60-0c18d746fe62"/>
        <s v="e608891c-2484-43ba-87fb-fec891c11020"/>
        <s v="be2cac6f-815e-4e7b-8da4-f76e5d68fdc0"/>
        <s v="4fa03f26-f6f7-40cc-a9ec-8e49d1bdb8c0"/>
        <s v="132b218a-44de-43dd-a5dc-e055e30ccc9b"/>
        <s v="17d821b8-bb93-4d40-98df-f535c62dbaea"/>
        <s v="cb5cda90-d761-4b28-bc3c-f41a6e73fbf9"/>
        <s v="03db7a2e-5313-40e0-af25-37cea206527c"/>
        <s v="abc53545-2e6d-4a04-9d57-e73431bf5cf6"/>
        <s v="67294d3c-4681-4a88-ac15-4804099759a3"/>
        <s v="24d6c4dc-949f-40c3-b020-83e26a8e80bb"/>
        <s v="7f469d87-ab81-4665-83c5-25cfdb18f72b"/>
        <s v="f6a9e3e3-b62b-4cb1-8956-0c3685609e8a"/>
        <s v="3c882311-4bea-4ba2-9e42-5b410c44c69a"/>
        <s v="30a900ad-939b-462d-a645-f129629c2ae3"/>
        <s v="033c0bc1-a6c0-4ec7-9300-109f7f545700"/>
        <s v="3e7660f7-e3f6-4154-a50f-e531cefbd4f6"/>
        <s v="29c1e163-35a3-44c1-8934-3ed195d0878e"/>
        <s v="9b4112f1-f192-494a-8adf-70b93f8b4da4"/>
        <s v="71a0449d-d703-462f-b5cb-e3f56a66c184"/>
        <s v="02f0ebc7-1091-4d60-97d3-4782ae118d97"/>
        <s v="36a2c52b-0047-4139-985d-f528b4258e19"/>
        <s v="a3771d5f-f55a-468c-8f9a-4b7088fd6f8e"/>
        <s v="ae93a2d9-f35d-4f89-aab4-7255fea835f4"/>
        <s v="765e9443-d3b3-4cbe-8e64-d4c2e6389f32"/>
        <s v="1262e3f6-3ee8-4f42-bb31-89bfdec7d4e3"/>
        <s v="bf1c5876-f5f7-48bf-b121-d7ff9b159bb9"/>
        <s v="8dd1cef5-1cf6-4d9b-b7b3-4eecd082b0d3"/>
        <s v="20156a72-12e1-43a6-932c-ae01d2c65ee4"/>
        <s v="d3073198-bc3e-4402-9ba1-4c350ab5207f"/>
        <s v="12a1fe7d-dfa5-4722-8a1f-c9df9a591974"/>
        <s v="a28888aa-a4f3-4510-ba16-66929dd5bc5e"/>
        <s v="4cd9bdae-e9ea-487f-917d-af847527a4f7"/>
        <s v="fba6abf7-cdbc-4653-b7a7-e8b75e70f65f"/>
        <s v="74222167-6b7a-4460-a04e-46cb3712f2d1"/>
        <s v="add3f488-fd49-4c60-9136-41a0ca687611"/>
        <s v="b148b2a6-ea79-47e1-9be7-02abfac08fc4"/>
        <s v="760e1e99-33d9-40d4-9e82-7e62ace81193"/>
        <s v="92e0e031-4ef2-4458-9d11-c5a07cb80ce8"/>
        <s v="52f1df00-e27c-4eba-9d59-18fafb4a9a7d"/>
        <s v="c5c5b37a-f85e-46a1-9dad-09b252c21221"/>
        <s v="791dc737-7ed6-49ef-8f33-415d457ed336"/>
        <s v="2d84c606-87a3-49a3-b2ae-51fe995cedc1"/>
        <s v="7b1dbca3-2286-43f8-8314-96ea2160446e"/>
        <s v="be9063fb-64b5-49a5-bd6c-3d2a5564d1d3"/>
        <s v="6b49acc6-35e5-44e0-ac87-85467faf6458"/>
        <s v="b4157cea-0738-4ba4-9770-a3dbe9fa97e2"/>
        <s v="8e52fc42-73c3-44a6-9ac7-26b667863fb3"/>
        <s v="96d8c1fa-b973-45d4-bdae-eb406f50ed5f"/>
        <s v="81f71a2f-b266-4ece-af6e-6fa6790322c4"/>
        <s v="089f481a-d61c-49da-ba9c-38add5e2ddd4"/>
        <s v="a91d5bce-1a8e-472a-903b-0c47091b343e"/>
        <s v="d4394564-de38-4464-9116-cb7bd3098f1b"/>
        <s v="7a8104de-b205-47bb-bb16-f75776f186ab"/>
        <s v="e1e0bc72-8e88-4b54-a50e-660244beb486"/>
        <s v="56ffe531-f2e5-4e04-9e35-b97200a777c2"/>
        <s v="f9722cc1-349e-44a9-94c2-9d5c19ec0829"/>
        <s v="d51b1974-de66-4dd0-a5ce-2a21ed3e2846"/>
        <s v="c4d9d333-77bd-4bad-8309-89c258ddbfd1"/>
        <s v="0e0b089b-6505-4a00-83a9-4091f89095c1"/>
        <s v="1a38f27d-9a34-4b3e-ba8b-298542fa2be0"/>
        <s v="3623d580-5a6f-4637-ae8b-f1fea9a9b4ec"/>
        <s v="d891ac42-f675-4000-b4da-a786a5ab0b1a"/>
        <s v="639c4c6c-2926-405d-8d53-551ab4f02f6f"/>
        <s v="c42b266b-1b02-4a24-bf00-f56c6a4989a6"/>
        <s v="a0693127-ce5b-41f6-b8d3-57723dedb684"/>
        <s v="a2ec0d8d-d643-4ee1-88f7-c56168735fab"/>
        <s v="c4ea4ece-67b6-4467-9432-d79794f6c67a"/>
        <s v="da9bccc1-e71c-481a-a511-e61a143665f5"/>
        <s v="f22c34d4-3592-4cad-afd5-1a2db1f09fe0"/>
        <s v="df41e696-fc32-48e1-8c67-447d3db73acc"/>
        <s v="48c3d60d-c2e7-485d-917d-7ce96b20dfed"/>
        <s v="0bbfbdb6-7634-4953-8c2e-506badd6e664"/>
        <s v="5274ee11-b61d-4906-a570-35db3fead90a"/>
        <s v="1c708c6c-08c9-4d63-b3cc-a0001615d211"/>
        <s v="c6b33fe6-1c76-4df6-ac5a-6c93871c0884"/>
        <s v="d2d0a1f2-ea82-4133-91eb-299d69a47766"/>
        <s v="ae62990c-19bd-4f93-b8ef-7666b7a4c719"/>
        <s v="dc7204f3-018c-4f79-8fdd-b169f8e1e127"/>
        <s v="f758dce2-0556-4aea-a7b0-32831d7c0098"/>
        <s v="f18cccdc-131e-4723-bbcd-f203459ee674"/>
        <s v="ca3c9818-3607-4e0c-b0f8-a80acbbfe922"/>
        <s v="b211d2c5-16aa-461e-b0e3-bd2d625ce56a"/>
        <s v="4d37a539-857d-43b3-a8ad-df36ddf275eb"/>
        <s v="e7062376-61c7-49d1-b5a7-b646948e1e5a"/>
        <s v="4c2022bb-4813-478a-9ee2-e5ddfa668bb6"/>
        <s v="b4a69f3c-8d3a-4d99-b11c-21c9bdc14f1f"/>
        <s v="d6707a21-29dc-473e-9820-b3f25989dd6c"/>
        <s v="4c779d26-f638-4bf1-837f-781358a18547"/>
        <s v="f2e5f0fe-efd9-4274-89ec-a122725efeaf"/>
        <s v="5f5ab1fb-8e32-4c7d-8a7b-c5634ac938f5"/>
        <s v="c9b7c9bc-65a1-4fa9-9611-69a1ff46a6bf"/>
        <s v="b9da5f8c-4e35-4a80-a027-9a186576a410"/>
        <s v="9c2723bc-2418-455c-b0b1-ca37c5a1522d"/>
        <s v="b58c70e0-e4a2-4ef0-a3a7-99375d2b3f00"/>
        <s v="f2e8baa2-23b5-4e1a-8d16-6674f198f961"/>
        <s v="e5a3da97-6477-403c-9563-5f8bc397eb45"/>
        <s v="ccfcd8aa-dbba-4479-99ad-7b247f1c0e95"/>
        <s v="76895568-43af-4707-87b5-08d760d5890f"/>
        <s v="b1b5ef13-d268-47e1-adb4-bd7478ef7820"/>
        <s v="8e485223-46b9-4991-a14e-b70db380c73a"/>
        <s v="68c8e86a-1624-4c94-8d84-46aa071c4d1c"/>
        <s v="6c200bf1-eabd-4150-b011-3ac283d1169b"/>
        <s v="b66edbf4-a0ea-4251-8957-43a281b13b80"/>
        <s v="bae1e137-96ee-40e5-9f87-3b46c0a0473a"/>
        <s v="f3b63fe1-d184-4324-97e8-392a55cee5db"/>
        <s v="13c37b5d-bbf8-4a91-b7a9-f824eafa4d5b"/>
        <s v="81a1a209-4ffc-4bc7-a0d3-03bfc3702473"/>
        <s v="b787ef8d-3495-411e-ae27-d4321dc1e7eb"/>
        <s v="2e63fe12-6052-43f6-82dc-8c7c35099ad2"/>
        <s v="4fc8acbb-e6ac-4ae9-b114-eb7feeaa1af3"/>
        <s v="25c73c44-3e75-43b4-a64f-a6637e8f8095"/>
        <s v="336f3229-565e-42f9-8b52-1380cfe43fe7"/>
        <s v="3da06476-f778-4676-b50d-112e8164ceec"/>
        <s v="759cde66-bacf-43d0-8b1f-9163ce9ff57f"/>
        <s v="e9366a85-3a46-4be3-9255-a4de9330ba83"/>
        <s v="460d48b3-7a99-463e-9594-b4f7b43915f9"/>
        <s v="4199322e-3ba5-4126-bff6-9f4195082801"/>
        <s v="b26a51a5-76b4-4672-9f13-e10bff7a884d"/>
        <s v="a205e54f-b1e8-409d-bc20-b9f24a9c589e"/>
        <s v="2b1ac76c-89ec-4c51-98cb-aa5247f53019"/>
        <s v="d58978b2-fcc2-4e6c-8944-de2667727765"/>
        <s v="0977c513-752a-4d25-b190-1b7ec6b469ef"/>
        <s v="21bbd183-8acf-44d6-b2fc-c072544c0132"/>
        <s v="947aacc9-c43b-4287-96c4-80a387cada66"/>
        <s v="bd12ec98-2d32-496e-9766-157b53388c0a"/>
        <s v="1bb5ec7d-9de7-4f1a-beeb-4c359b4fa47e"/>
        <s v="ac117bab-d664-4fe8-a21c-0c06ed376567"/>
        <s v="d85d832b-a8fb-4fc5-a473-17afd83c9744"/>
        <s v="0f300487-259c-4976-9427-86ba43e0c7a3"/>
        <s v="79a28546-0305-4436-86e7-54d78f18002b"/>
        <s v="46b51d82-df80-4357-8a1b-e8134bc63758"/>
        <s v="c2bf9e72-8437-499d-af7c-9dc586d506dd"/>
        <s v="4a6c3cf2-5ce4-4f55-a304-2ba15f311221"/>
        <s v="4f2f965f-a036-4a83-a1d0-332277eb07e6"/>
        <s v="b89bdf7f-93e3-4c35-af0a-573d53d2d56d"/>
        <s v="8de1596c-5a9a-406a-96f1-42a206b919aa"/>
        <s v="ab286d09-0af5-4e60-bbe8-a5df5e934de0"/>
        <s v="98ad6306-9e1f-47d8-b05a-4b6cdddc82c3"/>
        <s v="5f987864-6e8e-4531-b9b2-635c6e03e1be"/>
        <s v="d37fc265-36ad-4048-a0c6-abff077d1140"/>
        <s v="1b4da0fe-7bb3-4605-9a74-3152627b41a1"/>
        <s v="74664604-e1ee-4f4d-bcb4-c5edb9cf7386"/>
        <s v="30c9c51f-c80b-4af7-9315-fafa7500f785"/>
        <s v="8eb22579-0cdb-4ca4-b6ec-bdd68498e113"/>
        <s v="3b227e07-a4b7-481b-a266-7cc86aa6bcbe"/>
        <s v="db97db10-cc79-4797-8f0f-f2f0a29a435a"/>
        <s v="6b15c11b-b113-450b-9ea0-50c6eb9ed274"/>
        <s v="176dc38b-8554-44df-938e-01ea059f3ecd"/>
        <s v="e3c43657-1d8c-4bac-83b4-09ef2260e70f"/>
        <s v="28555335-978a-40b6-a755-73ec3e0061ed"/>
        <s v="06843c86-b8a6-4402-a3d2-6b8dae46024d"/>
        <s v="0cd20e43-76da-4194-839d-b29d4bc81c16"/>
        <s v="47503f1d-c33a-4f6c-9d69-1fba5e187b24"/>
        <s v="859131d2-bbda-4242-ad17-4fc96f7c15ea"/>
        <s v="084d7822-da94-4e70-a537-41e409668d08"/>
        <s v="458e2b28-c1c6-4fc4-8e14-6a3eebc3e1a1"/>
        <s v="27c7655a-7b43-4a72-a2c0-c475a54976d0"/>
        <s v="aab612c9-415d-474a-b5a6-69814104a8b5"/>
        <s v="9a1e0036-5cba-4496-a848-92402fd90ce1"/>
        <s v="d2586d90-16b6-4f61-b68c-62e6e2a45909"/>
        <s v="176496f7-99fa-4a93-bc25-fc48a0ad9511"/>
        <s v="28f49481-a0a0-4dc4-a720-9bdf1c11f735"/>
        <s v="9ea9f508-3122-4592-bdb0-2235261e2555"/>
        <s v="e6338ef1-cf70-4122-9cfc-e6d427c4dbd4"/>
        <s v="56ab087a-8bc7-4e81-9a30-45280b599562"/>
        <s v="39779492-3bd6-4dd1-9287-ec7bba900dce"/>
        <s v="eb4d8f42-8735-40a2-a511-09611869a217"/>
        <s v="bd5d1c8a-5454-4866-abb1-ab1c12c58a72"/>
        <s v="cfcd12f7-549d-4dee-beab-ae6eeda34f47"/>
        <s v="af8ca888-b1f8-4ad9-b49b-508927335670"/>
        <s v="05628059-568c-469b-9064-005c3985c3cf"/>
        <s v="98dbf732-dde4-4194-bc12-d19850c1b8f7"/>
        <s v="b2357a3c-cc7f-4517-8bfd-4a31c8c85ad6"/>
        <s v="6a25542e-ffbd-4cdd-9d84-d303ccb03fc5"/>
        <s v="d3d1bf0f-56c4-48e4-a9ef-afb13a7e8e14"/>
        <s v="66414954-c798-4445-86a3-cc71ff2f6883"/>
        <s v="6b0ae0e3-9d89-4047-9d39-d7936257a4a2"/>
        <s v="eadc9960-4242-41e2-960b-e0f495132c22"/>
        <s v="c76fb4e3-7859-4f54-bf8e-7236b9d1bd6a"/>
        <s v="18f1a1e4-1d30-4290-b3d9-2aceb7461b72"/>
        <s v="bf47976f-a2b1-4c66-af5b-a72f708a100c"/>
        <s v="80062ff4-2e3e-487f-a065-fa31def56e35"/>
        <s v="a1173719-b023-40ea-9f41-e335b9aed8e4"/>
        <s v="659e0258-814f-4657-b6d7-0561d2d14ef5"/>
        <s v="c2b01cfd-d045-4d1c-a684-09e3f1f8343e"/>
        <s v="39191783-1112-4366-89f4-c84d12c5e0fe"/>
        <s v="4988e418-f6c3-4218-8183-6315330f8be1"/>
        <s v="e2d9de5d-6a18-4e4c-b496-276412a4def0"/>
        <s v="506e5a9a-b758-488d-ab73-295b344a54b8"/>
        <s v="54bbbcf8-28fe-4761-8d49-fe3f2ca8f783"/>
        <s v="78e3654b-faf1-4ff0-bb85-179ad5b077e0"/>
        <s v="90d9170c-f2de-475c-90fc-c9f12ddc756b"/>
        <s v="28257223-4d42-4971-bcb8-dca85280db62"/>
        <s v="dc4bad78-614f-4ccb-be5c-b565e6b530cb"/>
        <s v="50ebf2ad-fb61-45c3-b162-e8fcf100df84"/>
        <s v="134ec784-b688-4a87-942c-7c77cc773119"/>
        <s v="d5b6517a-cab3-4d27-8dc5-f130cc394162"/>
        <s v="c9ce44bd-7c3f-4add-9a38-5db590eeb067"/>
        <s v="05752386-6de4-4b56-bc5f-dd57636764fd"/>
        <s v="c73f6e1b-af90-4e3c-9d75-0e9890e0b95f"/>
        <s v="8eb4c23a-5ea0-4eec-9ed7-e570e941be5c"/>
        <s v="5fac29c6-fa4c-4f30-be1e-379311fe64ad"/>
        <s v="e8b45c6a-fee5-43b3-ae18-b184229fe85b"/>
        <s v="d6eaf6ab-c68e-42a6-a091-952209482f70"/>
        <s v="be3aafed-b98b-4ef5-a90c-c35152de8405"/>
        <s v="23204ff5-b538-496c-833e-02f71e93d127"/>
        <s v="d92f3c1e-df70-4b2a-b8bb-22a5eba742d2"/>
        <s v="4678d602-a866-4c36-ba98-a7259d64f713"/>
        <s v="0ff157ba-683f-40d0-9b15-273067b71db0"/>
        <s v="c0829ad6-5b9f-4adf-b8f3-ccfd10869c18"/>
        <s v="cf4568c9-5ab7-48c6-9155-35762a4998eb"/>
        <s v="7008e799-fecd-4333-8b2e-c8f278313bcc"/>
        <s v="a005f5e1-a97a-4846-92ea-ef184b6797a1"/>
        <s v="9d3de8b2-da0d-4e34-be78-a321ebc7c34f"/>
        <s v="ae5ec365-72eb-4474-9458-054ec2874f06"/>
        <s v="ce2c7335-f4b6-4b4d-a291-0c5a9b18ee47"/>
        <s v="1fadc367-d7c6-4d63-8d78-45dd3240708a"/>
        <s v="2207f2de-b715-4603-a178-b03c698000c4"/>
        <s v="20da8972-5832-4ee4-8471-b4b0ae1b9f69"/>
        <s v="9aec56a8-5731-4609-9375-ee90d6b361e4"/>
        <s v="02042738-20c5-4a3f-86d8-522e89994afb"/>
        <s v="600a054e-21ed-45e0-8beb-97ef7240ae8c"/>
        <s v="3c9abe10-238d-4f44-8ac4-d0eb3373730e"/>
        <s v="a879d8f8-9042-4eb7-8b04-0f53e63949d4"/>
        <s v="39ec8ca1-3fb2-4f47-bbcd-6c18a06e8de5"/>
        <s v="ef9240b6-52d7-4f10-ba3a-6e9623ff23d3"/>
        <s v="620d4a1f-479f-4628-9674-eb650f9c5300"/>
        <s v="37850b5c-3ce5-488c-be53-d702e1f8d192"/>
        <s v="30ac7d7b-a2f9-43a3-b810-ae665a31b4cc"/>
        <s v="9c904bed-6389-4af4-8710-90caa1e80536"/>
        <s v="5f584603-e5a3-48e9-84c1-f1b5ebbbd763"/>
        <s v="41f83199-f4ea-4769-8366-c189cd8d9f75"/>
        <s v="a6ea6a2a-3110-429d-8e75-7e3c59b21da1"/>
        <s v="2540fbfe-e12f-46cd-96ea-f269514e1353"/>
        <s v="ecf2d1d3-0725-4bbe-9b33-9e981879deaf"/>
        <s v="2799db5f-73d5-44b7-b6ad-f3cd935cc092"/>
        <s v="c0ba22a4-7213-47cc-b896-17fa6493f5ef"/>
        <s v="c4183687-0cf7-4915-b01f-e8dfc3ba8448"/>
        <s v="a3b442bd-4649-4296-af58-42c3ff86cc31"/>
        <s v="309a083a-0c9e-4060-b66c-7331a1722ee3"/>
        <s v="38d5101f-423c-4d9d-993e-478302b34254"/>
        <s v="298d9f00-a3b6-48ef-83a7-635ac03995b8"/>
        <s v="de73992b-0232-4130-889e-90b28df49d52"/>
        <s v="98874bfe-c136-4c65-ae2a-e3413f59e4f2"/>
        <s v="01667221-3063-4e7f-81ff-81d1689d1205"/>
        <s v="fd9a9caf-37e1-4afd-873c-f375fa1e59e4"/>
        <s v="1d48a071-ab61-47b1-b93b-4c3220500494"/>
        <s v="2067bdac-88bd-43d1-b540-b30e039f3a25"/>
        <s v="04e0aa19-7fe5-4a6c-9a93-80ac33c7d62f"/>
        <s v="cdd8af09-451b-4267-b887-5caf1991103f"/>
        <s v="36c7d6fa-7aa4-4052-bf51-936241a64fed"/>
        <s v="4c269f16-1a44-48eb-b02c-21505f58f504"/>
        <s v="7a6e43d0-d9c5-4cd9-b09d-721b62be4009"/>
        <s v="5c17ebb5-093b-4d72-ac8c-dcaf2b633b18"/>
        <s v="4270352d-702d-4556-8c64-5bf10e93fba8"/>
        <s v="6d204496-66d0-4371-98e8-8ebb7a9e8eef"/>
        <s v="a0d7cfc8-3a17-43b7-b5d3-8459f3bc6b09"/>
        <s v="706c5c56-49e2-423d-abd3-461691b78d8e"/>
        <s v="4c881a90-c109-4e6b-a7d7-7c7e07f0b3d2"/>
        <s v="442a6ce4-ac24-4352-8822-28f22d720501"/>
        <s v="4a5dee64-3a65-43b9-826a-55e559bd1dc1"/>
        <s v="f377530f-2a5d-453a-aec0-5882035993bf"/>
        <s v="4d37d6d9-3f4d-4a0d-8c60-3d16eb507c48"/>
        <s v="dee34e2a-d6e0-4c60-b59d-066285d08c1c"/>
        <s v="e906b056-750b-4501-a5b7-6e71c0b942ad"/>
        <s v="ce072a52-73ed-4223-8b4e-f503f8722413"/>
        <s v="5a86b5ec-1865-412a-896c-495acec8613d"/>
        <s v="5d340833-db59-4a19-9ea6-ed4a04cad30a"/>
        <s v="74e0079a-98fb-4727-9740-b2122d5245f4"/>
        <s v="ab9099a4-35a2-40ae-9af3-05535ec42e08"/>
        <s v="166b1ea0-030b-47f1-9fd8-e9a7ec0130b9"/>
        <s v="77e8b401-b684-4eb5-97bd-2960a1715311"/>
        <s v="0534a101-8ddc-4719-81f3-8dd4fd034ada"/>
        <s v="02bdeabe-7060-48eb-be8e-ed12a3ea21a2"/>
        <s v="c6dc78f7-7bf6-4a7f-b58b-eecc9e405b00"/>
        <s v="f4dbca07-e506-4670-b092-947dbe4969ec"/>
        <s v="bdce635f-bf90-4d6a-b5c6-06b54e003d55"/>
        <s v="b5a6571c-4fa5-435e-90cc-460428b26b1b"/>
        <s v="fef97d57-3c77-4a4a-8d65-4036a00f230b"/>
        <s v="4ed0730d-711d-41dd-96ed-0330ce015413"/>
        <s v="1d34d08e-7a4c-45d4-9c99-e04cf0e98b3b"/>
        <s v="2cccfdf1-5734-4491-810a-7e8c6237a65d"/>
        <s v="dc8a4922-5005-480f-a4c7-78a59b4e164b"/>
        <s v="c80ba4a4-eb5d-4a54-b6f3-a4040005003e"/>
        <s v="42803aa0-55ac-4d06-be9d-a9517329af6e"/>
        <s v="8941bdd3-9803-482e-926a-4bd0be125f8f"/>
        <s v="66bca865-963c-4f25-968a-b707001fc69f"/>
        <s v="6fe633f1-8f80-4d8b-a1d5-5f8569678586"/>
        <s v="b2a0f778-809d-4444-93ab-3cce264ae04f"/>
        <s v="50e96888-7273-4e7b-bf9a-d277db496e6d"/>
        <s v="4140752c-aa44-4259-9001-8b7b6d4067f4"/>
        <s v="f4be0a2c-f571-4989-98bb-597d8f1fd309"/>
        <s v="85e8267a-0e23-4fd5-9031-5ccbd208ee77"/>
        <s v="d664d264-4c6e-47ff-b9de-7a3a486822b9"/>
        <s v="81b34c3e-1d61-49cb-a1b6-0c866c131683"/>
        <s v="35845d71-b221-41c5-b5b8-6d0a864f36dd"/>
        <s v="403fd582-4ccf-4a4b-bc93-243ec90b9454"/>
        <s v="f796611f-c7c1-4b1b-9d58-631b052226b9"/>
        <s v="9b5f8f39-848b-44f0-b498-17354d38e415"/>
        <s v="081293dd-62eb-40bd-9ec9-e3cdb092e21a"/>
        <s v="15935c16-a274-4afc-8db4-89cb556a7748"/>
        <s v="a754a29f-f143-4545-ae6b-34b907ef2ba8"/>
        <s v="8a4a0e2d-f22b-4b98-b24c-c64fbe3e6e57"/>
        <s v="b7dbb32c-d0c1-40ae-92a8-9ab919517f7e"/>
        <s v="74915c14-a30b-469c-9c40-50454a22eae9"/>
        <s v="e1fff6c0-8347-41da-9c11-ab6d42f5b3f5"/>
        <s v="89c8d2ab-6b44-4a8d-95f2-5073f41402b1"/>
        <s v="b35d4c3c-32f3-45ad-a84e-2080d70e673c"/>
        <s v="bf0d073d-821c-4336-9970-cf60ebff8d15"/>
        <s v="74bd0c93-8177-4661-b7fe-032c02571851"/>
        <s v="e1100ae1-6141-45c4-8baf-44bf0381a7b3"/>
        <s v="93267d25-234b-4562-98af-5cca6b11b7cb"/>
        <s v="458e0f1e-2a98-4594-81e0-4ea5f20ef5c3"/>
        <s v="71be94c3-6ab1-4db6-9da4-66feb0937085"/>
        <s v="d5838410-222b-409b-94ad-51dcb0010b77"/>
        <s v="18d92334-bbbd-4272-95ba-4ab0cd9caf47"/>
        <s v="3ec0f4e4-c2ae-4401-906d-edf53a77a93f"/>
        <s v="75366b9f-320f-42c0-9dde-01889803b22e"/>
        <s v="73b0d676-3527-45c8-8534-ca08f6f24d1c"/>
        <s v="059dd55d-4b94-4e30-b303-f438fe2110d0"/>
        <s v="6118433b-882c-4d1e-ac93-a7918b60c511"/>
        <s v="9d37efb6-eafb-4e90-94ec-84ce002ccb25"/>
        <s v="0013e35d-9aae-4492-9a92-1d2b8987f887"/>
        <s v="7b23dee5-7f9e-4042-bf9b-c2a3837aaa27"/>
        <s v="893992d4-ef5f-4f0d-87f6-c200fbc02182"/>
        <s v="bf468095-9cb7-4e4d-a1c3-edb99e30f754"/>
        <s v="1b3555e8-b9ff-4c5b-959e-eb8e51e4cab6"/>
        <s v="ae7cfd14-7577-4730-868d-a4b2f613bda0"/>
        <s v="b57905b8-b895-4e08-b564-504ba1e43190"/>
        <s v="b3292925-b107-494e-a932-5ae19c7060da"/>
        <s v="e48c5d67-f682-4011-8b46-1b32bab1b126"/>
        <s v="cfdfc6f9-eb0f-427c-a82a-3879f2b5a7ea"/>
        <s v="069f14f1-4018-4c6e-9a8c-fa3c5283aac7"/>
        <s v="72ce374d-43f8-48b0-9000-3168cb6bb240"/>
        <s v="5a35d158-76fa-4e9c-9f24-37dfae0e987e"/>
        <s v="98d53cf5-4afc-49e8-8c47-6b726e310234"/>
        <s v="892621df-4655-48b7-b8e1-9f568787ea21"/>
        <s v="b599277f-f78e-49e8-b676-291d4e329b4b"/>
        <s v="e39dd23f-5873-4912-a4a3-b2a27380098c"/>
        <s v="6001f54d-01d7-4831-850f-1cdc1e2a03f1"/>
        <s v="a0fbb8e0-b2e3-4399-a876-20207d8f5178"/>
        <s v="b34e356a-c95b-41f8-832a-461adf9b7c1f"/>
        <s v="4baf0f5e-a932-4094-93f2-8f11147f6570"/>
        <s v="25e42403-64f2-402e-894f-6ed34a2f3876"/>
        <s v="1b5d5b3f-020a-4e0f-a202-e4c776dac0af"/>
        <s v="b6ad2138-53f2-4d73-8970-8af66e173f7c"/>
        <s v="e45b712e-b822-4688-90a4-44329cd6c852"/>
        <s v="63f2ae24-fc3d-4348-808d-4127610461e3"/>
        <s v="b486f6f0-54af-4c6c-a094-8438d01216ab"/>
        <s v="82271e17-3124-4bb6-adae-08e73874756d"/>
        <s v="8edddfcd-1e52-4770-bf89-7142fe716b14"/>
        <s v="f72c8bf7-233a-418d-a8e0-cadb9acbf1aa"/>
        <s v="9d8fbfcf-b946-447b-b0f4-140c3819bfb5"/>
        <s v="6043d437-72f0-4493-9c24-1ad5cbc6f7de"/>
        <s v="5c04848d-6837-42ab-b0cd-c3ea36f759fb"/>
        <s v="01def715-1426-4607-b675-c20c67868b97"/>
        <s v="c85c7633-1721-4b47-bff9-c5944ac633c7"/>
        <s v="1986b4b2-70b7-4868-9854-80f0dfcaf0b7"/>
        <s v="33fd862d-4057-4470-be61-27a80351b09d"/>
        <s v="45f18619-54f9-4429-a7de-02ccdda4f4a7"/>
        <s v="27d292fe-0736-4b52-8a9a-73fe538202b7"/>
        <s v="30ee8fce-2b66-4859-9c29-7b5e66bceec2"/>
        <s v="e355ff3e-b8c0-48ef-a540-0d409be20a5b"/>
        <s v="ad2783e5-f636-491b-9366-bd91b5c6652b"/>
        <s v="18c32a04-844b-482e-9dad-138b4d72498f"/>
        <s v="4067f790-8444-4504-93ed-280ad5e14d1f"/>
        <s v="bd1116ee-f58a-47c7-8ccf-4130255603d4"/>
        <s v="887b03e5-e980-4808-b5ac-824c2c55aef7"/>
        <s v="7ef519c8-8420-4b19-b238-4877649cb420"/>
        <s v="3b964c74-ffe6-4994-9580-4c2ac44fc4b8"/>
        <s v="ceef7261-bb15-42ea-8991-2f464ce6928b"/>
        <s v="4edd2a2a-6b69-44ae-8d22-af35b648be8a"/>
        <s v="0b52039f-37e0-46b2-b0f5-c579fd651ec9"/>
        <s v="779fa9fd-e516-4f33-b06a-f9b817181284"/>
        <s v="dd4c5244-fc74-47ef-a249-1bbf09950db1"/>
        <s v="da8befbf-5c9f-42c7-8e9d-b867a376abca"/>
        <s v="28659dba-61e3-44a8-86e7-6ea08c47a1f3"/>
        <s v="49c13de7-3b42-46c5-885b-15fb4a8ff810"/>
        <s v="98049562-8972-4bbd-8ff2-b1c4e53f9644"/>
        <s v="74797b61-2737-4b52-ba6a-210722319050"/>
        <s v="970c7a52-c5a3-4967-9742-fb16128ef888"/>
        <s v="734a6ca3-8116-43fc-a2e7-c1a612d2fa06"/>
        <s v="2f51b757-9177-4915-8533-9fc033e92a9e"/>
        <s v="e867c8d7-b43e-4eac-9079-031a60835d0a"/>
        <s v="0901545b-f181-4b0d-9717-10471d15ce32"/>
        <s v="746b161a-31cc-4738-b68a-e9b79b3aa1d1"/>
        <s v="90865ebc-5a91-4e14-9a61-bcb19356d452"/>
        <s v="610269ab-43ff-482d-a18c-51621dd4ecad"/>
        <s v="39235a44-94a8-4cac-a733-04aa0aa7c3e4"/>
        <s v="fec3c273-dad5-4a8c-ad4a-73bd4f825bad"/>
        <s v="8926f9b5-c50d-4ccd-8f97-37245b6bda9e"/>
        <s v="042c65ad-9883-49b1-88d3-d2cefba3091f"/>
        <s v="f5d5f92e-cdd1-47c1-8a6c-1ce6b581b245"/>
        <s v="89a2bea7-57b4-482d-984d-601999bc0c8c"/>
        <s v="e10b1a47-7fae-4748-b781-321e83c501cb"/>
        <s v="a0a42c89-6232-4bf8-a9c8-612e6c96b28a"/>
        <s v="566e3cbe-9aea-422f-a6e9-87cab87b6384"/>
        <s v="6f139682-5ec1-4f69-82ad-4bf49696903f"/>
        <s v="1177a267-9f5c-424f-a772-d34a1e1e7148"/>
        <s v="17622561-87f7-4fef-b4ef-8730851a0d68"/>
        <s v="f4427e0b-6148-4bb3-889b-78d5dbfdd97e"/>
        <s v="b02b61c4-a3d7-4628-ace6-6fa2fd5166e6"/>
        <s v="8d7fff14-d8df-4873-84c9-56ee9c4209ec"/>
        <s v="5bc440f1-4b1a-469b-8e5d-d462cbd00ef2"/>
        <s v="392c04da-5af3-4a5a-b8e5-9b2716dc5a6e"/>
        <s v="ef8e3e02-7f92-4838-964e-5eb88235936b"/>
        <s v="31274148-7c7c-404e-8422-d03ef29a6339"/>
        <s v="f5b1ebbe-7862-4056-bccf-c45a1133a4b0"/>
        <s v="d4bcb92e-121c-4c9f-837b-c3682d1487fb"/>
        <s v="bbfb1b71-0a68-4eb8-876d-e8c5440c7e5b"/>
        <s v="c72850c1-3322-468b-9be7-8aec32da81f0"/>
        <s v="ff4625af-bd20-463b-b275-b5f3d436a7a8"/>
        <s v="696929b2-0513-4da8-9819-93cc41f9994a"/>
        <s v="9cfbbce7-e8f2-4584-8cca-1e14c3b8c80f"/>
        <s v="c9d901d0-a0da-418e-a7a6-a656cc82664a"/>
        <s v="1d61fac3-6cd5-4859-b2a4-47b2ef04e57d"/>
        <s v="d1ad3e51-89f9-4de9-b798-0131a885a7b4"/>
        <s v="b425e88f-5f83-4733-98c2-03b3981dbb07"/>
        <s v="a995ecc3-6f5b-49a6-8ff1-c51f915cb31b"/>
        <s v="f2d3f761-0ba3-4279-94cb-056407437c3b"/>
        <s v="55456181-1096-4107-845c-9edc2b7f2ac9"/>
        <s v="d4233cdd-0d91-4d13-a207-b111184a1b0f"/>
        <s v="6b226fa2-7836-4d88-b41d-f78fc3cb2f25"/>
        <s v="1f178f93-23c9-4a1e-8b37-1d97cdcc2d6a"/>
        <s v="0f44704f-1247-4a4e-a469-98e8d39e198b"/>
        <s v="09926793-f450-47ee-8e16-33271ef80b5c"/>
        <s v="861b4f5b-45a0-4539-ade8-370ace9e9ebd"/>
        <s v="59dcabd0-56fe-4fb9-abe9-e2074f199ec0"/>
        <s v="c9c1ad45-f4ea-4b97-aaa4-15b56336c815"/>
        <s v="d240ef02-a968-4fc1-ba5c-865db8344070"/>
        <s v="1d303f92-6f5a-40bd-8312-3b70a93cabbb"/>
        <s v="05d047bf-5b96-49d0-a8f9-0573571b960f"/>
        <s v="48769153-c688-43fe-9255-5c758d55119e"/>
        <s v="7318b96d-4479-4612-9f5d-988f776abf09"/>
        <s v="90b4c309-bc1d-4335-9ef7-4e48b8a836fd"/>
        <s v="5cb5e69c-5dc7-43e6-a529-64ffc74cc890"/>
        <s v="e54f8894-d19f-484d-aba6-00a6effa91ff"/>
        <s v="be7cabfd-6d53-4965-b1cb-e1d3d2cea771"/>
        <s v="1ca35cfb-04fc-4d82-bd15-438552fbe43b"/>
        <s v="4c80f6a4-9e5c-4d68-82e0-82191b96ea78"/>
        <s v="21f6c63d-ac20-4f11-abd3-3927586528e6"/>
        <s v="10190c9c-3b1a-4e64-9687-7f41ba8bc81c"/>
        <s v="0b9bd934-23c8-4d30-9dde-7969688613db"/>
        <s v="f165d779-0154-4950-976d-e21f1b46ebdc"/>
        <s v="fb8fe8c4-d8b4-4ead-9360-8edf382b5b86"/>
        <s v="854dc3bf-61d8-4365-bada-0c941679bbe0"/>
        <s v="91a4d796-b972-4eec-a563-7d1f57637902"/>
        <s v="4d470ed6-a666-4769-a1d4-6f8221c50e41"/>
        <s v="d64acb1f-39eb-438a-836e-3c49770e09db"/>
        <s v="6e9bdbd4-8bb1-4e79-a539-862513db64d0"/>
        <s v="374f495e-5724-43d8-99da-85943d2f416d"/>
        <s v="59d4546a-f7b0-4ffc-89c8-08f71ffbbe83"/>
        <s v="82ac7e1d-ac56-4da6-9339-1df45ae86d18"/>
        <s v="72ff5d2a-386e-4be0-ab65-a6a48b8148f6"/>
        <s v="dd88e600-57e6-456a-8f5e-6f0c74b42e6d"/>
        <s v="3c4897e7-601f-426b-9569-44ab503c8db4"/>
        <s v="ccd015c1-ad59-40dd-9bff-3142a5e15b55"/>
        <s v="4d560a3d-f4e7-469a-a454-09374a27ebf2"/>
        <s v="6142ea7d-17be-4111-9a2a-73ed562b0f79"/>
        <s v="9f294a8b-d184-4c39-8476-7556f97be2dd"/>
        <s v="630af05e-1f09-4c0f-8419-53ac6dd38ffb"/>
        <s v="69be173a-850e-40ad-9872-f72ee5b4a1ae"/>
        <s v="14e286e5-ac89-46bc-8cbd-3c039e2aa4ac"/>
        <s v="a6f2f7b8-0cf3-4b58-9910-8be58ce21ea3"/>
        <s v="bb82b796-3207-443e-86a0-7656c5c9fb91"/>
        <s v="f387e1bd-2d59-42c6-934a-5a2fa7cf705c"/>
        <s v="03599c6d-1224-4bd2-b7c4-b3ee9b1fc6d1"/>
        <s v="e7e7cf71-1c5a-4322-809e-7de873f127f5"/>
        <s v="d81cda59-36d1-48ad-9717-3bbb192e87b5"/>
        <s v="9f83db57-5cd5-4c13-a83c-906952aab364"/>
        <s v="3728ddc2-0f5e-4b47-a9d0-c613b0c77002"/>
        <s v="ffe8a701-8733-4220-bf65-bc642307d955"/>
        <s v="3e60dc38-31c9-42fe-8e3f-bc8c84de07aa"/>
        <s v="a046b9ae-9d30-4208-9e52-f2cc4839a7d2"/>
        <s v="4e5d8f12-96b3-4f4a-80da-a8ca62305d27"/>
        <s v="ec42e2fe-4114-4736-922d-2cc52d091a0f"/>
        <s v="4ddb1b36-272c-4588-84a2-576c1fc905f8"/>
        <s v="9ce7eed1-fcdf-4961-a45e-2ad08eefa5dd"/>
        <s v="3c3a04e1-2673-4d70-83a9-f28dea48b463"/>
        <s v="f5948a54-5f80-4eeb-943a-9aff659b0105"/>
        <s v="088dbd82-d883-43f8-8c98-03de12de9e5a"/>
        <s v="819f9a74-14f9-4534-9cb1-73bd26689102"/>
        <s v="dbb54645-7dda-41b6-97c4-caed47c4cc51"/>
        <s v="4242be33-5d77-4c84-aa81-05a89500a368"/>
        <s v="05b3b6f7-ff43-4d94-9345-accc5574767a"/>
        <s v="98a21f1c-914d-4fae-b100-13a7c6deb2f0"/>
        <s v="dec78fa0-6c14-44be-a65a-a092112ea3ee"/>
        <s v="d171ac68-edae-411f-85cd-7dd4b4a84acc"/>
        <s v="1328000b-cb9c-41c3-ac1c-3ed546d1fb89"/>
        <s v="787f2425-dbcc-4477-89e9-db0adf465290"/>
        <s v="f4188f3f-8a14-4e62-a95b-4715c333e861"/>
        <s v="7135f221-a6c9-437f-84da-d06a7872bdeb"/>
        <s v="b6ca1127-e9f8-4970-8d98-f9e28d888beb"/>
        <s v="c8b190e1-089a-4f4f-b1da-e8174937b90f"/>
        <s v="5f4f847d-7d59-46c0-a171-3445b637f3b1"/>
        <s v="c7468f59-1b49-4e15-a2ad-d909c521bf2d"/>
        <s v="9db37a76-cc39-48c8-8759-0459b259685d"/>
        <s v="0fc82e26-ea5f-4589-a7f7-5c4b2f1997a6"/>
        <s v="568655fb-9a3b-4d93-a6b8-a3f489007bc4"/>
        <s v="d7b65b5f-9fc6-401c-8720-d8ba45d954a2"/>
        <s v="99e1b153-6bd1-4ab6-8648-635088765d44"/>
        <s v="80c1319d-16fa-4b56-9a2c-756a5e65d291"/>
        <s v="6afa828c-2cd1-4b9f-abe5-841fe9c96c52"/>
        <s v="74c0286f-6916-47e3-b362-e5ace03b6ace"/>
        <s v="70e79f2f-73eb-4d3f-a2cb-7dcd9ea4e2ff"/>
        <s v="1e4af885-cf5e-40dd-b35f-489c0e710440"/>
        <s v="88d94f82-3020-49ec-8068-f195ae513e10"/>
        <s v="bc76937c-e33b-43ad-bd79-a1c007c10e74"/>
        <s v="bcf70c59-e75e-4eb4-99c2-2e6591ce0d2c"/>
        <s v="31c0fbd4-05f3-42cc-b1cd-70157c9d47d5"/>
        <s v="059c1ba0-bbec-421d-b610-901c2196b3b5"/>
        <s v="4c636e95-025f-4543-8997-623ae0723d96"/>
        <s v="2c8d0e44-e71e-43a6-bf85-bf0ead64b56c"/>
        <s v="fa5d3100-11b7-4948-90e6-e6607c69dee1"/>
        <s v="02d2265b-2ad2-4193-86ea-50fcab7682bb"/>
        <s v="a65be22b-d5a3-46d9-8362-a810a2611b8d"/>
        <s v="396295f7-bb67-4fbf-bc1e-afb5596a8d6e"/>
        <s v="57c700aa-b7b5-4ea7-b5eb-d32d9ad620ab"/>
        <s v="01e187d8-1a31-4044-95a0-f35665abc9ff"/>
        <s v="848af440-7fc1-4858-afa0-d842bc55300b"/>
        <s v="0e7da698-ab95-472f-8d95-aaf5253421bc"/>
        <s v="16db80db-a543-448e-9adf-e9816ab19e15"/>
        <s v="a0ee89ae-d453-4d32-8b0d-bb418d5288f1"/>
        <s v="c6319c16-5827-4c1d-93e0-f2354e80d10b"/>
        <s v="df6afe33-9489-4539-a373-f2b93658fed3"/>
        <s v="09f64405-0b99-4034-8a4e-255280051b10"/>
        <s v="a8499b92-6b52-42e3-94fc-dd549e8fc965"/>
        <s v="32fbcf3a-ded2-4fc4-9a0f-35bca3ec06d5"/>
        <s v="9b1bc895-2af4-4ab7-9e6f-ea07c4536f1d"/>
        <s v="cdbc2c1c-a4af-47bd-ae45-5cc6b88e830f"/>
        <s v="3d687b1f-2b22-408f-85d2-ab496a237988"/>
        <s v="1422373f-8622-48d1-a683-e10796c044d0"/>
        <s v="8d244e3e-c4da-4ddb-a0b1-5abaa6a27967"/>
        <s v="edc6ae05-fada-4b0b-aca0-2ada7c019b87"/>
        <s v="12a07507-87be-4932-844d-625134473972"/>
        <s v="8a0ea57a-9a7d-409d-a6e8-790b215d3b1f"/>
        <s v="f79cb82b-4679-455b-b834-c6a4a6f03619"/>
        <s v="c49c285b-6a42-4aad-92ef-05a410e1b73c"/>
        <s v="7fd75be9-f99d-40f4-8f0c-8ac73932760b"/>
        <s v="89a3c811-895c-4fde-a3fa-40691519fd38"/>
        <s v="1eb74b56-53ff-43a2-8a19-35014169b9fc"/>
        <s v="bc9a7998-6365-4c2a-a793-cb096b271eff"/>
        <s v="b40ef8f4-943a-41f6-8a63-94a1b6733a2d"/>
        <s v="c5f8e2f8-414f-4994-a845-77805e20c957"/>
        <s v="5bc6515f-3d9e-429b-8b57-6b4758606057"/>
        <s v="e516b0d4-7d35-42cc-b88f-d0cd65c06b93"/>
        <s v="56bc0cdc-739f-4756-bfab-acff5a8de741"/>
        <s v="9322a304-f206-48b3-97d2-388e988df8e9"/>
        <s v="3f899fa1-1584-4624-b8aa-f16d592fab49"/>
        <s v="0ab54bde-20a0-4502-ae06-809725e97977"/>
        <s v="989b9cdd-d12c-49f2-9563-016097acc49d"/>
        <s v="620e99d3-3b33-43d8-a69c-d696236c7b87"/>
        <s v="600c9c71-0990-4647-8ac8-d87ea689d07f"/>
        <s v="5a5226e6-9d64-4932-8066-853d6de299a1"/>
        <s v="e13aa3fe-9dac-463a-bc1d-0e0d607283af"/>
        <s v="a723fb72-682b-463a-a86e-d390edd97a1a"/>
        <s v="92806b50-7467-4070-bb28-4673394ddcc0"/>
        <s v="42533a86-6c73-4f86-a564-c8c261497f06"/>
        <s v="f4e35f7b-a1b7-43d8-b6b8-74d349599bed"/>
        <s v="e2b6855a-d4ec-407d-a584-2e131d278a46"/>
        <s v="cbd58bf6-1efd-46e9-8e37-14af99b49350"/>
        <s v="bb026576-f512-44c3-b253-d2186c4a37ea"/>
        <s v="d52721e7-19bc-443e-bb02-bebb48729a4d"/>
        <s v="ddcf8766-a93b-42cd-9c24-220e2cabd7e7"/>
        <s v="4d71c366-b41b-4143-8b10-550cd5704f32"/>
        <s v="34879e41-1a9c-472a-8eb9-047dba2ac3d9"/>
        <s v="11c58ef0-dd46-4c09-8752-87aa5408f9ac"/>
        <s v="d262eada-844a-4de9-a69f-0da0b670bfda"/>
        <s v="3ac5c680-d6a4-497f-8226-f2334c974315"/>
        <s v="088a93ec-70d9-49f8-89e2-60744f1639a0"/>
        <s v="43b9da13-ec85-4f37-bbc1-a987aff8754d"/>
        <s v="77d2b94f-1478-4c9d-9503-0b43e3c7ca9a"/>
        <s v="d6521e08-c2f4-4c10-a869-707cbdcbfffc"/>
        <s v="61607459-85c7-404b-8693-da1139c6a1ca"/>
        <s v="a8aa7158-2b70-4525-bc67-f831cbc84759"/>
        <s v="8045b996-bee8-4c6e-ae68-463ab456572d"/>
        <s v="03a20375-9782-4deb-8d03-e808467b1bed"/>
        <s v="3e19fc1d-9f6a-4a65-bd54-da044dcd0009"/>
        <s v="c15a09f9-e21e-46ca-a358-abfe58671262"/>
        <s v="1be00f8e-0c8d-41d2-9673-aefbeb9e54e0"/>
        <s v="f84f16b3-a79f-4faf-9ef5-768968f45bce"/>
        <s v="bd29ede9-cab4-423b-b448-83858de7ad6c"/>
        <s v="5c72aebd-13b1-4e59-885c-d7147bf69552"/>
        <s v="c561e2cb-89db-489a-a160-138467e5d714"/>
        <s v="8c6d768e-45bc-43ba-af52-d36e8a63b93c"/>
        <s v="390af831-a1ab-42d5-99b4-5fc59f14255a"/>
        <s v="45df16b6-382c-443f-bcfc-9b793875394c"/>
        <s v="3b745114-997a-4b6e-8161-126852bb2359"/>
        <s v="cbd431cc-ea7a-4c21-a1a1-a29c5228ed8d"/>
        <s v="dd3fbef5-305e-406b-a453-10d62c124e45"/>
        <s v="d5bcb8d0-4094-4ded-abeb-ac31d4f8fd72"/>
        <s v="bed63da0-8033-45c2-9413-d64db962c8a7"/>
        <s v="f2e9702d-11e9-4daa-ae69-81a35d3d9e56"/>
        <s v="3cec73da-fb25-4d16-8e81-b4f0dfca309a"/>
        <s v="f4d67557-6900-4be1-a302-9f70f06e9cff"/>
        <s v="e13a14ca-5911-442e-959a-8f54c559cd0f"/>
        <s v="5a4c4427-d9ae-4cad-9d57-337390206c67"/>
        <s v="7ee1fcc4-6b5a-47b8-86e9-4f441f5c1d27"/>
        <s v="ac25d6a8-cae2-418d-8998-53bd533fbc2a"/>
        <s v="b652ae99-38b5-489a-8921-057c3f05557c"/>
        <s v="16718639-fcb8-4f9e-8769-0baaa104bdce"/>
        <s v="fe2b34d8-2db0-428d-9e5e-be5459077299"/>
        <s v="6de59332-9364-43d0-9024-bdc6dcb33df3"/>
        <s v="60300bc6-8bd8-4bd3-af30-1720a9a5752b"/>
        <s v="c4f9eccd-7630-48a7-b0ca-fdd8fc043f08"/>
        <s v="f0086534-91c5-4372-8aab-cdefde43dfff"/>
        <s v="5ad5cf06-364d-4c87-bcd0-129d2e8d0e87"/>
        <s v="04d763db-93ca-4df2-97bd-fe1186f152dc"/>
        <s v="290e3e89-4b9c-42f4-a8e5-c8cdb4146e4a"/>
        <s v="9ae1a991-524f-43ff-b030-7633a6ded1d8"/>
        <s v="534ff70f-c4d1-447b-a0b3-c49062abd089"/>
        <s v="1980f5a4-1539-40e5-a1af-8c5b7a7e67ac"/>
        <s v="f2311f17-9586-4a76-8511-55ffe7a37e81"/>
        <s v="474a493b-3ced-4f2d-839f-bc501223b513"/>
        <s v="6bb995f8-db98-4ba3-95dc-76942bf3158c"/>
        <s v="dad17429-8697-486a-b168-425f46310a87"/>
        <s v="614077d3-9ec4-4a48-9773-f98d550c2fe9"/>
        <s v="b5caa993-aaca-4101-b153-0f689215583a"/>
        <s v="31e1168a-81cf-4525-bd25-5cfbe0c8f901"/>
        <s v="82bbf269-aafe-4e61-8d45-67d16d902940"/>
        <s v="bdd640fb-0667-4ad1-9c80-317fa3b1799d"/>
        <s v="536fd898-2106-4d5e-9c3d-028d03580f61"/>
        <s v="8bf08d7a-6306-4ce1-b73c-bd6a56f73415"/>
        <s v="9f2fef1a-0bfd-4eda-8462-16b1445be974"/>
        <s v="1ca2367d-88e9-4522-ad03-08c72cef4e18"/>
        <s v="0bd4a990-0640-4e0f-a5b8-fd4b32fa2de8"/>
        <s v="e21e063e-880a-4f78-add3-fa68cb176118"/>
        <s v="e79f9f3d-19ee-4c3b-b93c-4b0bb93b770c"/>
        <s v="e3b202b7-c97a-4855-be7f-b6583aef2cb4"/>
        <s v="d9aa533d-fe43-4234-9114-a28fbdc3ffb1"/>
        <s v="5d264b1b-6593-4659-972e-8c6882aa5c46"/>
        <s v="32da7a6f-a0d9-4f22-88f7-c39b6504ca70"/>
        <s v="7a2db846-4ad0-4a12-93e3-1942b63ccc6a"/>
        <s v="b372e073-3bc3-4744-8d72-b409b437bec4"/>
        <s v="eda7dd14-e1dd-45d4-94d9-0f4b4389bc5a"/>
        <s v="d453f867-b97e-4224-891f-691217abb863"/>
        <s v="24e6f44d-1431-4cab-bb8c-bd746a2f3fc4"/>
        <s v="5681efaa-1d34-4718-b768-8fcbd545c64a"/>
        <s v="eb2d6b14-9358-4445-a059-9244270f2b97"/>
        <s v="3f4df561-f319-4125-87f1-94f9c1156d6d"/>
        <s v="b9493906-939f-44eb-be5e-215ec47cc30b"/>
        <s v="f3bd333c-d11c-49d2-aab6-c5707c17d5e3"/>
        <s v="3df76a69-bc45-444a-bc1f-dff0331d58bb"/>
        <s v="dfed2c43-e256-46dc-8f54-86b7c7b5b2bc"/>
        <s v="406bf02d-a97a-4f4e-bc10-871bba4f4b03"/>
        <s v="a9f79877-b3cc-47e0-ae92-58298ad0033f"/>
        <s v="b18753e6-d457-4ad9-a867-a096edd877c8"/>
        <s v="f8140102-7de1-4dfe-9072-5b5ca2814044"/>
        <s v="d56a9c52-c8a5-4d7c-a94e-c385b4bdaa1e"/>
        <s v="ec50ace4-80a5-4e65-afa2-855967c96204"/>
        <s v="e3d3d84d-c2c2-47be-973d-ff0134e43764"/>
        <s v="3176d704-ea5d-4648-a7bf-782afab74ad2"/>
        <s v="f897f7c9-c52e-467b-963b-4aea6460a95e"/>
        <s v="88598ace-c60e-4023-9879-0b36f582a4d4"/>
        <s v="5eecb91a-59c7-4d57-9459-156aa03c8e85"/>
        <s v="9e5a732a-e22b-4a58-ad09-6600cce23a8a"/>
        <s v="614ff3d7-19db-4ad0-9dd1-dfb23b982ef8"/>
        <s v="a6aa59e5-dc08-4f29-92d3-3488d0c30018"/>
        <s v="b11af726-2d5d-4395-a901-a768ebd14b0c"/>
        <s v="14dd5061-5557-46f8-a67e-ddcedf8f4197"/>
        <s v="f80590f0-0249-4a09-be3b-1a40ca0553a2"/>
        <s v="c194f97f-00e3-4026-95b6-de85390239d9"/>
        <s v="8bae295e-902a-405c-bd9f-fe599bc0fa93"/>
        <s v="4336ffe5-6631-46a7-8c53-b74c0c9fa6e6"/>
        <s v="6242fa0f-2ed2-4190-8a42-001d66379069"/>
        <s v="3cb3288e-c8f2-4355-a90e-23f3668e899b"/>
        <s v="f780ef2f-664d-4922-a590-fd3cad6ecc57"/>
        <s v="6ee41a27-1a74-4259-afe9-d773d02b4df1"/>
        <s v="6ee6fb9a-520a-4eed-99fc-81f912177a1b"/>
        <s v="cc7e27a4-eb8e-40e7-b0be-8e8ee19dd4ef"/>
        <s v="29ede760-2334-48ba-b94e-08387dcf60fd"/>
        <s v="d6321d31-c8ac-4fcf-a04d-4d14197dbae1"/>
        <s v="4be318a8-0b39-4ccf-bc9f-3bc37210045a"/>
        <s v="282fe6c5-351b-4f5e-b265-0250c8ce0264"/>
        <s v="44d18524-cf0e-4567-882d-7fc1be3074f8"/>
        <s v="8cd74c27-929a-4586-8a37-6c367d94bf10"/>
        <s v="e0827f76-11a5-49b4-a6a3-02d6f43e8c48"/>
        <s v="f9b782a8-ffb3-4d40-a0f7-d29983486bcc"/>
        <s v="a335b2c8-9e7b-4e95-b692-641a9aad10ce"/>
        <s v="22eb197f-00ed-4a0b-a545-ecc0002f0064"/>
        <s v="e5358c58-4b8f-4abe-87f5-b39a56f881f9"/>
        <s v="39c03abe-dd56-42ba-9396-f1bedbb99817"/>
        <s v="db94b218-f83d-444d-bd90-599bf59a2fd1"/>
        <s v="3c7e5368-b159-4847-9c0b-9b10a757cb10"/>
        <s v="0c472187-fea3-4d37-980b-68530c7031eb"/>
        <s v="7484b28c-e42d-44b1-8d0e-2d64f30457ee"/>
        <s v="39c59df9-87f2-45d6-a7ba-26acab7a3d1c"/>
        <s v="2a9edda7-761a-4914-8931-b2d4d3def87c"/>
        <s v="3e612d66-05bf-4618-a930-b0c4d5576899"/>
        <s v="a6388854-fb2b-4b80-808b-d674d2dd3e26"/>
        <s v="f4401862-5353-4e65-886c-244563290d88"/>
        <s v="0660a3e9-736d-417c-92ce-55e369df05c7"/>
        <s v="960e3f3c-2ee2-41cb-b908-c3d8d99efefd"/>
        <s v="8fa72f27-e8c6-41fa-b435-3f5666b8fefb"/>
        <s v="614a9d3b-5993-4556-b8ff-b6c1c0f5fcb9"/>
        <s v="72a1376d-d4c1-413b-99ba-0aa5f31bf1fd"/>
        <s v="ab8bb68b-56d4-4b13-89d6-aea8fe5944f3"/>
        <s v="ef83dc33-eb48-4d5b-a550-bf6f40527380"/>
        <s v="8a8fb8c0-6360-40f3-8d26-1015470d21df"/>
        <s v="54e6b6e4-7232-4b24-ad9e-0664cad9fe81"/>
        <s v="0454e307-a3b2-4c34-a3da-c86c262a74dd"/>
        <s v="1b7e0502-ca9d-4831-894e-7397b38a3db1"/>
        <s v="acf5e81e-7131-4269-b118-e36477097749"/>
        <s v="714a917e-e4ca-4d04-a5be-2cddf6d47927"/>
        <s v="b4209103-bca7-46eb-83ef-0f77848ac924"/>
        <s v="cf9d3e88-f25e-4cf6-b479-b202d36f16be"/>
        <s v="9e21741f-b801-4026-82f7-38611adba8cf"/>
        <s v="3336c5c8-9019-4224-80ce-c97c87321107"/>
        <s v="5563f616-00e8-4ece-8b49-452d46d483f3"/>
        <s v="9191b363-4e2d-4645-adc7-cac7fd72b050"/>
        <s v="6dba00a5-5e47-4f21-abb4-5f901feb81d6"/>
        <s v="789fed96-7337-4c2f-8e1c-37621c7cb6ed"/>
        <s v="5aca19a9-fa61-4fc3-874a-82193512eea1"/>
        <s v="498bcf67-3f8d-4f96-836a-e2bbd5098e07"/>
        <s v="59184cae-1d70-4528-94db-db7a37f83387"/>
        <s v="1519830c-4019-4303-9c45-7e4da79313b8"/>
        <s v="0725e9cf-3099-4671-a389-3fc550b4c0bc"/>
        <s v="ff84faef-5336-423b-8f96-468535145890"/>
        <s v="e42e707a-fe2b-4987-9fdc-abbf6b9cd71c"/>
        <s v="c7ade5f6-4f48-4bab-9bac-40f4d5f9e7a1"/>
        <s v="487b25d7-9cf0-43dd-a775-29a28d2cfe83"/>
        <s v="7e1f48c4-a9d6-490d-b4ad-fa22ad0205f5"/>
        <s v="33a1ca26-5dd6-40c7-9922-f24eb5507b7b"/>
        <s v="eb2ec80e-4c25-4823-8cf4-ffb0b4bba73f"/>
        <s v="96a519fa-4420-45ce-96ad-a8599ed13b9b"/>
        <s v="e2331302-da32-4604-aa5b-8723591f6b6e"/>
        <s v="c54461fa-dd35-4c2c-86cb-aa8721786a7e"/>
        <s v="ae423568-de14-453b-9eac-41d9801f4909"/>
        <s v="2e183554-cae2-4e66-ae8a-781390e0a95b"/>
        <s v="1783b5f2-ae0a-48ae-9564-90983dfb09a8"/>
        <s v="dfde4fbf-3ff3-40bf-b66e-cb15474ebc19"/>
        <s v="37a3c30a-a1f0-4a7a-8db7-8572ef7db821"/>
        <s v="c715b2b9-c40c-4d91-86fd-e062a33dc7af"/>
        <s v="5c015ed6-a0ab-448f-aca7-dde9529f7cbd"/>
        <s v="0cee845e-0fec-47e8-9944-8e9ec4ccd106"/>
        <s v="4005353d-d76f-4e65-a54c-87393133839e"/>
        <s v="a7d807d9-59dd-4b95-aced-021213d94c93"/>
        <s v="84ccbd69-d4f6-4241-8201-bb06932c8384"/>
        <s v="0a8d7c14-6e2e-4274-ae0f-7cf89c7e1e3b"/>
        <s v="db576d72-81df-4693-a858-18cff67c393f"/>
        <s v="d2ecda4a-5cbc-4b07-bcd8-897b4c158e76"/>
        <s v="3005c7fc-85af-4b6f-bc41-7c6f80a6b635"/>
        <s v="52a74a41-44be-4486-bea5-a387363be5cb"/>
        <s v="9dd2f9de-fd98-4e33-a498-abe92999bbef"/>
        <s v="f86f3185-27f7-4941-a66b-eb9358b72db9"/>
        <s v="2a45c2ab-8cbf-4db0-b264-accc79ac1b1e"/>
        <s v="983decbb-65c3-4bbf-bffa-47e4dbcfb0b4"/>
        <s v="114f42bc-d0e5-469f-97f1-cd9c5954312a"/>
        <s v="52016e41-8570-4cc3-bb2b-66099f0724a8"/>
        <s v="39bfc9b6-47ba-48aa-b2f9-4b2c8e10814f"/>
        <s v="1723199d-bf2c-44a0-ba3c-8a71ff574e2b"/>
        <s v="657ef697-20fa-48ef-8146-633fa30ddfc0"/>
        <s v="62a2309a-7f52-40c8-ab40-1b73c0b3d583"/>
        <s v="2f0c4a22-2c5a-4648-b045-b24f85757ac4"/>
        <s v="6d1daf04-98f3-499c-bb93-e35dd78df51a"/>
        <s v="eb4aede6-46a5-4064-9284-b528b0916fb7"/>
        <s v="83b0b35c-dba6-4df8-b3d0-4ffb44709848"/>
        <s v="4da838b7-6947-4bac-b610-f40d69fe890f"/>
        <s v="9d3b2ffe-a323-4df1-918e-89e06674466f"/>
        <s v="06f4e089-2ee1-4c6d-82c3-ace23bec15cf"/>
        <s v="9c8379ae-f7b0-4805-8f0d-f860ebc92914"/>
        <s v="bf2b43b4-22e9-4527-b849-1ecc889157fd"/>
        <s v="2120bfba-1689-40b8-879d-db62c37944c1"/>
        <s v="bdf66ba5-dc9c-46de-a5a6-74c212738a23"/>
        <s v="85467426-2f12-4b9e-b4fd-25b7384f6e3b"/>
        <s v="2e3362dc-ff55-4e7b-88a2-5c0a5b8185ff"/>
        <s v="3453301d-7797-4ca1-b0c5-dddf74e03fed"/>
        <s v="311a00da-279c-4825-ab4e-b513081c4c1e"/>
        <s v="f97f0427-f007-486b-ae66-e58b9d20c36e"/>
        <s v="95c2ec81-3f42-4da2-84dd-a51d65926623"/>
        <s v="60a7c21d-87e5-45c8-a51c-1e2922a8c659"/>
        <s v="c017466e-85f4-40a2-8be2-7516342c5348"/>
        <s v="20ada318-e04d-4b53-ba94-0968a3094e80"/>
        <s v="150f5ec2-1ac3-4779-9524-d527eda5d626"/>
        <s v="60141de9-f54a-40a2-a874-66d7ad66a1bd"/>
        <s v="8d08ed95-b369-4813-94b2-072ab1c7c29c"/>
        <s v="7acc9970-5bee-4570-b69f-75c5c82ba1be"/>
        <s v="a52a1a98-8acb-4306-a01f-08ba40ada926"/>
        <s v="f6e38429-783c-4b0b-affc-da1aa64b88da"/>
        <s v="87f89f62-11a1-4557-a90c-44148df50b01"/>
        <s v="92a97acd-3d88-4938-aad6-5b8c3a38b844"/>
        <s v="d79b5767-ffdc-4489-a402-4c0bc25813a7"/>
        <s v="874f6267-f064-4929-b89f-f0ef08d0702c"/>
        <s v="8b5eb4b6-01a5-49f5-b197-f432ca8e260e"/>
        <s v="7b5b2826-ba11-43f7-998c-240d9be12e47"/>
        <s v="f83b1806-ee4c-4b18-96a2-d49d9e5f8273"/>
        <s v="58431f84-6471-4ffa-928a-23f79baa741f"/>
        <s v="e33fc52c-4570-43e4-a53c-8f74a5076897"/>
        <s v="f3476736-37ec-47a6-8b27-b0795c5d3f1b"/>
        <s v="6c21835d-d8e8-497c-a0a2-59014932936e"/>
        <s v="cc351e4f-703e-457f-b5ab-8466b5578b00"/>
        <s v="5d42b9e9-692e-47b6-8b2f-6d5c700b5d5f"/>
        <s v="e6697833-b841-40a0-9fe7-71d6d9178793"/>
        <s v="7fa63858-34d9-41df-aa2a-713fe5b46660"/>
        <s v="3e245fbf-fa69-4cd2-be23-90f3e7bbaefc"/>
        <s v="fe54ee4b-80ff-4173-a3df-ecd70e731dd7"/>
        <s v="b0b862ef-6c9f-42b9-b647-8986a3917c99"/>
        <s v="ea0f927b-4959-4171-a884-b87503862e81"/>
        <s v="c4c5ecd2-f292-4cb2-bf5b-7e73f229e487"/>
        <s v="752463e5-29da-4792-993f-d86df2ec014f"/>
        <s v="28e3a47a-7561-408f-840a-1c1c02b5719a"/>
        <s v="e34f76b4-2b8c-43bf-9780-be1712fecc2b"/>
        <s v="5b9962c6-e61f-4cc0-8a36-8ce7dc570131"/>
        <s v="506cef6d-703e-4156-9eb7-27b523eba0ad"/>
        <s v="3799a376-7e5b-4ac9-83c5-01fe269334ef"/>
        <s v="05b481cf-6f35-45bf-ba2b-06ae24f8b6ba"/>
        <s v="6cc5e6f6-e029-4366-9acb-5abbccea7be2"/>
        <s v="9f708368-cb3c-48ca-a392-57316b79afcc"/>
        <s v="a748dbcf-ac61-4e63-8dde-29a6baa4b71a"/>
        <s v="cfe3a2d3-1cef-4bc1-8309-fe9540ea2cf7"/>
        <s v="85319f0f-ba53-4122-b4b7-96204a73b0bf"/>
        <s v="8fc4b2c5-59dc-4a4a-9126-52b95bedcf31"/>
        <s v="ce22ad44-916e-412d-b6e3-8690db0f9336"/>
        <s v="e606d7c2-1e18-446d-ae42-1840a05f36c8"/>
        <s v="f97db416-13ef-448e-a9cb-b35c68322080"/>
        <s v="84517303-e94d-4fbe-8653-1d4748677b30"/>
        <s v="9e9a9f83-0668-43ee-b8b2-b5493bdbc09e"/>
        <s v="bf67de42-3a0a-4b59-8538-4872deaa543e"/>
        <s v="72f60958-12ef-4101-a082-786fca00ef58"/>
        <s v="7e7d9a19-ab45-4578-92fb-acf6d5d1c669"/>
        <s v="540e7d01-735d-48f3-bc61-66df515a6b43"/>
        <s v="d410be60-ee05-4163-8136-8ce62d3dd83a"/>
        <s v="92420b64-7234-4b01-9d18-25df98cfaef2"/>
        <s v="4773e66a-6db2-4020-8a67-01436090103c"/>
        <s v="0426fcc9-255b-40e2-bdc2-b74b38a56b49"/>
        <s v="ff4204b0-4d89-471d-b7b6-26b0e0bf9cd7"/>
        <s v="bf0418a9-f276-4513-aeca-f62944e22691"/>
        <s v="2bb7985e-ce82-434a-92c3-9c9e85cf2cf5"/>
        <s v="910c4cb7-25f0-4b0a-a64e-f59d6a18e5af"/>
        <s v="7701f7bb-7bc6-4e1f-864e-e6e389c5b31a"/>
        <s v="d6cd3155-08a8-4c7f-8621-38ad0f09105c"/>
        <s v="ffba7856-3b09-4a69-8d01-188459b58191"/>
        <s v="95dfe6cb-c75a-4c94-ae05-7f791cf8d03f"/>
        <s v="61a66444-e2af-4629-9efb-336e2f546033"/>
        <s v="15b102bf-7363-42c4-aa2a-81a21f9b8b4a"/>
        <s v="dc8aee30-be60-43f7-a8be-9288e5af6e39"/>
        <s v="9cc05b67-a19b-424a-abfc-2a47565f1491"/>
        <s v="d379e04c-dc99-4f0c-b5d1-4b68cedb663a"/>
        <s v="96929e1b-4e33-4abe-8cc8-2398b2c8c2b3"/>
        <s v="929daf9f-0149-42af-8ab1-a5041f8c56e0"/>
        <s v="cbb18c79-1036-408d-99a0-90075bb47c18"/>
        <s v="2a6b3379-b706-4008-8079-f037a38f4c75"/>
        <s v="9909c239-bbff-4a60-8019-4d4ce7ce348a"/>
        <s v="88bd6407-2bcf-4e01-a28d-efe39bf00273"/>
        <s v="c5c51060-9911-41e7-93d5-63ae51a3ac26"/>
        <s v="1a89b71e-a0d5-42c8-a837-fe68bba205ca"/>
        <s v="8cd62d65-980c-4e82-a49c-ccea83569c0e"/>
        <s v="0c2dec2a-5dd4-40f4-97ce-e6b4f888ff05"/>
        <s v="7f89438d-690c-4e98-848e-901792545ba2"/>
        <s v="a9e8f0d8-5883-49de-bb5f-be413fa2bde0"/>
        <s v="d046ffc6-8412-4a1b-b5cd-bac271026cf8"/>
        <s v="de69ee2f-1415-45ce-90ce-0d58630beacf"/>
        <s v="b0309aaf-85ea-46e0-84e3-b774569adef0"/>
        <s v="73461e07-f72c-46c8-855c-0a9796405fcd"/>
        <s v="7bfdcc12-89e0-4ab3-b250-ee18260a5962"/>
        <s v="0b34fc84-1111-4e29-a8ad-153985f0786a"/>
        <s v="0154c547-79c1-469b-ad49-b5214b1c6f48"/>
        <s v="a4bbf962-606e-4e1c-8f15-84494f40c22f"/>
        <s v="5d986115-f05e-4efe-8ece-112856ce4b42"/>
        <s v="0b81fcfc-6e44-49df-9f51-3195f4605e5f"/>
        <s v="fbfbb767-dec3-452f-a40b-242b4a044a12"/>
        <s v="f0f7ad22-c76a-4e0f-88f0-91f09b8b38ae"/>
        <s v="0b09effd-e850-41e6-8929-f633e3f8d7c2"/>
        <s v="072037f4-633b-471e-8358-e27376cbb4d2"/>
        <s v="8a284792-ffac-4645-a4dc-43068b20ce3e"/>
        <s v="62a3e57b-b84c-4d19-8ede-c9f18d1ec553"/>
        <s v="cec56969-5d4f-4107-911d-dc7990c80420"/>
        <s v="f0974f38-7b55-45b8-a5cf-4acd47493003"/>
        <s v="2f2a0a87-8946-4d57-9efc-ae3a12f15281"/>
        <s v="6ba4bf5c-5d9b-430d-91f7-83c09865251b"/>
        <s v="198cf293-a9e5-4caf-8a04-a8f03c6971e3"/>
        <s v="373aedf8-431e-430f-8387-f74d1149d096"/>
        <s v="f8cda88b-436d-46e2-b83c-fe0be037e5ed"/>
        <s v="1bf645f6-2324-4211-8588-fc1bb2384849"/>
        <s v="962e8029-8804-40b4-b5dd-9491ea97aee9"/>
        <s v="1b7ef3a3-e5b5-4de4-84c1-aed257f18af0"/>
        <s v="6e45d1fe-9aa8-4c1a-9d83-79fa9aec4c9f"/>
        <s v="1c0f0bdc-ac7e-437c-94cc-1e2a5e4cb287"/>
        <s v="24e9bcfd-9647-4f9f-b508-507af622d842"/>
        <s v="f7464c02-8718-44c1-bd4e-d26edcd5bfae"/>
        <s v="0f5ae9d3-8e6e-4003-a14f-3f12cfd01cbd"/>
        <s v="36fea0b4-38cd-4122-bc01-45e14ce2afa2"/>
        <s v="f1487370-b727-4284-969e-1a343ceb8073"/>
        <s v="6f2cd882-a153-4267-920a-31887f6f809d"/>
        <s v="d76b9174-ad78-463c-a0d1-a0f58d1adbab"/>
        <s v="b30b25f3-44b1-440d-9689-afb7fd46fcc8"/>
        <s v="7746d0ba-8ae8-405b-94b4-a48268586eba"/>
        <s v="d8006709-9a80-4f55-afb4-87785167d973"/>
        <s v="808f2298-3f75-4ae4-a3d2-c498a744faf5"/>
        <s v="14ac5a7d-fee0-4964-b34a-0dbd324da6b7"/>
        <s v="ff91ea53-d824-4813-965f-44fe2431a3f9"/>
        <s v="a9000160-9ab8-4794-847b-96d32fef6968"/>
        <s v="092c4801-698f-44f8-a747-d24a1a46d536"/>
        <s v="fde812e0-3fa0-4f74-a064-92f7eb7d9951"/>
        <s v="8ccc617e-81b6-4951-8cdf-697f4eca2e96"/>
        <s v="d7665cda-fe04-4059-b985-fb6217dc8eff"/>
        <s v="5e84706e-ed12-47c0-8f1f-b36314a17b41"/>
        <s v="8d9a483e-2915-4c6b-b16b-f2f137688b6d"/>
        <s v="2ce660dd-929f-414e-bbed-3a574ad75b36"/>
        <s v="ec1f41ce-57b9-4dfb-af82-e70cb9644e4f"/>
        <s v="1c654aa2-c63c-421d-a443-5958eacf33a9"/>
        <s v="3227e8d8-9c60-481b-8119-1aa71b61d453"/>
        <s v="0c10b55e-e8d3-48af-b202-0e37d2e920fe"/>
        <s v="45c4c9c0-feb9-4285-993c-67dafe7baa4e"/>
        <s v="cf3915b9-4b72-4e0e-8ab2-27c83412f365"/>
        <s v="43638fe3-d36a-4409-8642-0bd8c37da0da"/>
        <s v="1e0d02b5-fe74-42cd-9d83-ad037066e289"/>
        <s v="668c879b-d2dc-42c8-b2b8-d8aa21768dd7"/>
        <s v="d2b2e9a7-5bff-40bc-8a1e-970cfd3e378e"/>
        <s v="fb0dcf87-925d-4c02-807f-b4efd586a9de"/>
        <s v="9ca4364d-5d9a-49f1-908e-3a956c6e8796"/>
        <s v="714011a1-afc2-4cfc-9db7-284b6965d1d1"/>
        <s v="39a0f145-a5ba-4050-b8aa-76dfdb6ba39b"/>
        <s v="508a8fd9-cd2d-4848-a804-2bc92b7b2046"/>
        <s v="dfca6541-ba7e-4e01-8336-e364bb22aaa5"/>
        <s v="6ed8125a-2a5c-4360-b552-f31ff02cd793"/>
        <s v="6bea3f26-c774-42aa-aac4-2268a1742274"/>
        <s v="043d72db-1bcb-404c-a1d8-b96a62ada157"/>
        <s v="ab0e664e-9c3e-42d5-91e1-aa9676f72255"/>
        <s v="f8bca9ac-2ada-42ce-9890-99c9f2be029f"/>
        <s v="1fd38bcd-9f35-4c46-b205-7eff0b28d236"/>
        <s v="e481e56a-a577-4f42-8242-5b384deb2f6a"/>
        <s v="4654e77d-de67-4278-9313-b3a7e5a1c6e4"/>
        <s v="8e200724-7d13-4018-a80b-ac63b856d035"/>
        <s v="c606ddc4-c2dd-401d-b59a-15334605ec0e"/>
        <s v="61ae05f0-d0e3-4789-a29a-6ecbb8360ca8"/>
        <s v="cd0579e2-99e4-404c-ac56-e0cda5ba2472"/>
        <s v="53f30073-83e9-4ef4-ad7d-f5d0d3b59af7"/>
        <s v="331f63fb-d11f-48c0-a97c-a4fff75d599f"/>
        <s v="fc9476b1-a18b-4d15-9527-34077cd2192f"/>
        <s v="ab132032-b2e1-4f66-b1f0-2ea8242f5829"/>
        <s v="6994bf84-50d3-4a03-8cd7-608f3adcb38c"/>
        <s v="3878becf-60dc-42eb-9413-c85063c4e76d"/>
        <s v="f10c718b-1eb0-438a-a75d-d5af3c365296"/>
        <s v="4e71c0e0-52d4-4d74-a7c2-5a9473c7cbdf"/>
        <s v="c867fe3b-2d69-4cf3-b59d-279d8e397aa1"/>
        <s v="9d421bae-2134-415b-ad56-c7145a9621f5"/>
        <s v="62821d61-3fbb-4f57-b6f5-6f1cc4a531cd"/>
        <s v="0a58f43c-5bda-4655-b06d-ca247bc6e121"/>
        <s v="2e13b83c-ff89-4ebf-a0e5-17d58900670e"/>
        <s v="668c1480-8e22-49e0-ab3d-60452d3621a1"/>
        <s v="6c307511-b2b9-437a-a8df-6ec4ce4a2bbd"/>
        <s v="62acf512-3727-4cb6-8c4c-3e8aa47283a4"/>
        <s v="03583b62-5a75-4772-a18e-4e98ccae5ca0"/>
        <s v="b15e54f6-d4d3-4795-ae4b-ebc429890880"/>
        <s v="3f10b428-f5e3-48bb-9516-055c949ff12f"/>
        <s v="aff582c9-bffb-4e7e-9a3b-ecaea40e8d71"/>
        <s v="69ef74e3-4ab6-421c-8328-c136629ef3d8"/>
        <s v="adab7b98-c784-43ec-92bd-2f903c0be546"/>
        <s v="9db96965-83db-46f7-8f43-0d6d9c36d6ab"/>
        <s v="9247e851-2e0d-4860-b362-f9b74795cd1d"/>
        <s v="de6f92a0-0483-4352-bb20-eb28edde6eb0"/>
        <s v="12f5131a-da52-42ee-a2bf-18f51f652a87"/>
        <s v="412ea133-3344-4ae0-a6ef-b78561862866"/>
        <s v="238057ca-b8a5-4bbc-977c-60bd701a34ee"/>
        <s v="21084dd9-f75d-4e3c-848d-56502e9522d6"/>
        <s v="764414fd-8ae7-49ed-9e8e-de0ba85c6e4a"/>
        <s v="e9d83533-16cc-4309-a625-ea0966455184"/>
        <s v="ffb1677b-c4a9-4c78-a951-8b5fef8ce801"/>
        <s v="3c8e9d78-2d14-49f4-ac78-644fd86065a2"/>
        <s v="19985f15-ff00-4d4d-9020-59e4ff9ab5c2"/>
        <s v="31bbd72f-babe-476f-a40c-c8fecc0b6d2a"/>
        <s v="324bcc3d-9a77-41a2-bd0b-0fa28beef83f"/>
        <s v="84a91789-b2c0-47e8-9ed0-72e9f9fc6034"/>
        <s v="e48bc6d6-2a1b-4eee-9b2d-4345ed4e22ea"/>
        <s v="71cb5600-a02e-4963-bb7a-99dd22783fb3"/>
        <s v="df3f7b18-d4a0-4c3d-8151-59e8331038af"/>
        <s v="7317591a-3283-4aa4-a212-ab7c9d361cb6"/>
        <s v="171603b1-7466-4e6f-a1ee-b1f133b1d0dc"/>
        <s v="fe0a824e-232a-4e82-a699-6aabdaaf7529"/>
        <s v="582b91ee-f8e8-435b-8c00-988a7ee1011a"/>
        <s v="59e7703a-70aa-4b0d-aa03-8ad4a667b982"/>
        <s v="9e3c5a88-6aa5-4e6d-9277-9574c4576cc3"/>
        <s v="77d21e02-ff01-4f99-988c-24c961b1cd22"/>
        <s v="7b90942f-973b-4977-a946-28206a80cac2"/>
        <s v="a8b317fa-18d0-452b-9825-bc5430beb45f"/>
        <s v="19e9e3a4-18dc-4eb6-84fc-fcb0f5e90352"/>
        <s v="2acce508-33fb-4bab-98e1-2b26f22c9496"/>
        <s v="5b249c2a-9e5c-4dcd-961a-080a3fec0a37"/>
        <s v="4b868210-234d-4cdc-8ab4-8e7f4f95a25f"/>
        <s v="30a5648e-efe9-43d0-b639-08bf03ece8ff"/>
        <s v="0ddb545b-61ea-4a65-a1d7-70eac704e80e"/>
        <s v="51e744e4-b864-4a08-aa75-752d6a8fcacb"/>
        <s v="3289f58b-1923-4afc-802d-105b113eaf84"/>
        <s v="3a755086-506e-46e6-b645-869d603699e0"/>
        <s v="82aed525-d18a-4e9d-8eef-5a8adb82eb36"/>
        <s v="e1305074-6318-4224-a41e-40ad54029d00"/>
        <s v="cbdc4318-4d85-43d2-a1a2-748571348c2a"/>
        <s v="741c56ad-2e68-4ebc-a1c1-9c79d0c6cae2"/>
        <s v="00c9ffcd-c903-4cea-8aee-1e6671a81163"/>
        <s v="e40b50e4-0a08-4989-833c-8f55a1298fa2"/>
        <s v="19c71feb-a954-4f89-9596-370a761dd11f"/>
        <s v="d0437e4c-34e5-4699-88eb-e27a23a4e70e"/>
        <s v="eec259dc-7f95-497c-a76a-a6ced50755d9"/>
        <s v="dde4f5c1-532c-4c01-b017-c5337d6ce5c3"/>
        <s v="18763576-1a5e-4196-a5a4-c79b2abaa4f9"/>
        <s v="9c138fff-9e2b-45e8-aa0f-d2002245979f"/>
        <s v="84396fc0-c26e-4706-bc05-9799bdae8eff"/>
        <s v="9c81fc46-5bcd-436c-8777-4fae613758c3"/>
        <s v="a9434b1d-5fc9-425b-84f6-1281a90fec33"/>
        <s v="453b45fe-636c-4499-9254-aad3809cd839"/>
        <s v="b6f1e1be-c4c3-453c-9596-c0626561b818"/>
        <s v="2369b584-ff5e-4ff0-bf50-bde4382567b8"/>
        <s v="a34b6cf6-2053-4a42-b1af-db65b289f224"/>
        <s v="3240bb39-4b25-48d6-b50b-a04c6828145f"/>
        <s v="83a03bd4-9b47-4e50-8945-d448817f08bb"/>
        <s v="c12bc36e-3a2b-4c5a-a869-1408c74e1eed"/>
        <s v="af4afcdd-52cb-4ae0-ae18-c9b3c6da85f1"/>
        <s v="01aec505-99a0-4abb-99e9-54331453e17e"/>
        <s v="0881e39a-3b10-4dd5-b8f3-90b60ced52aa"/>
        <s v="618ae305-95a5-4afa-831d-029fac1e86d8"/>
        <s v="5dd6d6e9-3b20-4484-9402-54a579eda86b"/>
        <s v="e237c877-2e0e-4673-8ed7-cd177e14c595"/>
        <s v="e9c6a455-e613-4bae-a232-5829dbf644c8"/>
        <s v="064b5853-7f0d-49e8-8c25-2e0b2831867d"/>
        <s v="ab0b4cc5-15f0-4a19-98c1-80d2aadf3692"/>
        <s v="e726be23-e776-4886-9534-ee1d7f2984f5"/>
        <s v="507b9072-65e5-4f34-9df0-6e8c878aaed9"/>
        <s v="7466ef02-5e7b-42c8-a097-dedbefb3b939"/>
        <s v="897352af-000e-4fa1-9cdf-02fd1d55f74b"/>
        <s v="ee815a09-d240-413e-a4cb-9b3cb01b31ef"/>
        <s v="d1dc0452-9eb9-4e63-8eeb-28e847d3f380"/>
        <s v="9d8756a5-350c-423d-817a-b4d7b20a4e7a"/>
        <s v="cb35097a-e5dd-48f1-88a7-38ab0df83e12"/>
        <s v="4ff5bd7a-9ebb-4ca5-ab37-b69c2345f0ec"/>
        <s v="4d4ab7be-0f0a-4f07-ba50-e9adf7a41070"/>
        <s v="1df05d18-4e2d-4255-bd13-1a3d1e2c2e7d"/>
        <s v="57021049-6a39-4aa6-9aba-c50dca3dd859"/>
        <s v="7492d1b4-ecca-40c1-8461-c5691031ac5c"/>
        <s v="e2231643-ec70-4c78-b44a-1f5d8af812c3"/>
        <s v="bf3c4c06-4343-48bc-89fa-6a688fb5d27b"/>
        <s v="8cfeaa38-5871-414f-96d4-77fddf467b4b"/>
        <s v="32753922-c298-41a9-bd3f-cf891b5b9608"/>
        <s v="422d4313-57ac-4ad2-9b75-5e728c313645"/>
        <s v="247296a4-ff38-4918-b8f9-a45d0f554896"/>
        <s v="837d38f7-bf20-4383-b198-8a0b568998d9"/>
        <s v="0131ff3b-6221-4670-ba36-e788f71fb9a6"/>
        <s v="b83035b6-b86b-46c5-b085-c08fbb232cad"/>
        <s v="16169551-3728-475b-8926-fb8ee731c166"/>
        <s v="d9a97c75-c8d6-4441-8090-4c9d36ab3508"/>
        <s v="2665626d-79f5-4aaa-a922-124a2865057d"/>
        <s v="f3402dd3-4515-45b9-ace9-504b03d7f962"/>
        <s v="82624143-01b9-4dfd-addd-48898cbafcce"/>
        <s v="bf5023f4-40ef-4935-9f90-bed6fb25664d"/>
        <s v="e8fb5a96-3b85-46e1-840f-54057a25ed81"/>
        <s v="a4ed8b5b-37ab-4845-80db-866602ca9ea4"/>
        <s v="bdb025ff-2451-45a4-91d0-59b26699cd99"/>
        <s v="3da9c2a9-0ed4-4f1a-bd4c-bf374eb93eff"/>
        <s v="8e127f1d-b626-4481-9a05-003684289d69"/>
        <s v="601bfbcb-f0ee-4cce-8d93-e14a5b167158"/>
        <s v="92702606-759b-402b-ad7a-295306751a84"/>
        <s v="61d8d92a-c3ba-4d65-b154-51b688b16fd0"/>
        <s v="372f871a-45ee-432d-aa07-f2137129cec7"/>
        <s v="310c0c00-3fa7-4104-9bf9-0e27dc96925e"/>
        <s v="61a451ff-700b-4b43-ad3b-9d13c3e90323"/>
        <s v="46136b7d-7020-43b0-a6d3-fbc007f55107"/>
        <s v="9633fa29-8b6b-46fe-9a6c-1439fe14957b"/>
        <s v="2fb70dab-2f38-4b43-a137-f8e467b13040"/>
        <s v="da2c4ef3-c06e-44cc-b62f-72549a187e1b"/>
        <s v="64ad676c-c662-4e72-a3e4-38f4cc6f2da9"/>
        <s v="a7ac590c-42f9-4f92-9036-ca810bc4d7ba"/>
        <s v="2dab1bee-150f-49f9-a00c-1c7403d3d886"/>
        <s v="98017a2f-a5b8-4693-8fbb-a7495fcd859e"/>
        <s v="a52e50db-0c8f-4477-95bb-156d725015e6"/>
        <s v="9af36d3e-b489-4f88-b16d-f184bb5bf807"/>
        <s v="c3d6a9f0-5809-4a09-9b6a-ecca2170c9d8"/>
        <s v="bc8a4838-d153-4a40-adac-f56f2d23a424"/>
        <s v="71600e98-86ab-4dd9-b46b-2ef4845d0024"/>
        <s v="c5dfff04-7b82-4dcd-919f-9a2635a406da"/>
        <s v="b86e2cbe-f3e3-4f2a-bccf-a19ef9647b9d"/>
        <s v="51a68d95-7d44-418e-95a6-b1672129f817"/>
        <s v="6d130705-279f-41ab-9b49-09b65cbdb682"/>
        <s v="5da2b556-1a0c-4ef4-9531-04cf1200787a"/>
        <s v="de9e3757-5260-401e-aecf-67d2749176f4"/>
        <s v="06ad7920-aff7-4f5d-bb1d-12cf3b705092"/>
        <s v="40befb38-5f4f-40c8-945f-dfd7b8d7e212"/>
        <s v="61f6dfbe-114b-4c79-8200-79f51dc3c26e"/>
        <s v="554ed8f7-2248-4b85-a598-20c25dd6a504"/>
        <s v="bc3e1d19-75f9-4230-b2fd-73c508942176"/>
        <s v="75dacbbe-09a9-461a-9823-3383279b637c"/>
        <s v="b5b453ca-3d42-493c-8c9f-d3349bdf0377"/>
        <s v="23599d3e-d11a-404f-b4b3-b53ae265a4e1"/>
        <s v="029fef10-cadf-4e85-a918-47cec2c98ecb"/>
        <s v="5e1885c3-5037-4d6b-9a6b-6a7d1a38aad6"/>
        <s v="0037eee4-0b04-402a-9c6d-5c8d44372d02"/>
        <s v="927bc1c7-e3da-4bd1-9bf0-6bf4fa57d054"/>
        <s v="a018fb99-bf8d-47d4-a5a8-2f303bdefc06"/>
        <s v="39669fa7-5997-4043-b3b1-025bfff9f585"/>
        <s v="fd1233e6-c4c9-4285-a740-11f6b4e447a1"/>
        <s v="089c7c74-bde1-4658-99f6-7e4a76a716dc"/>
        <s v="c55523ed-fe89-46c8-99cb-3540643ffdae"/>
        <s v="66f43816-4158-42b3-85de-437c314094dd"/>
        <s v="ff5d9546-98db-45c2-88ee-1a838af52d5e"/>
        <s v="8dfa6a56-d12d-4c9a-aaf9-15310200b1f0"/>
        <s v="e17f29e1-7028-4046-89bc-473fed7bf656"/>
        <s v="548c1d84-340d-4049-8147-65063e2bf9c9"/>
        <s v="c20896f3-a4be-43a0-a17d-9c71a83b4050"/>
        <s v="38b77c07-80fb-4296-b3b6-a09b1beaf6ac"/>
        <s v="9e17a0c0-8e1e-4bb5-a918-34c6fde32771"/>
        <s v="59ca4579-49ff-4452-b25a-9ee2a62dcd58"/>
        <s v="64d31d51-c7f7-42ee-9c1e-3722b3f402fa"/>
        <s v="a9488d99-0bbb-4599-91ce-5dd2b45ed1f0"/>
        <s v="81c021fd-15d5-41a1-8ea5-b733b2105597"/>
        <s v="45f01774-744d-4648-bfc3-c8cdbf5dcee7"/>
        <s v="ec28f457-8dbe-40be-bdf3-b3bc9f60472d"/>
        <s v="5d71a898-6497-4593-892e-8c93d105c8d6"/>
        <s v="a181c85e-ca0a-46ac-8d67-d38e990f0c5b"/>
        <s v="2c0de01b-1b20-43a6-8014-9c89bfb1fcc0"/>
        <s v="310dc9d1-7c41-4a2a-9b67-f7bb33bb7382"/>
        <s v="82ca3c8f-f8ed-4f48-b222-d99295912d8d"/>
        <s v="0d559b64-e334-4bac-9c44-ebd132df8d45"/>
        <s v="f86461d2-c890-49d1-a19c-f0086879c58d"/>
        <s v="7ba8c331-708b-4ef1-8816-30ac7473b4d8"/>
        <s v="be64ac2a-f966-41a5-8cec-495b226716e3"/>
        <s v="69b7c0fa-26c4-42f6-ab35-2f85504e2687"/>
        <s v="16e89a98-b896-4e72-a3fa-bb1f71f1060b"/>
        <s v="e05b46c5-5636-4094-a974-31db09a9d1c1"/>
        <s v="bfe41d6a-5f80-4faf-90a1-1bbe1ab7d8fc"/>
        <s v="cf3dda48-ee61-4e49-8e42-a88203e5ef43"/>
        <s v="5b41eebf-ee22-4fa0-9a37-2b71750d3c7e"/>
        <s v="71299889-a01a-4992-bf9d-3e64c1a6423b"/>
        <s v="5da49cb9-2fdc-4992-8971-8eeadf3a098a"/>
        <s v="46c79b36-fd05-4963-9616-af7e1057a002"/>
        <s v="793edd42-06cc-42e4-8d19-803d983a627c"/>
        <s v="25769152-ebb1-425a-93b0-eef1579b110f"/>
        <s v="64988bde-cd02-44db-ad11-15d750a46c85"/>
        <s v="68c9992c-23b1-4179-ad78-fcedc280f66d"/>
        <s v="30c3ef8a-592a-443d-9d82-2e3a6c6d282b"/>
        <s v="dc6dafff-59c2-4153-b06b-0f0c96822e22"/>
        <s v="e7ed3b28-1af3-46b6-9e55-fb182ff4411c"/>
        <s v="f7015d89-d418-4e51-b9a4-36b17bbee797"/>
        <s v="292bd156-db94-4570-9ac7-0ec0ab8ddeb4"/>
        <s v="6b70c951-6215-422e-951c-6cd500b578fe"/>
        <s v="2755f12e-2a5c-46ed-8a55-4ec3bb60d811"/>
        <s v="69a53b4f-8ff8-469d-8ec0-713dea2c7a51"/>
        <s v="26e6a84a-4617-4161-bd03-d33beee9795e"/>
        <s v="85014665-f9b3-489a-98bb-a428c72fa9a6"/>
        <s v="c1c0c5e3-527c-4f50-a45a-87e8039a8ed5"/>
        <s v="2e8339a2-e552-4a5d-b957-1915a5154bbb"/>
        <s v="ff69723d-584f-485b-a697-384d801e8690"/>
        <s v="a4e68a39-aead-471a-9379-488f850e213b"/>
        <s v="f7a67b94-7b5a-411a-b1b6-4afed31edf1a"/>
        <s v="4943cbd4-d52c-4069-980f-3e27ced5fe44"/>
        <s v="2a37843d-68c8-4e3b-b446-b059b56ebfb9"/>
        <s v="efb56207-ddec-440b-afe3-af13891778e8"/>
        <s v="054f92ff-f366-4ad4-964d-b03f93403fad"/>
        <s v="4c4d6e40-24e2-426c-a250-d133f5cb5be4"/>
        <s v="22a1b7ab-5a3a-41c3-9aea-83079937f717"/>
        <s v="3527bcee-d343-4f88-91f3-79b18ebb8208"/>
        <s v="71d79665-7181-4dcf-b79e-fc6e5edb0d3c"/>
        <s v="15e66ee3-3c4b-4330-a9e8-6276649692c1"/>
        <s v="c552f3c5-5f13-4b98-a7ad-8d5198a15e4f"/>
        <s v="a1c7cc8a-0435-4b64-893a-d23298c3e3ca"/>
        <s v="febec0db-9a3a-4103-ae3c-453214348f62"/>
        <s v="fda3ee10-619c-4f2a-b0ec-1bd17373ead6"/>
        <s v="6883ac6e-6a94-4054-b241-4482519894d8"/>
        <s v="5a104129-54ae-4d1b-8ce6-424dbef59fe6"/>
        <s v="2e2fbd79-3bb1-43ab-b41d-ea49fc2c4d5e"/>
        <s v="3ba5cd2f-dea4-4c19-9024-3d723748967f"/>
        <s v="de697b49-5e79-468e-a454-d5dfee705e8c"/>
        <s v="44f7f01a-3cb5-46d7-834a-130e8c6ea6ad"/>
        <s v="09a0a0f6-73b0-4091-b634-c1694f76e388"/>
        <s v="e8897fba-d7d7-40c3-8f6b-a7ec1bef03dd"/>
        <s v="2655567e-5525-44c6-879e-c589974bc4e5"/>
        <s v="d463ccc5-331d-48cf-b5b7-f92e2d60137a"/>
        <s v="4c936072-ac48-45c4-8d95-699a4c6038fc"/>
        <s v="0c915150-c10f-44f7-9506-c437124c70b2"/>
        <s v="c450a9d3-3322-40bc-937a-f2191bfa2c49"/>
        <s v="9ad41c23-ec43-44dd-b43e-7ec5cbbdc8ec"/>
        <s v="832ad7bf-e7b1-4344-b2c4-a289fefee049"/>
        <s v="e4eb8000-ef40-4162-8f6c-e9bffe7ee362"/>
        <s v="00e24efa-5e93-482d-993e-af22ac038497"/>
        <s v="8623bc74-65a2-4cc8-855b-e95d06bfd9c4"/>
        <s v="2418bd3e-50e6-4715-a494-3146dfe88116"/>
        <s v="49a214ae-f7e8-48e5-8d2b-91efb8976ec5"/>
        <s v="a6c681b0-e472-4be5-b3c2-944ab60a3dcc"/>
        <s v="8b9d2434-e465-4150-bd9c-66b3ad3c2d6d"/>
        <s v="5cb85aed-f5f6-4c97-aefb-63b11b049863"/>
        <s v="57423882-f34a-4949-b4ca-0ad7abe5be96"/>
        <s v="1855d055-fb51-4359-ae3e-f0feb1503505"/>
        <s v="115c42cd-5147-4e86-a875-d40aeac7dc2e"/>
        <s v="ac937cda-dcd6-4795-b329-350687bc3f83"/>
        <s v="a2dfb7c9-1ff4-4b28-a14d-5e7b07632515"/>
        <s v="c37da1f9-3c06-44b2-8441-cf9e9f2bc41d"/>
        <s v="8d691c39-f030-46dd-a018-0537784c4eb6"/>
        <s v="86dc1147-430c-4f2c-9bc7-357f54e7c593"/>
        <s v="8b7f0ea4-3512-4a2a-8c7d-6fd1bab3a256"/>
        <s v="dad7f7d5-c7e7-40e0-9098-7dfa628517a9"/>
        <s v="6022f55c-d83e-4afa-883f-8de18af6604f"/>
        <s v="6e54ac6d-2ff8-487e-9659-1c8921ebfaa9"/>
        <s v="3aaec98e-b48b-4039-9bf3-5f8681170786"/>
        <s v="954ec2e9-039d-4835-abe3-eae5afebd455"/>
        <s v="9fe611a3-809a-4818-a15d-48df0dfd8754"/>
        <s v="f5462453-91e4-4cf0-b738-a94d1ed6a3dc"/>
        <s v="3a963bfc-0c8e-49b4-bec2-080497a2aa1c"/>
        <s v="13c495e3-2ff0-4653-9a33-6bef22779770"/>
        <s v="1009d218-d980-44fa-a02a-9bb99280a55b"/>
        <s v="316e88ff-c723-4f39-b853-3b54f660f380"/>
        <s v="ff02f5b0-57bd-46c9-a240-063bfed747be"/>
        <s v="88ad4c38-b4e0-4667-a721-4af6d5473924"/>
        <s v="612ffdb3-4da0-47c8-b1a0-26b460e4195b"/>
        <s v="16354b66-d3e9-4350-b094-7b88e3613bd4"/>
        <s v="c64cd5fe-0340-492e-8e70-40bb95c93551"/>
        <s v="9780c215-2b2b-48e9-a417-c09380a8a23d"/>
        <s v="e9a1c6d5-c34e-4baf-8f1c-b2ccceef9fa8"/>
        <s v="75cf4a72-61eb-40b7-aeb5-25f5b4c56f76"/>
        <s v="d02f349d-5d9f-4d32-95e9-d92dcde22f0f"/>
        <s v="9b2d5a2a-99bd-4240-a853-5961632d0302"/>
        <s v="77aaa901-64fc-4f19-b02d-fb732cf898f6"/>
        <s v="45f54506-3ba4-46e6-bf50-fdf2db986f5a"/>
        <s v="bbb71494-b7e7-47d4-a9fb-832ccbe68571"/>
        <s v="2c7a0d31-0769-4583-9194-821ee11bf0d4"/>
        <s v="0cb5ee5c-62f5-47c2-8706-fec248fa4e98"/>
        <s v="5b8c8969-c81d-4cab-9a4c-d1f09971c808"/>
        <s v="564da1cc-5ef8-4699-bed6-6c7e9a394ce8"/>
        <s v="7869792a-8150-4fda-a977-09f1ec446626"/>
        <s v="f2987669-e280-4a11-a5c7-d7de069e2875"/>
        <s v="967f6c76-b82b-48f4-ab99-4035519109a8"/>
        <s v="10b16933-443e-4492-aa7f-5aba685c3bb9"/>
        <s v="187b1808-ef6e-442d-95d2-0861342c8b80"/>
        <s v="ad3840ff-b4d2-4a8b-945e-d9c5a9078b29"/>
        <s v="04456b54-8394-435d-ad20-4cafe88efbab"/>
        <s v="bf4fcb10-1334-4f71-9fd8-25b785c0d3ae"/>
        <s v="48009dfe-e5ea-4410-beeb-88ef333182f8"/>
        <s v="268f6293-794f-4048-9a2c-7fb729b7e253"/>
        <s v="7a753918-9243-4559-9859-73e64ab52b86"/>
        <s v="10ac98fb-c45c-4fe5-99c6-f3ff3a065c99"/>
        <s v="620c118f-9479-4822-8a30-5722374ffd0f"/>
        <s v="7b6c7129-cd63-4ba8-b03c-664b3abf9c65"/>
        <s v="b69f5eab-b9ff-4c29-97d9-cbb0309e47ba"/>
        <s v="116d489c-210b-4b2f-af44-7aac47043156"/>
        <s v="c70aaeec-63e6-43a9-8828-13c2defbd1d2"/>
        <s v="4c80d33a-ad5b-43c8-8c88-0714837217e0"/>
        <s v="1d24181c-2ed0-47d4-97bc-ad3ad0a17fe8"/>
        <s v="0e61065f-171b-4b80-89b7-fdf77d8d3ddd"/>
        <s v="4c7ee398-4a54-452f-a9c7-6102573b77f8"/>
        <s v="ef46f3af-2b70-4a43-a8d1-ccc4992b9836"/>
        <s v="07adaec7-cc6d-4f6b-bc93-4a4b856f01f7"/>
        <s v="bbb35601-9322-42c7-8769-e270b161b427"/>
        <s v="f96c9a0a-3404-402a-abc1-bb5282e4dd4a"/>
        <s v="63970cdf-eb7c-4f1d-a4eb-5dad3e050984"/>
        <s v="74ed5145-8d97-45c7-961d-5c8753c9fe59"/>
        <s v="bc18add0-c72f-4f69-a81c-c7d784a98ce5"/>
        <s v="0bc28080-8d46-42fa-b039-5e3875e7e80e"/>
        <s v="4a32bb22-1b2b-42ec-80b9-ec30ed94898b"/>
        <s v="5e209490-ebbc-4840-876e-90ca9a8ad680"/>
        <s v="5d33438c-9882-43eb-9d57-e09c48a070aa"/>
        <s v="fdab3441-d2c2-4960-8b09-01abc66dceb3"/>
        <s v="8119879d-a2d3-4f6f-bd88-734b161e1dcc"/>
        <s v="f1578470-0182-47c4-ba1b-58066160a6b4"/>
        <s v="603da938-ec34-43eb-95e9-7cb4f93ffe91"/>
        <s v="7f0223bc-651e-4252-b974-4cded259f960"/>
        <s v="e112b091-98ad-40bb-a3b7-3d9bc06808c8"/>
        <s v="d428df6c-89aa-4293-b4a0-dcd41a9af29e"/>
        <s v="7def3b8e-ec0d-4c3a-b011-b125022111e5"/>
        <s v="d0716388-77f7-49c8-9324-f8364ab9c366"/>
        <s v="630b7c4a-4cab-47a8-8e7b-85bef7f16e2e"/>
        <s v="8dcebb92-ba01-449e-8c66-12ac748f7bb5"/>
        <s v="c6a28e4e-002f-4ca4-b43e-85315dfb1922"/>
        <s v="25787c8b-e3c7-46d4-ace7-074e8f95a523"/>
        <s v="df061df8-7faf-4e70-a155-281c0ff147f2"/>
        <s v="104556e5-bee3-4b79-9d18-1ee986ad8a8c"/>
        <s v="efad49e9-c41c-447e-9d6b-9b626b535a19"/>
        <s v="6bb1f2bc-85a4-40cb-ae76-936aa6340d1a"/>
        <s v="26f341c8-04f7-48c8-9215-b5033012f819"/>
        <s v="8570b59f-a903-4e67-bc56-8b5324acb722"/>
        <s v="e4610160-134d-495a-ba38-8c8f139309d1"/>
        <s v="4698fe10-021b-40bf-8fef-168816c34c29"/>
        <s v="09dba93c-bf40-4750-9657-74fd68cc50be"/>
        <s v="8ade8bd9-3b73-4091-bc8a-1fffb10bf93a"/>
        <s v="07f99769-c513-4cf1-bd35-81532fa7f0b3"/>
        <s v="db7904e0-ce30-461d-8e88-c8ece651e3e1"/>
        <s v="3dca299e-68ba-4649-a941-3174f0c0344e"/>
        <s v="aee14f87-fcff-49e3-940f-f5896c624c2c"/>
        <s v="2b079dd3-6275-40b2-a6d4-59a4e180cfe4"/>
        <s v="2d54ff2b-10ee-4f77-b45e-2eafc1fda581"/>
        <s v="258ceae6-1402-4ca2-9da6-7bca47158dce"/>
        <s v="a23ff67d-e957-4bc2-b9bd-8bd6d479cc36"/>
        <s v="b9f6143b-b238-4056-a1ec-47541cf14654"/>
        <s v="b963f37f-6781-4c1f-8c53-0e36addc3e13"/>
        <s v="3ad24ac8-bf70-4042-9e7c-6795a8c6c2df"/>
        <s v="e1f7a49e-fe95-4921-a625-3c808e4cacc7"/>
        <s v="429f90e0-d81a-44fd-801d-ad7073c86884"/>
        <s v="3579c143-7ab9-4428-b78e-65108f10d33e"/>
        <s v="fde91c42-002c-4c22-b4de-5f7070f81dba"/>
        <s v="48361198-37d8-4f73-aff9-82f1d2212695"/>
        <s v="3de86a38-1642-4ad9-b142-6ffb677c9557"/>
        <s v="5987038a-fcd6-418e-ab54-500d4e089bb4"/>
        <s v="585409d9-de22-4c3f-9136-6db15a578607"/>
        <s v="f8999246-98de-4ebb-a3b5-cecea446be72"/>
        <s v="a021c0ca-3531-468d-8342-bd2bf295456e"/>
        <s v="8bb1f749-be32-4c5c-bc87-07aa3a287829"/>
        <s v="7b3a4e3e-7c52-4a17-a80a-c07a2a935d62"/>
        <s v="f875cb54-2feb-4626-9ecc-c05d23a1c245"/>
        <s v="97d7a560-adb1-4670-ad9f-b00d4882d73c"/>
        <s v="fdc171c3-578e-4a19-b3ba-d12c6e1f8124"/>
        <s v="a1964aba-ac28-4714-a90f-05a2402098f2"/>
        <s v="ead08c89-13fe-4a29-9c9d-eee0b42a0456"/>
        <s v="4f612217-eef1-4694-90ca-e32d0aba590e"/>
        <s v="2332a50e-6992-496e-81a2-5ed1c3abb5f1"/>
        <s v="d296d2de-0e48-4559-a23d-d94d223bd2aa"/>
        <s v="e00da49d-effa-4002-b040-413c4690fb15"/>
        <s v="e1bbb8cd-7e3a-4f07-a9fd-28e6e271fff9"/>
        <s v="5562a589-0ad2-4953-9592-8d05f0ff9b7a"/>
        <s v="a78d097f-2f9c-4ef0-b6bc-ae84b3e0014d"/>
        <s v="70f59630-2bba-4c1f-8e4b-915be6ddac50"/>
        <s v="f3139a84-f526-4790-874e-75982710c999"/>
        <s v="4b356e9a-2e5e-4b6a-8ee9-581ae061f65f"/>
        <s v="7a70eafc-b0d4-4ee5-b0c0-681cbb708140"/>
        <s v="4ec304da-3266-4d20-b8d0-1e9c32fc8c17"/>
        <s v="78946a15-c342-41db-ac3a-acdcaed54a46"/>
        <s v="0e6d6fe1-7e52-41cc-bb97-3ec14216a255"/>
        <s v="ecab3301-bc8f-4d29-adea-94930658663a"/>
        <s v="79f67bfa-e573-4b4a-9f36-e094cf5c921b"/>
        <s v="9132b63e-f162-47e4-a9c3-49e03602f8ac"/>
        <s v="9b4891b8-6497-4db2-a0b5-fb9a074ee909"/>
        <s v="b6669d15-b062-452e-af78-7daa2b4f1353"/>
        <s v="0f2d5c15-eb34-4d3a-a95e-5ea9c9230c64"/>
        <s v="89628f6e-929c-43b3-b3c0-8bf18167999f"/>
        <s v="1346d1a9-f680-4cdb-b7e4-90c71d7bc313"/>
        <s v="54e14f3a-bba4-4ae0-adf8-f7672261ddef"/>
        <s v="15da705c-d4ef-40aa-975a-81ec112fa612"/>
        <s v="9b02c535-2649-4478-9396-6f0a6b77af9e"/>
        <s v="afccc277-821b-4d33-bc94-48ea6da2cfcb"/>
        <s v="f6121d2c-ae73-40eb-a39d-8fe7790b185c"/>
        <s v="e4a4474c-9b33-43a4-a620-f9a974fd33d1"/>
        <s v="8a67eb00-1d62-40eb-bf5e-370d2eaa64d6"/>
        <s v="257c54bc-4024-4424-aef2-ab2f495fa2fc"/>
        <s v="4d4c638d-fa04-4229-887e-fccbcc3e9ae3"/>
        <s v="727716ec-59fe-4bbc-b1a3-fad2b0946d2a"/>
        <s v="a3de5fb4-71d1-476b-96fc-8e03c14ff471"/>
        <s v="03b64bdb-f296-4212-82d8-87f59682ea1c"/>
        <s v="fd024348-e888-4872-9cc4-d3d1775035f9"/>
        <s v="cf26e4b1-88c3-456a-bb72-2e58bc99a35a"/>
        <s v="21720403-791b-4dc1-b9d9-f24b5f45331f"/>
        <s v="ac484366-68bd-40d7-8b88-1c32cbb02a8b"/>
        <s v="a0e18394-2c8c-4824-a6ab-131e282a4d1a"/>
        <s v="953b0f1f-ea3e-472a-8f22-1604d46b7756"/>
        <s v="b167bacf-66fd-44ce-a448-867b4bdc9542"/>
        <s v="5f07c1a5-dfc6-40ce-bb07-fd31a4244f23"/>
        <s v="a3ff8fd2-02e4-40aa-b65b-c763a3336ea8"/>
        <s v="34885a46-9088-4eaf-8977-6598203c8c25"/>
        <s v="69288e92-c68a-452f-9b23-aa8c3bcabf85"/>
        <s v="75ccd2bd-0371-46b5-b044-ca0729e6b3be"/>
        <s v="77617d80-549f-434c-8171-f5a74148bd11"/>
        <s v="39b02e2a-d96e-484f-bdb0-174e7938878a"/>
        <s v="7e0f60b2-2a06-4609-a599-bd3c0bb81d38"/>
        <s v="1161d678-2739-4f5b-b437-21823f1d6a4d"/>
        <s v="499b0155-cb7c-40ca-894b-44bc492d7271"/>
        <s v="e3cf0a85-db8b-4535-a51c-fefafd822106"/>
        <s v="d0a27ba7-b5e2-44ae-9f63-864f375ecae5"/>
        <s v="a5b40983-3eeb-404a-9df2-372e9e825aae"/>
        <s v="1b755509-8dc7-4f96-92a9-3e0b13ea3339"/>
        <s v="3da8bd5d-9a8a-4916-b100-41565186f912"/>
        <s v="59eb1be9-2d23-4556-9983-e86a91a84c54"/>
        <s v="4ca5a1e1-9c5c-48cc-8b34-f76ffcc3e36d"/>
        <s v="dc8735cb-c3b8-4d96-9754-f825e47751e7"/>
        <s v="8e579591-bcb6-4aaa-8f7a-e118410905f8"/>
        <s v="e3921156-d63f-4ef0-ac1e-9e207a9fc05e"/>
        <s v="040a3aae-52e2-4fd9-96bf-10ab3ce915e7"/>
        <s v="93829b43-922f-415a-a1e3-db63ef7ddc76"/>
        <s v="e1ad640c-7463-435e-aafb-9f20783c91eb"/>
        <s v="7a4a902f-21d6-4b0f-b1ac-040d6c1cc405"/>
        <s v="2a599cec-053f-48bc-8359-d5fafffe0061"/>
        <s v="5c892983-6e4a-4ac0-b625-fb7069bb55fa"/>
        <s v="bcb46d84-beda-46e2-986c-1aae374abdf3"/>
        <s v="64abcd0d-0ca2-4019-8157-f9a16af38958"/>
        <s v="3c07c574-4925-4af1-b6aa-e05b13d5f2f7"/>
        <s v="6815a0a0-5785-4e10-9860-d5d83d56cd4a"/>
        <s v="9fbc879e-869c-4a8e-bd6a-b7c2a86d8706"/>
        <s v="46653497-2fe9-42aa-a886-a01136f7a26c"/>
        <s v="05aaa5f2-084e-4f3e-a2ab-902bd9872eaa"/>
        <s v="a2317211-8578-41c6-b7eb-c69ab4280f0d"/>
        <s v="4187222b-257d-4e52-9a51-65ca3c7c1d85"/>
        <s v="d261a7ab-3aa2-44f9-8e51-f30dc6a7ee39"/>
        <s v="84d67c4f-f0df-4684-b28e-41225894f7f1"/>
        <s v="7daec949-d700-4461-8cb6-b0ba925f8199"/>
        <s v="f6d22a7b-aec7-4a82-948b-4376602a4e57"/>
        <s v="97bc3fbc-d3df-4fbe-936c-b1c551c17c79"/>
        <s v="65c17795-b155-46bc-9f8d-ed9756abf2f1"/>
        <s v="e4ad5e9b-fedd-42d9-a26c-bc6a7fe5a4b6"/>
        <s v="1d53434b-b881-49b9-ae27-0da702f06b90"/>
        <s v="5bc677ca-abff-4286-b0cf-9d73e8121ef0"/>
        <s v="b89a9728-c675-41eb-b950-75ead36ed18b"/>
        <s v="789357b0-e245-4b64-b0bd-341e974fbb01"/>
        <s v="1ea224ba-2e0a-4cfe-8a17-f0c60fdd1be5"/>
        <s v="2dec4fa5-7ab2-492f-a480-0fcfc27c9087"/>
        <s v="20d4ba18-93a0-4478-800b-19de38db128d"/>
        <s v="e60c1cd0-1360-419c-91c2-f21b26cd8c7e"/>
        <s v="1ae09a4f-d04e-4f47-b03f-cdda31559d66"/>
        <s v="ef1a14fa-d8e3-4a3c-8411-750a30514237"/>
        <s v="f1394e3c-0aee-4557-9f5d-f91254e07431"/>
        <s v="9112f54f-42ab-446b-a07d-ef773164a712"/>
        <s v="7bab1baa-2172-40aa-a44a-913af933a9fa"/>
        <s v="7800e27a-9ace-43cc-989c-83f68098580d"/>
        <s v="43b38eb4-0390-4c5d-a502-d6a2ca6a2224"/>
        <s v="e854bf48-21ca-4380-866e-c181dd09a248"/>
        <s v="dcd81a8b-a8d6-4af6-9f0d-def190c40e45"/>
        <s v="c47566bf-8f66-4bbd-94fc-286f74577d47"/>
        <s v="6c50cca1-5f66-4bbe-b1d5-e2a9618bf475"/>
        <s v="019a574e-c739-4646-bdf9-16c44596ec5a"/>
        <s v="a43e558c-2215-4f00-9fdf-0e05c0cef31b"/>
        <s v="8e223acd-939f-488b-9b23-6ef238c0a2f0"/>
        <s v="5a1baf0e-5911-46dc-9d3e-503a9645f0e4"/>
        <s v="2cb7a768-f9c8-4ce4-b564-c282c6a080b9"/>
        <s v="205c8491-a061-49db-b172-f63648bfb602"/>
        <s v="bef6a59a-c186-4221-9030-56b79e4c24dd"/>
        <s v="eafde7d9-5f73-4a3e-9d28-6aa428a39779"/>
        <s v="4b22d308-1c8e-4ee9-9715-bd6fa4161293"/>
        <s v="f82e579e-0501-4115-82b8-e4b44ca59a44"/>
        <s v="2a9528c3-5ae1-4bad-aa29-60fda85894df"/>
        <s v="de685a23-00f2-40c9-9e1f-af45b2a78f8a"/>
        <s v="3735262d-4184-4b03-84dd-7054144823f7"/>
        <s v="9df034d3-9caa-437c-bc67-95e2c32fc21b"/>
        <s v="a9d0ac24-3be8-4bd7-afd3-e1c0498cf4c8"/>
        <s v="22ab7752-c4db-4a62-ae13-418d68ab80ea"/>
        <s v="c93c9cc6-668b-48da-8222-cd7f36e6ba85"/>
        <s v="3db60d0c-66d4-4e39-8c41-72446d04be48"/>
        <s v="4825d876-bf57-4dbe-a8d4-b9cb3b2bb0d0"/>
        <s v="b89f7039-a107-4c46-8634-17182ba6adb3"/>
        <s v="96f01335-c5ab-48da-a435-4021392a9fc4"/>
        <s v="2d8ba019-500f-4a92-ad48-f0e37e0710d3"/>
        <s v="b40a3f7d-353d-45f8-b1f0-69a983a0ba0f"/>
        <s v="26d794d3-0db9-4301-afbb-411aa1235a8c"/>
        <s v="44c1d62b-0f0f-433c-8767-8109cfb8acc7"/>
        <s v="200291bb-44e9-48fb-8838-a8881a2e9864"/>
        <s v="b96e4f24-fbc5-4652-b413-bf393519a7b7"/>
        <s v="f91febe5-57fb-4037-be15-5533c1a7509a"/>
        <s v="87f8424d-aae6-4fc1-b6f2-dbfecd29a36f"/>
        <s v="dc9bb95a-8d82-4588-ba3f-476287e09a4b"/>
        <s v="d7c4fe9c-e1e0-4ffc-98f6-fd7f7eb162f1"/>
        <s v="20d94d35-6c6f-44eb-975d-dbb40ac47ce8"/>
        <s v="0b705933-4cde-4b6b-9132-567c51a40d2a"/>
        <s v="5e781fd7-94e0-43ba-a9f9-48b24e6384bb"/>
        <s v="209dd2bb-9418-4ee8-8941-3153cba8634a"/>
        <s v="f3d12ee3-c47e-4c57-82e8-993577b1a509"/>
        <s v="738e60b6-41b3-421d-816a-0dbd0a5bff62"/>
        <s v="e0df9d28-94ae-404e-a5ca-3a2257b0e189"/>
        <s v="27d7e5aa-dc11-40a7-9aff-586f00f8d55b"/>
        <s v="74f43a77-70a1-4e4c-a0c2-460d939618c9"/>
        <s v="88a613b4-a3b8-4f92-a3c9-0c6a86017633"/>
        <s v="248c7b65-0c61-4277-9e95-44857b54d1a9"/>
        <s v="840d718e-de7b-4218-95bd-11db983c3cbd"/>
      </sharedItems>
    </cacheField>
    <cacheField name="Name" numFmtId="0">
      <sharedItems>
        <s v="Amit"/>
        <s v="Tina Ballard"/>
        <s v="Meena"/>
        <s v="Christopher Morales"/>
        <s v="Siddharth"/>
        <s v="Alicia Dillon"/>
        <s v="Rahul"/>
        <s v="Richard Rodriguez"/>
        <s v="Anil"/>
        <s v="Anna Henderson"/>
        <s v="Neha"/>
        <s v="Pooja"/>
        <s v="Casey Parker"/>
        <s v="Lucas Robinson"/>
        <s v="Joan Smith"/>
        <s v="Kimberly May"/>
        <s v="Cody Williams"/>
        <s v="Priya"/>
        <s v="Michael Meadows"/>
        <s v="Karan"/>
        <s v="Justin Johnson"/>
        <s v="Amanda Forbes"/>
        <s v="Autumn Olson"/>
        <s v="Christina Collins"/>
        <s v="Michele Hill"/>
        <s v="Robin Johnson"/>
        <s v="Amy Davies"/>
        <s v="Jessica Swanson"/>
        <s v="Divya"/>
        <s v="Vincent Novak"/>
        <s v="Rakhi"/>
        <s v="Sonal"/>
        <s v="Mary Escobar"/>
        <s v="Dr. William Warren"/>
        <s v="Jeffrey Mills"/>
        <s v="Tiffany Fry"/>
        <s v="Vikram"/>
        <s v="Hayden Shannon"/>
        <s v="Ruth Mcneil"/>
        <s v="Ronald Rocha"/>
        <s v="Deborah Rodriguez"/>
        <s v="Katie Ford"/>
        <s v="Suresh"/>
        <s v="Michael Farrell"/>
        <s v="James Barber"/>
        <s v="Kavya"/>
        <s v="Ramya"/>
        <s v="Anita"/>
        <s v="Miranda Zuniga"/>
        <s v="Parker Davis"/>
        <s v="Denise Rose"/>
        <s v="Samuel Short"/>
        <s v="Rakesh"/>
        <s v="Gregory Brown"/>
        <s v="Daniel Davenport"/>
        <s v="Justin Flores"/>
        <s v="Ronald Burke"/>
        <s v="Scott Prince"/>
        <s v="Teresa Wilson"/>
        <s v="John Proctor"/>
        <s v="Ms. Katherine Taylor MD"/>
        <s v="Joseph Romero"/>
        <s v="Ana Hill"/>
        <s v="Meghan Cisneros"/>
        <s v="Andrea Preston"/>
        <s v="Susan Larson"/>
        <s v="Bailey Charles"/>
        <s v="Benjamin Frost"/>
        <s v="Ravi"/>
        <s v="Ashley Hicks"/>
        <s v="Dawn Little"/>
        <s v="David Reese"/>
        <s v="Kurt Hurley"/>
        <s v="Rhonda Martinez"/>
        <s v="Matthew Sweeney"/>
        <s v="Jose Griffin"/>
        <s v="Manuel Mccullough"/>
        <s v="Jennifer Velasquez"/>
        <s v="Richard Hunt"/>
        <s v="Bryan Rhodes"/>
        <s v="Jason Hayes"/>
        <s v="Michele Williams"/>
        <s v="Brenda Collins"/>
        <s v="Jessica Lee"/>
        <s v="Brian Martin"/>
        <s v="Robert Grant"/>
        <s v="Carol Martinez"/>
        <s v="Mr. Justin King"/>
        <s v="Sarah Joseph"/>
        <s v="Arjun"/>
        <s v="Hailey Harrison"/>
        <s v="Patricia Johnson"/>
        <s v="Mike Maxwell"/>
        <s v="Sandra Drake"/>
        <s v="Daniel Holt"/>
        <s v="Michael Mills"/>
        <s v="Dustin Nichols"/>
        <s v="Katie Martinez"/>
        <s v="Jerry Wheeler"/>
        <s v="Melissa Williams"/>
        <s v="Melissa Mcfarland"/>
        <s v="Breanna Rivas"/>
        <s v="Louis Green"/>
        <s v="Raymond Jefferson"/>
        <s v="Zachary Schmidt"/>
        <s v="Mary Jackson"/>
        <s v="Jason Hart"/>
        <s v="Mr. Daniel Martin"/>
        <s v="Andrea Harrison"/>
        <s v="Kristy Smith"/>
        <s v="Austin Walker"/>
        <s v="Shannon Joseph"/>
        <s v="Ryan Parker"/>
        <s v="Denise Whitehead"/>
        <s v="Daniel Taylor"/>
        <s v="Angel Ellis"/>
        <s v="Raymond Chapman"/>
        <s v="Ellen Wright"/>
        <s v="Daniel Schneider"/>
        <s v="Brandon Hamilton"/>
        <s v="Briana Murray"/>
        <s v="Ashley Parrish"/>
        <s v="Dawn Underwood"/>
        <s v="Ryan Sanchez"/>
        <s v="Lisa Hernandez"/>
        <s v="Rita Keith"/>
        <s v="Howard Norman"/>
        <s v="Regina Diaz"/>
        <s v="Joseph Park"/>
        <s v="Hannah Ramos"/>
        <s v="Christina Brooks"/>
        <s v="Jason Lynn Jr."/>
        <s v="Alex Willis"/>
        <s v="Brenda Hinton"/>
        <s v="Anthony Gray"/>
        <s v="Daniel Shields"/>
        <s v="Brian Bruce"/>
        <s v="Ashley Smith"/>
        <s v="Cheryl Lopez"/>
        <s v="Jason Herrera"/>
        <s v="Brittany Stevens"/>
        <s v="Robert Jarvis"/>
        <s v="Mrs. Heather Edwards DVM"/>
        <s v="Stephen Sanchez"/>
        <s v="Katherine Galloway"/>
        <s v="William Mendez"/>
        <s v="Emma Reed"/>
        <s v="Adam Taylor"/>
        <s v="William Moreno"/>
        <s v="John Lynch"/>
        <s v="Kevin Pena"/>
        <s v="Taylor Heath"/>
        <s v="Emily Bailey"/>
        <s v="Leslie Kane"/>
        <s v="Carlos King"/>
        <s v="Jose Ramirez"/>
        <s v="Barbara Todd"/>
        <s v="Ruben Price"/>
        <s v="Nicole Parrish"/>
        <s v="Seth Matthews"/>
        <s v="Sandra Aguilar"/>
        <s v="Amanda Jones"/>
        <s v="Natalie Lambert"/>
        <s v="Samantha Pollard"/>
        <s v="Nicholas Costa"/>
        <s v="Eric Ferguson"/>
        <s v="Kurt Leonard"/>
        <s v="Mr. Richard Knight PhD"/>
        <s v="Brian Turner"/>
        <s v="Jason Bentley"/>
        <s v="Mason Lewis"/>
        <s v="James Nelson"/>
        <s v="Joseph Martinez"/>
        <s v="Randy Barr"/>
        <s v="Juan Greene"/>
        <s v="Sarah Moore"/>
        <s v="Mark Mccall"/>
        <s v="Donna Hendricks DDS"/>
        <s v="Joseph Carney"/>
        <s v="David Kelly"/>
        <s v="Sabrina Barnes"/>
        <s v="Joshua Roberts"/>
        <s v="Michelle Miller"/>
        <s v="Rebecca Yu"/>
        <s v="Patrick Yang"/>
        <s v="Mikayla Silva"/>
        <s v="Norman Gibbs"/>
        <s v="Sandra Scott"/>
        <s v="Phillip Berry"/>
        <s v="Michael Thompson"/>
        <s v="Gregory Franco"/>
        <s v="William Evans"/>
        <s v="Kimberly Smith"/>
        <s v="Gregory Matthews"/>
        <s v="Carol Ellis"/>
        <s v="Joshua Gill"/>
        <s v="David Williams"/>
        <s v="Ashley Greer PhD"/>
        <s v="Monica Gallagher"/>
        <s v="Matthew Baker"/>
        <s v="Jesse Santiago"/>
        <s v="Michael Holloway"/>
        <s v="Amy Garcia"/>
        <s v="John Harris"/>
        <s v="Holly Valentine"/>
        <s v="Alexander Lee"/>
        <s v="Kathleen Cohen"/>
        <s v="Steven Washington"/>
        <s v="Ashley Davis"/>
        <s v="Lawrence Wilkinson"/>
        <s v="Laura Diaz"/>
        <s v="Suzanne Jones"/>
        <s v="Tiffany Murray"/>
        <s v="Lisa Stanley"/>
        <s v="Scott Sanchez"/>
        <s v="Kristin Black"/>
        <s v="Sandy Stephenson"/>
        <s v="Timothy Mathews"/>
        <s v="Jocelyn Sharp"/>
        <s v="Sabrina Briggs"/>
        <s v="Patricia Todd"/>
        <s v="Angela Vasquez"/>
        <s v="Aaron Arnold Jr."/>
        <s v="Kathleen Mays"/>
        <s v="William Jackson"/>
        <s v="Tina Fleming"/>
        <s v="David Moreno"/>
        <s v="Larry Dixon"/>
        <s v="Christopher Lewis"/>
        <s v="Jaclyn Moore"/>
        <s v="Heather Sanders"/>
        <s v="Samuel Ruiz"/>
        <s v="Chloe Tran"/>
        <s v="Melissa Martin"/>
        <s v="Juan Brown"/>
        <s v="Barry Scott"/>
        <s v="Anna Evans"/>
        <s v="Lori Simmons"/>
        <s v="Willie Henry"/>
        <s v="Susan Turner"/>
        <s v="Donald Ellis"/>
        <s v="Sierra Vasquez MD"/>
        <s v="Jeffery Pierce"/>
        <s v="Jonathan Moreno"/>
        <s v="Bobby Williams MD"/>
        <s v="Cristian Santos"/>
        <s v="Elizabeth Cabrera"/>
        <s v="Ashley Wilson"/>
        <s v="Joseph Collins"/>
        <s v="Mary Robinson"/>
        <s v="Sharon Coleman"/>
        <s v="Nancy Stewart"/>
        <s v="Courtney Hayes"/>
        <s v="Carlos Ryan"/>
        <s v="William Garcia"/>
        <s v="Brittany Jones"/>
        <s v="Anthony Rush"/>
        <s v="Arthur Hamilton MD"/>
        <s v="Lisa Webb"/>
        <s v="Edward Arroyo"/>
        <s v="Gregory Montoya"/>
        <s v="Sherry Davis"/>
        <s v="Christopher Norton Jr."/>
        <s v="Timothy Combs"/>
        <s v="Miguel Wagner"/>
        <s v="James Whitaker"/>
        <s v="Harold Castillo"/>
        <s v="Kelly Hammond"/>
        <s v="Danielle Jones"/>
        <s v="Joyce Brown"/>
        <s v="Martha Garrison"/>
        <s v="Jonathan Bradley"/>
        <s v="Kristen Peters"/>
        <s v="Deborah Mercado"/>
        <s v="Christine Herman"/>
        <s v="Robert West"/>
        <s v="Robert Jones"/>
        <s v="Richard Williamson"/>
        <s v="Stephanie Lucas"/>
        <s v="Stephanie Williams"/>
        <s v="Rebecca Acosta"/>
        <s v="Taylor Calderon"/>
        <s v="Eddie Adams"/>
        <s v="Jonathan Young"/>
        <s v="Nathan Smith"/>
        <s v="Kristina Young"/>
        <s v="Daniel Rivera"/>
        <s v="Holly Valdez"/>
        <s v="Vanessa Hatfield"/>
        <s v="Jennifer Norton"/>
        <s v="Carrie Deleon"/>
        <s v="Derek Wright"/>
        <s v="Karen Romero"/>
        <s v="Michael Colon"/>
        <s v="Cassidy Curry"/>
        <s v="Mr. Jeffrey Horton"/>
        <s v="Jordan Bates"/>
        <s v="Sydney Robles"/>
        <s v="Christopher Palmer"/>
        <s v="Rebecca Mayo"/>
        <s v="Kimberly Adkins"/>
        <s v="Dustin Gallegos"/>
        <s v="Jamie Walton"/>
        <s v="Alexander Collins"/>
        <s v="Judy Beck"/>
        <s v="Donald Wilson"/>
        <s v="Sarah York"/>
        <s v="Lee Steele"/>
        <s v="Theresa Wilkins"/>
        <s v="Michael Smith"/>
        <s v="Bradley Johnson DDS"/>
        <s v="Casey Perez"/>
        <s v="Maria Cole"/>
        <s v="Erik Carr"/>
        <s v="Philip Ramsey"/>
        <s v="Lisa Miller"/>
        <s v="Jacob Griffith"/>
        <s v="Denise Stuart"/>
        <s v="Jose Travis"/>
        <s v="Katherine Pearson"/>
        <s v="Gregory Bell"/>
        <s v="Jacqueline Dickerson"/>
        <s v="Theresa Elliott"/>
        <s v="Danielle Murray"/>
        <s v="Robin Brown"/>
        <s v="Michael Bowen"/>
        <s v="Alexis Benson"/>
        <s v="Abigail Davis"/>
        <s v="Heather Ellis"/>
        <s v="Susan Arnold"/>
        <s v="Kathryn Lester"/>
        <s v="Pam Lowe"/>
        <s v="Eric Williams"/>
        <s v="Abigail Pierce"/>
        <s v="Robert Montgomery"/>
        <s v="Richard Richards"/>
        <s v="Victor Brown"/>
        <s v="Adam Jones"/>
        <s v="Nicole Barker"/>
        <s v="Timothy Hayden DVM"/>
        <s v="Cynthia Rios"/>
        <s v="Travis Miller"/>
        <s v="Jennifer Miles"/>
        <s v="Victor Edwards"/>
        <s v="Megan Walker"/>
        <s v="Rebecca Thompson"/>
        <s v="Ann Dixon"/>
        <s v="Abigail Potter"/>
        <s v="Harry Williams"/>
        <s v="Valerie Gray"/>
        <s v="James Mccoy"/>
        <s v="Anna Ross"/>
        <s v="Erin Bridges"/>
        <s v="Kenneth Sanchez MD"/>
        <s v="Michael Roberts"/>
        <s v="Andrew Gonzalez"/>
        <s v="Charles Weaver"/>
        <s v="Patricia Hayes"/>
        <s v="Phillip Jimenez"/>
        <s v="Kyle Nguyen"/>
        <s v="Terry Ward"/>
        <s v="Kenneth Andrews"/>
        <s v="Ashley Perry"/>
        <s v="Ryan Bryant"/>
        <s v="Rachel Ward"/>
        <s v="Juan Nelson"/>
        <s v="Yolanda Green"/>
        <s v="Christopher Williams"/>
        <s v="Renee Bruce"/>
        <s v="Debra Morton"/>
        <s v="Sara Evans"/>
        <s v="Stephanie Herrera"/>
        <s v="Robert Santana"/>
        <s v="Bailey Hall"/>
        <s v="Margaret Tanner"/>
        <s v="Jennifer Brown"/>
        <s v="Robin Adams"/>
        <s v="Carrie Maxwell"/>
        <s v="Daniel Parrish"/>
        <s v="Elizabeth Stanley"/>
        <s v="Crystal Robinson"/>
        <s v="Charlotte Mason"/>
        <s v="Matthew House"/>
        <s v="Gene Castro"/>
        <s v="Jason Davis"/>
        <s v="James Willis"/>
        <s v="Sean Moore"/>
        <s v="Alison Brown"/>
        <s v="Courtney Peterson"/>
        <s v="John Coffey"/>
        <s v="Becky Johnson"/>
        <s v="Jordan Edwards"/>
        <s v="Matthew Velez"/>
        <s v="Cheyenne Horton"/>
        <s v="James Powers"/>
        <s v="Tina Hall"/>
        <s v="Juan Reyes"/>
        <s v="Tracy Fitzgerald"/>
        <s v="Michael Williams"/>
        <s v="Amber Obrien"/>
        <s v="Brianna Fitzpatrick"/>
        <s v="Carla Benton"/>
        <s v="Amy Taylor"/>
        <s v="Christina Johnson"/>
        <s v="Kristy Reid"/>
        <s v="Penny Bowman"/>
        <s v="Tina Sanders"/>
        <s v="Allison Spencer"/>
        <s v="Timothy Edwards"/>
        <s v="Haley Anderson"/>
        <s v="Dean Young"/>
        <s v="Curtis Wilkerson"/>
        <s v="Karen Ortiz"/>
        <s v="Megan Le"/>
        <s v="Robert Turner"/>
        <s v="Robin Andrews"/>
        <s v="Pamela Beard"/>
        <s v="Kathy Walker"/>
        <s v="Theresa Jones"/>
        <s v="James Torres"/>
        <s v="Kelly Carpenter"/>
        <s v="Angela Griffin"/>
        <s v="Rachel Lane"/>
        <s v="Claudia Lyons"/>
        <s v="William Tran"/>
        <s v="Jeffrey James"/>
        <s v="Joshua Fitzpatrick"/>
        <s v="Mariah Robles"/>
        <s v="Aaron Moore"/>
        <s v="Katherine Browning"/>
        <s v="Michael Lyons"/>
        <s v="Jason Graves"/>
        <s v="Cynthia Le"/>
        <s v="Madison Elliott"/>
        <s v="Timothy Wong"/>
        <s v="John Reid"/>
        <s v="Matthew Lara"/>
        <s v="William Crawford"/>
        <s v="Hailey Gutierrez"/>
        <s v="Brandy York"/>
        <s v="Kathryn Cain"/>
        <s v="David Torres"/>
        <s v="Jennifer Jones"/>
        <s v="Morgan Valencia"/>
        <s v="Justin Frederick"/>
        <s v="Sheri Buchanan"/>
        <s v="Christopher Mclaughlin"/>
        <s v="Anthony Dennis"/>
        <s v="Jonathan Valdez"/>
        <s v="Christian Leblanc"/>
        <s v="Yvonne Burns"/>
        <s v="Ashley Blair"/>
        <s v="Laura Ross"/>
        <s v="Alexa Buck"/>
        <s v="Nicole Phillips"/>
        <s v="Steve Moore"/>
        <s v="Patrick Moore"/>
        <s v="Denise Dean"/>
        <s v="Brett Zavala MD"/>
        <s v="Kimberly Morrison"/>
        <s v="Sharon Hill"/>
        <s v="Luke Estrada"/>
        <s v="Cody Reid"/>
        <s v="Joshua Wells"/>
        <s v="Eric Rush"/>
        <s v="Derek Wilson"/>
        <s v="Mary Hill"/>
        <s v="Danielle Reed"/>
        <s v="Carlos Love"/>
        <s v="Kevin Johnson"/>
        <s v="Rachel Thompson"/>
        <s v="Darryl Acosta"/>
        <s v="Vernon Huff"/>
        <s v="Adam Brooks"/>
        <s v="Alicia Li"/>
        <s v="Jessica Bennett"/>
        <s v="Melissa Stewart"/>
        <s v="Kelly Barnes"/>
        <s v="Lance Simmons"/>
        <s v="Bradley Duncan"/>
        <s v="Sandra Kelley"/>
        <s v="Richard Gibson"/>
        <s v="Lisa Gibbs"/>
        <s v="Joyce Bowen"/>
        <s v="Priscilla Berg"/>
        <s v="Jacob Preston"/>
        <s v="Terry Black"/>
        <s v="Robert Thompson"/>
        <s v="Hector Ingram"/>
        <s v="Ariel Sandoval"/>
        <s v="Angela Brown"/>
        <s v="Randy Griffin"/>
        <s v="Michele Gibson"/>
        <s v="Angela Mack"/>
        <s v="Lisa Perry"/>
        <s v="Diana Hays"/>
        <s v="Laura Green"/>
        <s v="Wendy Turner"/>
        <s v="Alexander Landry"/>
        <s v="Kristy Bryan"/>
        <s v="Nathan Malone"/>
        <s v="Melinda Cameron"/>
        <s v="Charles Schmidt"/>
        <s v="Elizabeth French"/>
        <s v="Chad Jones"/>
        <s v="Eric Blackburn"/>
        <s v="Joseph Harris"/>
        <s v="Kelsey Lucas"/>
        <s v="Sean Mccarty"/>
        <s v="Melinda Mitchell"/>
        <s v="Maria Kerr"/>
        <s v="Joseph Jimenez"/>
        <s v="Cynthia Green"/>
        <s v="Laura Curtis"/>
        <s v="Ronald Haas"/>
        <s v="Eric Curry"/>
        <s v="Michael Ray"/>
        <s v="Sergio Knight"/>
        <s v="Emily Arnold"/>
        <s v="Brady Cole"/>
        <s v="Joseph Howard"/>
        <s v="Brent Roberts"/>
        <s v="Keith Jacobs"/>
        <s v="Sherry Decker"/>
        <s v="Miss Tina Gordon"/>
        <s v="Elizabeth Vasquez"/>
        <s v="Ian Nelson"/>
        <s v="Heather Combs"/>
        <s v="Lisa Garrett"/>
        <s v="Alyssa Thompson"/>
        <s v="Timothy Hill"/>
        <s v="Antonio Goodwin"/>
        <s v="Dr. Steve James"/>
        <s v="Rhonda Smith"/>
        <s v="William Sanchez"/>
        <s v="Dr. Michael Evans"/>
        <s v="Ryan Munoz"/>
        <s v="Maria Johnson"/>
        <s v="Jacqueline Villegas"/>
        <s v="Matthew Tucker"/>
        <s v="Dr. Tracy House DVM"/>
        <s v="Paige Sanchez"/>
        <s v="Kathleen Webster"/>
        <s v="Christine Henry"/>
        <s v="Karen Soto"/>
        <s v="Rodney Evans"/>
        <s v="Frank Fletcher"/>
        <s v="Mason Moore"/>
        <s v="Karl Branch"/>
        <s v="Fernando Lynn"/>
        <s v="Annette Melton"/>
        <s v="Anthony Moore"/>
        <s v="Robert Stevens"/>
        <s v="Kerry Smith"/>
        <s v="Catherine Richards"/>
        <s v="Jennifer Morris"/>
        <s v="Kelli Hall"/>
        <s v="Christopher Rubio"/>
        <s v="Casey Gillespie"/>
        <s v="Caroline Richardson"/>
        <s v="Ashley Bird"/>
        <s v="Elizabeth Kelley"/>
        <s v="Pamela Anderson"/>
        <s v="Andrea Hale"/>
        <s v="Mark Baker"/>
        <s v="Mary Bridges"/>
        <s v="Justin Green"/>
        <s v="Paul Martin"/>
        <s v="Daniel Holloway"/>
        <s v="Shannon Ray"/>
        <s v="Nancy Wyatt"/>
        <s v="Gary Wells"/>
        <s v="Kelly Donovan"/>
        <s v="Nicole Wilson"/>
        <s v="Lisa Lee"/>
        <s v="Eric Morgan"/>
        <s v="Cindy Hayes"/>
        <s v="Stephanie Hampton"/>
        <s v="Diamond Collins"/>
        <s v="Paul Thompson"/>
        <s v="Michael Armstrong"/>
        <s v="Kenneth Sharp"/>
        <s v="Anna Stephens"/>
        <s v="Steven Flynn"/>
        <s v="Michelle Brown"/>
        <s v="Dawn Nichols"/>
        <s v="Jason Beck"/>
        <s v="Sherry Woods"/>
        <s v="Christopher Morton"/>
        <s v="Dr. Hannah Patterson"/>
        <s v="Kristi Higgins MD"/>
        <s v="Darren White"/>
        <s v="Adrian Tyler"/>
        <s v="Victoria Valdez"/>
        <s v="Cynthia Vasquez"/>
        <s v="Diana May"/>
        <s v="Morgan Davis"/>
        <s v="Lori Guerrero"/>
        <s v="Amy Grant"/>
        <s v="Anne Anderson"/>
        <s v="Jeremy Dalton"/>
        <s v="Jose Schultz"/>
        <s v="Kevin Snyder"/>
        <s v="Christopher Powers"/>
        <s v="John Costa"/>
        <s v="Joanna Pacheco"/>
        <s v="David Weber"/>
        <s v="Wayne Wolfe"/>
        <s v="Allen Rogers"/>
        <s v="Janice Fernandez"/>
        <s v="Alec Ryan"/>
        <s v="Amy Kim"/>
        <s v="Erin Edwards"/>
        <s v="Jennifer Parrish"/>
        <s v="Jessica Larsen"/>
        <s v="Mr. Timothy Andersen"/>
        <s v="Kendra Luna"/>
        <s v="Michelle Butler"/>
        <s v="James Rose"/>
        <s v="Gina Beard"/>
        <s v="Jon Clark"/>
        <s v="Chris Brown"/>
        <s v="Shannon Cannon"/>
        <s v="Cindy Anderson"/>
        <s v="Erin Cook"/>
        <s v="Paul Skinner"/>
        <s v="Daniel Doyle"/>
        <s v="John Atkinson"/>
        <s v="David Hinton"/>
        <s v="Mary Charles"/>
        <s v="Derrick Nunez"/>
        <s v="Alex Hernandez"/>
        <s v="Vanessa Santiago"/>
        <s v="Christine Harris"/>
        <s v="Marc Moore"/>
        <s v="Mercedes Miller"/>
        <s v="Christopher Park"/>
        <s v="Gregory Cook"/>
        <s v="Michele Collins"/>
        <s v="Mark Diaz"/>
        <s v="Brandy Flores"/>
        <s v="Monica Anderson"/>
        <s v="Brenda Bailey"/>
        <s v="Richard Alvarez"/>
        <s v="Edwin Nunez"/>
        <s v="Ralph Howe"/>
        <s v="Jonathan Ayala"/>
        <s v="Tracie Jordan"/>
        <s v="Andrew Duran"/>
        <s v="Caleb Mathews"/>
        <s v="Cheryl Palmer"/>
        <s v="Scott White"/>
        <s v="Richard Stewart"/>
        <s v="Douglas Kirk"/>
        <s v="Jordan Clark"/>
        <s v="Bryan Parker"/>
        <s v="Martha Smith"/>
        <s v="Amy Gutierrez"/>
        <s v="Louis Brown"/>
        <s v="Kenneth Martin"/>
        <s v="Michael Griffin"/>
        <s v="Kevin Marquez"/>
        <s v="David Holden"/>
        <s v="John Santana"/>
        <s v="Brandon Mitchell"/>
        <s v="Brian Rodriguez"/>
        <s v="Mandy Green"/>
        <s v="Lisa Singh"/>
        <s v="Daniel Medina"/>
        <s v="Michael Nicholson"/>
        <s v="Steven Martin"/>
        <s v="Kelly Edwards"/>
        <s v="Sergio Knox"/>
        <s v="Martin Rodriguez"/>
        <s v="Pamela Weaver"/>
        <s v="Angela Anderson"/>
        <s v="Edwin Brown"/>
        <s v="Bob Pitts"/>
        <s v="Jessica Callahan"/>
        <s v="Marcus Roberts"/>
        <s v="Lori Hill"/>
        <s v="Sandra Martinez"/>
        <s v="Gail Lane"/>
        <s v="Elizabeth Rogers"/>
        <s v="Shane Henderson"/>
        <s v="Steven Sandoval"/>
        <s v="Brett Schultz"/>
        <s v="Kristie Howe"/>
        <s v="Miss Anna Estes"/>
        <s v="Timothy Shannon"/>
        <s v="Keith Zuniga"/>
        <s v="Robert Gardner"/>
        <s v="Madeline Powell"/>
        <s v="Albert Morse"/>
        <s v="Jonathan Perry"/>
        <s v="John Blair"/>
        <s v="Miguel Jones"/>
        <s v="Kari Durham"/>
        <s v="Edward Baker"/>
        <s v="Wesley Browning"/>
        <s v="Lori Brown DDS"/>
        <s v="Scott Cox"/>
        <s v="Kerry Barajas"/>
        <s v="Kelly Johnson"/>
        <s v="Michael Fuentes"/>
        <s v="Cynthia Wallace"/>
        <s v="Eric Ortiz"/>
        <s v="Carolyn James"/>
        <s v="Robert Dennis"/>
        <s v="Ryan Gonzalez"/>
        <s v="Nicholas Payne"/>
        <s v="David Garcia"/>
        <s v="Eric Lloyd"/>
        <s v="Brian Stein"/>
        <s v="Mrs. Jennifer Morgan"/>
        <s v="Gail Barron"/>
        <s v="Dale Dean"/>
        <s v="Jaime Lang"/>
        <s v="Kristina Herman"/>
        <s v="Lindsey Smith"/>
        <s v="Karen Morales DDS"/>
        <s v="Brandon Hunt"/>
        <s v="Elizabeth Silva"/>
        <s v="Beverly Silva"/>
        <s v="Timothy Riley"/>
        <s v="Susan Porter"/>
        <s v="Olivia Ayers"/>
        <s v="Nicholas Adams"/>
        <s v="Theresa Barnett"/>
        <s v="Melissa Taylor"/>
        <s v="Jeremy Baker"/>
        <s v="David Wright"/>
        <s v="Sarah Jones"/>
        <s v="Kimberly Arroyo"/>
        <s v="Claudia Jordan"/>
        <s v="Carla Gray"/>
        <s v="Erica Turner"/>
        <s v="Nancy Cook"/>
        <s v="Janice Combs"/>
        <s v="Anna Stanley"/>
        <s v="Clinton Johnson"/>
        <s v="Juan Daniels"/>
        <s v="Beverly Russo"/>
        <s v="Robin Santiago"/>
        <s v="Christina Hicks"/>
        <s v="Sarah Barrett"/>
        <s v="Reginald Diaz"/>
        <s v="Jeffrey Smith"/>
        <s v="Antonio Mccormick"/>
        <s v="Cassandra Gaines"/>
        <s v="Laurie Sanchez"/>
        <s v="Lauren Robles"/>
        <s v="Michelle Sanders"/>
        <s v="Linda Carr"/>
        <s v="Kristina Rivera"/>
        <s v="Alison Short"/>
        <s v="Daniel Fisher"/>
        <s v="April Davis"/>
        <s v="Aaron Jennings"/>
        <s v="Julia Wilson"/>
        <s v="Kevin Hall"/>
        <s v="Shannon Yu"/>
        <s v="Timothy Long"/>
        <s v="Cynthia Cochran"/>
        <s v="Mark Newman"/>
        <s v="Michael Fischer"/>
        <s v="Angelica Garcia"/>
        <s v="Debra Ortiz"/>
        <s v="Scott Gordon"/>
        <s v="Allen Rosales"/>
        <s v="William Moon IV"/>
        <s v="Melissa Brewer"/>
        <s v="Phillip Burns"/>
        <s v="David Trujillo"/>
        <s v="Michael Lopez"/>
        <s v="Brenda Wright"/>
        <s v="Mark Smith"/>
        <s v="Kevin Alvarado"/>
        <s v="Kelli Smith"/>
        <s v="Jay Allen"/>
        <s v="Danielle Wheeler"/>
        <s v="Kelly Welch"/>
        <s v="Jessica Rojas"/>
        <s v="John Brown"/>
        <s v="Christopher Bernard"/>
        <s v="Rhonda Martin"/>
        <s v="Bradley Santana"/>
        <s v="Kenneth Perez"/>
        <s v="Steven Wallace"/>
        <s v="Thomas Brown"/>
        <s v="Cody Cox"/>
        <s v="Renee Wolfe"/>
        <s v="Daniel Baker"/>
        <s v="Tracey Phillips"/>
        <s v="Jasmine Bush"/>
        <s v="Jason Hudson"/>
        <s v="Megan Floyd"/>
        <s v="Lori Hernandez"/>
        <s v="Kathleen Burton"/>
        <s v="Tricia Valencia"/>
        <s v="Meghan White"/>
        <s v="Jeff Owens"/>
        <s v="Kim Lopez"/>
        <s v="Brian Mora"/>
        <s v="Autumn Key"/>
        <s v="Andrew Fernandez"/>
        <s v="Blake Watson"/>
        <s v="Katelyn Rivera"/>
        <s v="Anthony Romero"/>
        <s v="Amy Scott"/>
        <s v="Anthony Bell"/>
        <s v="Katrina Hill"/>
        <s v="David Sullivan"/>
        <s v="Shawn Kelley"/>
        <s v="Samantha Robertson"/>
        <s v="Michael Roberson"/>
        <s v="Francis Robinson"/>
        <s v="Ann Williams"/>
        <s v="Katherine Salas"/>
        <s v="Ann Powers"/>
        <s v="Joshua Harvey"/>
        <s v="Teresa Rodriguez"/>
        <s v="Michelle Krause"/>
        <s v="Joshua Arellano"/>
        <s v="Robert Lawson"/>
        <s v="Danielle Wilson"/>
        <s v="Erin Smith"/>
        <s v="Kathleen Rodriguez"/>
        <s v="Michael Dixon"/>
        <s v="Katie Hoover"/>
        <s v="Stephanie Ross"/>
        <s v="Anna Morse"/>
        <s v="Curtis Watson"/>
        <s v="Patrick Mcneil"/>
        <s v="Richard Cooper"/>
        <s v="Diane Mcdowell"/>
        <s v="Amanda Reese"/>
        <s v="Theresa Miller"/>
        <s v="Michael Guerrero"/>
        <s v="Ashley Jordan"/>
        <s v="Jerry Henderson"/>
        <s v="Matthew Wells"/>
        <s v="Jessica Johnson"/>
        <s v="Michael Gregory"/>
        <s v="Elizabeth Rodriguez"/>
        <s v="Dawn Wyatt"/>
        <s v="Michael Woods"/>
        <s v="Wendy Rhodes"/>
        <s v="Kelly Hendrix"/>
        <s v="Charles Richardson"/>
        <s v="Juan Tran"/>
        <s v="Breanna Ayala"/>
        <s v="Rachael Pearson"/>
        <s v="Amanda Guzman"/>
        <s v="Matthew Mcmillan"/>
        <s v="Barbara Dudley"/>
        <s v="Tammy Boone"/>
        <s v="Amanda Logan"/>
        <s v="Dylan Miller"/>
        <s v="Justin Vargas"/>
        <s v="Andrea Davis"/>
        <s v="Kenneth Huff"/>
        <s v="Claudia Rodriguez"/>
        <s v="Roger Adams"/>
        <s v="Jennifer Hampton"/>
        <s v="Bonnie Bennett"/>
        <s v="Christina Dunn"/>
        <s v="Jim Baker"/>
        <s v="Shannon Green"/>
        <s v="Kirk Johnson"/>
        <s v="Mackenzie Martin"/>
        <s v="Kristin Anderson"/>
        <s v="Ashley Lopez"/>
        <s v="Cheryl Rhodes"/>
        <s v="Brian Perry"/>
        <s v="Nicole Morgan"/>
        <s v="Stephen Alvarez"/>
        <s v="Miss Debra Williams PhD"/>
        <s v="Suzanne Norton"/>
        <s v="Charles Delgado"/>
        <s v="Savannah Garcia"/>
        <s v="Christopher Davis"/>
        <s v="Dana Thomas"/>
        <s v="Kimberly Morris"/>
        <s v="James Webster"/>
        <s v="Denise King"/>
        <s v="Charles Lester"/>
        <s v="Louis Diaz"/>
        <s v="Ronald Jones"/>
        <s v="Timothy Johnson"/>
        <s v="Angela Baker"/>
        <s v="Heather Lane"/>
        <s v="Chris Cannon"/>
        <s v="Javier Johnson"/>
        <s v="Sandra Zimmerman"/>
        <s v="Anthony Walker"/>
        <s v="Tiffany Wilson"/>
        <s v="Justin Russell"/>
        <s v="Heather Lopez"/>
        <s v="Brittany Hopkins"/>
        <s v="Michael Rogers"/>
        <s v="Kathy Cruz"/>
        <s v="Brian Cole"/>
        <s v="Ross Hood"/>
        <s v="Kenneth Hanna"/>
        <s v="Jane Chapman"/>
        <s v="Joseph Glover"/>
        <s v="William Johnson"/>
        <s v="Victor Nelson"/>
        <s v="Daniel Fox"/>
        <s v="Kimberly Myers"/>
        <s v="Curtis Elliott"/>
        <s v="Elizabeth Miller"/>
        <s v="Rodney Williams"/>
        <s v="Paul Castaneda"/>
        <s v="Vanessa Rowe"/>
        <s v="Karen Smith"/>
        <s v="Jamie Lopez"/>
        <s v="Richard Palmer"/>
        <s v="Alexis Harris"/>
        <s v="Andrew Moreno"/>
        <s v="Joseph Lopez"/>
        <s v="Eric Brown"/>
        <s v="Jonathon Johnson"/>
        <s v="Lindsay Guerrero"/>
        <s v="Zachary Burton"/>
        <s v="Victoria Camacho"/>
        <s v="Maria Fischer"/>
        <s v="Tommy Moore"/>
        <s v="John Anderson"/>
        <s v="Michael Martin"/>
        <s v="Felicia Krueger"/>
        <s v="Christina Barker"/>
        <s v="Wanda Ramos"/>
        <s v="Mr. Larry Shaw"/>
        <s v="Richard Sanchez"/>
        <s v="Matthew Moore"/>
        <s v="James Brown"/>
        <s v="Mr. Andrew Foster"/>
        <s v="Amy Kelley"/>
        <s v="Virginia Daniels"/>
        <s v="Crystal Mann"/>
        <s v="Ashley Pacheco"/>
        <s v="Joshua Garcia"/>
        <s v="Carl Green"/>
        <s v="Patricia Smith"/>
        <s v="Timothy Pham"/>
        <s v="Emily Rios"/>
        <s v="Sharon Martinez DVM"/>
        <s v="Garrett Meyer"/>
        <s v="Vincent Dalton"/>
        <s v="Julie Howard"/>
        <s v="Brent Rodgers"/>
        <s v="John Mendez"/>
        <s v="Frank Soto"/>
        <s v="Erin Austin"/>
        <s v="Melissa Phillips"/>
        <s v="Sergio Gomez"/>
        <s v="Mr. David Hopkins DDS"/>
        <s v="Victor Hill"/>
        <s v="Ashley Singleton"/>
        <s v="Douglas Tyler"/>
        <s v="Phillip Clark"/>
        <s v="Patrick Thornton"/>
        <s v="Brittney Hernandez"/>
        <s v="Michael Shaffer"/>
        <s v="Mitchell Griffith"/>
        <s v="Jason Pierce"/>
        <s v="Anthony Harmon"/>
        <s v="Richard Aguirre"/>
        <s v="William Nguyen"/>
        <s v="James Cross"/>
        <s v="Francisco Fernandez"/>
        <s v="Dawn Diaz"/>
        <s v="Stephen Johnson"/>
        <s v="Sandy Baker"/>
        <s v="Lance Wolf"/>
        <s v="Ethan Adams"/>
        <s v="Sarah King"/>
        <s v="Isaac Patterson"/>
        <s v="Kimberly Valdez"/>
        <s v="Sarah Phelps"/>
        <s v="Kelly Le"/>
        <s v="Kimberly Adams"/>
        <s v="Sarah Pittman"/>
        <s v="Robert Mendoza"/>
        <s v="Christopher Berry"/>
        <s v="Ashley Jenkins"/>
        <s v="Jacqueline Christian"/>
        <s v="Jordan Chambers"/>
        <s v="Sean White"/>
        <s v="Kara Sandoval"/>
        <s v="Brenda Moreno MD"/>
        <s v="Lisa Cervantes"/>
        <s v="Ryan Johnson"/>
        <s v="Mercedes Jones"/>
        <s v="Jason Morgan"/>
        <s v="Jesse Mckay"/>
        <s v="Amanda Terrell"/>
        <s v="Kimberly Acosta"/>
        <s v="Keith Hall"/>
        <s v="Veronica Brewer"/>
        <s v="Joshua Terry"/>
        <s v="Sarah Hernandez"/>
        <s v="Donna Marshall"/>
        <s v="Justin Torres"/>
        <s v="Monica Hall"/>
        <s v="Linda Dodson DVM"/>
        <s v="Julie Herrera"/>
        <s v="Ashley Sweeney"/>
        <s v="Joseph Coleman"/>
        <s v="Gregory Fernandez"/>
      </sharedItems>
    </cacheField>
    <cacheField name="Age" numFmtId="3">
      <sharedItems containsSemiMixedTypes="0" containsString="0" containsNumber="1" containsInteger="1">
        <n v="21.0"/>
        <n v="19.0"/>
        <n v="23.0"/>
        <n v="20.0"/>
        <n v="18.0"/>
        <n v="22.0"/>
      </sharedItems>
    </cacheField>
    <cacheField name="Gender" numFmtId="0">
      <sharedItems>
        <s v="Male"/>
        <s v="Female"/>
      </sharedItems>
    </cacheField>
    <cacheField name="Branch" numFmtId="0">
      <sharedItems>
        <s v="MECH"/>
        <s v="ECE"/>
        <s v="CIVIL"/>
        <s v="EEE"/>
        <s v="IT"/>
        <s v="CSE"/>
      </sharedItems>
    </cacheField>
    <cacheField name="Average GPA" numFmtId="4">
      <sharedItems containsSemiMixedTypes="0" containsString="0" containsNumber="1">
        <n v="6.99"/>
        <n v="6.46"/>
        <n v="7.08"/>
        <n v="6.92"/>
        <n v="7.09"/>
        <n v="7.36"/>
        <n v="7.06"/>
        <n v="6.67"/>
        <n v="7.34"/>
        <n v="7.19"/>
        <n v="7.17"/>
        <n v="7.33"/>
        <n v="7.5"/>
        <n v="6.72"/>
        <n v="6.22"/>
        <n v="6.52"/>
        <n v="7.23"/>
        <n v="6.49"/>
        <n v="6.71"/>
        <n v="6.58"/>
        <n v="7.24"/>
        <n v="7.54"/>
        <n v="7.49"/>
        <n v="6.87"/>
        <n v="7.2"/>
        <n v="7.02"/>
        <n v="6.86"/>
        <n v="6.94"/>
        <n v="7.16"/>
        <n v="6.7"/>
        <n v="7.1"/>
        <n v="7.3"/>
        <n v="7.31"/>
        <n v="7.01"/>
        <n v="6.8"/>
        <n v="6.97"/>
        <n v="7.62"/>
        <n v="7.22"/>
        <n v="7.38"/>
        <n v="6.63"/>
        <n v="7.6"/>
        <n v="6.88"/>
        <n v="6.56"/>
        <n v="6.5"/>
        <n v="6.68"/>
        <n v="7.27"/>
        <n v="6.9"/>
        <n v="6.84"/>
        <n v="6.89"/>
        <n v="6.91"/>
        <n v="6.76"/>
        <n v="6.53"/>
        <n v="7.43"/>
        <n v="6.54"/>
        <n v="7.45"/>
        <n v="6.98"/>
        <n v="7.66"/>
        <n v="6.82"/>
        <n v="7.63"/>
        <n v="7.03"/>
        <n v="6.66"/>
        <n v="7.53"/>
        <n v="7.15"/>
        <n v="7.74"/>
        <n v="7.13"/>
        <n v="7.41"/>
        <n v="6.4"/>
        <n v="6.61"/>
        <n v="6.48"/>
        <n v="7.52"/>
        <n v="7.14"/>
        <n v="6.77"/>
        <n v="7.58"/>
        <n v="7.04"/>
        <n v="6.93"/>
        <n v="7.35"/>
        <n v="7.56"/>
        <n v="6.74"/>
        <n v="6.64"/>
        <n v="7.59"/>
        <n v="7.61"/>
        <n v="6.96"/>
        <n v="6.62"/>
        <n v="7.05"/>
        <n v="6.05"/>
        <n v="6.16"/>
        <n v="6.79"/>
        <n v="6.26"/>
        <n v="6.13"/>
        <n v="7.42"/>
        <n v="6.55"/>
        <n v="7.11"/>
        <n v="6.81"/>
        <n v="7.32"/>
        <n v="6.69"/>
        <n v="7.26"/>
        <n v="6.95"/>
        <n v="6.28"/>
        <n v="6.59"/>
        <n v="6.73"/>
        <n v="7.18"/>
        <n v="7.29"/>
        <n v="6.78"/>
        <n v="7.4"/>
        <n v="7.75"/>
        <n v="6.6"/>
        <n v="7.44"/>
        <n v="6.33"/>
        <n v="7.78"/>
        <n v="7.39"/>
        <n v="6.75"/>
        <n v="7.28"/>
        <n v="6.57"/>
        <n v="7.12"/>
        <n v="7.55"/>
        <n v="6.37"/>
        <n v="6.83"/>
        <n v="7.21"/>
        <n v="6.43"/>
        <n v="6.85"/>
        <n v="6.36"/>
        <n v="8.07"/>
        <n v="7.51"/>
        <n v="6.41"/>
        <n v="7.37"/>
        <n v="6.29"/>
        <n v="7.25"/>
        <n v="7.48"/>
        <n v="7.64"/>
        <n v="6.31"/>
        <n v="7.07"/>
        <n v="7.98"/>
        <n v="7.65"/>
        <n v="6.18"/>
        <n v="7.47"/>
        <n v="7.46"/>
        <n v="6.45"/>
        <n v="7.0"/>
        <n v="6.65"/>
        <n v="6.51"/>
        <n v="6.35"/>
        <n v="7.57"/>
        <n v="6.34"/>
        <n v="7.77"/>
        <n v="6.32"/>
        <n v="6.47"/>
        <n v="7.67"/>
        <n v="6.11"/>
        <n v="7.71"/>
        <n v="6.42"/>
        <n v="6.19"/>
        <n v="6.23"/>
        <n v="7.72"/>
        <n v="6.09"/>
        <n v="6.17"/>
        <n v="7.69"/>
        <n v="6.24"/>
        <n v="7.94"/>
        <n v="7.83"/>
        <n v="6.3"/>
        <n v="6.38"/>
        <n v="7.92"/>
        <n v="7.7"/>
        <n v="8.04"/>
        <n v="6.14"/>
        <n v="6.08"/>
      </sharedItems>
    </cacheField>
    <cacheField name="Backlogs" numFmtId="0">
      <sharedItems containsSemiMixedTypes="0" containsString="0" containsNumber="1" containsInteger="1">
        <n v="0.0"/>
        <n v="2.0"/>
        <n v="1.0"/>
        <n v="3.0"/>
        <n v="4.0"/>
        <n v="5.0"/>
      </sharedItems>
    </cacheField>
    <cacheField name="Attendance (%)" numFmtId="4">
      <sharedItems containsSemiMixedTypes="0" containsString="0" containsNumber="1">
        <n v="70.45"/>
        <n v="65.45"/>
        <n v="84.79"/>
        <n v="62.26"/>
        <n v="97.12"/>
        <n v="62.56"/>
        <n v="82.62"/>
        <n v="97.72"/>
        <n v="74.15"/>
        <n v="76.12"/>
        <n v="73.88"/>
        <n v="91.85"/>
        <n v="99.1"/>
        <n v="84.32"/>
        <n v="92.43"/>
        <n v="62.63"/>
        <n v="65.6"/>
        <n v="75.04"/>
        <n v="71.11"/>
        <n v="86.48"/>
        <n v="70.52"/>
        <n v="65.67"/>
        <n v="74.41"/>
        <n v="94.13"/>
        <n v="70.09"/>
        <n v="72.32"/>
        <n v="84.17"/>
        <n v="89.66"/>
        <n v="98.63"/>
        <n v="88.04"/>
        <n v="82.59"/>
        <n v="69.49"/>
        <n v="86.89"/>
        <n v="80.13"/>
        <n v="63.66"/>
        <n v="96.62"/>
        <n v="87.38"/>
        <n v="60.23"/>
        <n v="96.52"/>
        <n v="71.76"/>
        <n v="75.45"/>
        <n v="71.68"/>
        <n v="65.27"/>
        <n v="72.69"/>
        <n v="99.38"/>
        <n v="97.77"/>
        <n v="82.46"/>
        <n v="96.64"/>
        <n v="78.21"/>
        <n v="78.09"/>
        <n v="60.96"/>
        <n v="66.7"/>
        <n v="74.98"/>
        <n v="91.35"/>
        <n v="61.73"/>
        <n v="75.31"/>
        <n v="75.32"/>
        <n v="76.78"/>
        <n v="64.56"/>
        <n v="85.02"/>
        <n v="60.43"/>
        <n v="96.08"/>
        <n v="79.06"/>
        <n v="97.96"/>
        <n v="85.04"/>
        <n v="83.41"/>
        <n v="86.95"/>
        <n v="95.82"/>
        <n v="85.61"/>
        <n v="64.73"/>
        <n v="83.29"/>
        <n v="87.49"/>
        <n v="78.97"/>
        <n v="69.36"/>
        <n v="61.78"/>
        <n v="97.74"/>
        <n v="75.72"/>
        <n v="77.5"/>
        <n v="79.02"/>
        <n v="95.25"/>
        <n v="86.8"/>
        <n v="90.54"/>
        <n v="86.02"/>
        <n v="89.0"/>
        <n v="84.97"/>
        <n v="67.19"/>
        <n v="85.66"/>
        <n v="71.33"/>
        <n v="90.07"/>
        <n v="89.69"/>
        <n v="92.0"/>
        <n v="73.57"/>
        <n v="75.66"/>
        <n v="97.24"/>
        <n v="70.19"/>
        <n v="94.74"/>
        <n v="61.4"/>
        <n v="63.96"/>
        <n v="94.59"/>
        <n v="70.7"/>
        <n v="73.59"/>
        <n v="83.07"/>
        <n v="81.67"/>
        <n v="63.31"/>
        <n v="64.94"/>
        <n v="75.54"/>
        <n v="66.5"/>
        <n v="86.73"/>
        <n v="85.45"/>
        <n v="71.65"/>
        <n v="73.64"/>
        <n v="80.37"/>
        <n v="79.1"/>
        <n v="61.91"/>
        <n v="98.79"/>
        <n v="67.47"/>
        <n v="86.43"/>
        <n v="62.68"/>
        <n v="60.72"/>
        <n v="79.11"/>
        <n v="90.38"/>
        <n v="84.22"/>
        <n v="73.48"/>
        <n v="83.45"/>
        <n v="74.19"/>
        <n v="89.46"/>
        <n v="75.79"/>
        <n v="95.83"/>
        <n v="89.14"/>
        <n v="64.01"/>
        <n v="88.73"/>
        <n v="81.33"/>
        <n v="82.6"/>
        <n v="82.13"/>
        <n v="67.75"/>
        <n v="64.14"/>
        <n v="61.6"/>
        <n v="78.25"/>
        <n v="68.62"/>
        <n v="60.33"/>
        <n v="77.04"/>
        <n v="78.24"/>
        <n v="79.23"/>
        <n v="62.36"/>
        <n v="72.88"/>
        <n v="79.62"/>
        <n v="86.9"/>
        <n v="96.22"/>
        <n v="78.43"/>
        <n v="93.69"/>
        <n v="85.52"/>
        <n v="80.41"/>
        <n v="73.39"/>
        <n v="98.54"/>
        <n v="64.11"/>
        <n v="97.41"/>
        <n v="61.47"/>
        <n v="65.55"/>
        <n v="80.6"/>
        <n v="90.3"/>
        <n v="64.23"/>
        <n v="98.39"/>
        <n v="65.35"/>
        <n v="60.53"/>
        <n v="99.08"/>
        <n v="69.59"/>
        <n v="78.34"/>
        <n v="95.9"/>
        <n v="90.39"/>
        <n v="79.88"/>
        <n v="93.35"/>
        <n v="74.35"/>
        <n v="70.75"/>
        <n v="63.29"/>
        <n v="93.96"/>
        <n v="67.17"/>
        <n v="81.77"/>
        <n v="68.05"/>
        <n v="61.68"/>
        <n v="78.56"/>
        <n v="70.78"/>
        <n v="81.52"/>
        <n v="94.04"/>
        <n v="77.43"/>
        <n v="76.52"/>
        <n v="68.72"/>
        <n v="60.04"/>
        <n v="62.32"/>
        <n v="96.39"/>
        <n v="93.37"/>
        <n v="71.18"/>
        <n v="89.49"/>
        <n v="93.99"/>
        <n v="99.8"/>
        <n v="69.89"/>
        <n v="99.85"/>
        <n v="69.94"/>
        <n v="63.18"/>
        <n v="72.05"/>
        <n v="93.24"/>
        <n v="75.0"/>
        <n v="65.59"/>
        <n v="64.46"/>
        <n v="90.2"/>
        <n v="73.83"/>
        <n v="90.18"/>
        <n v="95.58"/>
        <n v="71.6"/>
        <n v="69.0"/>
        <n v="73.54"/>
        <n v="95.62"/>
        <n v="84.13"/>
        <n v="73.41"/>
        <n v="75.64"/>
        <n v="93.75"/>
        <n v="72.84"/>
        <n v="89.6"/>
        <n v="62.79"/>
        <n v="67.38"/>
        <n v="70.83"/>
        <n v="62.4"/>
        <n v="69.03"/>
        <n v="86.2"/>
        <n v="84.81"/>
        <n v="85.39"/>
        <n v="62.5"/>
        <n v="95.15"/>
        <n v="95.6"/>
        <n v="83.37"/>
        <n v="60.28"/>
        <n v="77.13"/>
        <n v="70.6"/>
        <n v="74.76"/>
        <n v="89.07"/>
        <n v="70.1"/>
        <n v="68.08"/>
        <n v="78.54"/>
        <n v="79.41"/>
        <n v="76.28"/>
        <n v="85.51"/>
        <n v="61.1"/>
        <n v="84.72"/>
        <n v="73.01"/>
        <n v="88.38"/>
        <n v="73.37"/>
        <n v="89.22"/>
        <n v="98.26"/>
        <n v="75.59"/>
        <n v="66.62"/>
        <n v="68.27"/>
        <n v="69.01"/>
        <n v="89.24"/>
        <n v="77.89"/>
        <n v="96.13"/>
        <n v="65.18"/>
        <n v="60.26"/>
        <n v="76.4"/>
        <n v="87.66"/>
        <n v="77.85"/>
        <n v="76.18"/>
        <n v="88.33"/>
        <n v="66.09"/>
        <n v="89.83"/>
        <n v="94.71"/>
        <n v="62.65"/>
        <n v="67.03"/>
        <n v="79.66"/>
        <n v="66.73"/>
        <n v="80.69"/>
        <n v="92.82"/>
        <n v="87.31"/>
        <n v="71.69"/>
        <n v="60.58"/>
        <n v="84.05"/>
        <n v="79.3"/>
        <n v="61.61"/>
        <n v="75.89"/>
        <n v="77.75"/>
        <n v="72.13"/>
        <n v="91.9"/>
        <n v="71.14"/>
        <n v="65.82"/>
        <n v="66.88"/>
        <n v="63.39"/>
        <n v="89.93"/>
        <n v="65.54"/>
        <n v="77.21"/>
        <n v="63.35"/>
        <n v="78.31"/>
        <n v="94.48"/>
        <n v="73.45"/>
        <n v="88.84"/>
        <n v="79.98"/>
        <n v="90.11"/>
        <n v="91.45"/>
        <n v="63.54"/>
        <n v="98.98"/>
        <n v="68.61"/>
        <n v="61.42"/>
        <n v="71.87"/>
        <n v="73.52"/>
        <n v="69.78"/>
        <n v="61.09"/>
        <n v="92.29"/>
        <n v="65.99"/>
        <n v="74.06"/>
        <n v="85.67"/>
        <n v="96.01"/>
        <n v="80.5"/>
        <n v="83.42"/>
        <n v="75.09"/>
        <n v="71.84"/>
        <n v="98.66"/>
        <n v="88.66"/>
        <n v="61.25"/>
        <n v="92.31"/>
        <n v="98.78"/>
        <n v="99.03"/>
        <n v="88.3"/>
        <n v="64.15"/>
        <n v="88.09"/>
        <n v="98.92"/>
        <n v="89.39"/>
        <n v="72.08"/>
        <n v="73.66"/>
        <n v="72.53"/>
        <n v="71.32"/>
        <n v="86.17"/>
        <n v="89.94"/>
        <n v="84.92"/>
        <n v="98.41"/>
        <n v="97.91"/>
        <n v="76.59"/>
        <n v="60.77"/>
        <n v="93.92"/>
        <n v="95.76"/>
        <n v="69.28"/>
        <n v="70.26"/>
        <n v="78.01"/>
        <n v="61.27"/>
        <n v="86.0"/>
        <n v="99.96"/>
        <n v="91.76"/>
        <n v="81.11"/>
        <n v="77.94"/>
        <n v="70.69"/>
        <n v="87.92"/>
        <n v="99.88"/>
        <n v="75.63"/>
        <n v="61.81"/>
        <n v="92.51"/>
        <n v="92.3"/>
        <n v="97.27"/>
        <n v="76.71"/>
        <n v="72.73"/>
        <n v="72.22"/>
        <n v="72.11"/>
        <n v="83.72"/>
        <n v="65.93"/>
        <n v="68.69"/>
        <n v="69.47"/>
        <n v="80.8"/>
        <n v="89.64"/>
        <n v="64.0"/>
        <n v="65.94"/>
        <n v="89.21"/>
        <n v="74.51"/>
        <n v="78.62"/>
        <n v="94.54"/>
        <n v="66.37"/>
        <n v="73.5"/>
        <n v="71.52"/>
        <n v="66.15"/>
        <n v="85.35"/>
        <n v="76.58"/>
        <n v="79.5"/>
        <n v="85.5"/>
        <n v="72.52"/>
        <n v="97.2"/>
        <n v="75.16"/>
        <n v="64.62"/>
        <n v="89.25"/>
        <n v="64.68"/>
        <n v="96.47"/>
        <n v="84.96"/>
        <n v="87.29"/>
        <n v="95.55"/>
        <n v="91.97"/>
        <n v="77.29"/>
        <n v="76.45"/>
        <n v="98.01"/>
        <n v="77.72"/>
        <n v="79.94"/>
        <n v="99.45"/>
        <n v="70.46"/>
        <n v="92.22"/>
        <n v="70.77"/>
        <n v="81.2"/>
        <n v="69.32"/>
        <n v="68.42"/>
        <n v="79.51"/>
        <n v="70.38"/>
        <n v="88.36"/>
        <n v="69.29"/>
        <n v="71.43"/>
        <n v="81.6"/>
        <n v="91.71"/>
        <n v="67.37"/>
        <n v="87.3"/>
        <n v="84.15"/>
        <n v="66.16"/>
        <n v="88.71"/>
        <n v="86.84"/>
        <n v="97.86"/>
        <n v="65.89"/>
        <n v="74.22"/>
        <n v="96.24"/>
        <n v="96.35"/>
        <n v="98.62"/>
        <n v="96.97"/>
        <n v="93.98"/>
        <n v="94.11"/>
        <n v="60.16"/>
        <n v="86.53"/>
        <n v="99.12"/>
        <n v="72.54"/>
        <n v="67.32"/>
        <n v="93.73"/>
        <n v="98.06"/>
        <n v="87.44"/>
        <n v="99.09"/>
        <n v="67.22"/>
        <n v="82.63"/>
        <n v="68.48"/>
        <n v="61.52"/>
        <n v="73.72"/>
        <n v="63.81"/>
        <n v="76.85"/>
        <n v="73.04"/>
        <n v="89.85"/>
        <n v="96.36"/>
        <n v="73.03"/>
        <n v="64.05"/>
        <n v="72.98"/>
        <n v="84.74"/>
        <n v="79.27"/>
        <n v="77.51"/>
        <n v="69.07"/>
        <n v="60.36"/>
        <n v="73.28"/>
        <n v="90.23"/>
        <n v="99.61"/>
        <n v="99.95"/>
        <n v="77.08"/>
        <n v="66.25"/>
        <n v="75.11"/>
        <n v="64.75"/>
        <n v="88.78"/>
        <n v="85.25"/>
        <n v="81.34"/>
        <n v="82.53"/>
        <n v="75.52"/>
        <n v="77.49"/>
        <n v="78.22"/>
        <n v="93.56"/>
        <n v="84.53"/>
        <n v="98.13"/>
        <n v="67.2"/>
        <n v="70.55"/>
        <n v="68.28"/>
        <n v="98.47"/>
        <n v="61.44"/>
        <n v="68.06"/>
        <n v="83.39"/>
        <n v="60.55"/>
        <n v="90.08"/>
        <n v="67.63"/>
        <n v="60.11"/>
        <n v="98.87"/>
        <n v="81.53"/>
        <n v="65.42"/>
        <n v="87.1"/>
        <n v="99.22"/>
        <n v="95.51"/>
        <n v="96.55"/>
        <n v="90.84"/>
        <n v="94.0"/>
        <n v="78.93"/>
        <n v="84.18"/>
        <n v="82.55"/>
        <n v="61.39"/>
        <n v="93.1"/>
        <n v="80.48"/>
        <n v="63.4"/>
        <n v="68.46"/>
        <n v="83.69"/>
        <n v="63.36"/>
        <n v="65.57"/>
        <n v="94.72"/>
        <n v="90.34"/>
        <n v="73.34"/>
        <n v="82.51"/>
        <n v="62.58"/>
        <n v="96.75"/>
        <n v="73.42"/>
        <n v="65.05"/>
        <n v="86.72"/>
        <n v="91.49"/>
        <n v="67.67"/>
        <n v="85.47"/>
        <n v="68.19"/>
        <n v="71.74"/>
        <n v="94.25"/>
        <n v="79.57"/>
        <n v="60.39"/>
        <n v="72.19"/>
        <n v="68.2"/>
        <n v="92.84"/>
        <n v="87.59"/>
        <n v="73.4"/>
        <n v="72.17"/>
        <n v="72.39"/>
        <n v="74.5"/>
        <n v="83.65"/>
        <n v="72.31"/>
        <n v="84.54"/>
        <n v="95.19"/>
        <n v="97.32"/>
        <n v="89.78"/>
        <n v="94.91"/>
        <n v="72.0"/>
        <n v="60.75"/>
        <n v="64.54"/>
        <n v="79.13"/>
        <n v="99.81"/>
        <n v="95.35"/>
        <n v="72.14"/>
        <n v="86.81"/>
        <n v="76.92"/>
        <n v="67.07"/>
        <n v="94.94"/>
        <n v="60.05"/>
        <n v="88.21"/>
        <n v="83.75"/>
        <n v="65.43"/>
        <n v="65.62"/>
        <n v="60.47"/>
        <n v="60.38"/>
        <n v="60.84"/>
        <n v="81.05"/>
        <n v="80.9"/>
        <n v="82.97"/>
        <n v="72.21"/>
        <n v="62.07"/>
        <n v="93.67"/>
        <n v="92.11"/>
        <n v="67.02"/>
        <n v="82.48"/>
        <n v="83.11"/>
        <n v="93.74"/>
        <n v="72.29"/>
        <n v="93.22"/>
        <n v="80.0"/>
        <n v="78.3"/>
        <n v="71.47"/>
        <n v="91.07"/>
        <n v="85.13"/>
        <n v="78.0"/>
        <n v="67.14"/>
        <n v="64.08"/>
        <n v="66.03"/>
        <n v="75.19"/>
        <n v="63.61"/>
        <n v="79.32"/>
        <n v="81.82"/>
        <n v="76.96"/>
        <n v="85.36"/>
        <n v="83.77"/>
        <n v="83.84"/>
        <n v="72.56"/>
        <n v="85.64"/>
        <n v="69.61"/>
        <n v="94.96"/>
        <n v="66.61"/>
        <n v="63.02"/>
        <n v="95.63"/>
        <n v="74.8"/>
        <n v="93.84"/>
        <n v="85.83"/>
        <n v="78.15"/>
        <n v="85.16"/>
        <n v="70.99"/>
        <n v="73.98"/>
        <n v="84.69"/>
        <n v="64.83"/>
        <n v="93.53"/>
        <n v="63.23"/>
        <n v="80.61"/>
        <n v="78.7"/>
        <n v="67.05"/>
        <n v="95.12"/>
        <n v="89.44"/>
        <n v="81.92"/>
        <n v="88.94"/>
        <n v="95.24"/>
        <n v="66.65"/>
        <n v="71.9"/>
        <n v="78.55"/>
        <n v="90.61"/>
        <n v="80.2"/>
        <n v="71.19"/>
        <n v="71.29"/>
        <n v="82.25"/>
        <n v="99.46"/>
        <n v="77.59"/>
        <n v="91.43"/>
        <n v="74.03"/>
        <n v="96.95"/>
        <n v="92.66"/>
        <n v="89.79"/>
        <n v="76.9"/>
        <n v="93.61"/>
        <n v="89.12"/>
        <n v="68.03"/>
        <n v="90.77"/>
        <n v="96.23"/>
        <n v="74.86"/>
        <n v="67.53"/>
        <n v="68.95"/>
        <n v="61.45"/>
        <n v="98.72"/>
        <n v="78.05"/>
        <n v="92.64"/>
        <n v="82.41"/>
        <n v="84.85"/>
        <n v="82.15"/>
        <n v="64.9"/>
        <n v="77.71"/>
        <n v="95.93"/>
        <n v="87.63"/>
        <n v="97.22"/>
        <n v="72.15"/>
        <n v="75.25"/>
        <n v="90.32"/>
        <n v="97.65"/>
        <n v="95.78"/>
        <n v="84.41"/>
        <n v="99.06"/>
        <n v="89.37"/>
        <n v="61.59"/>
        <n v="70.44"/>
        <n v="87.87"/>
        <n v="74.63"/>
        <n v="72.12"/>
        <n v="62.09"/>
        <n v="70.79"/>
        <n v="66.87"/>
        <n v="79.86"/>
        <n v="67.73"/>
        <n v="97.57"/>
        <n v="65.48"/>
        <n v="98.45"/>
        <n v="99.17"/>
        <n v="77.16"/>
        <n v="76.21"/>
        <n v="88.53"/>
        <n v="72.04"/>
        <n v="87.91"/>
        <n v="68.51"/>
        <n v="70.97"/>
        <n v="88.92"/>
        <n v="83.93"/>
        <n v="60.09"/>
        <n v="82.66"/>
        <n v="92.45"/>
        <n v="93.33"/>
        <n v="65.21"/>
        <n v="69.42"/>
        <n v="72.86"/>
        <n v="86.03"/>
        <n v="96.83"/>
        <n v="94.42"/>
        <n v="64.88"/>
        <n v="74.2"/>
        <n v="65.77"/>
        <n v="71.81"/>
        <n v="64.33"/>
        <n v="90.57"/>
        <n v="76.73"/>
        <n v="72.26"/>
        <n v="85.72"/>
        <n v="65.37"/>
        <n v="77.34"/>
        <n v="65.28"/>
        <n v="64.16"/>
        <n v="85.15"/>
        <n v="96.43"/>
        <n v="78.76"/>
        <n v="62.45"/>
        <n v="81.46"/>
        <n v="79.22"/>
        <n v="73.61"/>
        <n v="83.51"/>
        <n v="68.32"/>
        <n v="92.75"/>
        <n v="89.77"/>
        <n v="90.22"/>
        <n v="79.44"/>
        <n v="79.14"/>
        <n v="80.73"/>
        <n v="95.42"/>
        <n v="69.23"/>
        <n v="95.54"/>
        <n v="81.7"/>
        <n v="79.01"/>
        <n v="65.63"/>
        <n v="87.67"/>
        <n v="95.57"/>
        <n v="79.84"/>
        <n v="76.74"/>
        <n v="98.74"/>
        <n v="66.39"/>
        <n v="79.78"/>
        <n v="91.7"/>
        <n v="83.81"/>
        <n v="68.6"/>
        <n v="80.85"/>
        <n v="80.7"/>
        <n v="77.45"/>
        <n v="99.52"/>
        <n v="62.61"/>
        <n v="92.89"/>
        <n v="84.86"/>
        <n v="78.8"/>
        <n v="85.37"/>
        <n v="79.47"/>
        <n v="99.98"/>
        <n v="74.3"/>
        <n v="77.36"/>
        <n v="62.14"/>
        <n v="87.41"/>
        <n v="80.39"/>
        <n v="64.24"/>
        <n v="86.15"/>
        <n v="91.28"/>
        <n v="94.12"/>
        <n v="89.74"/>
        <n v="90.15"/>
        <n v="65.17"/>
        <n v="64.99"/>
        <n v="86.08"/>
        <n v="71.7"/>
        <n v="71.71"/>
        <n v="98.08"/>
        <n v="93.23"/>
        <n v="97.06"/>
        <n v="65.02"/>
        <n v="66.56"/>
        <n v="94.9"/>
        <n v="67.41"/>
        <n v="85.88"/>
        <n v="85.38"/>
        <n v="84.51"/>
        <n v="86.52"/>
        <n v="60.62"/>
        <n v="67.64"/>
        <n v="68.71"/>
        <n v="61.79"/>
        <n v="62.57"/>
        <n v="89.45"/>
        <n v="69.79"/>
        <n v="61.13"/>
        <n v="83.26"/>
        <n v="81.13"/>
        <n v="86.28"/>
        <n v="63.07"/>
        <n v="82.02"/>
        <n v="64.37"/>
        <n v="85.33"/>
        <n v="76.29"/>
        <n v="87.94"/>
        <n v="82.96"/>
        <n v="77.98"/>
        <n v="65.1"/>
        <n v="89.29"/>
        <n v="65.26"/>
        <n v="89.99"/>
        <n v="63.85"/>
        <n v="85.79"/>
        <n v="74.12"/>
        <n v="66.94"/>
        <n v="98.22"/>
        <n v="90.01"/>
        <n v="97.31"/>
        <n v="67.27"/>
        <n v="61.46"/>
        <n v="94.85"/>
        <n v="85.87"/>
        <n v="71.56"/>
        <n v="78.74"/>
        <n v="92.91"/>
        <n v="85.71"/>
        <n v="84.65"/>
        <n v="60.13"/>
        <n v="91.69"/>
        <n v="75.08"/>
        <n v="71.03"/>
        <n v="93.88"/>
        <n v="74.34"/>
        <n v="84.75"/>
        <n v="79.68"/>
        <n v="92.72"/>
        <n v="91.81"/>
        <n v="67.3"/>
        <n v="73.13"/>
        <n v="87.45"/>
        <n v="89.04"/>
        <n v="96.63"/>
        <n v="67.96"/>
        <n v="76.86"/>
        <n v="91.46"/>
        <n v="68.67"/>
        <n v="99.04"/>
        <n v="97.64"/>
        <n v="61.3"/>
        <n v="74.93"/>
        <n v="97.62"/>
        <n v="69.96"/>
        <n v="91.52"/>
        <n v="78.71"/>
        <n v="78.47"/>
        <n v="83.22"/>
        <n v="90.59"/>
        <n v="87.58"/>
        <n v="96.16"/>
        <n v="62.93"/>
        <n v="79.04"/>
        <n v="61.24"/>
        <n v="76.94"/>
        <n v="82.4"/>
        <n v="62.54"/>
        <n v="60.1"/>
        <n v="72.44"/>
        <n v="90.89"/>
        <n v="98.73"/>
        <n v="94.92"/>
        <n v="93.87"/>
        <n v="63.74"/>
        <n v="80.89"/>
        <n v="88.56"/>
        <n v="76.01"/>
        <n v="91.6"/>
        <n v="73.67"/>
        <n v="93.14"/>
        <n v="63.76"/>
        <n v="92.06"/>
        <n v="86.27"/>
        <n v="69.71"/>
        <n v="98.33"/>
        <n v="93.54"/>
        <n v="91.65"/>
        <n v="83.53"/>
        <n v="92.01"/>
        <n v="60.87"/>
        <n v="80.04"/>
        <n v="60.44"/>
        <n v="77.97"/>
        <n v="86.88"/>
        <n v="71.08"/>
        <n v="68.26"/>
        <n v="90.35"/>
        <n v="88.24"/>
        <n v="61.05"/>
        <n v="93.7"/>
        <n v="65.95"/>
        <n v="94.2"/>
        <n v="66.47"/>
        <n v="85.68"/>
        <n v="71.23"/>
        <n v="63.1"/>
        <n v="77.1"/>
        <n v="77.92"/>
        <n v="90.49"/>
        <n v="79.55"/>
        <n v="70.11"/>
        <n v="82.37"/>
        <n v="81.88"/>
        <n v="76.65"/>
      </sharedItems>
    </cacheField>
    <cacheField name="Clubs" numFmtId="0">
      <sharedItems>
        <s v="Literary Society, Robotics"/>
        <s v="Literary Society, Coding Club"/>
        <s v="Literary Society"/>
        <s v="Coding Club, Entrepreneurship Cell"/>
        <s v="Robotics"/>
        <s v="Sports Club"/>
        <s v="Entrepreneurship Cell, Robotics, Cultural Club"/>
        <s v="Literary Society, Cultural Club, Sports Club"/>
        <s v="Entrepreneurship Cell, Literary Society, Cultural Club"/>
        <s v="Coding Club, Literary Society, Sports Club"/>
        <s v="Coding Club"/>
        <s v="Coding Club, Robotics, Sports Club"/>
        <s v="Entrepreneurship Cell, Sports Club"/>
        <s v="Robotics, Entrepreneurship Cell, Cultural Club"/>
        <s v="Coding Club, Cultural Club"/>
        <s v="Robotics, Sports Club, Literary Society"/>
        <s v="Cultural Club"/>
        <s v="Literary Society, Entrepreneurship Cell"/>
        <s v="Sports Club, Literary Society, Robotics"/>
        <s v="Coding Club, Entrepreneurship Cell, Cultural Club"/>
        <s v="Cultural Club, Sports Club, Literary Society"/>
        <s v="Sports Club, Coding Club"/>
        <s v="Entrepreneurship Cell, Literary Society, Sports Club"/>
        <s v="Entrepreneurship Cell, Literary Society"/>
        <s v="Sports Club, Literary Society, Cultural Club"/>
        <s v="Coding Club, Sports Club"/>
        <s v="Entrepreneurship Cell, Coding Club"/>
        <s v="Robotics, Literary Society"/>
        <s v="Entrepreneurship Cell, Coding Club, Robotics"/>
        <s v="Coding Club, Literary Society"/>
        <s v="Cultural Club, Robotics, Literary Society"/>
        <s v="Entrepreneurship Cell, Robotics, Coding Club"/>
        <s v="Cultural Club, Sports Club"/>
        <s v="Cultural Club, Robotics, Entrepreneurship Cell"/>
        <s v="Sports Club, Robotics, Literary Society"/>
        <s v="Cultural Club, Literary Society, Sports Club"/>
        <s v="Literary Society, Robotics, Cultural Club"/>
        <s v="Robotics, Literary Society, Coding Club"/>
        <s v="Cultural Club, Robotics"/>
        <s v="Coding Club, Cultural Club, Robotics"/>
        <s v="Literary Society, Sports Club"/>
        <s v="Literary Society, Cultural Club"/>
        <s v="Entrepreneurship Cell, Cultural Club, Sports Club"/>
        <s v="Coding Club, Entrepreneurship Cell, Sports Club"/>
        <s v="Entrepreneurship Cell"/>
        <s v="Cultural Club, Entrepreneurship Cell, Robotics"/>
        <s v="Sports Club, Cultural Club, Coding Club"/>
        <s v="Coding Club, Robotics"/>
        <s v="Entrepreneurship Cell, Cultural Club"/>
        <s v="Entrepreneurship Cell, Sports Club, Coding Club"/>
        <s v="Coding Club, Literary Society, Entrepreneurship Cell"/>
        <s v="Robotics, Sports Club"/>
        <s v="Cultural Club, Sports Club, Coding Club"/>
        <s v="Sports Club, Literary Society, Coding Club"/>
        <s v="Sports Club, Coding Club, Robotics"/>
        <s v="Entrepreneurship Cell, Robotics, Sports Club"/>
        <s v="Sports Club, Robotics, Entrepreneurship Cell"/>
        <s v="Cultural Club, Coding Club"/>
        <s v="Sports Club, Literary Society"/>
        <s v="Coding Club, Entrepreneurship Cell, Literary Society"/>
        <s v="Literary Society, Coding Club, Robotics"/>
        <s v="Cultural Club, Sports Club, Robotics"/>
        <s v="Robotics, Coding Club"/>
        <s v="Entrepreneurship Cell, Coding Club, Cultural Club"/>
        <s v="Sports Club, Robotics"/>
        <s v="Robotics, Cultural Club, Literary Society"/>
        <s v="Coding Club, Robotics, Entrepreneurship Cell"/>
        <s v="Cultural Club, Entrepreneurship Cell"/>
        <s v="Cultural Club, Entrepreneurship Cell, Sports Club"/>
        <s v="Robotics, Coding Club, Cultural Club"/>
        <s v="Robotics, Cultural Club"/>
        <s v="Coding Club, Sports Club, Literary Society"/>
        <s v="Sports Club, Entrepreneurship Cell, Coding Club"/>
        <s v="Coding Club, Cultural Club, Literary Society"/>
        <s v="Sports Club, Coding Club, Literary Society"/>
        <s v="Robotics, Cultural Club, Sports Club"/>
        <s v="Literary Society, Entrepreneurship Cell, Robotics"/>
        <s v="Robotics, Entrepreneurship Cell"/>
        <s v="Literary Society, Sports Club, Robotics"/>
        <s v="Entrepreneurship Cell, Sports Club, Literary Society"/>
        <s v="Sports Club, Entrepreneurship Cell"/>
        <s v="Literary Society, Robotics, Sports Club"/>
        <s v="Cultural Club, Entrepreneurship Cell, Coding Club"/>
        <s v="Literary Society, Entrepreneurship Cell, Sports Club"/>
        <s v="Cultural Club, Entrepreneurship Cell, Literary Society"/>
        <s v="Cultural Club, Literary Society"/>
        <s v="Cultural Club, Robotics, Coding Club"/>
        <s v="Coding Club, Entrepreneurship Cell, Robotics"/>
        <s v="Literary Society, Sports Club, Cultural Club"/>
        <s v="Entrepreneurship Cell, Robotics"/>
        <s v="Literary Society, Entrepreneurship Cell, Coding Club"/>
        <s v="Coding Club, Literary Society, Cultural Club"/>
        <s v="Literary Society, Robotics, Coding Club"/>
        <s v="Coding Club, Sports Club, Entrepreneurship Cell"/>
        <s v="Coding Club, Robotics, Literary Society"/>
        <s v="Sports Club, Cultural Club"/>
        <s v="Entrepreneurship Cell, Literary Society, Coding Club"/>
        <s v="Cultural Club, Literary Society, Entrepreneurship Cell"/>
        <s v="Literary Society, Robotics, Entrepreneurship Cell"/>
        <s v="Sports Club, Cultural Club, Robotics"/>
        <s v="Coding Club, Cultural Club, Entrepreneurship Cell"/>
        <s v="Sports Club, Robotics, Coding Club"/>
        <s v="Coding Club, Sports Club, Cultural Club"/>
        <s v="Literary Society, Cultural Club, Entrepreneurship Cell"/>
        <s v="Robotics, Entrepreneurship Cell, Coding Club"/>
        <s v="Cultural Club, Coding Club, Sports Club"/>
        <s v="Sports Club, Coding Club, Entrepreneurship Cell"/>
        <s v="Entrepreneurship Cell, Cultural Club, Coding Club"/>
        <s v="Entrepreneurship Cell, Coding Club, Literary Society"/>
        <s v="Sports Club, Literary Society, Entrepreneurship Cell"/>
        <s v="Literary Society, Coding Club, Cultural Club"/>
        <s v="Cultural Club, Coding Club, Robotics"/>
        <s v="Literary Society, Coding Club, Entrepreneurship Cell"/>
        <s v="Robotics, Cultural Club, Entrepreneurship Cell"/>
        <s v="Sports Club, Cultural Club, Entrepreneurship Cell"/>
        <s v="Robotics, Sports Club, Coding Club"/>
        <s v="Entrepreneurship Cell, Sports Club, Cultural Club"/>
        <s v="Cultural Club, Literary Society, Robotics"/>
        <s v="Robotics, Coding Club, Literary Society"/>
        <s v="Literary Society, Entrepreneurship Cell, Cultural Club"/>
        <s v="Sports Club, Entrepreneurship Cell, Cultural Club"/>
        <s v="Entrepreneurship Cell, Robotics, Literary Society"/>
        <s v="Coding Club, Literary Society, Robotics"/>
        <s v="Cultural Club, Coding Club, Literary Society"/>
        <s v="Entrepreneurship Cell, Sports Club, Robotics"/>
        <s v="Robotics, Sports Club, Entrepreneurship Cell"/>
        <s v="Robotics, Entrepreneurship Cell, Sports Club"/>
        <s v="Entrepreneurship Cell, Coding Club, Sports Club"/>
        <s v="Sports Club, Entrepreneurship Cell, Robotics"/>
        <s v="Robotics, Coding Club, Entrepreneurship Cell"/>
        <s v="Coding Club, Robotics, Cultural Club"/>
        <s v="Coding Club, Cultural Club, Sports Club"/>
        <s v="Literary Society, Sports Club, Coding Club"/>
        <s v="Literary Society, Sports Club, Entrepreneurship Cell"/>
        <s v="Robotics, Cultural Club, Coding Club"/>
        <s v="Coding Club, Sports Club, Robotics"/>
        <s v="Sports Club, Entrepreneurship Cell, Literary Society"/>
        <s v="Sports Club, Coding Club, Cultural Club"/>
        <s v="Robotics, Entrepreneurship Cell, Literary Society"/>
        <s v="Robotics, Literary Society, Cultural Club"/>
        <s v="Cultural Club, Sports Club, Entrepreneurship Cell"/>
        <s v="Entrepreneurship Cell, Cultural Club, Robotics"/>
        <s v="Cultural Club, Robotics, Sports Club"/>
        <s v="Robotics, Coding Club, Sports Club"/>
        <s v="Cultural Club, Coding Club, Entrepreneurship Cell"/>
        <s v="Sports Club, Cultural Club, Literary Society"/>
        <s v="Robotics, Literary Society, Sports Club"/>
        <s v="Entrepreneurship Cell, Literary Society, Robotics"/>
        <s v="Literary Society, Cultural Club, Coding Club"/>
        <s v="Robotics, Literary Society, Entrepreneurship Cell"/>
        <s v="Cultural Club, Literary Society, Coding Club"/>
        <s v="Sports Club, Robotics, Cultural Club"/>
        <s v="Entrepreneurship Cell, Cultural Club, Literary Society"/>
      </sharedItems>
    </cacheField>
    <cacheField name="Number of Clubs" numFmtId="0">
      <sharedItems containsSemiMixedTypes="0" containsString="0" containsNumber="1" containsInteger="1">
        <n v="2.0"/>
        <n v="1.0"/>
        <n v="3.0"/>
      </sharedItems>
    </cacheField>
    <cacheField name="Literary Society" numFmtId="0">
      <sharedItems containsSemiMixedTypes="0" containsString="0" containsNumber="1" containsInteger="1">
        <n v="1.0"/>
        <n v="0.0"/>
      </sharedItems>
    </cacheField>
    <cacheField name="Robotics" numFmtId="0">
      <sharedItems containsSemiMixedTypes="0" containsString="0" containsNumber="1" containsInteger="1">
        <n v="1.0"/>
        <n v="0.0"/>
      </sharedItems>
    </cacheField>
    <cacheField name="Coding Club" numFmtId="0">
      <sharedItems containsSemiMixedTypes="0" containsString="0" containsNumber="1" containsInteger="1">
        <n v="0.0"/>
        <n v="1.0"/>
      </sharedItems>
    </cacheField>
    <cacheField name="Entrepreneurship Cell" numFmtId="0">
      <sharedItems containsSemiMixedTypes="0" containsString="0" containsNumber="1" containsInteger="1">
        <n v="0.0"/>
        <n v="1.0"/>
      </sharedItems>
    </cacheField>
    <cacheField name="Cultural Club" numFmtId="0">
      <sharedItems containsSemiMixedTypes="0" containsString="0" containsNumber="1" containsInteger="1">
        <n v="0.0"/>
        <n v="1.0"/>
      </sharedItems>
    </cacheField>
    <cacheField name="Sports Club" numFmtId="0">
      <sharedItems containsSemiMixedTypes="0" containsString="0" containsNumber="1" containsInteger="1">
        <n v="0.0"/>
        <n v="1.0"/>
      </sharedItems>
    </cacheField>
    <cacheField name="Skills" numFmtId="0">
      <sharedItems>
        <s v="C++, Machine Learning, Python, Java"/>
        <s v="C++, SQL, Web Development"/>
        <s v="Data Science, SQL, Machine Learning"/>
        <s v="Python, SQL, Java"/>
        <s v="C++, SQL, Java, Python"/>
        <s v="SQL, Python"/>
        <s v="Web Development, C++, Machine Learning"/>
        <s v="C++, Java, Web Development, SQL, Python"/>
        <s v="Python, SQL, C++, Web Development, Java"/>
        <s v="Machine Learning, Data Science, Python, SQL, C++"/>
        <s v="C++, Python, Machine Learning"/>
        <s v="C++, SQL, Web Development, Java"/>
        <s v="Java, Python, Web Development, Data Science, C++"/>
        <s v="Machine Learning, C++, Data Science, Web Development, SQL"/>
        <s v="Data Science, Machine Learning, Java"/>
        <s v="Data Science, C++, Python"/>
        <s v="SQL, Java, Data Science, Machine Learning, Web Development"/>
        <s v="Python, Data Science"/>
        <s v="Web Development, Python, SQL, C++"/>
        <s v="SQL, Web Development, Java"/>
        <s v="SQL, C++, Web Development"/>
        <s v="Java, Data Science"/>
        <s v="Web Development, Data Science"/>
        <s v="SQL, Web Development, Java, Python"/>
        <s v="Data Science, Web Development"/>
        <s v="C++, Data Science, SQL"/>
        <s v="Python, SQL, Data Science, C++, Java"/>
        <s v="Machine Learning, Java, C++, Python, Data Science"/>
        <s v="Data Science, Python, C++, Java"/>
        <s v="C++, Web Development, Python"/>
        <s v="Machine Learning, Data Science, Java, Python"/>
        <s v="Data Science, Python"/>
        <s v="C++, Python, Web Development, SQL"/>
        <s v="Data Science, Python, C++, SQL"/>
        <s v="Machine Learning, Python, Web Development"/>
        <s v="Python, C++, SQL"/>
        <s v="Python, Web Development, SQL, Machine Learning"/>
        <s v="Java, Web Development"/>
        <s v="Java, Data Science, Machine Learning, Web Development, SQL"/>
        <s v="SQL, Machine Learning, Java"/>
        <s v="Web Development, Java"/>
        <s v="SQL, Python, Web Development, Java, C++"/>
        <s v="Python, Java, Data Science, C++"/>
        <s v="Machine Learning, Web Development"/>
        <s v="Python, Web Development, C++, Data Science"/>
        <s v="Python, Data Science, Java, C++, Machine Learning"/>
        <s v="Data Science, Python, Java, C++, SQL"/>
        <s v="C++, Java"/>
        <s v="SQL, Java"/>
        <s v="Java, SQL, Machine Learning, Web Development"/>
        <s v="SQL, Web Development"/>
        <s v="Machine Learning, Data Science, Java, SQL, Python"/>
        <s v="SQL, Data Science, Python, Java, C++"/>
        <s v="Data Science, Machine Learning, C++, Web Development"/>
        <s v="Web Development, Data Science, SQL"/>
        <s v="Machine Learning, Python"/>
        <s v="Web Development, SQL"/>
        <s v="Machine Learning, Data Science, C++"/>
        <s v="SQL, C++"/>
        <s v="Machine Learning, C++, Web Development, SQL, Python"/>
        <s v="Web Development, SQL, Java"/>
        <s v="Web Development, Java, C++"/>
        <s v="Machine Learning, Java, Web Development, SQL"/>
        <s v="Python, C++, Java, SQL, Web Development"/>
        <s v="Machine Learning, SQL"/>
        <s v="C++, SQL"/>
        <s v="Web Development, Machine Learning, Python, Data Science"/>
        <s v="Python, SQL, Java, Web Development, Data Science"/>
        <s v="Python, Data Science, Web Development, SQL, C++"/>
        <s v="Web Development, Python, Data Science, Machine Learning, SQL"/>
        <s v="C++, Data Science, Java, Machine Learning"/>
        <s v="SQL, Data Science, Python"/>
        <s v="Python, Web Development, Machine Learning, C++"/>
        <s v="Web Development, SQL, Data Science, Python"/>
        <s v="C++, Python, SQL, Web Development"/>
        <s v="Web Development, Machine Learning, Python"/>
        <s v="Java, Python, Web Development, Data Science, Machine Learning"/>
        <s v="Machine Learning, Java"/>
        <s v="Java, Machine Learning, SQL, Data Science"/>
        <s v="Web Development, Python, C++, SQL"/>
        <s v="SQL, Web Development, Data Science, Java, Machine Learning"/>
        <s v="Machine Learning, Python, Data Science, Java"/>
        <s v="C++, Web Development"/>
        <s v="SQL, Data Science, Python, Java"/>
        <s v="SQL, Java, Data Science"/>
        <s v="Data Science, Web Development, Machine Learning, Python"/>
        <s v="Python, Java"/>
        <s v="SQL, Python, Java, Data Science, Machine Learning"/>
        <s v="Machine Learning, Data Science"/>
        <s v="Java, SQL"/>
        <s v="C++, Web Development, Python, Data Science, SQL"/>
        <s v="Machine Learning, Python, Web Development, C++"/>
        <s v="Python, Web Development"/>
        <s v="Java, Data Science, Web Development, C++"/>
        <s v="Python, Machine Learning, Data Science, Java"/>
        <s v="Python, Data Science, Machine Learning"/>
        <s v="C++, Data Science"/>
        <s v="Java, Machine Learning, C++, Data Science, Web Development"/>
        <s v="Java, Web Development, Python, C++, Machine Learning"/>
        <s v="Web Development, Python, Machine Learning"/>
        <s v="Data Science, Python, Machine Learning, Web Development"/>
        <s v="Web Development, Python, Data Science, Java, SQL"/>
        <s v="C++, Python, Data Science, Web Development, Java"/>
        <s v="Web Development, Python, Java, Data Science, Machine Learning"/>
        <s v="Python, SQL, C++, Java, Web Development"/>
        <s v="Java, Machine Learning"/>
        <s v="C++, SQL, Java"/>
        <s v="Data Science, SQL, Machine Learning, Web Development, C++"/>
        <s v="C++, Machine Learning, Data Science, SQL"/>
        <s v="Data Science, SQL"/>
        <s v="Java, Web Development, C++, Python"/>
        <s v="Web Development, Java, Python, Data Science"/>
        <s v="SQL, Web Development, Data Science, Machine Learning"/>
        <s v="C++, Java, Data Science"/>
        <s v="Web Development, Machine Learning, C++, Data Science, SQL"/>
        <s v="Java, Machine Learning, Python"/>
        <s v="C++, Data Science, Web Development, SQL, Python"/>
        <s v="Python, Java, SQL"/>
        <s v="Data Science, Machine Learning, Web Development, Python, SQL"/>
        <s v="Machine Learning, SQL, Java, Python"/>
        <s v="Java, Python"/>
        <s v="Web Development, Python, Java, Machine Learning"/>
        <s v="Machine Learning, Python, C++, Data Science, Java"/>
        <s v="Data Science, Python, Machine Learning"/>
        <s v="Web Development, C++, Java, Python, Data Science"/>
        <s v="SQL, Machine Learning"/>
        <s v="C++, SQL, Data Science, Java, Machine Learning"/>
        <s v="C++, Web Development, Java"/>
        <s v="SQL, Java, Data Science, C++, Python"/>
        <s v="C++, Machine Learning, Web Development"/>
        <s v="SQL, Web Development, Data Science"/>
        <s v="Java, SQL, Machine Learning"/>
        <s v="Python, SQL"/>
        <s v="C++, Python, Web Development, Machine Learning, Java"/>
        <s v="Data Science, Machine Learning"/>
        <s v="Web Development, Python, SQL, Java"/>
        <s v="Web Development, Machine Learning, SQL, Java, Python"/>
        <s v="Java, Python, Data Science, SQL, Machine Learning"/>
        <s v="C++, Java, SQL, Data Science, Machine Learning"/>
        <s v="Python, Java, Machine Learning, Data Science"/>
        <s v="SQL, C++, Java, Python"/>
        <s v="C++, SQL, Web Development, Data Science"/>
        <s v="Machine Learning, Java, Python, C++"/>
        <s v="C++, Web Development, Data Science, Machine Learning"/>
        <s v="Python, Web Development, Java, C++, Data Science"/>
        <s v="Machine Learning, Data Science, Web Development, Java"/>
        <s v="Web Development, Java, Machine Learning, SQL"/>
        <s v="C++, SQL, Python, Web Development"/>
        <s v="Java, C++, Data Science"/>
        <s v="SQL, Machine Learning, Web Development"/>
        <s v="Data Science, Web Development, Java, SQL, Python"/>
        <s v="SQL, Java, Data Science, Web Development"/>
        <s v="Python, Machine Learning, Data Science, C++"/>
        <s v="Data Science, Java, Web Development, SQL"/>
        <s v="C++, Machine Learning"/>
        <s v="Data Science, Java, Python, Web Development"/>
        <s v="Machine Learning, Web Development, SQL"/>
        <s v="Web Development, Machine Learning, Python, SQL"/>
        <s v="Python, Java, Data Science, Machine Learning"/>
        <s v="Java, Data Science, SQL, Web Development, C++"/>
        <s v="Python, SQL, Machine Learning, Java, Data Science"/>
        <s v="C++, Web Development, Data Science"/>
        <s v="Web Development, SQL, Data Science, Java"/>
        <s v="Java, Python, C++, Web Development, SQL"/>
        <s v="Web Development, Machine Learning, Data Science"/>
        <s v="Java, Machine Learning, Python, Web Development"/>
        <s v="Web Development, C++, Java"/>
        <s v="SQL, Web Development, Python"/>
        <s v="Python, C++, Data Science, Java"/>
        <s v="Web Development, Python, C++, SQL, Java"/>
        <s v="Python, C++, SQL, Machine Learning, Data Science"/>
        <s v="SQL, Java, Machine Learning, Web Development"/>
        <s v="Data Science, Web Development, Python, SQL"/>
        <s v="SQL, Java, Machine Learning, Data Science"/>
        <s v="Java, C++, Web Development, Machine Learning, Data Science"/>
        <s v="Java, Machine Learning, C++, Web Development, SQL"/>
        <s v="Java, Data Science, Web Development, Machine Learning"/>
        <s v="C++, Python, SQL, Java, Web Development"/>
        <s v="Web Development, Python, Java, SQL"/>
        <s v="Machine Learning, Python, C++, SQL"/>
        <s v="C++, SQL, Data Science, Java"/>
        <s v="Machine Learning, SQL, Python"/>
        <s v="Java, Python, Web Development, SQL"/>
        <s v="Java, Data Science, Machine Learning, Web Development"/>
        <s v="C++, Web Development, Java, Machine Learning, Data Science"/>
        <s v="Data Science, Python, Java, Web Development"/>
        <s v="Data Science, Web Development, Java"/>
        <s v="Web Development, Machine Learning, SQL, Java"/>
        <s v="Java, Data Science, C++, Web Development"/>
        <s v="Machine Learning, Java, SQL, Data Science, C++"/>
        <s v="Data Science, Machine Learning, Python, Web Development, SQL"/>
        <s v="Data Science, SQL, Python, Machine Learning"/>
        <s v="Web Development, Machine Learning, C++, Python, SQL"/>
        <s v="C++, Java, Machine Learning, Python"/>
        <s v="Web Development, Python, Machine Learning, Java, SQL"/>
        <s v="Java, Data Science, C++, Web Development, Python"/>
        <s v="Machine Learning, Python, Web Development, Java"/>
        <s v="SQL, Python, Java, Machine Learning"/>
        <s v="Machine Learning, Data Science, Python, C++, Java"/>
        <s v="C++, SQL, Web Development, Machine Learning, Data Science"/>
        <s v="Machine Learning, Python, Web Development, Data Science, SQL"/>
        <s v="Java, Web Development, Machine Learning, C++"/>
        <s v="Data Science, Web Development, C++, Java, Machine Learning"/>
        <s v="C++, SQL, Data Science, Web Development"/>
        <s v="Web Development, Machine Learning"/>
        <s v="C++, Java, Python, Data Science, Web Development"/>
        <s v="Machine Learning, Java, SQL, Web Development, C++"/>
        <s v="Java, Machine Learning, Web Development, SQL, Python"/>
        <s v="Web Development, Machine Learning, SQL, Python"/>
        <s v="C++, SQL, Machine Learning"/>
        <s v="Data Science, SQL, Java"/>
        <s v="Machine Learning, Web Development, C++, SQL, Java"/>
        <s v="Java, Python, Web Development, SQL, C++"/>
        <s v="SQL, Web Development, Machine Learning, Data Science"/>
        <s v="Web Development, Python"/>
        <s v="Web Development, Data Science, Python, Java"/>
        <s v="Java, Machine Learning, C++, Data Science"/>
        <s v="Data Science, Web Development, Machine Learning"/>
        <s v="Web Development, Java, C++, Machine Learning, Data Science"/>
        <s v="Python, Java, C++, SQL, Machine Learning"/>
        <s v="Web Development, Python, SQL"/>
        <s v="C++, SQL, Data Science, Machine Learning, Python"/>
        <s v="Web Development, C++, SQL"/>
        <s v="Data Science, C++"/>
        <s v="Web Development, C++, Java, Python"/>
        <s v="Python, C++, Web Development, SQL, Java"/>
        <s v="Data Science, C++, Java, Python"/>
        <s v="Python, Machine Learning, Web Development"/>
        <s v="Data Science, C++, SQL, Web Development, Python"/>
        <s v="C++, Web Development, Python, SQL, Machine Learning"/>
        <s v="Java, C++, Python, Web Development, Machine Learning"/>
        <s v="Web Development, SQL, C++, Data Science, Python"/>
        <s v="C++, Data Science, Web Development, Machine Learning"/>
        <s v="Python, Web Development, Java"/>
        <s v="SQL, Data Science, Java, Machine Learning"/>
        <s v="Machine Learning, Java, SQL, Web Development"/>
        <s v="Java, Python, C++, Data Science"/>
        <s v="Web Development, Machine Learning, Data Science, C++, SQL"/>
        <s v="Java, Python, C++, Machine Learning, Web Development"/>
        <s v="Python, Data Science, SQL, Java"/>
        <s v="Web Development, C++, Data Science"/>
        <s v="SQL, Data Science, Java, Machine Learning, Python"/>
        <s v="Machine Learning, C++"/>
        <s v="C++, Machine Learning, Data Science, Python, Web Development"/>
        <s v="C++, Web Development, Machine Learning, Java, Python"/>
        <s v="Data Science, Python, Java"/>
        <s v="Java, Data Science, C++, Machine Learning"/>
        <s v="Machine Learning, Java, SQL"/>
        <s v="SQL, Data Science, Machine Learning"/>
        <s v="C++, Web Development, Machine Learning"/>
        <s v="Machine Learning, Data Science, Java"/>
        <s v="Python, Web Development, Data Science, SQL"/>
        <s v="Web Development, Python, Data Science, SQL, Machine Learning"/>
        <s v="Data Science, Machine Learning, SQL, Python, Java"/>
        <s v="Web Development, Data Science, Java, C++"/>
        <s v="Java, Machine Learning, Web Development, SQL"/>
        <s v="Python, Java, Data Science, Machine Learning, SQL"/>
        <s v="C++, Data Science, SQL, Web Development, Python"/>
        <s v="Python, Java, SQL, Data Science"/>
        <s v="Java, Machine Learning, SQL, Web Development"/>
        <s v="Web Development, SQL, Data Science"/>
        <s v="Data Science, Web Development, C++"/>
        <s v="Data Science, Web Development, Python, Java, Machine Learning"/>
        <s v="Java, Data Science, SQL, Machine Learning"/>
        <s v="C++, Machine Learning, Data Science"/>
        <s v="Web Development, Java, Machine Learning"/>
        <s v="SQL, Python, Web Development, C++"/>
        <s v="Java, C++, Web Development"/>
        <s v="Java, C++"/>
        <s v="C++, Data Science, Web Development"/>
        <s v="Web Development, SQL, Python"/>
        <s v="Machine Learning, SQL, Python, Web Development, Data Science"/>
        <s v="Data Science, Machine Learning, SQL, Web Development, Java"/>
        <s v="Data Science, C++, Machine Learning"/>
        <s v="Web Development, Data Science, C++, Python"/>
        <s v="Java, Machine Learning, C++, Data Science, SQL"/>
        <s v="Web Development, Machine Learning, C++, Python"/>
        <s v="Data Science, Web Development, C++, Python, SQL"/>
        <s v="Data Science, SQL, Python, Web Development, Java"/>
        <s v="Python, Java, Machine Learning"/>
        <s v="Web Development, Data Science, C++, Python, Machine Learning"/>
        <s v="Java, Web Development, C++, SQL"/>
        <s v="SQL, Python, Machine Learning, Web Development, Data Science"/>
        <s v="SQL, Web Development, Python, Machine Learning"/>
        <s v="Web Development, C++"/>
        <s v="C++, SQL, Data Science, Python"/>
        <s v="Web Development, SQL, Data Science, Machine Learning, Java"/>
        <s v="Python, Web Development, SQL, Data Science"/>
        <s v="SQL, C++, Java, Data Science"/>
        <s v="Data Science, SQL, Python, C++, Java"/>
        <s v="Machine Learning, Web Development, Java"/>
        <s v="SQL, Python, C++"/>
        <s v="Data Science, C++, Java"/>
        <s v="C++, Python"/>
        <s v="Java, Data Science, Web Development, C++, Machine Learning"/>
        <s v="Data Science, Java, Machine Learning, SQL"/>
        <s v="Machine Learning, C++, SQL"/>
        <s v="C++, Data Science, Java, Machine Learning, SQL"/>
        <s v="C++, Python, Web Development, SQL, Java"/>
        <s v="Data Science, Web Development, Machine Learning, C++"/>
        <s v="SQL, Data Science, Web Development, Python, C++"/>
        <s v="Python, Data Science, Machine Learning, Web Development"/>
        <s v="Web Development, C++, Java, Data Science, Machine Learning"/>
        <s v="Python, Web Development, SQL"/>
        <s v="C++, Java, Data Science, Web Development, Machine Learning"/>
        <s v="Java, Python, Web Development"/>
        <s v="Python, Data Science, Java"/>
        <s v="Python, Machine Learning, SQL, Web Development, Data Science"/>
        <s v="SQL, Data Science, Python, C++"/>
        <s v="Java, Data Science, Machine Learning, C++"/>
        <s v="Web Development, C++, Data Science, SQL"/>
        <s v="Data Science, Web Development, C++, Python"/>
        <s v="Web Development, C++, SQL, Python, Data Science"/>
        <s v="Web Development, Java, Python, Data Science, Machine Learning"/>
        <s v="Data Science, Java, SQL, Machine Learning"/>
        <s v="SQL, Data Science, Python, Machine Learning, Java"/>
        <s v="Web Development, Java, Python, C++, SQL"/>
        <s v="Web Development, Python, Data Science"/>
        <s v="Python, Data Science, Web Development"/>
        <s v="Java, Web Development, Machine Learning, Data Science, C++"/>
        <s v="Java, Machine Learning, Web Development, Python, Data Science"/>
        <s v="Python, Web Development, C++, Java"/>
        <s v="C++, Python, Java"/>
        <s v="Python, C++, Java, SQL, Data Science"/>
        <s v="Machine Learning, C++, Python, Web Development, SQL"/>
        <s v="Machine Learning, C++, Web Development"/>
        <s v="C++, Web Development, Python, Machine Learning"/>
        <s v="Java, Data Science, SQL"/>
        <s v="Data Science, Web Development, C++, Machine Learning"/>
        <s v="SQL, Machine Learning, Java, C++"/>
        <s v="Python, Java, Web Development"/>
        <s v="SQL, Data Science"/>
        <s v="Python, C++"/>
        <s v="Data Science, C++, Python, SQL, Web Development"/>
        <s v="Machine Learning, SQL, Web Development"/>
        <s v="Python, Data Science, C++, Java, Machine Learning"/>
        <s v="SQL, Java, Python, Machine Learning"/>
        <s v="Java, Web Development, SQL"/>
        <s v="SQL, Machine Learning, Data Science, Java"/>
        <s v="Python, C++, Web Development"/>
        <s v="Machine Learning, C++, Python, Java, SQL"/>
        <s v="Python, Data Science, Machine Learning, SQL, Web Development"/>
        <s v="Data Science, Web Development, SQL"/>
        <s v="Data Science, Python, Machine Learning, SQL, Web Development"/>
        <s v="SQL, Data Science, Web Development, Java, C++"/>
        <s v="SQL, C++, Machine Learning, Data Science, Java"/>
        <s v="Machine Learning, Java, Python, Web Development"/>
        <s v="Machine Learning, C++, Data Science, Java, Python"/>
        <s v="Machine Learning, Web Development, Data Science, Python, Java"/>
        <s v="Data Science, Machine Learning, Python"/>
        <s v="Web Development, Java, Data Science"/>
        <s v="C++, Data Science, Machine Learning, Web Development, SQL"/>
        <s v="Machine Learning, Web Development, Data Science, C++, Python"/>
        <s v="Java, Machine Learning, Python, C++, Web Development"/>
        <s v="Web Development, C++, Python, SQL, Data Science"/>
        <s v="Java, Data Science, Machine Learning"/>
        <s v="C++, Data Science, Java, Machine Learning, Python"/>
        <s v="Java, C++, SQL"/>
        <s v="Python, Java, Machine Learning, C++"/>
        <s v="Java, SQL, Web Development, C++, Machine Learning"/>
        <s v="Data Science, C++, Web Development, Machine Learning, SQL"/>
        <s v="Machine Learning, Data Science, Python, Java"/>
        <s v="SQL, Data Science, Web Development, Machine Learning, Java"/>
        <s v="Data Science, SQL, C++, Java, Python"/>
        <s v="SQL, Python, Web Development"/>
        <s v="Data Science, SQL, Python, Java, C++"/>
        <s v="Web Development, SQL, Python, Machine Learning, C++"/>
        <s v="C++, Web Development, Machine Learning, Java, SQL"/>
        <s v="SQL, C++, Machine Learning"/>
        <s v="Data Science, Machine Learning, SQL"/>
        <s v="SQL, Machine Learning, Java, Web Development, Data Science"/>
        <s v="SQL, Java, Python"/>
        <s v="Data Science, Machine Learning, SQL, Python"/>
        <s v="SQL, C++, Machine Learning, Data Science"/>
        <s v="Python, Web Development, Machine Learning"/>
        <s v="C++, Java, Web Development"/>
        <s v="Java, SQL, Machine Learning, C++"/>
        <s v="Data Science, Java, Machine Learning"/>
        <s v="Web Development, Machine Learning, Java"/>
        <s v="Java, Data Science, Web Development"/>
        <s v="Python, SQL, Data Science, C++"/>
        <s v="C++, Machine Learning, Python, Web Development, Data Science"/>
        <s v="Web Development, Data Science, SQL, Java"/>
        <s v="Python, Machine Learning"/>
        <s v="Machine Learning, Python, Web Development, Data Science, C++"/>
        <s v="Java, Machine Learning, SQL, C++, Data Science"/>
        <s v="SQL, Python, Java"/>
        <s v="Data Science, Web Development, Java, Python, Machine Learning"/>
        <s v="SQL, C++, Python, Data Science"/>
        <s v="C++, Data Science, SQL, Python, Java"/>
        <s v="Web Development, Data Science, Python, Machine Learning, Java"/>
        <s v="Java, C++, Machine Learning, SQL, Data Science"/>
        <s v="Data Science, Java, Machine Learning, C++"/>
        <s v="Web Development, C++, Python"/>
        <s v="Machine Learning, Java, C++"/>
        <s v="Web Development, C++, Data Science, Python, Machine Learning"/>
        <s v="Machine Learning, Python, Data Science, SQL, C++"/>
        <s v="C++, Machine Learning, Web Development, SQL, Data Science"/>
        <s v="Java, Python, Data Science"/>
        <s v="Python, SQL, Data Science"/>
        <s v="Python, Machine Learning, C++, Web Development, SQL"/>
        <s v="SQL, Web Development, Machine Learning, C++"/>
        <s v="Data Science, C++, Java, SQL"/>
        <s v="Web Development, Data Science, SQL, Machine Learning, Python"/>
        <s v="Web Development, Python, C++, Data Science, Java"/>
        <s v="Web Development, SQL, Python, Java, Data Science"/>
        <s v="C++, Python, Java, Machine Learning"/>
        <s v="Machine Learning, SQL, Java"/>
        <s v="Web Development, C++, Python, Java, Data Science"/>
        <s v="Data Science, SQL, Python, Machine Learning, C++"/>
        <s v="Machine Learning, Java, Data Science, SQL"/>
        <s v="C++, Machine Learning, Java, SQL"/>
        <s v="C++, SQL, Data Science"/>
        <s v="Web Development, Java, Python, Data Science, C++"/>
        <s v="Data Science, Python, SQL, Java, Web Development"/>
        <s v="Python, SQL, Web Development"/>
        <s v="Python, C++, Machine Learning"/>
        <s v="Java, Web Development, C++"/>
        <s v="SQL, C++, Data Science"/>
        <s v="Python, Machine Learning, SQL, Data Science, Java"/>
        <s v="Machine Learning, Java, C++, SQL, Web Development"/>
        <s v="Python, C++, SQL, Java"/>
        <s v="Machine Learning, Data Science, Python"/>
        <s v="Data Science, SQL, Web Development, C++"/>
        <s v="Data Science, Java, Web Development, Python, C++"/>
        <s v="Web Development, Python, Data Science, SQL"/>
        <s v="C++, Machine Learning, Java, Web Development"/>
        <s v="Web Development, SQL, Python, Java"/>
        <s v="Java, Python, Machine Learning"/>
        <s v="Web Development, Java, Data Science, Python, SQL"/>
        <s v="Web Development, Java, C++, Python"/>
        <s v="Java, C++, Python, Machine Learning, Web Development"/>
        <s v="Python, Web Development, Machine Learning, Data Science, Java"/>
        <s v="Machine Learning, Python, C++, Java, Web Development"/>
        <s v="SQL, C++, Data Science, Python, Machine Learning"/>
        <s v="SQL, Java, C++, Python, Web Development"/>
        <s v="Machine Learning, C++, Java, Python"/>
        <s v="SQL, Data Science, Web Development"/>
        <s v="C++, Python, SQL, Web Development, Java"/>
        <s v="Data Science, SQL, Machine Learning, Python"/>
        <s v="Machine Learning, SQL, Data Science, Web Development, C++"/>
        <s v="SQL, Machine Learning, Web Development, Data Science, Python"/>
        <s v="Java, Web Development, SQL, Python, C++"/>
        <s v="SQL, Java, C++, Web Development, Data Science"/>
        <s v="SQL, Web Development, Machine Learning"/>
        <s v="Python, Web Development, C++, Java, Machine Learning"/>
        <s v="Java, SQL, Python"/>
        <s v="C++, Data Science, Machine Learning, Java, SQL"/>
        <s v="Machine Learning, Web Development, Java, SQL, Data Science"/>
        <s v="Machine Learning, Web Development, Data Science, C++"/>
        <s v="C++, Web Development, Java, Python, Data Science"/>
        <s v="Java, Machine Learning, SQL"/>
        <s v="Machine Learning, Web Development, SQL, Data Science"/>
        <s v="Python, Machine Learning, Web Development, Data Science"/>
        <s v="Java, SQL, Machine Learning, Data Science"/>
        <s v="SQL, Machine Learning, Data Science"/>
        <s v="Java, SQL, Machine Learning, C++, Data Science"/>
        <s v="C++, Machine Learning, Python, Web Development, Java"/>
        <s v="SQL, Web Development, C++, Java"/>
        <s v="Python, Data Science, Java, Machine Learning"/>
        <s v="Data Science, SQL, Java, C++, Python"/>
        <s v="C++, SQL, Java, Python, Machine Learning"/>
        <s v="Java, Web Development, SQL, Python"/>
        <s v="C++, Machine Learning, Python, Web Development"/>
        <s v="Python, Machine Learning, SQL, Data Science"/>
        <s v="SQL, Web Development, Data Science, Machine Learning, Java"/>
        <s v="Web Development, Python, Java, C++"/>
        <s v="Java, C++, Machine Learning, Python, Data Science"/>
        <s v="Java, C++, Machine Learning, SQL, Python"/>
        <s v="Web Development, Machine Learning, Java, SQL, Python"/>
        <s v="C++, Python, Data Science, Java"/>
        <s v="Python, Data Science, Java, C++, SQL"/>
        <s v="Data Science, Python, Web Development, SQL"/>
        <s v="Java, Data Science, Machine Learning, SQL, Web Development"/>
        <s v="C++, Java, SQL"/>
        <s v="Data Science, SQL, Python, Java, Machine Learning"/>
        <s v="Web Development, Python, Java"/>
        <s v="Machine Learning, Web Development, Data Science, SQL, Java"/>
        <s v="C++, Java, SQL, Machine Learning, Web Development"/>
        <s v="Python, Data Science, Machine Learning, C++, Java"/>
        <s v="SQL, Machine Learning, Python"/>
        <s v="Machine Learning, C++, Web Development, Python"/>
        <s v="Python, Data Science, C++, Web Development"/>
        <s v="SQL, C++, Python, Machine Learning"/>
        <s v="Web Development, Java, SQL, Data Science"/>
        <s v="Web Development, Data Science, Python"/>
        <s v="Java, Machine Learning, Data Science"/>
        <s v="Python, C++, Web Development, Machine Learning"/>
        <s v="Java, C++, Python"/>
        <s v="Machine Learning, SQL, Web Development, Data Science"/>
        <s v="Data Science, Python, SQL, Web Development, Java"/>
        <s v="C++, Data Science, Web Development, SQL"/>
        <s v="Python, SQL, Machine Learning, Data Science"/>
        <s v="Python, Java, C++, Data Science"/>
        <s v="Python, SQL, Web Development, Java, Machine Learning"/>
        <s v="Java, Machine Learning, SQL, Data Science, Python"/>
        <s v="C++, Web Development, SQL"/>
        <s v="C++, Data Science, Java"/>
        <s v="Machine Learning, Java, Data Science"/>
        <s v="Data Science, Machine Learning, Web Development"/>
        <s v="Java, Web Development, Python"/>
        <s v="Data Science, Java"/>
        <s v="Python, Web Development, Machine Learning, Java, C++"/>
        <s v="Web Development, SQL, C++, Java"/>
        <s v="SQL, Machine Learning, Java, Data Science, Web Development"/>
        <s v="C++, Data Science, Machine Learning, Web Development"/>
        <s v="Machine Learning, C++, Python, Data Science"/>
        <s v="Java, Web Development, C++, SQL, Data Science"/>
        <s v="C++, Data Science, Java, Web Development, Machine Learning"/>
        <s v="C++, Machine Learning, Java, Web Development, Python"/>
        <s v="Java, Web Development, SQL, Machine Learning"/>
        <s v="Machine Learning, Web Development, C++, Python"/>
        <s v="C++, Data Science, Machine Learning, Python, Java"/>
        <s v="Python, Machine Learning, Data Science"/>
        <s v="C++, Data Science, Machine Learning"/>
        <s v="Web Development, SQL, Java, Data Science, Machine Learning"/>
        <s v="Java, C++, SQL, Machine Learning, Web Development"/>
        <s v="Python, Data Science, Web Development, Java, Machine Learning"/>
        <s v="Data Science, Machine Learning, C++"/>
        <s v="Java, C++, Python, Web Development, SQL"/>
        <s v="Web Development, SQL, Python, C++"/>
        <s v="Data Science, Web Development, Python, SQL, Machine Learning"/>
        <s v="Java, Machine Learning, Data Science, SQL"/>
        <s v="C++, Java, Python, Data Science"/>
        <s v="Data Science, Python, Web Development"/>
        <s v="Python, Data Science, C++, Machine Learning"/>
        <s v="Machine Learning, Web Development, Java, Data Science, Python"/>
        <s v="SQL, Python, Machine Learning, C++"/>
        <s v="Java, C++, Web Development, Data Science"/>
        <s v="Data Science, Machine Learning, Web Development, SQL"/>
        <s v="Machine Learning, Web Development, Java, Python"/>
        <s v="C++, Data Science, Java, Python, Web Development"/>
        <s v="Machine Learning, Web Development, SQL, Data Science, C++"/>
        <s v="C++, Java, Web Development, Python, Data Science"/>
        <s v="Machine Learning, Data Science, C++, SQL"/>
        <s v="Java, Machine Learning, C++, SQL, Data Science"/>
        <s v="Web Development, SQL, Python, Machine Learning, Java"/>
        <s v="Machine Learning, Data Science, SQL"/>
        <s v="C++, Python, Data Science"/>
        <s v="C++, Data Science, Python, Java"/>
        <s v="SQL, C++, Machine Learning, Python, Web Development"/>
        <s v="Data Science, Java, C++, Machine Learning, Web Development"/>
        <s v="Machine Learning, Data Science, Python, C++, Web Development"/>
        <s v="Java, C++, Web Development, Python"/>
        <s v="Machine Learning, Python, Data Science"/>
        <s v="Machine Learning, SQL, Data Science, C++, Web Development"/>
        <s v="Web Development, Machine Learning, Python, Java, Data Science"/>
        <s v="Python, Web Development, Data Science, Java, Machine Learning"/>
        <s v="Data Science, Machine Learning, SQL, Web Development"/>
        <s v="Java, Python, Machine Learning, Web Development, C++"/>
        <s v="Python, Java, Data Science, Web Development, C++"/>
        <s v="Machine Learning, SQL, C++, Web Development"/>
        <s v="Web Development, Java, Python"/>
        <s v="C++, Java, Python, SQL"/>
        <s v="Machine Learning, SQL, Data Science"/>
        <s v="Data Science, SQL, Web Development, Java"/>
        <s v="Python, Data Science, C++"/>
        <s v="SQL, Machine Learning, Python, Data Science"/>
        <s v="Data Science, Web Development, Java, SQL"/>
        <s v="SQL, Data Science, C++"/>
        <s v="Web Development, Java, SQL, C++"/>
        <s v="Java, Machine Learning, C++, Python, Data Science"/>
        <s v="C++, Java, Python, Data Science, Machine Learning"/>
        <s v="SQL, Python, Web Development, Java"/>
        <s v="Data Science, Machine Learning, Web Development, C++"/>
        <s v="C++, Python, Web Development, Machine Learning"/>
        <s v="C++, SQL, Python"/>
        <s v="SQL, C++, Data Science, Web Development, Python"/>
        <s v="SQL, Web Development, Java, Data Science"/>
        <s v="Data Science, Machine Learning, SQL, C++"/>
        <s v="Data Science, Web Development, SQL, Python"/>
        <s v="Web Development, Java, SQL, Data Science, C++"/>
        <s v="Java, C++, Web Development, Data Science, Machine Learning"/>
        <s v="Machine Learning, Python, C++, Web Development, SQL"/>
        <s v="Machine Learning, Java, Python, SQL"/>
        <s v="C++, Java, Python, Machine Learning, Data Science"/>
        <s v="Data Science, SQL, C++"/>
        <s v="Python, C++, Java, Web Development, SQL"/>
        <s v="Web Development, Machine Learning, C++, Data Science"/>
        <s v="Data Science, Python, C++"/>
        <s v="C++, Web Development, SQL, Data Science, Python"/>
        <s v="Machine Learning, Java, Python"/>
        <s v="SQL, Web Development, Java, Machine Learning"/>
        <s v="C++, Java, Machine Learning, Web Development, Data Science"/>
        <s v="Data Science, Java, C++, Python, SQL"/>
        <s v="Data Science, Web Development, SQL, Machine Learning, Python"/>
        <s v="Machine Learning, Web Development, Python, C++"/>
        <s v="C++, Data Science, SQL, Machine Learning, Java"/>
        <s v="Java, Python, Data Science, Web Development, Machine Learning"/>
        <s v="Data Science, Python, Machine Learning, Web Development, Java"/>
        <s v="Java, Python, Machine Learning, C++"/>
        <s v="Python, C++, Java, Machine Learning"/>
        <s v="Data Science, Java, C++"/>
        <s v="C++, Data Science, Web Development, Java, SQL"/>
        <s v="Data Science, Python, Java, C++"/>
        <s v="Java, C++, Python, SQL"/>
        <s v="Web Development, C++, Python, SQL, Java"/>
        <s v="Machine Learning, Web Development, C++, SQL, Data Science"/>
        <s v="SQL, Web Development, Data Science, Machine Learning, Python"/>
        <s v="SQL, C++, Machine Learning, Python, Java"/>
        <s v="SQL, Web Development, C++, Python, Data Science"/>
        <s v="Web Development, Machine Learning, Data Science, SQL, Java"/>
        <s v="C++, SQL, Python, Machine Learning, Web Development"/>
        <s v="Data Science, Java, Python, Machine Learning"/>
        <s v="Java, Python, Web Development, Machine Learning"/>
        <s v="C++, Machine Learning, SQL"/>
        <s v="C++, Data Science, Machine Learning, SQL"/>
        <s v="SQL, Web Development, Python, Machine Learning, Data Science"/>
        <s v="Machine Learning, SQL, Python, Java, Web Development"/>
        <s v="Java, Data Science, Web Development, Machine Learning, C++"/>
        <s v="Python, C++, SQL, Web Development"/>
        <s v="C++, Python, SQL"/>
        <s v="Data Science, C++, Web Development, Java, SQL"/>
        <s v="Python, C++, Data Science"/>
        <s v="Machine Learning, Java, Web Development, Python"/>
        <s v="Java, C++, SQL, Python"/>
        <s v="C++, Java, Web Development, Python"/>
        <s v="Machine Learning, C++, Web Development, Java, SQL"/>
        <s v="Machine Learning, C++, Java, Python, Data Science"/>
        <s v="Machine Learning, Python, Web Development, C++, SQL"/>
        <s v="SQL, C++, Java, Web Development, Data Science"/>
        <s v="C++, Java, Machine Learning, Data Science"/>
        <s v="Java, Machine Learning, SQL, Web Development, C++"/>
        <s v="Web Development, Python, C++"/>
        <s v="SQL, Data Science, C++, Python, Java"/>
        <s v="Java, Python, C++, Machine Learning"/>
        <s v="Python, Web Development, C++, Machine Learning, SQL"/>
        <s v="Data Science, Machine Learning, Python, Web Development"/>
        <s v="Data Science, C++, SQL, Python, Java"/>
        <s v="Machine Learning, Data Science, SQL, Java"/>
        <s v="Java, Python, Web Development, C++"/>
        <s v="Data Science, Python, Web Development, Machine Learning, Java"/>
        <s v="Python, Machine Learning, Java"/>
        <s v="SQL, Machine Learning, Java, Data Science, C++"/>
        <s v="Web Development, Machine Learning, SQL, Data Science"/>
        <s v="Data Science, Python, Web Development, C++"/>
        <s v="Machine Learning, Data Science, C++, Web Development"/>
        <s v="Machine Learning, Web Development, Python, Java, SQL"/>
        <s v="Data Science, SQL, Java, Machine Learning"/>
      </sharedItems>
    </cacheField>
    <cacheField name="Number of Skills" numFmtId="0">
      <sharedItems containsSemiMixedTypes="0" containsString="0" containsNumber="1" containsInteger="1">
        <n v="4.0"/>
        <n v="3.0"/>
        <n v="2.0"/>
        <n v="5.0"/>
      </sharedItems>
    </cacheField>
    <cacheField name="C++" numFmtId="0">
      <sharedItems containsSemiMixedTypes="0" containsString="0" containsNumber="1" containsInteger="1">
        <n v="1.0"/>
        <n v="0.0"/>
      </sharedItems>
    </cacheField>
    <cacheField name="ML" numFmtId="0">
      <sharedItems containsSemiMixedTypes="0" containsString="0" containsNumber="1" containsInteger="1">
        <n v="1.0"/>
        <n v="0.0"/>
      </sharedItems>
    </cacheField>
    <cacheField name="Python" numFmtId="0">
      <sharedItems containsSemiMixedTypes="0" containsString="0" containsNumber="1" containsInteger="1">
        <n v="1.0"/>
        <n v="0.0"/>
      </sharedItems>
    </cacheField>
    <cacheField name="Java" numFmtId="0">
      <sharedItems containsSemiMixedTypes="0" containsString="0" containsNumber="1" containsInteger="1">
        <n v="1.0"/>
        <n v="0.0"/>
      </sharedItems>
    </cacheField>
    <cacheField name="SQL" numFmtId="0">
      <sharedItems containsSemiMixedTypes="0" containsString="0" containsNumber="1" containsInteger="1">
        <n v="0.0"/>
        <n v="1.0"/>
      </sharedItems>
    </cacheField>
    <cacheField name="Web Development" numFmtId="0">
      <sharedItems containsSemiMixedTypes="0" containsString="0" containsNumber="1" containsInteger="1">
        <n v="0.0"/>
        <n v="1.0"/>
      </sharedItems>
    </cacheField>
    <cacheField name="Data Science" numFmtId="0">
      <sharedItems containsSemiMixedTypes="0" containsString="0" containsNumber="1" containsInteger="1">
        <n v="0.0"/>
        <n v="1.0"/>
      </sharedItems>
    </cacheField>
    <cacheField name="Internship Done" numFmtId="0">
      <sharedItems>
        <s v="Yes"/>
        <s v="No"/>
      </sharedItems>
    </cacheField>
    <cacheField name="Internship Domain" numFmtId="0">
      <sharedItems>
        <s v="Consulting"/>
        <s v="Not Specified"/>
        <s v="Research"/>
        <s v="Higher Studies"/>
        <s v="Software"/>
        <s v="Hardware"/>
        <s v="Core Engineering"/>
      </sharedItems>
    </cacheField>
    <cacheField name="Placement Status" numFmtId="0">
      <sharedItems>
        <s v="Not Placed"/>
        <s v="Placed"/>
      </sharedItems>
    </cacheField>
    <cacheField name="Placement Domain" numFmtId="0">
      <sharedItems>
        <s v="Not Specified"/>
        <s v="Core Engineering"/>
        <s v="Higher Studies"/>
        <s v="Research"/>
        <s v="Software"/>
        <s v="Hardware"/>
        <s v="Consulting"/>
      </sharedItems>
    </cacheField>
    <cacheField name="CTC (LPA)" numFmtId="0">
      <sharedItems containsSemiMixedTypes="0" containsString="0" containsNumber="1">
        <n v="0.0"/>
        <n v="5.89"/>
        <n v="6.05"/>
        <n v="8.49"/>
        <n v="15.54"/>
        <n v="17.51"/>
        <n v="19.12"/>
        <n v="18.08"/>
        <n v="8.92"/>
        <n v="12.35"/>
        <n v="10.9"/>
        <n v="9.38"/>
        <n v="13.17"/>
        <n v="8.58"/>
        <n v="5.66"/>
        <n v="14.98"/>
        <n v="14.79"/>
        <n v="3.14"/>
        <n v="4.24"/>
        <n v="8.77"/>
        <n v="6.34"/>
        <n v="18.75"/>
        <n v="15.83"/>
        <n v="7.03"/>
        <n v="13.11"/>
        <n v="7.79"/>
        <n v="14.33"/>
        <n v="16.23"/>
        <n v="8.7"/>
        <n v="5.5"/>
        <n v="7.86"/>
        <n v="11.95"/>
        <n v="7.21"/>
        <n v="14.49"/>
        <n v="8.41"/>
        <n v="15.34"/>
        <n v="15.4"/>
        <n v="5.76"/>
        <n v="7.61"/>
        <n v="15.93"/>
        <n v="3.85"/>
        <n v="17.81"/>
        <n v="15.87"/>
        <n v="6.61"/>
        <n v="17.1"/>
        <n v="4.7"/>
        <n v="18.41"/>
        <n v="13.93"/>
        <n v="12.4"/>
        <n v="16.13"/>
        <n v="15.89"/>
        <n v="18.74"/>
        <n v="11.83"/>
        <n v="4.14"/>
        <n v="9.59"/>
        <n v="5.14"/>
        <n v="13.65"/>
        <n v="14.46"/>
        <n v="9.94"/>
        <n v="5.37"/>
        <n v="11.41"/>
        <n v="7.19"/>
        <n v="15.37"/>
        <n v="10.23"/>
        <n v="18.86"/>
        <n v="19.8"/>
        <n v="15.8"/>
        <n v="9.8"/>
        <n v="18.82"/>
        <n v="14.45"/>
        <n v="4.89"/>
        <n v="6.37"/>
        <n v="11.37"/>
        <n v="6.76"/>
        <n v="19.86"/>
        <n v="18.14"/>
        <n v="16.99"/>
        <n v="7.37"/>
        <n v="14.35"/>
        <n v="15.71"/>
        <n v="18.47"/>
        <n v="15.82"/>
        <n v="14.66"/>
        <n v="8.02"/>
        <n v="19.21"/>
        <n v="14.13"/>
        <n v="13.92"/>
        <n v="14.85"/>
        <n v="16.85"/>
        <n v="6.38"/>
        <n v="11.87"/>
        <n v="11.01"/>
        <n v="12.45"/>
        <n v="13.97"/>
        <n v="17.8"/>
        <n v="6.93"/>
        <n v="3.62"/>
        <n v="10.44"/>
        <n v="19.93"/>
        <n v="18.99"/>
        <n v="7.23"/>
        <n v="6.09"/>
        <n v="15.27"/>
        <n v="3.25"/>
        <n v="7.62"/>
        <n v="11.52"/>
        <n v="7.44"/>
        <n v="10.13"/>
        <n v="13.67"/>
        <n v="17.73"/>
        <n v="17.52"/>
        <n v="11.8"/>
        <n v="7.82"/>
        <n v="8.0"/>
        <n v="9.53"/>
        <n v="16.56"/>
        <n v="4.43"/>
        <n v="18.32"/>
        <n v="14.04"/>
        <n v="14.84"/>
        <n v="5.06"/>
        <n v="16.16"/>
        <n v="4.94"/>
        <n v="18.09"/>
        <n v="9.34"/>
        <n v="11.6"/>
        <n v="10.82"/>
        <n v="5.3"/>
        <n v="15.41"/>
        <n v="9.97"/>
        <n v="14.12"/>
        <n v="9.21"/>
        <n v="18.11"/>
        <n v="3.81"/>
        <n v="15.36"/>
        <n v="11.19"/>
        <n v="18.29"/>
        <n v="6.95"/>
        <n v="6.67"/>
        <n v="5.46"/>
        <n v="15.53"/>
        <n v="9.44"/>
        <n v="16.79"/>
        <n v="5.03"/>
        <n v="12.56"/>
        <n v="6.42"/>
        <n v="8.73"/>
        <n v="7.47"/>
        <n v="11.64"/>
        <n v="5.2"/>
        <n v="18.31"/>
        <n v="9.9"/>
        <n v="6.55"/>
        <n v="10.21"/>
        <n v="9.0"/>
        <n v="16.0"/>
        <n v="7.25"/>
        <n v="17.31"/>
        <n v="10.99"/>
        <n v="11.9"/>
        <n v="9.24"/>
        <n v="12.7"/>
        <n v="13.05"/>
        <n v="3.04"/>
        <n v="14.29"/>
        <n v="7.87"/>
        <n v="10.34"/>
        <n v="10.63"/>
        <n v="11.66"/>
        <n v="6.94"/>
        <n v="7.8"/>
        <n v="3.76"/>
        <n v="16.41"/>
        <n v="6.39"/>
        <n v="12.09"/>
        <n v="11.42"/>
        <n v="14.11"/>
        <n v="19.0"/>
        <n v="6.81"/>
        <n v="12.48"/>
        <n v="10.25"/>
        <n v="4.0"/>
        <n v="4.78"/>
        <n v="15.52"/>
        <n v="5.68"/>
        <n v="11.26"/>
        <n v="12.14"/>
        <n v="10.89"/>
        <n v="13.14"/>
        <n v="6.79"/>
        <n v="3.49"/>
        <n v="3.31"/>
        <n v="12.46"/>
        <n v="15.96"/>
        <n v="15.18"/>
        <n v="16.94"/>
        <n v="10.8"/>
        <n v="18.56"/>
        <n v="16.6"/>
        <n v="14.94"/>
        <n v="14.44"/>
        <n v="12.11"/>
        <n v="8.09"/>
        <n v="16.61"/>
        <n v="11.25"/>
        <n v="5.21"/>
        <n v="19.89"/>
        <n v="4.55"/>
        <n v="6.36"/>
        <n v="12.78"/>
        <n v="7.51"/>
        <n v="3.55"/>
        <n v="8.07"/>
        <n v="16.32"/>
        <n v="10.38"/>
        <n v="11.96"/>
        <n v="19.99"/>
        <n v="14.97"/>
        <n v="5.54"/>
        <n v="9.14"/>
        <n v="16.69"/>
        <n v="12.39"/>
        <n v="8.32"/>
        <n v="11.48"/>
        <n v="12.57"/>
        <n v="3.19"/>
        <n v="12.67"/>
        <n v="8.28"/>
        <n v="12.64"/>
        <n v="14.02"/>
        <n v="12.2"/>
        <n v="10.67"/>
        <n v="4.72"/>
        <n v="10.27"/>
        <n v="4.63"/>
        <n v="15.45"/>
        <n v="18.15"/>
        <n v="18.83"/>
        <n v="3.21"/>
        <n v="11.69"/>
        <n v="11.39"/>
        <n v="8.4"/>
        <n v="11.72"/>
        <n v="18.52"/>
        <n v="13.34"/>
        <n v="14.95"/>
        <n v="15.05"/>
        <n v="11.15"/>
        <n v="19.46"/>
        <n v="9.96"/>
        <n v="7.29"/>
        <n v="12.33"/>
        <n v="14.92"/>
        <n v="12.76"/>
        <n v="16.43"/>
        <n v="4.59"/>
        <n v="16.07"/>
        <n v="18.05"/>
        <n v="9.31"/>
        <n v="16.76"/>
        <n v="7.05"/>
        <n v="16.3"/>
        <n v="6.16"/>
        <n v="9.17"/>
        <n v="19.85"/>
        <n v="4.91"/>
        <n v="6.64"/>
        <n v="19.56"/>
        <n v="9.81"/>
        <n v="17.39"/>
        <n v="7.85"/>
        <n v="10.74"/>
        <n v="12.79"/>
        <n v="4.28"/>
        <n v="17.16"/>
        <n v="8.72"/>
        <n v="16.75"/>
        <n v="3.1"/>
        <n v="4.11"/>
        <n v="16.65"/>
        <n v="4.17"/>
        <n v="10.0"/>
        <n v="3.06"/>
        <n v="8.66"/>
        <n v="13.55"/>
        <n v="4.8"/>
        <n v="9.19"/>
        <n v="7.26"/>
        <n v="5.9"/>
        <n v="11.89"/>
        <n v="7.24"/>
        <n v="18.9"/>
        <n v="19.17"/>
        <n v="3.36"/>
        <n v="5.58"/>
        <n v="16.48"/>
        <n v="15.02"/>
        <n v="14.43"/>
        <n v="11.35"/>
        <n v="13.32"/>
        <n v="7.58"/>
        <n v="7.68"/>
        <n v="8.64"/>
        <n v="11.18"/>
        <n v="9.99"/>
        <n v="10.33"/>
        <n v="10.59"/>
        <n v="13.87"/>
        <n v="14.14"/>
        <n v="10.01"/>
        <n v="16.37"/>
        <n v="19.45"/>
        <n v="5.04"/>
        <n v="17.26"/>
        <n v="4.06"/>
        <n v="10.65"/>
        <n v="8.79"/>
        <n v="3.32"/>
        <n v="10.3"/>
        <n v="19.41"/>
        <n v="18.77"/>
        <n v="12.08"/>
        <n v="10.28"/>
        <n v="12.19"/>
        <n v="17.44"/>
        <n v="19.2"/>
        <n v="7.78"/>
        <n v="14.03"/>
        <n v="17.89"/>
        <n v="6.83"/>
        <n v="9.09"/>
        <n v="6.17"/>
        <n v="17.43"/>
        <n v="17.36"/>
        <n v="19.32"/>
        <n v="6.06"/>
        <n v="11.76"/>
        <n v="12.97"/>
        <n v="8.44"/>
        <n v="6.98"/>
        <n v="19.73"/>
        <n v="11.09"/>
        <n v="3.33"/>
        <n v="11.05"/>
        <n v="9.06"/>
        <n v="15.9"/>
        <n v="17.32"/>
        <n v="12.9"/>
        <n v="13.96"/>
        <n v="15.5"/>
        <n v="11.58"/>
        <n v="4.46"/>
        <n v="4.38"/>
        <n v="16.7"/>
        <n v="16.01"/>
        <n v="17.96"/>
        <n v="3.64"/>
        <n v="3.17"/>
        <n v="19.3"/>
        <n v="12.84"/>
        <n v="10.79"/>
        <n v="7.42"/>
        <n v="3.98"/>
        <n v="17.83"/>
        <n v="3.66"/>
        <n v="14.57"/>
        <n v="19.64"/>
        <n v="16.08"/>
        <n v="10.54"/>
        <n v="12.51"/>
        <n v="7.72"/>
        <n v="18.94"/>
        <n v="4.56"/>
        <n v="18.45"/>
        <n v="8.95"/>
        <n v="16.81"/>
        <n v="4.74"/>
        <n v="5.73"/>
        <n v="9.55"/>
        <n v="8.48"/>
        <n v="5.96"/>
        <n v="10.11"/>
        <n v="13.77"/>
        <n v="19.39"/>
        <n v="17.07"/>
        <n v="14.7"/>
        <n v="10.49"/>
        <n v="7.56"/>
        <n v="13.08"/>
        <n v="17.54"/>
        <n v="5.16"/>
        <n v="15.51"/>
        <n v="16.26"/>
        <n v="3.46"/>
        <n v="12.27"/>
        <n v="4.49"/>
        <n v="7.46"/>
        <n v="9.46"/>
        <n v="7.2"/>
        <n v="7.5"/>
        <n v="3.9"/>
        <n v="18.51"/>
        <n v="16.59"/>
        <n v="16.09"/>
        <n v="14.48"/>
        <n v="12.99"/>
        <n v="5.79"/>
        <n v="10.29"/>
        <n v="4.97"/>
        <n v="14.76"/>
        <n v="19.47"/>
        <n v="5.64"/>
        <n v="3.88"/>
        <n v="16.58"/>
        <n v="9.78"/>
        <n v="5.13"/>
        <n v="6.84"/>
        <n v="5.11"/>
        <n v="19.22"/>
        <n v="10.05"/>
        <n v="17.74"/>
        <n v="14.54"/>
        <n v="9.95"/>
        <n v="13.26"/>
        <n v="14.72"/>
        <n v="10.69"/>
        <n v="16.27"/>
        <n v="4.69"/>
        <n v="10.7"/>
        <n v="7.83"/>
        <n v="12.89"/>
        <n v="3.72"/>
        <n v="11.23"/>
        <n v="13.79"/>
        <n v="7.94"/>
        <n v="8.5"/>
        <n v="11.65"/>
        <n v="15.17"/>
        <n v="10.62"/>
        <n v="17.67"/>
        <n v="5.33"/>
        <n v="11.4"/>
        <n v="19.49"/>
        <n v="4.66"/>
        <n v="8.89"/>
        <n v="10.58"/>
        <n v="5.93"/>
        <n v="14.52"/>
      </sharedItems>
    </cacheField>
    <cacheField name="Alumni Path" numFmtId="0">
      <sharedItems>
        <s v="Not Available"/>
        <s v="Research"/>
        <s v="Startup"/>
        <s v="Higher Studies"/>
        <s v="Job"/>
      </sharedItems>
    </cacheField>
    <cacheField name="Sem1 GPA" numFmtId="0">
      <sharedItems containsSemiMixedTypes="0" containsString="0" containsNumber="1">
        <n v="8.34"/>
        <n v="7.37"/>
        <n v="5.79"/>
        <n v="7.9"/>
        <n v="6.86"/>
        <n v="5.44"/>
        <n v="7.12"/>
        <n v="6.74"/>
        <n v="7.91"/>
        <n v="7.08"/>
        <n v="9.54"/>
        <n v="8.31"/>
        <n v="6.68"/>
        <n v="7.89"/>
        <n v="7.49"/>
        <n v="6.69"/>
        <n v="7.62"/>
        <n v="5.99"/>
        <n v="8.16"/>
        <n v="6.4"/>
        <n v="7.36"/>
        <n v="7.22"/>
        <n v="5.92"/>
        <n v="6.64"/>
        <n v="8.18"/>
        <n v="7.14"/>
        <n v="6.8"/>
        <n v="7.13"/>
        <n v="7.98"/>
        <n v="8.0"/>
        <n v="6.54"/>
        <n v="6.55"/>
        <n v="7.35"/>
        <n v="8.98"/>
        <n v="6.67"/>
        <n v="7.17"/>
        <n v="7.18"/>
        <n v="7.67"/>
        <n v="6.82"/>
        <n v="7.43"/>
        <n v="6.31"/>
        <n v="5.33"/>
        <n v="6.94"/>
        <n v="5.75"/>
        <n v="7.32"/>
        <n v="7.34"/>
        <n v="6.76"/>
        <n v="7.07"/>
        <n v="7.69"/>
        <n v="6.6"/>
        <n v="5.12"/>
        <n v="5.8"/>
        <n v="7.61"/>
        <n v="6.37"/>
        <n v="6.71"/>
        <n v="6.46"/>
        <n v="7.41"/>
        <n v="5.59"/>
        <n v="6.89"/>
        <n v="7.81"/>
        <n v="5.37"/>
        <n v="7.54"/>
        <n v="8.89"/>
        <n v="5.94"/>
        <n v="5.86"/>
        <n v="7.45"/>
        <n v="5.82"/>
        <n v="8.23"/>
        <n v="8.12"/>
        <n v="7.83"/>
        <n v="8.67"/>
        <n v="6.63"/>
        <n v="7.8"/>
        <n v="6.83"/>
        <n v="6.72"/>
        <n v="5.48"/>
        <n v="8.43"/>
        <n v="8.71"/>
        <n v="9.1"/>
        <n v="6.66"/>
        <n v="5.52"/>
        <n v="7.92"/>
        <n v="7.78"/>
        <n v="5.93"/>
        <n v="7.44"/>
        <n v="8.32"/>
        <n v="6.78"/>
        <n v="6.17"/>
        <n v="8.69"/>
        <n v="7.79"/>
        <n v="7.03"/>
        <n v="5.89"/>
        <n v="6.57"/>
        <n v="6.97"/>
        <n v="7.94"/>
        <n v="5.31"/>
        <n v="7.06"/>
        <n v="8.36"/>
        <n v="6.25"/>
        <n v="7.73"/>
        <n v="6.9"/>
        <n v="6.14"/>
        <n v="7.66"/>
        <n v="6.3"/>
        <n v="4.0"/>
        <n v="8.15"/>
        <n v="6.62"/>
        <n v="7.15"/>
        <n v="7.25"/>
        <n v="7.47"/>
        <n v="6.45"/>
        <n v="5.76"/>
        <n v="7.55"/>
        <n v="4.72"/>
        <n v="6.7"/>
        <n v="7.68"/>
        <n v="7.05"/>
        <n v="6.48"/>
        <n v="8.79"/>
        <n v="9.16"/>
        <n v="6.35"/>
        <n v="7.5"/>
        <n v="6.41"/>
        <n v="6.47"/>
        <n v="7.63"/>
        <n v="7.52"/>
        <n v="7.19"/>
        <n v="6.85"/>
        <n v="5.69"/>
        <n v="4.47"/>
        <n v="5.91"/>
        <n v="7.26"/>
        <n v="6.52"/>
        <n v="8.06"/>
        <n v="6.28"/>
        <n v="5.85"/>
        <n v="7.97"/>
        <n v="6.87"/>
        <n v="9.22"/>
        <n v="7.96"/>
        <n v="4.98"/>
        <n v="7.57"/>
        <n v="6.33"/>
        <n v="6.13"/>
        <n v="7.3"/>
        <n v="7.28"/>
        <n v="8.25"/>
        <n v="7.11"/>
        <n v="8.04"/>
        <n v="7.53"/>
        <n v="6.27"/>
        <n v="6.81"/>
        <n v="6.79"/>
        <n v="6.03"/>
        <n v="7.58"/>
        <n v="6.73"/>
        <n v="6.84"/>
        <n v="5.72"/>
        <n v="5.83"/>
        <n v="5.81"/>
        <n v="7.29"/>
        <n v="5.87"/>
        <n v="5.46"/>
        <n v="10.0"/>
        <n v="8.75"/>
        <n v="8.05"/>
        <n v="5.41"/>
        <n v="6.98"/>
        <n v="6.58"/>
        <n v="5.96"/>
        <n v="8.66"/>
        <n v="7.82"/>
        <n v="7.77"/>
        <n v="7.56"/>
        <n v="8.03"/>
        <n v="7.33"/>
        <n v="5.88"/>
        <n v="6.34"/>
        <n v="5.09"/>
        <n v="6.02"/>
        <n v="5.14"/>
        <n v="7.85"/>
        <n v="6.1"/>
        <n v="6.18"/>
        <n v="6.24"/>
        <n v="4.99"/>
        <n v="6.12"/>
        <n v="7.31"/>
        <n v="6.99"/>
        <n v="5.42"/>
        <n v="7.59"/>
        <n v="7.16"/>
        <n v="8.19"/>
        <n v="8.99"/>
        <n v="5.04"/>
        <n v="8.73"/>
        <n v="7.02"/>
        <n v="6.11"/>
        <n v="5.24"/>
        <n v="6.23"/>
        <n v="5.97"/>
        <n v="5.35"/>
        <n v="6.77"/>
        <n v="6.43"/>
        <n v="8.87"/>
        <n v="5.77"/>
        <n v="8.26"/>
        <n v="6.51"/>
        <n v="7.95"/>
        <n v="5.54"/>
        <n v="6.49"/>
        <n v="6.53"/>
        <n v="7.23"/>
        <n v="6.95"/>
        <n v="6.96"/>
        <n v="9.0"/>
        <n v="6.15"/>
        <n v="5.9"/>
        <n v="6.16"/>
        <n v="8.77"/>
        <n v="6.19"/>
        <n v="6.65"/>
        <n v="7.04"/>
        <n v="4.6"/>
        <n v="7.76"/>
        <n v="7.42"/>
        <n v="5.06"/>
        <n v="5.5"/>
        <n v="8.09"/>
        <n v="8.53"/>
        <n v="7.99"/>
        <n v="8.07"/>
        <n v="7.7"/>
        <n v="6.08"/>
        <n v="8.2"/>
        <n v="6.2"/>
        <n v="5.0"/>
        <n v="4.3"/>
        <n v="6.59"/>
        <n v="8.21"/>
        <n v="8.39"/>
        <n v="7.87"/>
        <n v="8.13"/>
        <n v="5.43"/>
        <n v="7.09"/>
        <n v="5.45"/>
        <n v="6.44"/>
        <n v="5.66"/>
        <n v="7.84"/>
        <n v="5.62"/>
        <n v="9.14"/>
        <n v="7.1"/>
        <n v="8.54"/>
        <n v="6.05"/>
        <n v="8.24"/>
        <n v="8.28"/>
        <n v="7.72"/>
        <n v="6.04"/>
        <n v="7.4"/>
        <n v="8.11"/>
        <n v="8.42"/>
        <n v="7.64"/>
        <n v="5.21"/>
        <n v="8.6"/>
        <n v="5.65"/>
        <n v="9.09"/>
        <n v="5.67"/>
        <n v="6.92"/>
        <n v="7.86"/>
        <n v="6.32"/>
        <n v="4.96"/>
        <n v="6.06"/>
        <n v="8.1"/>
        <n v="6.56"/>
        <n v="8.02"/>
        <n v="9.04"/>
        <n v="6.61"/>
        <n v="7.46"/>
        <n v="7.39"/>
        <n v="6.26"/>
        <n v="7.88"/>
        <n v="6.42"/>
        <n v="7.0"/>
        <n v="6.21"/>
        <n v="7.27"/>
        <n v="8.22"/>
        <n v="7.21"/>
        <n v="6.22"/>
        <n v="8.51"/>
        <n v="7.93"/>
        <n v="7.2"/>
        <n v="8.72"/>
        <n v="5.23"/>
        <n v="7.48"/>
        <n v="5.16"/>
        <n v="4.85"/>
        <n v="5.47"/>
        <n v="7.71"/>
        <n v="5.61"/>
        <n v="4.64"/>
        <n v="7.38"/>
        <n v="5.56"/>
        <n v="5.71"/>
        <n v="8.29"/>
        <n v="5.25"/>
        <n v="5.34"/>
        <n v="6.36"/>
        <n v="7.75"/>
        <n v="5.3"/>
        <n v="6.39"/>
        <n v="4.94"/>
        <n v="4.32"/>
        <n v="5.22"/>
        <n v="5.84"/>
        <n v="5.11"/>
        <n v="8.86"/>
        <n v="5.74"/>
        <n v="8.14"/>
        <n v="6.91"/>
        <n v="4.95"/>
        <n v="7.51"/>
        <n v="9.15"/>
        <n v="7.24"/>
        <n v="5.49"/>
        <n v="6.5"/>
        <n v="6.09"/>
        <n v="8.85"/>
        <n v="8.62"/>
        <n v="8.91"/>
        <n v="9.38"/>
        <n v="8.3"/>
        <n v="8.57"/>
        <n v="8.56"/>
        <n v="8.4"/>
        <n v="7.65"/>
        <n v="8.27"/>
        <n v="8.48"/>
        <n v="5.32"/>
        <n v="8.55"/>
        <n v="5.36"/>
        <n v="8.52"/>
        <n v="5.4"/>
        <n v="8.76"/>
        <n v="4.92"/>
        <n v="6.93"/>
        <n v="8.01"/>
        <n v="9.01"/>
        <n v="8.8"/>
        <n v="8.08"/>
        <n v="4.62"/>
        <n v="7.74"/>
        <n v="9.41"/>
        <n v="9.73"/>
        <n v="5.2"/>
        <n v="9.17"/>
        <n v="5.39"/>
        <n v="5.26"/>
        <n v="9.12"/>
        <n v="8.44"/>
        <n v="6.88"/>
        <n v="5.55"/>
      </sharedItems>
    </cacheField>
    <cacheField name="Sem2 GPA" numFmtId="0">
      <sharedItems containsSemiMixedTypes="0" containsString="0" containsNumber="1">
        <n v="5.24"/>
        <n v="6.37"/>
        <n v="8.82"/>
        <n v="4.26"/>
        <n v="6.24"/>
        <n v="9.08"/>
        <n v="7.23"/>
        <n v="6.63"/>
        <n v="6.08"/>
        <n v="6.9"/>
        <n v="7.52"/>
        <n v="7.86"/>
        <n v="7.02"/>
        <n v="7.13"/>
        <n v="4.15"/>
        <n v="6.03"/>
        <n v="5.89"/>
        <n v="6.93"/>
        <n v="7.12"/>
        <n v="8.17"/>
        <n v="5.28"/>
        <n v="7.58"/>
        <n v="6.78"/>
        <n v="9.5"/>
        <n v="6.79"/>
        <n v="7.45"/>
        <n v="6.39"/>
        <n v="7.65"/>
        <n v="6.15"/>
        <n v="6.85"/>
        <n v="6.7"/>
        <n v="6.97"/>
        <n v="8.05"/>
        <n v="6.95"/>
        <n v="7.74"/>
        <n v="6.82"/>
        <n v="5.15"/>
        <n v="8.37"/>
        <n v="8.03"/>
        <n v="8.32"/>
        <n v="4.37"/>
        <n v="8.29"/>
        <n v="7.69"/>
        <n v="7.81"/>
        <n v="7.43"/>
        <n v="9.61"/>
        <n v="7.71"/>
        <n v="7.31"/>
        <n v="8.87"/>
        <n v="6.36"/>
        <n v="6.74"/>
        <n v="5.48"/>
        <n v="6.67"/>
        <n v="6.56"/>
        <n v="6.14"/>
        <n v="7.84"/>
        <n v="5.83"/>
        <n v="5.65"/>
        <n v="7.92"/>
        <n v="7.5"/>
        <n v="8.53"/>
        <n v="5.66"/>
        <n v="8.13"/>
        <n v="8.58"/>
        <n v="8.24"/>
        <n v="6.33"/>
        <n v="7.73"/>
        <n v="7.85"/>
        <n v="6.84"/>
        <n v="7.72"/>
        <n v="5.13"/>
        <n v="7.46"/>
        <n v="7.05"/>
        <n v="8.95"/>
        <n v="7.68"/>
        <n v="6.66"/>
        <n v="7.25"/>
        <n v="8.76"/>
        <n v="6.31"/>
        <n v="6.8"/>
        <n v="6.64"/>
        <n v="6.42"/>
        <n v="7.82"/>
        <n v="6.54"/>
        <n v="8.16"/>
        <n v="6.5"/>
        <n v="8.06"/>
        <n v="5.9"/>
        <n v="9.38"/>
        <n v="5.93"/>
        <n v="5.44"/>
        <n v="6.46"/>
        <n v="8.12"/>
        <n v="8.85"/>
        <n v="5.51"/>
        <n v="7.32"/>
        <n v="6.23"/>
        <n v="7.19"/>
        <n v="7.2"/>
        <n v="6.57"/>
        <n v="8.34"/>
        <n v="7.38"/>
        <n v="8.44"/>
        <n v="7.36"/>
        <n v="7.08"/>
        <n v="8.99"/>
        <n v="6.55"/>
        <n v="6.22"/>
        <n v="7.55"/>
        <n v="7.33"/>
        <n v="6.83"/>
        <n v="6.1"/>
        <n v="8.69"/>
        <n v="8.25"/>
        <n v="5.55"/>
        <n v="8.47"/>
        <n v="6.98"/>
        <n v="7.4"/>
        <n v="7.89"/>
        <n v="4.78"/>
        <n v="7.62"/>
        <n v="6.29"/>
        <n v="6.11"/>
        <n v="6.28"/>
        <n v="6.68"/>
        <n v="5.14"/>
        <n v="8.26"/>
        <n v="7.47"/>
        <n v="6.41"/>
        <n v="6.94"/>
        <n v="5.94"/>
        <n v="7.77"/>
        <n v="7.16"/>
        <n v="7.76"/>
        <n v="7.11"/>
        <n v="7.27"/>
        <n v="7.06"/>
        <n v="6.75"/>
        <n v="5.69"/>
        <n v="8.31"/>
        <n v="6.3"/>
        <n v="8.6"/>
        <n v="8.42"/>
        <n v="7.18"/>
        <n v="4.1"/>
        <n v="8.02"/>
        <n v="5.18"/>
        <n v="4.17"/>
        <n v="6.58"/>
        <n v="9.09"/>
        <n v="5.84"/>
        <n v="4.72"/>
        <n v="7.26"/>
        <n v="6.27"/>
        <n v="6.88"/>
        <n v="5.34"/>
        <n v="6.45"/>
        <n v="7.9"/>
        <n v="8.57"/>
        <n v="7.87"/>
        <n v="6.52"/>
        <n v="7.15"/>
        <n v="7.51"/>
        <n v="6.6"/>
        <n v="5.92"/>
        <n v="5.12"/>
        <n v="6.02"/>
        <n v="8.74"/>
        <n v="5.23"/>
        <n v="7.75"/>
        <n v="7.01"/>
        <n v="6.62"/>
        <n v="6.4"/>
        <n v="7.57"/>
        <n v="5.81"/>
        <n v="5.45"/>
        <n v="7.21"/>
        <n v="4.94"/>
        <n v="6.2"/>
        <n v="7.1"/>
        <n v="6.34"/>
        <n v="7.96"/>
        <n v="7.44"/>
        <n v="8.19"/>
        <n v="5.87"/>
        <n v="7.67"/>
        <n v="6.26"/>
        <n v="7.09"/>
        <n v="8.2"/>
        <n v="4.67"/>
        <n v="7.34"/>
        <n v="6.19"/>
        <n v="5.98"/>
        <n v="7.0"/>
        <n v="6.61"/>
        <n v="8.07"/>
        <n v="6.48"/>
        <n v="8.72"/>
        <n v="6.17"/>
        <n v="6.92"/>
        <n v="8.83"/>
        <n v="9.51"/>
        <n v="7.22"/>
        <n v="6.73"/>
        <n v="5.52"/>
        <n v="8.23"/>
        <n v="7.99"/>
        <n v="8.11"/>
        <n v="8.51"/>
        <n v="8.01"/>
        <n v="7.88"/>
        <n v="7.17"/>
        <n v="7.83"/>
        <n v="5.4"/>
        <n v="7.79"/>
        <n v="5.88"/>
        <n v="6.69"/>
        <n v="8.04"/>
        <n v="6.71"/>
        <n v="7.14"/>
        <n v="7.64"/>
        <n v="7.48"/>
        <n v="7.03"/>
        <n v="5.76"/>
        <n v="7.61"/>
        <n v="5.04"/>
        <n v="5.56"/>
        <n v="6.01"/>
        <n v="7.93"/>
        <n v="5.47"/>
        <n v="5.68"/>
        <n v="9.02"/>
        <n v="7.37"/>
        <n v="8.27"/>
        <n v="7.63"/>
        <n v="7.97"/>
        <n v="5.32"/>
        <n v="5.62"/>
        <n v="7.42"/>
        <n v="5.82"/>
        <n v="7.78"/>
        <n v="8.14"/>
        <n v="7.04"/>
        <n v="4.95"/>
        <n v="9.7"/>
        <n v="6.86"/>
        <n v="7.35"/>
        <n v="6.96"/>
        <n v="4.96"/>
        <n v="5.6"/>
        <n v="8.61"/>
        <n v="8.33"/>
        <n v="9.37"/>
        <n v="8.7"/>
        <n v="7.56"/>
        <n v="4.92"/>
        <n v="6.47"/>
        <n v="10.0"/>
        <n v="7.49"/>
        <n v="6.32"/>
        <n v="5.78"/>
        <n v="6.43"/>
        <n v="5.85"/>
        <n v="8.71"/>
        <n v="5.46"/>
        <n v="6.25"/>
        <n v="8.22"/>
        <n v="6.59"/>
        <n v="7.39"/>
        <n v="8.08"/>
        <n v="7.59"/>
        <n v="4.82"/>
        <n v="8.46"/>
        <n v="8.8"/>
        <n v="6.16"/>
        <n v="6.12"/>
        <n v="5.42"/>
        <n v="5.16"/>
        <n v="8.0"/>
        <n v="9.01"/>
        <n v="7.41"/>
        <n v="8.75"/>
        <n v="8.67"/>
        <n v="9.07"/>
        <n v="5.77"/>
        <n v="6.76"/>
        <n v="5.33"/>
        <n v="8.66"/>
        <n v="8.94"/>
        <n v="7.3"/>
        <n v="6.87"/>
        <n v="6.44"/>
        <n v="7.54"/>
        <n v="5.91"/>
        <n v="4.51"/>
        <n v="5.38"/>
        <n v="8.9"/>
        <n v="7.29"/>
        <n v="6.07"/>
        <n v="8.98"/>
        <n v="5.71"/>
        <n v="7.98"/>
        <n v="8.62"/>
        <n v="5.72"/>
        <n v="6.51"/>
        <n v="4.45"/>
        <n v="6.35"/>
        <n v="6.53"/>
        <n v="7.28"/>
        <n v="6.72"/>
        <n v="6.77"/>
        <n v="8.18"/>
        <n v="6.99"/>
        <n v="6.04"/>
        <n v="6.18"/>
        <n v="5.95"/>
        <n v="4.99"/>
        <n v="7.53"/>
        <n v="5.99"/>
        <n v="9.39"/>
        <n v="8.5"/>
        <n v="9.04"/>
        <n v="8.1"/>
        <n v="8.41"/>
        <n v="5.39"/>
        <n v="8.21"/>
        <n v="8.48"/>
        <n v="9.43"/>
        <n v="4.79"/>
        <n v="6.49"/>
        <n v="5.8"/>
        <n v="5.03"/>
        <n v="7.07"/>
        <n v="7.6"/>
        <n v="6.38"/>
        <n v="4.9"/>
        <n v="7.91"/>
        <n v="5.96"/>
        <n v="4.85"/>
        <n v="9.58"/>
        <n v="8.56"/>
        <n v="4.91"/>
        <n v="7.94"/>
        <n v="9.52"/>
        <n v="8.81"/>
        <n v="7.7"/>
        <n v="5.43"/>
        <n v="6.05"/>
        <n v="8.73"/>
        <n v="6.21"/>
        <n v="8.49"/>
        <n v="9.41"/>
        <n v="7.66"/>
        <n v="8.55"/>
        <n v="6.81"/>
        <n v="4.77"/>
        <n v="5.79"/>
        <n v="6.91"/>
        <n v="8.45"/>
        <n v="4.69"/>
        <n v="5.25"/>
        <n v="8.36"/>
        <n v="5.17"/>
        <n v="6.09"/>
        <n v="8.79"/>
        <n v="8.88"/>
      </sharedItems>
    </cacheField>
    <cacheField name="Sem3 GPA" numFmtId="0">
      <sharedItems containsSemiMixedTypes="0" containsString="0" containsNumber="1">
        <n v="6.06"/>
        <n v="6.45"/>
        <n v="7.03"/>
        <n v="8.19"/>
        <n v="7.64"/>
        <n v="8.13"/>
        <n v="8.52"/>
        <n v="8.27"/>
        <n v="7.71"/>
        <n v="7.92"/>
        <n v="6.41"/>
        <n v="6.03"/>
        <n v="6.66"/>
        <n v="5.97"/>
        <n v="6.14"/>
        <n v="6.17"/>
        <n v="6.81"/>
        <n v="7.83"/>
        <n v="6.52"/>
        <n v="5.33"/>
        <n v="6.64"/>
        <n v="7.34"/>
        <n v="9.13"/>
        <n v="7.78"/>
        <n v="5.03"/>
        <n v="6.87"/>
        <n v="7.14"/>
        <n v="8.4"/>
        <n v="5.93"/>
        <n v="6.8"/>
        <n v="7.27"/>
        <n v="8.79"/>
        <n v="6.36"/>
        <n v="5.44"/>
        <n v="7.13"/>
        <n v="7.87"/>
        <n v="8.67"/>
        <n v="7.46"/>
        <n v="6.42"/>
        <n v="7.29"/>
        <n v="7.56"/>
        <n v="7.04"/>
        <n v="6.68"/>
        <n v="8.54"/>
        <n v="7.5"/>
        <n v="6.27"/>
        <n v="4.77"/>
        <n v="6.67"/>
        <n v="6.33"/>
        <n v="6.98"/>
        <n v="6.0"/>
        <n v="6.56"/>
        <n v="7.44"/>
        <n v="6.53"/>
        <n v="6.15"/>
        <n v="6.08"/>
        <n v="6.12"/>
        <n v="5.87"/>
        <n v="5.07"/>
        <n v="5.96"/>
        <n v="6.38"/>
        <n v="6.04"/>
        <n v="6.97"/>
        <n v="5.56"/>
        <n v="8.39"/>
        <n v="9.57"/>
        <n v="7.7"/>
        <n v="7.41"/>
        <n v="6.2"/>
        <n v="5.84"/>
        <n v="8.6"/>
        <n v="4.83"/>
        <n v="5.99"/>
        <n v="7.69"/>
        <n v="7.19"/>
        <n v="6.54"/>
        <n v="6.86"/>
        <n v="7.17"/>
        <n v="5.85"/>
        <n v="6.18"/>
        <n v="5.76"/>
        <n v="6.65"/>
        <n v="7.89"/>
        <n v="4.74"/>
        <n v="8.77"/>
        <n v="6.72"/>
        <n v="7.65"/>
        <n v="7.35"/>
        <n v="6.47"/>
        <n v="6.25"/>
        <n v="5.78"/>
        <n v="7.55"/>
        <n v="6.84"/>
        <n v="7.1"/>
        <n v="5.89"/>
        <n v="8.93"/>
        <n v="8.38"/>
        <n v="6.74"/>
        <n v="7.49"/>
        <n v="7.28"/>
        <n v="6.07"/>
        <n v="6.28"/>
        <n v="6.63"/>
        <n v="6.37"/>
        <n v="7.02"/>
        <n v="8.2"/>
        <n v="8.12"/>
        <n v="6.39"/>
        <n v="6.4"/>
        <n v="8.0"/>
        <n v="7.76"/>
        <n v="8.56"/>
        <n v="4.84"/>
        <n v="7.09"/>
        <n v="6.43"/>
        <n v="8.35"/>
        <n v="8.91"/>
        <n v="7.47"/>
        <n v="7.73"/>
        <n v="8.03"/>
        <n v="6.09"/>
        <n v="4.66"/>
        <n v="6.82"/>
        <n v="7.3"/>
        <n v="4.97"/>
        <n v="4.35"/>
        <n v="6.78"/>
        <n v="6.5"/>
        <n v="4.98"/>
        <n v="8.78"/>
        <n v="7.77"/>
        <n v="6.92"/>
        <n v="6.11"/>
        <n v="5.95"/>
        <n v="5.57"/>
        <n v="5.86"/>
        <n v="8.05"/>
        <n v="7.99"/>
        <n v="6.44"/>
        <n v="7.15"/>
        <n v="7.59"/>
        <n v="6.93"/>
        <n v="6.91"/>
        <n v="5.28"/>
        <n v="5.52"/>
        <n v="6.88"/>
        <n v="8.25"/>
        <n v="6.34"/>
        <n v="8.07"/>
        <n v="7.25"/>
        <n v="5.74"/>
        <n v="6.83"/>
        <n v="7.81"/>
        <n v="8.11"/>
        <n v="6.9"/>
        <n v="6.51"/>
        <n v="7.23"/>
        <n v="5.81"/>
        <n v="6.21"/>
        <n v="8.92"/>
        <n v="7.72"/>
        <n v="8.34"/>
        <n v="8.02"/>
        <n v="8.18"/>
        <n v="7.6"/>
        <n v="5.19"/>
        <n v="7.05"/>
        <n v="9.64"/>
        <n v="7.63"/>
        <n v="7.06"/>
        <n v="7.57"/>
        <n v="5.29"/>
        <n v="6.57"/>
        <n v="6.32"/>
        <n v="6.1"/>
        <n v="7.12"/>
        <n v="9.53"/>
        <n v="7.22"/>
        <n v="6.89"/>
        <n v="7.16"/>
        <n v="5.62"/>
        <n v="5.48"/>
        <n v="6.61"/>
        <n v="6.19"/>
        <n v="7.11"/>
        <n v="7.07"/>
        <n v="8.04"/>
        <n v="7.45"/>
        <n v="8.49"/>
        <n v="8.32"/>
        <n v="7.38"/>
        <n v="5.11"/>
        <n v="7.31"/>
        <n v="6.29"/>
        <n v="6.26"/>
        <n v="7.9"/>
        <n v="8.06"/>
        <n v="7.36"/>
        <n v="7.52"/>
        <n v="5.91"/>
        <n v="6.48"/>
        <n v="7.08"/>
        <n v="7.58"/>
        <n v="5.3"/>
        <n v="7.0"/>
        <n v="6.75"/>
        <n v="8.63"/>
        <n v="8.1"/>
        <n v="6.69"/>
        <n v="8.16"/>
        <n v="8.46"/>
        <n v="7.2"/>
        <n v="7.93"/>
        <n v="6.95"/>
        <n v="5.69"/>
        <n v="4.71"/>
        <n v="5.43"/>
        <n v="8.22"/>
        <n v="7.18"/>
        <n v="5.47"/>
        <n v="8.01"/>
        <n v="5.75"/>
        <n v="5.98"/>
        <n v="5.79"/>
        <n v="7.21"/>
        <n v="6.3"/>
        <n v="7.53"/>
        <n v="8.85"/>
        <n v="8.97"/>
        <n v="6.16"/>
        <n v="8.43"/>
        <n v="7.86"/>
        <n v="6.49"/>
        <n v="8.51"/>
        <n v="8.08"/>
        <n v="5.45"/>
        <n v="6.31"/>
        <n v="7.33"/>
        <n v="6.13"/>
        <n v="6.23"/>
        <n v="7.66"/>
        <n v="5.53"/>
        <n v="6.62"/>
        <n v="7.24"/>
        <n v="6.94"/>
        <n v="6.73"/>
        <n v="7.4"/>
        <n v="8.55"/>
        <n v="5.92"/>
        <n v="6.46"/>
        <n v="8.3"/>
        <n v="10.0"/>
        <n v="6.79"/>
        <n v="6.6"/>
        <n v="8.68"/>
        <n v="6.71"/>
        <n v="7.42"/>
        <n v="6.99"/>
        <n v="7.43"/>
        <n v="5.8"/>
        <n v="5.59"/>
        <n v="7.51"/>
        <n v="8.48"/>
        <n v="9.11"/>
        <n v="9.02"/>
        <n v="5.05"/>
        <n v="6.01"/>
        <n v="5.16"/>
        <n v="8.41"/>
        <n v="6.77"/>
        <n v="6.96"/>
        <n v="6.7"/>
        <n v="7.74"/>
        <n v="5.71"/>
        <n v="8.59"/>
        <n v="9.35"/>
        <n v="7.88"/>
        <n v="4.3"/>
        <n v="8.74"/>
        <n v="8.14"/>
        <n v="8.98"/>
        <n v="8.64"/>
        <n v="4.8"/>
        <n v="8.28"/>
        <n v="7.37"/>
        <n v="5.67"/>
        <n v="6.85"/>
        <n v="5.64"/>
        <n v="6.76"/>
        <n v="5.58"/>
        <n v="7.48"/>
        <n v="5.31"/>
        <n v="6.22"/>
        <n v="5.32"/>
        <n v="5.38"/>
        <n v="7.98"/>
        <n v="5.88"/>
        <n v="8.89"/>
        <n v="5.9"/>
        <n v="9.28"/>
        <n v="7.8"/>
        <n v="6.59"/>
        <n v="4.57"/>
        <n v="4.91"/>
        <n v="6.02"/>
        <n v="5.36"/>
        <n v="8.26"/>
        <n v="7.75"/>
        <n v="9.58"/>
        <n v="9.05"/>
        <n v="8.44"/>
        <n v="5.13"/>
        <n v="7.62"/>
        <n v="9.06"/>
        <n v="7.61"/>
        <n v="5.06"/>
        <n v="5.49"/>
        <n v="8.5"/>
        <n v="5.94"/>
        <n v="8.7"/>
        <n v="8.8"/>
        <n v="8.17"/>
        <n v="5.83"/>
        <n v="9.95"/>
        <n v="8.45"/>
        <n v="7.97"/>
        <n v="7.01"/>
        <n v="8.75"/>
        <n v="8.62"/>
        <n v="8.88"/>
        <n v="8.81"/>
        <n v="5.63"/>
        <n v="9.47"/>
        <n v="8.86"/>
        <n v="5.27"/>
        <n v="5.6"/>
        <n v="8.21"/>
        <n v="8.33"/>
        <n v="5.61"/>
        <n v="5.4"/>
        <n v="5.72"/>
        <n v="7.94"/>
        <n v="7.32"/>
        <n v="5.2"/>
        <n v="4.75"/>
        <n v="7.67"/>
        <n v="6.55"/>
        <n v="9.01"/>
        <n v="5.35"/>
        <n v="4.73"/>
        <n v="7.79"/>
        <n v="9.46"/>
        <n v="5.54"/>
        <n v="4.29"/>
        <n v="5.65"/>
        <n v="5.82"/>
        <n v="8.94"/>
        <n v="4.78"/>
        <n v="5.26"/>
        <n v="4.61"/>
        <n v="5.41"/>
        <n v="6.35"/>
        <n v="4.0"/>
        <n v="9.71"/>
        <n v="7.95"/>
        <n v="4.43"/>
        <n v="4.6"/>
        <n v="8.29"/>
      </sharedItems>
    </cacheField>
    <cacheField name="Sem4 GPA" numFmtId="0">
      <sharedItems containsSemiMixedTypes="0" containsString="0" containsNumber="1">
        <n v="7.81"/>
        <n v="5.99"/>
        <n v="6.92"/>
        <n v="7.52"/>
        <n v="7.15"/>
        <n v="8.46"/>
        <n v="7.29"/>
        <n v="6.71"/>
        <n v="5.67"/>
        <n v="6.87"/>
        <n v="7.36"/>
        <n v="5.36"/>
        <n v="6.8"/>
        <n v="5.87"/>
        <n v="9.18"/>
        <n v="7.8"/>
        <n v="6.97"/>
        <n v="7.78"/>
        <n v="5.51"/>
        <n v="5.78"/>
        <n v="7.6"/>
        <n v="8.06"/>
        <n v="7.08"/>
        <n v="6.89"/>
        <n v="8.09"/>
        <n v="7.01"/>
        <n v="7.33"/>
        <n v="6.02"/>
        <n v="6.68"/>
        <n v="7.44"/>
        <n v="6.4"/>
        <n v="5.32"/>
        <n v="6.6"/>
        <n v="5.01"/>
        <n v="8.23"/>
        <n v="6.21"/>
        <n v="7.13"/>
        <n v="6.27"/>
        <n v="8.14"/>
        <n v="8.34"/>
        <n v="5.68"/>
        <n v="5.84"/>
        <n v="6.57"/>
        <n v="7.04"/>
        <n v="6.64"/>
        <n v="8.88"/>
        <n v="6.82"/>
        <n v="6.07"/>
        <n v="5.9"/>
        <n v="6.35"/>
        <n v="6.36"/>
        <n v="5.86"/>
        <n v="7.67"/>
        <n v="5.03"/>
        <n v="6.94"/>
        <n v="6.18"/>
        <n v="8.28"/>
        <n v="8.44"/>
        <n v="5.82"/>
        <n v="5.58"/>
        <n v="6.75"/>
        <n v="6.54"/>
        <n v="6.38"/>
        <n v="6.16"/>
        <n v="7.35"/>
        <n v="5.94"/>
        <n v="6.72"/>
        <n v="7.46"/>
        <n v="6.49"/>
        <n v="8.29"/>
        <n v="8.52"/>
        <n v="6.63"/>
        <n v="7.86"/>
        <n v="6.65"/>
        <n v="6.12"/>
        <n v="5.25"/>
        <n v="8.12"/>
        <n v="7.17"/>
        <n v="9.63"/>
        <n v="7.58"/>
        <n v="6.56"/>
        <n v="7.37"/>
        <n v="8.39"/>
        <n v="6.61"/>
        <n v="5.71"/>
        <n v="9.5"/>
        <n v="7.96"/>
        <n v="6.42"/>
        <n v="6.74"/>
        <n v="7.1"/>
        <n v="5.98"/>
        <n v="7.75"/>
        <n v="7.26"/>
        <n v="6.83"/>
        <n v="7.72"/>
        <n v="8.01"/>
        <n v="6.19"/>
        <n v="6.0"/>
        <n v="6.3"/>
        <n v="7.93"/>
        <n v="6.84"/>
        <n v="5.26"/>
        <n v="7.28"/>
        <n v="5.52"/>
        <n v="5.47"/>
        <n v="5.75"/>
        <n v="6.98"/>
        <n v="7.85"/>
        <n v="5.96"/>
        <n v="7.54"/>
        <n v="6.67"/>
        <n v="5.91"/>
        <n v="4.7"/>
        <n v="6.52"/>
        <n v="7.0"/>
        <n v="5.81"/>
        <n v="6.37"/>
        <n v="6.45"/>
        <n v="8.35"/>
        <n v="7.56"/>
        <n v="8.58"/>
        <n v="7.65"/>
        <n v="7.55"/>
        <n v="7.71"/>
        <n v="7.59"/>
        <n v="8.2"/>
        <n v="7.3"/>
        <n v="7.12"/>
        <n v="8.49"/>
        <n v="6.1"/>
        <n v="6.73"/>
        <n v="6.13"/>
        <n v="6.01"/>
        <n v="7.49"/>
        <n v="6.34"/>
        <n v="7.57"/>
        <n v="5.53"/>
        <n v="4.76"/>
        <n v="7.11"/>
        <n v="5.42"/>
        <n v="6.33"/>
        <n v="6.09"/>
        <n v="7.39"/>
        <n v="7.22"/>
        <n v="5.92"/>
        <n v="5.89"/>
        <n v="6.77"/>
        <n v="5.04"/>
        <n v="7.62"/>
        <n v="5.14"/>
        <n v="8.64"/>
        <n v="6.31"/>
        <n v="7.18"/>
        <n v="8.27"/>
        <n v="6.23"/>
        <n v="5.69"/>
        <n v="7.42"/>
        <n v="4.63"/>
        <n v="9.34"/>
        <n v="8.1"/>
        <n v="5.65"/>
        <n v="7.38"/>
        <n v="7.84"/>
        <n v="7.66"/>
        <n v="8.26"/>
        <n v="8.03"/>
        <n v="6.2"/>
        <n v="5.39"/>
        <n v="5.76"/>
        <n v="4.97"/>
        <n v="8.59"/>
        <n v="5.49"/>
        <n v="8.99"/>
        <n v="6.47"/>
        <n v="7.77"/>
        <n v="6.05"/>
        <n v="6.51"/>
        <n v="5.17"/>
        <n v="6.46"/>
        <n v="7.48"/>
        <n v="7.32"/>
        <n v="7.34"/>
        <n v="8.18"/>
        <n v="6.25"/>
        <n v="6.59"/>
        <n v="7.74"/>
        <n v="7.09"/>
        <n v="6.91"/>
        <n v="5.7"/>
        <n v="5.97"/>
        <n v="6.96"/>
        <n v="5.54"/>
        <n v="6.66"/>
        <n v="7.24"/>
        <n v="7.27"/>
        <n v="6.69"/>
        <n v="7.14"/>
        <n v="9.06"/>
        <n v="7.82"/>
        <n v="4.61"/>
        <n v="6.85"/>
        <n v="6.11"/>
        <n v="8.33"/>
        <n v="6.76"/>
        <n v="4.1"/>
        <n v="7.23"/>
        <n v="7.7"/>
        <n v="6.06"/>
        <n v="5.45"/>
        <n v="7.69"/>
        <n v="5.5"/>
        <n v="7.76"/>
        <n v="6.7"/>
        <n v="7.79"/>
        <n v="6.88"/>
        <n v="6.58"/>
        <n v="8.02"/>
        <n v="5.28"/>
        <n v="6.53"/>
        <n v="6.81"/>
        <n v="5.95"/>
        <n v="7.45"/>
        <n v="4.67"/>
        <n v="8.81"/>
        <n v="9.21"/>
        <n v="6.48"/>
        <n v="6.14"/>
        <n v="7.64"/>
        <n v="6.44"/>
        <n v="7.89"/>
        <n v="7.63"/>
        <n v="5.8"/>
        <n v="8.04"/>
        <n v="4.29"/>
        <n v="7.05"/>
        <n v="7.4"/>
        <n v="5.72"/>
        <n v="7.94"/>
        <n v="6.95"/>
        <n v="6.62"/>
        <n v="6.43"/>
        <n v="6.93"/>
        <n v="6.86"/>
        <n v="9.16"/>
        <n v="8.53"/>
        <n v="7.5"/>
        <n v="8.85"/>
        <n v="5.74"/>
        <n v="8.93"/>
        <n v="6.28"/>
        <n v="6.15"/>
        <n v="7.53"/>
        <n v="6.22"/>
        <n v="6.32"/>
        <n v="4.41"/>
        <n v="4.0"/>
        <n v="6.5"/>
        <n v="7.88"/>
        <n v="6.9"/>
        <n v="9.6"/>
        <n v="9.25"/>
        <n v="7.07"/>
        <n v="7.9"/>
        <n v="7.19"/>
        <n v="9.52"/>
        <n v="7.16"/>
        <n v="8.37"/>
        <n v="5.56"/>
        <n v="7.31"/>
        <n v="7.83"/>
        <n v="5.29"/>
        <n v="8.75"/>
        <n v="8.61"/>
        <n v="7.03"/>
        <n v="5.57"/>
        <n v="8.4"/>
        <n v="8.41"/>
        <n v="7.06"/>
        <n v="5.43"/>
        <n v="6.17"/>
        <n v="6.03"/>
        <n v="7.68"/>
        <n v="9.08"/>
        <n v="5.22"/>
        <n v="8.47"/>
        <n v="5.23"/>
        <n v="8.48"/>
        <n v="8.32"/>
        <n v="4.9"/>
        <n v="5.64"/>
        <n v="5.93"/>
        <n v="6.79"/>
        <n v="8.36"/>
        <n v="5.05"/>
        <n v="5.24"/>
        <n v="5.37"/>
        <n v="5.79"/>
        <n v="8.45"/>
        <n v="6.39"/>
        <n v="8.22"/>
        <n v="5.34"/>
        <n v="8.38"/>
        <n v="8.19"/>
        <n v="5.06"/>
        <n v="5.16"/>
        <n v="9.28"/>
        <n v="8.69"/>
        <n v="5.88"/>
        <n v="8.5"/>
        <n v="9.51"/>
        <n v="9.31"/>
        <n v="8.08"/>
        <n v="8.0"/>
        <n v="8.68"/>
        <n v="5.73"/>
        <n v="7.97"/>
        <n v="6.55"/>
        <n v="5.85"/>
        <n v="4.98"/>
        <n v="6.08"/>
        <n v="7.92"/>
        <n v="6.24"/>
        <n v="8.76"/>
        <n v="8.05"/>
        <n v="9.09"/>
        <n v="6.29"/>
        <n v="4.13"/>
        <n v="8.24"/>
        <n v="7.47"/>
        <n v="5.33"/>
        <n v="8.72"/>
        <n v="8.42"/>
        <n v="7.2"/>
        <n v="7.02"/>
        <n v="7.41"/>
        <n v="4.11"/>
        <n v="5.31"/>
        <n v="8.56"/>
        <n v="8.77"/>
        <n v="5.48"/>
        <n v="6.26"/>
        <n v="8.07"/>
        <n v="7.61"/>
        <n v="8.62"/>
        <n v="4.47"/>
        <n v="9.12"/>
        <n v="8.17"/>
        <n v="8.11"/>
        <n v="9.41"/>
        <n v="5.61"/>
        <n v="9.23"/>
        <n v="8.55"/>
        <n v="7.73"/>
        <n v="4.58"/>
        <n v="6.99"/>
        <n v="5.44"/>
        <n v="7.43"/>
        <n v="8.87"/>
        <n v="6.41"/>
        <n v="5.46"/>
        <n v="9.42"/>
        <n v="8.91"/>
        <n v="7.98"/>
        <n v="6.78"/>
        <n v="5.6"/>
        <n v="9.05"/>
        <n v="8.74"/>
        <n v="8.86"/>
        <n v="7.51"/>
        <n v="5.66"/>
        <n v="8.43"/>
        <n v="7.99"/>
        <n v="8.8"/>
        <n v="5.83"/>
      </sharedItems>
    </cacheField>
    <cacheField name="Sem5 GPA" numFmtId="0">
      <sharedItems containsSemiMixedTypes="0" containsString="0" containsNumber="1">
        <n v="7.18"/>
        <n v="6.55"/>
        <n v="7.67"/>
        <n v="8.32"/>
        <n v="5.91"/>
        <n v="7.03"/>
        <n v="8.39"/>
        <n v="4.34"/>
        <n v="9.76"/>
        <n v="7.27"/>
        <n v="8.07"/>
        <n v="8.96"/>
        <n v="8.09"/>
        <n v="5.01"/>
        <n v="6.74"/>
        <n v="6.82"/>
        <n v="7.59"/>
        <n v="9.36"/>
        <n v="4.62"/>
        <n v="7.14"/>
        <n v="8.18"/>
        <n v="6.72"/>
        <n v="7.21"/>
        <n v="7.31"/>
        <n v="7.65"/>
        <n v="4.9"/>
        <n v="8.35"/>
        <n v="6.03"/>
        <n v="8.21"/>
        <n v="7.41"/>
        <n v="7.35"/>
        <n v="6.66"/>
        <n v="6.7"/>
        <n v="7.5"/>
        <n v="7.94"/>
        <n v="7.34"/>
        <n v="7.98"/>
        <n v="8.13"/>
        <n v="5.68"/>
        <n v="6.8"/>
        <n v="9.39"/>
        <n v="7.09"/>
        <n v="9.14"/>
        <n v="7.2"/>
        <n v="7.68"/>
        <n v="7.62"/>
        <n v="5.56"/>
        <n v="6.18"/>
        <n v="7.06"/>
        <n v="6.21"/>
        <n v="6.34"/>
        <n v="5.71"/>
        <n v="8.25"/>
        <n v="7.04"/>
        <n v="8.04"/>
        <n v="7.48"/>
        <n v="8.77"/>
        <n v="7.7"/>
        <n v="6.92"/>
        <n v="6.93"/>
        <n v="6.57"/>
        <n v="7.26"/>
        <n v="6.46"/>
        <n v="6.88"/>
        <n v="5.98"/>
        <n v="7.83"/>
        <n v="7.29"/>
        <n v="7.02"/>
        <n v="8.5"/>
        <n v="6.99"/>
        <n v="6.3"/>
        <n v="8.79"/>
        <n v="7.8"/>
        <n v="7.42"/>
        <n v="6.84"/>
        <n v="7.9"/>
        <n v="5.49"/>
        <n v="6.61"/>
        <n v="5.12"/>
        <n v="9.06"/>
        <n v="7.22"/>
        <n v="7.25"/>
        <n v="7.24"/>
        <n v="5.77"/>
        <n v="5.88"/>
        <n v="7.37"/>
        <n v="7.28"/>
        <n v="7.46"/>
        <n v="7.01"/>
        <n v="5.97"/>
        <n v="7.61"/>
        <n v="7.13"/>
        <n v="5.43"/>
        <n v="8.84"/>
        <n v="9.3"/>
        <n v="6.42"/>
        <n v="6.37"/>
        <n v="6.01"/>
        <n v="9.48"/>
        <n v="6.39"/>
        <n v="8.03"/>
        <n v="6.97"/>
        <n v="6.29"/>
        <n v="5.61"/>
        <n v="6.48"/>
        <n v="5.31"/>
        <n v="6.22"/>
        <n v="6.53"/>
        <n v="8.63"/>
        <n v="5.11"/>
        <n v="6.17"/>
        <n v="9.58"/>
        <n v="7.75"/>
        <n v="8.86"/>
        <n v="7.72"/>
        <n v="7.36"/>
        <n v="6.85"/>
        <n v="5.36"/>
        <n v="4.58"/>
        <n v="6.38"/>
        <n v="8.17"/>
        <n v="7.91"/>
        <n v="6.76"/>
        <n v="5.39"/>
        <n v="8.01"/>
        <n v="6.47"/>
        <n v="9.35"/>
        <n v="4.36"/>
        <n v="5.69"/>
        <n v="5.74"/>
        <n v="9.78"/>
        <n v="7.97"/>
        <n v="8.2"/>
        <n v="7.51"/>
        <n v="7.69"/>
        <n v="7.19"/>
        <n v="6.5"/>
        <n v="7.95"/>
        <n v="7.52"/>
        <n v="7.64"/>
        <n v="6.41"/>
        <n v="8.56"/>
        <n v="6.45"/>
        <n v="6.79"/>
        <n v="8.08"/>
        <n v="6.77"/>
        <n v="7.93"/>
        <n v="8.59"/>
        <n v="6.13"/>
        <n v="6.52"/>
        <n v="5.67"/>
        <n v="7.6"/>
        <n v="6.1"/>
        <n v="6.94"/>
        <n v="6.75"/>
        <n v="6.86"/>
        <n v="8.4"/>
        <n v="7.79"/>
        <n v="7.87"/>
        <n v="6.54"/>
        <n v="8.0"/>
        <n v="6.83"/>
        <n v="6.87"/>
        <n v="5.28"/>
        <n v="7.76"/>
        <n v="5.95"/>
        <n v="5.42"/>
        <n v="7.07"/>
        <n v="6.95"/>
        <n v="8.31"/>
        <n v="4.52"/>
        <n v="7.73"/>
        <n v="7.39"/>
        <n v="7.12"/>
        <n v="7.45"/>
        <n v="7.58"/>
        <n v="6.51"/>
        <n v="8.26"/>
        <n v="9.12"/>
        <n v="7.38"/>
        <n v="8.22"/>
        <n v="6.91"/>
        <n v="9.43"/>
        <n v="8.51"/>
        <n v="5.41"/>
        <n v="6.56"/>
        <n v="7.92"/>
        <n v="6.19"/>
        <n v="6.6"/>
        <n v="5.58"/>
        <n v="6.2"/>
        <n v="7.1"/>
        <n v="8.8"/>
        <n v="6.68"/>
        <n v="7.85"/>
        <n v="6.09"/>
        <n v="5.73"/>
        <n v="7.84"/>
        <n v="7.32"/>
        <n v="8.99"/>
        <n v="4.78"/>
        <n v="8.54"/>
        <n v="8.67"/>
        <n v="6.16"/>
        <n v="6.35"/>
        <n v="5.25"/>
        <n v="5.86"/>
        <n v="6.36"/>
        <n v="4.82"/>
        <n v="6.43"/>
        <n v="5.99"/>
        <n v="8.37"/>
        <n v="5.38"/>
        <n v="6.0"/>
        <n v="5.72"/>
        <n v="6.58"/>
        <n v="6.69"/>
        <n v="6.25"/>
        <n v="7.55"/>
        <n v="5.7"/>
        <n v="6.96"/>
        <n v="9.17"/>
        <n v="7.57"/>
        <n v="7.17"/>
        <n v="8.85"/>
        <n v="9.03"/>
        <n v="6.28"/>
        <n v="7.0"/>
        <n v="5.85"/>
        <n v="9.25"/>
        <n v="8.57"/>
        <n v="6.08"/>
        <n v="7.63"/>
        <n v="5.87"/>
        <n v="5.05"/>
        <n v="6.24"/>
        <n v="6.27"/>
        <n v="7.86"/>
        <n v="5.54"/>
        <n v="7.23"/>
        <n v="7.05"/>
        <n v="8.62"/>
        <n v="8.11"/>
        <n v="6.98"/>
        <n v="7.47"/>
        <n v="5.84"/>
        <n v="5.64"/>
        <n v="6.12"/>
        <n v="8.81"/>
        <n v="6.63"/>
        <n v="8.28"/>
        <n v="8.29"/>
        <n v="8.69"/>
        <n v="5.8"/>
        <n v="7.54"/>
        <n v="5.18"/>
        <n v="6.06"/>
        <n v="6.32"/>
        <n v="7.4"/>
        <n v="6.78"/>
        <n v="5.63"/>
        <n v="8.05"/>
        <n v="5.93"/>
        <n v="5.07"/>
        <n v="5.9"/>
        <n v="8.24"/>
        <n v="8.1"/>
        <n v="5.17"/>
        <n v="6.44"/>
        <n v="7.77"/>
        <n v="7.15"/>
        <n v="6.02"/>
        <n v="8.76"/>
        <n v="7.74"/>
        <n v="5.29"/>
        <n v="7.89"/>
        <n v="7.3"/>
        <n v="5.62"/>
        <n v="8.19"/>
        <n v="7.96"/>
        <n v="7.99"/>
        <n v="7.11"/>
        <n v="5.94"/>
        <n v="8.15"/>
        <n v="8.41"/>
        <n v="7.66"/>
        <n v="8.78"/>
        <n v="6.89"/>
        <n v="5.24"/>
        <n v="5.55"/>
        <n v="6.81"/>
        <n v="5.48"/>
        <n v="6.14"/>
        <n v="6.59"/>
        <n v="8.34"/>
        <n v="6.05"/>
        <n v="5.81"/>
        <n v="4.57"/>
        <n v="5.89"/>
        <n v="7.08"/>
        <n v="8.33"/>
        <n v="5.57"/>
        <n v="7.43"/>
        <n v="4.97"/>
        <n v="5.46"/>
        <n v="6.73"/>
        <n v="8.44"/>
        <n v="4.84"/>
        <n v="4.7"/>
        <n v="8.87"/>
        <n v="8.3"/>
        <n v="5.65"/>
        <n v="5.32"/>
        <n v="8.94"/>
        <n v="7.78"/>
        <n v="4.71"/>
        <n v="9.0"/>
        <n v="6.31"/>
        <n v="7.44"/>
        <n v="8.93"/>
        <n v="8.52"/>
        <n v="7.71"/>
        <n v="6.4"/>
        <n v="7.16"/>
        <n v="8.65"/>
        <n v="5.66"/>
        <n v="8.68"/>
        <n v="8.02"/>
        <n v="7.56"/>
        <n v="6.65"/>
        <n v="6.23"/>
        <n v="5.59"/>
        <n v="6.62"/>
        <n v="6.11"/>
        <n v="5.06"/>
        <n v="6.15"/>
        <n v="5.21"/>
        <n v="9.02"/>
        <n v="5.75"/>
        <n v="5.37"/>
        <n v="4.94"/>
        <n v="4.0"/>
        <n v="8.92"/>
        <n v="8.38"/>
        <n v="9.23"/>
        <n v="9.72"/>
        <n v="8.06"/>
        <n v="8.95"/>
        <n v="8.58"/>
        <n v="8.47"/>
        <n v="5.03"/>
        <n v="5.96"/>
        <n v="6.26"/>
        <n v="6.04"/>
        <n v="5.04"/>
        <n v="4.76"/>
        <n v="5.27"/>
        <n v="5.6"/>
        <n v="6.49"/>
        <n v="5.47"/>
        <n v="5.52"/>
        <n v="9.52"/>
        <n v="4.77"/>
        <n v="8.66"/>
        <n v="9.11"/>
        <n v="9.05"/>
        <n v="6.67"/>
        <n v="6.33"/>
        <n v="5.78"/>
      </sharedItems>
    </cacheField>
    <cacheField name="Sem6 GPA" numFmtId="0">
      <sharedItems containsSemiMixedTypes="0" containsString="0" containsNumber="1">
        <n v="7.04"/>
        <n v="6.99"/>
        <n v="6.01"/>
        <n v="6.8"/>
        <n v="6.18"/>
        <n v="6.64"/>
        <n v="6.22"/>
        <n v="7.35"/>
        <n v="6.78"/>
        <n v="7.32"/>
        <n v="6.42"/>
        <n v="5.18"/>
        <n v="7.9"/>
        <n v="8.3"/>
        <n v="6.46"/>
        <n v="5.64"/>
        <n v="5.84"/>
        <n v="7.42"/>
        <n v="5.56"/>
        <n v="7.03"/>
        <n v="7.74"/>
        <n v="7.55"/>
        <n v="7.41"/>
        <n v="5.99"/>
        <n v="9.94"/>
        <n v="6.89"/>
        <n v="6.1"/>
        <n v="7.4"/>
        <n v="6.44"/>
        <n v="7.46"/>
        <n v="6.79"/>
        <n v="6.32"/>
        <n v="7.76"/>
        <n v="7.53"/>
        <n v="6.61"/>
        <n v="6.09"/>
        <n v="6.58"/>
        <n v="6.33"/>
        <n v="6.39"/>
        <n v="6.62"/>
        <n v="6.88"/>
        <n v="8.73"/>
        <n v="6.53"/>
        <n v="7.13"/>
        <n v="8.7"/>
        <n v="7.62"/>
        <n v="5.38"/>
        <n v="7.1"/>
        <n v="6.3"/>
        <n v="5.48"/>
        <n v="7.89"/>
        <n v="7.75"/>
        <n v="6.7"/>
        <n v="6.37"/>
        <n v="8.21"/>
        <n v="5.8"/>
        <n v="7.02"/>
        <n v="7.33"/>
        <n v="6.19"/>
        <n v="8.23"/>
        <n v="6.82"/>
        <n v="8.46"/>
        <n v="9.08"/>
        <n v="7.45"/>
        <n v="7.26"/>
        <n v="5.25"/>
        <n v="7.08"/>
        <n v="5.7"/>
        <n v="6.91"/>
        <n v="6.87"/>
        <n v="5.79"/>
        <n v="7.99"/>
        <n v="7.3"/>
        <n v="7.93"/>
        <n v="7.06"/>
        <n v="7.0"/>
        <n v="8.37"/>
        <n v="7.16"/>
        <n v="6.85"/>
        <n v="6.56"/>
        <n v="7.05"/>
        <n v="6.02"/>
        <n v="7.81"/>
        <n v="7.59"/>
        <n v="6.43"/>
        <n v="7.79"/>
        <n v="7.38"/>
        <n v="6.68"/>
        <n v="6.55"/>
        <n v="7.8"/>
        <n v="7.23"/>
        <n v="7.64"/>
        <n v="6.59"/>
        <n v="8.03"/>
        <n v="5.86"/>
        <n v="8.08"/>
        <n v="6.47"/>
        <n v="8.13"/>
        <n v="6.81"/>
        <n v="8.25"/>
        <n v="7.57"/>
        <n v="6.75"/>
        <n v="6.07"/>
        <n v="6.72"/>
        <n v="9.12"/>
        <n v="8.04"/>
        <n v="5.74"/>
        <n v="8.12"/>
        <n v="5.96"/>
        <n v="6.63"/>
        <n v="6.4"/>
        <n v="8.42"/>
        <n v="5.67"/>
        <n v="7.28"/>
        <n v="8.16"/>
        <n v="6.05"/>
        <n v="9.39"/>
        <n v="6.38"/>
        <n v="6.48"/>
        <n v="6.27"/>
        <n v="5.87"/>
        <n v="5.27"/>
        <n v="7.11"/>
        <n v="5.5"/>
        <n v="5.95"/>
        <n v="6.45"/>
        <n v="7.67"/>
        <n v="6.17"/>
        <n v="7.14"/>
        <n v="5.51"/>
        <n v="7.61"/>
        <n v="4.7"/>
        <n v="8.51"/>
        <n v="5.32"/>
        <n v="8.48"/>
        <n v="6.16"/>
        <n v="7.68"/>
        <n v="5.9"/>
        <n v="5.19"/>
        <n v="7.09"/>
        <n v="7.19"/>
        <n v="6.11"/>
        <n v="8.5"/>
        <n v="7.49"/>
        <n v="6.96"/>
        <n v="6.23"/>
        <n v="9.33"/>
        <n v="8.39"/>
        <n v="7.5"/>
        <n v="6.25"/>
        <n v="7.83"/>
        <n v="6.15"/>
        <n v="6.57"/>
        <n v="7.18"/>
        <n v="5.83"/>
        <n v="5.88"/>
        <n v="7.95"/>
        <n v="6.41"/>
        <n v="6.92"/>
        <n v="9.11"/>
        <n v="8.27"/>
        <n v="6.84"/>
        <n v="6.08"/>
        <n v="5.69"/>
        <n v="5.93"/>
        <n v="9.55"/>
        <n v="7.29"/>
        <n v="9.48"/>
        <n v="6.03"/>
        <n v="5.42"/>
        <n v="4.96"/>
        <n v="5.71"/>
        <n v="7.7"/>
        <n v="6.86"/>
        <n v="6.52"/>
        <n v="6.66"/>
        <n v="8.55"/>
        <n v="8.18"/>
        <n v="6.98"/>
        <n v="7.82"/>
        <n v="8.95"/>
        <n v="7.07"/>
        <n v="7.6"/>
        <n v="7.94"/>
        <n v="5.43"/>
        <n v="7.52"/>
        <n v="7.17"/>
        <n v="5.92"/>
        <n v="5.98"/>
        <n v="6.04"/>
        <n v="5.81"/>
        <n v="7.21"/>
        <n v="8.1"/>
        <n v="8.83"/>
        <n v="8.26"/>
        <n v="8.07"/>
        <n v="7.36"/>
        <n v="6.6"/>
        <n v="6.95"/>
        <n v="7.27"/>
        <n v="5.14"/>
        <n v="5.47"/>
        <n v="9.09"/>
        <n v="5.91"/>
        <n v="5.89"/>
        <n v="5.07"/>
        <n v="7.43"/>
        <n v="5.31"/>
        <n v="5.6"/>
        <n v="5.16"/>
        <n v="6.24"/>
        <n v="6.14"/>
        <n v="5.4"/>
        <n v="6.73"/>
        <n v="4.97"/>
        <n v="6.83"/>
        <n v="6.9"/>
        <n v="6.97"/>
        <n v="7.56"/>
        <n v="5.68"/>
        <n v="7.77"/>
        <n v="7.24"/>
        <n v="8.02"/>
        <n v="7.2"/>
        <n v="6.06"/>
        <n v="5.94"/>
        <n v="7.22"/>
        <n v="6.54"/>
        <n v="6.93"/>
        <n v="7.58"/>
        <n v="6.2"/>
        <n v="8.44"/>
        <n v="8.31"/>
        <n v="7.78"/>
        <n v="4.75"/>
        <n v="7.86"/>
        <n v="5.29"/>
        <n v="7.88"/>
        <n v="7.39"/>
        <n v="8.64"/>
        <n v="6.51"/>
        <n v="6.74"/>
        <n v="6.29"/>
        <n v="6.65"/>
        <n v="8.47"/>
        <n v="6.34"/>
        <n v="8.84"/>
        <n v="7.51"/>
        <n v="6.31"/>
        <n v="7.54"/>
        <n v="7.84"/>
        <n v="5.0"/>
        <n v="7.37"/>
        <n v="8.15"/>
        <n v="7.92"/>
        <n v="6.12"/>
        <n v="7.63"/>
        <n v="10.0"/>
        <n v="7.12"/>
        <n v="7.31"/>
        <n v="8.67"/>
        <n v="8.28"/>
        <n v="7.34"/>
        <n v="5.85"/>
        <n v="8.36"/>
        <n v="4.68"/>
        <n v="8.17"/>
        <n v="8.41"/>
        <n v="7.15"/>
        <n v="7.97"/>
        <n v="4.59"/>
        <n v="5.23"/>
        <n v="7.69"/>
        <n v="8.6"/>
        <n v="7.48"/>
        <n v="6.67"/>
        <n v="5.17"/>
        <n v="8.09"/>
        <n v="8.14"/>
        <n v="6.5"/>
        <n v="4.98"/>
        <n v="5.24"/>
        <n v="6.49"/>
        <n v="9.54"/>
        <n v="8.52"/>
        <n v="9.26"/>
        <n v="9.06"/>
        <n v="6.36"/>
        <n v="5.11"/>
        <n v="6.0"/>
        <n v="5.06"/>
        <n v="5.73"/>
        <n v="7.96"/>
        <n v="8.88"/>
        <n v="4.43"/>
        <n v="6.13"/>
        <n v="4.15"/>
        <n v="7.87"/>
        <n v="6.76"/>
        <n v="8.62"/>
        <n v="4.67"/>
        <n v="6.71"/>
        <n v="8.01"/>
        <n v="9.49"/>
        <n v="5.22"/>
        <n v="5.49"/>
        <n v="8.4"/>
        <n v="5.75"/>
        <n v="5.72"/>
        <n v="8.99"/>
        <n v="5.01"/>
        <n v="5.45"/>
        <n v="5.33"/>
        <n v="8.59"/>
        <n v="8.61"/>
        <n v="7.01"/>
        <n v="7.71"/>
        <n v="8.32"/>
        <n v="5.2"/>
        <n v="5.44"/>
        <n v="6.28"/>
        <n v="8.77"/>
        <n v="6.35"/>
        <n v="8.29"/>
        <n v="9.59"/>
        <n v="8.92"/>
        <n v="7.91"/>
        <n v="6.77"/>
        <n v="8.0"/>
        <n v="5.54"/>
        <n v="5.13"/>
        <n v="6.26"/>
        <n v="9.36"/>
        <n v="9.65"/>
        <n v="9.05"/>
        <n v="5.55"/>
        <n v="7.65"/>
        <n v="5.37"/>
        <n v="7.85"/>
        <n v="8.98"/>
        <n v="8.43"/>
        <n v="4.4"/>
        <n v="5.65"/>
        <n v="5.53"/>
        <n v="8.06"/>
        <n v="4.72"/>
        <n v="8.38"/>
        <n v="5.61"/>
        <n v="8.49"/>
        <n v="7.98"/>
        <n v="8.69"/>
        <n v="4.85"/>
        <n v="7.72"/>
        <n v="8.81"/>
        <n v="8.71"/>
        <n v="7.47"/>
        <n v="7.66"/>
        <n v="5.62"/>
        <n v="8.85"/>
        <n v="8.11"/>
        <n v="8.19"/>
        <n v="5.04"/>
      </sharedItems>
    </cacheField>
    <cacheField name="Sem7 GPA" numFmtId="0">
      <sharedItems containsSemiMixedTypes="0" containsString="0" containsNumber="1">
        <n v="8.26"/>
        <n v="6.46"/>
        <n v="7.75"/>
        <n v="4.94"/>
        <n v="8.19"/>
        <n v="6.33"/>
        <n v="5.4"/>
        <n v="6.6"/>
        <n v="6.68"/>
        <n v="7.85"/>
        <n v="6.81"/>
        <n v="8.99"/>
        <n v="6.18"/>
        <n v="7.8"/>
        <n v="5.23"/>
        <n v="7.37"/>
        <n v="7.23"/>
        <n v="6.51"/>
        <n v="6.28"/>
        <n v="5.91"/>
        <n v="7.34"/>
        <n v="8.02"/>
        <n v="7.44"/>
        <n v="8.33"/>
        <n v="6.13"/>
        <n v="8.37"/>
        <n v="7.73"/>
        <n v="6.21"/>
        <n v="5.37"/>
        <n v="6.41"/>
        <n v="6.58"/>
        <n v="5.73"/>
        <n v="7.51"/>
        <n v="7.19"/>
        <n v="6.8"/>
        <n v="7.39"/>
        <n v="6.91"/>
        <n v="7.17"/>
        <n v="6.74"/>
        <n v="7.16"/>
        <n v="7.56"/>
        <n v="6.62"/>
        <n v="9.22"/>
        <n v="8.07"/>
        <n v="6.09"/>
        <n v="5.89"/>
        <n v="5.27"/>
        <n v="5.01"/>
        <n v="8.22"/>
        <n v="7.59"/>
        <n v="7.02"/>
        <n v="9.53"/>
        <n v="5.74"/>
        <n v="6.88"/>
        <n v="6.03"/>
        <n v="5.85"/>
        <n v="8.9"/>
        <n v="5.45"/>
        <n v="7.41"/>
        <n v="7.22"/>
        <n v="5.83"/>
        <n v="8.54"/>
        <n v="7.49"/>
        <n v="8.35"/>
        <n v="6.87"/>
        <n v="7.7"/>
        <n v="7.45"/>
        <n v="6.97"/>
        <n v="7.25"/>
        <n v="9.37"/>
        <n v="7.69"/>
        <n v="7.91"/>
        <n v="7.04"/>
        <n v="7.61"/>
        <n v="8.24"/>
        <n v="8.95"/>
        <n v="8.46"/>
        <n v="6.9"/>
        <n v="7.08"/>
        <n v="7.42"/>
        <n v="7.01"/>
        <n v="4.67"/>
        <n v="8.09"/>
        <n v="6.29"/>
        <n v="6.94"/>
        <n v="9.46"/>
        <n v="6.64"/>
        <n v="7.5"/>
        <n v="5.69"/>
        <n v="7.65"/>
        <n v="6.67"/>
        <n v="5.28"/>
        <n v="5.66"/>
        <n v="7.18"/>
        <n v="6.56"/>
        <n v="5.1"/>
        <n v="6.43"/>
        <n v="6.77"/>
        <n v="7.14"/>
        <n v="8.4"/>
        <n v="6.84"/>
        <n v="7.11"/>
        <n v="6.59"/>
        <n v="6.25"/>
        <n v="7.48"/>
        <n v="6.37"/>
        <n v="8.0"/>
        <n v="6.76"/>
        <n v="8.27"/>
        <n v="6.93"/>
        <n v="9.19"/>
        <n v="8.78"/>
        <n v="8.71"/>
        <n v="7.54"/>
        <n v="8.1"/>
        <n v="5.99"/>
        <n v="6.4"/>
        <n v="5.47"/>
        <n v="5.57"/>
        <n v="9.51"/>
        <n v="8.2"/>
        <n v="8.79"/>
        <n v="7.99"/>
        <n v="5.71"/>
        <n v="5.94"/>
        <n v="8.47"/>
        <n v="8.43"/>
        <n v="6.23"/>
        <n v="6.26"/>
        <n v="6.22"/>
        <n v="5.48"/>
        <n v="8.6"/>
        <n v="6.61"/>
        <n v="5.2"/>
        <n v="7.07"/>
        <n v="6.86"/>
        <n v="8.56"/>
        <n v="7.36"/>
        <n v="7.55"/>
        <n v="8.41"/>
        <n v="8.36"/>
        <n v="5.76"/>
        <n v="6.78"/>
        <n v="8.5"/>
        <n v="5.09"/>
        <n v="7.29"/>
        <n v="7.64"/>
        <n v="7.1"/>
        <n v="8.04"/>
        <n v="8.66"/>
        <n v="9.28"/>
        <n v="5.58"/>
        <n v="5.02"/>
        <n v="6.83"/>
        <n v="7.95"/>
        <n v="6.89"/>
        <n v="6.98"/>
        <n v="8.77"/>
        <n v="7.13"/>
        <n v="5.9"/>
        <n v="4.28"/>
        <n v="7.77"/>
        <n v="7.87"/>
        <n v="6.96"/>
        <n v="8.73"/>
        <n v="4.99"/>
        <n v="8.05"/>
        <n v="7.53"/>
        <n v="6.69"/>
        <n v="5.96"/>
        <n v="8.18"/>
        <n v="7.63"/>
        <n v="8.25"/>
        <n v="5.42"/>
        <n v="7.88"/>
        <n v="7.68"/>
        <n v="8.45"/>
        <n v="9.0"/>
        <n v="6.92"/>
        <n v="6.27"/>
        <n v="6.1"/>
        <n v="8.15"/>
        <n v="6.05"/>
        <n v="6.79"/>
        <n v="7.38"/>
        <n v="6.75"/>
        <n v="6.44"/>
        <n v="4.74"/>
        <n v="6.71"/>
        <n v="4.92"/>
        <n v="7.33"/>
        <n v="9.15"/>
        <n v="6.16"/>
        <n v="7.35"/>
        <n v="6.24"/>
        <n v="5.31"/>
        <n v="6.06"/>
        <n v="6.95"/>
        <n v="4.82"/>
        <n v="6.39"/>
        <n v="6.65"/>
        <n v="6.31"/>
        <n v="5.46"/>
        <n v="5.7"/>
        <n v="6.15"/>
        <n v="6.53"/>
        <n v="6.17"/>
        <n v="5.64"/>
        <n v="4.4"/>
        <n v="7.79"/>
        <n v="4.95"/>
        <n v="5.14"/>
        <n v="5.79"/>
        <n v="7.31"/>
        <n v="8.96"/>
        <n v="5.93"/>
        <n v="5.81"/>
        <n v="8.01"/>
        <n v="7.74"/>
        <n v="5.5"/>
        <n v="5.87"/>
        <n v="7.9"/>
        <n v="8.08"/>
        <n v="5.75"/>
        <n v="6.2"/>
        <n v="9.14"/>
        <n v="8.97"/>
        <n v="7.96"/>
        <n v="7.2"/>
        <n v="7.92"/>
        <n v="5.04"/>
        <n v="7.09"/>
        <n v="7.82"/>
        <n v="6.36"/>
        <n v="4.54"/>
        <n v="5.95"/>
        <n v="5.24"/>
        <n v="8.03"/>
        <n v="5.51"/>
        <n v="6.14"/>
        <n v="6.55"/>
        <n v="7.15"/>
        <n v="6.52"/>
        <n v="9.11"/>
        <n v="6.35"/>
        <n v="9.54"/>
        <n v="5.56"/>
        <n v="6.5"/>
        <n v="5.82"/>
        <n v="7.66"/>
        <n v="7.43"/>
        <n v="5.39"/>
        <n v="7.26"/>
        <n v="7.28"/>
        <n v="6.85"/>
        <n v="5.6"/>
        <n v="8.67"/>
        <n v="5.68"/>
        <n v="6.32"/>
        <n v="7.21"/>
        <n v="6.57"/>
        <n v="8.72"/>
        <n v="7.3"/>
        <n v="7.67"/>
        <n v="5.67"/>
        <n v="6.49"/>
        <n v="8.57"/>
        <n v="5.59"/>
        <n v="8.12"/>
        <n v="6.73"/>
        <n v="7.84"/>
        <n v="6.54"/>
        <n v="7.4"/>
        <n v="8.59"/>
        <n v="4.0"/>
        <n v="6.3"/>
        <n v="4.96"/>
        <n v="5.61"/>
        <n v="6.04"/>
        <n v="5.62"/>
        <n v="8.29"/>
        <n v="6.0"/>
        <n v="5.92"/>
        <n v="8.3"/>
        <n v="7.57"/>
        <n v="7.52"/>
        <n v="8.81"/>
        <n v="9.63"/>
        <n v="7.98"/>
        <n v="5.06"/>
        <n v="5.88"/>
        <n v="7.76"/>
        <n v="6.45"/>
        <n v="5.22"/>
        <n v="8.63"/>
        <n v="6.34"/>
        <n v="8.34"/>
        <n v="4.81"/>
        <n v="7.46"/>
        <n v="7.58"/>
        <n v="9.02"/>
        <n v="5.98"/>
        <n v="5.03"/>
        <n v="7.97"/>
        <n v="7.81"/>
        <n v="7.71"/>
        <n v="7.83"/>
        <n v="8.51"/>
        <n v="4.37"/>
        <n v="5.77"/>
        <n v="8.83"/>
        <n v="8.21"/>
        <n v="5.86"/>
        <n v="7.32"/>
        <n v="9.17"/>
        <n v="8.44"/>
        <n v="5.32"/>
        <n v="5.38"/>
        <n v="8.14"/>
        <n v="8.64"/>
        <n v="6.63"/>
        <n v="7.0"/>
        <n v="5.8"/>
        <n v="6.47"/>
        <n v="6.48"/>
        <n v="7.89"/>
        <n v="7.05"/>
        <n v="9.92"/>
        <n v="9.08"/>
        <n v="5.25"/>
        <n v="5.43"/>
        <n v="8.93"/>
        <n v="7.27"/>
        <n v="9.05"/>
        <n v="8.42"/>
        <n v="6.72"/>
        <n v="6.82"/>
        <n v="6.7"/>
        <n v="5.29"/>
        <n v="7.78"/>
        <n v="5.65"/>
        <n v="4.83"/>
        <n v="8.17"/>
        <n v="6.01"/>
        <n v="5.52"/>
        <n v="5.17"/>
        <n v="7.86"/>
        <n v="7.24"/>
        <n v="7.72"/>
        <n v="6.66"/>
        <n v="7.93"/>
        <n v="9.01"/>
        <n v="8.88"/>
        <n v="8.98"/>
        <n v="9.27"/>
        <n v="5.11"/>
        <n v="4.58"/>
        <n v="8.23"/>
        <n v="8.58"/>
        <n v="7.03"/>
        <n v="5.21"/>
        <n v="8.7"/>
        <n v="7.12"/>
        <n v="7.6"/>
        <n v="7.06"/>
        <n v="4.1"/>
        <n v="6.38"/>
        <n v="8.06"/>
        <n v="5.36"/>
        <n v="6.99"/>
        <n v="8.13"/>
        <n v="5.05"/>
        <n v="5.84"/>
        <n v="8.16"/>
        <n v="6.11"/>
        <n v="9.23"/>
      </sharedItems>
    </cacheField>
    <cacheField name="Sem8 GPA" numFmtId="0">
      <sharedItems containsSemiMixedTypes="0" containsString="0" containsNumber="1">
        <n v="5.99"/>
        <n v="5.52"/>
        <n v="6.62"/>
        <n v="7.43"/>
        <n v="8.54"/>
        <n v="7.81"/>
        <n v="6.35"/>
        <n v="6.71"/>
        <n v="8.14"/>
        <n v="7.99"/>
        <n v="4.68"/>
        <n v="8.16"/>
        <n v="9.28"/>
        <n v="6.47"/>
        <n v="5.14"/>
        <n v="6.38"/>
        <n v="7.56"/>
        <n v="6.09"/>
        <n v="5.66"/>
        <n v="7.03"/>
        <n v="6.36"/>
        <n v="7.68"/>
        <n v="6.76"/>
        <n v="6.08"/>
        <n v="7.4"/>
        <n v="6.68"/>
        <n v="6.04"/>
        <n v="7.87"/>
        <n v="7.24"/>
        <n v="7.23"/>
        <n v="8.24"/>
        <n v="5.5"/>
        <n v="7.93"/>
        <n v="6.56"/>
        <n v="7.38"/>
        <n v="6.44"/>
        <n v="8.12"/>
        <n v="5.33"/>
        <n v="7.15"/>
        <n v="6.64"/>
        <n v="8.0"/>
        <n v="4.38"/>
        <n v="7.84"/>
        <n v="8.49"/>
        <n v="5.6"/>
        <n v="4.87"/>
        <n v="8.77"/>
        <n v="6.77"/>
        <n v="5.7"/>
        <n v="6.13"/>
        <n v="6.84"/>
        <n v="8.32"/>
        <n v="7.92"/>
        <n v="7.02"/>
        <n v="8.68"/>
        <n v="9.26"/>
        <n v="6.8"/>
        <n v="7.98"/>
        <n v="7.42"/>
        <n v="5.07"/>
        <n v="6.52"/>
        <n v="8.47"/>
        <n v="7.21"/>
        <n v="7.97"/>
        <n v="9.49"/>
        <n v="7.88"/>
        <n v="5.83"/>
        <n v="6.43"/>
        <n v="7.25"/>
        <n v="6.91"/>
        <n v="6.33"/>
        <n v="7.01"/>
        <n v="5.16"/>
        <n v="8.31"/>
        <n v="5.97"/>
        <n v="6.87"/>
        <n v="7.18"/>
        <n v="6.58"/>
        <n v="5.25"/>
        <n v="5.48"/>
        <n v="6.34"/>
        <n v="7.34"/>
        <n v="8.51"/>
        <n v="7.76"/>
        <n v="8.27"/>
        <n v="7.78"/>
        <n v="7.67"/>
        <n v="7.5"/>
        <n v="6.7"/>
        <n v="7.73"/>
        <n v="8.05"/>
        <n v="6.01"/>
        <n v="5.87"/>
        <n v="6.19"/>
        <n v="8.03"/>
        <n v="5.76"/>
        <n v="7.08"/>
        <n v="7.2"/>
        <n v="7.94"/>
        <n v="7.35"/>
        <n v="8.25"/>
        <n v="7.59"/>
        <n v="6.12"/>
        <n v="7.46"/>
        <n v="7.64"/>
        <n v="7.04"/>
        <n v="6.15"/>
        <n v="7.55"/>
        <n v="5.11"/>
        <n v="7.27"/>
        <n v="7.63"/>
        <n v="7.33"/>
        <n v="6.46"/>
        <n v="7.12"/>
        <n v="6.51"/>
        <n v="6.65"/>
        <n v="6.31"/>
        <n v="6.99"/>
        <n v="8.36"/>
        <n v="8.94"/>
        <n v="4.79"/>
        <n v="7.91"/>
        <n v="5.08"/>
        <n v="5.93"/>
        <n v="5.05"/>
        <n v="6.66"/>
        <n v="6.69"/>
        <n v="7.37"/>
        <n v="7.85"/>
        <n v="5.41"/>
        <n v="7.45"/>
        <n v="6.26"/>
        <n v="6.74"/>
        <n v="4.49"/>
        <n v="8.85"/>
        <n v="7.0"/>
        <n v="8.37"/>
        <n v="8.33"/>
        <n v="5.21"/>
        <n v="7.58"/>
        <n v="4.98"/>
        <n v="8.21"/>
        <n v="7.16"/>
        <n v="6.16"/>
        <n v="6.1"/>
        <n v="7.48"/>
        <n v="8.06"/>
        <n v="5.3"/>
        <n v="6.37"/>
        <n v="7.83"/>
        <n v="6.92"/>
        <n v="7.69"/>
        <n v="7.9"/>
        <n v="8.62"/>
        <n v="6.95"/>
        <n v="8.28"/>
        <n v="4.22"/>
        <n v="7.6"/>
        <n v="8.3"/>
        <n v="5.63"/>
        <n v="7.75"/>
        <n v="6.03"/>
        <n v="6.96"/>
        <n v="6.53"/>
        <n v="9.14"/>
        <n v="6.27"/>
        <n v="5.94"/>
        <n v="6.86"/>
        <n v="6.97"/>
        <n v="8.79"/>
        <n v="7.3"/>
        <n v="7.7"/>
        <n v="6.67"/>
        <n v="5.77"/>
        <n v="7.31"/>
        <n v="7.89"/>
        <n v="7.82"/>
        <n v="6.98"/>
        <n v="6.89"/>
        <n v="8.29"/>
        <n v="6.59"/>
        <n v="6.2"/>
        <n v="7.05"/>
        <n v="5.57"/>
        <n v="8.41"/>
        <n v="9.11"/>
        <n v="7.96"/>
        <n v="6.42"/>
        <n v="6.23"/>
        <n v="6.4"/>
        <n v="7.61"/>
        <n v="8.13"/>
        <n v="4.0"/>
        <n v="6.06"/>
        <n v="7.11"/>
        <n v="8.96"/>
        <n v="8.8"/>
        <n v="8.83"/>
        <n v="9.51"/>
        <n v="8.82"/>
        <n v="8.04"/>
        <n v="7.79"/>
        <n v="7.26"/>
        <n v="5.42"/>
        <n v="5.02"/>
        <n v="8.64"/>
        <n v="6.61"/>
        <n v="6.85"/>
        <n v="7.13"/>
        <n v="8.23"/>
        <n v="5.68"/>
        <n v="7.54"/>
        <n v="5.71"/>
        <n v="8.69"/>
        <n v="6.17"/>
        <n v="7.09"/>
        <n v="6.83"/>
        <n v="6.88"/>
        <n v="9.02"/>
        <n v="5.53"/>
        <n v="6.05"/>
        <n v="8.02"/>
        <n v="5.95"/>
        <n v="6.18"/>
        <n v="6.11"/>
        <n v="6.28"/>
        <n v="8.91"/>
        <n v="7.22"/>
        <n v="4.45"/>
        <n v="8.2"/>
        <n v="10.0"/>
        <n v="7.14"/>
        <n v="6.54"/>
        <n v="8.43"/>
        <n v="6.78"/>
        <n v="7.65"/>
        <n v="5.82"/>
        <n v="5.54"/>
        <n v="6.6"/>
        <n v="7.53"/>
        <n v="6.79"/>
        <n v="7.29"/>
        <n v="8.17"/>
        <n v="8.88"/>
        <n v="7.39"/>
        <n v="7.47"/>
        <n v="6.41"/>
        <n v="6.63"/>
        <n v="5.78"/>
        <n v="7.66"/>
        <n v="5.89"/>
        <n v="7.44"/>
        <n v="6.14"/>
        <n v="5.75"/>
        <n v="4.93"/>
        <n v="7.06"/>
        <n v="7.95"/>
        <n v="8.4"/>
        <n v="7.77"/>
        <n v="5.56"/>
        <n v="6.49"/>
        <n v="5.32"/>
        <n v="5.37"/>
        <n v="4.97"/>
        <n v="7.72"/>
        <n v="8.87"/>
        <n v="7.62"/>
        <n v="5.91"/>
        <n v="7.8"/>
        <n v="5.26"/>
        <n v="6.25"/>
        <n v="8.42"/>
        <n v="6.57"/>
        <n v="9.5"/>
        <n v="4.52"/>
        <n v="8.74"/>
        <n v="7.19"/>
        <n v="8.15"/>
        <n v="5.65"/>
        <n v="7.28"/>
        <n v="5.96"/>
        <n v="7.71"/>
        <n v="4.51"/>
        <n v="4.29"/>
        <n v="8.7"/>
        <n v="8.26"/>
        <n v="7.07"/>
        <n v="9.6"/>
        <n v="6.72"/>
        <n v="6.02"/>
        <n v="6.48"/>
        <n v="6.29"/>
        <n v="9.91"/>
        <n v="8.38"/>
        <n v="8.08"/>
        <n v="5.85"/>
        <n v="8.07"/>
        <n v="7.1"/>
        <n v="5.72"/>
        <n v="6.21"/>
        <n v="4.6"/>
        <n v="8.22"/>
        <n v="5.17"/>
        <n v="8.09"/>
        <n v="5.88"/>
        <n v="8.73"/>
        <n v="5.51"/>
        <n v="5.98"/>
        <n v="8.67"/>
        <n v="6.81"/>
        <n v="5.09"/>
        <n v="6.9"/>
        <n v="8.19"/>
        <n v="8.11"/>
        <n v="7.36"/>
        <n v="7.74"/>
        <n v="8.53"/>
        <n v="5.8"/>
        <n v="5.64"/>
        <n v="5.73"/>
        <n v="9.45"/>
        <n v="6.5"/>
        <n v="6.45"/>
        <n v="4.96"/>
        <n v="7.49"/>
        <n v="9.32"/>
        <n v="8.5"/>
        <n v="9.62"/>
        <n v="6.82"/>
        <n v="9.43"/>
        <n v="7.86"/>
        <n v="5.23"/>
        <n v="9.03"/>
        <n v="6.32"/>
        <n v="5.55"/>
        <n v="5.28"/>
        <n v="8.45"/>
        <n v="8.63"/>
        <n v="8.6"/>
        <n v="5.59"/>
        <n v="6.0"/>
        <n v="5.46"/>
        <n v="5.19"/>
        <n v="6.22"/>
        <n v="5.62"/>
        <n v="5.44"/>
        <n v="9.88"/>
        <n v="5.79"/>
        <n v="9.79"/>
        <n v="8.97"/>
        <n v="7.17"/>
        <n v="9.34"/>
        <n v="5.61"/>
        <n v="6.73"/>
        <n v="4.32"/>
        <n v="5.9"/>
        <n v="7.52"/>
        <n v="6.07"/>
        <n v="6.75"/>
        <n v="5.67"/>
        <n v="9.05"/>
        <n v="5.74"/>
        <n v="8.61"/>
        <n v="8.65"/>
        <n v="9.0"/>
        <n v="4.84"/>
        <n v="7.32"/>
        <n v="8.1"/>
        <n v="9.69"/>
        <n v="6.94"/>
        <n v="4.88"/>
        <n v="6.39"/>
        <n v="7.57"/>
        <n v="8.46"/>
        <n v="6.55"/>
        <n v="9.04"/>
        <n v="5.29"/>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M2000" sheet="students"/>
  </cacheSource>
  <cacheFields>
    <cacheField name="Student ID" numFmtId="0">
      <sharedItems>
        <s v="b37412a3-fa5c-40ca-b087-7109a47482d7"/>
        <s v="65001423-faeb-4d19-a550-8ea26133a34d"/>
        <s v="228aaf1d-8710-4c8d-bfec-001b0df01f34"/>
        <s v="1aa67474-e200-4157-ad54-c95aaa4d52a8"/>
        <s v="5122db4a-14c8-44d7-b2f4-e869f69d3dd7"/>
        <s v="28dd6ff3-6391-4421-ba38-3c3164b96252"/>
        <s v="5c375254-a8fc-4690-a9b1-c4a1da221b85"/>
        <s v="1090fccc-de58-401b-9cb7-b64f927e5e08"/>
        <s v="3f87e362-cf8d-446a-bc2c-bb0ddd334cc7"/>
        <s v="db0f4094-ae51-472d-b7a5-5c76fa4e4399"/>
        <s v="e87d1c78-e7c4-41c7-8049-7b717d106c60"/>
        <s v="e2eac79e-9c04-46b5-ba30-4ee023c04f78"/>
        <s v="1750bd26-bcfc-4af5-9881-a1f0fbbb523a"/>
        <s v="aa604892-3926-42e9-9b58-eb49c9784b52"/>
        <s v="f0cd7f05-ea87-455e-a382-95d31e0ef546"/>
        <s v="c24369e7-2387-4af6-94c3-a832b231c60b"/>
        <s v="63b664f4-0452-4779-90ff-de646edaba8c"/>
        <s v="7a8d03aa-782a-45e0-88ca-765192f5df7b"/>
        <s v="6d59c708-298e-45cc-a9e6-eaa3024e260c"/>
        <s v="05a321d4-578e-468a-a1bf-4038a4de8d28"/>
        <s v="3c088990-54a2-4051-bb0c-cad9eee13cae"/>
        <s v="30de38b1-b636-4896-9fd9-75371d069988"/>
        <s v="0411292b-9b9f-42dc-8f42-74c780290ce1"/>
        <s v="2c222096-5250-47fe-86f0-33f945641768"/>
        <s v="4490d77e-016f-4ace-8f4b-a812bf94bdaf"/>
        <s v="e82c7d7b-06e7-45f9-88bc-539c9f4c3b79"/>
        <s v="d23484de-a436-415a-9041-63731d745f08"/>
        <s v="74f76d09-739c-4fa5-9bfc-270c85494255"/>
        <s v="880bcb0e-c8ab-46ac-a0b4-659a09fe4cdd"/>
        <s v="c1590f53-8a0f-4efb-adcd-465e36386821"/>
        <s v="0cf173f9-74d9-41f5-8877-58043fde9814"/>
        <s v="631d9c8b-e0f0-4e79-81f7-4651a033edad"/>
        <s v="ca8e858c-d0f8-4063-889f-e107443b1d0f"/>
        <s v="698f546d-5f29-4290-9848-5a54531c8812"/>
        <s v="5667ac99-2136-4f0d-96d4-a0d028e648ad"/>
        <s v="7aa061e9-336b-40cb-b1fe-ad13f280df1d"/>
        <s v="e7a44fad-e32b-43ad-96d7-0de3f597a515"/>
        <s v="0d810ca6-4fee-4e9f-b557-87121f011458"/>
        <s v="27b7f912-31fc-466d-8913-89de414a9f3a"/>
        <s v="4082cbb9-48bd-4b3e-a2f5-df2badaa44ca"/>
        <s v="bd1531c8-3764-4bda-b108-d4482f65fafa"/>
        <s v="64dea18b-c401-4870-a647-b0c6dd431dce"/>
        <s v="b526b22d-3f6c-41f7-8a05-37f02c2cd22b"/>
        <s v="2d7e4a45-2099-471f-8b65-7bccb0416f19"/>
        <s v="69bcdf4c-f0f4-4cf5-ae95-1c33ed5d4e6b"/>
        <s v="2db13deb-ee6f-4bea-8df7-164713769ff9"/>
        <s v="02106371-0260-4123-b1ef-e72aae13591e"/>
        <s v="77e8b762-bb7e-4979-92dc-bffd59008d65"/>
        <s v="94a1875d-2db6-4edb-82de-ffccf86c2ca2"/>
        <s v="de285d9b-4a10-446d-a1d9-e78b8d87831a"/>
        <s v="70f74c24-936a-4caa-8eb7-e59d3d57ab40"/>
        <s v="171dabf9-daf4-41a7-ba34-d2e8dd3f7d7e"/>
        <s v="be91c7cb-61be-4118-ba42-f58ffa3f02af"/>
        <s v="6e218b09-9afd-4015-816b-cb9f7426b193"/>
        <s v="73d0b6c7-f62e-4f88-9c29-850b410bfc29"/>
        <s v="dfd410a5-920d-434b-bd1d-6eabacc0b7b9"/>
        <s v="46e349aa-76d4-4385-82b4-139a2008b32c"/>
        <s v="c163c40d-c257-4c67-bf3c-2c9f289b8ca3"/>
        <s v="da39a452-3fed-4e75-a8ad-f5d1e23378bc"/>
        <s v="3b72c86d-92fa-475f-a6fd-0cb116e6e5c0"/>
        <s v="7d3c2acf-2efe-4192-bee5-74494b3b8444"/>
        <s v="ad409244-cd35-46ef-9c37-07394a629c5e"/>
        <s v="d3018cc8-4d38-4068-a91b-41710aaf9e1c"/>
        <s v="bf303c93-4f7e-4cf4-877e-4785f8aa1d26"/>
        <s v="60053cac-074d-4100-83cb-9ae38505147b"/>
        <s v="bf11858a-0877-4089-bbc9-97ac5aa9f4b0"/>
        <s v="1f3cea1d-2271-47ca-b887-73ed4af715b7"/>
        <s v="9ee8cd8e-f660-4018-a217-2c7bf66b5dea"/>
        <s v="a5c5650c-8186-4576-91a7-26095eddbbbf"/>
        <s v="713b7bd8-ecea-4668-8c31-a7deab2ec2d0"/>
        <s v="0a820385-4cd1-44b3-a9e9-ff9b7726b007"/>
        <s v="12b2102d-940c-4503-b7c8-6152beed0af9"/>
        <s v="09294329-0450-46e9-a6fc-935a61a1b56a"/>
        <s v="93d3e232-90c1-4270-bf6c-4a5e69726acd"/>
        <s v="2477f047-8336-4758-99f9-3502a55bc44f"/>
        <s v="c2baf0e0-2179-43f0-a612-4ab4f9b21e6e"/>
        <s v="5e1ce083-3e88-4611-968b-663a0101b9bd"/>
        <s v="7b4e9ecd-de07-47b1-b8ae-8d5dfe268e77"/>
        <s v="317304b5-c1dd-484a-aca5-8d95915a1c30"/>
        <s v="56082672-f232-472f-bea0-d84d37fd1e7a"/>
        <s v="d7fa2d8d-fb2c-4025-adf4-e62d6651529e"/>
        <s v="ea4f4a80-dc41-4176-9b59-f28ea9de5b26"/>
        <s v="fc618045-9449-4b77-814e-888e8cc8b919"/>
        <s v="d024ffeb-1ab4-4f04-b211-e54703896994"/>
        <s v="9591f52f-5f95-474c-be22-4ffd427ab8a5"/>
        <s v="adbbe85f-c36a-4d82-845d-a30d5498c23d"/>
        <s v="8a94a11e-d032-40c1-abaf-2ec6fff785e4"/>
        <s v="ee4205ee-a52f-43ec-ab4e-2281b184d1fc"/>
        <s v="5c508720-f982-44e0-8603-156a15eacbcf"/>
        <s v="d2d3e316-189e-46e2-b704-b1079ad0107d"/>
        <s v="e97aa4d3-b749-4c3b-bbd4-98e6d6d72555"/>
        <s v="18e214db-b595-468c-90ff-5ccd68c9b9cb"/>
        <s v="5275eb94-14ae-4f5c-a636-58c912d0498d"/>
        <s v="83599af6-5d01-455f-a7fd-64c4a334058a"/>
        <s v="e5ee7127-0257-40a3-b7e1-e57774dbb993"/>
        <s v="e4ee0371-ffdf-4e5e-bf86-5b5c1523dd80"/>
        <s v="948f664a-9565-457b-a267-d32fddcbf4bc"/>
        <s v="0f32dcaf-3195-403f-a653-71abf497ae71"/>
        <s v="c72372f6-9c88-4ed9-81e9-5629533fc717"/>
        <s v="d296c8ac-5078-47c3-b18e-c2efb4f6ed3a"/>
        <s v="b3edd6ed-b089-4de4-a626-7164d3616b3a"/>
        <s v="7702beba-0623-4fbf-9e42-d2b800679b62"/>
        <s v="45667c48-79ba-430a-9118-c400e336c243"/>
        <s v="64436e4c-2913-4440-8552-efdee2585823"/>
        <s v="138d994c-2b0a-4edd-8774-44cb5543fc3c"/>
        <s v="8cb1457e-effa-415b-bea6-450f0accb23c"/>
        <s v="e1035e1c-e3bb-42ae-a552-ac5309eda6f5"/>
        <s v="a981b098-b2cf-452d-a7f3-33b3f7baf55e"/>
        <s v="2acb4fbd-fbff-4a7d-b2f5-b1762c41cbd3"/>
        <s v="55c3b2db-f374-490d-8274-ce40e09016b6"/>
        <s v="af2537f5-9d31-462a-bb5a-bb36ce7968b7"/>
        <s v="0d5f1633-b0d3-4f12-b5e5-f9d5a7c92349"/>
        <s v="fd5ffd0d-aa91-418c-9cc9-36e45c3daff5"/>
        <s v="44d91117-4c34-4899-bbe5-64aeed0e4c6a"/>
        <s v="3c0a584e-a7cd-43cb-abda-06b220d2b528"/>
        <s v="4ee4334e-ce92-4136-ac3a-812f765e6cb5"/>
        <s v="bd2717f8-20e5-4d3b-8a7b-e5530289e8c2"/>
        <s v="b5103e9c-8618-440d-95d6-a6585ce9dbbc"/>
        <s v="b8beff3d-cb9f-4f6d-af3a-6f27ef06fccb"/>
        <s v="3e10c14d-9921-4591-9de1-69aabdd2a146"/>
        <s v="2b799a38-b5af-454e-bdcd-9014c2ba01da"/>
        <s v="043650a5-005b-4d50-a7c5-2a351b3a81c8"/>
        <s v="a8dcdb61-9b10-4726-9d28-654f6b72060b"/>
        <s v="a1e518a2-93d2-48d4-a465-5c397d4d2add"/>
        <s v="7249f62c-0898-4462-980c-b95c19d45deb"/>
        <s v="3143c221-e55c-4672-a338-b18f60427dfc"/>
        <s v="d4d13d55-1db6-4844-95fa-9483f633cc2d"/>
        <s v="58e9d0aa-c1b6-4dd4-a507-84cbc9df301e"/>
        <s v="ee392bde-eea2-473e-8c04-4ed8d01a4fbc"/>
        <s v="45d8a6ad-77d0-459e-8114-14f8d9df0d0e"/>
        <s v="16bd9db6-3c6d-4af0-8c79-278f861b72c0"/>
        <s v="bb103d64-e9ad-4950-aa4b-b364bedcb781"/>
        <s v="12c0620c-1667-4518-89b2-eae654eb4c91"/>
        <s v="d28fcf68-c871-47b3-8468-b74d85e3ade5"/>
        <s v="8ebc6d7e-c8a6-4b85-8d56-bff669c9520f"/>
        <s v="407a9cd5-2795-4d69-abf4-eb6852132a89"/>
        <s v="eff1f782-142c-406e-be7e-1e29c3af62f9"/>
        <s v="fce3b6a1-e27d-40d3-b00e-985c1274233c"/>
        <s v="958be693-1da6-4345-8648-d24684d0237d"/>
        <s v="d40d3674-c0ce-4542-94e1-2a044141eb9b"/>
        <s v="89a60034-2a73-4ac9-8215-b2547e3329b6"/>
        <s v="4a552ea0-8acb-4e09-8ccc-9cea109fd8ee"/>
        <s v="1b3158d7-fd87-41d7-9ecf-eb4e6484473f"/>
        <s v="c21f84fc-d0bc-4ad5-85f8-0d9b00060d5a"/>
        <s v="4d669eb2-e179-4379-8916-c715b2c4c537"/>
        <s v="bba1aed9-44cd-4fdd-9f9b-141ec7f7bda1"/>
        <s v="24aa5685-7523-46ce-bc95-0bbae8184f34"/>
        <s v="9a27343d-3b40-457e-aa58-573bd08043b2"/>
        <s v="3ae88926-b423-4cde-8857-511761554667"/>
        <s v="046a0df5-cafd-4613-b2bb-912d7da67785"/>
        <s v="39375675-67f2-48ec-b004-b601ee755c50"/>
        <s v="235b275b-dcd2-4b97-b3ca-9a6bccd3af7c"/>
        <s v="c7903dc5-900c-4af7-9b0a-e22eecc817a6"/>
        <s v="c08d05c0-b805-4b34-9ea4-ba77590bd0d8"/>
        <s v="2c913a7c-a340-4f08-b341-91b8ed6522b4"/>
        <s v="2812859a-1337-439e-8d4f-5d272c7f0b79"/>
        <s v="4de1087b-afa1-4a55-8ebe-abaa28597b34"/>
        <s v="bebc241e-d9ce-4d0e-9abd-7b8d5b6282a8"/>
        <s v="b509f08a-2c98-4bca-9139-7c06a630ad9d"/>
        <s v="5cbecc3b-7bc3-4abd-b01f-b5fd57154f01"/>
        <s v="9f6facc1-451d-48fe-8532-fc74a9987bdf"/>
        <s v="19ca9c1b-94bc-447a-a122-318935f3de4a"/>
        <s v="3e2b6091-a092-452a-94a0-57a7b0cc1b3b"/>
        <s v="69e6d15c-10f8-47a9-9c0a-bb6b60f145a5"/>
        <s v="39c5c59f-36a2-47e0-a4ca-5968e8e85abc"/>
        <s v="65343b23-ec46-4acd-9af7-aa1211f64c50"/>
        <s v="a69f5f0a-85f5-4906-b2b0-b2f12e08fe65"/>
        <s v="6daa192e-760a-454c-aa87-921d6c326308"/>
        <s v="b64fa54a-8c61-4654-95da-75c1a21150f9"/>
        <s v="440674e3-9a59-40c9-8f98-77cfd466bf25"/>
        <s v="c9cd4ae6-be91-4549-b9ff-05ed86711ba6"/>
        <s v="0279e2ab-0bbf-4334-a3ea-2d7fc219a845"/>
        <s v="bc88e0e6-efe6-46ff-b2dc-562c83ea8526"/>
        <s v="3782490b-f9eb-49ed-bc78-f61634759a3c"/>
        <s v="340029c3-ea11-405b-91fa-cefad6f89f7a"/>
        <s v="0593e481-920d-4cdc-8b3b-953bd2869cd3"/>
        <s v="1d03c3d5-b862-4cc3-9489-9c37cfa9026b"/>
        <s v="99611b7d-aa82-4808-938a-e2c0787cc6f1"/>
        <s v="4439940d-0e58-4770-a566-0316f39ef1be"/>
        <s v="71761d08-58a5-4859-8667-01ebaa12ded5"/>
        <s v="2135db71-1293-499b-97f2-4f98695be910"/>
        <s v="67cbfc39-f54f-4b92-8442-906f2e16f0b6"/>
        <s v="fe8e5f5b-36b3-4d4c-b5e3-eb9fb7b14309"/>
        <s v="1d7bfa14-9919-487e-90f1-4c088927b3f9"/>
        <s v="99a9af6a-ed05-4732-b8bf-46fa25343e85"/>
        <s v="d7d3b9d9-4c85-4233-8325-bd9ebf98e734"/>
        <s v="9bf4984e-1157-454e-9183-71f92eb53f7b"/>
        <s v="ff07c277-c3e8-4336-9d6a-0316dc723f57"/>
        <s v="3af629bb-6d09-4c2d-b772-6309bcbd151b"/>
        <s v="d2ab3152-bd2b-499d-9588-afdbf6478419"/>
        <s v="fa207403-4ab4-47e3-a360-76812bbba89d"/>
        <s v="1578d709-48f9-43d0-9fea-e1e0d9e604b3"/>
        <s v="ee88c4dc-159a-4899-931d-143c7c24f02c"/>
        <s v="345512f7-01f7-47ec-8e06-30cd996d5c50"/>
        <s v="edd4253b-50f0-4d0a-b50c-ab754ccc9bc2"/>
        <s v="5fc64cd0-721e-4b1f-b895-89399342a09f"/>
        <s v="a9099bbb-262b-471a-94fc-b80b8843c667"/>
        <s v="ee7ca782-a7a3-4d25-9595-6c4227c00f89"/>
        <s v="47354e4f-f85b-4d0a-94b5-86353dab1614"/>
        <s v="3a9a4ea5-0c0f-4238-8a26-cfd9b856edd5"/>
        <s v="c1d016de-5c90-406a-a782-e1a13495f9d6"/>
        <s v="3d175712-d8b2-4277-b413-db19bade8d5d"/>
        <s v="7f671eec-3da7-4577-aee1-e86b9ea556aa"/>
        <s v="5bd29cb1-0845-4b2f-8a8a-4105c0eb8875"/>
        <s v="f186e47a-a794-4320-8cf6-e8b87fd238c3"/>
        <s v="5ca260c9-eb76-47c9-b08a-4895d4ffa666"/>
        <s v="511a24dc-3d22-4b9a-80bd-b207e3e556a8"/>
        <s v="5f5d6ef1-6c41-4b66-ac74-4a2120effeb8"/>
        <s v="a57b40db-fc49-4690-a2ee-dc2cc1aac71b"/>
        <s v="d777a477-4c66-40a8-a013-ac6ededa4e16"/>
        <s v="7315372a-f9d1-4401-b97b-63825434701f"/>
        <s v="2999b735-dd56-4c94-bc9a-d14cee0caeb5"/>
        <s v="a59b457f-c0d7-4c73-895f-fa8140d92bce"/>
        <s v="65bcc272-fadd-4ea3-aca5-e2fdb966442a"/>
        <s v="ccc7147f-f6e5-403c-a237-9e6fd4734534"/>
        <s v="c864dadb-da0a-47e4-b7f4-2e809deb2a09"/>
        <s v="9e9beb5e-39ec-40d6-92dc-19108a3092a3"/>
        <s v="f48f709c-49a2-4441-8ac4-de854a5b1aff"/>
        <s v="2f1dc121-7d02-4c6d-8bea-75c1b86677aa"/>
        <s v="e937edd5-d6ce-4042-abaf-9da6853717aa"/>
        <s v="ec993c80-0b7d-4856-b0c2-360025545c1a"/>
        <s v="d56ce8ea-1959-4b5a-a7a8-f6366a35df59"/>
        <s v="de4379cb-d823-4076-8d6b-b03beb3537a0"/>
        <s v="085a5292-f5ee-43e5-8447-cbbca01305fb"/>
        <s v="91af1bfc-ff97-4080-8f9f-bb932d8f83af"/>
        <s v="18e284cb-7891-4e6c-af79-02611ab08326"/>
        <s v="6243bed7-54ec-4f33-8a62-4cbde582b678"/>
        <s v="dde9f863-22bd-4388-adb9-9102a48b3dbe"/>
        <s v="675823ef-c868-4fc1-abe7-d297eaa1ce7f"/>
        <s v="705fddf5-66fa-4ca0-8b53-1932bd9419aa"/>
        <s v="d0ec939f-6474-4cd1-9ad4-ddeab4fd8060"/>
        <s v="7b70c3b8-a81f-4ec3-a79c-658a36760ce5"/>
        <s v="b3730d4d-f6ab-4770-ad16-b038af865ed2"/>
        <s v="cda21485-1c34-43c5-9cac-78855e1a164f"/>
        <s v="063cbc2d-8cc0-42c5-9a57-3d62b1444e41"/>
        <s v="9293f705-0815-4147-be00-980eae441e21"/>
        <s v="dc858b22-7331-473f-a1f7-033e4c5b8a94"/>
        <s v="8af09ec3-4b72-4a7c-8f1c-3fa070000009"/>
        <s v="181b4bbe-c1b5-4783-8cad-3601dc857fe5"/>
        <s v="7316ce64-2a14-4a96-9b0c-62eb27c8fc6c"/>
        <s v="12767d13-f093-4776-9116-d014a5850828"/>
        <s v="af0262de-3ce0-4247-8897-2011edf08056"/>
        <s v="0d7bec04-e6e5-4b32-ac5f-12ef8085c147"/>
        <s v="88adb388-287e-4086-a854-027e56673e49"/>
        <s v="8351db35-c604-432a-814b-f2ac3cd9fcb1"/>
        <s v="ef43613c-d4aa-49a3-bed8-c56cda09dfa0"/>
        <s v="5f06bc76-7b77-4e71-9917-38f80ad1c18c"/>
        <s v="a68bb2ad-96e2-40ff-b67b-49ef7af234b4"/>
        <s v="b9787c4b-09aa-4570-9be9-50c7147d7bfc"/>
        <s v="47e2b379-9d2d-49cf-8236-d1049a51ec75"/>
        <s v="bb2002b8-5eb7-4429-a127-8e4440afaf18"/>
        <s v="f7b217c7-ae92-4a71-8f7d-cb431679742f"/>
        <s v="1f897ad6-3aa8-41d4-b8c0-eb54d60e8792"/>
        <s v="dd92dd7c-0db9-47a9-9e91-a71c7374ccbf"/>
        <s v="082def90-49b7-459e-b730-d33d8df7beda"/>
        <s v="39cc6bee-6f77-4c1a-ad91-ffd2735670a0"/>
        <s v="47eb340d-c74e-48ff-8f89-569de550d736"/>
        <s v="439e754c-6930-46ea-a0bd-a1ee5807cf74"/>
        <s v="749d90cd-4885-4ae3-8d61-a09d27f92323"/>
        <s v="00ea96fb-5847-46e9-8dd6-4c47d132987c"/>
        <s v="35ce8841-4973-4d6c-8dca-bfb7001a9a8b"/>
        <s v="30b13a35-5db3-4517-a4f0-3cc6cc509e17"/>
        <s v="0f1259e0-a18f-46b6-b535-106e122c9a56"/>
        <s v="6be48d2b-560a-4f88-8d64-f0912a0574f9"/>
        <s v="d9ae500a-a7cd-4c5f-8172-c0f02c65976e"/>
        <s v="785e80e1-d4f3-41e5-902a-0b7293f4b44e"/>
        <s v="b0b39015-3510-4852-b474-634949fc2cd8"/>
        <s v="2051acef-097a-4e10-b6fe-bc0e7ecddbaf"/>
        <s v="fbe94499-dbc0-40fd-86fb-7bf300b9d4a3"/>
        <s v="a25033b5-5fc3-499d-a786-9a7b72ee6ba8"/>
        <s v="4a67026c-3d0d-4b60-8fdf-a31a983a07f3"/>
        <s v="1156ccdb-8743-434f-899e-340860e5c527"/>
        <s v="c4d598f7-e14f-4093-8b6a-d0c7a2356dd4"/>
        <s v="bcacc8fa-fc94-4228-9098-363625832b83"/>
        <s v="683f0025-03ef-4927-bdc0-e964becfe931"/>
        <s v="2fd19b95-c27f-43b8-9dce-59ad598223f2"/>
        <s v="fb95d0fc-ad72-4d05-924c-de09ccea5031"/>
        <s v="905f9096-2996-46e2-8c9d-690713b22cec"/>
        <s v="7d6429dd-9625-422e-b9c8-6e3165abd646"/>
        <s v="dfa4bb9f-5a85-4750-a92a-c1391f4a8ca1"/>
        <s v="3c103b7d-73af-48bb-bc9e-7f9daf8d4076"/>
        <s v="f6b97af4-4b85-4301-89b1-00d1635e3516"/>
        <s v="7233d5af-9813-4da1-bd21-20ad5f59fb4d"/>
        <s v="5e9ca06c-8409-4db4-ae3e-f4b2e7e139a3"/>
        <s v="041c8596-55fb-4b47-9e0e-7c2477bf3c5b"/>
        <s v="26286bfb-e767-4cea-b0e6-a969e21342b0"/>
        <s v="ad973b67-9b89-45cb-9942-644c248d31ec"/>
        <s v="80a12241-faed-4808-b95d-bab40df86e3a"/>
        <s v="afd5dea5-89d7-4d6c-8e77-7f00ecf27e76"/>
        <s v="fd08b32c-62d6-4e93-a198-5d54cfb87e6f"/>
        <s v="3b329b00-258e-4e1a-84ba-58984b6d67f3"/>
        <s v="df2afef7-8eb0-48a9-bbbc-f57543844e64"/>
        <s v="8377eaac-9dbf-416f-89f7-28d5764890a9"/>
        <s v="fb3f4492-66f0-4436-a279-3448d8d42fa5"/>
        <s v="0c53644b-0053-4649-b86d-066b1ba827c6"/>
        <s v="46426c45-8d03-417a-b4d3-75c1a29319fa"/>
        <s v="d9f195d0-1482-4f53-8201-0c62f5f59b22"/>
        <s v="39bb3c30-f713-44dd-8203-d92bd3358121"/>
        <s v="344cc4d9-71f3-4286-8270-1fdbacaa7941"/>
        <s v="152aeaec-2bdf-4b41-b3ed-a8f1026b5383"/>
        <s v="a981fa54-f121-4129-b45c-9a545fa3a531"/>
        <s v="8dedf9fb-4bb0-4f20-b27c-40266703b636"/>
        <s v="b43051c9-c216-4d54-8602-64b4ead9767d"/>
        <s v="b59c9eb1-aa09-4614-af9e-a43802bf5ea2"/>
        <s v="3ae0acdb-2a65-44af-b09d-338b23936d45"/>
        <s v="ea6ef388-64f4-4a1a-8441-6766966011eb"/>
        <s v="cd3dc395-f5f9-4d10-9eb9-5d082878e57b"/>
        <s v="e30bd1af-9345-43f4-b29b-3c008d4d938d"/>
        <s v="f1f71605-a79e-4626-b707-ac0e0d96feb3"/>
        <s v="5f987c71-a65e-488e-abf3-ad39fec21bbe"/>
        <s v="b41eedde-bbb0-4e44-92ad-bb7281df4d96"/>
        <s v="a9220eb6-9ce0-48d7-b69c-905db7e5f673"/>
        <s v="03e630d2-3884-49b4-995d-b20d72164000"/>
        <s v="8ce377d7-60f1-4528-a8ef-2f46f323123e"/>
        <s v="fa0cb48b-2039-41a5-8c72-a5ed82ef8233"/>
        <s v="a505da9c-46e7-4a2c-bf6e-ed9d23cbe943"/>
        <s v="6e279f9f-4dd8-4ae6-b580-c9ffd81b2901"/>
        <s v="e3ed7353-23f4-4531-9628-4730d44271c1"/>
        <s v="9e3ef1a6-02fc-4449-a079-12e1e31ffb8c"/>
        <s v="2ba57ebf-cf61-4798-97ea-58751b9b40c4"/>
        <s v="7a0ecfea-958c-49ba-8cd6-20c20ea2622b"/>
        <s v="ec619485-aa64-408d-92e3-191267b3d5d4"/>
        <s v="9e11d2cd-0930-4ef6-8a80-068ddf547e50"/>
        <s v="36ee1640-723e-4466-b43b-d27f42a259a6"/>
        <s v="d90949aa-9bdd-4d7a-ad53-628b49851b79"/>
        <s v="25f88c74-53ea-4919-9b48-62c2d5ff2a1f"/>
        <s v="0a7c0fb2-cb7a-49e5-8ba4-06b292faceaf"/>
        <s v="0f9ca17b-8db8-4adf-ba3e-46b096f84ff7"/>
        <s v="71bf6198-aea6-4e82-82af-3dcd82336b07"/>
        <s v="8c8181b4-fe8b-4ccb-bd75-a5f3eeafca83"/>
        <s v="4b9dfd58-9e5d-4c7a-85ac-c35415f00cb4"/>
        <s v="bb7b6c05-2852-4ca2-b9d2-014a22ee7f07"/>
        <s v="29a2ad71-7998-4350-bc3b-f1dd5be4120a"/>
        <s v="0e165b12-9bdc-40d1-9cbf-7b8c74102d5d"/>
        <s v="9416e4dc-c6b2-4def-b8d8-b7f1c86c6544"/>
        <s v="c9cec36c-a41f-470c-a2b2-753ea134fdca"/>
        <s v="b7f60cdf-41dc-4c60-a5f6-0735757b6b29"/>
        <s v="80759f1f-87e5-40fe-9da8-d6d2f8b38a8b"/>
        <s v="8f598a25-2f2e-4e69-8b95-aa2d5a7c6a22"/>
        <s v="24e93cb5-f330-47a8-ab84-b2d0491f6121"/>
        <s v="db8dca0f-3275-4d3a-9ec0-e4f87e57d21a"/>
        <s v="5ef787b8-f2e6-495f-b32e-2016add702c9"/>
        <s v="eca29ef2-e0b8-4e06-a0e9-71471e9899db"/>
        <s v="58e7edf8-80a2-4721-8856-06848a6fc4b3"/>
        <s v="061efb95-68f8-4063-aeb1-9ad201a1fb0f"/>
        <s v="258a7803-c4be-42ec-92bc-3fa0e5d52f8c"/>
        <s v="4c6a70f4-8ede-444d-876c-f68c3f1be0d0"/>
        <s v="6bab9783-38ff-4807-b349-8064727d6eb4"/>
        <s v="bd945d3f-90a3-440c-ac1c-6022f55db21b"/>
        <s v="7f6485de-7569-4aef-8320-0c4e40cbe188"/>
        <s v="12e89d10-2871-4733-8bed-db12ad77e82f"/>
        <s v="398f569b-465c-42cb-885e-b4894ac66780"/>
        <s v="4f387b3e-a4fb-422b-812c-271f918b2d45"/>
        <s v="2f9f4ff0-ca57-4d03-932f-ed6fb5461b00"/>
        <s v="50c7c006-314d-4441-b8a6-171f1ee34dc4"/>
        <s v="a91cf192-43e8-444b-8a45-a905badf9397"/>
        <s v="415332f9-a2e6-4826-9023-9fc861b0b45b"/>
        <s v="f5faa704-64e5-4b23-8048-77271ce32bfd"/>
        <s v="c0effe9c-785e-4af4-8a32-cdd29e8dc7df"/>
        <s v="bd9259ac-2bf0-4785-8e65-9c01de110a24"/>
        <s v="37f25d36-8bdd-4ee3-b0fd-6672b80f16c5"/>
        <s v="22498f66-6e51-484d-9b84-edc3d8e049de"/>
        <s v="c47a3b7e-d209-483b-9528-4c0acb6bf562"/>
        <s v="899ca782-e323-4d1a-bc1b-dacc18e19331"/>
        <s v="37dc8c78-4082-4cda-b580-e4e959450186"/>
        <s v="b4299924-c098-4750-8741-9b4834ae4abd"/>
        <s v="0323160b-79db-4fb7-8773-35bfc30b6537"/>
        <s v="2877f5d9-0f56-45f8-b048-faa112ae5c22"/>
        <s v="3c5938ac-b5cc-49a2-b23e-6d7e83454b1e"/>
        <s v="e76adca9-7811-4802-88cc-7cfecf01f944"/>
        <s v="7e0241c4-c231-48a6-aad2-3f2d66712e6c"/>
        <s v="1af6d3f9-c144-485d-85f1-2969b0f663f0"/>
        <s v="df0f06cb-cb9b-4326-920e-ac174e20fd1a"/>
        <s v="2ebc1e1c-62be-4f2f-8aed-4babafecfcff"/>
        <s v="6230d42c-59a2-40b1-875f-be06c2b84147"/>
        <s v="0b5b07de-1ebc-445c-9d3d-b1e28bc2376e"/>
        <s v="8fc3d7d3-f6bd-40c7-a24a-2a50d0b1fde0"/>
        <s v="d31d7f7f-4a31-48d7-9408-aea15bf53290"/>
        <s v="1ac58c42-ecc6-4adb-bdb6-55fdcf50b018"/>
        <s v="c13c328c-c7d5-437e-8885-3ac25b57251d"/>
        <s v="612ef475-6742-43dc-8164-575813a8b343"/>
        <s v="b972393a-5bb0-4d76-a0b5-7717b072afc8"/>
        <s v="f090f5a0-ce61-4199-ae3a-0ba8ac8d6c7d"/>
        <s v="df730ed1-d078-4f93-86b7-2dcadc9101ba"/>
        <s v="4da62a34-c842-42fb-85e1-2d14deb06589"/>
        <s v="1bdc74a9-8d3a-4d76-bcaa-281b4e336644"/>
        <s v="6307d4d1-21c9-415d-9104-5a16ef15ab72"/>
        <s v="9fdda687-2e88-443e-8740-93cb32b5c8d7"/>
        <s v="51db1a37-4204-4733-9855-0b1ed5881c1c"/>
        <s v="23734894-017d-4f7c-aa39-8e92a2fc34fb"/>
        <s v="82b7f4de-5fb0-4930-b3e7-3bdfbdebfe8e"/>
        <s v="f8dbfe5d-e766-45e5-8fb5-f2eea3ace22d"/>
        <s v="c4829b71-ae84-481c-ae0f-b5b38bae591e"/>
        <s v="c60ea4d5-0d04-4cb6-98cd-26555297e1ad"/>
        <s v="00a85473-8242-4912-bda3-c1623a78b64a"/>
        <s v="fbdc532e-6546-466d-89b1-cad184c9b276"/>
        <s v="94b385e2-46c0-4b31-919d-f9a290c1f6d2"/>
        <s v="bb305d49-98dd-489d-b9b9-303ae7f56e12"/>
        <s v="81f7f3fb-19e4-4c6a-89c2-3e69d82c7565"/>
        <s v="eb93f78c-620a-4158-9d2d-904f78c59073"/>
        <s v="76ad1c33-2469-40c2-a757-499784581f73"/>
        <s v="59e1ac09-5970-4859-86b6-e4ade7ea8d5a"/>
        <s v="60885550-f74f-4900-b159-4914b1b68ecd"/>
        <s v="7eef09ab-da14-4a47-b823-51d9d94df188"/>
        <s v="a8c6dbc0-7bb3-447b-a9aa-144b9dd43675"/>
        <s v="b9c176b2-9078-4f4d-9b51-eeaa7fedd2fe"/>
        <s v="734aa1e3-944b-45f6-be99-177520d1ae0c"/>
        <s v="a42d0cd7-fd35-4f6a-b450-388748d90846"/>
        <s v="3d5b6fd3-ec37-4de2-ab98-0297ad5babd1"/>
        <s v="a1ef7ece-410d-4098-b779-c1b635b9f336"/>
        <s v="13eb22c9-bece-421a-94c7-743b2401342a"/>
        <s v="eb29d912-9d1b-43df-a46b-6fcee78d147c"/>
        <s v="772c22b2-68f8-4102-bf37-3a446e2e4c11"/>
        <s v="b6646199-ed25-459e-8f89-37fa753e9662"/>
        <s v="c9535b63-ba81-4dd9-987e-f3446f3f920c"/>
        <s v="bce2283a-7519-42bd-8cdf-835ea055dc8c"/>
        <s v="04aac1b7-5ca0-4428-822c-4d326c645c15"/>
        <s v="119c4ea3-e180-4081-9958-a499eeea163e"/>
        <s v="e6d5901d-8b62-4d41-9e09-a9eeaf88bdec"/>
        <s v="1cf70f01-c04f-4bba-9eef-ac6197958cce"/>
        <s v="95e7f614-42b4-4281-9f26-946654d1332a"/>
        <s v="0d18ab95-668c-4477-8b95-017c5dae1201"/>
        <s v="56694787-1859-4670-bb19-1b39676bb018"/>
        <s v="93fb71d0-dd32-4d9c-89ea-356a7abfcebf"/>
        <s v="3122d8b5-c421-4066-a2fb-92e1c965c714"/>
        <s v="a8835fb4-dfab-4ad7-8ad6-bb6961bf0c66"/>
        <s v="c2844916-647a-4d92-b43d-e4fd907c719e"/>
        <s v="d4449a99-fe18-4a77-bd7c-b6bf52adaeae"/>
        <s v="30cfde4b-88de-4f21-a4d7-06f9b5e3d6f6"/>
        <s v="15d4cb64-056a-47aa-9e53-58c2a964ed56"/>
        <s v="67c0518b-17ef-4621-881c-79d4c27437eb"/>
        <s v="5c5eae3b-773f-4888-aa91-33fae6ae146a"/>
        <s v="799caee4-6c74-46db-a5f4-1734b5ffc657"/>
        <s v="35adde88-43e4-4668-82ea-d2df725656e3"/>
        <s v="6a1ffe5e-e3a2-404e-9d2b-625d45a2e8d2"/>
        <s v="e7fbdd83-de31-4998-a458-2d07cab8705f"/>
        <s v="d287290d-ac81-4644-8d9a-65aa915ad8d5"/>
        <s v="5c3552b3-9437-4280-bfd4-67e77491050c"/>
        <s v="bc36dc59-e134-4dfc-9777-7f10f2d2393f"/>
        <s v="87096f5c-4547-4aa9-a75b-8399f639518d"/>
        <s v="a255e1bb-0795-4c1f-938d-6b8cc607b1e9"/>
        <s v="a2a9d4d8-102e-4de5-a5cc-8bf738ab854c"/>
        <s v="b32ec001-1ec8-45ec-896b-b2952fc99653"/>
        <s v="8d536c75-65b9-4e94-8e6d-e263635a775d"/>
        <s v="22a6e3e4-bdf9-45f3-8ff3-bc726366f018"/>
        <s v="d631c383-3030-44d0-b2c8-47439027e770"/>
        <s v="d1fcdedd-6102-4b56-a5c4-82ff5e5a90c1"/>
        <s v="d4b776c6-3542-48cf-b767-70885763748f"/>
        <s v="811317a8-f4c8-4393-96dd-6c82a8909e31"/>
        <s v="7e3c061a-3b58-4733-a216-6feb1f20994c"/>
        <s v="8a3c3b5e-801e-41da-85b1-ed25f1533ae8"/>
        <s v="2612cb21-92af-412c-bc91-03157a9ef221"/>
        <s v="9a1de644-815e-46d1-bb8f-aa1837f8a88b"/>
        <s v="bb4504d2-b8cf-4c56-a300-bdfa4846fa86"/>
        <s v="2346df9c-ec49-40ef-b1cd-a7545b1acb69"/>
        <s v="298fe54e-a3c3-4874-ba6f-eef2941e96bc"/>
        <s v="7d66971e-8847-4c56-827c-9f8cd40ac5e9"/>
        <s v="24f1f2ae-d194-462d-991f-5a48920e72c8"/>
        <s v="c48c221f-82e7-421d-b205-d8928444c3f7"/>
        <s v="7eccdaf4-c413-4dc2-85c5-ae8abe15ad12"/>
        <s v="c8a723e9-bfa0-46c2-809c-b50648f1096d"/>
        <s v="c1e1b94a-7888-4058-a9ad-0e9b8c9aa1e9"/>
        <s v="a127dc6b-ab9b-453d-b5f5-c65410c2c2e5"/>
        <s v="c6b31733-cee8-44c3-b36a-5c45240fad2c"/>
        <s v="c8ad0899-b630-494d-a147-adeb277b0667"/>
        <s v="177a8a5f-6ffe-43b3-94bf-7a4b25b8a42f"/>
        <s v="6a5e6920-bf5a-47e6-93a3-dd5a4b8c5bdc"/>
        <s v="fad3b44c-3b2d-4dc9-a2f3-2faea63fcf12"/>
        <s v="f891b0c3-dd3f-487e-92bd-c6619fe0a8c7"/>
        <s v="15f7ef61-da4e-404c-ba7e-1b86c1fad753"/>
        <s v="44b64ec1-4d16-4049-84d7-df9a238b05b7"/>
        <s v="5683ede0-17d5-4563-ba60-ede1e5eb772d"/>
        <s v="8f026c2c-1b41-4999-8198-d1f56839f98f"/>
        <s v="e189bf83-8963-45de-a35a-d16a0e06cd8b"/>
        <s v="76a1e967-f483-4fb4-a064-dfa817b88601"/>
        <s v="0840405a-ffd2-4491-9ff3-89aa4c36a70c"/>
        <s v="f480b91e-700e-4efc-a4ff-c31a5b86ea69"/>
        <s v="bd5609c4-a446-4663-b93b-17fbf76d15fd"/>
        <s v="397b5f51-5ffa-46ef-94e4-180cfe9936a3"/>
        <s v="cfe3a795-b85e-42ea-8560-d425e72d71fd"/>
        <s v="ba46284d-e849-4810-8419-4819ad7af740"/>
        <s v="c7a628cb-49ac-4d72-a435-4da32aa384b0"/>
        <s v="d65e59dd-e62d-4d06-8f9b-85581a7f195b"/>
        <s v="32399ffb-2704-4f25-8b91-b8cb6ae66582"/>
        <s v="0d50cd9c-1fb4-45f3-99e7-6fc7176ffaef"/>
        <s v="c4ac19ff-2055-4620-aa64-fac411270d8f"/>
        <s v="b5d9ad36-5287-464d-a30a-6658b1be6df2"/>
        <s v="b788f5d1-ffe5-45f6-a5ed-cfe34f2dad3f"/>
        <s v="ff408dcc-9db1-47f9-8fa8-ae3432339053"/>
        <s v="21c71aa3-7414-43b5-8e3e-25f2cf0671c7"/>
        <s v="0a18b196-43b4-426b-80a3-6cc8139b7c32"/>
        <s v="d3fbe043-af1d-4a1a-8ccb-235539d1c7ff"/>
        <s v="1127c44f-804c-41ba-b379-97e68df3b843"/>
        <s v="82c299f0-7487-4772-bf03-86fa13badc91"/>
        <s v="f5179e72-5f85-4b21-a5df-6f85bab503fb"/>
        <s v="e42c0aea-23d7-463d-9391-d017dbd4a86d"/>
        <s v="17979125-cd96-4d60-9192-45c5ff355962"/>
        <s v="b2149062-3e1a-463e-aa18-d32c7a9a8ef5"/>
        <s v="48298257-1795-4da3-8969-94eeee3dbb63"/>
        <s v="142e3df0-3c28-45dc-912d-aea8673d2920"/>
        <s v="b3bb59d0-0a8e-42a6-b120-fc35811280e8"/>
        <s v="8163b6ce-1877-4c06-94ad-625215bc2a3e"/>
        <s v="0f635f4a-2b9a-418e-8165-964c0b21a308"/>
        <s v="9c1a219e-474f-401d-a218-c099590fc264"/>
        <s v="4e7c9375-d938-4f9f-8995-399df86edb7c"/>
        <s v="13c1a5e6-1f40-4aaa-8496-d561734a4fed"/>
        <s v="b15aab1a-9f95-4869-b1e4-1913669cf2bc"/>
        <s v="2303f6c6-d69d-42f1-ae4c-84ffa8c01f05"/>
        <s v="59e9be59-29e6-4a07-a1aa-30937952ec04"/>
        <s v="b8ec1ba5-9448-48b9-b0a0-8c0604db0e46"/>
        <s v="2a96e1e2-7194-4ae2-99ba-d7aedf615a5c"/>
        <s v="cc1b4157-ec9f-4c54-9e0a-72ab7f5db163"/>
        <s v="cf2e3296-7184-4713-a55f-65b7e709fba6"/>
        <s v="1b7cc562-80a1-4869-8d20-3fba7d1f9861"/>
        <s v="bfe92520-ff3e-43ee-b62f-18831275b0ab"/>
        <s v="c5e29d43-d37a-401f-b12a-fb2f53ffa3c2"/>
        <s v="50405c43-3a6c-4da6-97f7-d71f2978cc73"/>
        <s v="6a36af18-06d3-4b93-ae33-688d597e6845"/>
        <s v="e760fffc-d40f-4457-8dee-64422d1c9409"/>
        <s v="c6ce834d-2c6a-4af8-971a-3ae0526ad59c"/>
        <s v="52f5a525-685f-4d0a-b9f6-9eb16123ce46"/>
        <s v="546252e7-f43b-4052-8459-bd6ec0f63229"/>
        <s v="6b3f368b-47d6-4de3-a6dc-8b415101019c"/>
        <s v="396c357b-dd66-4071-8fd7-b1a1bd4f6118"/>
        <s v="597278c5-1789-4e63-a746-5743897b303d"/>
        <s v="606cc2f5-2c81-4bf0-91f6-04068b5a8683"/>
        <s v="122dd7be-980b-481e-a359-5d1f7fe4a42e"/>
        <s v="20f0156a-1e6a-4628-9c6d-52d5ae2e9af9"/>
        <s v="a65d958e-936d-41a8-93ac-b00e32eeeb38"/>
        <s v="b51cf971-253b-4dbb-ae09-241ef5d6e50e"/>
        <s v="3037a352-9403-4d3b-97d3-0eb34942400e"/>
        <s v="cfaad1ba-740a-46fc-9d66-ee5950f6300b"/>
        <s v="a491f0b2-ea1f-4a65-a27a-984d654821d0"/>
        <s v="6ecca931-ef70-4d01-8da0-3d880c6f3051"/>
        <s v="d2705470-6a7b-48b1-a3f3-42a8f030bfd4"/>
        <s v="0214cbf0-498f-4c59-86c9-bfa949ba5fd6"/>
        <s v="4aeddc83-4290-4e0f-9c7d-55fd2f69b8e1"/>
        <s v="91ed554a-3fae-4f01-a829-0f3c86b4852c"/>
        <s v="8567c805-34f5-41c0-88c5-eb2a7490adeb"/>
        <s v="a9258d0f-0898-4c58-a085-cb56c2d61892"/>
        <s v="f2f25eef-1f45-4bfd-b7dc-67e030974b2b"/>
        <s v="8d163f75-417b-4f5d-8de6-309c25476389"/>
        <s v="7c7ddd5a-76a0-4204-a78f-77f93b283d90"/>
        <s v="759c0580-4ede-4169-a03d-6c2808ce9591"/>
        <s v="4316866b-dbe0-480a-b138-031a80807628"/>
        <s v="ec1a86d3-5683-4783-9575-9337549c9eb9"/>
        <s v="13106665-aec2-4b19-bbc3-98d82d6bc882"/>
        <s v="adbb4a9e-5989-4498-a075-329961911732"/>
        <s v="74106a9d-ec7a-4d82-8ac8-f563319fc836"/>
        <s v="38f3e9f9-da84-40c4-b377-36887e03cce5"/>
        <s v="fe7c80e9-a179-4e93-bfc8-25ac869bc00f"/>
        <s v="0ef8c2d6-f7fd-4646-b7bb-3eec4bf50b52"/>
        <s v="25637cc3-ca97-4bf5-95d5-96afa663d2cd"/>
        <s v="7c8b1713-ef01-4a84-a79a-9fe93bf0702b"/>
        <s v="56666f9f-53ac-4ab9-b467-2cd9362f5e5c"/>
        <s v="2d18528e-1ee8-4f88-aa60-0c18d746fe62"/>
        <s v="e608891c-2484-43ba-87fb-fec891c11020"/>
        <s v="be2cac6f-815e-4e7b-8da4-f76e5d68fdc0"/>
        <s v="4fa03f26-f6f7-40cc-a9ec-8e49d1bdb8c0"/>
        <s v="132b218a-44de-43dd-a5dc-e055e30ccc9b"/>
        <s v="17d821b8-bb93-4d40-98df-f535c62dbaea"/>
        <s v="cb5cda90-d761-4b28-bc3c-f41a6e73fbf9"/>
        <s v="03db7a2e-5313-40e0-af25-37cea206527c"/>
        <s v="abc53545-2e6d-4a04-9d57-e73431bf5cf6"/>
        <s v="67294d3c-4681-4a88-ac15-4804099759a3"/>
        <s v="24d6c4dc-949f-40c3-b020-83e26a8e80bb"/>
        <s v="7f469d87-ab81-4665-83c5-25cfdb18f72b"/>
        <s v="f6a9e3e3-b62b-4cb1-8956-0c3685609e8a"/>
        <s v="3c882311-4bea-4ba2-9e42-5b410c44c69a"/>
        <s v="30a900ad-939b-462d-a645-f129629c2ae3"/>
        <s v="033c0bc1-a6c0-4ec7-9300-109f7f545700"/>
        <s v="3e7660f7-e3f6-4154-a50f-e531cefbd4f6"/>
        <s v="29c1e163-35a3-44c1-8934-3ed195d0878e"/>
        <s v="9b4112f1-f192-494a-8adf-70b93f8b4da4"/>
        <s v="71a0449d-d703-462f-b5cb-e3f56a66c184"/>
        <s v="02f0ebc7-1091-4d60-97d3-4782ae118d97"/>
        <s v="36a2c52b-0047-4139-985d-f528b4258e19"/>
        <s v="a3771d5f-f55a-468c-8f9a-4b7088fd6f8e"/>
        <s v="ae93a2d9-f35d-4f89-aab4-7255fea835f4"/>
        <s v="765e9443-d3b3-4cbe-8e64-d4c2e6389f32"/>
        <s v="1262e3f6-3ee8-4f42-bb31-89bfdec7d4e3"/>
        <s v="bf1c5876-f5f7-48bf-b121-d7ff9b159bb9"/>
        <s v="8dd1cef5-1cf6-4d9b-b7b3-4eecd082b0d3"/>
        <s v="20156a72-12e1-43a6-932c-ae01d2c65ee4"/>
        <s v="d3073198-bc3e-4402-9ba1-4c350ab5207f"/>
        <s v="12a1fe7d-dfa5-4722-8a1f-c9df9a591974"/>
        <s v="a28888aa-a4f3-4510-ba16-66929dd5bc5e"/>
        <s v="4cd9bdae-e9ea-487f-917d-af847527a4f7"/>
        <s v="fba6abf7-cdbc-4653-b7a7-e8b75e70f65f"/>
        <s v="74222167-6b7a-4460-a04e-46cb3712f2d1"/>
        <s v="add3f488-fd49-4c60-9136-41a0ca687611"/>
        <s v="b148b2a6-ea79-47e1-9be7-02abfac08fc4"/>
        <s v="760e1e99-33d9-40d4-9e82-7e62ace81193"/>
        <s v="92e0e031-4ef2-4458-9d11-c5a07cb80ce8"/>
        <s v="52f1df00-e27c-4eba-9d59-18fafb4a9a7d"/>
        <s v="c5c5b37a-f85e-46a1-9dad-09b252c21221"/>
        <s v="791dc737-7ed6-49ef-8f33-415d457ed336"/>
        <s v="2d84c606-87a3-49a3-b2ae-51fe995cedc1"/>
        <s v="7b1dbca3-2286-43f8-8314-96ea2160446e"/>
        <s v="be9063fb-64b5-49a5-bd6c-3d2a5564d1d3"/>
        <s v="6b49acc6-35e5-44e0-ac87-85467faf6458"/>
        <s v="b4157cea-0738-4ba4-9770-a3dbe9fa97e2"/>
        <s v="8e52fc42-73c3-44a6-9ac7-26b667863fb3"/>
        <s v="96d8c1fa-b973-45d4-bdae-eb406f50ed5f"/>
        <s v="81f71a2f-b266-4ece-af6e-6fa6790322c4"/>
        <s v="089f481a-d61c-49da-ba9c-38add5e2ddd4"/>
        <s v="a91d5bce-1a8e-472a-903b-0c47091b343e"/>
        <s v="d4394564-de38-4464-9116-cb7bd3098f1b"/>
        <s v="7a8104de-b205-47bb-bb16-f75776f186ab"/>
        <s v="e1e0bc72-8e88-4b54-a50e-660244beb486"/>
        <s v="56ffe531-f2e5-4e04-9e35-b97200a777c2"/>
        <s v="f9722cc1-349e-44a9-94c2-9d5c19ec0829"/>
        <s v="d51b1974-de66-4dd0-a5ce-2a21ed3e2846"/>
        <s v="c4d9d333-77bd-4bad-8309-89c258ddbfd1"/>
        <s v="0e0b089b-6505-4a00-83a9-4091f89095c1"/>
        <s v="1a38f27d-9a34-4b3e-ba8b-298542fa2be0"/>
        <s v="3623d580-5a6f-4637-ae8b-f1fea9a9b4ec"/>
        <s v="d891ac42-f675-4000-b4da-a786a5ab0b1a"/>
        <s v="639c4c6c-2926-405d-8d53-551ab4f02f6f"/>
        <s v="c42b266b-1b02-4a24-bf00-f56c6a4989a6"/>
        <s v="a0693127-ce5b-41f6-b8d3-57723dedb684"/>
        <s v="a2ec0d8d-d643-4ee1-88f7-c56168735fab"/>
        <s v="c4ea4ece-67b6-4467-9432-d79794f6c67a"/>
        <s v="da9bccc1-e71c-481a-a511-e61a143665f5"/>
        <s v="f22c34d4-3592-4cad-afd5-1a2db1f09fe0"/>
        <s v="df41e696-fc32-48e1-8c67-447d3db73acc"/>
        <s v="48c3d60d-c2e7-485d-917d-7ce96b20dfed"/>
        <s v="0bbfbdb6-7634-4953-8c2e-506badd6e664"/>
        <s v="5274ee11-b61d-4906-a570-35db3fead90a"/>
        <s v="1c708c6c-08c9-4d63-b3cc-a0001615d211"/>
        <s v="c6b33fe6-1c76-4df6-ac5a-6c93871c0884"/>
        <s v="d2d0a1f2-ea82-4133-91eb-299d69a47766"/>
        <s v="ae62990c-19bd-4f93-b8ef-7666b7a4c719"/>
        <s v="dc7204f3-018c-4f79-8fdd-b169f8e1e127"/>
        <s v="f758dce2-0556-4aea-a7b0-32831d7c0098"/>
        <s v="f18cccdc-131e-4723-bbcd-f203459ee674"/>
        <s v="ca3c9818-3607-4e0c-b0f8-a80acbbfe922"/>
        <s v="b211d2c5-16aa-461e-b0e3-bd2d625ce56a"/>
        <s v="4d37a539-857d-43b3-a8ad-df36ddf275eb"/>
        <s v="e7062376-61c7-49d1-b5a7-b646948e1e5a"/>
        <s v="4c2022bb-4813-478a-9ee2-e5ddfa668bb6"/>
        <s v="b4a69f3c-8d3a-4d99-b11c-21c9bdc14f1f"/>
        <s v="d6707a21-29dc-473e-9820-b3f25989dd6c"/>
        <s v="4c779d26-f638-4bf1-837f-781358a18547"/>
        <s v="f2e5f0fe-efd9-4274-89ec-a122725efeaf"/>
        <s v="5f5ab1fb-8e32-4c7d-8a7b-c5634ac938f5"/>
        <s v="c9b7c9bc-65a1-4fa9-9611-69a1ff46a6bf"/>
        <s v="b9da5f8c-4e35-4a80-a027-9a186576a410"/>
        <s v="9c2723bc-2418-455c-b0b1-ca37c5a1522d"/>
        <s v="b58c70e0-e4a2-4ef0-a3a7-99375d2b3f00"/>
        <s v="f2e8baa2-23b5-4e1a-8d16-6674f198f961"/>
        <s v="e5a3da97-6477-403c-9563-5f8bc397eb45"/>
        <s v="ccfcd8aa-dbba-4479-99ad-7b247f1c0e95"/>
        <s v="76895568-43af-4707-87b5-08d760d5890f"/>
        <s v="b1b5ef13-d268-47e1-adb4-bd7478ef7820"/>
        <s v="8e485223-46b9-4991-a14e-b70db380c73a"/>
        <s v="68c8e86a-1624-4c94-8d84-46aa071c4d1c"/>
        <s v="6c200bf1-eabd-4150-b011-3ac283d1169b"/>
        <s v="b66edbf4-a0ea-4251-8957-43a281b13b80"/>
        <s v="bae1e137-96ee-40e5-9f87-3b46c0a0473a"/>
        <s v="f3b63fe1-d184-4324-97e8-392a55cee5db"/>
        <s v="13c37b5d-bbf8-4a91-b7a9-f824eafa4d5b"/>
        <s v="81a1a209-4ffc-4bc7-a0d3-03bfc3702473"/>
        <s v="b787ef8d-3495-411e-ae27-d4321dc1e7eb"/>
        <s v="2e63fe12-6052-43f6-82dc-8c7c35099ad2"/>
        <s v="4fc8acbb-e6ac-4ae9-b114-eb7feeaa1af3"/>
        <s v="25c73c44-3e75-43b4-a64f-a6637e8f8095"/>
        <s v="336f3229-565e-42f9-8b52-1380cfe43fe7"/>
        <s v="3da06476-f778-4676-b50d-112e8164ceec"/>
        <s v="759cde66-bacf-43d0-8b1f-9163ce9ff57f"/>
        <s v="e9366a85-3a46-4be3-9255-a4de9330ba83"/>
        <s v="460d48b3-7a99-463e-9594-b4f7b43915f9"/>
        <s v="4199322e-3ba5-4126-bff6-9f4195082801"/>
        <s v="b26a51a5-76b4-4672-9f13-e10bff7a884d"/>
        <s v="a205e54f-b1e8-409d-bc20-b9f24a9c589e"/>
        <s v="2b1ac76c-89ec-4c51-98cb-aa5247f53019"/>
        <s v="d58978b2-fcc2-4e6c-8944-de2667727765"/>
        <s v="0977c513-752a-4d25-b190-1b7ec6b469ef"/>
        <s v="21bbd183-8acf-44d6-b2fc-c072544c0132"/>
        <s v="947aacc9-c43b-4287-96c4-80a387cada66"/>
        <s v="bd12ec98-2d32-496e-9766-157b53388c0a"/>
        <s v="1bb5ec7d-9de7-4f1a-beeb-4c359b4fa47e"/>
        <s v="ac117bab-d664-4fe8-a21c-0c06ed376567"/>
        <s v="d85d832b-a8fb-4fc5-a473-17afd83c9744"/>
        <s v="0f300487-259c-4976-9427-86ba43e0c7a3"/>
        <s v="79a28546-0305-4436-86e7-54d78f18002b"/>
        <s v="46b51d82-df80-4357-8a1b-e8134bc63758"/>
        <s v="c2bf9e72-8437-499d-af7c-9dc586d506dd"/>
        <s v="4a6c3cf2-5ce4-4f55-a304-2ba15f311221"/>
        <s v="4f2f965f-a036-4a83-a1d0-332277eb07e6"/>
        <s v="b89bdf7f-93e3-4c35-af0a-573d53d2d56d"/>
        <s v="8de1596c-5a9a-406a-96f1-42a206b919aa"/>
        <s v="ab286d09-0af5-4e60-bbe8-a5df5e934de0"/>
        <s v="98ad6306-9e1f-47d8-b05a-4b6cdddc82c3"/>
        <s v="5f987864-6e8e-4531-b9b2-635c6e03e1be"/>
        <s v="d37fc265-36ad-4048-a0c6-abff077d1140"/>
        <s v="1b4da0fe-7bb3-4605-9a74-3152627b41a1"/>
        <s v="74664604-e1ee-4f4d-bcb4-c5edb9cf7386"/>
        <s v="30c9c51f-c80b-4af7-9315-fafa7500f785"/>
        <s v="8eb22579-0cdb-4ca4-b6ec-bdd68498e113"/>
        <s v="3b227e07-a4b7-481b-a266-7cc86aa6bcbe"/>
        <s v="db97db10-cc79-4797-8f0f-f2f0a29a435a"/>
        <s v="6b15c11b-b113-450b-9ea0-50c6eb9ed274"/>
        <s v="176dc38b-8554-44df-938e-01ea059f3ecd"/>
        <s v="e3c43657-1d8c-4bac-83b4-09ef2260e70f"/>
        <s v="28555335-978a-40b6-a755-73ec3e0061ed"/>
        <s v="06843c86-b8a6-4402-a3d2-6b8dae46024d"/>
        <s v="0cd20e43-76da-4194-839d-b29d4bc81c16"/>
        <s v="47503f1d-c33a-4f6c-9d69-1fba5e187b24"/>
        <s v="859131d2-bbda-4242-ad17-4fc96f7c15ea"/>
        <s v="084d7822-da94-4e70-a537-41e409668d08"/>
        <s v="458e2b28-c1c6-4fc4-8e14-6a3eebc3e1a1"/>
        <s v="27c7655a-7b43-4a72-a2c0-c475a54976d0"/>
        <s v="aab612c9-415d-474a-b5a6-69814104a8b5"/>
        <s v="9a1e0036-5cba-4496-a848-92402fd90ce1"/>
        <s v="d2586d90-16b6-4f61-b68c-62e6e2a45909"/>
        <s v="176496f7-99fa-4a93-bc25-fc48a0ad9511"/>
        <s v="28f49481-a0a0-4dc4-a720-9bdf1c11f735"/>
        <s v="9ea9f508-3122-4592-bdb0-2235261e2555"/>
        <s v="e6338ef1-cf70-4122-9cfc-e6d427c4dbd4"/>
        <s v="56ab087a-8bc7-4e81-9a30-45280b599562"/>
        <s v="39779492-3bd6-4dd1-9287-ec7bba900dce"/>
        <s v="eb4d8f42-8735-40a2-a511-09611869a217"/>
        <s v="bd5d1c8a-5454-4866-abb1-ab1c12c58a72"/>
        <s v="cfcd12f7-549d-4dee-beab-ae6eeda34f47"/>
        <s v="af8ca888-b1f8-4ad9-b49b-508927335670"/>
        <s v="05628059-568c-469b-9064-005c3985c3cf"/>
        <s v="98dbf732-dde4-4194-bc12-d19850c1b8f7"/>
        <s v="b2357a3c-cc7f-4517-8bfd-4a31c8c85ad6"/>
        <s v="6a25542e-ffbd-4cdd-9d84-d303ccb03fc5"/>
        <s v="d3d1bf0f-56c4-48e4-a9ef-afb13a7e8e14"/>
        <s v="66414954-c798-4445-86a3-cc71ff2f6883"/>
        <s v="6b0ae0e3-9d89-4047-9d39-d7936257a4a2"/>
        <s v="eadc9960-4242-41e2-960b-e0f495132c22"/>
        <s v="c76fb4e3-7859-4f54-bf8e-7236b9d1bd6a"/>
        <s v="18f1a1e4-1d30-4290-b3d9-2aceb7461b72"/>
        <s v="bf47976f-a2b1-4c66-af5b-a72f708a100c"/>
        <s v="80062ff4-2e3e-487f-a065-fa31def56e35"/>
        <s v="a1173719-b023-40ea-9f41-e335b9aed8e4"/>
        <s v="659e0258-814f-4657-b6d7-0561d2d14ef5"/>
        <s v="c2b01cfd-d045-4d1c-a684-09e3f1f8343e"/>
        <s v="39191783-1112-4366-89f4-c84d12c5e0fe"/>
        <s v="4988e418-f6c3-4218-8183-6315330f8be1"/>
        <s v="e2d9de5d-6a18-4e4c-b496-276412a4def0"/>
        <s v="506e5a9a-b758-488d-ab73-295b344a54b8"/>
        <s v="54bbbcf8-28fe-4761-8d49-fe3f2ca8f783"/>
        <s v="78e3654b-faf1-4ff0-bb85-179ad5b077e0"/>
        <s v="90d9170c-f2de-475c-90fc-c9f12ddc756b"/>
        <s v="28257223-4d42-4971-bcb8-dca85280db62"/>
        <s v="dc4bad78-614f-4ccb-be5c-b565e6b530cb"/>
        <s v="50ebf2ad-fb61-45c3-b162-e8fcf100df84"/>
        <s v="134ec784-b688-4a87-942c-7c77cc773119"/>
        <s v="d5b6517a-cab3-4d27-8dc5-f130cc394162"/>
        <s v="c9ce44bd-7c3f-4add-9a38-5db590eeb067"/>
        <s v="05752386-6de4-4b56-bc5f-dd57636764fd"/>
        <s v="c73f6e1b-af90-4e3c-9d75-0e9890e0b95f"/>
        <s v="8eb4c23a-5ea0-4eec-9ed7-e570e941be5c"/>
        <s v="5fac29c6-fa4c-4f30-be1e-379311fe64ad"/>
        <s v="e8b45c6a-fee5-43b3-ae18-b184229fe85b"/>
        <s v="d6eaf6ab-c68e-42a6-a091-952209482f70"/>
        <s v="be3aafed-b98b-4ef5-a90c-c35152de8405"/>
        <s v="23204ff5-b538-496c-833e-02f71e93d127"/>
        <s v="d92f3c1e-df70-4b2a-b8bb-22a5eba742d2"/>
        <s v="4678d602-a866-4c36-ba98-a7259d64f713"/>
        <s v="0ff157ba-683f-40d0-9b15-273067b71db0"/>
        <s v="c0829ad6-5b9f-4adf-b8f3-ccfd10869c18"/>
        <s v="cf4568c9-5ab7-48c6-9155-35762a4998eb"/>
        <s v="7008e799-fecd-4333-8b2e-c8f278313bcc"/>
        <s v="a005f5e1-a97a-4846-92ea-ef184b6797a1"/>
        <s v="9d3de8b2-da0d-4e34-be78-a321ebc7c34f"/>
        <s v="ae5ec365-72eb-4474-9458-054ec2874f06"/>
        <s v="ce2c7335-f4b6-4b4d-a291-0c5a9b18ee47"/>
        <s v="1fadc367-d7c6-4d63-8d78-45dd3240708a"/>
        <s v="2207f2de-b715-4603-a178-b03c698000c4"/>
        <s v="20da8972-5832-4ee4-8471-b4b0ae1b9f69"/>
        <s v="9aec56a8-5731-4609-9375-ee90d6b361e4"/>
        <s v="02042738-20c5-4a3f-86d8-522e89994afb"/>
        <s v="600a054e-21ed-45e0-8beb-97ef7240ae8c"/>
        <s v="3c9abe10-238d-4f44-8ac4-d0eb3373730e"/>
        <s v="a879d8f8-9042-4eb7-8b04-0f53e63949d4"/>
        <s v="39ec8ca1-3fb2-4f47-bbcd-6c18a06e8de5"/>
        <s v="ef9240b6-52d7-4f10-ba3a-6e9623ff23d3"/>
        <s v="620d4a1f-479f-4628-9674-eb650f9c5300"/>
        <s v="37850b5c-3ce5-488c-be53-d702e1f8d192"/>
        <s v="30ac7d7b-a2f9-43a3-b810-ae665a31b4cc"/>
        <s v="9c904bed-6389-4af4-8710-90caa1e80536"/>
        <s v="5f584603-e5a3-48e9-84c1-f1b5ebbbd763"/>
        <s v="41f83199-f4ea-4769-8366-c189cd8d9f75"/>
        <s v="a6ea6a2a-3110-429d-8e75-7e3c59b21da1"/>
        <s v="2540fbfe-e12f-46cd-96ea-f269514e1353"/>
        <s v="ecf2d1d3-0725-4bbe-9b33-9e981879deaf"/>
        <s v="2799db5f-73d5-44b7-b6ad-f3cd935cc092"/>
        <s v="c0ba22a4-7213-47cc-b896-17fa6493f5ef"/>
        <s v="c4183687-0cf7-4915-b01f-e8dfc3ba8448"/>
        <s v="a3b442bd-4649-4296-af58-42c3ff86cc31"/>
        <s v="309a083a-0c9e-4060-b66c-7331a1722ee3"/>
        <s v="38d5101f-423c-4d9d-993e-478302b34254"/>
        <s v="298d9f00-a3b6-48ef-83a7-635ac03995b8"/>
        <s v="de73992b-0232-4130-889e-90b28df49d52"/>
        <s v="98874bfe-c136-4c65-ae2a-e3413f59e4f2"/>
        <s v="01667221-3063-4e7f-81ff-81d1689d1205"/>
        <s v="fd9a9caf-37e1-4afd-873c-f375fa1e59e4"/>
        <s v="1d48a071-ab61-47b1-b93b-4c3220500494"/>
        <s v="2067bdac-88bd-43d1-b540-b30e039f3a25"/>
        <s v="04e0aa19-7fe5-4a6c-9a93-80ac33c7d62f"/>
        <s v="cdd8af09-451b-4267-b887-5caf1991103f"/>
        <s v="36c7d6fa-7aa4-4052-bf51-936241a64fed"/>
        <s v="4c269f16-1a44-48eb-b02c-21505f58f504"/>
        <s v="7a6e43d0-d9c5-4cd9-b09d-721b62be4009"/>
        <s v="5c17ebb5-093b-4d72-ac8c-dcaf2b633b18"/>
        <s v="4270352d-702d-4556-8c64-5bf10e93fba8"/>
        <s v="6d204496-66d0-4371-98e8-8ebb7a9e8eef"/>
        <s v="a0d7cfc8-3a17-43b7-b5d3-8459f3bc6b09"/>
        <s v="706c5c56-49e2-423d-abd3-461691b78d8e"/>
        <s v="4c881a90-c109-4e6b-a7d7-7c7e07f0b3d2"/>
        <s v="442a6ce4-ac24-4352-8822-28f22d720501"/>
        <s v="4a5dee64-3a65-43b9-826a-55e559bd1dc1"/>
        <s v="f377530f-2a5d-453a-aec0-5882035993bf"/>
        <s v="4d37d6d9-3f4d-4a0d-8c60-3d16eb507c48"/>
        <s v="dee34e2a-d6e0-4c60-b59d-066285d08c1c"/>
        <s v="e906b056-750b-4501-a5b7-6e71c0b942ad"/>
        <s v="ce072a52-73ed-4223-8b4e-f503f8722413"/>
        <s v="5a86b5ec-1865-412a-896c-495acec8613d"/>
        <s v="5d340833-db59-4a19-9ea6-ed4a04cad30a"/>
        <s v="74e0079a-98fb-4727-9740-b2122d5245f4"/>
        <s v="ab9099a4-35a2-40ae-9af3-05535ec42e08"/>
        <s v="166b1ea0-030b-47f1-9fd8-e9a7ec0130b9"/>
        <s v="77e8b401-b684-4eb5-97bd-2960a1715311"/>
        <s v="0534a101-8ddc-4719-81f3-8dd4fd034ada"/>
        <s v="02bdeabe-7060-48eb-be8e-ed12a3ea21a2"/>
        <s v="c6dc78f7-7bf6-4a7f-b58b-eecc9e405b00"/>
        <s v="f4dbca07-e506-4670-b092-947dbe4969ec"/>
        <s v="bdce635f-bf90-4d6a-b5c6-06b54e003d55"/>
        <s v="b5a6571c-4fa5-435e-90cc-460428b26b1b"/>
        <s v="fef97d57-3c77-4a4a-8d65-4036a00f230b"/>
        <s v="4ed0730d-711d-41dd-96ed-0330ce015413"/>
        <s v="1d34d08e-7a4c-45d4-9c99-e04cf0e98b3b"/>
        <s v="2cccfdf1-5734-4491-810a-7e8c6237a65d"/>
        <s v="dc8a4922-5005-480f-a4c7-78a59b4e164b"/>
        <s v="c80ba4a4-eb5d-4a54-b6f3-a4040005003e"/>
        <s v="42803aa0-55ac-4d06-be9d-a9517329af6e"/>
        <s v="8941bdd3-9803-482e-926a-4bd0be125f8f"/>
        <s v="66bca865-963c-4f25-968a-b707001fc69f"/>
        <s v="6fe633f1-8f80-4d8b-a1d5-5f8569678586"/>
        <s v="b2a0f778-809d-4444-93ab-3cce264ae04f"/>
        <s v="50e96888-7273-4e7b-bf9a-d277db496e6d"/>
        <s v="4140752c-aa44-4259-9001-8b7b6d4067f4"/>
        <s v="f4be0a2c-f571-4989-98bb-597d8f1fd309"/>
        <s v="85e8267a-0e23-4fd5-9031-5ccbd208ee77"/>
        <s v="d664d264-4c6e-47ff-b9de-7a3a486822b9"/>
        <s v="81b34c3e-1d61-49cb-a1b6-0c866c131683"/>
        <s v="35845d71-b221-41c5-b5b8-6d0a864f36dd"/>
        <s v="403fd582-4ccf-4a4b-bc93-243ec90b9454"/>
        <s v="f796611f-c7c1-4b1b-9d58-631b052226b9"/>
        <s v="9b5f8f39-848b-44f0-b498-17354d38e415"/>
        <s v="081293dd-62eb-40bd-9ec9-e3cdb092e21a"/>
        <s v="15935c16-a274-4afc-8db4-89cb556a7748"/>
        <s v="a754a29f-f143-4545-ae6b-34b907ef2ba8"/>
        <s v="8a4a0e2d-f22b-4b98-b24c-c64fbe3e6e57"/>
        <s v="b7dbb32c-d0c1-40ae-92a8-9ab919517f7e"/>
        <s v="74915c14-a30b-469c-9c40-50454a22eae9"/>
        <s v="e1fff6c0-8347-41da-9c11-ab6d42f5b3f5"/>
        <s v="89c8d2ab-6b44-4a8d-95f2-5073f41402b1"/>
        <s v="b35d4c3c-32f3-45ad-a84e-2080d70e673c"/>
        <s v="bf0d073d-821c-4336-9970-cf60ebff8d15"/>
        <s v="74bd0c93-8177-4661-b7fe-032c02571851"/>
        <s v="e1100ae1-6141-45c4-8baf-44bf0381a7b3"/>
        <s v="93267d25-234b-4562-98af-5cca6b11b7cb"/>
        <s v="458e0f1e-2a98-4594-81e0-4ea5f20ef5c3"/>
        <s v="71be94c3-6ab1-4db6-9da4-66feb0937085"/>
        <s v="d5838410-222b-409b-94ad-51dcb0010b77"/>
        <s v="18d92334-bbbd-4272-95ba-4ab0cd9caf47"/>
        <s v="3ec0f4e4-c2ae-4401-906d-edf53a77a93f"/>
        <s v="75366b9f-320f-42c0-9dde-01889803b22e"/>
        <s v="73b0d676-3527-45c8-8534-ca08f6f24d1c"/>
        <s v="059dd55d-4b94-4e30-b303-f438fe2110d0"/>
        <s v="6118433b-882c-4d1e-ac93-a7918b60c511"/>
        <s v="9d37efb6-eafb-4e90-94ec-84ce002ccb25"/>
        <s v="0013e35d-9aae-4492-9a92-1d2b8987f887"/>
        <s v="7b23dee5-7f9e-4042-bf9b-c2a3837aaa27"/>
        <s v="893992d4-ef5f-4f0d-87f6-c200fbc02182"/>
        <s v="bf468095-9cb7-4e4d-a1c3-edb99e30f754"/>
        <s v="1b3555e8-b9ff-4c5b-959e-eb8e51e4cab6"/>
        <s v="ae7cfd14-7577-4730-868d-a4b2f613bda0"/>
        <s v="b57905b8-b895-4e08-b564-504ba1e43190"/>
        <s v="b3292925-b107-494e-a932-5ae19c7060da"/>
        <s v="e48c5d67-f682-4011-8b46-1b32bab1b126"/>
        <s v="cfdfc6f9-eb0f-427c-a82a-3879f2b5a7ea"/>
        <s v="069f14f1-4018-4c6e-9a8c-fa3c5283aac7"/>
        <s v="72ce374d-43f8-48b0-9000-3168cb6bb240"/>
        <s v="5a35d158-76fa-4e9c-9f24-37dfae0e987e"/>
        <s v="98d53cf5-4afc-49e8-8c47-6b726e310234"/>
        <s v="892621df-4655-48b7-b8e1-9f568787ea21"/>
        <s v="b599277f-f78e-49e8-b676-291d4e329b4b"/>
        <s v="e39dd23f-5873-4912-a4a3-b2a27380098c"/>
        <s v="6001f54d-01d7-4831-850f-1cdc1e2a03f1"/>
        <s v="a0fbb8e0-b2e3-4399-a876-20207d8f5178"/>
        <s v="b34e356a-c95b-41f8-832a-461adf9b7c1f"/>
        <s v="4baf0f5e-a932-4094-93f2-8f11147f6570"/>
        <s v="25e42403-64f2-402e-894f-6ed34a2f3876"/>
        <s v="1b5d5b3f-020a-4e0f-a202-e4c776dac0af"/>
        <s v="b6ad2138-53f2-4d73-8970-8af66e173f7c"/>
        <s v="e45b712e-b822-4688-90a4-44329cd6c852"/>
        <s v="63f2ae24-fc3d-4348-808d-4127610461e3"/>
        <s v="b486f6f0-54af-4c6c-a094-8438d01216ab"/>
        <s v="82271e17-3124-4bb6-adae-08e73874756d"/>
        <s v="8edddfcd-1e52-4770-bf89-7142fe716b14"/>
        <s v="f72c8bf7-233a-418d-a8e0-cadb9acbf1aa"/>
        <s v="9d8fbfcf-b946-447b-b0f4-140c3819bfb5"/>
        <s v="6043d437-72f0-4493-9c24-1ad5cbc6f7de"/>
        <s v="5c04848d-6837-42ab-b0cd-c3ea36f759fb"/>
        <s v="01def715-1426-4607-b675-c20c67868b97"/>
        <s v="c85c7633-1721-4b47-bff9-c5944ac633c7"/>
        <s v="1986b4b2-70b7-4868-9854-80f0dfcaf0b7"/>
        <s v="33fd862d-4057-4470-be61-27a80351b09d"/>
        <s v="45f18619-54f9-4429-a7de-02ccdda4f4a7"/>
        <s v="27d292fe-0736-4b52-8a9a-73fe538202b7"/>
        <s v="30ee8fce-2b66-4859-9c29-7b5e66bceec2"/>
        <s v="e355ff3e-b8c0-48ef-a540-0d409be20a5b"/>
        <s v="ad2783e5-f636-491b-9366-bd91b5c6652b"/>
        <s v="18c32a04-844b-482e-9dad-138b4d72498f"/>
        <s v="4067f790-8444-4504-93ed-280ad5e14d1f"/>
        <s v="bd1116ee-f58a-47c7-8ccf-4130255603d4"/>
        <s v="887b03e5-e980-4808-b5ac-824c2c55aef7"/>
        <s v="7ef519c8-8420-4b19-b238-4877649cb420"/>
        <s v="3b964c74-ffe6-4994-9580-4c2ac44fc4b8"/>
        <s v="ceef7261-bb15-42ea-8991-2f464ce6928b"/>
        <s v="4edd2a2a-6b69-44ae-8d22-af35b648be8a"/>
        <s v="0b52039f-37e0-46b2-b0f5-c579fd651ec9"/>
        <s v="779fa9fd-e516-4f33-b06a-f9b817181284"/>
        <s v="dd4c5244-fc74-47ef-a249-1bbf09950db1"/>
        <s v="da8befbf-5c9f-42c7-8e9d-b867a376abca"/>
        <s v="28659dba-61e3-44a8-86e7-6ea08c47a1f3"/>
        <s v="49c13de7-3b42-46c5-885b-15fb4a8ff810"/>
        <s v="98049562-8972-4bbd-8ff2-b1c4e53f9644"/>
        <s v="74797b61-2737-4b52-ba6a-210722319050"/>
        <s v="970c7a52-c5a3-4967-9742-fb16128ef888"/>
        <s v="734a6ca3-8116-43fc-a2e7-c1a612d2fa06"/>
        <s v="2f51b757-9177-4915-8533-9fc033e92a9e"/>
        <s v="e867c8d7-b43e-4eac-9079-031a60835d0a"/>
        <s v="0901545b-f181-4b0d-9717-10471d15ce32"/>
        <s v="746b161a-31cc-4738-b68a-e9b79b3aa1d1"/>
        <s v="90865ebc-5a91-4e14-9a61-bcb19356d452"/>
        <s v="610269ab-43ff-482d-a18c-51621dd4ecad"/>
        <s v="39235a44-94a8-4cac-a733-04aa0aa7c3e4"/>
        <s v="fec3c273-dad5-4a8c-ad4a-73bd4f825bad"/>
        <s v="8926f9b5-c50d-4ccd-8f97-37245b6bda9e"/>
        <s v="042c65ad-9883-49b1-88d3-d2cefba3091f"/>
        <s v="f5d5f92e-cdd1-47c1-8a6c-1ce6b581b245"/>
        <s v="89a2bea7-57b4-482d-984d-601999bc0c8c"/>
        <s v="e10b1a47-7fae-4748-b781-321e83c501cb"/>
        <s v="a0a42c89-6232-4bf8-a9c8-612e6c96b28a"/>
        <s v="566e3cbe-9aea-422f-a6e9-87cab87b6384"/>
        <s v="6f139682-5ec1-4f69-82ad-4bf49696903f"/>
        <s v="1177a267-9f5c-424f-a772-d34a1e1e7148"/>
        <s v="17622561-87f7-4fef-b4ef-8730851a0d68"/>
        <s v="f4427e0b-6148-4bb3-889b-78d5dbfdd97e"/>
        <s v="b02b61c4-a3d7-4628-ace6-6fa2fd5166e6"/>
        <s v="8d7fff14-d8df-4873-84c9-56ee9c4209ec"/>
        <s v="5bc440f1-4b1a-469b-8e5d-d462cbd00ef2"/>
        <s v="392c04da-5af3-4a5a-b8e5-9b2716dc5a6e"/>
        <s v="ef8e3e02-7f92-4838-964e-5eb88235936b"/>
        <s v="31274148-7c7c-404e-8422-d03ef29a6339"/>
        <s v="f5b1ebbe-7862-4056-bccf-c45a1133a4b0"/>
        <s v="d4bcb92e-121c-4c9f-837b-c3682d1487fb"/>
        <s v="bbfb1b71-0a68-4eb8-876d-e8c5440c7e5b"/>
        <s v="c72850c1-3322-468b-9be7-8aec32da81f0"/>
        <s v="ff4625af-bd20-463b-b275-b5f3d436a7a8"/>
        <s v="696929b2-0513-4da8-9819-93cc41f9994a"/>
        <s v="9cfbbce7-e8f2-4584-8cca-1e14c3b8c80f"/>
        <s v="c9d901d0-a0da-418e-a7a6-a656cc82664a"/>
        <s v="1d61fac3-6cd5-4859-b2a4-47b2ef04e57d"/>
        <s v="d1ad3e51-89f9-4de9-b798-0131a885a7b4"/>
        <s v="b425e88f-5f83-4733-98c2-03b3981dbb07"/>
        <s v="a995ecc3-6f5b-49a6-8ff1-c51f915cb31b"/>
        <s v="f2d3f761-0ba3-4279-94cb-056407437c3b"/>
        <s v="55456181-1096-4107-845c-9edc2b7f2ac9"/>
        <s v="d4233cdd-0d91-4d13-a207-b111184a1b0f"/>
        <s v="6b226fa2-7836-4d88-b41d-f78fc3cb2f25"/>
        <s v="1f178f93-23c9-4a1e-8b37-1d97cdcc2d6a"/>
        <s v="0f44704f-1247-4a4e-a469-98e8d39e198b"/>
        <s v="09926793-f450-47ee-8e16-33271ef80b5c"/>
        <s v="861b4f5b-45a0-4539-ade8-370ace9e9ebd"/>
        <s v="59dcabd0-56fe-4fb9-abe9-e2074f199ec0"/>
        <s v="c9c1ad45-f4ea-4b97-aaa4-15b56336c815"/>
        <s v="d240ef02-a968-4fc1-ba5c-865db8344070"/>
        <s v="1d303f92-6f5a-40bd-8312-3b70a93cabbb"/>
        <s v="05d047bf-5b96-49d0-a8f9-0573571b960f"/>
        <s v="48769153-c688-43fe-9255-5c758d55119e"/>
        <s v="7318b96d-4479-4612-9f5d-988f776abf09"/>
        <s v="90b4c309-bc1d-4335-9ef7-4e48b8a836fd"/>
        <s v="5cb5e69c-5dc7-43e6-a529-64ffc74cc890"/>
        <s v="e54f8894-d19f-484d-aba6-00a6effa91ff"/>
        <s v="be7cabfd-6d53-4965-b1cb-e1d3d2cea771"/>
        <s v="1ca35cfb-04fc-4d82-bd15-438552fbe43b"/>
        <s v="4c80f6a4-9e5c-4d68-82e0-82191b96ea78"/>
        <s v="21f6c63d-ac20-4f11-abd3-3927586528e6"/>
        <s v="10190c9c-3b1a-4e64-9687-7f41ba8bc81c"/>
        <s v="0b9bd934-23c8-4d30-9dde-7969688613db"/>
        <s v="f165d779-0154-4950-976d-e21f1b46ebdc"/>
        <s v="fb8fe8c4-d8b4-4ead-9360-8edf382b5b86"/>
        <s v="854dc3bf-61d8-4365-bada-0c941679bbe0"/>
        <s v="91a4d796-b972-4eec-a563-7d1f57637902"/>
        <s v="4d470ed6-a666-4769-a1d4-6f8221c50e41"/>
        <s v="d64acb1f-39eb-438a-836e-3c49770e09db"/>
        <s v="6e9bdbd4-8bb1-4e79-a539-862513db64d0"/>
        <s v="374f495e-5724-43d8-99da-85943d2f416d"/>
        <s v="59d4546a-f7b0-4ffc-89c8-08f71ffbbe83"/>
        <s v="82ac7e1d-ac56-4da6-9339-1df45ae86d18"/>
        <s v="72ff5d2a-386e-4be0-ab65-a6a48b8148f6"/>
        <s v="dd88e600-57e6-456a-8f5e-6f0c74b42e6d"/>
        <s v="3c4897e7-601f-426b-9569-44ab503c8db4"/>
        <s v="ccd015c1-ad59-40dd-9bff-3142a5e15b55"/>
        <s v="4d560a3d-f4e7-469a-a454-09374a27ebf2"/>
        <s v="6142ea7d-17be-4111-9a2a-73ed562b0f79"/>
        <s v="9f294a8b-d184-4c39-8476-7556f97be2dd"/>
        <s v="630af05e-1f09-4c0f-8419-53ac6dd38ffb"/>
        <s v="69be173a-850e-40ad-9872-f72ee5b4a1ae"/>
        <s v="14e286e5-ac89-46bc-8cbd-3c039e2aa4ac"/>
        <s v="a6f2f7b8-0cf3-4b58-9910-8be58ce21ea3"/>
        <s v="bb82b796-3207-443e-86a0-7656c5c9fb91"/>
        <s v="f387e1bd-2d59-42c6-934a-5a2fa7cf705c"/>
        <s v="03599c6d-1224-4bd2-b7c4-b3ee9b1fc6d1"/>
        <s v="e7e7cf71-1c5a-4322-809e-7de873f127f5"/>
        <s v="d81cda59-36d1-48ad-9717-3bbb192e87b5"/>
        <s v="9f83db57-5cd5-4c13-a83c-906952aab364"/>
        <s v="3728ddc2-0f5e-4b47-a9d0-c613b0c77002"/>
        <s v="ffe8a701-8733-4220-bf65-bc642307d955"/>
        <s v="3e60dc38-31c9-42fe-8e3f-bc8c84de07aa"/>
        <s v="a046b9ae-9d30-4208-9e52-f2cc4839a7d2"/>
        <s v="4e5d8f12-96b3-4f4a-80da-a8ca62305d27"/>
        <s v="ec42e2fe-4114-4736-922d-2cc52d091a0f"/>
        <s v="4ddb1b36-272c-4588-84a2-576c1fc905f8"/>
        <s v="9ce7eed1-fcdf-4961-a45e-2ad08eefa5dd"/>
        <s v="3c3a04e1-2673-4d70-83a9-f28dea48b463"/>
        <s v="f5948a54-5f80-4eeb-943a-9aff659b0105"/>
        <s v="088dbd82-d883-43f8-8c98-03de12de9e5a"/>
        <s v="819f9a74-14f9-4534-9cb1-73bd26689102"/>
        <s v="dbb54645-7dda-41b6-97c4-caed47c4cc51"/>
        <s v="4242be33-5d77-4c84-aa81-05a89500a368"/>
        <s v="05b3b6f7-ff43-4d94-9345-accc5574767a"/>
        <s v="98a21f1c-914d-4fae-b100-13a7c6deb2f0"/>
        <s v="dec78fa0-6c14-44be-a65a-a092112ea3ee"/>
        <s v="d171ac68-edae-411f-85cd-7dd4b4a84acc"/>
        <s v="1328000b-cb9c-41c3-ac1c-3ed546d1fb89"/>
        <s v="787f2425-dbcc-4477-89e9-db0adf465290"/>
        <s v="f4188f3f-8a14-4e62-a95b-4715c333e861"/>
        <s v="7135f221-a6c9-437f-84da-d06a7872bdeb"/>
        <s v="b6ca1127-e9f8-4970-8d98-f9e28d888beb"/>
        <s v="c8b190e1-089a-4f4f-b1da-e8174937b90f"/>
        <s v="5f4f847d-7d59-46c0-a171-3445b637f3b1"/>
        <s v="c7468f59-1b49-4e15-a2ad-d909c521bf2d"/>
        <s v="9db37a76-cc39-48c8-8759-0459b259685d"/>
        <s v="0fc82e26-ea5f-4589-a7f7-5c4b2f1997a6"/>
        <s v="568655fb-9a3b-4d93-a6b8-a3f489007bc4"/>
        <s v="d7b65b5f-9fc6-401c-8720-d8ba45d954a2"/>
        <s v="99e1b153-6bd1-4ab6-8648-635088765d44"/>
        <s v="80c1319d-16fa-4b56-9a2c-756a5e65d291"/>
        <s v="6afa828c-2cd1-4b9f-abe5-841fe9c96c52"/>
        <s v="74c0286f-6916-47e3-b362-e5ace03b6ace"/>
        <s v="70e79f2f-73eb-4d3f-a2cb-7dcd9ea4e2ff"/>
        <s v="1e4af885-cf5e-40dd-b35f-489c0e710440"/>
        <s v="88d94f82-3020-49ec-8068-f195ae513e10"/>
        <s v="bc76937c-e33b-43ad-bd79-a1c007c10e74"/>
        <s v="bcf70c59-e75e-4eb4-99c2-2e6591ce0d2c"/>
        <s v="31c0fbd4-05f3-42cc-b1cd-70157c9d47d5"/>
        <s v="059c1ba0-bbec-421d-b610-901c2196b3b5"/>
        <s v="4c636e95-025f-4543-8997-623ae0723d96"/>
        <s v="2c8d0e44-e71e-43a6-bf85-bf0ead64b56c"/>
        <s v="fa5d3100-11b7-4948-90e6-e6607c69dee1"/>
        <s v="02d2265b-2ad2-4193-86ea-50fcab7682bb"/>
        <s v="a65be22b-d5a3-46d9-8362-a810a2611b8d"/>
        <s v="396295f7-bb67-4fbf-bc1e-afb5596a8d6e"/>
        <s v="57c700aa-b7b5-4ea7-b5eb-d32d9ad620ab"/>
        <s v="01e187d8-1a31-4044-95a0-f35665abc9ff"/>
        <s v="848af440-7fc1-4858-afa0-d842bc55300b"/>
        <s v="0e7da698-ab95-472f-8d95-aaf5253421bc"/>
        <s v="16db80db-a543-448e-9adf-e9816ab19e15"/>
        <s v="a0ee89ae-d453-4d32-8b0d-bb418d5288f1"/>
        <s v="c6319c16-5827-4c1d-93e0-f2354e80d10b"/>
        <s v="df6afe33-9489-4539-a373-f2b93658fed3"/>
        <s v="09f64405-0b99-4034-8a4e-255280051b10"/>
        <s v="a8499b92-6b52-42e3-94fc-dd549e8fc965"/>
        <s v="32fbcf3a-ded2-4fc4-9a0f-35bca3ec06d5"/>
        <s v="9b1bc895-2af4-4ab7-9e6f-ea07c4536f1d"/>
        <s v="cdbc2c1c-a4af-47bd-ae45-5cc6b88e830f"/>
        <s v="3d687b1f-2b22-408f-85d2-ab496a237988"/>
        <s v="1422373f-8622-48d1-a683-e10796c044d0"/>
        <s v="8d244e3e-c4da-4ddb-a0b1-5abaa6a27967"/>
        <s v="edc6ae05-fada-4b0b-aca0-2ada7c019b87"/>
        <s v="12a07507-87be-4932-844d-625134473972"/>
        <s v="8a0ea57a-9a7d-409d-a6e8-790b215d3b1f"/>
        <s v="f79cb82b-4679-455b-b834-c6a4a6f03619"/>
        <s v="c49c285b-6a42-4aad-92ef-05a410e1b73c"/>
        <s v="7fd75be9-f99d-40f4-8f0c-8ac73932760b"/>
        <s v="89a3c811-895c-4fde-a3fa-40691519fd38"/>
        <s v="1eb74b56-53ff-43a2-8a19-35014169b9fc"/>
        <s v="bc9a7998-6365-4c2a-a793-cb096b271eff"/>
        <s v="b40ef8f4-943a-41f6-8a63-94a1b6733a2d"/>
        <s v="c5f8e2f8-414f-4994-a845-77805e20c957"/>
        <s v="5bc6515f-3d9e-429b-8b57-6b4758606057"/>
        <s v="e516b0d4-7d35-42cc-b88f-d0cd65c06b93"/>
        <s v="56bc0cdc-739f-4756-bfab-acff5a8de741"/>
        <s v="9322a304-f206-48b3-97d2-388e988df8e9"/>
        <s v="3f899fa1-1584-4624-b8aa-f16d592fab49"/>
        <s v="0ab54bde-20a0-4502-ae06-809725e97977"/>
        <s v="989b9cdd-d12c-49f2-9563-016097acc49d"/>
        <s v="620e99d3-3b33-43d8-a69c-d696236c7b87"/>
        <s v="600c9c71-0990-4647-8ac8-d87ea689d07f"/>
        <s v="5a5226e6-9d64-4932-8066-853d6de299a1"/>
        <s v="e13aa3fe-9dac-463a-bc1d-0e0d607283af"/>
        <s v="a723fb72-682b-463a-a86e-d390edd97a1a"/>
        <s v="92806b50-7467-4070-bb28-4673394ddcc0"/>
        <s v="42533a86-6c73-4f86-a564-c8c261497f06"/>
        <s v="f4e35f7b-a1b7-43d8-b6b8-74d349599bed"/>
        <s v="e2b6855a-d4ec-407d-a584-2e131d278a46"/>
        <s v="cbd58bf6-1efd-46e9-8e37-14af99b49350"/>
        <s v="bb026576-f512-44c3-b253-d2186c4a37ea"/>
        <s v="d52721e7-19bc-443e-bb02-bebb48729a4d"/>
        <s v="ddcf8766-a93b-42cd-9c24-220e2cabd7e7"/>
        <s v="4d71c366-b41b-4143-8b10-550cd5704f32"/>
        <s v="34879e41-1a9c-472a-8eb9-047dba2ac3d9"/>
        <s v="11c58ef0-dd46-4c09-8752-87aa5408f9ac"/>
        <s v="d262eada-844a-4de9-a69f-0da0b670bfda"/>
        <s v="3ac5c680-d6a4-497f-8226-f2334c974315"/>
        <s v="088a93ec-70d9-49f8-89e2-60744f1639a0"/>
        <s v="43b9da13-ec85-4f37-bbc1-a987aff8754d"/>
        <s v="77d2b94f-1478-4c9d-9503-0b43e3c7ca9a"/>
        <s v="d6521e08-c2f4-4c10-a869-707cbdcbfffc"/>
        <s v="61607459-85c7-404b-8693-da1139c6a1ca"/>
        <s v="a8aa7158-2b70-4525-bc67-f831cbc84759"/>
        <s v="8045b996-bee8-4c6e-ae68-463ab456572d"/>
        <s v="03a20375-9782-4deb-8d03-e808467b1bed"/>
        <s v="3e19fc1d-9f6a-4a65-bd54-da044dcd0009"/>
        <s v="c15a09f9-e21e-46ca-a358-abfe58671262"/>
        <s v="1be00f8e-0c8d-41d2-9673-aefbeb9e54e0"/>
        <s v="f84f16b3-a79f-4faf-9ef5-768968f45bce"/>
        <s v="bd29ede9-cab4-423b-b448-83858de7ad6c"/>
        <s v="5c72aebd-13b1-4e59-885c-d7147bf69552"/>
        <s v="c561e2cb-89db-489a-a160-138467e5d714"/>
        <s v="8c6d768e-45bc-43ba-af52-d36e8a63b93c"/>
        <s v="390af831-a1ab-42d5-99b4-5fc59f14255a"/>
        <s v="45df16b6-382c-443f-bcfc-9b793875394c"/>
        <s v="3b745114-997a-4b6e-8161-126852bb2359"/>
        <s v="cbd431cc-ea7a-4c21-a1a1-a29c5228ed8d"/>
        <s v="dd3fbef5-305e-406b-a453-10d62c124e45"/>
        <s v="d5bcb8d0-4094-4ded-abeb-ac31d4f8fd72"/>
        <s v="bed63da0-8033-45c2-9413-d64db962c8a7"/>
        <s v="f2e9702d-11e9-4daa-ae69-81a35d3d9e56"/>
        <s v="3cec73da-fb25-4d16-8e81-b4f0dfca309a"/>
        <s v="f4d67557-6900-4be1-a302-9f70f06e9cff"/>
        <s v="e13a14ca-5911-442e-959a-8f54c559cd0f"/>
        <s v="5a4c4427-d9ae-4cad-9d57-337390206c67"/>
        <s v="7ee1fcc4-6b5a-47b8-86e9-4f441f5c1d27"/>
        <s v="ac25d6a8-cae2-418d-8998-53bd533fbc2a"/>
        <s v="b652ae99-38b5-489a-8921-057c3f05557c"/>
        <s v="16718639-fcb8-4f9e-8769-0baaa104bdce"/>
        <s v="fe2b34d8-2db0-428d-9e5e-be5459077299"/>
        <s v="6de59332-9364-43d0-9024-bdc6dcb33df3"/>
        <s v="60300bc6-8bd8-4bd3-af30-1720a9a5752b"/>
        <s v="c4f9eccd-7630-48a7-b0ca-fdd8fc043f08"/>
        <s v="f0086534-91c5-4372-8aab-cdefde43dfff"/>
        <s v="5ad5cf06-364d-4c87-bcd0-129d2e8d0e87"/>
        <s v="04d763db-93ca-4df2-97bd-fe1186f152dc"/>
        <s v="290e3e89-4b9c-42f4-a8e5-c8cdb4146e4a"/>
        <s v="9ae1a991-524f-43ff-b030-7633a6ded1d8"/>
        <s v="534ff70f-c4d1-447b-a0b3-c49062abd089"/>
        <s v="1980f5a4-1539-40e5-a1af-8c5b7a7e67ac"/>
        <s v="f2311f17-9586-4a76-8511-55ffe7a37e81"/>
        <s v="474a493b-3ced-4f2d-839f-bc501223b513"/>
        <s v="6bb995f8-db98-4ba3-95dc-76942bf3158c"/>
        <s v="dad17429-8697-486a-b168-425f46310a87"/>
        <s v="614077d3-9ec4-4a48-9773-f98d550c2fe9"/>
        <s v="b5caa993-aaca-4101-b153-0f689215583a"/>
        <s v="31e1168a-81cf-4525-bd25-5cfbe0c8f901"/>
        <s v="82bbf269-aafe-4e61-8d45-67d16d902940"/>
        <s v="bdd640fb-0667-4ad1-9c80-317fa3b1799d"/>
        <s v="536fd898-2106-4d5e-9c3d-028d03580f61"/>
        <s v="8bf08d7a-6306-4ce1-b73c-bd6a56f73415"/>
        <s v="9f2fef1a-0bfd-4eda-8462-16b1445be974"/>
        <s v="1ca2367d-88e9-4522-ad03-08c72cef4e18"/>
        <s v="0bd4a990-0640-4e0f-a5b8-fd4b32fa2de8"/>
        <s v="e21e063e-880a-4f78-add3-fa68cb176118"/>
        <s v="e79f9f3d-19ee-4c3b-b93c-4b0bb93b770c"/>
        <s v="e3b202b7-c97a-4855-be7f-b6583aef2cb4"/>
        <s v="d9aa533d-fe43-4234-9114-a28fbdc3ffb1"/>
        <s v="5d264b1b-6593-4659-972e-8c6882aa5c46"/>
        <s v="32da7a6f-a0d9-4f22-88f7-c39b6504ca70"/>
        <s v="7a2db846-4ad0-4a12-93e3-1942b63ccc6a"/>
        <s v="b372e073-3bc3-4744-8d72-b409b437bec4"/>
        <s v="eda7dd14-e1dd-45d4-94d9-0f4b4389bc5a"/>
        <s v="d453f867-b97e-4224-891f-691217abb863"/>
        <s v="24e6f44d-1431-4cab-bb8c-bd746a2f3fc4"/>
        <s v="5681efaa-1d34-4718-b768-8fcbd545c64a"/>
        <s v="eb2d6b14-9358-4445-a059-9244270f2b97"/>
        <s v="3f4df561-f319-4125-87f1-94f9c1156d6d"/>
        <s v="b9493906-939f-44eb-be5e-215ec47cc30b"/>
        <s v="f3bd333c-d11c-49d2-aab6-c5707c17d5e3"/>
        <s v="3df76a69-bc45-444a-bc1f-dff0331d58bb"/>
        <s v="dfed2c43-e256-46dc-8f54-86b7c7b5b2bc"/>
        <s v="406bf02d-a97a-4f4e-bc10-871bba4f4b03"/>
        <s v="a9f79877-b3cc-47e0-ae92-58298ad0033f"/>
        <s v="b18753e6-d457-4ad9-a867-a096edd877c8"/>
        <s v="f8140102-7de1-4dfe-9072-5b5ca2814044"/>
        <s v="d56a9c52-c8a5-4d7c-a94e-c385b4bdaa1e"/>
        <s v="ec50ace4-80a5-4e65-afa2-855967c96204"/>
        <s v="e3d3d84d-c2c2-47be-973d-ff0134e43764"/>
        <s v="3176d704-ea5d-4648-a7bf-782afab74ad2"/>
        <s v="f897f7c9-c52e-467b-963b-4aea6460a95e"/>
        <s v="88598ace-c60e-4023-9879-0b36f582a4d4"/>
        <s v="5eecb91a-59c7-4d57-9459-156aa03c8e85"/>
        <s v="9e5a732a-e22b-4a58-ad09-6600cce23a8a"/>
        <s v="614ff3d7-19db-4ad0-9dd1-dfb23b982ef8"/>
        <s v="a6aa59e5-dc08-4f29-92d3-3488d0c30018"/>
        <s v="b11af726-2d5d-4395-a901-a768ebd14b0c"/>
        <s v="14dd5061-5557-46f8-a67e-ddcedf8f4197"/>
        <s v="f80590f0-0249-4a09-be3b-1a40ca0553a2"/>
        <s v="c194f97f-00e3-4026-95b6-de85390239d9"/>
        <s v="8bae295e-902a-405c-bd9f-fe599bc0fa93"/>
        <s v="4336ffe5-6631-46a7-8c53-b74c0c9fa6e6"/>
        <s v="6242fa0f-2ed2-4190-8a42-001d66379069"/>
        <s v="3cb3288e-c8f2-4355-a90e-23f3668e899b"/>
        <s v="f780ef2f-664d-4922-a590-fd3cad6ecc57"/>
        <s v="6ee41a27-1a74-4259-afe9-d773d02b4df1"/>
        <s v="6ee6fb9a-520a-4eed-99fc-81f912177a1b"/>
        <s v="cc7e27a4-eb8e-40e7-b0be-8e8ee19dd4ef"/>
        <s v="29ede760-2334-48ba-b94e-08387dcf60fd"/>
        <s v="d6321d31-c8ac-4fcf-a04d-4d14197dbae1"/>
        <s v="4be318a8-0b39-4ccf-bc9f-3bc37210045a"/>
        <s v="282fe6c5-351b-4f5e-b265-0250c8ce0264"/>
        <s v="44d18524-cf0e-4567-882d-7fc1be3074f8"/>
        <s v="8cd74c27-929a-4586-8a37-6c367d94bf10"/>
        <s v="e0827f76-11a5-49b4-a6a3-02d6f43e8c48"/>
        <s v="f9b782a8-ffb3-4d40-a0f7-d29983486bcc"/>
        <s v="a335b2c8-9e7b-4e95-b692-641a9aad10ce"/>
        <s v="22eb197f-00ed-4a0b-a545-ecc0002f0064"/>
        <s v="e5358c58-4b8f-4abe-87f5-b39a56f881f9"/>
        <s v="39c03abe-dd56-42ba-9396-f1bedbb99817"/>
        <s v="db94b218-f83d-444d-bd90-599bf59a2fd1"/>
        <s v="3c7e5368-b159-4847-9c0b-9b10a757cb10"/>
        <s v="0c472187-fea3-4d37-980b-68530c7031eb"/>
        <s v="7484b28c-e42d-44b1-8d0e-2d64f30457ee"/>
        <s v="39c59df9-87f2-45d6-a7ba-26acab7a3d1c"/>
        <s v="2a9edda7-761a-4914-8931-b2d4d3def87c"/>
        <s v="3e612d66-05bf-4618-a930-b0c4d5576899"/>
        <s v="a6388854-fb2b-4b80-808b-d674d2dd3e26"/>
        <s v="f4401862-5353-4e65-886c-244563290d88"/>
        <s v="0660a3e9-736d-417c-92ce-55e369df05c7"/>
        <s v="960e3f3c-2ee2-41cb-b908-c3d8d99efefd"/>
        <s v="8fa72f27-e8c6-41fa-b435-3f5666b8fefb"/>
        <s v="614a9d3b-5993-4556-b8ff-b6c1c0f5fcb9"/>
        <s v="72a1376d-d4c1-413b-99ba-0aa5f31bf1fd"/>
        <s v="ab8bb68b-56d4-4b13-89d6-aea8fe5944f3"/>
        <s v="ef83dc33-eb48-4d5b-a550-bf6f40527380"/>
        <s v="8a8fb8c0-6360-40f3-8d26-1015470d21df"/>
        <s v="54e6b6e4-7232-4b24-ad9e-0664cad9fe81"/>
        <s v="0454e307-a3b2-4c34-a3da-c86c262a74dd"/>
        <s v="1b7e0502-ca9d-4831-894e-7397b38a3db1"/>
        <s v="acf5e81e-7131-4269-b118-e36477097749"/>
        <s v="714a917e-e4ca-4d04-a5be-2cddf6d47927"/>
        <s v="b4209103-bca7-46eb-83ef-0f77848ac924"/>
        <s v="cf9d3e88-f25e-4cf6-b479-b202d36f16be"/>
        <s v="9e21741f-b801-4026-82f7-38611adba8cf"/>
        <s v="3336c5c8-9019-4224-80ce-c97c87321107"/>
        <s v="5563f616-00e8-4ece-8b49-452d46d483f3"/>
        <s v="9191b363-4e2d-4645-adc7-cac7fd72b050"/>
        <s v="6dba00a5-5e47-4f21-abb4-5f901feb81d6"/>
        <s v="789fed96-7337-4c2f-8e1c-37621c7cb6ed"/>
        <s v="5aca19a9-fa61-4fc3-874a-82193512eea1"/>
        <s v="498bcf67-3f8d-4f96-836a-e2bbd5098e07"/>
        <s v="59184cae-1d70-4528-94db-db7a37f83387"/>
        <s v="1519830c-4019-4303-9c45-7e4da79313b8"/>
        <s v="0725e9cf-3099-4671-a389-3fc550b4c0bc"/>
        <s v="ff84faef-5336-423b-8f96-468535145890"/>
        <s v="e42e707a-fe2b-4987-9fdc-abbf6b9cd71c"/>
        <s v="c7ade5f6-4f48-4bab-9bac-40f4d5f9e7a1"/>
        <s v="487b25d7-9cf0-43dd-a775-29a28d2cfe83"/>
        <s v="7e1f48c4-a9d6-490d-b4ad-fa22ad0205f5"/>
        <s v="33a1ca26-5dd6-40c7-9922-f24eb5507b7b"/>
        <s v="eb2ec80e-4c25-4823-8cf4-ffb0b4bba73f"/>
        <s v="96a519fa-4420-45ce-96ad-a8599ed13b9b"/>
        <s v="e2331302-da32-4604-aa5b-8723591f6b6e"/>
        <s v="c54461fa-dd35-4c2c-86cb-aa8721786a7e"/>
        <s v="ae423568-de14-453b-9eac-41d9801f4909"/>
        <s v="2e183554-cae2-4e66-ae8a-781390e0a95b"/>
        <s v="1783b5f2-ae0a-48ae-9564-90983dfb09a8"/>
        <s v="dfde4fbf-3ff3-40bf-b66e-cb15474ebc19"/>
        <s v="37a3c30a-a1f0-4a7a-8db7-8572ef7db821"/>
        <s v="c715b2b9-c40c-4d91-86fd-e062a33dc7af"/>
        <s v="5c015ed6-a0ab-448f-aca7-dde9529f7cbd"/>
        <s v="0cee845e-0fec-47e8-9944-8e9ec4ccd106"/>
        <s v="4005353d-d76f-4e65-a54c-87393133839e"/>
        <s v="a7d807d9-59dd-4b95-aced-021213d94c93"/>
        <s v="84ccbd69-d4f6-4241-8201-bb06932c8384"/>
        <s v="0a8d7c14-6e2e-4274-ae0f-7cf89c7e1e3b"/>
        <s v="db576d72-81df-4693-a858-18cff67c393f"/>
        <s v="d2ecda4a-5cbc-4b07-bcd8-897b4c158e76"/>
        <s v="3005c7fc-85af-4b6f-bc41-7c6f80a6b635"/>
        <s v="52a74a41-44be-4486-bea5-a387363be5cb"/>
        <s v="9dd2f9de-fd98-4e33-a498-abe92999bbef"/>
        <s v="f86f3185-27f7-4941-a66b-eb9358b72db9"/>
        <s v="2a45c2ab-8cbf-4db0-b264-accc79ac1b1e"/>
        <s v="983decbb-65c3-4bbf-bffa-47e4dbcfb0b4"/>
        <s v="114f42bc-d0e5-469f-97f1-cd9c5954312a"/>
        <s v="52016e41-8570-4cc3-bb2b-66099f0724a8"/>
        <s v="39bfc9b6-47ba-48aa-b2f9-4b2c8e10814f"/>
        <s v="1723199d-bf2c-44a0-ba3c-8a71ff574e2b"/>
        <s v="657ef697-20fa-48ef-8146-633fa30ddfc0"/>
        <s v="62a2309a-7f52-40c8-ab40-1b73c0b3d583"/>
        <s v="2f0c4a22-2c5a-4648-b045-b24f85757ac4"/>
        <s v="6d1daf04-98f3-499c-bb93-e35dd78df51a"/>
        <s v="eb4aede6-46a5-4064-9284-b528b0916fb7"/>
        <s v="83b0b35c-dba6-4df8-b3d0-4ffb44709848"/>
        <s v="4da838b7-6947-4bac-b610-f40d69fe890f"/>
        <s v="9d3b2ffe-a323-4df1-918e-89e06674466f"/>
        <s v="06f4e089-2ee1-4c6d-82c3-ace23bec15cf"/>
        <s v="9c8379ae-f7b0-4805-8f0d-f860ebc92914"/>
        <s v="bf2b43b4-22e9-4527-b849-1ecc889157fd"/>
        <s v="2120bfba-1689-40b8-879d-db62c37944c1"/>
        <s v="bdf66ba5-dc9c-46de-a5a6-74c212738a23"/>
        <s v="85467426-2f12-4b9e-b4fd-25b7384f6e3b"/>
        <s v="2e3362dc-ff55-4e7b-88a2-5c0a5b8185ff"/>
        <s v="3453301d-7797-4ca1-b0c5-dddf74e03fed"/>
        <s v="311a00da-279c-4825-ab4e-b513081c4c1e"/>
        <s v="f97f0427-f007-486b-ae66-e58b9d20c36e"/>
        <s v="95c2ec81-3f42-4da2-84dd-a51d65926623"/>
        <s v="60a7c21d-87e5-45c8-a51c-1e2922a8c659"/>
        <s v="c017466e-85f4-40a2-8be2-7516342c5348"/>
        <s v="20ada318-e04d-4b53-ba94-0968a3094e80"/>
        <s v="150f5ec2-1ac3-4779-9524-d527eda5d626"/>
        <s v="60141de9-f54a-40a2-a874-66d7ad66a1bd"/>
        <s v="8d08ed95-b369-4813-94b2-072ab1c7c29c"/>
        <s v="7acc9970-5bee-4570-b69f-75c5c82ba1be"/>
        <s v="a52a1a98-8acb-4306-a01f-08ba40ada926"/>
        <s v="f6e38429-783c-4b0b-affc-da1aa64b88da"/>
        <s v="87f89f62-11a1-4557-a90c-44148df50b01"/>
        <s v="92a97acd-3d88-4938-aad6-5b8c3a38b844"/>
        <s v="d79b5767-ffdc-4489-a402-4c0bc25813a7"/>
        <s v="874f6267-f064-4929-b89f-f0ef08d0702c"/>
        <s v="8b5eb4b6-01a5-49f5-b197-f432ca8e260e"/>
        <s v="7b5b2826-ba11-43f7-998c-240d9be12e47"/>
        <s v="f83b1806-ee4c-4b18-96a2-d49d9e5f8273"/>
        <s v="58431f84-6471-4ffa-928a-23f79baa741f"/>
        <s v="e33fc52c-4570-43e4-a53c-8f74a5076897"/>
        <s v="f3476736-37ec-47a6-8b27-b0795c5d3f1b"/>
        <s v="6c21835d-d8e8-497c-a0a2-59014932936e"/>
        <s v="cc351e4f-703e-457f-b5ab-8466b5578b00"/>
        <s v="5d42b9e9-692e-47b6-8b2f-6d5c700b5d5f"/>
        <s v="e6697833-b841-40a0-9fe7-71d6d9178793"/>
        <s v="7fa63858-34d9-41df-aa2a-713fe5b46660"/>
        <s v="3e245fbf-fa69-4cd2-be23-90f3e7bbaefc"/>
        <s v="fe54ee4b-80ff-4173-a3df-ecd70e731dd7"/>
        <s v="b0b862ef-6c9f-42b9-b647-8986a3917c99"/>
        <s v="ea0f927b-4959-4171-a884-b87503862e81"/>
        <s v="c4c5ecd2-f292-4cb2-bf5b-7e73f229e487"/>
        <s v="752463e5-29da-4792-993f-d86df2ec014f"/>
        <s v="28e3a47a-7561-408f-840a-1c1c02b5719a"/>
        <s v="e34f76b4-2b8c-43bf-9780-be1712fecc2b"/>
        <s v="5b9962c6-e61f-4cc0-8a36-8ce7dc570131"/>
        <s v="506cef6d-703e-4156-9eb7-27b523eba0ad"/>
        <s v="3799a376-7e5b-4ac9-83c5-01fe269334ef"/>
        <s v="05b481cf-6f35-45bf-ba2b-06ae24f8b6ba"/>
        <s v="6cc5e6f6-e029-4366-9acb-5abbccea7be2"/>
        <s v="9f708368-cb3c-48ca-a392-57316b79afcc"/>
        <s v="a748dbcf-ac61-4e63-8dde-29a6baa4b71a"/>
        <s v="cfe3a2d3-1cef-4bc1-8309-fe9540ea2cf7"/>
        <s v="85319f0f-ba53-4122-b4b7-96204a73b0bf"/>
        <s v="8fc4b2c5-59dc-4a4a-9126-52b95bedcf31"/>
        <s v="ce22ad44-916e-412d-b6e3-8690db0f9336"/>
        <s v="e606d7c2-1e18-446d-ae42-1840a05f36c8"/>
        <s v="f97db416-13ef-448e-a9cb-b35c68322080"/>
        <s v="84517303-e94d-4fbe-8653-1d4748677b30"/>
        <s v="9e9a9f83-0668-43ee-b8b2-b5493bdbc09e"/>
        <s v="bf67de42-3a0a-4b59-8538-4872deaa543e"/>
        <s v="72f60958-12ef-4101-a082-786fca00ef58"/>
        <s v="7e7d9a19-ab45-4578-92fb-acf6d5d1c669"/>
        <s v="540e7d01-735d-48f3-bc61-66df515a6b43"/>
        <s v="d410be60-ee05-4163-8136-8ce62d3dd83a"/>
        <s v="92420b64-7234-4b01-9d18-25df98cfaef2"/>
        <s v="4773e66a-6db2-4020-8a67-01436090103c"/>
        <s v="0426fcc9-255b-40e2-bdc2-b74b38a56b49"/>
        <s v="ff4204b0-4d89-471d-b7b6-26b0e0bf9cd7"/>
        <s v="bf0418a9-f276-4513-aeca-f62944e22691"/>
        <s v="2bb7985e-ce82-434a-92c3-9c9e85cf2cf5"/>
        <s v="910c4cb7-25f0-4b0a-a64e-f59d6a18e5af"/>
        <s v="7701f7bb-7bc6-4e1f-864e-e6e389c5b31a"/>
        <s v="d6cd3155-08a8-4c7f-8621-38ad0f09105c"/>
        <s v="ffba7856-3b09-4a69-8d01-188459b58191"/>
        <s v="95dfe6cb-c75a-4c94-ae05-7f791cf8d03f"/>
        <s v="61a66444-e2af-4629-9efb-336e2f546033"/>
        <s v="15b102bf-7363-42c4-aa2a-81a21f9b8b4a"/>
        <s v="dc8aee30-be60-43f7-a8be-9288e5af6e39"/>
        <s v="9cc05b67-a19b-424a-abfc-2a47565f1491"/>
        <s v="d379e04c-dc99-4f0c-b5d1-4b68cedb663a"/>
        <s v="96929e1b-4e33-4abe-8cc8-2398b2c8c2b3"/>
        <s v="929daf9f-0149-42af-8ab1-a5041f8c56e0"/>
        <s v="cbb18c79-1036-408d-99a0-90075bb47c18"/>
        <s v="2a6b3379-b706-4008-8079-f037a38f4c75"/>
        <s v="9909c239-bbff-4a60-8019-4d4ce7ce348a"/>
        <s v="88bd6407-2bcf-4e01-a28d-efe39bf00273"/>
        <s v="c5c51060-9911-41e7-93d5-63ae51a3ac26"/>
        <s v="1a89b71e-a0d5-42c8-a837-fe68bba205ca"/>
        <s v="8cd62d65-980c-4e82-a49c-ccea83569c0e"/>
        <s v="0c2dec2a-5dd4-40f4-97ce-e6b4f888ff05"/>
        <s v="7f89438d-690c-4e98-848e-901792545ba2"/>
        <s v="a9e8f0d8-5883-49de-bb5f-be413fa2bde0"/>
        <s v="d046ffc6-8412-4a1b-b5cd-bac271026cf8"/>
        <s v="de69ee2f-1415-45ce-90ce-0d58630beacf"/>
        <s v="b0309aaf-85ea-46e0-84e3-b774569adef0"/>
        <s v="73461e07-f72c-46c8-855c-0a9796405fcd"/>
        <s v="7bfdcc12-89e0-4ab3-b250-ee18260a5962"/>
        <s v="0b34fc84-1111-4e29-a8ad-153985f0786a"/>
        <s v="0154c547-79c1-469b-ad49-b5214b1c6f48"/>
        <s v="a4bbf962-606e-4e1c-8f15-84494f40c22f"/>
        <s v="5d986115-f05e-4efe-8ece-112856ce4b42"/>
        <s v="0b81fcfc-6e44-49df-9f51-3195f4605e5f"/>
        <s v="fbfbb767-dec3-452f-a40b-242b4a044a12"/>
        <s v="f0f7ad22-c76a-4e0f-88f0-91f09b8b38ae"/>
        <s v="0b09effd-e850-41e6-8929-f633e3f8d7c2"/>
        <s v="072037f4-633b-471e-8358-e27376cbb4d2"/>
        <s v="8a284792-ffac-4645-a4dc-43068b20ce3e"/>
        <s v="62a3e57b-b84c-4d19-8ede-c9f18d1ec553"/>
        <s v="cec56969-5d4f-4107-911d-dc7990c80420"/>
        <s v="f0974f38-7b55-45b8-a5cf-4acd47493003"/>
        <s v="2f2a0a87-8946-4d57-9efc-ae3a12f15281"/>
        <s v="6ba4bf5c-5d9b-430d-91f7-83c09865251b"/>
        <s v="198cf293-a9e5-4caf-8a04-a8f03c6971e3"/>
        <s v="373aedf8-431e-430f-8387-f74d1149d096"/>
        <s v="f8cda88b-436d-46e2-b83c-fe0be037e5ed"/>
        <s v="1bf645f6-2324-4211-8588-fc1bb2384849"/>
        <s v="962e8029-8804-40b4-b5dd-9491ea97aee9"/>
        <s v="1b7ef3a3-e5b5-4de4-84c1-aed257f18af0"/>
        <s v="6e45d1fe-9aa8-4c1a-9d83-79fa9aec4c9f"/>
        <s v="1c0f0bdc-ac7e-437c-94cc-1e2a5e4cb287"/>
        <s v="24e9bcfd-9647-4f9f-b508-507af622d842"/>
        <s v="f7464c02-8718-44c1-bd4e-d26edcd5bfae"/>
        <s v="0f5ae9d3-8e6e-4003-a14f-3f12cfd01cbd"/>
        <s v="36fea0b4-38cd-4122-bc01-45e14ce2afa2"/>
        <s v="f1487370-b727-4284-969e-1a343ceb8073"/>
        <s v="6f2cd882-a153-4267-920a-31887f6f809d"/>
        <s v="d76b9174-ad78-463c-a0d1-a0f58d1adbab"/>
        <s v="b30b25f3-44b1-440d-9689-afb7fd46fcc8"/>
        <s v="7746d0ba-8ae8-405b-94b4-a48268586eba"/>
        <s v="d8006709-9a80-4f55-afb4-87785167d973"/>
        <s v="808f2298-3f75-4ae4-a3d2-c498a744faf5"/>
        <s v="14ac5a7d-fee0-4964-b34a-0dbd324da6b7"/>
        <s v="ff91ea53-d824-4813-965f-44fe2431a3f9"/>
        <s v="a9000160-9ab8-4794-847b-96d32fef6968"/>
        <s v="092c4801-698f-44f8-a747-d24a1a46d536"/>
        <s v="fde812e0-3fa0-4f74-a064-92f7eb7d9951"/>
        <s v="8ccc617e-81b6-4951-8cdf-697f4eca2e96"/>
        <s v="d7665cda-fe04-4059-b985-fb6217dc8eff"/>
        <s v="5e84706e-ed12-47c0-8f1f-b36314a17b41"/>
        <s v="8d9a483e-2915-4c6b-b16b-f2f137688b6d"/>
        <s v="2ce660dd-929f-414e-bbed-3a574ad75b36"/>
        <s v="ec1f41ce-57b9-4dfb-af82-e70cb9644e4f"/>
        <s v="1c654aa2-c63c-421d-a443-5958eacf33a9"/>
        <s v="3227e8d8-9c60-481b-8119-1aa71b61d453"/>
        <s v="0c10b55e-e8d3-48af-b202-0e37d2e920fe"/>
        <s v="45c4c9c0-feb9-4285-993c-67dafe7baa4e"/>
        <s v="cf3915b9-4b72-4e0e-8ab2-27c83412f365"/>
        <s v="43638fe3-d36a-4409-8642-0bd8c37da0da"/>
        <s v="1e0d02b5-fe74-42cd-9d83-ad037066e289"/>
        <s v="668c879b-d2dc-42c8-b2b8-d8aa21768dd7"/>
        <s v="d2b2e9a7-5bff-40bc-8a1e-970cfd3e378e"/>
        <s v="fb0dcf87-925d-4c02-807f-b4efd586a9de"/>
        <s v="9ca4364d-5d9a-49f1-908e-3a956c6e8796"/>
        <s v="714011a1-afc2-4cfc-9db7-284b6965d1d1"/>
        <s v="39a0f145-a5ba-4050-b8aa-76dfdb6ba39b"/>
        <s v="508a8fd9-cd2d-4848-a804-2bc92b7b2046"/>
        <s v="dfca6541-ba7e-4e01-8336-e364bb22aaa5"/>
        <s v="6ed8125a-2a5c-4360-b552-f31ff02cd793"/>
        <s v="6bea3f26-c774-42aa-aac4-2268a1742274"/>
        <s v="043d72db-1bcb-404c-a1d8-b96a62ada157"/>
        <s v="ab0e664e-9c3e-42d5-91e1-aa9676f72255"/>
        <s v="f8bca9ac-2ada-42ce-9890-99c9f2be029f"/>
        <s v="1fd38bcd-9f35-4c46-b205-7eff0b28d236"/>
        <s v="e481e56a-a577-4f42-8242-5b384deb2f6a"/>
        <s v="4654e77d-de67-4278-9313-b3a7e5a1c6e4"/>
        <s v="8e200724-7d13-4018-a80b-ac63b856d035"/>
        <s v="c606ddc4-c2dd-401d-b59a-15334605ec0e"/>
        <s v="61ae05f0-d0e3-4789-a29a-6ecbb8360ca8"/>
        <s v="cd0579e2-99e4-404c-ac56-e0cda5ba2472"/>
        <s v="53f30073-83e9-4ef4-ad7d-f5d0d3b59af7"/>
        <s v="331f63fb-d11f-48c0-a97c-a4fff75d599f"/>
        <s v="fc9476b1-a18b-4d15-9527-34077cd2192f"/>
        <s v="ab132032-b2e1-4f66-b1f0-2ea8242f5829"/>
        <s v="6994bf84-50d3-4a03-8cd7-608f3adcb38c"/>
        <s v="3878becf-60dc-42eb-9413-c85063c4e76d"/>
        <s v="f10c718b-1eb0-438a-a75d-d5af3c365296"/>
        <s v="4e71c0e0-52d4-4d74-a7c2-5a9473c7cbdf"/>
        <s v="c867fe3b-2d69-4cf3-b59d-279d8e397aa1"/>
        <s v="9d421bae-2134-415b-ad56-c7145a9621f5"/>
        <s v="62821d61-3fbb-4f57-b6f5-6f1cc4a531cd"/>
        <s v="0a58f43c-5bda-4655-b06d-ca247bc6e121"/>
        <s v="2e13b83c-ff89-4ebf-a0e5-17d58900670e"/>
        <s v="668c1480-8e22-49e0-ab3d-60452d3621a1"/>
        <s v="6c307511-b2b9-437a-a8df-6ec4ce4a2bbd"/>
        <s v="62acf512-3727-4cb6-8c4c-3e8aa47283a4"/>
        <s v="03583b62-5a75-4772-a18e-4e98ccae5ca0"/>
        <s v="b15e54f6-d4d3-4795-ae4b-ebc429890880"/>
        <s v="3f10b428-f5e3-48bb-9516-055c949ff12f"/>
        <s v="aff582c9-bffb-4e7e-9a3b-ecaea40e8d71"/>
        <s v="69ef74e3-4ab6-421c-8328-c136629ef3d8"/>
        <s v="adab7b98-c784-43ec-92bd-2f903c0be546"/>
        <s v="9db96965-83db-46f7-8f43-0d6d9c36d6ab"/>
        <s v="9247e851-2e0d-4860-b362-f9b74795cd1d"/>
        <s v="de6f92a0-0483-4352-bb20-eb28edde6eb0"/>
        <s v="12f5131a-da52-42ee-a2bf-18f51f652a87"/>
        <s v="412ea133-3344-4ae0-a6ef-b78561862866"/>
        <s v="238057ca-b8a5-4bbc-977c-60bd701a34ee"/>
        <s v="21084dd9-f75d-4e3c-848d-56502e9522d6"/>
        <s v="764414fd-8ae7-49ed-9e8e-de0ba85c6e4a"/>
        <s v="e9d83533-16cc-4309-a625-ea0966455184"/>
        <s v="ffb1677b-c4a9-4c78-a951-8b5fef8ce801"/>
        <s v="3c8e9d78-2d14-49f4-ac78-644fd86065a2"/>
        <s v="19985f15-ff00-4d4d-9020-59e4ff9ab5c2"/>
        <s v="31bbd72f-babe-476f-a40c-c8fecc0b6d2a"/>
        <s v="324bcc3d-9a77-41a2-bd0b-0fa28beef83f"/>
        <s v="84a91789-b2c0-47e8-9ed0-72e9f9fc6034"/>
        <s v="e48bc6d6-2a1b-4eee-9b2d-4345ed4e22ea"/>
        <s v="71cb5600-a02e-4963-bb7a-99dd22783fb3"/>
        <s v="df3f7b18-d4a0-4c3d-8151-59e8331038af"/>
        <s v="7317591a-3283-4aa4-a212-ab7c9d361cb6"/>
        <s v="171603b1-7466-4e6f-a1ee-b1f133b1d0dc"/>
        <s v="fe0a824e-232a-4e82-a699-6aabdaaf7529"/>
        <s v="582b91ee-f8e8-435b-8c00-988a7ee1011a"/>
        <s v="59e7703a-70aa-4b0d-aa03-8ad4a667b982"/>
        <s v="9e3c5a88-6aa5-4e6d-9277-9574c4576cc3"/>
        <s v="77d21e02-ff01-4f99-988c-24c961b1cd22"/>
        <s v="7b90942f-973b-4977-a946-28206a80cac2"/>
        <s v="a8b317fa-18d0-452b-9825-bc5430beb45f"/>
        <s v="19e9e3a4-18dc-4eb6-84fc-fcb0f5e90352"/>
        <s v="2acce508-33fb-4bab-98e1-2b26f22c9496"/>
        <s v="5b249c2a-9e5c-4dcd-961a-080a3fec0a37"/>
        <s v="4b868210-234d-4cdc-8ab4-8e7f4f95a25f"/>
        <s v="30a5648e-efe9-43d0-b639-08bf03ece8ff"/>
        <s v="0ddb545b-61ea-4a65-a1d7-70eac704e80e"/>
        <s v="51e744e4-b864-4a08-aa75-752d6a8fcacb"/>
        <s v="3289f58b-1923-4afc-802d-105b113eaf84"/>
        <s v="3a755086-506e-46e6-b645-869d603699e0"/>
        <s v="82aed525-d18a-4e9d-8eef-5a8adb82eb36"/>
        <s v="e1305074-6318-4224-a41e-40ad54029d00"/>
        <s v="cbdc4318-4d85-43d2-a1a2-748571348c2a"/>
        <s v="741c56ad-2e68-4ebc-a1c1-9c79d0c6cae2"/>
        <s v="00c9ffcd-c903-4cea-8aee-1e6671a81163"/>
        <s v="e40b50e4-0a08-4989-833c-8f55a1298fa2"/>
        <s v="19c71feb-a954-4f89-9596-370a761dd11f"/>
        <s v="d0437e4c-34e5-4699-88eb-e27a23a4e70e"/>
        <s v="eec259dc-7f95-497c-a76a-a6ced50755d9"/>
        <s v="dde4f5c1-532c-4c01-b017-c5337d6ce5c3"/>
        <s v="18763576-1a5e-4196-a5a4-c79b2abaa4f9"/>
        <s v="9c138fff-9e2b-45e8-aa0f-d2002245979f"/>
        <s v="84396fc0-c26e-4706-bc05-9799bdae8eff"/>
        <s v="9c81fc46-5bcd-436c-8777-4fae613758c3"/>
        <s v="a9434b1d-5fc9-425b-84f6-1281a90fec33"/>
        <s v="453b45fe-636c-4499-9254-aad3809cd839"/>
        <s v="b6f1e1be-c4c3-453c-9596-c0626561b818"/>
        <s v="2369b584-ff5e-4ff0-bf50-bde4382567b8"/>
        <s v="a34b6cf6-2053-4a42-b1af-db65b289f224"/>
        <s v="3240bb39-4b25-48d6-b50b-a04c6828145f"/>
        <s v="83a03bd4-9b47-4e50-8945-d448817f08bb"/>
        <s v="c12bc36e-3a2b-4c5a-a869-1408c74e1eed"/>
        <s v="af4afcdd-52cb-4ae0-ae18-c9b3c6da85f1"/>
        <s v="01aec505-99a0-4abb-99e9-54331453e17e"/>
        <s v="0881e39a-3b10-4dd5-b8f3-90b60ced52aa"/>
        <s v="618ae305-95a5-4afa-831d-029fac1e86d8"/>
        <s v="5dd6d6e9-3b20-4484-9402-54a579eda86b"/>
        <s v="e237c877-2e0e-4673-8ed7-cd177e14c595"/>
        <s v="e9c6a455-e613-4bae-a232-5829dbf644c8"/>
        <s v="064b5853-7f0d-49e8-8c25-2e0b2831867d"/>
        <s v="ab0b4cc5-15f0-4a19-98c1-80d2aadf3692"/>
        <s v="e726be23-e776-4886-9534-ee1d7f2984f5"/>
        <s v="507b9072-65e5-4f34-9df0-6e8c878aaed9"/>
        <s v="7466ef02-5e7b-42c8-a097-dedbefb3b939"/>
        <s v="897352af-000e-4fa1-9cdf-02fd1d55f74b"/>
        <s v="ee815a09-d240-413e-a4cb-9b3cb01b31ef"/>
        <s v="d1dc0452-9eb9-4e63-8eeb-28e847d3f380"/>
        <s v="9d8756a5-350c-423d-817a-b4d7b20a4e7a"/>
        <s v="cb35097a-e5dd-48f1-88a7-38ab0df83e12"/>
        <s v="4ff5bd7a-9ebb-4ca5-ab37-b69c2345f0ec"/>
        <s v="4d4ab7be-0f0a-4f07-ba50-e9adf7a41070"/>
        <s v="1df05d18-4e2d-4255-bd13-1a3d1e2c2e7d"/>
        <s v="57021049-6a39-4aa6-9aba-c50dca3dd859"/>
        <s v="7492d1b4-ecca-40c1-8461-c5691031ac5c"/>
        <s v="e2231643-ec70-4c78-b44a-1f5d8af812c3"/>
        <s v="bf3c4c06-4343-48bc-89fa-6a688fb5d27b"/>
        <s v="8cfeaa38-5871-414f-96d4-77fddf467b4b"/>
        <s v="32753922-c298-41a9-bd3f-cf891b5b9608"/>
        <s v="422d4313-57ac-4ad2-9b75-5e728c313645"/>
        <s v="247296a4-ff38-4918-b8f9-a45d0f554896"/>
        <s v="837d38f7-bf20-4383-b198-8a0b568998d9"/>
        <s v="0131ff3b-6221-4670-ba36-e788f71fb9a6"/>
        <s v="b83035b6-b86b-46c5-b085-c08fbb232cad"/>
        <s v="16169551-3728-475b-8926-fb8ee731c166"/>
        <s v="d9a97c75-c8d6-4441-8090-4c9d36ab3508"/>
        <s v="2665626d-79f5-4aaa-a922-124a2865057d"/>
        <s v="f3402dd3-4515-45b9-ace9-504b03d7f962"/>
        <s v="82624143-01b9-4dfd-addd-48898cbafcce"/>
        <s v="bf5023f4-40ef-4935-9f90-bed6fb25664d"/>
        <s v="e8fb5a96-3b85-46e1-840f-54057a25ed81"/>
        <s v="a4ed8b5b-37ab-4845-80db-866602ca9ea4"/>
        <s v="bdb025ff-2451-45a4-91d0-59b26699cd99"/>
        <s v="3da9c2a9-0ed4-4f1a-bd4c-bf374eb93eff"/>
        <s v="8e127f1d-b626-4481-9a05-003684289d69"/>
        <s v="601bfbcb-f0ee-4cce-8d93-e14a5b167158"/>
        <s v="92702606-759b-402b-ad7a-295306751a84"/>
        <s v="61d8d92a-c3ba-4d65-b154-51b688b16fd0"/>
        <s v="372f871a-45ee-432d-aa07-f2137129cec7"/>
        <s v="310c0c00-3fa7-4104-9bf9-0e27dc96925e"/>
        <s v="61a451ff-700b-4b43-ad3b-9d13c3e90323"/>
        <s v="46136b7d-7020-43b0-a6d3-fbc007f55107"/>
        <s v="9633fa29-8b6b-46fe-9a6c-1439fe14957b"/>
        <s v="2fb70dab-2f38-4b43-a137-f8e467b13040"/>
        <s v="da2c4ef3-c06e-44cc-b62f-72549a187e1b"/>
        <s v="64ad676c-c662-4e72-a3e4-38f4cc6f2da9"/>
        <s v="a7ac590c-42f9-4f92-9036-ca810bc4d7ba"/>
        <s v="2dab1bee-150f-49f9-a00c-1c7403d3d886"/>
        <s v="98017a2f-a5b8-4693-8fbb-a7495fcd859e"/>
        <s v="a52e50db-0c8f-4477-95bb-156d725015e6"/>
        <s v="9af36d3e-b489-4f88-b16d-f184bb5bf807"/>
        <s v="c3d6a9f0-5809-4a09-9b6a-ecca2170c9d8"/>
        <s v="bc8a4838-d153-4a40-adac-f56f2d23a424"/>
        <s v="71600e98-86ab-4dd9-b46b-2ef4845d0024"/>
        <s v="c5dfff04-7b82-4dcd-919f-9a2635a406da"/>
        <s v="b86e2cbe-f3e3-4f2a-bccf-a19ef9647b9d"/>
        <s v="51a68d95-7d44-418e-95a6-b1672129f817"/>
        <s v="6d130705-279f-41ab-9b49-09b65cbdb682"/>
        <s v="5da2b556-1a0c-4ef4-9531-04cf1200787a"/>
        <s v="de9e3757-5260-401e-aecf-67d2749176f4"/>
        <s v="06ad7920-aff7-4f5d-bb1d-12cf3b705092"/>
        <s v="40befb38-5f4f-40c8-945f-dfd7b8d7e212"/>
        <s v="61f6dfbe-114b-4c79-8200-79f51dc3c26e"/>
        <s v="554ed8f7-2248-4b85-a598-20c25dd6a504"/>
        <s v="bc3e1d19-75f9-4230-b2fd-73c508942176"/>
        <s v="75dacbbe-09a9-461a-9823-3383279b637c"/>
        <s v="b5b453ca-3d42-493c-8c9f-d3349bdf0377"/>
        <s v="23599d3e-d11a-404f-b4b3-b53ae265a4e1"/>
        <s v="029fef10-cadf-4e85-a918-47cec2c98ecb"/>
        <s v="5e1885c3-5037-4d6b-9a6b-6a7d1a38aad6"/>
        <s v="0037eee4-0b04-402a-9c6d-5c8d44372d02"/>
        <s v="927bc1c7-e3da-4bd1-9bf0-6bf4fa57d054"/>
        <s v="a018fb99-bf8d-47d4-a5a8-2f303bdefc06"/>
        <s v="39669fa7-5997-4043-b3b1-025bfff9f585"/>
        <s v="fd1233e6-c4c9-4285-a740-11f6b4e447a1"/>
        <s v="089c7c74-bde1-4658-99f6-7e4a76a716dc"/>
        <s v="c55523ed-fe89-46c8-99cb-3540643ffdae"/>
        <s v="66f43816-4158-42b3-85de-437c314094dd"/>
        <s v="ff5d9546-98db-45c2-88ee-1a838af52d5e"/>
        <s v="8dfa6a56-d12d-4c9a-aaf9-15310200b1f0"/>
        <s v="e17f29e1-7028-4046-89bc-473fed7bf656"/>
        <s v="548c1d84-340d-4049-8147-65063e2bf9c9"/>
        <s v="c20896f3-a4be-43a0-a17d-9c71a83b4050"/>
        <s v="38b77c07-80fb-4296-b3b6-a09b1beaf6ac"/>
        <s v="9e17a0c0-8e1e-4bb5-a918-34c6fde32771"/>
        <s v="59ca4579-49ff-4452-b25a-9ee2a62dcd58"/>
        <s v="64d31d51-c7f7-42ee-9c1e-3722b3f402fa"/>
        <s v="a9488d99-0bbb-4599-91ce-5dd2b45ed1f0"/>
        <s v="81c021fd-15d5-41a1-8ea5-b733b2105597"/>
        <s v="45f01774-744d-4648-bfc3-c8cdbf5dcee7"/>
        <s v="ec28f457-8dbe-40be-bdf3-b3bc9f60472d"/>
        <s v="5d71a898-6497-4593-892e-8c93d105c8d6"/>
        <s v="a181c85e-ca0a-46ac-8d67-d38e990f0c5b"/>
        <s v="2c0de01b-1b20-43a6-8014-9c89bfb1fcc0"/>
        <s v="310dc9d1-7c41-4a2a-9b67-f7bb33bb7382"/>
        <s v="82ca3c8f-f8ed-4f48-b222-d99295912d8d"/>
        <s v="0d559b64-e334-4bac-9c44-ebd132df8d45"/>
        <s v="f86461d2-c890-49d1-a19c-f0086879c58d"/>
        <s v="7ba8c331-708b-4ef1-8816-30ac7473b4d8"/>
        <s v="be64ac2a-f966-41a5-8cec-495b226716e3"/>
        <s v="69b7c0fa-26c4-42f6-ab35-2f85504e2687"/>
        <s v="16e89a98-b896-4e72-a3fa-bb1f71f1060b"/>
        <s v="e05b46c5-5636-4094-a974-31db09a9d1c1"/>
        <s v="bfe41d6a-5f80-4faf-90a1-1bbe1ab7d8fc"/>
        <s v="cf3dda48-ee61-4e49-8e42-a88203e5ef43"/>
        <s v="5b41eebf-ee22-4fa0-9a37-2b71750d3c7e"/>
        <s v="71299889-a01a-4992-bf9d-3e64c1a6423b"/>
        <s v="5da49cb9-2fdc-4992-8971-8eeadf3a098a"/>
        <s v="46c79b36-fd05-4963-9616-af7e1057a002"/>
        <s v="793edd42-06cc-42e4-8d19-803d983a627c"/>
        <s v="25769152-ebb1-425a-93b0-eef1579b110f"/>
        <s v="64988bde-cd02-44db-ad11-15d750a46c85"/>
        <s v="68c9992c-23b1-4179-ad78-fcedc280f66d"/>
        <s v="30c3ef8a-592a-443d-9d82-2e3a6c6d282b"/>
        <s v="dc6dafff-59c2-4153-b06b-0f0c96822e22"/>
        <s v="e7ed3b28-1af3-46b6-9e55-fb182ff4411c"/>
        <s v="f7015d89-d418-4e51-b9a4-36b17bbee797"/>
        <s v="292bd156-db94-4570-9ac7-0ec0ab8ddeb4"/>
        <s v="6b70c951-6215-422e-951c-6cd500b578fe"/>
        <s v="2755f12e-2a5c-46ed-8a55-4ec3bb60d811"/>
        <s v="69a53b4f-8ff8-469d-8ec0-713dea2c7a51"/>
        <s v="26e6a84a-4617-4161-bd03-d33beee9795e"/>
        <s v="85014665-f9b3-489a-98bb-a428c72fa9a6"/>
        <s v="c1c0c5e3-527c-4f50-a45a-87e8039a8ed5"/>
        <s v="2e8339a2-e552-4a5d-b957-1915a5154bbb"/>
        <s v="ff69723d-584f-485b-a697-384d801e8690"/>
        <s v="a4e68a39-aead-471a-9379-488f850e213b"/>
        <s v="f7a67b94-7b5a-411a-b1b6-4afed31edf1a"/>
        <s v="4943cbd4-d52c-4069-980f-3e27ced5fe44"/>
        <s v="2a37843d-68c8-4e3b-b446-b059b56ebfb9"/>
        <s v="efb56207-ddec-440b-afe3-af13891778e8"/>
        <s v="054f92ff-f366-4ad4-964d-b03f93403fad"/>
        <s v="4c4d6e40-24e2-426c-a250-d133f5cb5be4"/>
        <s v="22a1b7ab-5a3a-41c3-9aea-83079937f717"/>
        <s v="3527bcee-d343-4f88-91f3-79b18ebb8208"/>
        <s v="71d79665-7181-4dcf-b79e-fc6e5edb0d3c"/>
        <s v="15e66ee3-3c4b-4330-a9e8-6276649692c1"/>
        <s v="c552f3c5-5f13-4b98-a7ad-8d5198a15e4f"/>
        <s v="a1c7cc8a-0435-4b64-893a-d23298c3e3ca"/>
        <s v="febec0db-9a3a-4103-ae3c-453214348f62"/>
        <s v="fda3ee10-619c-4f2a-b0ec-1bd17373ead6"/>
        <s v="6883ac6e-6a94-4054-b241-4482519894d8"/>
        <s v="5a104129-54ae-4d1b-8ce6-424dbef59fe6"/>
        <s v="2e2fbd79-3bb1-43ab-b41d-ea49fc2c4d5e"/>
        <s v="3ba5cd2f-dea4-4c19-9024-3d723748967f"/>
        <s v="de697b49-5e79-468e-a454-d5dfee705e8c"/>
        <s v="44f7f01a-3cb5-46d7-834a-130e8c6ea6ad"/>
        <s v="09a0a0f6-73b0-4091-b634-c1694f76e388"/>
        <s v="e8897fba-d7d7-40c3-8f6b-a7ec1bef03dd"/>
        <s v="2655567e-5525-44c6-879e-c589974bc4e5"/>
        <s v="d463ccc5-331d-48cf-b5b7-f92e2d60137a"/>
        <s v="4c936072-ac48-45c4-8d95-699a4c6038fc"/>
        <s v="0c915150-c10f-44f7-9506-c437124c70b2"/>
        <s v="c450a9d3-3322-40bc-937a-f2191bfa2c49"/>
        <s v="9ad41c23-ec43-44dd-b43e-7ec5cbbdc8ec"/>
        <s v="832ad7bf-e7b1-4344-b2c4-a289fefee049"/>
        <s v="e4eb8000-ef40-4162-8f6c-e9bffe7ee362"/>
        <s v="00e24efa-5e93-482d-993e-af22ac038497"/>
        <s v="8623bc74-65a2-4cc8-855b-e95d06bfd9c4"/>
        <s v="2418bd3e-50e6-4715-a494-3146dfe88116"/>
        <s v="49a214ae-f7e8-48e5-8d2b-91efb8976ec5"/>
        <s v="a6c681b0-e472-4be5-b3c2-944ab60a3dcc"/>
        <s v="8b9d2434-e465-4150-bd9c-66b3ad3c2d6d"/>
        <s v="5cb85aed-f5f6-4c97-aefb-63b11b049863"/>
        <s v="57423882-f34a-4949-b4ca-0ad7abe5be96"/>
        <s v="1855d055-fb51-4359-ae3e-f0feb1503505"/>
        <s v="115c42cd-5147-4e86-a875-d40aeac7dc2e"/>
        <s v="ac937cda-dcd6-4795-b329-350687bc3f83"/>
        <s v="a2dfb7c9-1ff4-4b28-a14d-5e7b07632515"/>
        <s v="c37da1f9-3c06-44b2-8441-cf9e9f2bc41d"/>
        <s v="8d691c39-f030-46dd-a018-0537784c4eb6"/>
        <s v="86dc1147-430c-4f2c-9bc7-357f54e7c593"/>
        <s v="8b7f0ea4-3512-4a2a-8c7d-6fd1bab3a256"/>
        <s v="dad7f7d5-c7e7-40e0-9098-7dfa628517a9"/>
        <s v="6022f55c-d83e-4afa-883f-8de18af6604f"/>
        <s v="6e54ac6d-2ff8-487e-9659-1c8921ebfaa9"/>
        <s v="3aaec98e-b48b-4039-9bf3-5f8681170786"/>
        <s v="954ec2e9-039d-4835-abe3-eae5afebd455"/>
        <s v="9fe611a3-809a-4818-a15d-48df0dfd8754"/>
        <s v="f5462453-91e4-4cf0-b738-a94d1ed6a3dc"/>
        <s v="3a963bfc-0c8e-49b4-bec2-080497a2aa1c"/>
        <s v="13c495e3-2ff0-4653-9a33-6bef22779770"/>
        <s v="1009d218-d980-44fa-a02a-9bb99280a55b"/>
        <s v="316e88ff-c723-4f39-b853-3b54f660f380"/>
        <s v="ff02f5b0-57bd-46c9-a240-063bfed747be"/>
        <s v="88ad4c38-b4e0-4667-a721-4af6d5473924"/>
        <s v="612ffdb3-4da0-47c8-b1a0-26b460e4195b"/>
        <s v="16354b66-d3e9-4350-b094-7b88e3613bd4"/>
        <s v="c64cd5fe-0340-492e-8e70-40bb95c93551"/>
        <s v="9780c215-2b2b-48e9-a417-c09380a8a23d"/>
        <s v="e9a1c6d5-c34e-4baf-8f1c-b2ccceef9fa8"/>
        <s v="75cf4a72-61eb-40b7-aeb5-25f5b4c56f76"/>
        <s v="d02f349d-5d9f-4d32-95e9-d92dcde22f0f"/>
        <s v="9b2d5a2a-99bd-4240-a853-5961632d0302"/>
        <s v="77aaa901-64fc-4f19-b02d-fb732cf898f6"/>
        <s v="45f54506-3ba4-46e6-bf50-fdf2db986f5a"/>
        <s v="bbb71494-b7e7-47d4-a9fb-832ccbe68571"/>
        <s v="2c7a0d31-0769-4583-9194-821ee11bf0d4"/>
        <s v="0cb5ee5c-62f5-47c2-8706-fec248fa4e98"/>
        <s v="5b8c8969-c81d-4cab-9a4c-d1f09971c808"/>
        <s v="564da1cc-5ef8-4699-bed6-6c7e9a394ce8"/>
        <s v="7869792a-8150-4fda-a977-09f1ec446626"/>
        <s v="f2987669-e280-4a11-a5c7-d7de069e2875"/>
        <s v="967f6c76-b82b-48f4-ab99-4035519109a8"/>
        <s v="10b16933-443e-4492-aa7f-5aba685c3bb9"/>
        <s v="187b1808-ef6e-442d-95d2-0861342c8b80"/>
        <s v="ad3840ff-b4d2-4a8b-945e-d9c5a9078b29"/>
        <s v="04456b54-8394-435d-ad20-4cafe88efbab"/>
        <s v="bf4fcb10-1334-4f71-9fd8-25b785c0d3ae"/>
        <s v="48009dfe-e5ea-4410-beeb-88ef333182f8"/>
        <s v="268f6293-794f-4048-9a2c-7fb729b7e253"/>
        <s v="7a753918-9243-4559-9859-73e64ab52b86"/>
        <s v="10ac98fb-c45c-4fe5-99c6-f3ff3a065c99"/>
        <s v="620c118f-9479-4822-8a30-5722374ffd0f"/>
        <s v="7b6c7129-cd63-4ba8-b03c-664b3abf9c65"/>
        <s v="b69f5eab-b9ff-4c29-97d9-cbb0309e47ba"/>
        <s v="116d489c-210b-4b2f-af44-7aac47043156"/>
        <s v="c70aaeec-63e6-43a9-8828-13c2defbd1d2"/>
        <s v="4c80d33a-ad5b-43c8-8c88-0714837217e0"/>
        <s v="1d24181c-2ed0-47d4-97bc-ad3ad0a17fe8"/>
        <s v="0e61065f-171b-4b80-89b7-fdf77d8d3ddd"/>
        <s v="4c7ee398-4a54-452f-a9c7-6102573b77f8"/>
        <s v="ef46f3af-2b70-4a43-a8d1-ccc4992b9836"/>
        <s v="07adaec7-cc6d-4f6b-bc93-4a4b856f01f7"/>
        <s v="bbb35601-9322-42c7-8769-e270b161b427"/>
        <s v="f96c9a0a-3404-402a-abc1-bb5282e4dd4a"/>
        <s v="63970cdf-eb7c-4f1d-a4eb-5dad3e050984"/>
        <s v="74ed5145-8d97-45c7-961d-5c8753c9fe59"/>
        <s v="bc18add0-c72f-4f69-a81c-c7d784a98ce5"/>
        <s v="0bc28080-8d46-42fa-b039-5e3875e7e80e"/>
        <s v="4a32bb22-1b2b-42ec-80b9-ec30ed94898b"/>
        <s v="5e209490-ebbc-4840-876e-90ca9a8ad680"/>
        <s v="5d33438c-9882-43eb-9d57-e09c48a070aa"/>
        <s v="fdab3441-d2c2-4960-8b09-01abc66dceb3"/>
        <s v="8119879d-a2d3-4f6f-bd88-734b161e1dcc"/>
        <s v="f1578470-0182-47c4-ba1b-58066160a6b4"/>
        <s v="603da938-ec34-43eb-95e9-7cb4f93ffe91"/>
        <s v="7f0223bc-651e-4252-b974-4cded259f960"/>
        <s v="e112b091-98ad-40bb-a3b7-3d9bc06808c8"/>
        <s v="d428df6c-89aa-4293-b4a0-dcd41a9af29e"/>
        <s v="7def3b8e-ec0d-4c3a-b011-b125022111e5"/>
        <s v="d0716388-77f7-49c8-9324-f8364ab9c366"/>
        <s v="630b7c4a-4cab-47a8-8e7b-85bef7f16e2e"/>
        <s v="8dcebb92-ba01-449e-8c66-12ac748f7bb5"/>
        <s v="c6a28e4e-002f-4ca4-b43e-85315dfb1922"/>
        <s v="25787c8b-e3c7-46d4-ace7-074e8f95a523"/>
        <s v="df061df8-7faf-4e70-a155-281c0ff147f2"/>
        <s v="104556e5-bee3-4b79-9d18-1ee986ad8a8c"/>
        <s v="efad49e9-c41c-447e-9d6b-9b626b535a19"/>
        <s v="6bb1f2bc-85a4-40cb-ae76-936aa6340d1a"/>
        <s v="26f341c8-04f7-48c8-9215-b5033012f819"/>
        <s v="8570b59f-a903-4e67-bc56-8b5324acb722"/>
        <s v="e4610160-134d-495a-ba38-8c8f139309d1"/>
        <s v="4698fe10-021b-40bf-8fef-168816c34c29"/>
        <s v="09dba93c-bf40-4750-9657-74fd68cc50be"/>
        <s v="8ade8bd9-3b73-4091-bc8a-1fffb10bf93a"/>
        <s v="07f99769-c513-4cf1-bd35-81532fa7f0b3"/>
        <s v="db7904e0-ce30-461d-8e88-c8ece651e3e1"/>
        <s v="3dca299e-68ba-4649-a941-3174f0c0344e"/>
        <s v="aee14f87-fcff-49e3-940f-f5896c624c2c"/>
        <s v="2b079dd3-6275-40b2-a6d4-59a4e180cfe4"/>
        <s v="2d54ff2b-10ee-4f77-b45e-2eafc1fda581"/>
        <s v="258ceae6-1402-4ca2-9da6-7bca47158dce"/>
        <s v="a23ff67d-e957-4bc2-b9bd-8bd6d479cc36"/>
        <s v="b9f6143b-b238-4056-a1ec-47541cf14654"/>
        <s v="b963f37f-6781-4c1f-8c53-0e36addc3e13"/>
        <s v="3ad24ac8-bf70-4042-9e7c-6795a8c6c2df"/>
        <s v="e1f7a49e-fe95-4921-a625-3c808e4cacc7"/>
        <s v="429f90e0-d81a-44fd-801d-ad7073c86884"/>
        <s v="3579c143-7ab9-4428-b78e-65108f10d33e"/>
        <s v="fde91c42-002c-4c22-b4de-5f7070f81dba"/>
        <s v="48361198-37d8-4f73-aff9-82f1d2212695"/>
        <s v="3de86a38-1642-4ad9-b142-6ffb677c9557"/>
        <s v="5987038a-fcd6-418e-ab54-500d4e089bb4"/>
        <s v="585409d9-de22-4c3f-9136-6db15a578607"/>
        <s v="f8999246-98de-4ebb-a3b5-cecea446be72"/>
        <s v="a021c0ca-3531-468d-8342-bd2bf295456e"/>
        <s v="8bb1f749-be32-4c5c-bc87-07aa3a287829"/>
        <s v="7b3a4e3e-7c52-4a17-a80a-c07a2a935d62"/>
        <s v="f875cb54-2feb-4626-9ecc-c05d23a1c245"/>
        <s v="97d7a560-adb1-4670-ad9f-b00d4882d73c"/>
        <s v="fdc171c3-578e-4a19-b3ba-d12c6e1f8124"/>
        <s v="a1964aba-ac28-4714-a90f-05a2402098f2"/>
        <s v="ead08c89-13fe-4a29-9c9d-eee0b42a0456"/>
        <s v="4f612217-eef1-4694-90ca-e32d0aba590e"/>
        <s v="2332a50e-6992-496e-81a2-5ed1c3abb5f1"/>
        <s v="d296d2de-0e48-4559-a23d-d94d223bd2aa"/>
        <s v="e00da49d-effa-4002-b040-413c4690fb15"/>
        <s v="e1bbb8cd-7e3a-4f07-a9fd-28e6e271fff9"/>
        <s v="5562a589-0ad2-4953-9592-8d05f0ff9b7a"/>
        <s v="a78d097f-2f9c-4ef0-b6bc-ae84b3e0014d"/>
        <s v="70f59630-2bba-4c1f-8e4b-915be6ddac50"/>
        <s v="f3139a84-f526-4790-874e-75982710c999"/>
        <s v="4b356e9a-2e5e-4b6a-8ee9-581ae061f65f"/>
        <s v="7a70eafc-b0d4-4ee5-b0c0-681cbb708140"/>
        <s v="4ec304da-3266-4d20-b8d0-1e9c32fc8c17"/>
        <s v="78946a15-c342-41db-ac3a-acdcaed54a46"/>
        <s v="0e6d6fe1-7e52-41cc-bb97-3ec14216a255"/>
        <s v="ecab3301-bc8f-4d29-adea-94930658663a"/>
        <s v="79f67bfa-e573-4b4a-9f36-e094cf5c921b"/>
        <s v="9132b63e-f162-47e4-a9c3-49e03602f8ac"/>
        <s v="9b4891b8-6497-4db2-a0b5-fb9a074ee909"/>
        <s v="b6669d15-b062-452e-af78-7daa2b4f1353"/>
        <s v="0f2d5c15-eb34-4d3a-a95e-5ea9c9230c64"/>
        <s v="89628f6e-929c-43b3-b3c0-8bf18167999f"/>
        <s v="1346d1a9-f680-4cdb-b7e4-90c71d7bc313"/>
        <s v="54e14f3a-bba4-4ae0-adf8-f7672261ddef"/>
        <s v="15da705c-d4ef-40aa-975a-81ec112fa612"/>
        <s v="9b02c535-2649-4478-9396-6f0a6b77af9e"/>
        <s v="afccc277-821b-4d33-bc94-48ea6da2cfcb"/>
        <s v="f6121d2c-ae73-40eb-a39d-8fe7790b185c"/>
        <s v="e4a4474c-9b33-43a4-a620-f9a974fd33d1"/>
        <s v="8a67eb00-1d62-40eb-bf5e-370d2eaa64d6"/>
        <s v="257c54bc-4024-4424-aef2-ab2f495fa2fc"/>
        <s v="4d4c638d-fa04-4229-887e-fccbcc3e9ae3"/>
        <s v="727716ec-59fe-4bbc-b1a3-fad2b0946d2a"/>
        <s v="a3de5fb4-71d1-476b-96fc-8e03c14ff471"/>
        <s v="03b64bdb-f296-4212-82d8-87f59682ea1c"/>
        <s v="fd024348-e888-4872-9cc4-d3d1775035f9"/>
        <s v="cf26e4b1-88c3-456a-bb72-2e58bc99a35a"/>
        <s v="21720403-791b-4dc1-b9d9-f24b5f45331f"/>
        <s v="ac484366-68bd-40d7-8b88-1c32cbb02a8b"/>
        <s v="a0e18394-2c8c-4824-a6ab-131e282a4d1a"/>
        <s v="953b0f1f-ea3e-472a-8f22-1604d46b7756"/>
        <s v="b167bacf-66fd-44ce-a448-867b4bdc9542"/>
        <s v="5f07c1a5-dfc6-40ce-bb07-fd31a4244f23"/>
        <s v="a3ff8fd2-02e4-40aa-b65b-c763a3336ea8"/>
        <s v="34885a46-9088-4eaf-8977-6598203c8c25"/>
        <s v="69288e92-c68a-452f-9b23-aa8c3bcabf85"/>
        <s v="75ccd2bd-0371-46b5-b044-ca0729e6b3be"/>
        <s v="77617d80-549f-434c-8171-f5a74148bd11"/>
        <s v="39b02e2a-d96e-484f-bdb0-174e7938878a"/>
        <s v="7e0f60b2-2a06-4609-a599-bd3c0bb81d38"/>
        <s v="1161d678-2739-4f5b-b437-21823f1d6a4d"/>
        <s v="499b0155-cb7c-40ca-894b-44bc492d7271"/>
        <s v="e3cf0a85-db8b-4535-a51c-fefafd822106"/>
        <s v="d0a27ba7-b5e2-44ae-9f63-864f375ecae5"/>
        <s v="a5b40983-3eeb-404a-9df2-372e9e825aae"/>
        <s v="1b755509-8dc7-4f96-92a9-3e0b13ea3339"/>
        <s v="3da8bd5d-9a8a-4916-b100-41565186f912"/>
        <s v="59eb1be9-2d23-4556-9983-e86a91a84c54"/>
        <s v="4ca5a1e1-9c5c-48cc-8b34-f76ffcc3e36d"/>
        <s v="dc8735cb-c3b8-4d96-9754-f825e47751e7"/>
        <s v="8e579591-bcb6-4aaa-8f7a-e118410905f8"/>
        <s v="e3921156-d63f-4ef0-ac1e-9e207a9fc05e"/>
        <s v="040a3aae-52e2-4fd9-96bf-10ab3ce915e7"/>
        <s v="93829b43-922f-415a-a1e3-db63ef7ddc76"/>
        <s v="e1ad640c-7463-435e-aafb-9f20783c91eb"/>
        <s v="7a4a902f-21d6-4b0f-b1ac-040d6c1cc405"/>
        <s v="2a599cec-053f-48bc-8359-d5fafffe0061"/>
        <s v="5c892983-6e4a-4ac0-b625-fb7069bb55fa"/>
        <s v="bcb46d84-beda-46e2-986c-1aae374abdf3"/>
        <s v="64abcd0d-0ca2-4019-8157-f9a16af38958"/>
        <s v="3c07c574-4925-4af1-b6aa-e05b13d5f2f7"/>
        <s v="6815a0a0-5785-4e10-9860-d5d83d56cd4a"/>
        <s v="9fbc879e-869c-4a8e-bd6a-b7c2a86d8706"/>
        <s v="46653497-2fe9-42aa-a886-a01136f7a26c"/>
        <s v="05aaa5f2-084e-4f3e-a2ab-902bd9872eaa"/>
        <s v="a2317211-8578-41c6-b7eb-c69ab4280f0d"/>
        <s v="4187222b-257d-4e52-9a51-65ca3c7c1d85"/>
        <s v="d261a7ab-3aa2-44f9-8e51-f30dc6a7ee39"/>
        <s v="84d67c4f-f0df-4684-b28e-41225894f7f1"/>
        <s v="7daec949-d700-4461-8cb6-b0ba925f8199"/>
        <s v="f6d22a7b-aec7-4a82-948b-4376602a4e57"/>
        <s v="97bc3fbc-d3df-4fbe-936c-b1c551c17c79"/>
        <s v="65c17795-b155-46bc-9f8d-ed9756abf2f1"/>
        <s v="e4ad5e9b-fedd-42d9-a26c-bc6a7fe5a4b6"/>
        <s v="1d53434b-b881-49b9-ae27-0da702f06b90"/>
        <s v="5bc677ca-abff-4286-b0cf-9d73e8121ef0"/>
        <s v="b89a9728-c675-41eb-b950-75ead36ed18b"/>
        <s v="789357b0-e245-4b64-b0bd-341e974fbb01"/>
        <s v="1ea224ba-2e0a-4cfe-8a17-f0c60fdd1be5"/>
        <s v="2dec4fa5-7ab2-492f-a480-0fcfc27c9087"/>
        <s v="20d4ba18-93a0-4478-800b-19de38db128d"/>
        <s v="e60c1cd0-1360-419c-91c2-f21b26cd8c7e"/>
        <s v="1ae09a4f-d04e-4f47-b03f-cdda31559d66"/>
        <s v="ef1a14fa-d8e3-4a3c-8411-750a30514237"/>
        <s v="f1394e3c-0aee-4557-9f5d-f91254e07431"/>
        <s v="9112f54f-42ab-446b-a07d-ef773164a712"/>
        <s v="7bab1baa-2172-40aa-a44a-913af933a9fa"/>
        <s v="7800e27a-9ace-43cc-989c-83f68098580d"/>
        <s v="43b38eb4-0390-4c5d-a502-d6a2ca6a2224"/>
        <s v="e854bf48-21ca-4380-866e-c181dd09a248"/>
        <s v="dcd81a8b-a8d6-4af6-9f0d-def190c40e45"/>
        <s v="c47566bf-8f66-4bbd-94fc-286f74577d47"/>
        <s v="6c50cca1-5f66-4bbe-b1d5-e2a9618bf475"/>
        <s v="019a574e-c739-4646-bdf9-16c44596ec5a"/>
        <s v="a43e558c-2215-4f00-9fdf-0e05c0cef31b"/>
        <s v="8e223acd-939f-488b-9b23-6ef238c0a2f0"/>
        <s v="5a1baf0e-5911-46dc-9d3e-503a9645f0e4"/>
        <s v="2cb7a768-f9c8-4ce4-b564-c282c6a080b9"/>
        <s v="205c8491-a061-49db-b172-f63648bfb602"/>
        <s v="bef6a59a-c186-4221-9030-56b79e4c24dd"/>
        <s v="eafde7d9-5f73-4a3e-9d28-6aa428a39779"/>
        <s v="4b22d308-1c8e-4ee9-9715-bd6fa4161293"/>
        <s v="f82e579e-0501-4115-82b8-e4b44ca59a44"/>
        <s v="2a9528c3-5ae1-4bad-aa29-60fda85894df"/>
        <s v="de685a23-00f2-40c9-9e1f-af45b2a78f8a"/>
        <s v="3735262d-4184-4b03-84dd-7054144823f7"/>
        <s v="9df034d3-9caa-437c-bc67-95e2c32fc21b"/>
        <s v="a9d0ac24-3be8-4bd7-afd3-e1c0498cf4c8"/>
        <s v="22ab7752-c4db-4a62-ae13-418d68ab80ea"/>
        <s v="c93c9cc6-668b-48da-8222-cd7f36e6ba85"/>
        <s v="3db60d0c-66d4-4e39-8c41-72446d04be48"/>
        <s v="4825d876-bf57-4dbe-a8d4-b9cb3b2bb0d0"/>
        <s v="b89f7039-a107-4c46-8634-17182ba6adb3"/>
        <s v="96f01335-c5ab-48da-a435-4021392a9fc4"/>
        <s v="2d8ba019-500f-4a92-ad48-f0e37e0710d3"/>
        <s v="b40a3f7d-353d-45f8-b1f0-69a983a0ba0f"/>
        <s v="26d794d3-0db9-4301-afbb-411aa1235a8c"/>
        <s v="44c1d62b-0f0f-433c-8767-8109cfb8acc7"/>
        <s v="200291bb-44e9-48fb-8838-a8881a2e9864"/>
        <s v="b96e4f24-fbc5-4652-b413-bf393519a7b7"/>
        <s v="f91febe5-57fb-4037-be15-5533c1a7509a"/>
        <s v="87f8424d-aae6-4fc1-b6f2-dbfecd29a36f"/>
        <s v="dc9bb95a-8d82-4588-ba3f-476287e09a4b"/>
        <s v="d7c4fe9c-e1e0-4ffc-98f6-fd7f7eb162f1"/>
        <s v="20d94d35-6c6f-44eb-975d-dbb40ac47ce8"/>
        <s v="0b705933-4cde-4b6b-9132-567c51a40d2a"/>
        <s v="5e781fd7-94e0-43ba-a9f9-48b24e6384bb"/>
        <s v="209dd2bb-9418-4ee8-8941-3153cba8634a"/>
        <s v="f3d12ee3-c47e-4c57-82e8-993577b1a509"/>
        <s v="738e60b6-41b3-421d-816a-0dbd0a5bff62"/>
        <s v="e0df9d28-94ae-404e-a5ca-3a2257b0e189"/>
        <s v="27d7e5aa-dc11-40a7-9aff-586f00f8d55b"/>
        <s v="74f43a77-70a1-4e4c-a0c2-460d939618c9"/>
        <s v="88a613b4-a3b8-4f92-a3c9-0c6a86017633"/>
        <s v="248c7b65-0c61-4277-9e95-44857b54d1a9"/>
        <s v="840d718e-de7b-4218-95bd-11db983c3cbd"/>
      </sharedItems>
    </cacheField>
    <cacheField name="Name" numFmtId="0">
      <sharedItems>
        <s v="Amit"/>
        <s v="Tina Ballard"/>
        <s v="Meena"/>
        <s v="Christopher Morales"/>
        <s v="Siddharth"/>
        <s v="Alicia Dillon"/>
        <s v="Rahul"/>
        <s v="Richard Rodriguez"/>
        <s v="Anil"/>
        <s v="Anna Henderson"/>
        <s v="Neha"/>
        <s v="Pooja"/>
        <s v="Casey Parker"/>
        <s v="Lucas Robinson"/>
        <s v="Joan Smith"/>
        <s v="Kimberly May"/>
        <s v="Cody Williams"/>
        <s v="Priya"/>
        <s v="Michael Meadows"/>
        <s v="Karan"/>
        <s v="Justin Johnson"/>
        <s v="Amanda Forbes"/>
        <s v="Autumn Olson"/>
        <s v="Christina Collins"/>
        <s v="Michele Hill"/>
        <s v="Robin Johnson"/>
        <s v="Amy Davies"/>
        <s v="Jessica Swanson"/>
        <s v="Divya"/>
        <s v="Vincent Novak"/>
        <s v="Rakhi"/>
        <s v="Sonal"/>
        <s v="Mary Escobar"/>
        <s v="Dr. William Warren"/>
        <s v="Jeffrey Mills"/>
        <s v="Tiffany Fry"/>
        <s v="Vikram"/>
        <s v="Hayden Shannon"/>
        <s v="Ruth Mcneil"/>
        <s v="Ronald Rocha"/>
        <s v="Deborah Rodriguez"/>
        <s v="Katie Ford"/>
        <s v="Suresh"/>
        <s v="Michael Farrell"/>
        <s v="James Barber"/>
        <s v="Kavya"/>
        <s v="Ramya"/>
        <s v="Anita"/>
        <s v="Miranda Zuniga"/>
        <s v="Parker Davis"/>
        <s v="Denise Rose"/>
        <s v="Samuel Short"/>
        <s v="Rakesh"/>
        <s v="Gregory Brown"/>
        <s v="Daniel Davenport"/>
        <s v="Justin Flores"/>
        <s v="Ronald Burke"/>
        <s v="Scott Prince"/>
        <s v="Teresa Wilson"/>
        <s v="John Proctor"/>
        <s v="Ms. Katherine Taylor MD"/>
        <s v="Joseph Romero"/>
        <s v="Ana Hill"/>
        <s v="Meghan Cisneros"/>
        <s v="Andrea Preston"/>
        <s v="Susan Larson"/>
        <s v="Bailey Charles"/>
        <s v="Benjamin Frost"/>
        <s v="Ravi"/>
        <s v="Ashley Hicks"/>
        <s v="Dawn Little"/>
        <s v="David Reese"/>
        <s v="Kurt Hurley"/>
        <s v="Rhonda Martinez"/>
        <s v="Matthew Sweeney"/>
        <s v="Jose Griffin"/>
        <s v="Manuel Mccullough"/>
        <s v="Jennifer Velasquez"/>
        <s v="Richard Hunt"/>
        <s v="Bryan Rhodes"/>
        <s v="Jason Hayes"/>
        <s v="Michele Williams"/>
        <s v="Brenda Collins"/>
        <s v="Jessica Lee"/>
        <s v="Brian Martin"/>
        <s v="Robert Grant"/>
        <s v="Carol Martinez"/>
        <s v="Mr. Justin King"/>
        <s v="Sarah Joseph"/>
        <s v="Arjun"/>
        <s v="Hailey Harrison"/>
        <s v="Patricia Johnson"/>
        <s v="Mike Maxwell"/>
        <s v="Sandra Drake"/>
        <s v="Daniel Holt"/>
        <s v="Michael Mills"/>
        <s v="Dustin Nichols"/>
        <s v="Katie Martinez"/>
        <s v="Jerry Wheeler"/>
        <s v="Melissa Williams"/>
        <s v="Melissa Mcfarland"/>
        <s v="Breanna Rivas"/>
        <s v="Louis Green"/>
        <s v="Raymond Jefferson"/>
        <s v="Zachary Schmidt"/>
        <s v="Mary Jackson"/>
        <s v="Jason Hart"/>
        <s v="Mr. Daniel Martin"/>
        <s v="Andrea Harrison"/>
        <s v="Kristy Smith"/>
        <s v="Austin Walker"/>
        <s v="Shannon Joseph"/>
        <s v="Ryan Parker"/>
        <s v="Denise Whitehead"/>
        <s v="Daniel Taylor"/>
        <s v="Angel Ellis"/>
        <s v="Raymond Chapman"/>
        <s v="Ellen Wright"/>
        <s v="Daniel Schneider"/>
        <s v="Brandon Hamilton"/>
        <s v="Briana Murray"/>
        <s v="Ashley Parrish"/>
        <s v="Dawn Underwood"/>
        <s v="Ryan Sanchez"/>
        <s v="Lisa Hernandez"/>
        <s v="Rita Keith"/>
        <s v="Howard Norman"/>
        <s v="Regina Diaz"/>
        <s v="Joseph Park"/>
        <s v="Hannah Ramos"/>
        <s v="Christina Brooks"/>
        <s v="Jason Lynn Jr."/>
        <s v="Alex Willis"/>
        <s v="Brenda Hinton"/>
        <s v="Anthony Gray"/>
        <s v="Daniel Shields"/>
        <s v="Brian Bruce"/>
        <s v="Ashley Smith"/>
        <s v="Cheryl Lopez"/>
        <s v="Jason Herrera"/>
        <s v="Brittany Stevens"/>
        <s v="Robert Jarvis"/>
        <s v="Mrs. Heather Edwards DVM"/>
        <s v="Stephen Sanchez"/>
        <s v="Katherine Galloway"/>
        <s v="William Mendez"/>
        <s v="Emma Reed"/>
        <s v="Adam Taylor"/>
        <s v="William Moreno"/>
        <s v="John Lynch"/>
        <s v="Kevin Pena"/>
        <s v="Taylor Heath"/>
        <s v="Emily Bailey"/>
        <s v="Leslie Kane"/>
        <s v="Carlos King"/>
        <s v="Jose Ramirez"/>
        <s v="Barbara Todd"/>
        <s v="Ruben Price"/>
        <s v="Nicole Parrish"/>
        <s v="Seth Matthews"/>
        <s v="Sandra Aguilar"/>
        <s v="Amanda Jones"/>
        <s v="Natalie Lambert"/>
        <s v="Samantha Pollard"/>
        <s v="Nicholas Costa"/>
        <s v="Eric Ferguson"/>
        <s v="Kurt Leonard"/>
        <s v="Mr. Richard Knight PhD"/>
        <s v="Brian Turner"/>
        <s v="Jason Bentley"/>
        <s v="Mason Lewis"/>
        <s v="James Nelson"/>
        <s v="Joseph Martinez"/>
        <s v="Randy Barr"/>
        <s v="Juan Greene"/>
        <s v="Sarah Moore"/>
        <s v="Mark Mccall"/>
        <s v="Donna Hendricks DDS"/>
        <s v="Joseph Carney"/>
        <s v="David Kelly"/>
        <s v="Sabrina Barnes"/>
        <s v="Joshua Roberts"/>
        <s v="Michelle Miller"/>
        <s v="Rebecca Yu"/>
        <s v="Patrick Yang"/>
        <s v="Mikayla Silva"/>
        <s v="Norman Gibbs"/>
        <s v="Sandra Scott"/>
        <s v="Phillip Berry"/>
        <s v="Michael Thompson"/>
        <s v="Gregory Franco"/>
        <s v="William Evans"/>
        <s v="Kimberly Smith"/>
        <s v="Gregory Matthews"/>
        <s v="Carol Ellis"/>
        <s v="Joshua Gill"/>
        <s v="David Williams"/>
        <s v="Ashley Greer PhD"/>
        <s v="Monica Gallagher"/>
        <s v="Matthew Baker"/>
        <s v="Jesse Santiago"/>
        <s v="Michael Holloway"/>
        <s v="Amy Garcia"/>
        <s v="John Harris"/>
        <s v="Holly Valentine"/>
        <s v="Alexander Lee"/>
        <s v="Kathleen Cohen"/>
        <s v="Steven Washington"/>
        <s v="Ashley Davis"/>
        <s v="Lawrence Wilkinson"/>
        <s v="Laura Diaz"/>
        <s v="Suzanne Jones"/>
        <s v="Tiffany Murray"/>
        <s v="Lisa Stanley"/>
        <s v="Scott Sanchez"/>
        <s v="Kristin Black"/>
        <s v="Sandy Stephenson"/>
        <s v="Timothy Mathews"/>
        <s v="Jocelyn Sharp"/>
        <s v="Sabrina Briggs"/>
        <s v="Patricia Todd"/>
        <s v="Angela Vasquez"/>
        <s v="Aaron Arnold Jr."/>
        <s v="Kathleen Mays"/>
        <s v="William Jackson"/>
        <s v="Tina Fleming"/>
        <s v="David Moreno"/>
        <s v="Larry Dixon"/>
        <s v="Christopher Lewis"/>
        <s v="Jaclyn Moore"/>
        <s v="Heather Sanders"/>
        <s v="Samuel Ruiz"/>
        <s v="Chloe Tran"/>
        <s v="Melissa Martin"/>
        <s v="Juan Brown"/>
        <s v="Barry Scott"/>
        <s v="Anna Evans"/>
        <s v="Lori Simmons"/>
        <s v="Willie Henry"/>
        <s v="Susan Turner"/>
        <s v="Donald Ellis"/>
        <s v="Sierra Vasquez MD"/>
        <s v="Jeffery Pierce"/>
        <s v="Jonathan Moreno"/>
        <s v="Bobby Williams MD"/>
        <s v="Cristian Santos"/>
        <s v="Elizabeth Cabrera"/>
        <s v="Ashley Wilson"/>
        <s v="Joseph Collins"/>
        <s v="Mary Robinson"/>
        <s v="Sharon Coleman"/>
        <s v="Nancy Stewart"/>
        <s v="Courtney Hayes"/>
        <s v="Carlos Ryan"/>
        <s v="William Garcia"/>
        <s v="Brittany Jones"/>
        <s v="Anthony Rush"/>
        <s v="Arthur Hamilton MD"/>
        <s v="Lisa Webb"/>
        <s v="Edward Arroyo"/>
        <s v="Gregory Montoya"/>
        <s v="Sherry Davis"/>
        <s v="Christopher Norton Jr."/>
        <s v="Timothy Combs"/>
        <s v="Miguel Wagner"/>
        <s v="James Whitaker"/>
        <s v="Harold Castillo"/>
        <s v="Kelly Hammond"/>
        <s v="Danielle Jones"/>
        <s v="Joyce Brown"/>
        <s v="Martha Garrison"/>
        <s v="Jonathan Bradley"/>
        <s v="Kristen Peters"/>
        <s v="Deborah Mercado"/>
        <s v="Christine Herman"/>
        <s v="Robert West"/>
        <s v="Robert Jones"/>
        <s v="Richard Williamson"/>
        <s v="Stephanie Lucas"/>
        <s v="Stephanie Williams"/>
        <s v="Rebecca Acosta"/>
        <s v="Taylor Calderon"/>
        <s v="Eddie Adams"/>
        <s v="Jonathan Young"/>
        <s v="Nathan Smith"/>
        <s v="Kristina Young"/>
        <s v="Daniel Rivera"/>
        <s v="Holly Valdez"/>
        <s v="Vanessa Hatfield"/>
        <s v="Jennifer Norton"/>
        <s v="Carrie Deleon"/>
        <s v="Derek Wright"/>
        <s v="Karen Romero"/>
        <s v="Michael Colon"/>
        <s v="Cassidy Curry"/>
        <s v="Mr. Jeffrey Horton"/>
        <s v="Jordan Bates"/>
        <s v="Sydney Robles"/>
        <s v="Christopher Palmer"/>
        <s v="Rebecca Mayo"/>
        <s v="Kimberly Adkins"/>
        <s v="Dustin Gallegos"/>
        <s v="Jamie Walton"/>
        <s v="Alexander Collins"/>
        <s v="Judy Beck"/>
        <s v="Donald Wilson"/>
        <s v="Sarah York"/>
        <s v="Lee Steele"/>
        <s v="Theresa Wilkins"/>
        <s v="Michael Smith"/>
        <s v="Bradley Johnson DDS"/>
        <s v="Casey Perez"/>
        <s v="Maria Cole"/>
        <s v="Erik Carr"/>
        <s v="Philip Ramsey"/>
        <s v="Lisa Miller"/>
        <s v="Jacob Griffith"/>
        <s v="Denise Stuart"/>
        <s v="Jose Travis"/>
        <s v="Katherine Pearson"/>
        <s v="Gregory Bell"/>
        <s v="Jacqueline Dickerson"/>
        <s v="Theresa Elliott"/>
        <s v="Danielle Murray"/>
        <s v="Robin Brown"/>
        <s v="Michael Bowen"/>
        <s v="Alexis Benson"/>
        <s v="Abigail Davis"/>
        <s v="Heather Ellis"/>
        <s v="Susan Arnold"/>
        <s v="Kathryn Lester"/>
        <s v="Pam Lowe"/>
        <s v="Eric Williams"/>
        <s v="Abigail Pierce"/>
        <s v="Robert Montgomery"/>
        <s v="Richard Richards"/>
        <s v="Victor Brown"/>
        <s v="Adam Jones"/>
        <s v="Nicole Barker"/>
        <s v="Timothy Hayden DVM"/>
        <s v="Cynthia Rios"/>
        <s v="Travis Miller"/>
        <s v="Jennifer Miles"/>
        <s v="Victor Edwards"/>
        <s v="Megan Walker"/>
        <s v="Rebecca Thompson"/>
        <s v="Ann Dixon"/>
        <s v="Abigail Potter"/>
        <s v="Harry Williams"/>
        <s v="Valerie Gray"/>
        <s v="James Mccoy"/>
        <s v="Anna Ross"/>
        <s v="Erin Bridges"/>
        <s v="Kenneth Sanchez MD"/>
        <s v="Michael Roberts"/>
        <s v="Andrew Gonzalez"/>
        <s v="Charles Weaver"/>
        <s v="Patricia Hayes"/>
        <s v="Phillip Jimenez"/>
        <s v="Kyle Nguyen"/>
        <s v="Terry Ward"/>
        <s v="Kenneth Andrews"/>
        <s v="Ashley Perry"/>
        <s v="Ryan Bryant"/>
        <s v="Rachel Ward"/>
        <s v="Juan Nelson"/>
        <s v="Yolanda Green"/>
        <s v="Christopher Williams"/>
        <s v="Renee Bruce"/>
        <s v="Debra Morton"/>
        <s v="Sara Evans"/>
        <s v="Stephanie Herrera"/>
        <s v="Robert Santana"/>
        <s v="Bailey Hall"/>
        <s v="Margaret Tanner"/>
        <s v="Jennifer Brown"/>
        <s v="Robin Adams"/>
        <s v="Carrie Maxwell"/>
        <s v="Daniel Parrish"/>
        <s v="Elizabeth Stanley"/>
        <s v="Crystal Robinson"/>
        <s v="Charlotte Mason"/>
        <s v="Matthew House"/>
        <s v="Gene Castro"/>
        <s v="Jason Davis"/>
        <s v="James Willis"/>
        <s v="Sean Moore"/>
        <s v="Alison Brown"/>
        <s v="Courtney Peterson"/>
        <s v="John Coffey"/>
        <s v="Becky Johnson"/>
        <s v="Jordan Edwards"/>
        <s v="Matthew Velez"/>
        <s v="Cheyenne Horton"/>
        <s v="James Powers"/>
        <s v="Tina Hall"/>
        <s v="Juan Reyes"/>
        <s v="Tracy Fitzgerald"/>
        <s v="Michael Williams"/>
        <s v="Amber Obrien"/>
        <s v="Brianna Fitzpatrick"/>
        <s v="Carla Benton"/>
        <s v="Amy Taylor"/>
        <s v="Christina Johnson"/>
        <s v="Kristy Reid"/>
        <s v="Penny Bowman"/>
        <s v="Tina Sanders"/>
        <s v="Allison Spencer"/>
        <s v="Timothy Edwards"/>
        <s v="Haley Anderson"/>
        <s v="Dean Young"/>
        <s v="Curtis Wilkerson"/>
        <s v="Karen Ortiz"/>
        <s v="Megan Le"/>
        <s v="Robert Turner"/>
        <s v="Robin Andrews"/>
        <s v="Pamela Beard"/>
        <s v="Kathy Walker"/>
        <s v="Theresa Jones"/>
        <s v="James Torres"/>
        <s v="Kelly Carpenter"/>
        <s v="Angela Griffin"/>
        <s v="Rachel Lane"/>
        <s v="Claudia Lyons"/>
        <s v="William Tran"/>
        <s v="Jeffrey James"/>
        <s v="Joshua Fitzpatrick"/>
        <s v="Mariah Robles"/>
        <s v="Aaron Moore"/>
        <s v="Katherine Browning"/>
        <s v="Michael Lyons"/>
        <s v="Jason Graves"/>
        <s v="Cynthia Le"/>
        <s v="Madison Elliott"/>
        <s v="Timothy Wong"/>
        <s v="John Reid"/>
        <s v="Matthew Lara"/>
        <s v="William Crawford"/>
        <s v="Hailey Gutierrez"/>
        <s v="Brandy York"/>
        <s v="Kathryn Cain"/>
        <s v="David Torres"/>
        <s v="Jennifer Jones"/>
        <s v="Morgan Valencia"/>
        <s v="Justin Frederick"/>
        <s v="Sheri Buchanan"/>
        <s v="Christopher Mclaughlin"/>
        <s v="Anthony Dennis"/>
        <s v="Jonathan Valdez"/>
        <s v="Christian Leblanc"/>
        <s v="Yvonne Burns"/>
        <s v="Ashley Blair"/>
        <s v="Laura Ross"/>
        <s v="Alexa Buck"/>
        <s v="Nicole Phillips"/>
        <s v="Steve Moore"/>
        <s v="Patrick Moore"/>
        <s v="Denise Dean"/>
        <s v="Brett Zavala MD"/>
        <s v="Kimberly Morrison"/>
        <s v="Sharon Hill"/>
        <s v="Luke Estrada"/>
        <s v="Cody Reid"/>
        <s v="Joshua Wells"/>
        <s v="Eric Rush"/>
        <s v="Derek Wilson"/>
        <s v="Mary Hill"/>
        <s v="Danielle Reed"/>
        <s v="Carlos Love"/>
        <s v="Kevin Johnson"/>
        <s v="Rachel Thompson"/>
        <s v="Darryl Acosta"/>
        <s v="Vernon Huff"/>
        <s v="Adam Brooks"/>
        <s v="Alicia Li"/>
        <s v="Jessica Bennett"/>
        <s v="Melissa Stewart"/>
        <s v="Kelly Barnes"/>
        <s v="Lance Simmons"/>
        <s v="Bradley Duncan"/>
        <s v="Sandra Kelley"/>
        <s v="Richard Gibson"/>
        <s v="Lisa Gibbs"/>
        <s v="Joyce Bowen"/>
        <s v="Priscilla Berg"/>
        <s v="Jacob Preston"/>
        <s v="Terry Black"/>
        <s v="Robert Thompson"/>
        <s v="Hector Ingram"/>
        <s v="Ariel Sandoval"/>
        <s v="Angela Brown"/>
        <s v="Randy Griffin"/>
        <s v="Michele Gibson"/>
        <s v="Angela Mack"/>
        <s v="Lisa Perry"/>
        <s v="Diana Hays"/>
        <s v="Laura Green"/>
        <s v="Wendy Turner"/>
        <s v="Alexander Landry"/>
        <s v="Kristy Bryan"/>
        <s v="Nathan Malone"/>
        <s v="Melinda Cameron"/>
        <s v="Charles Schmidt"/>
        <s v="Elizabeth French"/>
        <s v="Chad Jones"/>
        <s v="Eric Blackburn"/>
        <s v="Joseph Harris"/>
        <s v="Kelsey Lucas"/>
        <s v="Sean Mccarty"/>
        <s v="Melinda Mitchell"/>
        <s v="Maria Kerr"/>
        <s v="Joseph Jimenez"/>
        <s v="Cynthia Green"/>
        <s v="Laura Curtis"/>
        <s v="Ronald Haas"/>
        <s v="Eric Curry"/>
        <s v="Michael Ray"/>
        <s v="Sergio Knight"/>
        <s v="Emily Arnold"/>
        <s v="Brady Cole"/>
        <s v="Joseph Howard"/>
        <s v="Brent Roberts"/>
        <s v="Keith Jacobs"/>
        <s v="Sherry Decker"/>
        <s v="Miss Tina Gordon"/>
        <s v="Elizabeth Vasquez"/>
        <s v="Ian Nelson"/>
        <s v="Heather Combs"/>
        <s v="Lisa Garrett"/>
        <s v="Alyssa Thompson"/>
        <s v="Timothy Hill"/>
        <s v="Antonio Goodwin"/>
        <s v="Dr. Steve James"/>
        <s v="Rhonda Smith"/>
        <s v="William Sanchez"/>
        <s v="Dr. Michael Evans"/>
        <s v="Ryan Munoz"/>
        <s v="Maria Johnson"/>
        <s v="Jacqueline Villegas"/>
        <s v="Matthew Tucker"/>
        <s v="Dr. Tracy House DVM"/>
        <s v="Paige Sanchez"/>
        <s v="Kathleen Webster"/>
        <s v="Christine Henry"/>
        <s v="Karen Soto"/>
        <s v="Rodney Evans"/>
        <s v="Frank Fletcher"/>
        <s v="Mason Moore"/>
        <s v="Karl Branch"/>
        <s v="Fernando Lynn"/>
        <s v="Annette Melton"/>
        <s v="Anthony Moore"/>
        <s v="Robert Stevens"/>
        <s v="Kerry Smith"/>
        <s v="Catherine Richards"/>
        <s v="Jennifer Morris"/>
        <s v="Kelli Hall"/>
        <s v="Christopher Rubio"/>
        <s v="Casey Gillespie"/>
        <s v="Caroline Richardson"/>
        <s v="Ashley Bird"/>
        <s v="Elizabeth Kelley"/>
        <s v="Pamela Anderson"/>
        <s v="Andrea Hale"/>
        <s v="Mark Baker"/>
        <s v="Mary Bridges"/>
        <s v="Justin Green"/>
        <s v="Paul Martin"/>
        <s v="Daniel Holloway"/>
        <s v="Shannon Ray"/>
        <s v="Nancy Wyatt"/>
        <s v="Gary Wells"/>
        <s v="Kelly Donovan"/>
        <s v="Nicole Wilson"/>
        <s v="Lisa Lee"/>
        <s v="Eric Morgan"/>
        <s v="Cindy Hayes"/>
        <s v="Stephanie Hampton"/>
        <s v="Diamond Collins"/>
        <s v="Paul Thompson"/>
        <s v="Michael Armstrong"/>
        <s v="Kenneth Sharp"/>
        <s v="Anna Stephens"/>
        <s v="Steven Flynn"/>
        <s v="Michelle Brown"/>
        <s v="Dawn Nichols"/>
        <s v="Jason Beck"/>
        <s v="Sherry Woods"/>
        <s v="Christopher Morton"/>
        <s v="Dr. Hannah Patterson"/>
        <s v="Kristi Higgins MD"/>
        <s v="Darren White"/>
        <s v="Adrian Tyler"/>
        <s v="Victoria Valdez"/>
        <s v="Cynthia Vasquez"/>
        <s v="Diana May"/>
        <s v="Morgan Davis"/>
        <s v="Lori Guerrero"/>
        <s v="Amy Grant"/>
        <s v="Anne Anderson"/>
        <s v="Jeremy Dalton"/>
        <s v="Jose Schultz"/>
        <s v="Kevin Snyder"/>
        <s v="Christopher Powers"/>
        <s v="John Costa"/>
        <s v="Joanna Pacheco"/>
        <s v="David Weber"/>
        <s v="Wayne Wolfe"/>
        <s v="Allen Rogers"/>
        <s v="Janice Fernandez"/>
        <s v="Alec Ryan"/>
        <s v="Amy Kim"/>
        <s v="Erin Edwards"/>
        <s v="Jennifer Parrish"/>
        <s v="Jessica Larsen"/>
        <s v="Mr. Timothy Andersen"/>
        <s v="Kendra Luna"/>
        <s v="Michelle Butler"/>
        <s v="James Rose"/>
        <s v="Gina Beard"/>
        <s v="Jon Clark"/>
        <s v="Chris Brown"/>
        <s v="Shannon Cannon"/>
        <s v="Cindy Anderson"/>
        <s v="Erin Cook"/>
        <s v="Paul Skinner"/>
        <s v="Daniel Doyle"/>
        <s v="John Atkinson"/>
        <s v="David Hinton"/>
        <s v="Mary Charles"/>
        <s v="Derrick Nunez"/>
        <s v="Alex Hernandez"/>
        <s v="Vanessa Santiago"/>
        <s v="Christine Harris"/>
        <s v="Marc Moore"/>
        <s v="Mercedes Miller"/>
        <s v="Christopher Park"/>
        <s v="Gregory Cook"/>
        <s v="Michele Collins"/>
        <s v="Mark Diaz"/>
        <s v="Brandy Flores"/>
        <s v="Monica Anderson"/>
        <s v="Brenda Bailey"/>
        <s v="Richard Alvarez"/>
        <s v="Edwin Nunez"/>
        <s v="Ralph Howe"/>
        <s v="Jonathan Ayala"/>
        <s v="Tracie Jordan"/>
        <s v="Andrew Duran"/>
        <s v="Caleb Mathews"/>
        <s v="Cheryl Palmer"/>
        <s v="Scott White"/>
        <s v="Richard Stewart"/>
        <s v="Douglas Kirk"/>
        <s v="Jordan Clark"/>
        <s v="Bryan Parker"/>
        <s v="Martha Smith"/>
        <s v="Amy Gutierrez"/>
        <s v="Louis Brown"/>
        <s v="Kenneth Martin"/>
        <s v="Michael Griffin"/>
        <s v="Kevin Marquez"/>
        <s v="David Holden"/>
        <s v="John Santana"/>
        <s v="Brandon Mitchell"/>
        <s v="Brian Rodriguez"/>
        <s v="Mandy Green"/>
        <s v="Lisa Singh"/>
        <s v="Daniel Medina"/>
        <s v="Michael Nicholson"/>
        <s v="Steven Martin"/>
        <s v="Kelly Edwards"/>
        <s v="Sergio Knox"/>
        <s v="Martin Rodriguez"/>
        <s v="Pamela Weaver"/>
        <s v="Angela Anderson"/>
        <s v="Edwin Brown"/>
        <s v="Bob Pitts"/>
        <s v="Jessica Callahan"/>
        <s v="Marcus Roberts"/>
        <s v="Lori Hill"/>
        <s v="Sandra Martinez"/>
        <s v="Gail Lane"/>
        <s v="Elizabeth Rogers"/>
        <s v="Shane Henderson"/>
        <s v="Steven Sandoval"/>
        <s v="Brett Schultz"/>
        <s v="Kristie Howe"/>
        <s v="Miss Anna Estes"/>
        <s v="Timothy Shannon"/>
        <s v="Keith Zuniga"/>
        <s v="Robert Gardner"/>
        <s v="Madeline Powell"/>
        <s v="Albert Morse"/>
        <s v="Jonathan Perry"/>
        <s v="John Blair"/>
        <s v="Miguel Jones"/>
        <s v="Kari Durham"/>
        <s v="Edward Baker"/>
        <s v="Wesley Browning"/>
        <s v="Lori Brown DDS"/>
        <s v="Scott Cox"/>
        <s v="Kerry Barajas"/>
        <s v="Kelly Johnson"/>
        <s v="Michael Fuentes"/>
        <s v="Cynthia Wallace"/>
        <s v="Eric Ortiz"/>
        <s v="Carolyn James"/>
        <s v="Robert Dennis"/>
        <s v="Ryan Gonzalez"/>
        <s v="Nicholas Payne"/>
        <s v="David Garcia"/>
        <s v="Eric Lloyd"/>
        <s v="Brian Stein"/>
        <s v="Mrs. Jennifer Morgan"/>
        <s v="Gail Barron"/>
        <s v="Dale Dean"/>
        <s v="Jaime Lang"/>
        <s v="Kristina Herman"/>
        <s v="Lindsey Smith"/>
        <s v="Karen Morales DDS"/>
        <s v="Brandon Hunt"/>
        <s v="Elizabeth Silva"/>
        <s v="Beverly Silva"/>
        <s v="Timothy Riley"/>
        <s v="Susan Porter"/>
        <s v="Olivia Ayers"/>
        <s v="Nicholas Adams"/>
        <s v="Theresa Barnett"/>
        <s v="Melissa Taylor"/>
        <s v="Jeremy Baker"/>
        <s v="David Wright"/>
        <s v="Sarah Jones"/>
        <s v="Kimberly Arroyo"/>
        <s v="Claudia Jordan"/>
        <s v="Carla Gray"/>
        <s v="Erica Turner"/>
        <s v="Nancy Cook"/>
        <s v="Janice Combs"/>
        <s v="Anna Stanley"/>
        <s v="Clinton Johnson"/>
        <s v="Juan Daniels"/>
        <s v="Beverly Russo"/>
        <s v="Robin Santiago"/>
        <s v="Christina Hicks"/>
        <s v="Sarah Barrett"/>
        <s v="Reginald Diaz"/>
        <s v="Jeffrey Smith"/>
        <s v="Antonio Mccormick"/>
        <s v="Cassandra Gaines"/>
        <s v="Laurie Sanchez"/>
        <s v="Lauren Robles"/>
        <s v="Michelle Sanders"/>
        <s v="Linda Carr"/>
        <s v="Kristina Rivera"/>
        <s v="Alison Short"/>
        <s v="Daniel Fisher"/>
        <s v="April Davis"/>
        <s v="Aaron Jennings"/>
        <s v="Julia Wilson"/>
        <s v="Kevin Hall"/>
        <s v="Shannon Yu"/>
        <s v="Timothy Long"/>
        <s v="Cynthia Cochran"/>
        <s v="Mark Newman"/>
        <s v="Michael Fischer"/>
        <s v="Angelica Garcia"/>
        <s v="Debra Ortiz"/>
        <s v="Scott Gordon"/>
        <s v="Allen Rosales"/>
        <s v="William Moon IV"/>
        <s v="Melissa Brewer"/>
        <s v="Phillip Burns"/>
        <s v="David Trujillo"/>
        <s v="Michael Lopez"/>
        <s v="Brenda Wright"/>
        <s v="Mark Smith"/>
        <s v="Kevin Alvarado"/>
        <s v="Kelli Smith"/>
        <s v="Jay Allen"/>
        <s v="Danielle Wheeler"/>
        <s v="Kelly Welch"/>
        <s v="Jessica Rojas"/>
        <s v="John Brown"/>
        <s v="Christopher Bernard"/>
        <s v="Rhonda Martin"/>
        <s v="Bradley Santana"/>
        <s v="Kenneth Perez"/>
        <s v="Steven Wallace"/>
        <s v="Thomas Brown"/>
        <s v="Cody Cox"/>
        <s v="Renee Wolfe"/>
        <s v="Daniel Baker"/>
        <s v="Tracey Phillips"/>
        <s v="Jasmine Bush"/>
        <s v="Jason Hudson"/>
        <s v="Megan Floyd"/>
        <s v="Lori Hernandez"/>
        <s v="Kathleen Burton"/>
        <s v="Tricia Valencia"/>
        <s v="Meghan White"/>
        <s v="Jeff Owens"/>
        <s v="Kim Lopez"/>
        <s v="Brian Mora"/>
        <s v="Autumn Key"/>
        <s v="Andrew Fernandez"/>
        <s v="Blake Watson"/>
        <s v="Katelyn Rivera"/>
        <s v="Anthony Romero"/>
        <s v="Amy Scott"/>
        <s v="Anthony Bell"/>
        <s v="Katrina Hill"/>
        <s v="David Sullivan"/>
        <s v="Shawn Kelley"/>
        <s v="Samantha Robertson"/>
        <s v="Michael Roberson"/>
        <s v="Francis Robinson"/>
        <s v="Ann Williams"/>
        <s v="Katherine Salas"/>
        <s v="Ann Powers"/>
        <s v="Joshua Harvey"/>
        <s v="Teresa Rodriguez"/>
        <s v="Michelle Krause"/>
        <s v="Joshua Arellano"/>
        <s v="Robert Lawson"/>
        <s v="Danielle Wilson"/>
        <s v="Erin Smith"/>
        <s v="Kathleen Rodriguez"/>
        <s v="Michael Dixon"/>
        <s v="Katie Hoover"/>
        <s v="Stephanie Ross"/>
        <s v="Anna Morse"/>
        <s v="Curtis Watson"/>
        <s v="Patrick Mcneil"/>
        <s v="Richard Cooper"/>
        <s v="Diane Mcdowell"/>
        <s v="Amanda Reese"/>
        <s v="Theresa Miller"/>
        <s v="Michael Guerrero"/>
        <s v="Ashley Jordan"/>
        <s v="Jerry Henderson"/>
        <s v="Matthew Wells"/>
        <s v="Jessica Johnson"/>
        <s v="Michael Gregory"/>
        <s v="Elizabeth Rodriguez"/>
        <s v="Dawn Wyatt"/>
        <s v="Michael Woods"/>
        <s v="Wendy Rhodes"/>
        <s v="Kelly Hendrix"/>
        <s v="Charles Richardson"/>
        <s v="Juan Tran"/>
        <s v="Breanna Ayala"/>
        <s v="Rachael Pearson"/>
        <s v="Amanda Guzman"/>
        <s v="Matthew Mcmillan"/>
        <s v="Barbara Dudley"/>
        <s v="Tammy Boone"/>
        <s v="Amanda Logan"/>
        <s v="Dylan Miller"/>
        <s v="Justin Vargas"/>
        <s v="Andrea Davis"/>
        <s v="Kenneth Huff"/>
        <s v="Claudia Rodriguez"/>
        <s v="Roger Adams"/>
        <s v="Jennifer Hampton"/>
        <s v="Bonnie Bennett"/>
        <s v="Christina Dunn"/>
        <s v="Jim Baker"/>
        <s v="Shannon Green"/>
        <s v="Kirk Johnson"/>
        <s v="Mackenzie Martin"/>
        <s v="Kristin Anderson"/>
        <s v="Ashley Lopez"/>
        <s v="Cheryl Rhodes"/>
        <s v="Brian Perry"/>
        <s v="Nicole Morgan"/>
        <s v="Stephen Alvarez"/>
        <s v="Miss Debra Williams PhD"/>
        <s v="Suzanne Norton"/>
        <s v="Charles Delgado"/>
        <s v="Savannah Garcia"/>
        <s v="Christopher Davis"/>
        <s v="Dana Thomas"/>
        <s v="Kimberly Morris"/>
        <s v="James Webster"/>
        <s v="Denise King"/>
        <s v="Charles Lester"/>
        <s v="Louis Diaz"/>
        <s v="Ronald Jones"/>
        <s v="Timothy Johnson"/>
        <s v="Angela Baker"/>
        <s v="Heather Lane"/>
        <s v="Chris Cannon"/>
        <s v="Javier Johnson"/>
        <s v="Sandra Zimmerman"/>
        <s v="Anthony Walker"/>
        <s v="Tiffany Wilson"/>
        <s v="Justin Russell"/>
        <s v="Heather Lopez"/>
        <s v="Brittany Hopkins"/>
        <s v="Michael Rogers"/>
        <s v="Kathy Cruz"/>
        <s v="Brian Cole"/>
        <s v="Ross Hood"/>
        <s v="Kenneth Hanna"/>
        <s v="Jane Chapman"/>
        <s v="Joseph Glover"/>
        <s v="William Johnson"/>
        <s v="Victor Nelson"/>
        <s v="Daniel Fox"/>
        <s v="Kimberly Myers"/>
        <s v="Curtis Elliott"/>
        <s v="Elizabeth Miller"/>
        <s v="Rodney Williams"/>
        <s v="Paul Castaneda"/>
        <s v="Vanessa Rowe"/>
        <s v="Karen Smith"/>
        <s v="Jamie Lopez"/>
        <s v="Richard Palmer"/>
        <s v="Alexis Harris"/>
        <s v="Andrew Moreno"/>
        <s v="Joseph Lopez"/>
        <s v="Eric Brown"/>
        <s v="Jonathon Johnson"/>
        <s v="Lindsay Guerrero"/>
        <s v="Zachary Burton"/>
        <s v="Victoria Camacho"/>
        <s v="Maria Fischer"/>
        <s v="Tommy Moore"/>
        <s v="John Anderson"/>
        <s v="Michael Martin"/>
        <s v="Felicia Krueger"/>
        <s v="Christina Barker"/>
        <s v="Wanda Ramos"/>
        <s v="Mr. Larry Shaw"/>
        <s v="Richard Sanchez"/>
        <s v="Matthew Moore"/>
        <s v="James Brown"/>
        <s v="Mr. Andrew Foster"/>
        <s v="Amy Kelley"/>
        <s v="Virginia Daniels"/>
        <s v="Crystal Mann"/>
        <s v="Ashley Pacheco"/>
        <s v="Joshua Garcia"/>
        <s v="Carl Green"/>
        <s v="Patricia Smith"/>
        <s v="Timothy Pham"/>
        <s v="Emily Rios"/>
        <s v="Sharon Martinez DVM"/>
        <s v="Garrett Meyer"/>
        <s v="Vincent Dalton"/>
        <s v="Julie Howard"/>
        <s v="Brent Rodgers"/>
        <s v="John Mendez"/>
        <s v="Frank Soto"/>
        <s v="Erin Austin"/>
        <s v="Melissa Phillips"/>
        <s v="Sergio Gomez"/>
        <s v="Mr. David Hopkins DDS"/>
        <s v="Victor Hill"/>
        <s v="Ashley Singleton"/>
        <s v="Douglas Tyler"/>
        <s v="Phillip Clark"/>
        <s v="Patrick Thornton"/>
        <s v="Brittney Hernandez"/>
        <s v="Michael Shaffer"/>
        <s v="Mitchell Griffith"/>
        <s v="Jason Pierce"/>
        <s v="Anthony Harmon"/>
        <s v="Richard Aguirre"/>
        <s v="William Nguyen"/>
        <s v="James Cross"/>
        <s v="Francisco Fernandez"/>
        <s v="Dawn Diaz"/>
        <s v="Stephen Johnson"/>
        <s v="Sandy Baker"/>
        <s v="Lance Wolf"/>
        <s v="Ethan Adams"/>
        <s v="Sarah King"/>
        <s v="Isaac Patterson"/>
        <s v="Kimberly Valdez"/>
        <s v="Sarah Phelps"/>
        <s v="Kelly Le"/>
        <s v="Kimberly Adams"/>
        <s v="Sarah Pittman"/>
        <s v="Robert Mendoza"/>
        <s v="Christopher Berry"/>
        <s v="Ashley Jenkins"/>
        <s v="Jacqueline Christian"/>
        <s v="Jordan Chambers"/>
        <s v="Sean White"/>
        <s v="Kara Sandoval"/>
        <s v="Brenda Moreno MD"/>
        <s v="Lisa Cervantes"/>
        <s v="Ryan Johnson"/>
        <s v="Mercedes Jones"/>
        <s v="Jason Morgan"/>
        <s v="Jesse Mckay"/>
        <s v="Amanda Terrell"/>
        <s v="Kimberly Acosta"/>
        <s v="Keith Hall"/>
        <s v="Veronica Brewer"/>
        <s v="Joshua Terry"/>
        <s v="Sarah Hernandez"/>
        <s v="Donna Marshall"/>
        <s v="Justin Torres"/>
        <s v="Monica Hall"/>
        <s v="Linda Dodson DVM"/>
        <s v="Julie Herrera"/>
        <s v="Ashley Sweeney"/>
        <s v="Joseph Coleman"/>
        <s v="Gregory Fernandez"/>
      </sharedItems>
    </cacheField>
    <cacheField name="Age" numFmtId="3">
      <sharedItems containsSemiMixedTypes="0" containsString="0" containsNumber="1" containsInteger="1">
        <n v="21.0"/>
        <n v="19.0"/>
        <n v="23.0"/>
        <n v="20.0"/>
        <n v="18.0"/>
        <n v="22.0"/>
      </sharedItems>
    </cacheField>
    <cacheField name="Gender" numFmtId="0">
      <sharedItems>
        <s v="Male"/>
        <s v="Female"/>
      </sharedItems>
    </cacheField>
    <cacheField name="Branch" numFmtId="0">
      <sharedItems>
        <s v="MECH"/>
        <s v="ECE"/>
        <s v="CIVIL"/>
        <s v="EEE"/>
        <s v="IT"/>
        <s v="CSE"/>
      </sharedItems>
    </cacheField>
    <cacheField name="Average GPA" numFmtId="4">
      <sharedItems containsSemiMixedTypes="0" containsString="0" containsNumber="1">
        <n v="6.99"/>
        <n v="6.46"/>
        <n v="7.08"/>
        <n v="6.92"/>
        <n v="7.09"/>
        <n v="7.36"/>
        <n v="7.06"/>
        <n v="6.67"/>
        <n v="7.34"/>
        <n v="7.19"/>
        <n v="7.17"/>
        <n v="7.33"/>
        <n v="7.5"/>
        <n v="6.72"/>
        <n v="6.22"/>
        <n v="6.52"/>
        <n v="7.23"/>
        <n v="6.49"/>
        <n v="6.71"/>
        <n v="6.58"/>
        <n v="7.24"/>
        <n v="7.54"/>
        <n v="7.49"/>
        <n v="6.87"/>
        <n v="7.2"/>
        <n v="7.02"/>
        <n v="6.86"/>
        <n v="6.94"/>
        <n v="7.16"/>
        <n v="6.7"/>
        <n v="7.1"/>
        <n v="7.3"/>
        <n v="7.31"/>
        <n v="7.01"/>
        <n v="6.8"/>
        <n v="6.97"/>
        <n v="7.62"/>
        <n v="7.22"/>
        <n v="7.38"/>
        <n v="6.63"/>
        <n v="7.6"/>
        <n v="6.88"/>
        <n v="6.56"/>
        <n v="6.5"/>
        <n v="6.68"/>
        <n v="7.27"/>
        <n v="6.9"/>
        <n v="6.84"/>
        <n v="6.89"/>
        <n v="6.91"/>
        <n v="6.76"/>
        <n v="6.53"/>
        <n v="7.43"/>
        <n v="6.54"/>
        <n v="7.45"/>
        <n v="6.98"/>
        <n v="7.66"/>
        <n v="6.82"/>
        <n v="7.63"/>
        <n v="7.03"/>
        <n v="6.66"/>
        <n v="7.53"/>
        <n v="7.15"/>
        <n v="7.74"/>
        <n v="7.13"/>
        <n v="7.41"/>
        <n v="6.4"/>
        <n v="6.61"/>
        <n v="6.48"/>
        <n v="7.52"/>
        <n v="7.14"/>
        <n v="6.77"/>
        <n v="7.58"/>
        <n v="7.04"/>
        <n v="6.93"/>
        <n v="7.35"/>
        <n v="7.56"/>
        <n v="6.74"/>
        <n v="6.64"/>
        <n v="7.59"/>
        <n v="7.61"/>
        <n v="6.96"/>
        <n v="6.62"/>
        <n v="7.05"/>
        <n v="6.05"/>
        <n v="6.16"/>
        <n v="6.79"/>
        <n v="6.26"/>
        <n v="6.13"/>
        <n v="7.42"/>
        <n v="6.55"/>
        <n v="7.11"/>
        <n v="6.81"/>
        <n v="7.32"/>
        <n v="6.69"/>
        <n v="7.26"/>
        <n v="6.95"/>
        <n v="6.28"/>
        <n v="6.59"/>
        <n v="6.73"/>
        <n v="7.18"/>
        <n v="7.29"/>
        <n v="6.78"/>
        <n v="7.4"/>
        <n v="7.75"/>
        <n v="6.6"/>
        <n v="7.44"/>
        <n v="6.33"/>
        <n v="7.78"/>
        <n v="7.39"/>
        <n v="6.75"/>
        <n v="7.28"/>
        <n v="6.57"/>
        <n v="7.12"/>
        <n v="7.55"/>
        <n v="6.37"/>
        <n v="6.83"/>
        <n v="7.21"/>
        <n v="6.43"/>
        <n v="6.85"/>
        <n v="6.36"/>
        <n v="8.07"/>
        <n v="7.51"/>
        <n v="6.41"/>
        <n v="7.37"/>
        <n v="6.29"/>
        <n v="7.25"/>
        <n v="7.48"/>
        <n v="7.64"/>
        <n v="6.31"/>
        <n v="7.07"/>
        <n v="7.98"/>
        <n v="7.65"/>
        <n v="6.18"/>
        <n v="7.47"/>
        <n v="7.46"/>
        <n v="6.45"/>
        <n v="7.0"/>
        <n v="6.65"/>
        <n v="6.51"/>
        <n v="6.35"/>
        <n v="7.57"/>
        <n v="6.34"/>
        <n v="7.77"/>
        <n v="6.32"/>
        <n v="6.47"/>
        <n v="7.67"/>
        <n v="6.11"/>
        <n v="7.71"/>
        <n v="6.42"/>
        <n v="6.19"/>
        <n v="6.23"/>
        <n v="7.72"/>
        <n v="6.09"/>
        <n v="6.17"/>
        <n v="7.69"/>
        <n v="6.24"/>
        <n v="7.94"/>
        <n v="7.83"/>
        <n v="6.3"/>
        <n v="6.38"/>
        <n v="7.92"/>
        <n v="7.7"/>
        <n v="8.04"/>
        <n v="6.14"/>
        <n v="6.08"/>
      </sharedItems>
      <fieldGroup base="5">
        <rangePr autoStart="0" autoEnd="0" startNum="6.0" endNum="8.5" groupInterval="0.25"/>
        <groupItems>
          <s v="&lt;6.0"/>
          <s v="6.00 - 6.25"/>
          <s v="6.25 - 6.50"/>
          <s v="6.50 - 6.75"/>
          <s v="6.75 - 7.00"/>
          <s v="7.00 - 7.25"/>
          <s v="7.25 - 7.50"/>
          <s v="7.50 - 7.75"/>
          <s v="7.75 - 8.00"/>
          <s v="8.00 - 8.25"/>
          <s v="&gt;8.5"/>
        </groupItems>
      </fieldGroup>
    </cacheField>
    <cacheField name="Backlogs" numFmtId="0">
      <sharedItems containsSemiMixedTypes="0" containsString="0" containsNumber="1" containsInteger="1">
        <n v="0.0"/>
        <n v="2.0"/>
        <n v="1.0"/>
        <n v="3.0"/>
        <n v="4.0"/>
        <n v="5.0"/>
      </sharedItems>
    </cacheField>
    <cacheField name="Attendance (%)" numFmtId="4">
      <sharedItems containsSemiMixedTypes="0" containsString="0" containsNumber="1">
        <n v="70.45"/>
        <n v="65.45"/>
        <n v="84.79"/>
        <n v="62.26"/>
        <n v="97.12"/>
        <n v="62.56"/>
        <n v="82.62"/>
        <n v="97.72"/>
        <n v="74.15"/>
        <n v="76.12"/>
        <n v="73.88"/>
        <n v="91.85"/>
        <n v="99.1"/>
        <n v="84.32"/>
        <n v="92.43"/>
        <n v="62.63"/>
        <n v="65.6"/>
        <n v="75.04"/>
        <n v="71.11"/>
        <n v="86.48"/>
        <n v="70.52"/>
        <n v="65.67"/>
        <n v="74.41"/>
        <n v="94.13"/>
        <n v="70.09"/>
        <n v="72.32"/>
        <n v="84.17"/>
        <n v="89.66"/>
        <n v="98.63"/>
        <n v="88.04"/>
        <n v="82.59"/>
        <n v="69.49"/>
        <n v="86.89"/>
        <n v="80.13"/>
        <n v="63.66"/>
        <n v="96.62"/>
        <n v="87.38"/>
        <n v="60.23"/>
        <n v="96.52"/>
        <n v="71.76"/>
        <n v="75.45"/>
        <n v="71.68"/>
        <n v="65.27"/>
        <n v="72.69"/>
        <n v="99.38"/>
        <n v="97.77"/>
        <n v="82.46"/>
        <n v="96.64"/>
        <n v="78.21"/>
        <n v="78.09"/>
        <n v="60.96"/>
        <n v="66.7"/>
        <n v="74.98"/>
        <n v="91.35"/>
        <n v="61.73"/>
        <n v="75.31"/>
        <n v="75.32"/>
        <n v="76.78"/>
        <n v="64.56"/>
        <n v="85.02"/>
        <n v="60.43"/>
        <n v="96.08"/>
        <n v="79.06"/>
        <n v="97.96"/>
        <n v="85.04"/>
        <n v="83.41"/>
        <n v="86.95"/>
        <n v="95.82"/>
        <n v="85.61"/>
        <n v="64.73"/>
        <n v="83.29"/>
        <n v="87.49"/>
        <n v="78.97"/>
        <n v="69.36"/>
        <n v="61.78"/>
        <n v="97.74"/>
        <n v="75.72"/>
        <n v="77.5"/>
        <n v="79.02"/>
        <n v="95.25"/>
        <n v="86.8"/>
        <n v="90.54"/>
        <n v="86.02"/>
        <n v="89.0"/>
        <n v="84.97"/>
        <n v="67.19"/>
        <n v="85.66"/>
        <n v="71.33"/>
        <n v="90.07"/>
        <n v="89.69"/>
        <n v="92.0"/>
        <n v="73.57"/>
        <n v="75.66"/>
        <n v="97.24"/>
        <n v="70.19"/>
        <n v="94.74"/>
        <n v="61.4"/>
        <n v="63.96"/>
        <n v="94.59"/>
        <n v="70.7"/>
        <n v="73.59"/>
        <n v="83.07"/>
        <n v="81.67"/>
        <n v="63.31"/>
        <n v="64.94"/>
        <n v="75.54"/>
        <n v="66.5"/>
        <n v="86.73"/>
        <n v="85.45"/>
        <n v="71.65"/>
        <n v="73.64"/>
        <n v="80.37"/>
        <n v="79.1"/>
        <n v="61.91"/>
        <n v="98.79"/>
        <n v="67.47"/>
        <n v="86.43"/>
        <n v="62.68"/>
        <n v="60.72"/>
        <n v="79.11"/>
        <n v="90.38"/>
        <n v="84.22"/>
        <n v="73.48"/>
        <n v="83.45"/>
        <n v="74.19"/>
        <n v="89.46"/>
        <n v="75.79"/>
        <n v="95.83"/>
        <n v="89.14"/>
        <n v="64.01"/>
        <n v="88.73"/>
        <n v="81.33"/>
        <n v="82.6"/>
        <n v="82.13"/>
        <n v="67.75"/>
        <n v="64.14"/>
        <n v="61.6"/>
        <n v="78.25"/>
        <n v="68.62"/>
        <n v="60.33"/>
        <n v="77.04"/>
        <n v="78.24"/>
        <n v="79.23"/>
        <n v="62.36"/>
        <n v="72.88"/>
        <n v="79.62"/>
        <n v="86.9"/>
        <n v="96.22"/>
        <n v="78.43"/>
        <n v="93.69"/>
        <n v="85.52"/>
        <n v="80.41"/>
        <n v="73.39"/>
        <n v="98.54"/>
        <n v="64.11"/>
        <n v="97.41"/>
        <n v="61.47"/>
        <n v="65.55"/>
        <n v="80.6"/>
        <n v="90.3"/>
        <n v="64.23"/>
        <n v="98.39"/>
        <n v="65.35"/>
        <n v="60.53"/>
        <n v="99.08"/>
        <n v="69.59"/>
        <n v="78.34"/>
        <n v="95.9"/>
        <n v="90.39"/>
        <n v="79.88"/>
        <n v="93.35"/>
        <n v="74.35"/>
        <n v="70.75"/>
        <n v="63.29"/>
        <n v="93.96"/>
        <n v="67.17"/>
        <n v="81.77"/>
        <n v="68.05"/>
        <n v="61.68"/>
        <n v="78.56"/>
        <n v="70.78"/>
        <n v="81.52"/>
        <n v="94.04"/>
        <n v="77.43"/>
        <n v="76.52"/>
        <n v="68.72"/>
        <n v="60.04"/>
        <n v="62.32"/>
        <n v="96.39"/>
        <n v="93.37"/>
        <n v="71.18"/>
        <n v="89.49"/>
        <n v="93.99"/>
        <n v="99.8"/>
        <n v="69.89"/>
        <n v="99.85"/>
        <n v="69.94"/>
        <n v="63.18"/>
        <n v="72.05"/>
        <n v="93.24"/>
        <n v="75.0"/>
        <n v="65.59"/>
        <n v="64.46"/>
        <n v="90.2"/>
        <n v="73.83"/>
        <n v="90.18"/>
        <n v="95.58"/>
        <n v="71.6"/>
        <n v="69.0"/>
        <n v="73.54"/>
        <n v="95.62"/>
        <n v="84.13"/>
        <n v="73.41"/>
        <n v="75.64"/>
        <n v="93.75"/>
        <n v="72.84"/>
        <n v="89.6"/>
        <n v="62.79"/>
        <n v="67.38"/>
        <n v="70.83"/>
        <n v="62.4"/>
        <n v="69.03"/>
        <n v="86.2"/>
        <n v="84.81"/>
        <n v="85.39"/>
        <n v="62.5"/>
        <n v="95.15"/>
        <n v="95.6"/>
        <n v="83.37"/>
        <n v="60.28"/>
        <n v="77.13"/>
        <n v="70.6"/>
        <n v="74.76"/>
        <n v="89.07"/>
        <n v="70.1"/>
        <n v="68.08"/>
        <n v="78.54"/>
        <n v="79.41"/>
        <n v="76.28"/>
        <n v="85.51"/>
        <n v="61.1"/>
        <n v="84.72"/>
        <n v="73.01"/>
        <n v="88.38"/>
        <n v="73.37"/>
        <n v="89.22"/>
        <n v="98.26"/>
        <n v="75.59"/>
        <n v="66.62"/>
        <n v="68.27"/>
        <n v="69.01"/>
        <n v="89.24"/>
        <n v="77.89"/>
        <n v="96.13"/>
        <n v="65.18"/>
        <n v="60.26"/>
        <n v="76.4"/>
        <n v="87.66"/>
        <n v="77.85"/>
        <n v="76.18"/>
        <n v="88.33"/>
        <n v="66.09"/>
        <n v="89.83"/>
        <n v="94.71"/>
        <n v="62.65"/>
        <n v="67.03"/>
        <n v="79.66"/>
        <n v="66.73"/>
        <n v="80.69"/>
        <n v="92.82"/>
        <n v="87.31"/>
        <n v="71.69"/>
        <n v="60.58"/>
        <n v="84.05"/>
        <n v="79.3"/>
        <n v="61.61"/>
        <n v="75.89"/>
        <n v="77.75"/>
        <n v="72.13"/>
        <n v="91.9"/>
        <n v="71.14"/>
        <n v="65.82"/>
        <n v="66.88"/>
        <n v="63.39"/>
        <n v="89.93"/>
        <n v="65.54"/>
        <n v="77.21"/>
        <n v="63.35"/>
        <n v="78.31"/>
        <n v="94.48"/>
        <n v="73.45"/>
        <n v="88.84"/>
        <n v="79.98"/>
        <n v="90.11"/>
        <n v="91.45"/>
        <n v="63.54"/>
        <n v="98.98"/>
        <n v="68.61"/>
        <n v="61.42"/>
        <n v="71.87"/>
        <n v="73.52"/>
        <n v="69.78"/>
        <n v="61.09"/>
        <n v="92.29"/>
        <n v="65.99"/>
        <n v="74.06"/>
        <n v="85.67"/>
        <n v="96.01"/>
        <n v="80.5"/>
        <n v="83.42"/>
        <n v="75.09"/>
        <n v="71.84"/>
        <n v="98.66"/>
        <n v="88.66"/>
        <n v="61.25"/>
        <n v="92.31"/>
        <n v="98.78"/>
        <n v="99.03"/>
        <n v="88.3"/>
        <n v="64.15"/>
        <n v="88.09"/>
        <n v="98.92"/>
        <n v="89.39"/>
        <n v="72.08"/>
        <n v="73.66"/>
        <n v="72.53"/>
        <n v="71.32"/>
        <n v="86.17"/>
        <n v="89.94"/>
        <n v="84.92"/>
        <n v="98.41"/>
        <n v="97.91"/>
        <n v="76.59"/>
        <n v="60.77"/>
        <n v="93.92"/>
        <n v="95.76"/>
        <n v="69.28"/>
        <n v="70.26"/>
        <n v="78.01"/>
        <n v="61.27"/>
        <n v="86.0"/>
        <n v="99.96"/>
        <n v="91.76"/>
        <n v="81.11"/>
        <n v="77.94"/>
        <n v="70.69"/>
        <n v="87.92"/>
        <n v="99.88"/>
        <n v="75.63"/>
        <n v="61.81"/>
        <n v="92.51"/>
        <n v="92.3"/>
        <n v="97.27"/>
        <n v="76.71"/>
        <n v="72.73"/>
        <n v="72.22"/>
        <n v="72.11"/>
        <n v="83.72"/>
        <n v="65.93"/>
        <n v="68.69"/>
        <n v="69.47"/>
        <n v="80.8"/>
        <n v="89.64"/>
        <n v="64.0"/>
        <n v="65.94"/>
        <n v="89.21"/>
        <n v="74.51"/>
        <n v="78.62"/>
        <n v="94.54"/>
        <n v="66.37"/>
        <n v="73.5"/>
        <n v="71.52"/>
        <n v="66.15"/>
        <n v="85.35"/>
        <n v="76.58"/>
        <n v="79.5"/>
        <n v="85.5"/>
        <n v="72.52"/>
        <n v="97.2"/>
        <n v="75.16"/>
        <n v="64.62"/>
        <n v="89.25"/>
        <n v="64.68"/>
        <n v="96.47"/>
        <n v="84.96"/>
        <n v="87.29"/>
        <n v="95.55"/>
        <n v="91.97"/>
        <n v="77.29"/>
        <n v="76.45"/>
        <n v="98.01"/>
        <n v="77.72"/>
        <n v="79.94"/>
        <n v="99.45"/>
        <n v="70.46"/>
        <n v="92.22"/>
        <n v="70.77"/>
        <n v="81.2"/>
        <n v="69.32"/>
        <n v="68.42"/>
        <n v="79.51"/>
        <n v="70.38"/>
        <n v="88.36"/>
        <n v="69.29"/>
        <n v="71.43"/>
        <n v="81.6"/>
        <n v="91.71"/>
        <n v="67.37"/>
        <n v="87.3"/>
        <n v="84.15"/>
        <n v="66.16"/>
        <n v="88.71"/>
        <n v="86.84"/>
        <n v="97.86"/>
        <n v="65.89"/>
        <n v="74.22"/>
        <n v="96.24"/>
        <n v="96.35"/>
        <n v="98.62"/>
        <n v="96.97"/>
        <n v="93.98"/>
        <n v="94.11"/>
        <n v="60.16"/>
        <n v="86.53"/>
        <n v="99.12"/>
        <n v="72.54"/>
        <n v="67.32"/>
        <n v="93.73"/>
        <n v="98.06"/>
        <n v="87.44"/>
        <n v="99.09"/>
        <n v="67.22"/>
        <n v="82.63"/>
        <n v="68.48"/>
        <n v="61.52"/>
        <n v="73.72"/>
        <n v="63.81"/>
        <n v="76.85"/>
        <n v="73.04"/>
        <n v="89.85"/>
        <n v="96.36"/>
        <n v="73.03"/>
        <n v="64.05"/>
        <n v="72.98"/>
        <n v="84.74"/>
        <n v="79.27"/>
        <n v="77.51"/>
        <n v="69.07"/>
        <n v="60.36"/>
        <n v="73.28"/>
        <n v="90.23"/>
        <n v="99.61"/>
        <n v="99.95"/>
        <n v="77.08"/>
        <n v="66.25"/>
        <n v="75.11"/>
        <n v="64.75"/>
        <n v="88.78"/>
        <n v="85.25"/>
        <n v="81.34"/>
        <n v="82.53"/>
        <n v="75.52"/>
        <n v="77.49"/>
        <n v="78.22"/>
        <n v="93.56"/>
        <n v="84.53"/>
        <n v="98.13"/>
        <n v="67.2"/>
        <n v="70.55"/>
        <n v="68.28"/>
        <n v="98.47"/>
        <n v="61.44"/>
        <n v="68.06"/>
        <n v="83.39"/>
        <n v="60.55"/>
        <n v="90.08"/>
        <n v="67.63"/>
        <n v="60.11"/>
        <n v="98.87"/>
        <n v="81.53"/>
        <n v="65.42"/>
        <n v="87.1"/>
        <n v="99.22"/>
        <n v="95.51"/>
        <n v="96.55"/>
        <n v="90.84"/>
        <n v="94.0"/>
        <n v="78.93"/>
        <n v="84.18"/>
        <n v="82.55"/>
        <n v="61.39"/>
        <n v="93.1"/>
        <n v="80.48"/>
        <n v="63.4"/>
        <n v="68.46"/>
        <n v="83.69"/>
        <n v="63.36"/>
        <n v="65.57"/>
        <n v="94.72"/>
        <n v="90.34"/>
        <n v="73.34"/>
        <n v="82.51"/>
        <n v="62.58"/>
        <n v="96.75"/>
        <n v="73.42"/>
        <n v="65.05"/>
        <n v="86.72"/>
        <n v="91.49"/>
        <n v="67.67"/>
        <n v="85.47"/>
        <n v="68.19"/>
        <n v="71.74"/>
        <n v="94.25"/>
        <n v="79.57"/>
        <n v="60.39"/>
        <n v="72.19"/>
        <n v="68.2"/>
        <n v="92.84"/>
        <n v="87.59"/>
        <n v="73.4"/>
        <n v="72.17"/>
        <n v="72.39"/>
        <n v="74.5"/>
        <n v="83.65"/>
        <n v="72.31"/>
        <n v="84.54"/>
        <n v="95.19"/>
        <n v="97.32"/>
        <n v="89.78"/>
        <n v="94.91"/>
        <n v="72.0"/>
        <n v="60.75"/>
        <n v="64.54"/>
        <n v="79.13"/>
        <n v="99.81"/>
        <n v="95.35"/>
        <n v="72.14"/>
        <n v="86.81"/>
        <n v="76.92"/>
        <n v="67.07"/>
        <n v="94.94"/>
        <n v="60.05"/>
        <n v="88.21"/>
        <n v="83.75"/>
        <n v="65.43"/>
        <n v="65.62"/>
        <n v="60.47"/>
        <n v="60.38"/>
        <n v="60.84"/>
        <n v="81.05"/>
        <n v="80.9"/>
        <n v="82.97"/>
        <n v="72.21"/>
        <n v="62.07"/>
        <n v="93.67"/>
        <n v="92.11"/>
        <n v="67.02"/>
        <n v="82.48"/>
        <n v="83.11"/>
        <n v="93.74"/>
        <n v="72.29"/>
        <n v="93.22"/>
        <n v="80.0"/>
        <n v="78.3"/>
        <n v="71.47"/>
        <n v="91.07"/>
        <n v="85.13"/>
        <n v="78.0"/>
        <n v="67.14"/>
        <n v="64.08"/>
        <n v="66.03"/>
        <n v="75.19"/>
        <n v="63.61"/>
        <n v="79.32"/>
        <n v="81.82"/>
        <n v="76.96"/>
        <n v="85.36"/>
        <n v="83.77"/>
        <n v="83.84"/>
        <n v="72.56"/>
        <n v="85.64"/>
        <n v="69.61"/>
        <n v="94.96"/>
        <n v="66.61"/>
        <n v="63.02"/>
        <n v="95.63"/>
        <n v="74.8"/>
        <n v="93.84"/>
        <n v="85.83"/>
        <n v="78.15"/>
        <n v="85.16"/>
        <n v="70.99"/>
        <n v="73.98"/>
        <n v="84.69"/>
        <n v="64.83"/>
        <n v="93.53"/>
        <n v="63.23"/>
        <n v="80.61"/>
        <n v="78.7"/>
        <n v="67.05"/>
        <n v="95.12"/>
        <n v="89.44"/>
        <n v="81.92"/>
        <n v="88.94"/>
        <n v="95.24"/>
        <n v="66.65"/>
        <n v="71.9"/>
        <n v="78.55"/>
        <n v="90.61"/>
        <n v="80.2"/>
        <n v="71.19"/>
        <n v="71.29"/>
        <n v="82.25"/>
        <n v="99.46"/>
        <n v="77.59"/>
        <n v="91.43"/>
        <n v="74.03"/>
        <n v="96.95"/>
        <n v="92.66"/>
        <n v="89.79"/>
        <n v="76.9"/>
        <n v="93.61"/>
        <n v="89.12"/>
        <n v="68.03"/>
        <n v="90.77"/>
        <n v="96.23"/>
        <n v="74.86"/>
        <n v="67.53"/>
        <n v="68.95"/>
        <n v="61.45"/>
        <n v="98.72"/>
        <n v="78.05"/>
        <n v="92.64"/>
        <n v="82.41"/>
        <n v="84.85"/>
        <n v="82.15"/>
        <n v="64.9"/>
        <n v="77.71"/>
        <n v="95.93"/>
        <n v="87.63"/>
        <n v="97.22"/>
        <n v="72.15"/>
        <n v="75.25"/>
        <n v="90.32"/>
        <n v="97.65"/>
        <n v="95.78"/>
        <n v="84.41"/>
        <n v="99.06"/>
        <n v="89.37"/>
        <n v="61.59"/>
        <n v="70.44"/>
        <n v="87.87"/>
        <n v="74.63"/>
        <n v="72.12"/>
        <n v="62.09"/>
        <n v="70.79"/>
        <n v="66.87"/>
        <n v="79.86"/>
        <n v="67.73"/>
        <n v="97.57"/>
        <n v="65.48"/>
        <n v="98.45"/>
        <n v="99.17"/>
        <n v="77.16"/>
        <n v="76.21"/>
        <n v="88.53"/>
        <n v="72.04"/>
        <n v="87.91"/>
        <n v="68.51"/>
        <n v="70.97"/>
        <n v="88.92"/>
        <n v="83.93"/>
        <n v="60.09"/>
        <n v="82.66"/>
        <n v="92.45"/>
        <n v="93.33"/>
        <n v="65.21"/>
        <n v="69.42"/>
        <n v="72.86"/>
        <n v="86.03"/>
        <n v="96.83"/>
        <n v="94.42"/>
        <n v="64.88"/>
        <n v="74.2"/>
        <n v="65.77"/>
        <n v="71.81"/>
        <n v="64.33"/>
        <n v="90.57"/>
        <n v="76.73"/>
        <n v="72.26"/>
        <n v="85.72"/>
        <n v="65.37"/>
        <n v="77.34"/>
        <n v="65.28"/>
        <n v="64.16"/>
        <n v="85.15"/>
        <n v="96.43"/>
        <n v="78.76"/>
        <n v="62.45"/>
        <n v="81.46"/>
        <n v="79.22"/>
        <n v="73.61"/>
        <n v="83.51"/>
        <n v="68.32"/>
        <n v="92.75"/>
        <n v="89.77"/>
        <n v="90.22"/>
        <n v="79.44"/>
        <n v="79.14"/>
        <n v="80.73"/>
        <n v="95.42"/>
        <n v="69.23"/>
        <n v="95.54"/>
        <n v="81.7"/>
        <n v="79.01"/>
        <n v="65.63"/>
        <n v="87.67"/>
        <n v="95.57"/>
        <n v="79.84"/>
        <n v="76.74"/>
        <n v="98.74"/>
        <n v="66.39"/>
        <n v="79.78"/>
        <n v="91.7"/>
        <n v="83.81"/>
        <n v="68.6"/>
        <n v="80.85"/>
        <n v="80.7"/>
        <n v="77.45"/>
        <n v="99.52"/>
        <n v="62.61"/>
        <n v="92.89"/>
        <n v="84.86"/>
        <n v="78.8"/>
        <n v="85.37"/>
        <n v="79.47"/>
        <n v="99.98"/>
        <n v="74.3"/>
        <n v="77.36"/>
        <n v="62.14"/>
        <n v="87.41"/>
        <n v="80.39"/>
        <n v="64.24"/>
        <n v="86.15"/>
        <n v="91.28"/>
        <n v="94.12"/>
        <n v="89.74"/>
        <n v="90.15"/>
        <n v="65.17"/>
        <n v="64.99"/>
        <n v="86.08"/>
        <n v="71.7"/>
        <n v="71.71"/>
        <n v="98.08"/>
        <n v="93.23"/>
        <n v="97.06"/>
        <n v="65.02"/>
        <n v="66.56"/>
        <n v="94.9"/>
        <n v="67.41"/>
        <n v="85.88"/>
        <n v="85.38"/>
        <n v="84.51"/>
        <n v="86.52"/>
        <n v="60.62"/>
        <n v="67.64"/>
        <n v="68.71"/>
        <n v="61.79"/>
        <n v="62.57"/>
        <n v="89.45"/>
        <n v="69.79"/>
        <n v="61.13"/>
        <n v="83.26"/>
        <n v="81.13"/>
        <n v="86.28"/>
        <n v="63.07"/>
        <n v="82.02"/>
        <n v="64.37"/>
        <n v="85.33"/>
        <n v="76.29"/>
        <n v="87.94"/>
        <n v="82.96"/>
        <n v="77.98"/>
        <n v="65.1"/>
        <n v="89.29"/>
        <n v="65.26"/>
        <n v="89.99"/>
        <n v="63.85"/>
        <n v="85.79"/>
        <n v="74.12"/>
        <n v="66.94"/>
        <n v="98.22"/>
        <n v="90.01"/>
        <n v="97.31"/>
        <n v="67.27"/>
        <n v="61.46"/>
        <n v="94.85"/>
        <n v="85.87"/>
        <n v="71.56"/>
        <n v="78.74"/>
        <n v="92.91"/>
        <n v="85.71"/>
        <n v="84.65"/>
        <n v="60.13"/>
        <n v="91.69"/>
        <n v="75.08"/>
        <n v="71.03"/>
        <n v="93.88"/>
        <n v="74.34"/>
        <n v="84.75"/>
        <n v="79.68"/>
        <n v="92.72"/>
        <n v="91.81"/>
        <n v="67.3"/>
        <n v="73.13"/>
        <n v="87.45"/>
        <n v="89.04"/>
        <n v="96.63"/>
        <n v="67.96"/>
        <n v="76.86"/>
        <n v="91.46"/>
        <n v="68.67"/>
        <n v="99.04"/>
        <n v="97.64"/>
        <n v="61.3"/>
        <n v="74.93"/>
        <n v="97.62"/>
        <n v="69.96"/>
        <n v="91.52"/>
        <n v="78.71"/>
        <n v="78.47"/>
        <n v="83.22"/>
        <n v="90.59"/>
        <n v="87.58"/>
        <n v="96.16"/>
        <n v="62.93"/>
        <n v="79.04"/>
        <n v="61.24"/>
        <n v="76.94"/>
        <n v="82.4"/>
        <n v="62.54"/>
        <n v="60.1"/>
        <n v="72.44"/>
        <n v="90.89"/>
        <n v="98.73"/>
        <n v="94.92"/>
        <n v="93.87"/>
        <n v="63.74"/>
        <n v="80.89"/>
        <n v="88.56"/>
        <n v="76.01"/>
        <n v="91.6"/>
        <n v="73.67"/>
        <n v="93.14"/>
        <n v="63.76"/>
        <n v="92.06"/>
        <n v="86.27"/>
        <n v="69.71"/>
        <n v="98.33"/>
        <n v="93.54"/>
        <n v="91.65"/>
        <n v="83.53"/>
        <n v="92.01"/>
        <n v="60.87"/>
        <n v="80.04"/>
        <n v="60.44"/>
        <n v="77.97"/>
        <n v="86.88"/>
        <n v="71.08"/>
        <n v="68.26"/>
        <n v="90.35"/>
        <n v="88.24"/>
        <n v="61.05"/>
        <n v="93.7"/>
        <n v="65.95"/>
        <n v="94.2"/>
        <n v="66.47"/>
        <n v="85.68"/>
        <n v="71.23"/>
        <n v="63.1"/>
        <n v="77.1"/>
        <n v="77.92"/>
        <n v="90.49"/>
        <n v="79.55"/>
        <n v="70.11"/>
        <n v="82.37"/>
        <n v="81.88"/>
        <n v="76.65"/>
      </sharedItems>
    </cacheField>
    <cacheField name="Clubs" numFmtId="0">
      <sharedItems>
        <s v="Literary Society, Robotics"/>
        <s v="Literary Society, Coding Club"/>
        <s v="Literary Society"/>
        <s v="Coding Club, Entrepreneurship Cell"/>
        <s v="Robotics"/>
        <s v="Sports Club"/>
        <s v="Entrepreneurship Cell, Robotics, Cultural Club"/>
        <s v="Literary Society, Cultural Club, Sports Club"/>
        <s v="Entrepreneurship Cell, Literary Society, Cultural Club"/>
        <s v="Coding Club, Literary Society, Sports Club"/>
        <s v="Coding Club"/>
        <s v="Coding Club, Robotics, Sports Club"/>
        <s v="Entrepreneurship Cell, Sports Club"/>
        <s v="Robotics, Entrepreneurship Cell, Cultural Club"/>
        <s v="Coding Club, Cultural Club"/>
        <s v="Robotics, Sports Club, Literary Society"/>
        <s v="Cultural Club"/>
        <s v="Literary Society, Entrepreneurship Cell"/>
        <s v="Sports Club, Literary Society, Robotics"/>
        <s v="Coding Club, Entrepreneurship Cell, Cultural Club"/>
        <s v="Cultural Club, Sports Club, Literary Society"/>
        <s v="Sports Club, Coding Club"/>
        <s v="Entrepreneurship Cell, Literary Society, Sports Club"/>
        <s v="Entrepreneurship Cell, Literary Society"/>
        <s v="Sports Club, Literary Society, Cultural Club"/>
        <s v="Coding Club, Sports Club"/>
        <s v="Entrepreneurship Cell, Coding Club"/>
        <s v="Robotics, Literary Society"/>
        <s v="Entrepreneurship Cell, Coding Club, Robotics"/>
        <s v="Coding Club, Literary Society"/>
        <s v="Cultural Club, Robotics, Literary Society"/>
        <s v="Entrepreneurship Cell, Robotics, Coding Club"/>
        <s v="Cultural Club, Sports Club"/>
        <s v="Cultural Club, Robotics, Entrepreneurship Cell"/>
        <s v="Sports Club, Robotics, Literary Society"/>
        <s v="Cultural Club, Literary Society, Sports Club"/>
        <s v="Literary Society, Robotics, Cultural Club"/>
        <s v="Robotics, Literary Society, Coding Club"/>
        <s v="Cultural Club, Robotics"/>
        <s v="Coding Club, Cultural Club, Robotics"/>
        <s v="Literary Society, Sports Club"/>
        <s v="Literary Society, Cultural Club"/>
        <s v="Entrepreneurship Cell, Cultural Club, Sports Club"/>
        <s v="Coding Club, Entrepreneurship Cell, Sports Club"/>
        <s v="Entrepreneurship Cell"/>
        <s v="Cultural Club, Entrepreneurship Cell, Robotics"/>
        <s v="Sports Club, Cultural Club, Coding Club"/>
        <s v="Coding Club, Robotics"/>
        <s v="Entrepreneurship Cell, Cultural Club"/>
        <s v="Entrepreneurship Cell, Sports Club, Coding Club"/>
        <s v="Coding Club, Literary Society, Entrepreneurship Cell"/>
        <s v="Robotics, Sports Club"/>
        <s v="Cultural Club, Sports Club, Coding Club"/>
        <s v="Sports Club, Literary Society, Coding Club"/>
        <s v="Sports Club, Coding Club, Robotics"/>
        <s v="Entrepreneurship Cell, Robotics, Sports Club"/>
        <s v="Sports Club, Robotics, Entrepreneurship Cell"/>
        <s v="Cultural Club, Coding Club"/>
        <s v="Sports Club, Literary Society"/>
        <s v="Coding Club, Entrepreneurship Cell, Literary Society"/>
        <s v="Literary Society, Coding Club, Robotics"/>
        <s v="Cultural Club, Sports Club, Robotics"/>
        <s v="Robotics, Coding Club"/>
        <s v="Entrepreneurship Cell, Coding Club, Cultural Club"/>
        <s v="Sports Club, Robotics"/>
        <s v="Robotics, Cultural Club, Literary Society"/>
        <s v="Coding Club, Robotics, Entrepreneurship Cell"/>
        <s v="Cultural Club, Entrepreneurship Cell"/>
        <s v="Cultural Club, Entrepreneurship Cell, Sports Club"/>
        <s v="Robotics, Coding Club, Cultural Club"/>
        <s v="Robotics, Cultural Club"/>
        <s v="Coding Club, Sports Club, Literary Society"/>
        <s v="Sports Club, Entrepreneurship Cell, Coding Club"/>
        <s v="Coding Club, Cultural Club, Literary Society"/>
        <s v="Sports Club, Coding Club, Literary Society"/>
        <s v="Robotics, Cultural Club, Sports Club"/>
        <s v="Literary Society, Entrepreneurship Cell, Robotics"/>
        <s v="Robotics, Entrepreneurship Cell"/>
        <s v="Literary Society, Sports Club, Robotics"/>
        <s v="Entrepreneurship Cell, Sports Club, Literary Society"/>
        <s v="Sports Club, Entrepreneurship Cell"/>
        <s v="Literary Society, Robotics, Sports Club"/>
        <s v="Cultural Club, Entrepreneurship Cell, Coding Club"/>
        <s v="Literary Society, Entrepreneurship Cell, Sports Club"/>
        <s v="Cultural Club, Entrepreneurship Cell, Literary Society"/>
        <s v="Cultural Club, Literary Society"/>
        <s v="Cultural Club, Robotics, Coding Club"/>
        <s v="Coding Club, Entrepreneurship Cell, Robotics"/>
        <s v="Literary Society, Sports Club, Cultural Club"/>
        <s v="Entrepreneurship Cell, Robotics"/>
        <s v="Literary Society, Entrepreneurship Cell, Coding Club"/>
        <s v="Coding Club, Literary Society, Cultural Club"/>
        <s v="Literary Society, Robotics, Coding Club"/>
        <s v="Coding Club, Sports Club, Entrepreneurship Cell"/>
        <s v="Coding Club, Robotics, Literary Society"/>
        <s v="Sports Club, Cultural Club"/>
        <s v="Entrepreneurship Cell, Literary Society, Coding Club"/>
        <s v="Cultural Club, Literary Society, Entrepreneurship Cell"/>
        <s v="Literary Society, Robotics, Entrepreneurship Cell"/>
        <s v="Sports Club, Cultural Club, Robotics"/>
        <s v="Coding Club, Cultural Club, Entrepreneurship Cell"/>
        <s v="Sports Club, Robotics, Coding Club"/>
        <s v="Coding Club, Sports Club, Cultural Club"/>
        <s v="Literary Society, Cultural Club, Entrepreneurship Cell"/>
        <s v="Robotics, Entrepreneurship Cell, Coding Club"/>
        <s v="Cultural Club, Coding Club, Sports Club"/>
        <s v="Sports Club, Coding Club, Entrepreneurship Cell"/>
        <s v="Entrepreneurship Cell, Cultural Club, Coding Club"/>
        <s v="Entrepreneurship Cell, Coding Club, Literary Society"/>
        <s v="Sports Club, Literary Society, Entrepreneurship Cell"/>
        <s v="Literary Society, Coding Club, Cultural Club"/>
        <s v="Cultural Club, Coding Club, Robotics"/>
        <s v="Literary Society, Coding Club, Entrepreneurship Cell"/>
        <s v="Robotics, Cultural Club, Entrepreneurship Cell"/>
        <s v="Sports Club, Cultural Club, Entrepreneurship Cell"/>
        <s v="Robotics, Sports Club, Coding Club"/>
        <s v="Entrepreneurship Cell, Sports Club, Cultural Club"/>
        <s v="Cultural Club, Literary Society, Robotics"/>
        <s v="Robotics, Coding Club, Literary Society"/>
        <s v="Literary Society, Entrepreneurship Cell, Cultural Club"/>
        <s v="Sports Club, Entrepreneurship Cell, Cultural Club"/>
        <s v="Entrepreneurship Cell, Robotics, Literary Society"/>
        <s v="Coding Club, Literary Society, Robotics"/>
        <s v="Cultural Club, Coding Club, Literary Society"/>
        <s v="Entrepreneurship Cell, Sports Club, Robotics"/>
        <s v="Robotics, Sports Club, Entrepreneurship Cell"/>
        <s v="Robotics, Entrepreneurship Cell, Sports Club"/>
        <s v="Entrepreneurship Cell, Coding Club, Sports Club"/>
        <s v="Sports Club, Entrepreneurship Cell, Robotics"/>
        <s v="Robotics, Coding Club, Entrepreneurship Cell"/>
        <s v="Coding Club, Robotics, Cultural Club"/>
        <s v="Coding Club, Cultural Club, Sports Club"/>
        <s v="Literary Society, Sports Club, Coding Club"/>
        <s v="Literary Society, Sports Club, Entrepreneurship Cell"/>
        <s v="Robotics, Cultural Club, Coding Club"/>
        <s v="Coding Club, Sports Club, Robotics"/>
        <s v="Sports Club, Entrepreneurship Cell, Literary Society"/>
        <s v="Sports Club, Coding Club, Cultural Club"/>
        <s v="Robotics, Entrepreneurship Cell, Literary Society"/>
        <s v="Robotics, Literary Society, Cultural Club"/>
        <s v="Cultural Club, Sports Club, Entrepreneurship Cell"/>
        <s v="Entrepreneurship Cell, Cultural Club, Robotics"/>
        <s v="Cultural Club, Robotics, Sports Club"/>
        <s v="Robotics, Coding Club, Sports Club"/>
        <s v="Cultural Club, Coding Club, Entrepreneurship Cell"/>
        <s v="Sports Club, Cultural Club, Literary Society"/>
        <s v="Robotics, Literary Society, Sports Club"/>
        <s v="Entrepreneurship Cell, Literary Society, Robotics"/>
        <s v="Literary Society, Cultural Club, Coding Club"/>
        <s v="Robotics, Literary Society, Entrepreneurship Cell"/>
        <s v="Cultural Club, Literary Society, Coding Club"/>
        <s v="Sports Club, Robotics, Cultural Club"/>
        <s v="Entrepreneurship Cell, Cultural Club, Literary Society"/>
      </sharedItems>
    </cacheField>
    <cacheField name="Number of Clubs" numFmtId="0">
      <sharedItems containsSemiMixedTypes="0" containsString="0" containsNumber="1" containsInteger="1">
        <n v="2.0"/>
        <n v="1.0"/>
        <n v="3.0"/>
      </sharedItems>
    </cacheField>
    <cacheField name="Literary Society" numFmtId="0">
      <sharedItems containsSemiMixedTypes="0" containsString="0" containsNumber="1" containsInteger="1">
        <n v="1.0"/>
        <n v="0.0"/>
      </sharedItems>
    </cacheField>
    <cacheField name="Robotics" numFmtId="0">
      <sharedItems containsSemiMixedTypes="0" containsString="0" containsNumber="1" containsInteger="1">
        <n v="1.0"/>
        <n v="0.0"/>
      </sharedItems>
    </cacheField>
    <cacheField name="Coding Club" numFmtId="0">
      <sharedItems containsSemiMixedTypes="0" containsString="0" containsNumber="1" containsInteger="1">
        <n v="0.0"/>
        <n v="1.0"/>
      </sharedItems>
    </cacheField>
    <cacheField name="Entrepreneurship Cell" numFmtId="0">
      <sharedItems containsSemiMixedTypes="0" containsString="0" containsNumber="1" containsInteger="1">
        <n v="0.0"/>
        <n v="1.0"/>
      </sharedItems>
    </cacheField>
    <cacheField name="Cultural Club" numFmtId="0">
      <sharedItems containsSemiMixedTypes="0" containsString="0" containsNumber="1" containsInteger="1">
        <n v="0.0"/>
        <n v="1.0"/>
      </sharedItems>
    </cacheField>
    <cacheField name="Sports Club" numFmtId="0">
      <sharedItems containsSemiMixedTypes="0" containsString="0" containsNumber="1" containsInteger="1">
        <n v="0.0"/>
        <n v="1.0"/>
      </sharedItems>
    </cacheField>
    <cacheField name="Skills" numFmtId="0">
      <sharedItems>
        <s v="C++, Machine Learning, Python, Java"/>
        <s v="C++, SQL, Web Development"/>
        <s v="Data Science, SQL, Machine Learning"/>
        <s v="Python, SQL, Java"/>
        <s v="C++, SQL, Java, Python"/>
        <s v="SQL, Python"/>
        <s v="Web Development, C++, Machine Learning"/>
        <s v="C++, Java, Web Development, SQL, Python"/>
        <s v="Python, SQL, C++, Web Development, Java"/>
        <s v="Machine Learning, Data Science, Python, SQL, C++"/>
        <s v="C++, Python, Machine Learning"/>
        <s v="C++, SQL, Web Development, Java"/>
        <s v="Java, Python, Web Development, Data Science, C++"/>
        <s v="Machine Learning, C++, Data Science, Web Development, SQL"/>
        <s v="Data Science, Machine Learning, Java"/>
        <s v="Data Science, C++, Python"/>
        <s v="SQL, Java, Data Science, Machine Learning, Web Development"/>
        <s v="Python, Data Science"/>
        <s v="Web Development, Python, SQL, C++"/>
        <s v="SQL, Web Development, Java"/>
        <s v="SQL, C++, Web Development"/>
        <s v="Java, Data Science"/>
        <s v="Web Development, Data Science"/>
        <s v="SQL, Web Development, Java, Python"/>
        <s v="Data Science, Web Development"/>
        <s v="C++, Data Science, SQL"/>
        <s v="Python, SQL, Data Science, C++, Java"/>
        <s v="Machine Learning, Java, C++, Python, Data Science"/>
        <s v="Data Science, Python, C++, Java"/>
        <s v="C++, Web Development, Python"/>
        <s v="Machine Learning, Data Science, Java, Python"/>
        <s v="Data Science, Python"/>
        <s v="C++, Python, Web Development, SQL"/>
        <s v="Data Science, Python, C++, SQL"/>
        <s v="Machine Learning, Python, Web Development"/>
        <s v="Python, C++, SQL"/>
        <s v="Python, Web Development, SQL, Machine Learning"/>
        <s v="Java, Web Development"/>
        <s v="Java, Data Science, Machine Learning, Web Development, SQL"/>
        <s v="SQL, Machine Learning, Java"/>
        <s v="Web Development, Java"/>
        <s v="SQL, Python, Web Development, Java, C++"/>
        <s v="Python, Java, Data Science, C++"/>
        <s v="Machine Learning, Web Development"/>
        <s v="Python, Web Development, C++, Data Science"/>
        <s v="Python, Data Science, Java, C++, Machine Learning"/>
        <s v="Data Science, Python, Java, C++, SQL"/>
        <s v="C++, Java"/>
        <s v="SQL, Java"/>
        <s v="Java, SQL, Machine Learning, Web Development"/>
        <s v="SQL, Web Development"/>
        <s v="Machine Learning, Data Science, Java, SQL, Python"/>
        <s v="SQL, Data Science, Python, Java, C++"/>
        <s v="Data Science, Machine Learning, C++, Web Development"/>
        <s v="Web Development, Data Science, SQL"/>
        <s v="Machine Learning, Python"/>
        <s v="Web Development, SQL"/>
        <s v="Machine Learning, Data Science, C++"/>
        <s v="SQL, C++"/>
        <s v="Machine Learning, C++, Web Development, SQL, Python"/>
        <s v="Web Development, SQL, Java"/>
        <s v="Web Development, Java, C++"/>
        <s v="Machine Learning, Java, Web Development, SQL"/>
        <s v="Python, C++, Java, SQL, Web Development"/>
        <s v="Machine Learning, SQL"/>
        <s v="C++, SQL"/>
        <s v="Web Development, Machine Learning, Python, Data Science"/>
        <s v="Python, SQL, Java, Web Development, Data Science"/>
        <s v="Python, Data Science, Web Development, SQL, C++"/>
        <s v="Web Development, Python, Data Science, Machine Learning, SQL"/>
        <s v="C++, Data Science, Java, Machine Learning"/>
        <s v="SQL, Data Science, Python"/>
        <s v="Python, Web Development, Machine Learning, C++"/>
        <s v="Web Development, SQL, Data Science, Python"/>
        <s v="C++, Python, SQL, Web Development"/>
        <s v="Web Development, Machine Learning, Python"/>
        <s v="Java, Python, Web Development, Data Science, Machine Learning"/>
        <s v="Machine Learning, Java"/>
        <s v="Java, Machine Learning, SQL, Data Science"/>
        <s v="Web Development, Python, C++, SQL"/>
        <s v="SQL, Web Development, Data Science, Java, Machine Learning"/>
        <s v="Machine Learning, Python, Data Science, Java"/>
        <s v="C++, Web Development"/>
        <s v="SQL, Data Science, Python, Java"/>
        <s v="SQL, Java, Data Science"/>
        <s v="Data Science, Web Development, Machine Learning, Python"/>
        <s v="Python, Java"/>
        <s v="SQL, Python, Java, Data Science, Machine Learning"/>
        <s v="Machine Learning, Data Science"/>
        <s v="Java, SQL"/>
        <s v="C++, Web Development, Python, Data Science, SQL"/>
        <s v="Machine Learning, Python, Web Development, C++"/>
        <s v="Python, Web Development"/>
        <s v="Java, Data Science, Web Development, C++"/>
        <s v="Python, Machine Learning, Data Science, Java"/>
        <s v="Python, Data Science, Machine Learning"/>
        <s v="C++, Data Science"/>
        <s v="Java, Machine Learning, C++, Data Science, Web Development"/>
        <s v="Java, Web Development, Python, C++, Machine Learning"/>
        <s v="Web Development, Python, Machine Learning"/>
        <s v="Data Science, Python, Machine Learning, Web Development"/>
        <s v="Web Development, Python, Data Science, Java, SQL"/>
        <s v="C++, Python, Data Science, Web Development, Java"/>
        <s v="Web Development, Python, Java, Data Science, Machine Learning"/>
        <s v="Python, SQL, C++, Java, Web Development"/>
        <s v="Java, Machine Learning"/>
        <s v="C++, SQL, Java"/>
        <s v="Data Science, SQL, Machine Learning, Web Development, C++"/>
        <s v="C++, Machine Learning, Data Science, SQL"/>
        <s v="Data Science, SQL"/>
        <s v="Java, Web Development, C++, Python"/>
        <s v="Web Development, Java, Python, Data Science"/>
        <s v="SQL, Web Development, Data Science, Machine Learning"/>
        <s v="C++, Java, Data Science"/>
        <s v="Web Development, Machine Learning, C++, Data Science, SQL"/>
        <s v="Java, Machine Learning, Python"/>
        <s v="C++, Data Science, Web Development, SQL, Python"/>
        <s v="Python, Java, SQL"/>
        <s v="Data Science, Machine Learning, Web Development, Python, SQL"/>
        <s v="Machine Learning, SQL, Java, Python"/>
        <s v="Java, Python"/>
        <s v="Web Development, Python, Java, Machine Learning"/>
        <s v="Machine Learning, Python, C++, Data Science, Java"/>
        <s v="Data Science, Python, Machine Learning"/>
        <s v="Web Development, C++, Java, Python, Data Science"/>
        <s v="SQL, Machine Learning"/>
        <s v="C++, SQL, Data Science, Java, Machine Learning"/>
        <s v="C++, Web Development, Java"/>
        <s v="SQL, Java, Data Science, C++, Python"/>
        <s v="C++, Machine Learning, Web Development"/>
        <s v="SQL, Web Development, Data Science"/>
        <s v="Java, SQL, Machine Learning"/>
        <s v="Python, SQL"/>
        <s v="C++, Python, Web Development, Machine Learning, Java"/>
        <s v="Data Science, Machine Learning"/>
        <s v="Web Development, Python, SQL, Java"/>
        <s v="Web Development, Machine Learning, SQL, Java, Python"/>
        <s v="Java, Python, Data Science, SQL, Machine Learning"/>
        <s v="C++, Java, SQL, Data Science, Machine Learning"/>
        <s v="Python, Java, Machine Learning, Data Science"/>
        <s v="SQL, C++, Java, Python"/>
        <s v="C++, SQL, Web Development, Data Science"/>
        <s v="Machine Learning, Java, Python, C++"/>
        <s v="C++, Web Development, Data Science, Machine Learning"/>
        <s v="Python, Web Development, Java, C++, Data Science"/>
        <s v="Machine Learning, Data Science, Web Development, Java"/>
        <s v="Web Development, Java, Machine Learning, SQL"/>
        <s v="C++, SQL, Python, Web Development"/>
        <s v="Java, C++, Data Science"/>
        <s v="SQL, Machine Learning, Web Development"/>
        <s v="Data Science, Web Development, Java, SQL, Python"/>
        <s v="SQL, Java, Data Science, Web Development"/>
        <s v="Python, Machine Learning, Data Science, C++"/>
        <s v="Data Science, Java, Web Development, SQL"/>
        <s v="C++, Machine Learning"/>
        <s v="Data Science, Java, Python, Web Development"/>
        <s v="Machine Learning, Web Development, SQL"/>
        <s v="Web Development, Machine Learning, Python, SQL"/>
        <s v="Python, Java, Data Science, Machine Learning"/>
        <s v="Java, Data Science, SQL, Web Development, C++"/>
        <s v="Python, SQL, Machine Learning, Java, Data Science"/>
        <s v="C++, Web Development, Data Science"/>
        <s v="Web Development, SQL, Data Science, Java"/>
        <s v="Java, Python, C++, Web Development, SQL"/>
        <s v="Web Development, Machine Learning, Data Science"/>
        <s v="Java, Machine Learning, Python, Web Development"/>
        <s v="Web Development, C++, Java"/>
        <s v="SQL, Web Development, Python"/>
        <s v="Python, C++, Data Science, Java"/>
        <s v="Web Development, Python, C++, SQL, Java"/>
        <s v="Python, C++, SQL, Machine Learning, Data Science"/>
        <s v="SQL, Java, Machine Learning, Web Development"/>
        <s v="Data Science, Web Development, Python, SQL"/>
        <s v="SQL, Java, Machine Learning, Data Science"/>
        <s v="Java, C++, Web Development, Machine Learning, Data Science"/>
        <s v="Java, Machine Learning, C++, Web Development, SQL"/>
        <s v="Java, Data Science, Web Development, Machine Learning"/>
        <s v="C++, Python, SQL, Java, Web Development"/>
        <s v="Web Development, Python, Java, SQL"/>
        <s v="Machine Learning, Python, C++, SQL"/>
        <s v="C++, SQL, Data Science, Java"/>
        <s v="Machine Learning, SQL, Python"/>
        <s v="Java, Python, Web Development, SQL"/>
        <s v="Java, Data Science, Machine Learning, Web Development"/>
        <s v="C++, Web Development, Java, Machine Learning, Data Science"/>
        <s v="Data Science, Python, Java, Web Development"/>
        <s v="Data Science, Web Development, Java"/>
        <s v="Web Development, Machine Learning, SQL, Java"/>
        <s v="Java, Data Science, C++, Web Development"/>
        <s v="Machine Learning, Java, SQL, Data Science, C++"/>
        <s v="Data Science, Machine Learning, Python, Web Development, SQL"/>
        <s v="Data Science, SQL, Python, Machine Learning"/>
        <s v="Web Development, Machine Learning, C++, Python, SQL"/>
        <s v="C++, Java, Machine Learning, Python"/>
        <s v="Web Development, Python, Machine Learning, Java, SQL"/>
        <s v="Java, Data Science, C++, Web Development, Python"/>
        <s v="Machine Learning, Python, Web Development, Java"/>
        <s v="SQL, Python, Java, Machine Learning"/>
        <s v="Machine Learning, Data Science, Python, C++, Java"/>
        <s v="C++, SQL, Web Development, Machine Learning, Data Science"/>
        <s v="Machine Learning, Python, Web Development, Data Science, SQL"/>
        <s v="Java, Web Development, Machine Learning, C++"/>
        <s v="Data Science, Web Development, C++, Java, Machine Learning"/>
        <s v="C++, SQL, Data Science, Web Development"/>
        <s v="Web Development, Machine Learning"/>
        <s v="C++, Java, Python, Data Science, Web Development"/>
        <s v="Machine Learning, Java, SQL, Web Development, C++"/>
        <s v="Java, Machine Learning, Web Development, SQL, Python"/>
        <s v="Web Development, Machine Learning, SQL, Python"/>
        <s v="C++, SQL, Machine Learning"/>
        <s v="Data Science, SQL, Java"/>
        <s v="Machine Learning, Web Development, C++, SQL, Java"/>
        <s v="Java, Python, Web Development, SQL, C++"/>
        <s v="SQL, Web Development, Machine Learning, Data Science"/>
        <s v="Web Development, Python"/>
        <s v="Web Development, Data Science, Python, Java"/>
        <s v="Java, Machine Learning, C++, Data Science"/>
        <s v="Data Science, Web Development, Machine Learning"/>
        <s v="Web Development, Java, C++, Machine Learning, Data Science"/>
        <s v="Python, Java, C++, SQL, Machine Learning"/>
        <s v="Web Development, Python, SQL"/>
        <s v="C++, SQL, Data Science, Machine Learning, Python"/>
        <s v="Web Development, C++, SQL"/>
        <s v="Data Science, C++"/>
        <s v="Web Development, C++, Java, Python"/>
        <s v="Python, C++, Web Development, SQL, Java"/>
        <s v="Data Science, C++, Java, Python"/>
        <s v="Python, Machine Learning, Web Development"/>
        <s v="Data Science, C++, SQL, Web Development, Python"/>
        <s v="C++, Web Development, Python, SQL, Machine Learning"/>
        <s v="Java, C++, Python, Web Development, Machine Learning"/>
        <s v="Web Development, SQL, C++, Data Science, Python"/>
        <s v="C++, Data Science, Web Development, Machine Learning"/>
        <s v="Python, Web Development, Java"/>
        <s v="SQL, Data Science, Java, Machine Learning"/>
        <s v="Machine Learning, Java, SQL, Web Development"/>
        <s v="Java, Python, C++, Data Science"/>
        <s v="Web Development, Machine Learning, Data Science, C++, SQL"/>
        <s v="Java, Python, C++, Machine Learning, Web Development"/>
        <s v="Python, Data Science, SQL, Java"/>
        <s v="Web Development, C++, Data Science"/>
        <s v="SQL, Data Science, Java, Machine Learning, Python"/>
        <s v="Machine Learning, C++"/>
        <s v="C++, Machine Learning, Data Science, Python, Web Development"/>
        <s v="C++, Web Development, Machine Learning, Java, Python"/>
        <s v="Data Science, Python, Java"/>
        <s v="Java, Data Science, C++, Machine Learning"/>
        <s v="Machine Learning, Java, SQL"/>
        <s v="SQL, Data Science, Machine Learning"/>
        <s v="C++, Web Development, Machine Learning"/>
        <s v="Machine Learning, Data Science, Java"/>
        <s v="Python, Web Development, Data Science, SQL"/>
        <s v="Web Development, Python, Data Science, SQL, Machine Learning"/>
        <s v="Data Science, Machine Learning, SQL, Python, Java"/>
        <s v="Web Development, Data Science, Java, C++"/>
        <s v="Java, Machine Learning, Web Development, SQL"/>
        <s v="Python, Java, Data Science, Machine Learning, SQL"/>
        <s v="C++, Data Science, SQL, Web Development, Python"/>
        <s v="Python, Java, SQL, Data Science"/>
        <s v="Java, Machine Learning, SQL, Web Development"/>
        <s v="Web Development, SQL, Data Science"/>
        <s v="Data Science, Web Development, C++"/>
        <s v="Data Science, Web Development, Python, Java, Machine Learning"/>
        <s v="Java, Data Science, SQL, Machine Learning"/>
        <s v="C++, Machine Learning, Data Science"/>
        <s v="Web Development, Java, Machine Learning"/>
        <s v="SQL, Python, Web Development, C++"/>
        <s v="Java, C++, Web Development"/>
        <s v="Java, C++"/>
        <s v="C++, Data Science, Web Development"/>
        <s v="Web Development, SQL, Python"/>
        <s v="Machine Learning, SQL, Python, Web Development, Data Science"/>
        <s v="Data Science, Machine Learning, SQL, Web Development, Java"/>
        <s v="Data Science, C++, Machine Learning"/>
        <s v="Web Development, Data Science, C++, Python"/>
        <s v="Java, Machine Learning, C++, Data Science, SQL"/>
        <s v="Web Development, Machine Learning, C++, Python"/>
        <s v="Data Science, Web Development, C++, Python, SQL"/>
        <s v="Data Science, SQL, Python, Web Development, Java"/>
        <s v="Python, Java, Machine Learning"/>
        <s v="Web Development, Data Science, C++, Python, Machine Learning"/>
        <s v="Java, Web Development, C++, SQL"/>
        <s v="SQL, Python, Machine Learning, Web Development, Data Science"/>
        <s v="SQL, Web Development, Python, Machine Learning"/>
        <s v="Web Development, C++"/>
        <s v="C++, SQL, Data Science, Python"/>
        <s v="Web Development, SQL, Data Science, Machine Learning, Java"/>
        <s v="Python, Web Development, SQL, Data Science"/>
        <s v="SQL, C++, Java, Data Science"/>
        <s v="Data Science, SQL, Python, C++, Java"/>
        <s v="Machine Learning, Web Development, Java"/>
        <s v="SQL, Python, C++"/>
        <s v="Data Science, C++, Java"/>
        <s v="C++, Python"/>
        <s v="Java, Data Science, Web Development, C++, Machine Learning"/>
        <s v="Data Science, Java, Machine Learning, SQL"/>
        <s v="Machine Learning, C++, SQL"/>
        <s v="C++, Data Science, Java, Machine Learning, SQL"/>
        <s v="C++, Python, Web Development, SQL, Java"/>
        <s v="Data Science, Web Development, Machine Learning, C++"/>
        <s v="SQL, Data Science, Web Development, Python, C++"/>
        <s v="Python, Data Science, Machine Learning, Web Development"/>
        <s v="Web Development, C++, Java, Data Science, Machine Learning"/>
        <s v="Python, Web Development, SQL"/>
        <s v="C++, Java, Data Science, Web Development, Machine Learning"/>
        <s v="Java, Python, Web Development"/>
        <s v="Python, Data Science, Java"/>
        <s v="Python, Machine Learning, SQL, Web Development, Data Science"/>
        <s v="SQL, Data Science, Python, C++"/>
        <s v="Java, Data Science, Machine Learning, C++"/>
        <s v="Web Development, C++, Data Science, SQL"/>
        <s v="Data Science, Web Development, C++, Python"/>
        <s v="Web Development, C++, SQL, Python, Data Science"/>
        <s v="Web Development, Java, Python, Data Science, Machine Learning"/>
        <s v="Data Science, Java, SQL, Machine Learning"/>
        <s v="SQL, Data Science, Python, Machine Learning, Java"/>
        <s v="Web Development, Java, Python, C++, SQL"/>
        <s v="Web Development, Python, Data Science"/>
        <s v="Python, Data Science, Web Development"/>
        <s v="Java, Web Development, Machine Learning, Data Science, C++"/>
        <s v="Java, Machine Learning, Web Development, Python, Data Science"/>
        <s v="Python, Web Development, C++, Java"/>
        <s v="C++, Python, Java"/>
        <s v="Python, C++, Java, SQL, Data Science"/>
        <s v="Machine Learning, C++, Python, Web Development, SQL"/>
        <s v="Machine Learning, C++, Web Development"/>
        <s v="C++, Web Development, Python, Machine Learning"/>
        <s v="Java, Data Science, SQL"/>
        <s v="Data Science, Web Development, C++, Machine Learning"/>
        <s v="SQL, Machine Learning, Java, C++"/>
        <s v="Python, Java, Web Development"/>
        <s v="SQL, Data Science"/>
        <s v="Python, C++"/>
        <s v="Data Science, C++, Python, SQL, Web Development"/>
        <s v="Machine Learning, SQL, Web Development"/>
        <s v="Python, Data Science, C++, Java, Machine Learning"/>
        <s v="SQL, Java, Python, Machine Learning"/>
        <s v="Java, Web Development, SQL"/>
        <s v="SQL, Machine Learning, Data Science, Java"/>
        <s v="Python, C++, Web Development"/>
        <s v="Machine Learning, C++, Python, Java, SQL"/>
        <s v="Python, Data Science, Machine Learning, SQL, Web Development"/>
        <s v="Data Science, Web Development, SQL"/>
        <s v="Data Science, Python, Machine Learning, SQL, Web Development"/>
        <s v="SQL, Data Science, Web Development, Java, C++"/>
        <s v="SQL, C++, Machine Learning, Data Science, Java"/>
        <s v="Machine Learning, Java, Python, Web Development"/>
        <s v="Machine Learning, C++, Data Science, Java, Python"/>
        <s v="Machine Learning, Web Development, Data Science, Python, Java"/>
        <s v="Data Science, Machine Learning, Python"/>
        <s v="Web Development, Java, Data Science"/>
        <s v="C++, Data Science, Machine Learning, Web Development, SQL"/>
        <s v="Machine Learning, Web Development, Data Science, C++, Python"/>
        <s v="Java, Machine Learning, Python, C++, Web Development"/>
        <s v="Web Development, C++, Python, SQL, Data Science"/>
        <s v="Java, Data Science, Machine Learning"/>
        <s v="C++, Data Science, Java, Machine Learning, Python"/>
        <s v="Java, C++, SQL"/>
        <s v="Python, Java, Machine Learning, C++"/>
        <s v="Java, SQL, Web Development, C++, Machine Learning"/>
        <s v="Data Science, C++, Web Development, Machine Learning, SQL"/>
        <s v="Machine Learning, Data Science, Python, Java"/>
        <s v="SQL, Data Science, Web Development, Machine Learning, Java"/>
        <s v="Data Science, SQL, C++, Java, Python"/>
        <s v="SQL, Python, Web Development"/>
        <s v="Data Science, SQL, Python, Java, C++"/>
        <s v="Web Development, SQL, Python, Machine Learning, C++"/>
        <s v="C++, Web Development, Machine Learning, Java, SQL"/>
        <s v="SQL, C++, Machine Learning"/>
        <s v="Data Science, Machine Learning, SQL"/>
        <s v="SQL, Machine Learning, Java, Web Development, Data Science"/>
        <s v="SQL, Java, Python"/>
        <s v="Data Science, Machine Learning, SQL, Python"/>
        <s v="SQL, C++, Machine Learning, Data Science"/>
        <s v="Python, Web Development, Machine Learning"/>
        <s v="C++, Java, Web Development"/>
        <s v="Java, SQL, Machine Learning, C++"/>
        <s v="Data Science, Java, Machine Learning"/>
        <s v="Web Development, Machine Learning, Java"/>
        <s v="Java, Data Science, Web Development"/>
        <s v="Python, SQL, Data Science, C++"/>
        <s v="C++, Machine Learning, Python, Web Development, Data Science"/>
        <s v="Web Development, Data Science, SQL, Java"/>
        <s v="Python, Machine Learning"/>
        <s v="Machine Learning, Python, Web Development, Data Science, C++"/>
        <s v="Java, Machine Learning, SQL, C++, Data Science"/>
        <s v="SQL, Python, Java"/>
        <s v="Data Science, Web Development, Java, Python, Machine Learning"/>
        <s v="SQL, C++, Python, Data Science"/>
        <s v="C++, Data Science, SQL, Python, Java"/>
        <s v="Web Development, Data Science, Python, Machine Learning, Java"/>
        <s v="Java, C++, Machine Learning, SQL, Data Science"/>
        <s v="Data Science, Java, Machine Learning, C++"/>
        <s v="Web Development, C++, Python"/>
        <s v="Machine Learning, Java, C++"/>
        <s v="Web Development, C++, Data Science, Python, Machine Learning"/>
        <s v="Machine Learning, Python, Data Science, SQL, C++"/>
        <s v="C++, Machine Learning, Web Development, SQL, Data Science"/>
        <s v="Java, Python, Data Science"/>
        <s v="Python, SQL, Data Science"/>
        <s v="Python, Machine Learning, C++, Web Development, SQL"/>
        <s v="SQL, Web Development, Machine Learning, C++"/>
        <s v="Data Science, C++, Java, SQL"/>
        <s v="Web Development, Data Science, SQL, Machine Learning, Python"/>
        <s v="Web Development, Python, C++, Data Science, Java"/>
        <s v="Web Development, SQL, Python, Java, Data Science"/>
        <s v="C++, Python, Java, Machine Learning"/>
        <s v="Machine Learning, SQL, Java"/>
        <s v="Web Development, C++, Python, Java, Data Science"/>
        <s v="Data Science, SQL, Python, Machine Learning, C++"/>
        <s v="Machine Learning, Java, Data Science, SQL"/>
        <s v="C++, Machine Learning, Java, SQL"/>
        <s v="C++, SQL, Data Science"/>
        <s v="Web Development, Java, Python, Data Science, C++"/>
        <s v="Data Science, Python, SQL, Java, Web Development"/>
        <s v="Python, SQL, Web Development"/>
        <s v="Python, C++, Machine Learning"/>
        <s v="Java, Web Development, C++"/>
        <s v="SQL, C++, Data Science"/>
        <s v="Python, Machine Learning, SQL, Data Science, Java"/>
        <s v="Machine Learning, Java, C++, SQL, Web Development"/>
        <s v="Python, C++, SQL, Java"/>
        <s v="Machine Learning, Data Science, Python"/>
        <s v="Data Science, SQL, Web Development, C++"/>
        <s v="Data Science, Java, Web Development, Python, C++"/>
        <s v="Web Development, Python, Data Science, SQL"/>
        <s v="C++, Machine Learning, Java, Web Development"/>
        <s v="Web Development, SQL, Python, Java"/>
        <s v="Java, Python, Machine Learning"/>
        <s v="Web Development, Java, Data Science, Python, SQL"/>
        <s v="Web Development, Java, C++, Python"/>
        <s v="Java, C++, Python, Machine Learning, Web Development"/>
        <s v="Python, Web Development, Machine Learning, Data Science, Java"/>
        <s v="Machine Learning, Python, C++, Java, Web Development"/>
        <s v="SQL, C++, Data Science, Python, Machine Learning"/>
        <s v="SQL, Java, C++, Python, Web Development"/>
        <s v="Machine Learning, C++, Java, Python"/>
        <s v="SQL, Data Science, Web Development"/>
        <s v="C++, Python, SQL, Web Development, Java"/>
        <s v="Data Science, SQL, Machine Learning, Python"/>
        <s v="Machine Learning, SQL, Data Science, Web Development, C++"/>
        <s v="SQL, Machine Learning, Web Development, Data Science, Python"/>
        <s v="Java, Web Development, SQL, Python, C++"/>
        <s v="SQL, Java, C++, Web Development, Data Science"/>
        <s v="SQL, Web Development, Machine Learning"/>
        <s v="Python, Web Development, C++, Java, Machine Learning"/>
        <s v="Java, SQL, Python"/>
        <s v="C++, Data Science, Machine Learning, Java, SQL"/>
        <s v="Machine Learning, Web Development, Java, SQL, Data Science"/>
        <s v="Machine Learning, Web Development, Data Science, C++"/>
        <s v="C++, Web Development, Java, Python, Data Science"/>
        <s v="Java, Machine Learning, SQL"/>
        <s v="Machine Learning, Web Development, SQL, Data Science"/>
        <s v="Python, Machine Learning, Web Development, Data Science"/>
        <s v="Java, SQL, Machine Learning, Data Science"/>
        <s v="SQL, Machine Learning, Data Science"/>
        <s v="Java, SQL, Machine Learning, C++, Data Science"/>
        <s v="C++, Machine Learning, Python, Web Development, Java"/>
        <s v="SQL, Web Development, C++, Java"/>
        <s v="Python, Data Science, Java, Machine Learning"/>
        <s v="Data Science, SQL, Java, C++, Python"/>
        <s v="C++, SQL, Java, Python, Machine Learning"/>
        <s v="Java, Web Development, SQL, Python"/>
        <s v="C++, Machine Learning, Python, Web Development"/>
        <s v="Python, Machine Learning, SQL, Data Science"/>
        <s v="SQL, Web Development, Data Science, Machine Learning, Java"/>
        <s v="Web Development, Python, Java, C++"/>
        <s v="Java, C++, Machine Learning, Python, Data Science"/>
        <s v="Java, C++, Machine Learning, SQL, Python"/>
        <s v="Web Development, Machine Learning, Java, SQL, Python"/>
        <s v="C++, Python, Data Science, Java"/>
        <s v="Python, Data Science, Java, C++, SQL"/>
        <s v="Data Science, Python, Web Development, SQL"/>
        <s v="Java, Data Science, Machine Learning, SQL, Web Development"/>
        <s v="C++, Java, SQL"/>
        <s v="Data Science, SQL, Python, Java, Machine Learning"/>
        <s v="Web Development, Python, Java"/>
        <s v="Machine Learning, Web Development, Data Science, SQL, Java"/>
        <s v="C++, Java, SQL, Machine Learning, Web Development"/>
        <s v="Python, Data Science, Machine Learning, C++, Java"/>
        <s v="SQL, Machine Learning, Python"/>
        <s v="Machine Learning, C++, Web Development, Python"/>
        <s v="Python, Data Science, C++, Web Development"/>
        <s v="SQL, C++, Python, Machine Learning"/>
        <s v="Web Development, Java, SQL, Data Science"/>
        <s v="Web Development, Data Science, Python"/>
        <s v="Java, Machine Learning, Data Science"/>
        <s v="Python, C++, Web Development, Machine Learning"/>
        <s v="Java, C++, Python"/>
        <s v="Machine Learning, SQL, Web Development, Data Science"/>
        <s v="Data Science, Python, SQL, Web Development, Java"/>
        <s v="C++, Data Science, Web Development, SQL"/>
        <s v="Python, SQL, Machine Learning, Data Science"/>
        <s v="Python, Java, C++, Data Science"/>
        <s v="Python, SQL, Web Development, Java, Machine Learning"/>
        <s v="Java, Machine Learning, SQL, Data Science, Python"/>
        <s v="C++, Web Development, SQL"/>
        <s v="C++, Data Science, Java"/>
        <s v="Machine Learning, Java, Data Science"/>
        <s v="Data Science, Machine Learning, Web Development"/>
        <s v="Java, Web Development, Python"/>
        <s v="Data Science, Java"/>
        <s v="Python, Web Development, Machine Learning, Java, C++"/>
        <s v="Web Development, SQL, C++, Java"/>
        <s v="SQL, Machine Learning, Java, Data Science, Web Development"/>
        <s v="C++, Data Science, Machine Learning, Web Development"/>
        <s v="Machine Learning, C++, Python, Data Science"/>
        <s v="Java, Web Development, C++, SQL, Data Science"/>
        <s v="C++, Data Science, Java, Web Development, Machine Learning"/>
        <s v="C++, Machine Learning, Java, Web Development, Python"/>
        <s v="Java, Web Development, SQL, Machine Learning"/>
        <s v="Machine Learning, Web Development, C++, Python"/>
        <s v="C++, Data Science, Machine Learning, Python, Java"/>
        <s v="Python, Machine Learning, Data Science"/>
        <s v="C++, Data Science, Machine Learning"/>
        <s v="Web Development, SQL, Java, Data Science, Machine Learning"/>
        <s v="Java, C++, SQL, Machine Learning, Web Development"/>
        <s v="Python, Data Science, Web Development, Java, Machine Learning"/>
        <s v="Data Science, Machine Learning, C++"/>
        <s v="Java, C++, Python, Web Development, SQL"/>
        <s v="Web Development, SQL, Python, C++"/>
        <s v="Data Science, Web Development, Python, SQL, Machine Learning"/>
        <s v="Java, Machine Learning, Data Science, SQL"/>
        <s v="C++, Java, Python, Data Science"/>
        <s v="Data Science, Python, Web Development"/>
        <s v="Python, Data Science, C++, Machine Learning"/>
        <s v="Machine Learning, Web Development, Java, Data Science, Python"/>
        <s v="SQL, Python, Machine Learning, C++"/>
        <s v="Java, C++, Web Development, Data Science"/>
        <s v="Data Science, Machine Learning, Web Development, SQL"/>
        <s v="Machine Learning, Web Development, Java, Python"/>
        <s v="C++, Data Science, Java, Python, Web Development"/>
        <s v="Machine Learning, Web Development, SQL, Data Science, C++"/>
        <s v="C++, Java, Web Development, Python, Data Science"/>
        <s v="Machine Learning, Data Science, C++, SQL"/>
        <s v="Java, Machine Learning, C++, SQL, Data Science"/>
        <s v="Web Development, SQL, Python, Machine Learning, Java"/>
        <s v="Machine Learning, Data Science, SQL"/>
        <s v="C++, Python, Data Science"/>
        <s v="C++, Data Science, Python, Java"/>
        <s v="SQL, C++, Machine Learning, Python, Web Development"/>
        <s v="Data Science, Java, C++, Machine Learning, Web Development"/>
        <s v="Machine Learning, Data Science, Python, C++, Web Development"/>
        <s v="Java, C++, Web Development, Python"/>
        <s v="Machine Learning, Python, Data Science"/>
        <s v="Machine Learning, SQL, Data Science, C++, Web Development"/>
        <s v="Web Development, Machine Learning, Python, Java, Data Science"/>
        <s v="Python, Web Development, Data Science, Java, Machine Learning"/>
        <s v="Data Science, Machine Learning, SQL, Web Development"/>
        <s v="Java, Python, Machine Learning, Web Development, C++"/>
        <s v="Python, Java, Data Science, Web Development, C++"/>
        <s v="Machine Learning, SQL, C++, Web Development"/>
        <s v="Web Development, Java, Python"/>
        <s v="C++, Java, Python, SQL"/>
        <s v="Machine Learning, SQL, Data Science"/>
        <s v="Data Science, SQL, Web Development, Java"/>
        <s v="Python, Data Science, C++"/>
        <s v="SQL, Machine Learning, Python, Data Science"/>
        <s v="Data Science, Web Development, Java, SQL"/>
        <s v="SQL, Data Science, C++"/>
        <s v="Web Development, Java, SQL, C++"/>
        <s v="Java, Machine Learning, C++, Python, Data Science"/>
        <s v="C++, Java, Python, Data Science, Machine Learning"/>
        <s v="SQL, Python, Web Development, Java"/>
        <s v="Data Science, Machine Learning, Web Development, C++"/>
        <s v="C++, Python, Web Development, Machine Learning"/>
        <s v="C++, SQL, Python"/>
        <s v="SQL, C++, Data Science, Web Development, Python"/>
        <s v="SQL, Web Development, Java, Data Science"/>
        <s v="Data Science, Machine Learning, SQL, C++"/>
        <s v="Data Science, Web Development, SQL, Python"/>
        <s v="Web Development, Java, SQL, Data Science, C++"/>
        <s v="Java, C++, Web Development, Data Science, Machine Learning"/>
        <s v="Machine Learning, Python, C++, Web Development, SQL"/>
        <s v="Machine Learning, Java, Python, SQL"/>
        <s v="C++, Java, Python, Machine Learning, Data Science"/>
        <s v="Data Science, SQL, C++"/>
        <s v="Python, C++, Java, Web Development, SQL"/>
        <s v="Web Development, Machine Learning, C++, Data Science"/>
        <s v="Data Science, Python, C++"/>
        <s v="C++, Web Development, SQL, Data Science, Python"/>
        <s v="Machine Learning, Java, Python"/>
        <s v="SQL, Web Development, Java, Machine Learning"/>
        <s v="C++, Java, Machine Learning, Web Development, Data Science"/>
        <s v="Data Science, Java, C++, Python, SQL"/>
        <s v="Data Science, Web Development, SQL, Machine Learning, Python"/>
        <s v="Machine Learning, Web Development, Python, C++"/>
        <s v="C++, Data Science, SQL, Machine Learning, Java"/>
        <s v="Java, Python, Data Science, Web Development, Machine Learning"/>
        <s v="Data Science, Python, Machine Learning, Web Development, Java"/>
        <s v="Java, Python, Machine Learning, C++"/>
        <s v="Python, C++, Java, Machine Learning"/>
        <s v="Data Science, Java, C++"/>
        <s v="C++, Data Science, Web Development, Java, SQL"/>
        <s v="Data Science, Python, Java, C++"/>
        <s v="Java, C++, Python, SQL"/>
        <s v="Web Development, C++, Python, SQL, Java"/>
        <s v="Machine Learning, Web Development, C++, SQL, Data Science"/>
        <s v="SQL, Web Development, Data Science, Machine Learning, Python"/>
        <s v="SQL, C++, Machine Learning, Python, Java"/>
        <s v="SQL, Web Development, C++, Python, Data Science"/>
        <s v="Web Development, Machine Learning, Data Science, SQL, Java"/>
        <s v="C++, SQL, Python, Machine Learning, Web Development"/>
        <s v="Data Science, Java, Python, Machine Learning"/>
        <s v="Java, Python, Web Development, Machine Learning"/>
        <s v="C++, Machine Learning, SQL"/>
        <s v="C++, Data Science, Machine Learning, SQL"/>
        <s v="SQL, Web Development, Python, Machine Learning, Data Science"/>
        <s v="Machine Learning, SQL, Python, Java, Web Development"/>
        <s v="Java, Data Science, Web Development, Machine Learning, C++"/>
        <s v="Python, C++, SQL, Web Development"/>
        <s v="C++, Python, SQL"/>
        <s v="Data Science, C++, Web Development, Java, SQL"/>
        <s v="Python, C++, Data Science"/>
        <s v="Machine Learning, Java, Web Development, Python"/>
        <s v="Java, C++, SQL, Python"/>
        <s v="C++, Java, Web Development, Python"/>
        <s v="Machine Learning, C++, Web Development, Java, SQL"/>
        <s v="Machine Learning, C++, Java, Python, Data Science"/>
        <s v="Machine Learning, Python, Web Development, C++, SQL"/>
        <s v="SQL, C++, Java, Web Development, Data Science"/>
        <s v="C++, Java, Machine Learning, Data Science"/>
        <s v="Java, Machine Learning, SQL, Web Development, C++"/>
        <s v="Web Development, Python, C++"/>
        <s v="SQL, Data Science, C++, Python, Java"/>
        <s v="Java, Python, C++, Machine Learning"/>
        <s v="Python, Web Development, C++, Machine Learning, SQL"/>
        <s v="Data Science, Machine Learning, Python, Web Development"/>
        <s v="Data Science, C++, SQL, Python, Java"/>
        <s v="Machine Learning, Data Science, SQL, Java"/>
        <s v="Java, Python, Web Development, C++"/>
        <s v="Data Science, Python, Web Development, Machine Learning, Java"/>
        <s v="Python, Machine Learning, Java"/>
        <s v="SQL, Machine Learning, Java, Data Science, C++"/>
        <s v="Web Development, Machine Learning, SQL, Data Science"/>
        <s v="Data Science, Python, Web Development, C++"/>
        <s v="Machine Learning, Data Science, C++, Web Development"/>
        <s v="Machine Learning, Web Development, Python, Java, SQL"/>
        <s v="Data Science, SQL, Java, Machine Learning"/>
      </sharedItems>
    </cacheField>
    <cacheField name="Number of Skills" numFmtId="0">
      <sharedItems containsSemiMixedTypes="0" containsString="0" containsNumber="1" containsInteger="1">
        <n v="4.0"/>
        <n v="3.0"/>
        <n v="2.0"/>
        <n v="5.0"/>
      </sharedItems>
    </cacheField>
    <cacheField name="C++" numFmtId="0">
      <sharedItems containsSemiMixedTypes="0" containsString="0" containsNumber="1" containsInteger="1">
        <n v="1.0"/>
        <n v="0.0"/>
      </sharedItems>
    </cacheField>
    <cacheField name="ML" numFmtId="0">
      <sharedItems containsSemiMixedTypes="0" containsString="0" containsNumber="1" containsInteger="1">
        <n v="1.0"/>
        <n v="0.0"/>
      </sharedItems>
    </cacheField>
    <cacheField name="Python" numFmtId="0">
      <sharedItems containsSemiMixedTypes="0" containsString="0" containsNumber="1" containsInteger="1">
        <n v="1.0"/>
        <n v="0.0"/>
      </sharedItems>
    </cacheField>
    <cacheField name="Java" numFmtId="0">
      <sharedItems containsSemiMixedTypes="0" containsString="0" containsNumber="1" containsInteger="1">
        <n v="1.0"/>
        <n v="0.0"/>
      </sharedItems>
    </cacheField>
    <cacheField name="SQL" numFmtId="0">
      <sharedItems containsSemiMixedTypes="0" containsString="0" containsNumber="1" containsInteger="1">
        <n v="0.0"/>
        <n v="1.0"/>
      </sharedItems>
    </cacheField>
    <cacheField name="Web Development" numFmtId="0">
      <sharedItems containsSemiMixedTypes="0" containsString="0" containsNumber="1" containsInteger="1">
        <n v="0.0"/>
        <n v="1.0"/>
      </sharedItems>
    </cacheField>
    <cacheField name="Data Science" numFmtId="0">
      <sharedItems containsSemiMixedTypes="0" containsString="0" containsNumber="1" containsInteger="1">
        <n v="0.0"/>
        <n v="1.0"/>
      </sharedItems>
    </cacheField>
    <cacheField name="Internship Done" numFmtId="0">
      <sharedItems>
        <s v="Yes"/>
        <s v="No"/>
      </sharedItems>
    </cacheField>
    <cacheField name="Internship Domain" numFmtId="0">
      <sharedItems>
        <s v="Consulting"/>
        <s v="Not Specified"/>
        <s v="Research"/>
        <s v="Higher Studies"/>
        <s v="Software"/>
        <s v="Hardware"/>
        <s v="Core Engineering"/>
      </sharedItems>
    </cacheField>
    <cacheField name="Placement Status" numFmtId="0">
      <sharedItems>
        <s v="Not Placed"/>
        <s v="Placed"/>
      </sharedItems>
    </cacheField>
    <cacheField name="Placement Domain" numFmtId="0">
      <sharedItems>
        <s v="Not Specified"/>
        <s v="Core Engineering"/>
        <s v="Higher Studies"/>
        <s v="Research"/>
        <s v="Software"/>
        <s v="Hardware"/>
        <s v="Consulting"/>
      </sharedItems>
    </cacheField>
    <cacheField name="CTC (LPA)" numFmtId="0">
      <sharedItems containsSemiMixedTypes="0" containsString="0" containsNumber="1">
        <n v="0.0"/>
        <n v="5.89"/>
        <n v="6.05"/>
        <n v="8.49"/>
        <n v="15.54"/>
        <n v="17.51"/>
        <n v="19.12"/>
        <n v="18.08"/>
        <n v="8.92"/>
        <n v="12.35"/>
        <n v="10.9"/>
        <n v="9.38"/>
        <n v="13.17"/>
        <n v="8.58"/>
        <n v="5.66"/>
        <n v="14.98"/>
        <n v="14.79"/>
        <n v="3.14"/>
        <n v="4.24"/>
        <n v="8.77"/>
        <n v="6.34"/>
        <n v="18.75"/>
        <n v="15.83"/>
        <n v="7.03"/>
        <n v="13.11"/>
        <n v="7.79"/>
        <n v="14.33"/>
        <n v="16.23"/>
        <n v="8.7"/>
        <n v="5.5"/>
        <n v="7.86"/>
        <n v="11.95"/>
        <n v="7.21"/>
        <n v="14.49"/>
        <n v="8.41"/>
        <n v="15.34"/>
        <n v="15.4"/>
        <n v="5.76"/>
        <n v="7.61"/>
        <n v="15.93"/>
        <n v="3.85"/>
        <n v="17.81"/>
        <n v="15.87"/>
        <n v="6.61"/>
        <n v="17.1"/>
        <n v="4.7"/>
        <n v="18.41"/>
        <n v="13.93"/>
        <n v="12.4"/>
        <n v="16.13"/>
        <n v="15.89"/>
        <n v="18.74"/>
        <n v="11.83"/>
        <n v="4.14"/>
        <n v="9.59"/>
        <n v="5.14"/>
        <n v="13.65"/>
        <n v="14.46"/>
        <n v="9.94"/>
        <n v="5.37"/>
        <n v="11.41"/>
        <n v="7.19"/>
        <n v="15.37"/>
        <n v="10.23"/>
        <n v="18.86"/>
        <n v="19.8"/>
        <n v="15.8"/>
        <n v="9.8"/>
        <n v="18.82"/>
        <n v="14.45"/>
        <n v="4.89"/>
        <n v="6.37"/>
        <n v="11.37"/>
        <n v="6.76"/>
        <n v="19.86"/>
        <n v="18.14"/>
        <n v="16.99"/>
        <n v="7.37"/>
        <n v="14.35"/>
        <n v="15.71"/>
        <n v="18.47"/>
        <n v="15.82"/>
        <n v="14.66"/>
        <n v="8.02"/>
        <n v="19.21"/>
        <n v="14.13"/>
        <n v="13.92"/>
        <n v="14.85"/>
        <n v="16.85"/>
        <n v="6.38"/>
        <n v="11.87"/>
        <n v="11.01"/>
        <n v="12.45"/>
        <n v="13.97"/>
        <n v="17.8"/>
        <n v="6.93"/>
        <n v="3.62"/>
        <n v="10.44"/>
        <n v="19.93"/>
        <n v="18.99"/>
        <n v="7.23"/>
        <n v="6.09"/>
        <n v="15.27"/>
        <n v="3.25"/>
        <n v="7.62"/>
        <n v="11.52"/>
        <n v="7.44"/>
        <n v="10.13"/>
        <n v="13.67"/>
        <n v="17.73"/>
        <n v="17.52"/>
        <n v="11.8"/>
        <n v="7.82"/>
        <n v="8.0"/>
        <n v="9.53"/>
        <n v="16.56"/>
        <n v="4.43"/>
        <n v="18.32"/>
        <n v="14.04"/>
        <n v="14.84"/>
        <n v="5.06"/>
        <n v="16.16"/>
        <n v="4.94"/>
        <n v="18.09"/>
        <n v="9.34"/>
        <n v="11.6"/>
        <n v="10.82"/>
        <n v="5.3"/>
        <n v="15.41"/>
        <n v="9.97"/>
        <n v="14.12"/>
        <n v="9.21"/>
        <n v="18.11"/>
        <n v="3.81"/>
        <n v="15.36"/>
        <n v="11.19"/>
        <n v="18.29"/>
        <n v="6.95"/>
        <n v="6.67"/>
        <n v="5.46"/>
        <n v="15.53"/>
        <n v="9.44"/>
        <n v="16.79"/>
        <n v="5.03"/>
        <n v="12.56"/>
        <n v="6.42"/>
        <n v="8.73"/>
        <n v="7.47"/>
        <n v="11.64"/>
        <n v="5.2"/>
        <n v="18.31"/>
        <n v="9.9"/>
        <n v="6.55"/>
        <n v="10.21"/>
        <n v="9.0"/>
        <n v="16.0"/>
        <n v="7.25"/>
        <n v="17.31"/>
        <n v="10.99"/>
        <n v="11.9"/>
        <n v="9.24"/>
        <n v="12.7"/>
        <n v="13.05"/>
        <n v="3.04"/>
        <n v="14.29"/>
        <n v="7.87"/>
        <n v="10.34"/>
        <n v="10.63"/>
        <n v="11.66"/>
        <n v="6.94"/>
        <n v="7.8"/>
        <n v="3.76"/>
        <n v="16.41"/>
        <n v="6.39"/>
        <n v="12.09"/>
        <n v="11.42"/>
        <n v="14.11"/>
        <n v="19.0"/>
        <n v="6.81"/>
        <n v="12.48"/>
        <n v="10.25"/>
        <n v="4.0"/>
        <n v="4.78"/>
        <n v="15.52"/>
        <n v="5.68"/>
        <n v="11.26"/>
        <n v="12.14"/>
        <n v="10.89"/>
        <n v="13.14"/>
        <n v="6.79"/>
        <n v="3.49"/>
        <n v="3.31"/>
        <n v="12.46"/>
        <n v="15.96"/>
        <n v="15.18"/>
        <n v="16.94"/>
        <n v="10.8"/>
        <n v="18.56"/>
        <n v="16.6"/>
        <n v="14.94"/>
        <n v="14.44"/>
        <n v="12.11"/>
        <n v="8.09"/>
        <n v="16.61"/>
        <n v="11.25"/>
        <n v="5.21"/>
        <n v="19.89"/>
        <n v="4.55"/>
        <n v="6.36"/>
        <n v="12.78"/>
        <n v="7.51"/>
        <n v="3.55"/>
        <n v="8.07"/>
        <n v="16.32"/>
        <n v="10.38"/>
        <n v="11.96"/>
        <n v="19.99"/>
        <n v="14.97"/>
        <n v="5.54"/>
        <n v="9.14"/>
        <n v="16.69"/>
        <n v="12.39"/>
        <n v="8.32"/>
        <n v="11.48"/>
        <n v="12.57"/>
        <n v="3.19"/>
        <n v="12.67"/>
        <n v="8.28"/>
        <n v="12.64"/>
        <n v="14.02"/>
        <n v="12.2"/>
        <n v="10.67"/>
        <n v="4.72"/>
        <n v="10.27"/>
        <n v="4.63"/>
        <n v="15.45"/>
        <n v="18.15"/>
        <n v="18.83"/>
        <n v="3.21"/>
        <n v="11.69"/>
        <n v="11.39"/>
        <n v="8.4"/>
        <n v="11.72"/>
        <n v="18.52"/>
        <n v="13.34"/>
        <n v="14.95"/>
        <n v="15.05"/>
        <n v="11.15"/>
        <n v="19.46"/>
        <n v="9.96"/>
        <n v="7.29"/>
        <n v="12.33"/>
        <n v="14.92"/>
        <n v="12.76"/>
        <n v="16.43"/>
        <n v="4.59"/>
        <n v="16.07"/>
        <n v="18.05"/>
        <n v="9.31"/>
        <n v="16.76"/>
        <n v="7.05"/>
        <n v="16.3"/>
        <n v="6.16"/>
        <n v="9.17"/>
        <n v="19.85"/>
        <n v="4.91"/>
        <n v="6.64"/>
        <n v="19.56"/>
        <n v="9.81"/>
        <n v="17.39"/>
        <n v="7.85"/>
        <n v="10.74"/>
        <n v="12.79"/>
        <n v="4.28"/>
        <n v="17.16"/>
        <n v="8.72"/>
        <n v="16.75"/>
        <n v="3.1"/>
        <n v="4.11"/>
        <n v="16.65"/>
        <n v="4.17"/>
        <n v="10.0"/>
        <n v="3.06"/>
        <n v="8.66"/>
        <n v="13.55"/>
        <n v="4.8"/>
        <n v="9.19"/>
        <n v="7.26"/>
        <n v="5.9"/>
        <n v="11.89"/>
        <n v="7.24"/>
        <n v="18.9"/>
        <n v="19.17"/>
        <n v="3.36"/>
        <n v="5.58"/>
        <n v="16.48"/>
        <n v="15.02"/>
        <n v="14.43"/>
        <n v="11.35"/>
        <n v="13.32"/>
        <n v="7.58"/>
        <n v="7.68"/>
        <n v="8.64"/>
        <n v="11.18"/>
        <n v="9.99"/>
        <n v="10.33"/>
        <n v="10.59"/>
        <n v="13.87"/>
        <n v="14.14"/>
        <n v="10.01"/>
        <n v="16.37"/>
        <n v="19.45"/>
        <n v="5.04"/>
        <n v="17.26"/>
        <n v="4.06"/>
        <n v="10.65"/>
        <n v="8.79"/>
        <n v="3.32"/>
        <n v="10.3"/>
        <n v="19.41"/>
        <n v="18.77"/>
        <n v="12.08"/>
        <n v="10.28"/>
        <n v="12.19"/>
        <n v="17.44"/>
        <n v="19.2"/>
        <n v="7.78"/>
        <n v="14.03"/>
        <n v="17.89"/>
        <n v="6.83"/>
        <n v="9.09"/>
        <n v="6.17"/>
        <n v="17.43"/>
        <n v="17.36"/>
        <n v="19.32"/>
        <n v="6.06"/>
        <n v="11.76"/>
        <n v="12.97"/>
        <n v="8.44"/>
        <n v="6.98"/>
        <n v="19.73"/>
        <n v="11.09"/>
        <n v="3.33"/>
        <n v="11.05"/>
        <n v="9.06"/>
        <n v="15.9"/>
        <n v="17.32"/>
        <n v="12.9"/>
        <n v="13.96"/>
        <n v="15.5"/>
        <n v="11.58"/>
        <n v="4.46"/>
        <n v="4.38"/>
        <n v="16.7"/>
        <n v="16.01"/>
        <n v="17.96"/>
        <n v="3.64"/>
        <n v="3.17"/>
        <n v="19.3"/>
        <n v="12.84"/>
        <n v="10.79"/>
        <n v="7.42"/>
        <n v="3.98"/>
        <n v="17.83"/>
        <n v="3.66"/>
        <n v="14.57"/>
        <n v="19.64"/>
        <n v="16.08"/>
        <n v="10.54"/>
        <n v="12.51"/>
        <n v="7.72"/>
        <n v="18.94"/>
        <n v="4.56"/>
        <n v="18.45"/>
        <n v="8.95"/>
        <n v="16.81"/>
        <n v="4.74"/>
        <n v="5.73"/>
        <n v="9.55"/>
        <n v="8.48"/>
        <n v="5.96"/>
        <n v="10.11"/>
        <n v="13.77"/>
        <n v="19.39"/>
        <n v="17.07"/>
        <n v="14.7"/>
        <n v="10.49"/>
        <n v="7.56"/>
        <n v="13.08"/>
        <n v="17.54"/>
        <n v="5.16"/>
        <n v="15.51"/>
        <n v="16.26"/>
        <n v="3.46"/>
        <n v="12.27"/>
        <n v="4.49"/>
        <n v="7.46"/>
        <n v="9.46"/>
        <n v="7.2"/>
        <n v="7.5"/>
        <n v="3.9"/>
        <n v="18.51"/>
        <n v="16.59"/>
        <n v="16.09"/>
        <n v="14.48"/>
        <n v="12.99"/>
        <n v="5.79"/>
        <n v="10.29"/>
        <n v="4.97"/>
        <n v="14.76"/>
        <n v="19.47"/>
        <n v="5.64"/>
        <n v="3.88"/>
        <n v="16.58"/>
        <n v="9.78"/>
        <n v="5.13"/>
        <n v="6.84"/>
        <n v="5.11"/>
        <n v="19.22"/>
        <n v="10.05"/>
        <n v="17.74"/>
        <n v="14.54"/>
        <n v="9.95"/>
        <n v="13.26"/>
        <n v="14.72"/>
        <n v="10.69"/>
        <n v="16.27"/>
        <n v="4.69"/>
        <n v="10.7"/>
        <n v="7.83"/>
        <n v="12.89"/>
        <n v="3.72"/>
        <n v="11.23"/>
        <n v="13.79"/>
        <n v="7.94"/>
        <n v="8.5"/>
        <n v="11.65"/>
        <n v="15.17"/>
        <n v="10.62"/>
        <n v="17.67"/>
        <n v="5.33"/>
        <n v="11.4"/>
        <n v="19.49"/>
        <n v="4.66"/>
        <n v="8.89"/>
        <n v="10.58"/>
        <n v="5.93"/>
        <n v="14.52"/>
      </sharedItems>
    </cacheField>
    <cacheField name="Alumni Path" numFmtId="0">
      <sharedItems>
        <s v="Not Available"/>
        <s v="Research"/>
        <s v="Startup"/>
        <s v="Higher Studies"/>
        <s v="Job"/>
      </sharedItems>
    </cacheField>
    <cacheField name="Sem1 GPA" numFmtId="0">
      <sharedItems containsSemiMixedTypes="0" containsString="0" containsNumber="1">
        <n v="8.34"/>
        <n v="7.37"/>
        <n v="5.79"/>
        <n v="7.9"/>
        <n v="6.86"/>
        <n v="5.44"/>
        <n v="7.12"/>
        <n v="6.74"/>
        <n v="7.91"/>
        <n v="7.08"/>
        <n v="9.54"/>
        <n v="8.31"/>
        <n v="6.68"/>
        <n v="7.89"/>
        <n v="7.49"/>
        <n v="6.69"/>
        <n v="7.62"/>
        <n v="5.99"/>
        <n v="8.16"/>
        <n v="6.4"/>
        <n v="7.36"/>
        <n v="7.22"/>
        <n v="5.92"/>
        <n v="6.64"/>
        <n v="8.18"/>
        <n v="7.14"/>
        <n v="6.8"/>
        <n v="7.13"/>
        <n v="7.98"/>
        <n v="8.0"/>
        <n v="6.54"/>
        <n v="6.55"/>
        <n v="7.35"/>
        <n v="8.98"/>
        <n v="6.67"/>
        <n v="7.17"/>
        <n v="7.18"/>
        <n v="7.67"/>
        <n v="6.82"/>
        <n v="7.43"/>
        <n v="6.31"/>
        <n v="5.33"/>
        <n v="6.94"/>
        <n v="5.75"/>
        <n v="7.32"/>
        <n v="7.34"/>
        <n v="6.76"/>
        <n v="7.07"/>
        <n v="7.69"/>
        <n v="6.6"/>
        <n v="5.12"/>
        <n v="5.8"/>
        <n v="7.61"/>
        <n v="6.37"/>
        <n v="6.71"/>
        <n v="6.46"/>
        <n v="7.41"/>
        <n v="5.59"/>
        <n v="6.89"/>
        <n v="7.81"/>
        <n v="5.37"/>
        <n v="7.54"/>
        <n v="8.89"/>
        <n v="5.94"/>
        <n v="5.86"/>
        <n v="7.45"/>
        <n v="5.82"/>
        <n v="8.23"/>
        <n v="8.12"/>
        <n v="7.83"/>
        <n v="8.67"/>
        <n v="6.63"/>
        <n v="7.8"/>
        <n v="6.83"/>
        <n v="6.72"/>
        <n v="5.48"/>
        <n v="8.43"/>
        <n v="8.71"/>
        <n v="9.1"/>
        <n v="6.66"/>
        <n v="5.52"/>
        <n v="7.92"/>
        <n v="7.78"/>
        <n v="5.93"/>
        <n v="7.44"/>
        <n v="8.32"/>
        <n v="6.78"/>
        <n v="6.17"/>
        <n v="8.69"/>
        <n v="7.79"/>
        <n v="7.03"/>
        <n v="5.89"/>
        <n v="6.57"/>
        <n v="6.97"/>
        <n v="7.94"/>
        <n v="5.31"/>
        <n v="7.06"/>
        <n v="8.36"/>
        <n v="6.25"/>
        <n v="7.73"/>
        <n v="6.9"/>
        <n v="6.14"/>
        <n v="7.66"/>
        <n v="6.3"/>
        <n v="4.0"/>
        <n v="8.15"/>
        <n v="6.62"/>
        <n v="7.15"/>
        <n v="7.25"/>
        <n v="7.47"/>
        <n v="6.45"/>
        <n v="5.76"/>
        <n v="7.55"/>
        <n v="4.72"/>
        <n v="6.7"/>
        <n v="7.68"/>
        <n v="7.05"/>
        <n v="6.48"/>
        <n v="8.79"/>
        <n v="9.16"/>
        <n v="6.35"/>
        <n v="7.5"/>
        <n v="6.41"/>
        <n v="6.47"/>
        <n v="7.63"/>
        <n v="7.52"/>
        <n v="7.19"/>
        <n v="6.85"/>
        <n v="5.69"/>
        <n v="4.47"/>
        <n v="5.91"/>
        <n v="7.26"/>
        <n v="6.52"/>
        <n v="8.06"/>
        <n v="6.28"/>
        <n v="5.85"/>
        <n v="7.97"/>
        <n v="6.87"/>
        <n v="9.22"/>
        <n v="7.96"/>
        <n v="4.98"/>
        <n v="7.57"/>
        <n v="6.33"/>
        <n v="6.13"/>
        <n v="7.3"/>
        <n v="7.28"/>
        <n v="8.25"/>
        <n v="7.11"/>
        <n v="8.04"/>
        <n v="7.53"/>
        <n v="6.27"/>
        <n v="6.81"/>
        <n v="6.79"/>
        <n v="6.03"/>
        <n v="7.58"/>
        <n v="6.73"/>
        <n v="6.84"/>
        <n v="5.72"/>
        <n v="5.83"/>
        <n v="5.81"/>
        <n v="7.29"/>
        <n v="5.87"/>
        <n v="5.46"/>
        <n v="10.0"/>
        <n v="8.75"/>
        <n v="8.05"/>
        <n v="5.41"/>
        <n v="6.98"/>
        <n v="6.58"/>
        <n v="5.96"/>
        <n v="8.66"/>
        <n v="7.82"/>
        <n v="7.77"/>
        <n v="7.56"/>
        <n v="8.03"/>
        <n v="7.33"/>
        <n v="5.88"/>
        <n v="6.34"/>
        <n v="5.09"/>
        <n v="6.02"/>
        <n v="5.14"/>
        <n v="7.85"/>
        <n v="6.1"/>
        <n v="6.18"/>
        <n v="6.24"/>
        <n v="4.99"/>
        <n v="6.12"/>
        <n v="7.31"/>
        <n v="6.99"/>
        <n v="5.42"/>
        <n v="7.59"/>
        <n v="7.16"/>
        <n v="8.19"/>
        <n v="8.99"/>
        <n v="5.04"/>
        <n v="8.73"/>
        <n v="7.02"/>
        <n v="6.11"/>
        <n v="5.24"/>
        <n v="6.23"/>
        <n v="5.97"/>
        <n v="5.35"/>
        <n v="6.77"/>
        <n v="6.43"/>
        <n v="8.87"/>
        <n v="5.77"/>
        <n v="8.26"/>
        <n v="6.51"/>
        <n v="7.95"/>
        <n v="5.54"/>
        <n v="6.49"/>
        <n v="6.53"/>
        <n v="7.23"/>
        <n v="6.95"/>
        <n v="6.96"/>
        <n v="9.0"/>
        <n v="6.15"/>
        <n v="5.9"/>
        <n v="6.16"/>
        <n v="8.77"/>
        <n v="6.19"/>
        <n v="6.65"/>
        <n v="7.04"/>
        <n v="4.6"/>
        <n v="7.76"/>
        <n v="7.42"/>
        <n v="5.06"/>
        <n v="5.5"/>
        <n v="8.09"/>
        <n v="8.53"/>
        <n v="7.99"/>
        <n v="8.07"/>
        <n v="7.7"/>
        <n v="6.08"/>
        <n v="8.2"/>
        <n v="6.2"/>
        <n v="5.0"/>
        <n v="4.3"/>
        <n v="6.59"/>
        <n v="8.21"/>
        <n v="8.39"/>
        <n v="7.87"/>
        <n v="8.13"/>
        <n v="5.43"/>
        <n v="7.09"/>
        <n v="5.45"/>
        <n v="6.44"/>
        <n v="5.66"/>
        <n v="7.84"/>
        <n v="5.62"/>
        <n v="9.14"/>
        <n v="7.1"/>
        <n v="8.54"/>
        <n v="6.05"/>
        <n v="8.24"/>
        <n v="8.28"/>
        <n v="7.72"/>
        <n v="6.04"/>
        <n v="7.4"/>
        <n v="8.11"/>
        <n v="8.42"/>
        <n v="7.64"/>
        <n v="5.21"/>
        <n v="8.6"/>
        <n v="5.65"/>
        <n v="9.09"/>
        <n v="5.67"/>
        <n v="6.92"/>
        <n v="7.86"/>
        <n v="6.32"/>
        <n v="4.96"/>
        <n v="6.06"/>
        <n v="8.1"/>
        <n v="6.56"/>
        <n v="8.02"/>
        <n v="9.04"/>
        <n v="6.61"/>
        <n v="7.46"/>
        <n v="7.39"/>
        <n v="6.26"/>
        <n v="7.88"/>
        <n v="6.42"/>
        <n v="7.0"/>
        <n v="6.21"/>
        <n v="7.27"/>
        <n v="8.22"/>
        <n v="7.21"/>
        <n v="6.22"/>
        <n v="8.51"/>
        <n v="7.93"/>
        <n v="7.2"/>
        <n v="8.72"/>
        <n v="5.23"/>
        <n v="7.48"/>
        <n v="5.16"/>
        <n v="4.85"/>
        <n v="5.47"/>
        <n v="7.71"/>
        <n v="5.61"/>
        <n v="4.64"/>
        <n v="7.38"/>
        <n v="5.56"/>
        <n v="5.71"/>
        <n v="8.29"/>
        <n v="5.25"/>
        <n v="5.34"/>
        <n v="6.36"/>
        <n v="7.75"/>
        <n v="5.3"/>
        <n v="6.39"/>
        <n v="4.94"/>
        <n v="4.32"/>
        <n v="5.22"/>
        <n v="5.84"/>
        <n v="5.11"/>
        <n v="8.86"/>
        <n v="5.74"/>
        <n v="8.14"/>
        <n v="6.91"/>
        <n v="4.95"/>
        <n v="7.51"/>
        <n v="9.15"/>
        <n v="7.24"/>
        <n v="5.49"/>
        <n v="6.5"/>
        <n v="6.09"/>
        <n v="8.85"/>
        <n v="8.62"/>
        <n v="8.91"/>
        <n v="9.38"/>
        <n v="8.3"/>
        <n v="8.57"/>
        <n v="8.56"/>
        <n v="8.4"/>
        <n v="7.65"/>
        <n v="8.27"/>
        <n v="8.48"/>
        <n v="5.32"/>
        <n v="8.55"/>
        <n v="5.36"/>
        <n v="8.52"/>
        <n v="5.4"/>
        <n v="8.76"/>
        <n v="4.92"/>
        <n v="6.93"/>
        <n v="8.01"/>
        <n v="9.01"/>
        <n v="8.8"/>
        <n v="8.08"/>
        <n v="4.62"/>
        <n v="7.74"/>
        <n v="9.41"/>
        <n v="9.73"/>
        <n v="5.2"/>
        <n v="9.17"/>
        <n v="5.39"/>
        <n v="5.26"/>
        <n v="9.12"/>
        <n v="8.44"/>
        <n v="6.88"/>
        <n v="5.55"/>
      </sharedItems>
    </cacheField>
    <cacheField name="Sem2 GPA" numFmtId="0">
      <sharedItems containsSemiMixedTypes="0" containsString="0" containsNumber="1">
        <n v="5.24"/>
        <n v="6.37"/>
        <n v="8.82"/>
        <n v="4.26"/>
        <n v="6.24"/>
        <n v="9.08"/>
        <n v="7.23"/>
        <n v="6.63"/>
        <n v="6.08"/>
        <n v="6.9"/>
        <n v="7.52"/>
        <n v="7.86"/>
        <n v="7.02"/>
        <n v="7.13"/>
        <n v="4.15"/>
        <n v="6.03"/>
        <n v="5.89"/>
        <n v="6.93"/>
        <n v="7.12"/>
        <n v="8.17"/>
        <n v="5.28"/>
        <n v="7.58"/>
        <n v="6.78"/>
        <n v="9.5"/>
        <n v="6.79"/>
        <n v="7.45"/>
        <n v="6.39"/>
        <n v="7.65"/>
        <n v="6.15"/>
        <n v="6.85"/>
        <n v="6.7"/>
        <n v="6.97"/>
        <n v="8.05"/>
        <n v="6.95"/>
        <n v="7.74"/>
        <n v="6.82"/>
        <n v="5.15"/>
        <n v="8.37"/>
        <n v="8.03"/>
        <n v="8.32"/>
        <n v="4.37"/>
        <n v="8.29"/>
        <n v="7.69"/>
        <n v="7.81"/>
        <n v="7.43"/>
        <n v="9.61"/>
        <n v="7.71"/>
        <n v="7.31"/>
        <n v="8.87"/>
        <n v="6.36"/>
        <n v="6.74"/>
        <n v="5.48"/>
        <n v="6.67"/>
        <n v="6.56"/>
        <n v="6.14"/>
        <n v="7.84"/>
        <n v="5.83"/>
        <n v="5.65"/>
        <n v="7.92"/>
        <n v="7.5"/>
        <n v="8.53"/>
        <n v="5.66"/>
        <n v="8.13"/>
        <n v="8.58"/>
        <n v="8.24"/>
        <n v="6.33"/>
        <n v="7.73"/>
        <n v="7.85"/>
        <n v="6.84"/>
        <n v="7.72"/>
        <n v="5.13"/>
        <n v="7.46"/>
        <n v="7.05"/>
        <n v="8.95"/>
        <n v="7.68"/>
        <n v="6.66"/>
        <n v="7.25"/>
        <n v="8.76"/>
        <n v="6.31"/>
        <n v="6.8"/>
        <n v="6.64"/>
        <n v="6.42"/>
        <n v="7.82"/>
        <n v="6.54"/>
        <n v="8.16"/>
        <n v="6.5"/>
        <n v="8.06"/>
        <n v="5.9"/>
        <n v="9.38"/>
        <n v="5.93"/>
        <n v="5.44"/>
        <n v="6.46"/>
        <n v="8.12"/>
        <n v="8.85"/>
        <n v="5.51"/>
        <n v="7.32"/>
        <n v="6.23"/>
        <n v="7.19"/>
        <n v="7.2"/>
        <n v="6.57"/>
        <n v="8.34"/>
        <n v="7.38"/>
        <n v="8.44"/>
        <n v="7.36"/>
        <n v="7.08"/>
        <n v="8.99"/>
        <n v="6.55"/>
        <n v="6.22"/>
        <n v="7.55"/>
        <n v="7.33"/>
        <n v="6.83"/>
        <n v="6.1"/>
        <n v="8.69"/>
        <n v="8.25"/>
        <n v="5.55"/>
        <n v="8.47"/>
        <n v="6.98"/>
        <n v="7.4"/>
        <n v="7.89"/>
        <n v="4.78"/>
        <n v="7.62"/>
        <n v="6.29"/>
        <n v="6.11"/>
        <n v="6.28"/>
        <n v="6.68"/>
        <n v="5.14"/>
        <n v="8.26"/>
        <n v="7.47"/>
        <n v="6.41"/>
        <n v="6.94"/>
        <n v="5.94"/>
        <n v="7.77"/>
        <n v="7.16"/>
        <n v="7.76"/>
        <n v="7.11"/>
        <n v="7.27"/>
        <n v="7.06"/>
        <n v="6.75"/>
        <n v="5.69"/>
        <n v="8.31"/>
        <n v="6.3"/>
        <n v="8.6"/>
        <n v="8.42"/>
        <n v="7.18"/>
        <n v="4.1"/>
        <n v="8.02"/>
        <n v="5.18"/>
        <n v="4.17"/>
        <n v="6.58"/>
        <n v="9.09"/>
        <n v="5.84"/>
        <n v="4.72"/>
        <n v="7.26"/>
        <n v="6.27"/>
        <n v="6.88"/>
        <n v="5.34"/>
        <n v="6.45"/>
        <n v="7.9"/>
        <n v="8.57"/>
        <n v="7.87"/>
        <n v="6.52"/>
        <n v="7.15"/>
        <n v="7.51"/>
        <n v="6.6"/>
        <n v="5.92"/>
        <n v="5.12"/>
        <n v="6.02"/>
        <n v="8.74"/>
        <n v="5.23"/>
        <n v="7.75"/>
        <n v="7.01"/>
        <n v="6.62"/>
        <n v="6.4"/>
        <n v="7.57"/>
        <n v="5.81"/>
        <n v="5.45"/>
        <n v="7.21"/>
        <n v="4.94"/>
        <n v="6.2"/>
        <n v="7.1"/>
        <n v="6.34"/>
        <n v="7.96"/>
        <n v="7.44"/>
        <n v="8.19"/>
        <n v="5.87"/>
        <n v="7.67"/>
        <n v="6.26"/>
        <n v="7.09"/>
        <n v="8.2"/>
        <n v="4.67"/>
        <n v="7.34"/>
        <n v="6.19"/>
        <n v="5.98"/>
        <n v="7.0"/>
        <n v="6.61"/>
        <n v="8.07"/>
        <n v="6.48"/>
        <n v="8.72"/>
        <n v="6.17"/>
        <n v="6.92"/>
        <n v="8.83"/>
        <n v="9.51"/>
        <n v="7.22"/>
        <n v="6.73"/>
        <n v="5.52"/>
        <n v="8.23"/>
        <n v="7.99"/>
        <n v="8.11"/>
        <n v="8.51"/>
        <n v="8.01"/>
        <n v="7.88"/>
        <n v="7.17"/>
        <n v="7.83"/>
        <n v="5.4"/>
        <n v="7.79"/>
        <n v="5.88"/>
        <n v="6.69"/>
        <n v="8.04"/>
        <n v="6.71"/>
        <n v="7.14"/>
        <n v="7.64"/>
        <n v="7.48"/>
        <n v="7.03"/>
        <n v="5.76"/>
        <n v="7.61"/>
        <n v="5.04"/>
        <n v="5.56"/>
        <n v="6.01"/>
        <n v="7.93"/>
        <n v="5.47"/>
        <n v="5.68"/>
        <n v="9.02"/>
        <n v="7.37"/>
        <n v="8.27"/>
        <n v="7.63"/>
        <n v="7.97"/>
        <n v="5.32"/>
        <n v="5.62"/>
        <n v="7.42"/>
        <n v="5.82"/>
        <n v="7.78"/>
        <n v="8.14"/>
        <n v="7.04"/>
        <n v="4.95"/>
        <n v="9.7"/>
        <n v="6.86"/>
        <n v="7.35"/>
        <n v="6.96"/>
        <n v="4.96"/>
        <n v="5.6"/>
        <n v="8.61"/>
        <n v="8.33"/>
        <n v="9.37"/>
        <n v="8.7"/>
        <n v="7.56"/>
        <n v="4.92"/>
        <n v="6.47"/>
        <n v="10.0"/>
        <n v="7.49"/>
        <n v="6.32"/>
        <n v="5.78"/>
        <n v="6.43"/>
        <n v="5.85"/>
        <n v="8.71"/>
        <n v="5.46"/>
        <n v="6.25"/>
        <n v="8.22"/>
        <n v="6.59"/>
        <n v="7.39"/>
        <n v="8.08"/>
        <n v="7.59"/>
        <n v="4.82"/>
        <n v="8.46"/>
        <n v="8.8"/>
        <n v="6.16"/>
        <n v="6.12"/>
        <n v="5.42"/>
        <n v="5.16"/>
        <n v="8.0"/>
        <n v="9.01"/>
        <n v="7.41"/>
        <n v="8.75"/>
        <n v="8.67"/>
        <n v="9.07"/>
        <n v="5.77"/>
        <n v="6.76"/>
        <n v="5.33"/>
        <n v="8.66"/>
        <n v="8.94"/>
        <n v="7.3"/>
        <n v="6.87"/>
        <n v="6.44"/>
        <n v="7.54"/>
        <n v="5.91"/>
        <n v="4.51"/>
        <n v="5.38"/>
        <n v="8.9"/>
        <n v="7.29"/>
        <n v="6.07"/>
        <n v="8.98"/>
        <n v="5.71"/>
        <n v="7.98"/>
        <n v="8.62"/>
        <n v="5.72"/>
        <n v="6.51"/>
        <n v="4.45"/>
        <n v="6.35"/>
        <n v="6.53"/>
        <n v="7.28"/>
        <n v="6.72"/>
        <n v="6.77"/>
        <n v="8.18"/>
        <n v="6.99"/>
        <n v="6.04"/>
        <n v="6.18"/>
        <n v="5.95"/>
        <n v="4.99"/>
        <n v="7.53"/>
        <n v="5.99"/>
        <n v="9.39"/>
        <n v="8.5"/>
        <n v="9.04"/>
        <n v="8.1"/>
        <n v="8.41"/>
        <n v="5.39"/>
        <n v="8.21"/>
        <n v="8.48"/>
        <n v="9.43"/>
        <n v="4.79"/>
        <n v="6.49"/>
        <n v="5.8"/>
        <n v="5.03"/>
        <n v="7.07"/>
        <n v="7.6"/>
        <n v="6.38"/>
        <n v="4.9"/>
        <n v="7.91"/>
        <n v="5.96"/>
        <n v="4.85"/>
        <n v="9.58"/>
        <n v="8.56"/>
        <n v="4.91"/>
        <n v="7.94"/>
        <n v="9.52"/>
        <n v="8.81"/>
        <n v="7.7"/>
        <n v="5.43"/>
        <n v="6.05"/>
        <n v="8.73"/>
        <n v="6.21"/>
        <n v="8.49"/>
        <n v="9.41"/>
        <n v="7.66"/>
        <n v="8.55"/>
        <n v="6.81"/>
        <n v="4.77"/>
        <n v="5.79"/>
        <n v="6.91"/>
        <n v="8.45"/>
        <n v="4.69"/>
        <n v="5.25"/>
        <n v="8.36"/>
        <n v="5.17"/>
        <n v="6.09"/>
        <n v="8.79"/>
        <n v="8.88"/>
      </sharedItems>
    </cacheField>
    <cacheField name="Sem3 GPA" numFmtId="0">
      <sharedItems containsSemiMixedTypes="0" containsString="0" containsNumber="1">
        <n v="6.06"/>
        <n v="6.45"/>
        <n v="7.03"/>
        <n v="8.19"/>
        <n v="7.64"/>
        <n v="8.13"/>
        <n v="8.52"/>
        <n v="8.27"/>
        <n v="7.71"/>
        <n v="7.92"/>
        <n v="6.41"/>
        <n v="6.03"/>
        <n v="6.66"/>
        <n v="5.97"/>
        <n v="6.14"/>
        <n v="6.17"/>
        <n v="6.81"/>
        <n v="7.83"/>
        <n v="6.52"/>
        <n v="5.33"/>
        <n v="6.64"/>
        <n v="7.34"/>
        <n v="9.13"/>
        <n v="7.78"/>
        <n v="5.03"/>
        <n v="6.87"/>
        <n v="7.14"/>
        <n v="8.4"/>
        <n v="5.93"/>
        <n v="6.8"/>
        <n v="7.27"/>
        <n v="8.79"/>
        <n v="6.36"/>
        <n v="5.44"/>
        <n v="7.13"/>
        <n v="7.87"/>
        <n v="8.67"/>
        <n v="7.46"/>
        <n v="6.42"/>
        <n v="7.29"/>
        <n v="7.56"/>
        <n v="7.04"/>
        <n v="6.68"/>
        <n v="8.54"/>
        <n v="7.5"/>
        <n v="6.27"/>
        <n v="4.77"/>
        <n v="6.67"/>
        <n v="6.33"/>
        <n v="6.98"/>
        <n v="6.0"/>
        <n v="6.56"/>
        <n v="7.44"/>
        <n v="6.53"/>
        <n v="6.15"/>
        <n v="6.08"/>
        <n v="6.12"/>
        <n v="5.87"/>
        <n v="5.07"/>
        <n v="5.96"/>
        <n v="6.38"/>
        <n v="6.04"/>
        <n v="6.97"/>
        <n v="5.56"/>
        <n v="8.39"/>
        <n v="9.57"/>
        <n v="7.7"/>
        <n v="7.41"/>
        <n v="6.2"/>
        <n v="5.84"/>
        <n v="8.6"/>
        <n v="4.83"/>
        <n v="5.99"/>
        <n v="7.69"/>
        <n v="7.19"/>
        <n v="6.54"/>
        <n v="6.86"/>
        <n v="7.17"/>
        <n v="5.85"/>
        <n v="6.18"/>
        <n v="5.76"/>
        <n v="6.65"/>
        <n v="7.89"/>
        <n v="4.74"/>
        <n v="8.77"/>
        <n v="6.72"/>
        <n v="7.65"/>
        <n v="7.35"/>
        <n v="6.47"/>
        <n v="6.25"/>
        <n v="5.78"/>
        <n v="7.55"/>
        <n v="6.84"/>
        <n v="7.1"/>
        <n v="5.89"/>
        <n v="8.93"/>
        <n v="8.38"/>
        <n v="6.74"/>
        <n v="7.49"/>
        <n v="7.28"/>
        <n v="6.07"/>
        <n v="6.28"/>
        <n v="6.63"/>
        <n v="6.37"/>
        <n v="7.02"/>
        <n v="8.2"/>
        <n v="8.12"/>
        <n v="6.39"/>
        <n v="6.4"/>
        <n v="8.0"/>
        <n v="7.76"/>
        <n v="8.56"/>
        <n v="4.84"/>
        <n v="7.09"/>
        <n v="6.43"/>
        <n v="8.35"/>
        <n v="8.91"/>
        <n v="7.47"/>
        <n v="7.73"/>
        <n v="8.03"/>
        <n v="6.09"/>
        <n v="4.66"/>
        <n v="6.82"/>
        <n v="7.3"/>
        <n v="4.97"/>
        <n v="4.35"/>
        <n v="6.78"/>
        <n v="6.5"/>
        <n v="4.98"/>
        <n v="8.78"/>
        <n v="7.77"/>
        <n v="6.92"/>
        <n v="6.11"/>
        <n v="5.95"/>
        <n v="5.57"/>
        <n v="5.86"/>
        <n v="8.05"/>
        <n v="7.99"/>
        <n v="6.44"/>
        <n v="7.15"/>
        <n v="7.59"/>
        <n v="6.93"/>
        <n v="6.91"/>
        <n v="5.28"/>
        <n v="5.52"/>
        <n v="6.88"/>
        <n v="8.25"/>
        <n v="6.34"/>
        <n v="8.07"/>
        <n v="7.25"/>
        <n v="5.74"/>
        <n v="6.83"/>
        <n v="7.81"/>
        <n v="8.11"/>
        <n v="6.9"/>
        <n v="6.51"/>
        <n v="7.23"/>
        <n v="5.81"/>
        <n v="6.21"/>
        <n v="8.92"/>
        <n v="7.72"/>
        <n v="8.34"/>
        <n v="8.02"/>
        <n v="8.18"/>
        <n v="7.6"/>
        <n v="5.19"/>
        <n v="7.05"/>
        <n v="9.64"/>
        <n v="7.63"/>
        <n v="7.06"/>
        <n v="7.57"/>
        <n v="5.29"/>
        <n v="6.57"/>
        <n v="6.32"/>
        <n v="6.1"/>
        <n v="7.12"/>
        <n v="9.53"/>
        <n v="7.22"/>
        <n v="6.89"/>
        <n v="7.16"/>
        <n v="5.62"/>
        <n v="5.48"/>
        <n v="6.61"/>
        <n v="6.19"/>
        <n v="7.11"/>
        <n v="7.07"/>
        <n v="8.04"/>
        <n v="7.45"/>
        <n v="8.49"/>
        <n v="8.32"/>
        <n v="7.38"/>
        <n v="5.11"/>
        <n v="7.31"/>
        <n v="6.29"/>
        <n v="6.26"/>
        <n v="7.9"/>
        <n v="8.06"/>
        <n v="7.36"/>
        <n v="7.52"/>
        <n v="5.91"/>
        <n v="6.48"/>
        <n v="7.08"/>
        <n v="7.58"/>
        <n v="5.3"/>
        <n v="7.0"/>
        <n v="6.75"/>
        <n v="8.63"/>
        <n v="8.1"/>
        <n v="6.69"/>
        <n v="8.16"/>
        <n v="8.46"/>
        <n v="7.2"/>
        <n v="7.93"/>
        <n v="6.95"/>
        <n v="5.69"/>
        <n v="4.71"/>
        <n v="5.43"/>
        <n v="8.22"/>
        <n v="7.18"/>
        <n v="5.47"/>
        <n v="8.01"/>
        <n v="5.75"/>
        <n v="5.98"/>
        <n v="5.79"/>
        <n v="7.21"/>
        <n v="6.3"/>
        <n v="7.53"/>
        <n v="8.85"/>
        <n v="8.97"/>
        <n v="6.16"/>
        <n v="8.43"/>
        <n v="7.86"/>
        <n v="6.49"/>
        <n v="8.51"/>
        <n v="8.08"/>
        <n v="5.45"/>
        <n v="6.31"/>
        <n v="7.33"/>
        <n v="6.13"/>
        <n v="6.23"/>
        <n v="7.66"/>
        <n v="5.53"/>
        <n v="6.62"/>
        <n v="7.24"/>
        <n v="6.94"/>
        <n v="6.73"/>
        <n v="7.4"/>
        <n v="8.55"/>
        <n v="5.92"/>
        <n v="6.46"/>
        <n v="8.3"/>
        <n v="10.0"/>
        <n v="6.79"/>
        <n v="6.6"/>
        <n v="8.68"/>
        <n v="6.71"/>
        <n v="7.42"/>
        <n v="6.99"/>
        <n v="7.43"/>
        <n v="5.8"/>
        <n v="5.59"/>
        <n v="7.51"/>
        <n v="8.48"/>
        <n v="9.11"/>
        <n v="9.02"/>
        <n v="5.05"/>
        <n v="6.01"/>
        <n v="5.16"/>
        <n v="8.41"/>
        <n v="6.77"/>
        <n v="6.96"/>
        <n v="6.7"/>
        <n v="7.74"/>
        <n v="5.71"/>
        <n v="8.59"/>
        <n v="9.35"/>
        <n v="7.88"/>
        <n v="4.3"/>
        <n v="8.74"/>
        <n v="8.14"/>
        <n v="8.98"/>
        <n v="8.64"/>
        <n v="4.8"/>
        <n v="8.28"/>
        <n v="7.37"/>
        <n v="5.67"/>
        <n v="6.85"/>
        <n v="5.64"/>
        <n v="6.76"/>
        <n v="5.58"/>
        <n v="7.48"/>
        <n v="5.31"/>
        <n v="6.22"/>
        <n v="5.32"/>
        <n v="5.38"/>
        <n v="7.98"/>
        <n v="5.88"/>
        <n v="8.89"/>
        <n v="5.9"/>
        <n v="9.28"/>
        <n v="7.8"/>
        <n v="6.59"/>
        <n v="4.57"/>
        <n v="4.91"/>
        <n v="6.02"/>
        <n v="5.36"/>
        <n v="8.26"/>
        <n v="7.75"/>
        <n v="9.58"/>
        <n v="9.05"/>
        <n v="8.44"/>
        <n v="5.13"/>
        <n v="7.62"/>
        <n v="9.06"/>
        <n v="7.61"/>
        <n v="5.06"/>
        <n v="5.49"/>
        <n v="8.5"/>
        <n v="5.94"/>
        <n v="8.7"/>
        <n v="8.8"/>
        <n v="8.17"/>
        <n v="5.83"/>
        <n v="9.95"/>
        <n v="8.45"/>
        <n v="7.97"/>
        <n v="7.01"/>
        <n v="8.75"/>
        <n v="8.62"/>
        <n v="8.88"/>
        <n v="8.81"/>
        <n v="5.63"/>
        <n v="9.47"/>
        <n v="8.86"/>
        <n v="5.27"/>
        <n v="5.6"/>
        <n v="8.21"/>
        <n v="8.33"/>
        <n v="5.61"/>
        <n v="5.4"/>
        <n v="5.72"/>
        <n v="7.94"/>
        <n v="7.32"/>
        <n v="5.2"/>
        <n v="4.75"/>
        <n v="7.67"/>
        <n v="6.55"/>
        <n v="9.01"/>
        <n v="5.35"/>
        <n v="4.73"/>
        <n v="7.79"/>
        <n v="9.46"/>
        <n v="5.54"/>
        <n v="4.29"/>
        <n v="5.65"/>
        <n v="5.82"/>
        <n v="8.94"/>
        <n v="4.78"/>
        <n v="5.26"/>
        <n v="4.61"/>
        <n v="5.41"/>
        <n v="6.35"/>
        <n v="4.0"/>
        <n v="9.71"/>
        <n v="7.95"/>
        <n v="4.43"/>
        <n v="4.6"/>
        <n v="8.29"/>
      </sharedItems>
    </cacheField>
    <cacheField name="Sem4 GPA" numFmtId="0">
      <sharedItems containsSemiMixedTypes="0" containsString="0" containsNumber="1">
        <n v="7.81"/>
        <n v="5.99"/>
        <n v="6.92"/>
        <n v="7.52"/>
        <n v="7.15"/>
        <n v="8.46"/>
        <n v="7.29"/>
        <n v="6.71"/>
        <n v="5.67"/>
        <n v="6.87"/>
        <n v="7.36"/>
        <n v="5.36"/>
        <n v="6.8"/>
        <n v="5.87"/>
        <n v="9.18"/>
        <n v="7.8"/>
        <n v="6.97"/>
        <n v="7.78"/>
        <n v="5.51"/>
        <n v="5.78"/>
        <n v="7.6"/>
        <n v="8.06"/>
        <n v="7.08"/>
        <n v="6.89"/>
        <n v="8.09"/>
        <n v="7.01"/>
        <n v="7.33"/>
        <n v="6.02"/>
        <n v="6.68"/>
        <n v="7.44"/>
        <n v="6.4"/>
        <n v="5.32"/>
        <n v="6.6"/>
        <n v="5.01"/>
        <n v="8.23"/>
        <n v="6.21"/>
        <n v="7.13"/>
        <n v="6.27"/>
        <n v="8.14"/>
        <n v="8.34"/>
        <n v="5.68"/>
        <n v="5.84"/>
        <n v="6.57"/>
        <n v="7.04"/>
        <n v="6.64"/>
        <n v="8.88"/>
        <n v="6.82"/>
        <n v="6.07"/>
        <n v="5.9"/>
        <n v="6.35"/>
        <n v="6.36"/>
        <n v="5.86"/>
        <n v="7.67"/>
        <n v="5.03"/>
        <n v="6.94"/>
        <n v="6.18"/>
        <n v="8.28"/>
        <n v="8.44"/>
        <n v="5.82"/>
        <n v="5.58"/>
        <n v="6.75"/>
        <n v="6.54"/>
        <n v="6.38"/>
        <n v="6.16"/>
        <n v="7.35"/>
        <n v="5.94"/>
        <n v="6.72"/>
        <n v="7.46"/>
        <n v="6.49"/>
        <n v="8.29"/>
        <n v="8.52"/>
        <n v="6.63"/>
        <n v="7.86"/>
        <n v="6.65"/>
        <n v="6.12"/>
        <n v="5.25"/>
        <n v="8.12"/>
        <n v="7.17"/>
        <n v="9.63"/>
        <n v="7.58"/>
        <n v="6.56"/>
        <n v="7.37"/>
        <n v="8.39"/>
        <n v="6.61"/>
        <n v="5.71"/>
        <n v="9.5"/>
        <n v="7.96"/>
        <n v="6.42"/>
        <n v="6.74"/>
        <n v="7.1"/>
        <n v="5.98"/>
        <n v="7.75"/>
        <n v="7.26"/>
        <n v="6.83"/>
        <n v="7.72"/>
        <n v="8.01"/>
        <n v="6.19"/>
        <n v="6.0"/>
        <n v="6.3"/>
        <n v="7.93"/>
        <n v="6.84"/>
        <n v="5.26"/>
        <n v="7.28"/>
        <n v="5.52"/>
        <n v="5.47"/>
        <n v="5.75"/>
        <n v="6.98"/>
        <n v="7.85"/>
        <n v="5.96"/>
        <n v="7.54"/>
        <n v="6.67"/>
        <n v="5.91"/>
        <n v="4.7"/>
        <n v="6.52"/>
        <n v="7.0"/>
        <n v="5.81"/>
        <n v="6.37"/>
        <n v="6.45"/>
        <n v="8.35"/>
        <n v="7.56"/>
        <n v="8.58"/>
        <n v="7.65"/>
        <n v="7.55"/>
        <n v="7.71"/>
        <n v="7.59"/>
        <n v="8.2"/>
        <n v="7.3"/>
        <n v="7.12"/>
        <n v="8.49"/>
        <n v="6.1"/>
        <n v="6.73"/>
        <n v="6.13"/>
        <n v="6.01"/>
        <n v="7.49"/>
        <n v="6.34"/>
        <n v="7.57"/>
        <n v="5.53"/>
        <n v="4.76"/>
        <n v="7.11"/>
        <n v="5.42"/>
        <n v="6.33"/>
        <n v="6.09"/>
        <n v="7.39"/>
        <n v="7.22"/>
        <n v="5.92"/>
        <n v="5.89"/>
        <n v="6.77"/>
        <n v="5.04"/>
        <n v="7.62"/>
        <n v="5.14"/>
        <n v="8.64"/>
        <n v="6.31"/>
        <n v="7.18"/>
        <n v="8.27"/>
        <n v="6.23"/>
        <n v="5.69"/>
        <n v="7.42"/>
        <n v="4.63"/>
        <n v="9.34"/>
        <n v="8.1"/>
        <n v="5.65"/>
        <n v="7.38"/>
        <n v="7.84"/>
        <n v="7.66"/>
        <n v="8.26"/>
        <n v="8.03"/>
        <n v="6.2"/>
        <n v="5.39"/>
        <n v="5.76"/>
        <n v="4.97"/>
        <n v="8.59"/>
        <n v="5.49"/>
        <n v="8.99"/>
        <n v="6.47"/>
        <n v="7.77"/>
        <n v="6.05"/>
        <n v="6.51"/>
        <n v="5.17"/>
        <n v="6.46"/>
        <n v="7.48"/>
        <n v="7.32"/>
        <n v="7.34"/>
        <n v="8.18"/>
        <n v="6.25"/>
        <n v="6.59"/>
        <n v="7.74"/>
        <n v="7.09"/>
        <n v="6.91"/>
        <n v="5.7"/>
        <n v="5.97"/>
        <n v="6.96"/>
        <n v="5.54"/>
        <n v="6.66"/>
        <n v="7.24"/>
        <n v="7.27"/>
        <n v="6.69"/>
        <n v="7.14"/>
        <n v="9.06"/>
        <n v="7.82"/>
        <n v="4.61"/>
        <n v="6.85"/>
        <n v="6.11"/>
        <n v="8.33"/>
        <n v="6.76"/>
        <n v="4.1"/>
        <n v="7.23"/>
        <n v="7.7"/>
        <n v="6.06"/>
        <n v="5.45"/>
        <n v="7.69"/>
        <n v="5.5"/>
        <n v="7.76"/>
        <n v="6.7"/>
        <n v="7.79"/>
        <n v="6.88"/>
        <n v="6.58"/>
        <n v="8.02"/>
        <n v="5.28"/>
        <n v="6.53"/>
        <n v="6.81"/>
        <n v="5.95"/>
        <n v="7.45"/>
        <n v="4.67"/>
        <n v="8.81"/>
        <n v="9.21"/>
        <n v="6.48"/>
        <n v="6.14"/>
        <n v="7.64"/>
        <n v="6.44"/>
        <n v="7.89"/>
        <n v="7.63"/>
        <n v="5.8"/>
        <n v="8.04"/>
        <n v="4.29"/>
        <n v="7.05"/>
        <n v="7.4"/>
        <n v="5.72"/>
        <n v="7.94"/>
        <n v="6.95"/>
        <n v="6.62"/>
        <n v="6.43"/>
        <n v="6.93"/>
        <n v="6.86"/>
        <n v="9.16"/>
        <n v="8.53"/>
        <n v="7.5"/>
        <n v="8.85"/>
        <n v="5.74"/>
        <n v="8.93"/>
        <n v="6.28"/>
        <n v="6.15"/>
        <n v="7.53"/>
        <n v="6.22"/>
        <n v="6.32"/>
        <n v="4.41"/>
        <n v="4.0"/>
        <n v="6.5"/>
        <n v="7.88"/>
        <n v="6.9"/>
        <n v="9.6"/>
        <n v="9.25"/>
        <n v="7.07"/>
        <n v="7.9"/>
        <n v="7.19"/>
        <n v="9.52"/>
        <n v="7.16"/>
        <n v="8.37"/>
        <n v="5.56"/>
        <n v="7.31"/>
        <n v="7.83"/>
        <n v="5.29"/>
        <n v="8.75"/>
        <n v="8.61"/>
        <n v="7.03"/>
        <n v="5.57"/>
        <n v="8.4"/>
        <n v="8.41"/>
        <n v="7.06"/>
        <n v="5.43"/>
        <n v="6.17"/>
        <n v="6.03"/>
        <n v="7.68"/>
        <n v="9.08"/>
        <n v="5.22"/>
        <n v="8.47"/>
        <n v="5.23"/>
        <n v="8.48"/>
        <n v="8.32"/>
        <n v="4.9"/>
        <n v="5.64"/>
        <n v="5.93"/>
        <n v="6.79"/>
        <n v="8.36"/>
        <n v="5.05"/>
        <n v="5.24"/>
        <n v="5.37"/>
        <n v="5.79"/>
        <n v="8.45"/>
        <n v="6.39"/>
        <n v="8.22"/>
        <n v="5.34"/>
        <n v="8.38"/>
        <n v="8.19"/>
        <n v="5.06"/>
        <n v="5.16"/>
        <n v="9.28"/>
        <n v="8.69"/>
        <n v="5.88"/>
        <n v="8.5"/>
        <n v="9.51"/>
        <n v="9.31"/>
        <n v="8.08"/>
        <n v="8.0"/>
        <n v="8.68"/>
        <n v="5.73"/>
        <n v="7.97"/>
        <n v="6.55"/>
        <n v="5.85"/>
        <n v="4.98"/>
        <n v="6.08"/>
        <n v="7.92"/>
        <n v="6.24"/>
        <n v="8.76"/>
        <n v="8.05"/>
        <n v="9.09"/>
        <n v="6.29"/>
        <n v="4.13"/>
        <n v="8.24"/>
        <n v="7.47"/>
        <n v="5.33"/>
        <n v="8.72"/>
        <n v="8.42"/>
        <n v="7.2"/>
        <n v="7.02"/>
        <n v="7.41"/>
        <n v="4.11"/>
        <n v="5.31"/>
        <n v="8.56"/>
        <n v="8.77"/>
        <n v="5.48"/>
        <n v="6.26"/>
        <n v="8.07"/>
        <n v="7.61"/>
        <n v="8.62"/>
        <n v="4.47"/>
        <n v="9.12"/>
        <n v="8.17"/>
        <n v="8.11"/>
        <n v="9.41"/>
        <n v="5.61"/>
        <n v="9.23"/>
        <n v="8.55"/>
        <n v="7.73"/>
        <n v="4.58"/>
        <n v="6.99"/>
        <n v="5.44"/>
        <n v="7.43"/>
        <n v="8.87"/>
        <n v="6.41"/>
        <n v="5.46"/>
        <n v="9.42"/>
        <n v="8.91"/>
        <n v="7.98"/>
        <n v="6.78"/>
        <n v="5.6"/>
        <n v="9.05"/>
        <n v="8.74"/>
        <n v="8.86"/>
        <n v="7.51"/>
        <n v="5.66"/>
        <n v="8.43"/>
        <n v="7.99"/>
        <n v="8.8"/>
        <n v="5.83"/>
      </sharedItems>
    </cacheField>
    <cacheField name="Sem5 GPA" numFmtId="0">
      <sharedItems containsSemiMixedTypes="0" containsString="0" containsNumber="1">
        <n v="7.18"/>
        <n v="6.55"/>
        <n v="7.67"/>
        <n v="8.32"/>
        <n v="5.91"/>
        <n v="7.03"/>
        <n v="8.39"/>
        <n v="4.34"/>
        <n v="9.76"/>
        <n v="7.27"/>
        <n v="8.07"/>
        <n v="8.96"/>
        <n v="8.09"/>
        <n v="5.01"/>
        <n v="6.74"/>
        <n v="6.82"/>
        <n v="7.59"/>
        <n v="9.36"/>
        <n v="4.62"/>
        <n v="7.14"/>
        <n v="8.18"/>
        <n v="6.72"/>
        <n v="7.21"/>
        <n v="7.31"/>
        <n v="7.65"/>
        <n v="4.9"/>
        <n v="8.35"/>
        <n v="6.03"/>
        <n v="8.21"/>
        <n v="7.41"/>
        <n v="7.35"/>
        <n v="6.66"/>
        <n v="6.7"/>
        <n v="7.5"/>
        <n v="7.94"/>
        <n v="7.34"/>
        <n v="7.98"/>
        <n v="8.13"/>
        <n v="5.68"/>
        <n v="6.8"/>
        <n v="9.39"/>
        <n v="7.09"/>
        <n v="9.14"/>
        <n v="7.2"/>
        <n v="7.68"/>
        <n v="7.62"/>
        <n v="5.56"/>
        <n v="6.18"/>
        <n v="7.06"/>
        <n v="6.21"/>
        <n v="6.34"/>
        <n v="5.71"/>
        <n v="8.25"/>
        <n v="7.04"/>
        <n v="8.04"/>
        <n v="7.48"/>
        <n v="8.77"/>
        <n v="7.7"/>
        <n v="6.92"/>
        <n v="6.93"/>
        <n v="6.57"/>
        <n v="7.26"/>
        <n v="6.46"/>
        <n v="6.88"/>
        <n v="5.98"/>
        <n v="7.83"/>
        <n v="7.29"/>
        <n v="7.02"/>
        <n v="8.5"/>
        <n v="6.99"/>
        <n v="6.3"/>
        <n v="8.79"/>
        <n v="7.8"/>
        <n v="7.42"/>
        <n v="6.84"/>
        <n v="7.9"/>
        <n v="5.49"/>
        <n v="6.61"/>
        <n v="5.12"/>
        <n v="9.06"/>
        <n v="7.22"/>
        <n v="7.25"/>
        <n v="7.24"/>
        <n v="5.77"/>
        <n v="5.88"/>
        <n v="7.37"/>
        <n v="7.28"/>
        <n v="7.46"/>
        <n v="7.01"/>
        <n v="5.97"/>
        <n v="7.61"/>
        <n v="7.13"/>
        <n v="5.43"/>
        <n v="8.84"/>
        <n v="9.3"/>
        <n v="6.42"/>
        <n v="6.37"/>
        <n v="6.01"/>
        <n v="9.48"/>
        <n v="6.39"/>
        <n v="8.03"/>
        <n v="6.97"/>
        <n v="6.29"/>
        <n v="5.61"/>
        <n v="6.48"/>
        <n v="5.31"/>
        <n v="6.22"/>
        <n v="6.53"/>
        <n v="8.63"/>
        <n v="5.11"/>
        <n v="6.17"/>
        <n v="9.58"/>
        <n v="7.75"/>
        <n v="8.86"/>
        <n v="7.72"/>
        <n v="7.36"/>
        <n v="6.85"/>
        <n v="5.36"/>
        <n v="4.58"/>
        <n v="6.38"/>
        <n v="8.17"/>
        <n v="7.91"/>
        <n v="6.76"/>
        <n v="5.39"/>
        <n v="8.01"/>
        <n v="6.47"/>
        <n v="9.35"/>
        <n v="4.36"/>
        <n v="5.69"/>
        <n v="5.74"/>
        <n v="9.78"/>
        <n v="7.97"/>
        <n v="8.2"/>
        <n v="7.51"/>
        <n v="7.69"/>
        <n v="7.19"/>
        <n v="6.5"/>
        <n v="7.95"/>
        <n v="7.52"/>
        <n v="7.64"/>
        <n v="6.41"/>
        <n v="8.56"/>
        <n v="6.45"/>
        <n v="6.79"/>
        <n v="8.08"/>
        <n v="6.77"/>
        <n v="7.93"/>
        <n v="8.59"/>
        <n v="6.13"/>
        <n v="6.52"/>
        <n v="5.67"/>
        <n v="7.6"/>
        <n v="6.1"/>
        <n v="6.94"/>
        <n v="6.75"/>
        <n v="6.86"/>
        <n v="8.4"/>
        <n v="7.79"/>
        <n v="7.87"/>
        <n v="6.54"/>
        <n v="8.0"/>
        <n v="6.83"/>
        <n v="6.87"/>
        <n v="5.28"/>
        <n v="7.76"/>
        <n v="5.95"/>
        <n v="5.42"/>
        <n v="7.07"/>
        <n v="6.95"/>
        <n v="8.31"/>
        <n v="4.52"/>
        <n v="7.73"/>
        <n v="7.39"/>
        <n v="7.12"/>
        <n v="7.45"/>
        <n v="7.58"/>
        <n v="6.51"/>
        <n v="8.26"/>
        <n v="9.12"/>
        <n v="7.38"/>
        <n v="8.22"/>
        <n v="6.91"/>
        <n v="9.43"/>
        <n v="8.51"/>
        <n v="5.41"/>
        <n v="6.56"/>
        <n v="7.92"/>
        <n v="6.19"/>
        <n v="6.6"/>
        <n v="5.58"/>
        <n v="6.2"/>
        <n v="7.1"/>
        <n v="8.8"/>
        <n v="6.68"/>
        <n v="7.85"/>
        <n v="6.09"/>
        <n v="5.73"/>
        <n v="7.84"/>
        <n v="7.32"/>
        <n v="8.99"/>
        <n v="4.78"/>
        <n v="8.54"/>
        <n v="8.67"/>
        <n v="6.16"/>
        <n v="6.35"/>
        <n v="5.25"/>
        <n v="5.86"/>
        <n v="6.36"/>
        <n v="4.82"/>
        <n v="6.43"/>
        <n v="5.99"/>
        <n v="8.37"/>
        <n v="5.38"/>
        <n v="6.0"/>
        <n v="5.72"/>
        <n v="6.58"/>
        <n v="6.69"/>
        <n v="6.25"/>
        <n v="7.55"/>
        <n v="5.7"/>
        <n v="6.96"/>
        <n v="9.17"/>
        <n v="7.57"/>
        <n v="7.17"/>
        <n v="8.85"/>
        <n v="9.03"/>
        <n v="6.28"/>
        <n v="7.0"/>
        <n v="5.85"/>
        <n v="9.25"/>
        <n v="8.57"/>
        <n v="6.08"/>
        <n v="7.63"/>
        <n v="5.87"/>
        <n v="5.05"/>
        <n v="6.24"/>
        <n v="6.27"/>
        <n v="7.86"/>
        <n v="5.54"/>
        <n v="7.23"/>
        <n v="7.05"/>
        <n v="8.62"/>
        <n v="8.11"/>
        <n v="6.98"/>
        <n v="7.47"/>
        <n v="5.84"/>
        <n v="5.64"/>
        <n v="6.12"/>
        <n v="8.81"/>
        <n v="6.63"/>
        <n v="8.28"/>
        <n v="8.29"/>
        <n v="8.69"/>
        <n v="5.8"/>
        <n v="7.54"/>
        <n v="5.18"/>
        <n v="6.06"/>
        <n v="6.32"/>
        <n v="7.4"/>
        <n v="6.78"/>
        <n v="5.63"/>
        <n v="8.05"/>
        <n v="5.93"/>
        <n v="5.07"/>
        <n v="5.9"/>
        <n v="8.24"/>
        <n v="8.1"/>
        <n v="5.17"/>
        <n v="6.44"/>
        <n v="7.77"/>
        <n v="7.15"/>
        <n v="6.02"/>
        <n v="8.76"/>
        <n v="7.74"/>
        <n v="5.29"/>
        <n v="7.89"/>
        <n v="7.3"/>
        <n v="5.62"/>
        <n v="8.19"/>
        <n v="7.96"/>
        <n v="7.99"/>
        <n v="7.11"/>
        <n v="5.94"/>
        <n v="8.15"/>
        <n v="8.41"/>
        <n v="7.66"/>
        <n v="8.78"/>
        <n v="6.89"/>
        <n v="5.24"/>
        <n v="5.55"/>
        <n v="6.81"/>
        <n v="5.48"/>
        <n v="6.14"/>
        <n v="6.59"/>
        <n v="8.34"/>
        <n v="6.05"/>
        <n v="5.81"/>
        <n v="4.57"/>
        <n v="5.89"/>
        <n v="7.08"/>
        <n v="8.33"/>
        <n v="5.57"/>
        <n v="7.43"/>
        <n v="4.97"/>
        <n v="5.46"/>
        <n v="6.73"/>
        <n v="8.44"/>
        <n v="4.84"/>
        <n v="4.7"/>
        <n v="8.87"/>
        <n v="8.3"/>
        <n v="5.65"/>
        <n v="5.32"/>
        <n v="8.94"/>
        <n v="7.78"/>
        <n v="4.71"/>
        <n v="9.0"/>
        <n v="6.31"/>
        <n v="7.44"/>
        <n v="8.93"/>
        <n v="8.52"/>
        <n v="7.71"/>
        <n v="6.4"/>
        <n v="7.16"/>
        <n v="8.65"/>
        <n v="5.66"/>
        <n v="8.68"/>
        <n v="8.02"/>
        <n v="7.56"/>
        <n v="6.65"/>
        <n v="6.23"/>
        <n v="5.59"/>
        <n v="6.62"/>
        <n v="6.11"/>
        <n v="5.06"/>
        <n v="6.15"/>
        <n v="5.21"/>
        <n v="9.02"/>
        <n v="5.75"/>
        <n v="5.37"/>
        <n v="4.94"/>
        <n v="4.0"/>
        <n v="8.92"/>
        <n v="8.38"/>
        <n v="9.23"/>
        <n v="9.72"/>
        <n v="8.06"/>
        <n v="8.95"/>
        <n v="8.58"/>
        <n v="8.47"/>
        <n v="5.03"/>
        <n v="5.96"/>
        <n v="6.26"/>
        <n v="6.04"/>
        <n v="5.04"/>
        <n v="4.76"/>
        <n v="5.27"/>
        <n v="5.6"/>
        <n v="6.49"/>
        <n v="5.47"/>
        <n v="5.52"/>
        <n v="9.52"/>
        <n v="4.77"/>
        <n v="8.66"/>
        <n v="9.11"/>
        <n v="9.05"/>
        <n v="6.67"/>
        <n v="6.33"/>
        <n v="5.78"/>
      </sharedItems>
    </cacheField>
    <cacheField name="Sem6 GPA" numFmtId="0">
      <sharedItems containsSemiMixedTypes="0" containsString="0" containsNumber="1">
        <n v="7.04"/>
        <n v="6.99"/>
        <n v="6.01"/>
        <n v="6.8"/>
        <n v="6.18"/>
        <n v="6.64"/>
        <n v="6.22"/>
        <n v="7.35"/>
        <n v="6.78"/>
        <n v="7.32"/>
        <n v="6.42"/>
        <n v="5.18"/>
        <n v="7.9"/>
        <n v="8.3"/>
        <n v="6.46"/>
        <n v="5.64"/>
        <n v="5.84"/>
        <n v="7.42"/>
        <n v="5.56"/>
        <n v="7.03"/>
        <n v="7.74"/>
        <n v="7.55"/>
        <n v="7.41"/>
        <n v="5.99"/>
        <n v="9.94"/>
        <n v="6.89"/>
        <n v="6.1"/>
        <n v="7.4"/>
        <n v="6.44"/>
        <n v="7.46"/>
        <n v="6.79"/>
        <n v="6.32"/>
        <n v="7.76"/>
        <n v="7.53"/>
        <n v="6.61"/>
        <n v="6.09"/>
        <n v="6.58"/>
        <n v="6.33"/>
        <n v="6.39"/>
        <n v="6.62"/>
        <n v="6.88"/>
        <n v="8.73"/>
        <n v="6.53"/>
        <n v="7.13"/>
        <n v="8.7"/>
        <n v="7.62"/>
        <n v="5.38"/>
        <n v="7.1"/>
        <n v="6.3"/>
        <n v="5.48"/>
        <n v="7.89"/>
        <n v="7.75"/>
        <n v="6.7"/>
        <n v="6.37"/>
        <n v="8.21"/>
        <n v="5.8"/>
        <n v="7.02"/>
        <n v="7.33"/>
        <n v="6.19"/>
        <n v="8.23"/>
        <n v="6.82"/>
        <n v="8.46"/>
        <n v="9.08"/>
        <n v="7.45"/>
        <n v="7.26"/>
        <n v="5.25"/>
        <n v="7.08"/>
        <n v="5.7"/>
        <n v="6.91"/>
        <n v="6.87"/>
        <n v="5.79"/>
        <n v="7.99"/>
        <n v="7.3"/>
        <n v="7.93"/>
        <n v="7.06"/>
        <n v="7.0"/>
        <n v="8.37"/>
        <n v="7.16"/>
        <n v="6.85"/>
        <n v="6.56"/>
        <n v="7.05"/>
        <n v="6.02"/>
        <n v="7.81"/>
        <n v="7.59"/>
        <n v="6.43"/>
        <n v="7.79"/>
        <n v="7.38"/>
        <n v="6.68"/>
        <n v="6.55"/>
        <n v="7.8"/>
        <n v="7.23"/>
        <n v="7.64"/>
        <n v="6.59"/>
        <n v="8.03"/>
        <n v="5.86"/>
        <n v="8.08"/>
        <n v="6.47"/>
        <n v="8.13"/>
        <n v="6.81"/>
        <n v="8.25"/>
        <n v="7.57"/>
        <n v="6.75"/>
        <n v="6.07"/>
        <n v="6.72"/>
        <n v="9.12"/>
        <n v="8.04"/>
        <n v="5.74"/>
        <n v="8.12"/>
        <n v="5.96"/>
        <n v="6.63"/>
        <n v="6.4"/>
        <n v="8.42"/>
        <n v="5.67"/>
        <n v="7.28"/>
        <n v="8.16"/>
        <n v="6.05"/>
        <n v="9.39"/>
        <n v="6.38"/>
        <n v="6.48"/>
        <n v="6.27"/>
        <n v="5.87"/>
        <n v="5.27"/>
        <n v="7.11"/>
        <n v="5.5"/>
        <n v="5.95"/>
        <n v="6.45"/>
        <n v="7.67"/>
        <n v="6.17"/>
        <n v="7.14"/>
        <n v="5.51"/>
        <n v="7.61"/>
        <n v="4.7"/>
        <n v="8.51"/>
        <n v="5.32"/>
        <n v="8.48"/>
        <n v="6.16"/>
        <n v="7.68"/>
        <n v="5.9"/>
        <n v="5.19"/>
        <n v="7.09"/>
        <n v="7.19"/>
        <n v="6.11"/>
        <n v="8.5"/>
        <n v="7.49"/>
        <n v="6.96"/>
        <n v="6.23"/>
        <n v="9.33"/>
        <n v="8.39"/>
        <n v="7.5"/>
        <n v="6.25"/>
        <n v="7.83"/>
        <n v="6.15"/>
        <n v="6.57"/>
        <n v="7.18"/>
        <n v="5.83"/>
        <n v="5.88"/>
        <n v="7.95"/>
        <n v="6.41"/>
        <n v="6.92"/>
        <n v="9.11"/>
        <n v="8.27"/>
        <n v="6.84"/>
        <n v="6.08"/>
        <n v="5.69"/>
        <n v="5.93"/>
        <n v="9.55"/>
        <n v="7.29"/>
        <n v="9.48"/>
        <n v="6.03"/>
        <n v="5.42"/>
        <n v="4.96"/>
        <n v="5.71"/>
        <n v="7.7"/>
        <n v="6.86"/>
        <n v="6.52"/>
        <n v="6.66"/>
        <n v="8.55"/>
        <n v="8.18"/>
        <n v="6.98"/>
        <n v="7.82"/>
        <n v="8.95"/>
        <n v="7.07"/>
        <n v="7.6"/>
        <n v="7.94"/>
        <n v="5.43"/>
        <n v="7.52"/>
        <n v="7.17"/>
        <n v="5.92"/>
        <n v="5.98"/>
        <n v="6.04"/>
        <n v="5.81"/>
        <n v="7.21"/>
        <n v="8.1"/>
        <n v="8.83"/>
        <n v="8.26"/>
        <n v="8.07"/>
        <n v="7.36"/>
        <n v="6.6"/>
        <n v="6.95"/>
        <n v="7.27"/>
        <n v="5.14"/>
        <n v="5.47"/>
        <n v="9.09"/>
        <n v="5.91"/>
        <n v="5.89"/>
        <n v="5.07"/>
        <n v="7.43"/>
        <n v="5.31"/>
        <n v="5.6"/>
        <n v="5.16"/>
        <n v="6.24"/>
        <n v="6.14"/>
        <n v="5.4"/>
        <n v="6.73"/>
        <n v="4.97"/>
        <n v="6.83"/>
        <n v="6.9"/>
        <n v="6.97"/>
        <n v="7.56"/>
        <n v="5.68"/>
        <n v="7.77"/>
        <n v="7.24"/>
        <n v="8.02"/>
        <n v="7.2"/>
        <n v="6.06"/>
        <n v="5.94"/>
        <n v="7.22"/>
        <n v="6.54"/>
        <n v="6.93"/>
        <n v="7.58"/>
        <n v="6.2"/>
        <n v="8.44"/>
        <n v="8.31"/>
        <n v="7.78"/>
        <n v="4.75"/>
        <n v="7.86"/>
        <n v="5.29"/>
        <n v="7.88"/>
        <n v="7.39"/>
        <n v="8.64"/>
        <n v="6.51"/>
        <n v="6.74"/>
        <n v="6.29"/>
        <n v="6.65"/>
        <n v="8.47"/>
        <n v="6.34"/>
        <n v="8.84"/>
        <n v="7.51"/>
        <n v="6.31"/>
        <n v="7.54"/>
        <n v="7.84"/>
        <n v="5.0"/>
        <n v="7.37"/>
        <n v="8.15"/>
        <n v="7.92"/>
        <n v="6.12"/>
        <n v="7.63"/>
        <n v="10.0"/>
        <n v="7.12"/>
        <n v="7.31"/>
        <n v="8.67"/>
        <n v="8.28"/>
        <n v="7.34"/>
        <n v="5.85"/>
        <n v="8.36"/>
        <n v="4.68"/>
        <n v="8.17"/>
        <n v="8.41"/>
        <n v="7.15"/>
        <n v="7.97"/>
        <n v="4.59"/>
        <n v="5.23"/>
        <n v="7.69"/>
        <n v="8.6"/>
        <n v="7.48"/>
        <n v="6.67"/>
        <n v="5.17"/>
        <n v="8.09"/>
        <n v="8.14"/>
        <n v="6.5"/>
        <n v="4.98"/>
        <n v="5.24"/>
        <n v="6.49"/>
        <n v="9.54"/>
        <n v="8.52"/>
        <n v="9.26"/>
        <n v="9.06"/>
        <n v="6.36"/>
        <n v="5.11"/>
        <n v="6.0"/>
        <n v="5.06"/>
        <n v="5.73"/>
        <n v="7.96"/>
        <n v="8.88"/>
        <n v="4.43"/>
        <n v="6.13"/>
        <n v="4.15"/>
        <n v="7.87"/>
        <n v="6.76"/>
        <n v="8.62"/>
        <n v="4.67"/>
        <n v="6.71"/>
        <n v="8.01"/>
        <n v="9.49"/>
        <n v="5.22"/>
        <n v="5.49"/>
        <n v="8.4"/>
        <n v="5.75"/>
        <n v="5.72"/>
        <n v="8.99"/>
        <n v="5.01"/>
        <n v="5.45"/>
        <n v="5.33"/>
        <n v="8.59"/>
        <n v="8.61"/>
        <n v="7.01"/>
        <n v="7.71"/>
        <n v="8.32"/>
        <n v="5.2"/>
        <n v="5.44"/>
        <n v="6.28"/>
        <n v="8.77"/>
        <n v="6.35"/>
        <n v="8.29"/>
        <n v="9.59"/>
        <n v="8.92"/>
        <n v="7.91"/>
        <n v="6.77"/>
        <n v="8.0"/>
        <n v="5.54"/>
        <n v="5.13"/>
        <n v="6.26"/>
        <n v="9.36"/>
        <n v="9.65"/>
        <n v="9.05"/>
        <n v="5.55"/>
        <n v="7.65"/>
        <n v="5.37"/>
        <n v="7.85"/>
        <n v="8.98"/>
        <n v="8.43"/>
        <n v="4.4"/>
        <n v="5.65"/>
        <n v="5.53"/>
        <n v="8.06"/>
        <n v="4.72"/>
        <n v="8.38"/>
        <n v="5.61"/>
        <n v="8.49"/>
        <n v="7.98"/>
        <n v="8.69"/>
        <n v="4.85"/>
        <n v="7.72"/>
        <n v="8.81"/>
        <n v="8.71"/>
        <n v="7.47"/>
        <n v="7.66"/>
        <n v="5.62"/>
        <n v="8.85"/>
        <n v="8.11"/>
        <n v="8.19"/>
        <n v="5.04"/>
      </sharedItems>
    </cacheField>
    <cacheField name="Sem7 GPA" numFmtId="0">
      <sharedItems containsSemiMixedTypes="0" containsString="0" containsNumber="1">
        <n v="8.26"/>
        <n v="6.46"/>
        <n v="7.75"/>
        <n v="4.94"/>
        <n v="8.19"/>
        <n v="6.33"/>
        <n v="5.4"/>
        <n v="6.6"/>
        <n v="6.68"/>
        <n v="7.85"/>
        <n v="6.81"/>
        <n v="8.99"/>
        <n v="6.18"/>
        <n v="7.8"/>
        <n v="5.23"/>
        <n v="7.37"/>
        <n v="7.23"/>
        <n v="6.51"/>
        <n v="6.28"/>
        <n v="5.91"/>
        <n v="7.34"/>
        <n v="8.02"/>
        <n v="7.44"/>
        <n v="8.33"/>
        <n v="6.13"/>
        <n v="8.37"/>
        <n v="7.73"/>
        <n v="6.21"/>
        <n v="5.37"/>
        <n v="6.41"/>
        <n v="6.58"/>
        <n v="5.73"/>
        <n v="7.51"/>
        <n v="7.19"/>
        <n v="6.8"/>
        <n v="7.39"/>
        <n v="6.91"/>
        <n v="7.17"/>
        <n v="6.74"/>
        <n v="7.16"/>
        <n v="7.56"/>
        <n v="6.62"/>
        <n v="9.22"/>
        <n v="8.07"/>
        <n v="6.09"/>
        <n v="5.89"/>
        <n v="5.27"/>
        <n v="5.01"/>
        <n v="8.22"/>
        <n v="7.59"/>
        <n v="7.02"/>
        <n v="9.53"/>
        <n v="5.74"/>
        <n v="6.88"/>
        <n v="6.03"/>
        <n v="5.85"/>
        <n v="8.9"/>
        <n v="5.45"/>
        <n v="7.41"/>
        <n v="7.22"/>
        <n v="5.83"/>
        <n v="8.54"/>
        <n v="7.49"/>
        <n v="8.35"/>
        <n v="6.87"/>
        <n v="7.7"/>
        <n v="7.45"/>
        <n v="6.97"/>
        <n v="7.25"/>
        <n v="9.37"/>
        <n v="7.69"/>
        <n v="7.91"/>
        <n v="7.04"/>
        <n v="7.61"/>
        <n v="8.24"/>
        <n v="8.95"/>
        <n v="8.46"/>
        <n v="6.9"/>
        <n v="7.08"/>
        <n v="7.42"/>
        <n v="7.01"/>
        <n v="4.67"/>
        <n v="8.09"/>
        <n v="6.29"/>
        <n v="6.94"/>
        <n v="9.46"/>
        <n v="6.64"/>
        <n v="7.5"/>
        <n v="5.69"/>
        <n v="7.65"/>
        <n v="6.67"/>
        <n v="5.28"/>
        <n v="5.66"/>
        <n v="7.18"/>
        <n v="6.56"/>
        <n v="5.1"/>
        <n v="6.43"/>
        <n v="6.77"/>
        <n v="7.14"/>
        <n v="8.4"/>
        <n v="6.84"/>
        <n v="7.11"/>
        <n v="6.59"/>
        <n v="6.25"/>
        <n v="7.48"/>
        <n v="6.37"/>
        <n v="8.0"/>
        <n v="6.76"/>
        <n v="8.27"/>
        <n v="6.93"/>
        <n v="9.19"/>
        <n v="8.78"/>
        <n v="8.71"/>
        <n v="7.54"/>
        <n v="8.1"/>
        <n v="5.99"/>
        <n v="6.4"/>
        <n v="5.47"/>
        <n v="5.57"/>
        <n v="9.51"/>
        <n v="8.2"/>
        <n v="8.79"/>
        <n v="7.99"/>
        <n v="5.71"/>
        <n v="5.94"/>
        <n v="8.47"/>
        <n v="8.43"/>
        <n v="6.23"/>
        <n v="6.26"/>
        <n v="6.22"/>
        <n v="5.48"/>
        <n v="8.6"/>
        <n v="6.61"/>
        <n v="5.2"/>
        <n v="7.07"/>
        <n v="6.86"/>
        <n v="8.56"/>
        <n v="7.36"/>
        <n v="7.55"/>
        <n v="8.41"/>
        <n v="8.36"/>
        <n v="5.76"/>
        <n v="6.78"/>
        <n v="8.5"/>
        <n v="5.09"/>
        <n v="7.29"/>
        <n v="7.64"/>
        <n v="7.1"/>
        <n v="8.04"/>
        <n v="8.66"/>
        <n v="9.28"/>
        <n v="5.58"/>
        <n v="5.02"/>
        <n v="6.83"/>
        <n v="7.95"/>
        <n v="6.89"/>
        <n v="6.98"/>
        <n v="8.77"/>
        <n v="7.13"/>
        <n v="5.9"/>
        <n v="4.28"/>
        <n v="7.77"/>
        <n v="7.87"/>
        <n v="6.96"/>
        <n v="8.73"/>
        <n v="4.99"/>
        <n v="8.05"/>
        <n v="7.53"/>
        <n v="6.69"/>
        <n v="5.96"/>
        <n v="8.18"/>
        <n v="7.63"/>
        <n v="8.25"/>
        <n v="5.42"/>
        <n v="7.88"/>
        <n v="7.68"/>
        <n v="8.45"/>
        <n v="9.0"/>
        <n v="6.92"/>
        <n v="6.27"/>
        <n v="6.1"/>
        <n v="8.15"/>
        <n v="6.05"/>
        <n v="6.79"/>
        <n v="7.38"/>
        <n v="6.75"/>
        <n v="6.44"/>
        <n v="4.74"/>
        <n v="6.71"/>
        <n v="4.92"/>
        <n v="7.33"/>
        <n v="9.15"/>
        <n v="6.16"/>
        <n v="7.35"/>
        <n v="6.24"/>
        <n v="5.31"/>
        <n v="6.06"/>
        <n v="6.95"/>
        <n v="4.82"/>
        <n v="6.39"/>
        <n v="6.65"/>
        <n v="6.31"/>
        <n v="5.46"/>
        <n v="5.7"/>
        <n v="6.15"/>
        <n v="6.53"/>
        <n v="6.17"/>
        <n v="5.64"/>
        <n v="4.4"/>
        <n v="7.79"/>
        <n v="4.95"/>
        <n v="5.14"/>
        <n v="5.79"/>
        <n v="7.31"/>
        <n v="8.96"/>
        <n v="5.93"/>
        <n v="5.81"/>
        <n v="8.01"/>
        <n v="7.74"/>
        <n v="5.5"/>
        <n v="5.87"/>
        <n v="7.9"/>
        <n v="8.08"/>
        <n v="5.75"/>
        <n v="6.2"/>
        <n v="9.14"/>
        <n v="8.97"/>
        <n v="7.96"/>
        <n v="7.2"/>
        <n v="7.92"/>
        <n v="5.04"/>
        <n v="7.09"/>
        <n v="7.82"/>
        <n v="6.36"/>
        <n v="4.54"/>
        <n v="5.95"/>
        <n v="5.24"/>
        <n v="8.03"/>
        <n v="5.51"/>
        <n v="6.14"/>
        <n v="6.55"/>
        <n v="7.15"/>
        <n v="6.52"/>
        <n v="9.11"/>
        <n v="6.35"/>
        <n v="9.54"/>
        <n v="5.56"/>
        <n v="6.5"/>
        <n v="5.82"/>
        <n v="7.66"/>
        <n v="7.43"/>
        <n v="5.39"/>
        <n v="7.26"/>
        <n v="7.28"/>
        <n v="6.85"/>
        <n v="5.6"/>
        <n v="8.67"/>
        <n v="5.68"/>
        <n v="6.32"/>
        <n v="7.21"/>
        <n v="6.57"/>
        <n v="8.72"/>
        <n v="7.3"/>
        <n v="7.67"/>
        <n v="5.67"/>
        <n v="6.49"/>
        <n v="8.57"/>
        <n v="5.59"/>
        <n v="8.12"/>
        <n v="6.73"/>
        <n v="7.84"/>
        <n v="6.54"/>
        <n v="7.4"/>
        <n v="8.59"/>
        <n v="4.0"/>
        <n v="6.3"/>
        <n v="4.96"/>
        <n v="5.61"/>
        <n v="6.04"/>
        <n v="5.62"/>
        <n v="8.29"/>
        <n v="6.0"/>
        <n v="5.92"/>
        <n v="8.3"/>
        <n v="7.57"/>
        <n v="7.52"/>
        <n v="8.81"/>
        <n v="9.63"/>
        <n v="7.98"/>
        <n v="5.06"/>
        <n v="5.88"/>
        <n v="7.76"/>
        <n v="6.45"/>
        <n v="5.22"/>
        <n v="8.63"/>
        <n v="6.34"/>
        <n v="8.34"/>
        <n v="4.81"/>
        <n v="7.46"/>
        <n v="7.58"/>
        <n v="9.02"/>
        <n v="5.98"/>
        <n v="5.03"/>
        <n v="7.97"/>
        <n v="7.81"/>
        <n v="7.71"/>
        <n v="7.83"/>
        <n v="8.51"/>
        <n v="4.37"/>
        <n v="5.77"/>
        <n v="8.83"/>
        <n v="8.21"/>
        <n v="5.86"/>
        <n v="7.32"/>
        <n v="9.17"/>
        <n v="8.44"/>
        <n v="5.32"/>
        <n v="5.38"/>
        <n v="8.14"/>
        <n v="8.64"/>
        <n v="6.63"/>
        <n v="7.0"/>
        <n v="5.8"/>
        <n v="6.47"/>
        <n v="6.48"/>
        <n v="7.89"/>
        <n v="7.05"/>
        <n v="9.92"/>
        <n v="9.08"/>
        <n v="5.25"/>
        <n v="5.43"/>
        <n v="8.93"/>
        <n v="7.27"/>
        <n v="9.05"/>
        <n v="8.42"/>
        <n v="6.72"/>
        <n v="6.82"/>
        <n v="6.7"/>
        <n v="5.29"/>
        <n v="7.78"/>
        <n v="5.65"/>
        <n v="4.83"/>
        <n v="8.17"/>
        <n v="6.01"/>
        <n v="5.52"/>
        <n v="5.17"/>
        <n v="7.86"/>
        <n v="7.24"/>
        <n v="7.72"/>
        <n v="6.66"/>
        <n v="7.93"/>
        <n v="9.01"/>
        <n v="8.88"/>
        <n v="8.98"/>
        <n v="9.27"/>
        <n v="5.11"/>
        <n v="4.58"/>
        <n v="8.23"/>
        <n v="8.58"/>
        <n v="7.03"/>
        <n v="5.21"/>
        <n v="8.7"/>
        <n v="7.12"/>
        <n v="7.6"/>
        <n v="7.06"/>
        <n v="4.1"/>
        <n v="6.38"/>
        <n v="8.06"/>
        <n v="5.36"/>
        <n v="6.99"/>
        <n v="8.13"/>
        <n v="5.05"/>
        <n v="5.84"/>
        <n v="8.16"/>
        <n v="6.11"/>
        <n v="9.23"/>
      </sharedItems>
    </cacheField>
    <cacheField name="Sem8 GPA" numFmtId="0">
      <sharedItems containsSemiMixedTypes="0" containsString="0" containsNumber="1">
        <n v="5.99"/>
        <n v="5.52"/>
        <n v="6.62"/>
        <n v="7.43"/>
        <n v="8.54"/>
        <n v="7.81"/>
        <n v="6.35"/>
        <n v="6.71"/>
        <n v="8.14"/>
        <n v="7.99"/>
        <n v="4.68"/>
        <n v="8.16"/>
        <n v="9.28"/>
        <n v="6.47"/>
        <n v="5.14"/>
        <n v="6.38"/>
        <n v="7.56"/>
        <n v="6.09"/>
        <n v="5.66"/>
        <n v="7.03"/>
        <n v="6.36"/>
        <n v="7.68"/>
        <n v="6.76"/>
        <n v="6.08"/>
        <n v="7.4"/>
        <n v="6.68"/>
        <n v="6.04"/>
        <n v="7.87"/>
        <n v="7.24"/>
        <n v="7.23"/>
        <n v="8.24"/>
        <n v="5.5"/>
        <n v="7.93"/>
        <n v="6.56"/>
        <n v="7.38"/>
        <n v="6.44"/>
        <n v="8.12"/>
        <n v="5.33"/>
        <n v="7.15"/>
        <n v="6.64"/>
        <n v="8.0"/>
        <n v="4.38"/>
        <n v="7.84"/>
        <n v="8.49"/>
        <n v="5.6"/>
        <n v="4.87"/>
        <n v="8.77"/>
        <n v="6.77"/>
        <n v="5.7"/>
        <n v="6.13"/>
        <n v="6.84"/>
        <n v="8.32"/>
        <n v="7.92"/>
        <n v="7.02"/>
        <n v="8.68"/>
        <n v="9.26"/>
        <n v="6.8"/>
        <n v="7.98"/>
        <n v="7.42"/>
        <n v="5.07"/>
        <n v="6.52"/>
        <n v="8.47"/>
        <n v="7.21"/>
        <n v="7.97"/>
        <n v="9.49"/>
        <n v="7.88"/>
        <n v="5.83"/>
        <n v="6.43"/>
        <n v="7.25"/>
        <n v="6.91"/>
        <n v="6.33"/>
        <n v="7.01"/>
        <n v="5.16"/>
        <n v="8.31"/>
        <n v="5.97"/>
        <n v="6.87"/>
        <n v="7.18"/>
        <n v="6.58"/>
        <n v="5.25"/>
        <n v="5.48"/>
        <n v="6.34"/>
        <n v="7.34"/>
        <n v="8.51"/>
        <n v="7.76"/>
        <n v="8.27"/>
        <n v="7.78"/>
        <n v="7.67"/>
        <n v="7.5"/>
        <n v="6.7"/>
        <n v="7.73"/>
        <n v="8.05"/>
        <n v="6.01"/>
        <n v="5.87"/>
        <n v="6.19"/>
        <n v="8.03"/>
        <n v="5.76"/>
        <n v="7.08"/>
        <n v="7.2"/>
        <n v="7.94"/>
        <n v="7.35"/>
        <n v="8.25"/>
        <n v="7.59"/>
        <n v="6.12"/>
        <n v="7.46"/>
        <n v="7.64"/>
        <n v="7.04"/>
        <n v="6.15"/>
        <n v="7.55"/>
        <n v="5.11"/>
        <n v="7.27"/>
        <n v="7.63"/>
        <n v="7.33"/>
        <n v="6.46"/>
        <n v="7.12"/>
        <n v="6.51"/>
        <n v="6.65"/>
        <n v="6.31"/>
        <n v="6.99"/>
        <n v="8.36"/>
        <n v="8.94"/>
        <n v="4.79"/>
        <n v="7.91"/>
        <n v="5.08"/>
        <n v="5.93"/>
        <n v="5.05"/>
        <n v="6.66"/>
        <n v="6.69"/>
        <n v="7.37"/>
        <n v="7.85"/>
        <n v="5.41"/>
        <n v="7.45"/>
        <n v="6.26"/>
        <n v="6.74"/>
        <n v="4.49"/>
        <n v="8.85"/>
        <n v="7.0"/>
        <n v="8.37"/>
        <n v="8.33"/>
        <n v="5.21"/>
        <n v="7.58"/>
        <n v="4.98"/>
        <n v="8.21"/>
        <n v="7.16"/>
        <n v="6.16"/>
        <n v="6.1"/>
        <n v="7.48"/>
        <n v="8.06"/>
        <n v="5.3"/>
        <n v="6.37"/>
        <n v="7.83"/>
        <n v="6.92"/>
        <n v="7.69"/>
        <n v="7.9"/>
        <n v="8.62"/>
        <n v="6.95"/>
        <n v="8.28"/>
        <n v="4.22"/>
        <n v="7.6"/>
        <n v="8.3"/>
        <n v="5.63"/>
        <n v="7.75"/>
        <n v="6.03"/>
        <n v="6.96"/>
        <n v="6.53"/>
        <n v="9.14"/>
        <n v="6.27"/>
        <n v="5.94"/>
        <n v="6.86"/>
        <n v="6.97"/>
        <n v="8.79"/>
        <n v="7.3"/>
        <n v="7.7"/>
        <n v="6.67"/>
        <n v="5.77"/>
        <n v="7.31"/>
        <n v="7.89"/>
        <n v="7.82"/>
        <n v="6.98"/>
        <n v="6.89"/>
        <n v="8.29"/>
        <n v="6.59"/>
        <n v="6.2"/>
        <n v="7.05"/>
        <n v="5.57"/>
        <n v="8.41"/>
        <n v="9.11"/>
        <n v="7.96"/>
        <n v="6.42"/>
        <n v="6.23"/>
        <n v="6.4"/>
        <n v="7.61"/>
        <n v="8.13"/>
        <n v="4.0"/>
        <n v="6.06"/>
        <n v="7.11"/>
        <n v="8.96"/>
        <n v="8.8"/>
        <n v="8.83"/>
        <n v="9.51"/>
        <n v="8.82"/>
        <n v="8.04"/>
        <n v="7.79"/>
        <n v="7.26"/>
        <n v="5.42"/>
        <n v="5.02"/>
        <n v="8.64"/>
        <n v="6.61"/>
        <n v="6.85"/>
        <n v="7.13"/>
        <n v="8.23"/>
        <n v="5.68"/>
        <n v="7.54"/>
        <n v="5.71"/>
        <n v="8.69"/>
        <n v="6.17"/>
        <n v="7.09"/>
        <n v="6.83"/>
        <n v="6.88"/>
        <n v="9.02"/>
        <n v="5.53"/>
        <n v="6.05"/>
        <n v="8.02"/>
        <n v="5.95"/>
        <n v="6.18"/>
        <n v="6.11"/>
        <n v="6.28"/>
        <n v="8.91"/>
        <n v="7.22"/>
        <n v="4.45"/>
        <n v="8.2"/>
        <n v="10.0"/>
        <n v="7.14"/>
        <n v="6.54"/>
        <n v="8.43"/>
        <n v="6.78"/>
        <n v="7.65"/>
        <n v="5.82"/>
        <n v="5.54"/>
        <n v="6.6"/>
        <n v="7.53"/>
        <n v="6.79"/>
        <n v="7.29"/>
        <n v="8.17"/>
        <n v="8.88"/>
        <n v="7.39"/>
        <n v="7.47"/>
        <n v="6.41"/>
        <n v="6.63"/>
        <n v="5.78"/>
        <n v="7.66"/>
        <n v="5.89"/>
        <n v="7.44"/>
        <n v="6.14"/>
        <n v="5.75"/>
        <n v="4.93"/>
        <n v="7.06"/>
        <n v="7.95"/>
        <n v="8.4"/>
        <n v="7.77"/>
        <n v="5.56"/>
        <n v="6.49"/>
        <n v="5.32"/>
        <n v="5.37"/>
        <n v="4.97"/>
        <n v="7.72"/>
        <n v="8.87"/>
        <n v="7.62"/>
        <n v="5.91"/>
        <n v="7.8"/>
        <n v="5.26"/>
        <n v="6.25"/>
        <n v="8.42"/>
        <n v="6.57"/>
        <n v="9.5"/>
        <n v="4.52"/>
        <n v="8.74"/>
        <n v="7.19"/>
        <n v="8.15"/>
        <n v="5.65"/>
        <n v="7.28"/>
        <n v="5.96"/>
        <n v="7.71"/>
        <n v="4.51"/>
        <n v="4.29"/>
        <n v="8.7"/>
        <n v="8.26"/>
        <n v="7.07"/>
        <n v="9.6"/>
        <n v="6.72"/>
        <n v="6.02"/>
        <n v="6.48"/>
        <n v="6.29"/>
        <n v="9.91"/>
        <n v="8.38"/>
        <n v="8.08"/>
        <n v="5.85"/>
        <n v="8.07"/>
        <n v="7.1"/>
        <n v="5.72"/>
        <n v="6.21"/>
        <n v="4.6"/>
        <n v="8.22"/>
        <n v="5.17"/>
        <n v="8.09"/>
        <n v="5.88"/>
        <n v="8.73"/>
        <n v="5.51"/>
        <n v="5.98"/>
        <n v="8.67"/>
        <n v="6.81"/>
        <n v="5.09"/>
        <n v="6.9"/>
        <n v="8.19"/>
        <n v="8.11"/>
        <n v="7.36"/>
        <n v="7.74"/>
        <n v="8.53"/>
        <n v="5.8"/>
        <n v="5.64"/>
        <n v="5.73"/>
        <n v="9.45"/>
        <n v="6.5"/>
        <n v="6.45"/>
        <n v="4.96"/>
        <n v="7.49"/>
        <n v="9.32"/>
        <n v="8.5"/>
        <n v="9.62"/>
        <n v="6.82"/>
        <n v="9.43"/>
        <n v="7.86"/>
        <n v="5.23"/>
        <n v="9.03"/>
        <n v="6.32"/>
        <n v="5.55"/>
        <n v="5.28"/>
        <n v="8.45"/>
        <n v="8.63"/>
        <n v="8.6"/>
        <n v="5.59"/>
        <n v="6.0"/>
        <n v="5.46"/>
        <n v="5.19"/>
        <n v="6.22"/>
        <n v="5.62"/>
        <n v="5.44"/>
        <n v="9.88"/>
        <n v="5.79"/>
        <n v="9.79"/>
        <n v="8.97"/>
        <n v="7.17"/>
        <n v="9.34"/>
        <n v="5.61"/>
        <n v="6.73"/>
        <n v="4.32"/>
        <n v="5.9"/>
        <n v="7.52"/>
        <n v="6.07"/>
        <n v="6.75"/>
        <n v="5.67"/>
        <n v="9.05"/>
        <n v="5.74"/>
        <n v="8.61"/>
        <n v="8.65"/>
        <n v="9.0"/>
        <n v="4.84"/>
        <n v="7.32"/>
        <n v="8.1"/>
        <n v="9.69"/>
        <n v="6.94"/>
        <n v="4.88"/>
        <n v="6.39"/>
        <n v="7.57"/>
        <n v="8.46"/>
        <n v="6.55"/>
        <n v="9.04"/>
        <n v="5.29"/>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M2000" sheet="students"/>
  </cacheSource>
  <cacheFields>
    <cacheField name="Student ID" numFmtId="0">
      <sharedItems>
        <s v="b37412a3-fa5c-40ca-b087-7109a47482d7"/>
        <s v="65001423-faeb-4d19-a550-8ea26133a34d"/>
        <s v="228aaf1d-8710-4c8d-bfec-001b0df01f34"/>
        <s v="1aa67474-e200-4157-ad54-c95aaa4d52a8"/>
        <s v="5122db4a-14c8-44d7-b2f4-e869f69d3dd7"/>
        <s v="28dd6ff3-6391-4421-ba38-3c3164b96252"/>
        <s v="5c375254-a8fc-4690-a9b1-c4a1da221b85"/>
        <s v="1090fccc-de58-401b-9cb7-b64f927e5e08"/>
        <s v="3f87e362-cf8d-446a-bc2c-bb0ddd334cc7"/>
        <s v="db0f4094-ae51-472d-b7a5-5c76fa4e4399"/>
        <s v="e87d1c78-e7c4-41c7-8049-7b717d106c60"/>
        <s v="e2eac79e-9c04-46b5-ba30-4ee023c04f78"/>
        <s v="1750bd26-bcfc-4af5-9881-a1f0fbbb523a"/>
        <s v="aa604892-3926-42e9-9b58-eb49c9784b52"/>
        <s v="f0cd7f05-ea87-455e-a382-95d31e0ef546"/>
        <s v="c24369e7-2387-4af6-94c3-a832b231c60b"/>
        <s v="63b664f4-0452-4779-90ff-de646edaba8c"/>
        <s v="7a8d03aa-782a-45e0-88ca-765192f5df7b"/>
        <s v="6d59c708-298e-45cc-a9e6-eaa3024e260c"/>
        <s v="05a321d4-578e-468a-a1bf-4038a4de8d28"/>
        <s v="3c088990-54a2-4051-bb0c-cad9eee13cae"/>
        <s v="30de38b1-b636-4896-9fd9-75371d069988"/>
        <s v="0411292b-9b9f-42dc-8f42-74c780290ce1"/>
        <s v="2c222096-5250-47fe-86f0-33f945641768"/>
        <s v="4490d77e-016f-4ace-8f4b-a812bf94bdaf"/>
        <s v="e82c7d7b-06e7-45f9-88bc-539c9f4c3b79"/>
        <s v="d23484de-a436-415a-9041-63731d745f08"/>
        <s v="74f76d09-739c-4fa5-9bfc-270c85494255"/>
        <s v="880bcb0e-c8ab-46ac-a0b4-659a09fe4cdd"/>
        <s v="c1590f53-8a0f-4efb-adcd-465e36386821"/>
        <s v="0cf173f9-74d9-41f5-8877-58043fde9814"/>
        <s v="631d9c8b-e0f0-4e79-81f7-4651a033edad"/>
        <s v="ca8e858c-d0f8-4063-889f-e107443b1d0f"/>
        <s v="698f546d-5f29-4290-9848-5a54531c8812"/>
        <s v="5667ac99-2136-4f0d-96d4-a0d028e648ad"/>
        <s v="7aa061e9-336b-40cb-b1fe-ad13f280df1d"/>
        <s v="e7a44fad-e32b-43ad-96d7-0de3f597a515"/>
        <s v="0d810ca6-4fee-4e9f-b557-87121f011458"/>
        <s v="27b7f912-31fc-466d-8913-89de414a9f3a"/>
        <s v="4082cbb9-48bd-4b3e-a2f5-df2badaa44ca"/>
        <s v="bd1531c8-3764-4bda-b108-d4482f65fafa"/>
        <s v="64dea18b-c401-4870-a647-b0c6dd431dce"/>
        <s v="b526b22d-3f6c-41f7-8a05-37f02c2cd22b"/>
        <s v="2d7e4a45-2099-471f-8b65-7bccb0416f19"/>
        <s v="69bcdf4c-f0f4-4cf5-ae95-1c33ed5d4e6b"/>
        <s v="2db13deb-ee6f-4bea-8df7-164713769ff9"/>
        <s v="02106371-0260-4123-b1ef-e72aae13591e"/>
        <s v="77e8b762-bb7e-4979-92dc-bffd59008d65"/>
        <s v="94a1875d-2db6-4edb-82de-ffccf86c2ca2"/>
        <s v="de285d9b-4a10-446d-a1d9-e78b8d87831a"/>
        <s v="70f74c24-936a-4caa-8eb7-e59d3d57ab40"/>
        <s v="171dabf9-daf4-41a7-ba34-d2e8dd3f7d7e"/>
        <s v="be91c7cb-61be-4118-ba42-f58ffa3f02af"/>
        <s v="6e218b09-9afd-4015-816b-cb9f7426b193"/>
        <s v="73d0b6c7-f62e-4f88-9c29-850b410bfc29"/>
        <s v="dfd410a5-920d-434b-bd1d-6eabacc0b7b9"/>
        <s v="46e349aa-76d4-4385-82b4-139a2008b32c"/>
        <s v="c163c40d-c257-4c67-bf3c-2c9f289b8ca3"/>
        <s v="da39a452-3fed-4e75-a8ad-f5d1e23378bc"/>
        <s v="3b72c86d-92fa-475f-a6fd-0cb116e6e5c0"/>
        <s v="7d3c2acf-2efe-4192-bee5-74494b3b8444"/>
        <s v="ad409244-cd35-46ef-9c37-07394a629c5e"/>
        <s v="d3018cc8-4d38-4068-a91b-41710aaf9e1c"/>
        <s v="bf303c93-4f7e-4cf4-877e-4785f8aa1d26"/>
        <s v="60053cac-074d-4100-83cb-9ae38505147b"/>
        <s v="bf11858a-0877-4089-bbc9-97ac5aa9f4b0"/>
        <s v="1f3cea1d-2271-47ca-b887-73ed4af715b7"/>
        <s v="9ee8cd8e-f660-4018-a217-2c7bf66b5dea"/>
        <s v="a5c5650c-8186-4576-91a7-26095eddbbbf"/>
        <s v="713b7bd8-ecea-4668-8c31-a7deab2ec2d0"/>
        <s v="0a820385-4cd1-44b3-a9e9-ff9b7726b007"/>
        <s v="12b2102d-940c-4503-b7c8-6152beed0af9"/>
        <s v="09294329-0450-46e9-a6fc-935a61a1b56a"/>
        <s v="93d3e232-90c1-4270-bf6c-4a5e69726acd"/>
        <s v="2477f047-8336-4758-99f9-3502a55bc44f"/>
        <s v="c2baf0e0-2179-43f0-a612-4ab4f9b21e6e"/>
        <s v="5e1ce083-3e88-4611-968b-663a0101b9bd"/>
        <s v="7b4e9ecd-de07-47b1-b8ae-8d5dfe268e77"/>
        <s v="317304b5-c1dd-484a-aca5-8d95915a1c30"/>
        <s v="56082672-f232-472f-bea0-d84d37fd1e7a"/>
        <s v="d7fa2d8d-fb2c-4025-adf4-e62d6651529e"/>
        <s v="ea4f4a80-dc41-4176-9b59-f28ea9de5b26"/>
        <s v="fc618045-9449-4b77-814e-888e8cc8b919"/>
        <s v="d024ffeb-1ab4-4f04-b211-e54703896994"/>
        <s v="9591f52f-5f95-474c-be22-4ffd427ab8a5"/>
        <s v="adbbe85f-c36a-4d82-845d-a30d5498c23d"/>
        <s v="8a94a11e-d032-40c1-abaf-2ec6fff785e4"/>
        <s v="ee4205ee-a52f-43ec-ab4e-2281b184d1fc"/>
        <s v="5c508720-f982-44e0-8603-156a15eacbcf"/>
        <s v="d2d3e316-189e-46e2-b704-b1079ad0107d"/>
        <s v="e97aa4d3-b749-4c3b-bbd4-98e6d6d72555"/>
        <s v="18e214db-b595-468c-90ff-5ccd68c9b9cb"/>
        <s v="5275eb94-14ae-4f5c-a636-58c912d0498d"/>
        <s v="83599af6-5d01-455f-a7fd-64c4a334058a"/>
        <s v="e5ee7127-0257-40a3-b7e1-e57774dbb993"/>
        <s v="e4ee0371-ffdf-4e5e-bf86-5b5c1523dd80"/>
        <s v="948f664a-9565-457b-a267-d32fddcbf4bc"/>
        <s v="0f32dcaf-3195-403f-a653-71abf497ae71"/>
        <s v="c72372f6-9c88-4ed9-81e9-5629533fc717"/>
        <s v="d296c8ac-5078-47c3-b18e-c2efb4f6ed3a"/>
        <s v="b3edd6ed-b089-4de4-a626-7164d3616b3a"/>
        <s v="7702beba-0623-4fbf-9e42-d2b800679b62"/>
        <s v="45667c48-79ba-430a-9118-c400e336c243"/>
        <s v="64436e4c-2913-4440-8552-efdee2585823"/>
        <s v="138d994c-2b0a-4edd-8774-44cb5543fc3c"/>
        <s v="8cb1457e-effa-415b-bea6-450f0accb23c"/>
        <s v="e1035e1c-e3bb-42ae-a552-ac5309eda6f5"/>
        <s v="a981b098-b2cf-452d-a7f3-33b3f7baf55e"/>
        <s v="2acb4fbd-fbff-4a7d-b2f5-b1762c41cbd3"/>
        <s v="55c3b2db-f374-490d-8274-ce40e09016b6"/>
        <s v="af2537f5-9d31-462a-bb5a-bb36ce7968b7"/>
        <s v="0d5f1633-b0d3-4f12-b5e5-f9d5a7c92349"/>
        <s v="fd5ffd0d-aa91-418c-9cc9-36e45c3daff5"/>
        <s v="44d91117-4c34-4899-bbe5-64aeed0e4c6a"/>
        <s v="3c0a584e-a7cd-43cb-abda-06b220d2b528"/>
        <s v="4ee4334e-ce92-4136-ac3a-812f765e6cb5"/>
        <s v="bd2717f8-20e5-4d3b-8a7b-e5530289e8c2"/>
        <s v="b5103e9c-8618-440d-95d6-a6585ce9dbbc"/>
        <s v="b8beff3d-cb9f-4f6d-af3a-6f27ef06fccb"/>
        <s v="3e10c14d-9921-4591-9de1-69aabdd2a146"/>
        <s v="2b799a38-b5af-454e-bdcd-9014c2ba01da"/>
        <s v="043650a5-005b-4d50-a7c5-2a351b3a81c8"/>
        <s v="a8dcdb61-9b10-4726-9d28-654f6b72060b"/>
        <s v="a1e518a2-93d2-48d4-a465-5c397d4d2add"/>
        <s v="7249f62c-0898-4462-980c-b95c19d45deb"/>
        <s v="3143c221-e55c-4672-a338-b18f60427dfc"/>
        <s v="d4d13d55-1db6-4844-95fa-9483f633cc2d"/>
        <s v="58e9d0aa-c1b6-4dd4-a507-84cbc9df301e"/>
        <s v="ee392bde-eea2-473e-8c04-4ed8d01a4fbc"/>
        <s v="45d8a6ad-77d0-459e-8114-14f8d9df0d0e"/>
        <s v="16bd9db6-3c6d-4af0-8c79-278f861b72c0"/>
        <s v="bb103d64-e9ad-4950-aa4b-b364bedcb781"/>
        <s v="12c0620c-1667-4518-89b2-eae654eb4c91"/>
        <s v="d28fcf68-c871-47b3-8468-b74d85e3ade5"/>
        <s v="8ebc6d7e-c8a6-4b85-8d56-bff669c9520f"/>
        <s v="407a9cd5-2795-4d69-abf4-eb6852132a89"/>
        <s v="eff1f782-142c-406e-be7e-1e29c3af62f9"/>
        <s v="fce3b6a1-e27d-40d3-b00e-985c1274233c"/>
        <s v="958be693-1da6-4345-8648-d24684d0237d"/>
        <s v="d40d3674-c0ce-4542-94e1-2a044141eb9b"/>
        <s v="89a60034-2a73-4ac9-8215-b2547e3329b6"/>
        <s v="4a552ea0-8acb-4e09-8ccc-9cea109fd8ee"/>
        <s v="1b3158d7-fd87-41d7-9ecf-eb4e6484473f"/>
        <s v="c21f84fc-d0bc-4ad5-85f8-0d9b00060d5a"/>
        <s v="4d669eb2-e179-4379-8916-c715b2c4c537"/>
        <s v="bba1aed9-44cd-4fdd-9f9b-141ec7f7bda1"/>
        <s v="24aa5685-7523-46ce-bc95-0bbae8184f34"/>
        <s v="9a27343d-3b40-457e-aa58-573bd08043b2"/>
        <s v="3ae88926-b423-4cde-8857-511761554667"/>
        <s v="046a0df5-cafd-4613-b2bb-912d7da67785"/>
        <s v="39375675-67f2-48ec-b004-b601ee755c50"/>
        <s v="235b275b-dcd2-4b97-b3ca-9a6bccd3af7c"/>
        <s v="c7903dc5-900c-4af7-9b0a-e22eecc817a6"/>
        <s v="c08d05c0-b805-4b34-9ea4-ba77590bd0d8"/>
        <s v="2c913a7c-a340-4f08-b341-91b8ed6522b4"/>
        <s v="2812859a-1337-439e-8d4f-5d272c7f0b79"/>
        <s v="4de1087b-afa1-4a55-8ebe-abaa28597b34"/>
        <s v="bebc241e-d9ce-4d0e-9abd-7b8d5b6282a8"/>
        <s v="b509f08a-2c98-4bca-9139-7c06a630ad9d"/>
        <s v="5cbecc3b-7bc3-4abd-b01f-b5fd57154f01"/>
        <s v="9f6facc1-451d-48fe-8532-fc74a9987bdf"/>
        <s v="19ca9c1b-94bc-447a-a122-318935f3de4a"/>
        <s v="3e2b6091-a092-452a-94a0-57a7b0cc1b3b"/>
        <s v="69e6d15c-10f8-47a9-9c0a-bb6b60f145a5"/>
        <s v="39c5c59f-36a2-47e0-a4ca-5968e8e85abc"/>
        <s v="65343b23-ec46-4acd-9af7-aa1211f64c50"/>
        <s v="a69f5f0a-85f5-4906-b2b0-b2f12e08fe65"/>
        <s v="6daa192e-760a-454c-aa87-921d6c326308"/>
        <s v="b64fa54a-8c61-4654-95da-75c1a21150f9"/>
        <s v="440674e3-9a59-40c9-8f98-77cfd466bf25"/>
        <s v="c9cd4ae6-be91-4549-b9ff-05ed86711ba6"/>
        <s v="0279e2ab-0bbf-4334-a3ea-2d7fc219a845"/>
        <s v="bc88e0e6-efe6-46ff-b2dc-562c83ea8526"/>
        <s v="3782490b-f9eb-49ed-bc78-f61634759a3c"/>
        <s v="340029c3-ea11-405b-91fa-cefad6f89f7a"/>
        <s v="0593e481-920d-4cdc-8b3b-953bd2869cd3"/>
        <s v="1d03c3d5-b862-4cc3-9489-9c37cfa9026b"/>
        <s v="99611b7d-aa82-4808-938a-e2c0787cc6f1"/>
        <s v="4439940d-0e58-4770-a566-0316f39ef1be"/>
        <s v="71761d08-58a5-4859-8667-01ebaa12ded5"/>
        <s v="2135db71-1293-499b-97f2-4f98695be910"/>
        <s v="67cbfc39-f54f-4b92-8442-906f2e16f0b6"/>
        <s v="fe8e5f5b-36b3-4d4c-b5e3-eb9fb7b14309"/>
        <s v="1d7bfa14-9919-487e-90f1-4c088927b3f9"/>
        <s v="99a9af6a-ed05-4732-b8bf-46fa25343e85"/>
        <s v="d7d3b9d9-4c85-4233-8325-bd9ebf98e734"/>
        <s v="9bf4984e-1157-454e-9183-71f92eb53f7b"/>
        <s v="ff07c277-c3e8-4336-9d6a-0316dc723f57"/>
        <s v="3af629bb-6d09-4c2d-b772-6309bcbd151b"/>
        <s v="d2ab3152-bd2b-499d-9588-afdbf6478419"/>
        <s v="fa207403-4ab4-47e3-a360-76812bbba89d"/>
        <s v="1578d709-48f9-43d0-9fea-e1e0d9e604b3"/>
        <s v="ee88c4dc-159a-4899-931d-143c7c24f02c"/>
        <s v="345512f7-01f7-47ec-8e06-30cd996d5c50"/>
        <s v="edd4253b-50f0-4d0a-b50c-ab754ccc9bc2"/>
        <s v="5fc64cd0-721e-4b1f-b895-89399342a09f"/>
        <s v="a9099bbb-262b-471a-94fc-b80b8843c667"/>
        <s v="ee7ca782-a7a3-4d25-9595-6c4227c00f89"/>
        <s v="47354e4f-f85b-4d0a-94b5-86353dab1614"/>
        <s v="3a9a4ea5-0c0f-4238-8a26-cfd9b856edd5"/>
        <s v="c1d016de-5c90-406a-a782-e1a13495f9d6"/>
        <s v="3d175712-d8b2-4277-b413-db19bade8d5d"/>
        <s v="7f671eec-3da7-4577-aee1-e86b9ea556aa"/>
        <s v="5bd29cb1-0845-4b2f-8a8a-4105c0eb8875"/>
        <s v="f186e47a-a794-4320-8cf6-e8b87fd238c3"/>
        <s v="5ca260c9-eb76-47c9-b08a-4895d4ffa666"/>
        <s v="511a24dc-3d22-4b9a-80bd-b207e3e556a8"/>
        <s v="5f5d6ef1-6c41-4b66-ac74-4a2120effeb8"/>
        <s v="a57b40db-fc49-4690-a2ee-dc2cc1aac71b"/>
        <s v="d777a477-4c66-40a8-a013-ac6ededa4e16"/>
        <s v="7315372a-f9d1-4401-b97b-63825434701f"/>
        <s v="2999b735-dd56-4c94-bc9a-d14cee0caeb5"/>
        <s v="a59b457f-c0d7-4c73-895f-fa8140d92bce"/>
        <s v="65bcc272-fadd-4ea3-aca5-e2fdb966442a"/>
        <s v="ccc7147f-f6e5-403c-a237-9e6fd4734534"/>
        <s v="c864dadb-da0a-47e4-b7f4-2e809deb2a09"/>
        <s v="9e9beb5e-39ec-40d6-92dc-19108a3092a3"/>
        <s v="f48f709c-49a2-4441-8ac4-de854a5b1aff"/>
        <s v="2f1dc121-7d02-4c6d-8bea-75c1b86677aa"/>
        <s v="e937edd5-d6ce-4042-abaf-9da6853717aa"/>
        <s v="ec993c80-0b7d-4856-b0c2-360025545c1a"/>
        <s v="d56ce8ea-1959-4b5a-a7a8-f6366a35df59"/>
        <s v="de4379cb-d823-4076-8d6b-b03beb3537a0"/>
        <s v="085a5292-f5ee-43e5-8447-cbbca01305fb"/>
        <s v="91af1bfc-ff97-4080-8f9f-bb932d8f83af"/>
        <s v="18e284cb-7891-4e6c-af79-02611ab08326"/>
        <s v="6243bed7-54ec-4f33-8a62-4cbde582b678"/>
        <s v="dde9f863-22bd-4388-adb9-9102a48b3dbe"/>
        <s v="675823ef-c868-4fc1-abe7-d297eaa1ce7f"/>
        <s v="705fddf5-66fa-4ca0-8b53-1932bd9419aa"/>
        <s v="d0ec939f-6474-4cd1-9ad4-ddeab4fd8060"/>
        <s v="7b70c3b8-a81f-4ec3-a79c-658a36760ce5"/>
        <s v="b3730d4d-f6ab-4770-ad16-b038af865ed2"/>
        <s v="cda21485-1c34-43c5-9cac-78855e1a164f"/>
        <s v="063cbc2d-8cc0-42c5-9a57-3d62b1444e41"/>
        <s v="9293f705-0815-4147-be00-980eae441e21"/>
        <s v="dc858b22-7331-473f-a1f7-033e4c5b8a94"/>
        <s v="8af09ec3-4b72-4a7c-8f1c-3fa070000009"/>
        <s v="181b4bbe-c1b5-4783-8cad-3601dc857fe5"/>
        <s v="7316ce64-2a14-4a96-9b0c-62eb27c8fc6c"/>
        <s v="12767d13-f093-4776-9116-d014a5850828"/>
        <s v="af0262de-3ce0-4247-8897-2011edf08056"/>
        <s v="0d7bec04-e6e5-4b32-ac5f-12ef8085c147"/>
        <s v="88adb388-287e-4086-a854-027e56673e49"/>
        <s v="8351db35-c604-432a-814b-f2ac3cd9fcb1"/>
        <s v="ef43613c-d4aa-49a3-bed8-c56cda09dfa0"/>
        <s v="5f06bc76-7b77-4e71-9917-38f80ad1c18c"/>
        <s v="a68bb2ad-96e2-40ff-b67b-49ef7af234b4"/>
        <s v="b9787c4b-09aa-4570-9be9-50c7147d7bfc"/>
        <s v="47e2b379-9d2d-49cf-8236-d1049a51ec75"/>
        <s v="bb2002b8-5eb7-4429-a127-8e4440afaf18"/>
        <s v="f7b217c7-ae92-4a71-8f7d-cb431679742f"/>
        <s v="1f897ad6-3aa8-41d4-b8c0-eb54d60e8792"/>
        <s v="dd92dd7c-0db9-47a9-9e91-a71c7374ccbf"/>
        <s v="082def90-49b7-459e-b730-d33d8df7beda"/>
        <s v="39cc6bee-6f77-4c1a-ad91-ffd2735670a0"/>
        <s v="47eb340d-c74e-48ff-8f89-569de550d736"/>
        <s v="439e754c-6930-46ea-a0bd-a1ee5807cf74"/>
        <s v="749d90cd-4885-4ae3-8d61-a09d27f92323"/>
        <s v="00ea96fb-5847-46e9-8dd6-4c47d132987c"/>
        <s v="35ce8841-4973-4d6c-8dca-bfb7001a9a8b"/>
        <s v="30b13a35-5db3-4517-a4f0-3cc6cc509e17"/>
        <s v="0f1259e0-a18f-46b6-b535-106e122c9a56"/>
        <s v="6be48d2b-560a-4f88-8d64-f0912a0574f9"/>
        <s v="d9ae500a-a7cd-4c5f-8172-c0f02c65976e"/>
        <s v="785e80e1-d4f3-41e5-902a-0b7293f4b44e"/>
        <s v="b0b39015-3510-4852-b474-634949fc2cd8"/>
        <s v="2051acef-097a-4e10-b6fe-bc0e7ecddbaf"/>
        <s v="fbe94499-dbc0-40fd-86fb-7bf300b9d4a3"/>
        <s v="a25033b5-5fc3-499d-a786-9a7b72ee6ba8"/>
        <s v="4a67026c-3d0d-4b60-8fdf-a31a983a07f3"/>
        <s v="1156ccdb-8743-434f-899e-340860e5c527"/>
        <s v="c4d598f7-e14f-4093-8b6a-d0c7a2356dd4"/>
        <s v="bcacc8fa-fc94-4228-9098-363625832b83"/>
        <s v="683f0025-03ef-4927-bdc0-e964becfe931"/>
        <s v="2fd19b95-c27f-43b8-9dce-59ad598223f2"/>
        <s v="fb95d0fc-ad72-4d05-924c-de09ccea5031"/>
        <s v="905f9096-2996-46e2-8c9d-690713b22cec"/>
        <s v="7d6429dd-9625-422e-b9c8-6e3165abd646"/>
        <s v="dfa4bb9f-5a85-4750-a92a-c1391f4a8ca1"/>
        <s v="3c103b7d-73af-48bb-bc9e-7f9daf8d4076"/>
        <s v="f6b97af4-4b85-4301-89b1-00d1635e3516"/>
        <s v="7233d5af-9813-4da1-bd21-20ad5f59fb4d"/>
        <s v="5e9ca06c-8409-4db4-ae3e-f4b2e7e139a3"/>
        <s v="041c8596-55fb-4b47-9e0e-7c2477bf3c5b"/>
        <s v="26286bfb-e767-4cea-b0e6-a969e21342b0"/>
        <s v="ad973b67-9b89-45cb-9942-644c248d31ec"/>
        <s v="80a12241-faed-4808-b95d-bab40df86e3a"/>
        <s v="afd5dea5-89d7-4d6c-8e77-7f00ecf27e76"/>
        <s v="fd08b32c-62d6-4e93-a198-5d54cfb87e6f"/>
        <s v="3b329b00-258e-4e1a-84ba-58984b6d67f3"/>
        <s v="df2afef7-8eb0-48a9-bbbc-f57543844e64"/>
        <s v="8377eaac-9dbf-416f-89f7-28d5764890a9"/>
        <s v="fb3f4492-66f0-4436-a279-3448d8d42fa5"/>
        <s v="0c53644b-0053-4649-b86d-066b1ba827c6"/>
        <s v="46426c45-8d03-417a-b4d3-75c1a29319fa"/>
        <s v="d9f195d0-1482-4f53-8201-0c62f5f59b22"/>
        <s v="39bb3c30-f713-44dd-8203-d92bd3358121"/>
        <s v="344cc4d9-71f3-4286-8270-1fdbacaa7941"/>
        <s v="152aeaec-2bdf-4b41-b3ed-a8f1026b5383"/>
        <s v="a981fa54-f121-4129-b45c-9a545fa3a531"/>
        <s v="8dedf9fb-4bb0-4f20-b27c-40266703b636"/>
        <s v="b43051c9-c216-4d54-8602-64b4ead9767d"/>
        <s v="b59c9eb1-aa09-4614-af9e-a43802bf5ea2"/>
        <s v="3ae0acdb-2a65-44af-b09d-338b23936d45"/>
        <s v="ea6ef388-64f4-4a1a-8441-6766966011eb"/>
        <s v="cd3dc395-f5f9-4d10-9eb9-5d082878e57b"/>
        <s v="e30bd1af-9345-43f4-b29b-3c008d4d938d"/>
        <s v="f1f71605-a79e-4626-b707-ac0e0d96feb3"/>
        <s v="5f987c71-a65e-488e-abf3-ad39fec21bbe"/>
        <s v="b41eedde-bbb0-4e44-92ad-bb7281df4d96"/>
        <s v="a9220eb6-9ce0-48d7-b69c-905db7e5f673"/>
        <s v="03e630d2-3884-49b4-995d-b20d72164000"/>
        <s v="8ce377d7-60f1-4528-a8ef-2f46f323123e"/>
        <s v="fa0cb48b-2039-41a5-8c72-a5ed82ef8233"/>
        <s v="a505da9c-46e7-4a2c-bf6e-ed9d23cbe943"/>
        <s v="6e279f9f-4dd8-4ae6-b580-c9ffd81b2901"/>
        <s v="e3ed7353-23f4-4531-9628-4730d44271c1"/>
        <s v="9e3ef1a6-02fc-4449-a079-12e1e31ffb8c"/>
        <s v="2ba57ebf-cf61-4798-97ea-58751b9b40c4"/>
        <s v="7a0ecfea-958c-49ba-8cd6-20c20ea2622b"/>
        <s v="ec619485-aa64-408d-92e3-191267b3d5d4"/>
        <s v="9e11d2cd-0930-4ef6-8a80-068ddf547e50"/>
        <s v="36ee1640-723e-4466-b43b-d27f42a259a6"/>
        <s v="d90949aa-9bdd-4d7a-ad53-628b49851b79"/>
        <s v="25f88c74-53ea-4919-9b48-62c2d5ff2a1f"/>
        <s v="0a7c0fb2-cb7a-49e5-8ba4-06b292faceaf"/>
        <s v="0f9ca17b-8db8-4adf-ba3e-46b096f84ff7"/>
        <s v="71bf6198-aea6-4e82-82af-3dcd82336b07"/>
        <s v="8c8181b4-fe8b-4ccb-bd75-a5f3eeafca83"/>
        <s v="4b9dfd58-9e5d-4c7a-85ac-c35415f00cb4"/>
        <s v="bb7b6c05-2852-4ca2-b9d2-014a22ee7f07"/>
        <s v="29a2ad71-7998-4350-bc3b-f1dd5be4120a"/>
        <s v="0e165b12-9bdc-40d1-9cbf-7b8c74102d5d"/>
        <s v="9416e4dc-c6b2-4def-b8d8-b7f1c86c6544"/>
        <s v="c9cec36c-a41f-470c-a2b2-753ea134fdca"/>
        <s v="b7f60cdf-41dc-4c60-a5f6-0735757b6b29"/>
        <s v="80759f1f-87e5-40fe-9da8-d6d2f8b38a8b"/>
        <s v="8f598a25-2f2e-4e69-8b95-aa2d5a7c6a22"/>
        <s v="24e93cb5-f330-47a8-ab84-b2d0491f6121"/>
        <s v="db8dca0f-3275-4d3a-9ec0-e4f87e57d21a"/>
        <s v="5ef787b8-f2e6-495f-b32e-2016add702c9"/>
        <s v="eca29ef2-e0b8-4e06-a0e9-71471e9899db"/>
        <s v="58e7edf8-80a2-4721-8856-06848a6fc4b3"/>
        <s v="061efb95-68f8-4063-aeb1-9ad201a1fb0f"/>
        <s v="258a7803-c4be-42ec-92bc-3fa0e5d52f8c"/>
        <s v="4c6a70f4-8ede-444d-876c-f68c3f1be0d0"/>
        <s v="6bab9783-38ff-4807-b349-8064727d6eb4"/>
        <s v="bd945d3f-90a3-440c-ac1c-6022f55db21b"/>
        <s v="7f6485de-7569-4aef-8320-0c4e40cbe188"/>
        <s v="12e89d10-2871-4733-8bed-db12ad77e82f"/>
        <s v="398f569b-465c-42cb-885e-b4894ac66780"/>
        <s v="4f387b3e-a4fb-422b-812c-271f918b2d45"/>
        <s v="2f9f4ff0-ca57-4d03-932f-ed6fb5461b00"/>
        <s v="50c7c006-314d-4441-b8a6-171f1ee34dc4"/>
        <s v="a91cf192-43e8-444b-8a45-a905badf9397"/>
        <s v="415332f9-a2e6-4826-9023-9fc861b0b45b"/>
        <s v="f5faa704-64e5-4b23-8048-77271ce32bfd"/>
        <s v="c0effe9c-785e-4af4-8a32-cdd29e8dc7df"/>
        <s v="bd9259ac-2bf0-4785-8e65-9c01de110a24"/>
        <s v="37f25d36-8bdd-4ee3-b0fd-6672b80f16c5"/>
        <s v="22498f66-6e51-484d-9b84-edc3d8e049de"/>
        <s v="c47a3b7e-d209-483b-9528-4c0acb6bf562"/>
        <s v="899ca782-e323-4d1a-bc1b-dacc18e19331"/>
        <s v="37dc8c78-4082-4cda-b580-e4e959450186"/>
        <s v="b4299924-c098-4750-8741-9b4834ae4abd"/>
        <s v="0323160b-79db-4fb7-8773-35bfc30b6537"/>
        <s v="2877f5d9-0f56-45f8-b048-faa112ae5c22"/>
        <s v="3c5938ac-b5cc-49a2-b23e-6d7e83454b1e"/>
        <s v="e76adca9-7811-4802-88cc-7cfecf01f944"/>
        <s v="7e0241c4-c231-48a6-aad2-3f2d66712e6c"/>
        <s v="1af6d3f9-c144-485d-85f1-2969b0f663f0"/>
        <s v="df0f06cb-cb9b-4326-920e-ac174e20fd1a"/>
        <s v="2ebc1e1c-62be-4f2f-8aed-4babafecfcff"/>
        <s v="6230d42c-59a2-40b1-875f-be06c2b84147"/>
        <s v="0b5b07de-1ebc-445c-9d3d-b1e28bc2376e"/>
        <s v="8fc3d7d3-f6bd-40c7-a24a-2a50d0b1fde0"/>
        <s v="d31d7f7f-4a31-48d7-9408-aea15bf53290"/>
        <s v="1ac58c42-ecc6-4adb-bdb6-55fdcf50b018"/>
        <s v="c13c328c-c7d5-437e-8885-3ac25b57251d"/>
        <s v="612ef475-6742-43dc-8164-575813a8b343"/>
        <s v="b972393a-5bb0-4d76-a0b5-7717b072afc8"/>
        <s v="f090f5a0-ce61-4199-ae3a-0ba8ac8d6c7d"/>
        <s v="df730ed1-d078-4f93-86b7-2dcadc9101ba"/>
        <s v="4da62a34-c842-42fb-85e1-2d14deb06589"/>
        <s v="1bdc74a9-8d3a-4d76-bcaa-281b4e336644"/>
        <s v="6307d4d1-21c9-415d-9104-5a16ef15ab72"/>
        <s v="9fdda687-2e88-443e-8740-93cb32b5c8d7"/>
        <s v="51db1a37-4204-4733-9855-0b1ed5881c1c"/>
        <s v="23734894-017d-4f7c-aa39-8e92a2fc34fb"/>
        <s v="82b7f4de-5fb0-4930-b3e7-3bdfbdebfe8e"/>
        <s v="f8dbfe5d-e766-45e5-8fb5-f2eea3ace22d"/>
        <s v="c4829b71-ae84-481c-ae0f-b5b38bae591e"/>
        <s v="c60ea4d5-0d04-4cb6-98cd-26555297e1ad"/>
        <s v="00a85473-8242-4912-bda3-c1623a78b64a"/>
        <s v="fbdc532e-6546-466d-89b1-cad184c9b276"/>
        <s v="94b385e2-46c0-4b31-919d-f9a290c1f6d2"/>
        <s v="bb305d49-98dd-489d-b9b9-303ae7f56e12"/>
        <s v="81f7f3fb-19e4-4c6a-89c2-3e69d82c7565"/>
        <s v="eb93f78c-620a-4158-9d2d-904f78c59073"/>
        <s v="76ad1c33-2469-40c2-a757-499784581f73"/>
        <s v="59e1ac09-5970-4859-86b6-e4ade7ea8d5a"/>
        <s v="60885550-f74f-4900-b159-4914b1b68ecd"/>
        <s v="7eef09ab-da14-4a47-b823-51d9d94df188"/>
        <s v="a8c6dbc0-7bb3-447b-a9aa-144b9dd43675"/>
        <s v="b9c176b2-9078-4f4d-9b51-eeaa7fedd2fe"/>
        <s v="734aa1e3-944b-45f6-be99-177520d1ae0c"/>
        <s v="a42d0cd7-fd35-4f6a-b450-388748d90846"/>
        <s v="3d5b6fd3-ec37-4de2-ab98-0297ad5babd1"/>
        <s v="a1ef7ece-410d-4098-b779-c1b635b9f336"/>
        <s v="13eb22c9-bece-421a-94c7-743b2401342a"/>
        <s v="eb29d912-9d1b-43df-a46b-6fcee78d147c"/>
        <s v="772c22b2-68f8-4102-bf37-3a446e2e4c11"/>
        <s v="b6646199-ed25-459e-8f89-37fa753e9662"/>
        <s v="c9535b63-ba81-4dd9-987e-f3446f3f920c"/>
        <s v="bce2283a-7519-42bd-8cdf-835ea055dc8c"/>
        <s v="04aac1b7-5ca0-4428-822c-4d326c645c15"/>
        <s v="119c4ea3-e180-4081-9958-a499eeea163e"/>
        <s v="e6d5901d-8b62-4d41-9e09-a9eeaf88bdec"/>
        <s v="1cf70f01-c04f-4bba-9eef-ac6197958cce"/>
        <s v="95e7f614-42b4-4281-9f26-946654d1332a"/>
        <s v="0d18ab95-668c-4477-8b95-017c5dae1201"/>
        <s v="56694787-1859-4670-bb19-1b39676bb018"/>
        <s v="93fb71d0-dd32-4d9c-89ea-356a7abfcebf"/>
        <s v="3122d8b5-c421-4066-a2fb-92e1c965c714"/>
        <s v="a8835fb4-dfab-4ad7-8ad6-bb6961bf0c66"/>
        <s v="c2844916-647a-4d92-b43d-e4fd907c719e"/>
        <s v="d4449a99-fe18-4a77-bd7c-b6bf52adaeae"/>
        <s v="30cfde4b-88de-4f21-a4d7-06f9b5e3d6f6"/>
        <s v="15d4cb64-056a-47aa-9e53-58c2a964ed56"/>
        <s v="67c0518b-17ef-4621-881c-79d4c27437eb"/>
        <s v="5c5eae3b-773f-4888-aa91-33fae6ae146a"/>
        <s v="799caee4-6c74-46db-a5f4-1734b5ffc657"/>
        <s v="35adde88-43e4-4668-82ea-d2df725656e3"/>
        <s v="6a1ffe5e-e3a2-404e-9d2b-625d45a2e8d2"/>
        <s v="e7fbdd83-de31-4998-a458-2d07cab8705f"/>
        <s v="d287290d-ac81-4644-8d9a-65aa915ad8d5"/>
        <s v="5c3552b3-9437-4280-bfd4-67e77491050c"/>
        <s v="bc36dc59-e134-4dfc-9777-7f10f2d2393f"/>
        <s v="87096f5c-4547-4aa9-a75b-8399f639518d"/>
        <s v="a255e1bb-0795-4c1f-938d-6b8cc607b1e9"/>
        <s v="a2a9d4d8-102e-4de5-a5cc-8bf738ab854c"/>
        <s v="b32ec001-1ec8-45ec-896b-b2952fc99653"/>
        <s v="8d536c75-65b9-4e94-8e6d-e263635a775d"/>
        <s v="22a6e3e4-bdf9-45f3-8ff3-bc726366f018"/>
        <s v="d631c383-3030-44d0-b2c8-47439027e770"/>
        <s v="d1fcdedd-6102-4b56-a5c4-82ff5e5a90c1"/>
        <s v="d4b776c6-3542-48cf-b767-70885763748f"/>
        <s v="811317a8-f4c8-4393-96dd-6c82a8909e31"/>
        <s v="7e3c061a-3b58-4733-a216-6feb1f20994c"/>
        <s v="8a3c3b5e-801e-41da-85b1-ed25f1533ae8"/>
        <s v="2612cb21-92af-412c-bc91-03157a9ef221"/>
        <s v="9a1de644-815e-46d1-bb8f-aa1837f8a88b"/>
        <s v="bb4504d2-b8cf-4c56-a300-bdfa4846fa86"/>
        <s v="2346df9c-ec49-40ef-b1cd-a7545b1acb69"/>
        <s v="298fe54e-a3c3-4874-ba6f-eef2941e96bc"/>
        <s v="7d66971e-8847-4c56-827c-9f8cd40ac5e9"/>
        <s v="24f1f2ae-d194-462d-991f-5a48920e72c8"/>
        <s v="c48c221f-82e7-421d-b205-d8928444c3f7"/>
        <s v="7eccdaf4-c413-4dc2-85c5-ae8abe15ad12"/>
        <s v="c8a723e9-bfa0-46c2-809c-b50648f1096d"/>
        <s v="c1e1b94a-7888-4058-a9ad-0e9b8c9aa1e9"/>
        <s v="a127dc6b-ab9b-453d-b5f5-c65410c2c2e5"/>
        <s v="c6b31733-cee8-44c3-b36a-5c45240fad2c"/>
        <s v="c8ad0899-b630-494d-a147-adeb277b0667"/>
        <s v="177a8a5f-6ffe-43b3-94bf-7a4b25b8a42f"/>
        <s v="6a5e6920-bf5a-47e6-93a3-dd5a4b8c5bdc"/>
        <s v="fad3b44c-3b2d-4dc9-a2f3-2faea63fcf12"/>
        <s v="f891b0c3-dd3f-487e-92bd-c6619fe0a8c7"/>
        <s v="15f7ef61-da4e-404c-ba7e-1b86c1fad753"/>
        <s v="44b64ec1-4d16-4049-84d7-df9a238b05b7"/>
        <s v="5683ede0-17d5-4563-ba60-ede1e5eb772d"/>
        <s v="8f026c2c-1b41-4999-8198-d1f56839f98f"/>
        <s v="e189bf83-8963-45de-a35a-d16a0e06cd8b"/>
        <s v="76a1e967-f483-4fb4-a064-dfa817b88601"/>
        <s v="0840405a-ffd2-4491-9ff3-89aa4c36a70c"/>
        <s v="f480b91e-700e-4efc-a4ff-c31a5b86ea69"/>
        <s v="bd5609c4-a446-4663-b93b-17fbf76d15fd"/>
        <s v="397b5f51-5ffa-46ef-94e4-180cfe9936a3"/>
        <s v="cfe3a795-b85e-42ea-8560-d425e72d71fd"/>
        <s v="ba46284d-e849-4810-8419-4819ad7af740"/>
        <s v="c7a628cb-49ac-4d72-a435-4da32aa384b0"/>
        <s v="d65e59dd-e62d-4d06-8f9b-85581a7f195b"/>
        <s v="32399ffb-2704-4f25-8b91-b8cb6ae66582"/>
        <s v="0d50cd9c-1fb4-45f3-99e7-6fc7176ffaef"/>
        <s v="c4ac19ff-2055-4620-aa64-fac411270d8f"/>
        <s v="b5d9ad36-5287-464d-a30a-6658b1be6df2"/>
        <s v="b788f5d1-ffe5-45f6-a5ed-cfe34f2dad3f"/>
        <s v="ff408dcc-9db1-47f9-8fa8-ae3432339053"/>
        <s v="21c71aa3-7414-43b5-8e3e-25f2cf0671c7"/>
        <s v="0a18b196-43b4-426b-80a3-6cc8139b7c32"/>
        <s v="d3fbe043-af1d-4a1a-8ccb-235539d1c7ff"/>
        <s v="1127c44f-804c-41ba-b379-97e68df3b843"/>
        <s v="82c299f0-7487-4772-bf03-86fa13badc91"/>
        <s v="f5179e72-5f85-4b21-a5df-6f85bab503fb"/>
        <s v="e42c0aea-23d7-463d-9391-d017dbd4a86d"/>
        <s v="17979125-cd96-4d60-9192-45c5ff355962"/>
        <s v="b2149062-3e1a-463e-aa18-d32c7a9a8ef5"/>
        <s v="48298257-1795-4da3-8969-94eeee3dbb63"/>
        <s v="142e3df0-3c28-45dc-912d-aea8673d2920"/>
        <s v="b3bb59d0-0a8e-42a6-b120-fc35811280e8"/>
        <s v="8163b6ce-1877-4c06-94ad-625215bc2a3e"/>
        <s v="0f635f4a-2b9a-418e-8165-964c0b21a308"/>
        <s v="9c1a219e-474f-401d-a218-c099590fc264"/>
        <s v="4e7c9375-d938-4f9f-8995-399df86edb7c"/>
        <s v="13c1a5e6-1f40-4aaa-8496-d561734a4fed"/>
        <s v="b15aab1a-9f95-4869-b1e4-1913669cf2bc"/>
        <s v="2303f6c6-d69d-42f1-ae4c-84ffa8c01f05"/>
        <s v="59e9be59-29e6-4a07-a1aa-30937952ec04"/>
        <s v="b8ec1ba5-9448-48b9-b0a0-8c0604db0e46"/>
        <s v="2a96e1e2-7194-4ae2-99ba-d7aedf615a5c"/>
        <s v="cc1b4157-ec9f-4c54-9e0a-72ab7f5db163"/>
        <s v="cf2e3296-7184-4713-a55f-65b7e709fba6"/>
        <s v="1b7cc562-80a1-4869-8d20-3fba7d1f9861"/>
        <s v="bfe92520-ff3e-43ee-b62f-18831275b0ab"/>
        <s v="c5e29d43-d37a-401f-b12a-fb2f53ffa3c2"/>
        <s v="50405c43-3a6c-4da6-97f7-d71f2978cc73"/>
        <s v="6a36af18-06d3-4b93-ae33-688d597e6845"/>
        <s v="e760fffc-d40f-4457-8dee-64422d1c9409"/>
        <s v="c6ce834d-2c6a-4af8-971a-3ae0526ad59c"/>
        <s v="52f5a525-685f-4d0a-b9f6-9eb16123ce46"/>
        <s v="546252e7-f43b-4052-8459-bd6ec0f63229"/>
        <s v="6b3f368b-47d6-4de3-a6dc-8b415101019c"/>
        <s v="396c357b-dd66-4071-8fd7-b1a1bd4f6118"/>
        <s v="597278c5-1789-4e63-a746-5743897b303d"/>
        <s v="606cc2f5-2c81-4bf0-91f6-04068b5a8683"/>
        <s v="122dd7be-980b-481e-a359-5d1f7fe4a42e"/>
        <s v="20f0156a-1e6a-4628-9c6d-52d5ae2e9af9"/>
        <s v="a65d958e-936d-41a8-93ac-b00e32eeeb38"/>
        <s v="b51cf971-253b-4dbb-ae09-241ef5d6e50e"/>
        <s v="3037a352-9403-4d3b-97d3-0eb34942400e"/>
        <s v="cfaad1ba-740a-46fc-9d66-ee5950f6300b"/>
        <s v="a491f0b2-ea1f-4a65-a27a-984d654821d0"/>
        <s v="6ecca931-ef70-4d01-8da0-3d880c6f3051"/>
        <s v="d2705470-6a7b-48b1-a3f3-42a8f030bfd4"/>
        <s v="0214cbf0-498f-4c59-86c9-bfa949ba5fd6"/>
        <s v="4aeddc83-4290-4e0f-9c7d-55fd2f69b8e1"/>
        <s v="91ed554a-3fae-4f01-a829-0f3c86b4852c"/>
        <s v="8567c805-34f5-41c0-88c5-eb2a7490adeb"/>
        <s v="a9258d0f-0898-4c58-a085-cb56c2d61892"/>
        <s v="f2f25eef-1f45-4bfd-b7dc-67e030974b2b"/>
        <s v="8d163f75-417b-4f5d-8de6-309c25476389"/>
        <s v="7c7ddd5a-76a0-4204-a78f-77f93b283d90"/>
        <s v="759c0580-4ede-4169-a03d-6c2808ce9591"/>
        <s v="4316866b-dbe0-480a-b138-031a80807628"/>
        <s v="ec1a86d3-5683-4783-9575-9337549c9eb9"/>
        <s v="13106665-aec2-4b19-bbc3-98d82d6bc882"/>
        <s v="adbb4a9e-5989-4498-a075-329961911732"/>
        <s v="74106a9d-ec7a-4d82-8ac8-f563319fc836"/>
        <s v="38f3e9f9-da84-40c4-b377-36887e03cce5"/>
        <s v="fe7c80e9-a179-4e93-bfc8-25ac869bc00f"/>
        <s v="0ef8c2d6-f7fd-4646-b7bb-3eec4bf50b52"/>
        <s v="25637cc3-ca97-4bf5-95d5-96afa663d2cd"/>
        <s v="7c8b1713-ef01-4a84-a79a-9fe93bf0702b"/>
        <s v="56666f9f-53ac-4ab9-b467-2cd9362f5e5c"/>
        <s v="2d18528e-1ee8-4f88-aa60-0c18d746fe62"/>
        <s v="e608891c-2484-43ba-87fb-fec891c11020"/>
        <s v="be2cac6f-815e-4e7b-8da4-f76e5d68fdc0"/>
        <s v="4fa03f26-f6f7-40cc-a9ec-8e49d1bdb8c0"/>
        <s v="132b218a-44de-43dd-a5dc-e055e30ccc9b"/>
        <s v="17d821b8-bb93-4d40-98df-f535c62dbaea"/>
        <s v="cb5cda90-d761-4b28-bc3c-f41a6e73fbf9"/>
        <s v="03db7a2e-5313-40e0-af25-37cea206527c"/>
        <s v="abc53545-2e6d-4a04-9d57-e73431bf5cf6"/>
        <s v="67294d3c-4681-4a88-ac15-4804099759a3"/>
        <s v="24d6c4dc-949f-40c3-b020-83e26a8e80bb"/>
        <s v="7f469d87-ab81-4665-83c5-25cfdb18f72b"/>
        <s v="f6a9e3e3-b62b-4cb1-8956-0c3685609e8a"/>
        <s v="3c882311-4bea-4ba2-9e42-5b410c44c69a"/>
        <s v="30a900ad-939b-462d-a645-f129629c2ae3"/>
        <s v="033c0bc1-a6c0-4ec7-9300-109f7f545700"/>
        <s v="3e7660f7-e3f6-4154-a50f-e531cefbd4f6"/>
        <s v="29c1e163-35a3-44c1-8934-3ed195d0878e"/>
        <s v="9b4112f1-f192-494a-8adf-70b93f8b4da4"/>
        <s v="71a0449d-d703-462f-b5cb-e3f56a66c184"/>
        <s v="02f0ebc7-1091-4d60-97d3-4782ae118d97"/>
        <s v="36a2c52b-0047-4139-985d-f528b4258e19"/>
        <s v="a3771d5f-f55a-468c-8f9a-4b7088fd6f8e"/>
        <s v="ae93a2d9-f35d-4f89-aab4-7255fea835f4"/>
        <s v="765e9443-d3b3-4cbe-8e64-d4c2e6389f32"/>
        <s v="1262e3f6-3ee8-4f42-bb31-89bfdec7d4e3"/>
        <s v="bf1c5876-f5f7-48bf-b121-d7ff9b159bb9"/>
        <s v="8dd1cef5-1cf6-4d9b-b7b3-4eecd082b0d3"/>
        <s v="20156a72-12e1-43a6-932c-ae01d2c65ee4"/>
        <s v="d3073198-bc3e-4402-9ba1-4c350ab5207f"/>
        <s v="12a1fe7d-dfa5-4722-8a1f-c9df9a591974"/>
        <s v="a28888aa-a4f3-4510-ba16-66929dd5bc5e"/>
        <s v="4cd9bdae-e9ea-487f-917d-af847527a4f7"/>
        <s v="fba6abf7-cdbc-4653-b7a7-e8b75e70f65f"/>
        <s v="74222167-6b7a-4460-a04e-46cb3712f2d1"/>
        <s v="add3f488-fd49-4c60-9136-41a0ca687611"/>
        <s v="b148b2a6-ea79-47e1-9be7-02abfac08fc4"/>
        <s v="760e1e99-33d9-40d4-9e82-7e62ace81193"/>
        <s v="92e0e031-4ef2-4458-9d11-c5a07cb80ce8"/>
        <s v="52f1df00-e27c-4eba-9d59-18fafb4a9a7d"/>
        <s v="c5c5b37a-f85e-46a1-9dad-09b252c21221"/>
        <s v="791dc737-7ed6-49ef-8f33-415d457ed336"/>
        <s v="2d84c606-87a3-49a3-b2ae-51fe995cedc1"/>
        <s v="7b1dbca3-2286-43f8-8314-96ea2160446e"/>
        <s v="be9063fb-64b5-49a5-bd6c-3d2a5564d1d3"/>
        <s v="6b49acc6-35e5-44e0-ac87-85467faf6458"/>
        <s v="b4157cea-0738-4ba4-9770-a3dbe9fa97e2"/>
        <s v="8e52fc42-73c3-44a6-9ac7-26b667863fb3"/>
        <s v="96d8c1fa-b973-45d4-bdae-eb406f50ed5f"/>
        <s v="81f71a2f-b266-4ece-af6e-6fa6790322c4"/>
        <s v="089f481a-d61c-49da-ba9c-38add5e2ddd4"/>
        <s v="a91d5bce-1a8e-472a-903b-0c47091b343e"/>
        <s v="d4394564-de38-4464-9116-cb7bd3098f1b"/>
        <s v="7a8104de-b205-47bb-bb16-f75776f186ab"/>
        <s v="e1e0bc72-8e88-4b54-a50e-660244beb486"/>
        <s v="56ffe531-f2e5-4e04-9e35-b97200a777c2"/>
        <s v="f9722cc1-349e-44a9-94c2-9d5c19ec0829"/>
        <s v="d51b1974-de66-4dd0-a5ce-2a21ed3e2846"/>
        <s v="c4d9d333-77bd-4bad-8309-89c258ddbfd1"/>
        <s v="0e0b089b-6505-4a00-83a9-4091f89095c1"/>
        <s v="1a38f27d-9a34-4b3e-ba8b-298542fa2be0"/>
        <s v="3623d580-5a6f-4637-ae8b-f1fea9a9b4ec"/>
        <s v="d891ac42-f675-4000-b4da-a786a5ab0b1a"/>
        <s v="639c4c6c-2926-405d-8d53-551ab4f02f6f"/>
        <s v="c42b266b-1b02-4a24-bf00-f56c6a4989a6"/>
        <s v="a0693127-ce5b-41f6-b8d3-57723dedb684"/>
        <s v="a2ec0d8d-d643-4ee1-88f7-c56168735fab"/>
        <s v="c4ea4ece-67b6-4467-9432-d79794f6c67a"/>
        <s v="da9bccc1-e71c-481a-a511-e61a143665f5"/>
        <s v="f22c34d4-3592-4cad-afd5-1a2db1f09fe0"/>
        <s v="df41e696-fc32-48e1-8c67-447d3db73acc"/>
        <s v="48c3d60d-c2e7-485d-917d-7ce96b20dfed"/>
        <s v="0bbfbdb6-7634-4953-8c2e-506badd6e664"/>
        <s v="5274ee11-b61d-4906-a570-35db3fead90a"/>
        <s v="1c708c6c-08c9-4d63-b3cc-a0001615d211"/>
        <s v="c6b33fe6-1c76-4df6-ac5a-6c93871c0884"/>
        <s v="d2d0a1f2-ea82-4133-91eb-299d69a47766"/>
        <s v="ae62990c-19bd-4f93-b8ef-7666b7a4c719"/>
        <s v="dc7204f3-018c-4f79-8fdd-b169f8e1e127"/>
        <s v="f758dce2-0556-4aea-a7b0-32831d7c0098"/>
        <s v="f18cccdc-131e-4723-bbcd-f203459ee674"/>
        <s v="ca3c9818-3607-4e0c-b0f8-a80acbbfe922"/>
        <s v="b211d2c5-16aa-461e-b0e3-bd2d625ce56a"/>
        <s v="4d37a539-857d-43b3-a8ad-df36ddf275eb"/>
        <s v="e7062376-61c7-49d1-b5a7-b646948e1e5a"/>
        <s v="4c2022bb-4813-478a-9ee2-e5ddfa668bb6"/>
        <s v="b4a69f3c-8d3a-4d99-b11c-21c9bdc14f1f"/>
        <s v="d6707a21-29dc-473e-9820-b3f25989dd6c"/>
        <s v="4c779d26-f638-4bf1-837f-781358a18547"/>
        <s v="f2e5f0fe-efd9-4274-89ec-a122725efeaf"/>
        <s v="5f5ab1fb-8e32-4c7d-8a7b-c5634ac938f5"/>
        <s v="c9b7c9bc-65a1-4fa9-9611-69a1ff46a6bf"/>
        <s v="b9da5f8c-4e35-4a80-a027-9a186576a410"/>
        <s v="9c2723bc-2418-455c-b0b1-ca37c5a1522d"/>
        <s v="b58c70e0-e4a2-4ef0-a3a7-99375d2b3f00"/>
        <s v="f2e8baa2-23b5-4e1a-8d16-6674f198f961"/>
        <s v="e5a3da97-6477-403c-9563-5f8bc397eb45"/>
        <s v="ccfcd8aa-dbba-4479-99ad-7b247f1c0e95"/>
        <s v="76895568-43af-4707-87b5-08d760d5890f"/>
        <s v="b1b5ef13-d268-47e1-adb4-bd7478ef7820"/>
        <s v="8e485223-46b9-4991-a14e-b70db380c73a"/>
        <s v="68c8e86a-1624-4c94-8d84-46aa071c4d1c"/>
        <s v="6c200bf1-eabd-4150-b011-3ac283d1169b"/>
        <s v="b66edbf4-a0ea-4251-8957-43a281b13b80"/>
        <s v="bae1e137-96ee-40e5-9f87-3b46c0a0473a"/>
        <s v="f3b63fe1-d184-4324-97e8-392a55cee5db"/>
        <s v="13c37b5d-bbf8-4a91-b7a9-f824eafa4d5b"/>
        <s v="81a1a209-4ffc-4bc7-a0d3-03bfc3702473"/>
        <s v="b787ef8d-3495-411e-ae27-d4321dc1e7eb"/>
        <s v="2e63fe12-6052-43f6-82dc-8c7c35099ad2"/>
        <s v="4fc8acbb-e6ac-4ae9-b114-eb7feeaa1af3"/>
        <s v="25c73c44-3e75-43b4-a64f-a6637e8f8095"/>
        <s v="336f3229-565e-42f9-8b52-1380cfe43fe7"/>
        <s v="3da06476-f778-4676-b50d-112e8164ceec"/>
        <s v="759cde66-bacf-43d0-8b1f-9163ce9ff57f"/>
        <s v="e9366a85-3a46-4be3-9255-a4de9330ba83"/>
        <s v="460d48b3-7a99-463e-9594-b4f7b43915f9"/>
        <s v="4199322e-3ba5-4126-bff6-9f4195082801"/>
        <s v="b26a51a5-76b4-4672-9f13-e10bff7a884d"/>
        <s v="a205e54f-b1e8-409d-bc20-b9f24a9c589e"/>
        <s v="2b1ac76c-89ec-4c51-98cb-aa5247f53019"/>
        <s v="d58978b2-fcc2-4e6c-8944-de2667727765"/>
        <s v="0977c513-752a-4d25-b190-1b7ec6b469ef"/>
        <s v="21bbd183-8acf-44d6-b2fc-c072544c0132"/>
        <s v="947aacc9-c43b-4287-96c4-80a387cada66"/>
        <s v="bd12ec98-2d32-496e-9766-157b53388c0a"/>
        <s v="1bb5ec7d-9de7-4f1a-beeb-4c359b4fa47e"/>
        <s v="ac117bab-d664-4fe8-a21c-0c06ed376567"/>
        <s v="d85d832b-a8fb-4fc5-a473-17afd83c9744"/>
        <s v="0f300487-259c-4976-9427-86ba43e0c7a3"/>
        <s v="79a28546-0305-4436-86e7-54d78f18002b"/>
        <s v="46b51d82-df80-4357-8a1b-e8134bc63758"/>
        <s v="c2bf9e72-8437-499d-af7c-9dc586d506dd"/>
        <s v="4a6c3cf2-5ce4-4f55-a304-2ba15f311221"/>
        <s v="4f2f965f-a036-4a83-a1d0-332277eb07e6"/>
        <s v="b89bdf7f-93e3-4c35-af0a-573d53d2d56d"/>
        <s v="8de1596c-5a9a-406a-96f1-42a206b919aa"/>
        <s v="ab286d09-0af5-4e60-bbe8-a5df5e934de0"/>
        <s v="98ad6306-9e1f-47d8-b05a-4b6cdddc82c3"/>
        <s v="5f987864-6e8e-4531-b9b2-635c6e03e1be"/>
        <s v="d37fc265-36ad-4048-a0c6-abff077d1140"/>
        <s v="1b4da0fe-7bb3-4605-9a74-3152627b41a1"/>
        <s v="74664604-e1ee-4f4d-bcb4-c5edb9cf7386"/>
        <s v="30c9c51f-c80b-4af7-9315-fafa7500f785"/>
        <s v="8eb22579-0cdb-4ca4-b6ec-bdd68498e113"/>
        <s v="3b227e07-a4b7-481b-a266-7cc86aa6bcbe"/>
        <s v="db97db10-cc79-4797-8f0f-f2f0a29a435a"/>
        <s v="6b15c11b-b113-450b-9ea0-50c6eb9ed274"/>
        <s v="176dc38b-8554-44df-938e-01ea059f3ecd"/>
        <s v="e3c43657-1d8c-4bac-83b4-09ef2260e70f"/>
        <s v="28555335-978a-40b6-a755-73ec3e0061ed"/>
        <s v="06843c86-b8a6-4402-a3d2-6b8dae46024d"/>
        <s v="0cd20e43-76da-4194-839d-b29d4bc81c16"/>
        <s v="47503f1d-c33a-4f6c-9d69-1fba5e187b24"/>
        <s v="859131d2-bbda-4242-ad17-4fc96f7c15ea"/>
        <s v="084d7822-da94-4e70-a537-41e409668d08"/>
        <s v="458e2b28-c1c6-4fc4-8e14-6a3eebc3e1a1"/>
        <s v="27c7655a-7b43-4a72-a2c0-c475a54976d0"/>
        <s v="aab612c9-415d-474a-b5a6-69814104a8b5"/>
        <s v="9a1e0036-5cba-4496-a848-92402fd90ce1"/>
        <s v="d2586d90-16b6-4f61-b68c-62e6e2a45909"/>
        <s v="176496f7-99fa-4a93-bc25-fc48a0ad9511"/>
        <s v="28f49481-a0a0-4dc4-a720-9bdf1c11f735"/>
        <s v="9ea9f508-3122-4592-bdb0-2235261e2555"/>
        <s v="e6338ef1-cf70-4122-9cfc-e6d427c4dbd4"/>
        <s v="56ab087a-8bc7-4e81-9a30-45280b599562"/>
        <s v="39779492-3bd6-4dd1-9287-ec7bba900dce"/>
        <s v="eb4d8f42-8735-40a2-a511-09611869a217"/>
        <s v="bd5d1c8a-5454-4866-abb1-ab1c12c58a72"/>
        <s v="cfcd12f7-549d-4dee-beab-ae6eeda34f47"/>
        <s v="af8ca888-b1f8-4ad9-b49b-508927335670"/>
        <s v="05628059-568c-469b-9064-005c3985c3cf"/>
        <s v="98dbf732-dde4-4194-bc12-d19850c1b8f7"/>
        <s v="b2357a3c-cc7f-4517-8bfd-4a31c8c85ad6"/>
        <s v="6a25542e-ffbd-4cdd-9d84-d303ccb03fc5"/>
        <s v="d3d1bf0f-56c4-48e4-a9ef-afb13a7e8e14"/>
        <s v="66414954-c798-4445-86a3-cc71ff2f6883"/>
        <s v="6b0ae0e3-9d89-4047-9d39-d7936257a4a2"/>
        <s v="eadc9960-4242-41e2-960b-e0f495132c22"/>
        <s v="c76fb4e3-7859-4f54-bf8e-7236b9d1bd6a"/>
        <s v="18f1a1e4-1d30-4290-b3d9-2aceb7461b72"/>
        <s v="bf47976f-a2b1-4c66-af5b-a72f708a100c"/>
        <s v="80062ff4-2e3e-487f-a065-fa31def56e35"/>
        <s v="a1173719-b023-40ea-9f41-e335b9aed8e4"/>
        <s v="659e0258-814f-4657-b6d7-0561d2d14ef5"/>
        <s v="c2b01cfd-d045-4d1c-a684-09e3f1f8343e"/>
        <s v="39191783-1112-4366-89f4-c84d12c5e0fe"/>
        <s v="4988e418-f6c3-4218-8183-6315330f8be1"/>
        <s v="e2d9de5d-6a18-4e4c-b496-276412a4def0"/>
        <s v="506e5a9a-b758-488d-ab73-295b344a54b8"/>
        <s v="54bbbcf8-28fe-4761-8d49-fe3f2ca8f783"/>
        <s v="78e3654b-faf1-4ff0-bb85-179ad5b077e0"/>
        <s v="90d9170c-f2de-475c-90fc-c9f12ddc756b"/>
        <s v="28257223-4d42-4971-bcb8-dca85280db62"/>
        <s v="dc4bad78-614f-4ccb-be5c-b565e6b530cb"/>
        <s v="50ebf2ad-fb61-45c3-b162-e8fcf100df84"/>
        <s v="134ec784-b688-4a87-942c-7c77cc773119"/>
        <s v="d5b6517a-cab3-4d27-8dc5-f130cc394162"/>
        <s v="c9ce44bd-7c3f-4add-9a38-5db590eeb067"/>
        <s v="05752386-6de4-4b56-bc5f-dd57636764fd"/>
        <s v="c73f6e1b-af90-4e3c-9d75-0e9890e0b95f"/>
        <s v="8eb4c23a-5ea0-4eec-9ed7-e570e941be5c"/>
        <s v="5fac29c6-fa4c-4f30-be1e-379311fe64ad"/>
        <s v="e8b45c6a-fee5-43b3-ae18-b184229fe85b"/>
        <s v="d6eaf6ab-c68e-42a6-a091-952209482f70"/>
        <s v="be3aafed-b98b-4ef5-a90c-c35152de8405"/>
        <s v="23204ff5-b538-496c-833e-02f71e93d127"/>
        <s v="d92f3c1e-df70-4b2a-b8bb-22a5eba742d2"/>
        <s v="4678d602-a866-4c36-ba98-a7259d64f713"/>
        <s v="0ff157ba-683f-40d0-9b15-273067b71db0"/>
        <s v="c0829ad6-5b9f-4adf-b8f3-ccfd10869c18"/>
        <s v="cf4568c9-5ab7-48c6-9155-35762a4998eb"/>
        <s v="7008e799-fecd-4333-8b2e-c8f278313bcc"/>
        <s v="a005f5e1-a97a-4846-92ea-ef184b6797a1"/>
        <s v="9d3de8b2-da0d-4e34-be78-a321ebc7c34f"/>
        <s v="ae5ec365-72eb-4474-9458-054ec2874f06"/>
        <s v="ce2c7335-f4b6-4b4d-a291-0c5a9b18ee47"/>
        <s v="1fadc367-d7c6-4d63-8d78-45dd3240708a"/>
        <s v="2207f2de-b715-4603-a178-b03c698000c4"/>
        <s v="20da8972-5832-4ee4-8471-b4b0ae1b9f69"/>
        <s v="9aec56a8-5731-4609-9375-ee90d6b361e4"/>
        <s v="02042738-20c5-4a3f-86d8-522e89994afb"/>
        <s v="600a054e-21ed-45e0-8beb-97ef7240ae8c"/>
        <s v="3c9abe10-238d-4f44-8ac4-d0eb3373730e"/>
        <s v="a879d8f8-9042-4eb7-8b04-0f53e63949d4"/>
        <s v="39ec8ca1-3fb2-4f47-bbcd-6c18a06e8de5"/>
        <s v="ef9240b6-52d7-4f10-ba3a-6e9623ff23d3"/>
        <s v="620d4a1f-479f-4628-9674-eb650f9c5300"/>
        <s v="37850b5c-3ce5-488c-be53-d702e1f8d192"/>
        <s v="30ac7d7b-a2f9-43a3-b810-ae665a31b4cc"/>
        <s v="9c904bed-6389-4af4-8710-90caa1e80536"/>
        <s v="5f584603-e5a3-48e9-84c1-f1b5ebbbd763"/>
        <s v="41f83199-f4ea-4769-8366-c189cd8d9f75"/>
        <s v="a6ea6a2a-3110-429d-8e75-7e3c59b21da1"/>
        <s v="2540fbfe-e12f-46cd-96ea-f269514e1353"/>
        <s v="ecf2d1d3-0725-4bbe-9b33-9e981879deaf"/>
        <s v="2799db5f-73d5-44b7-b6ad-f3cd935cc092"/>
        <s v="c0ba22a4-7213-47cc-b896-17fa6493f5ef"/>
        <s v="c4183687-0cf7-4915-b01f-e8dfc3ba8448"/>
        <s v="a3b442bd-4649-4296-af58-42c3ff86cc31"/>
        <s v="309a083a-0c9e-4060-b66c-7331a1722ee3"/>
        <s v="38d5101f-423c-4d9d-993e-478302b34254"/>
        <s v="298d9f00-a3b6-48ef-83a7-635ac03995b8"/>
        <s v="de73992b-0232-4130-889e-90b28df49d52"/>
        <s v="98874bfe-c136-4c65-ae2a-e3413f59e4f2"/>
        <s v="01667221-3063-4e7f-81ff-81d1689d1205"/>
        <s v="fd9a9caf-37e1-4afd-873c-f375fa1e59e4"/>
        <s v="1d48a071-ab61-47b1-b93b-4c3220500494"/>
        <s v="2067bdac-88bd-43d1-b540-b30e039f3a25"/>
        <s v="04e0aa19-7fe5-4a6c-9a93-80ac33c7d62f"/>
        <s v="cdd8af09-451b-4267-b887-5caf1991103f"/>
        <s v="36c7d6fa-7aa4-4052-bf51-936241a64fed"/>
        <s v="4c269f16-1a44-48eb-b02c-21505f58f504"/>
        <s v="7a6e43d0-d9c5-4cd9-b09d-721b62be4009"/>
        <s v="5c17ebb5-093b-4d72-ac8c-dcaf2b633b18"/>
        <s v="4270352d-702d-4556-8c64-5bf10e93fba8"/>
        <s v="6d204496-66d0-4371-98e8-8ebb7a9e8eef"/>
        <s v="a0d7cfc8-3a17-43b7-b5d3-8459f3bc6b09"/>
        <s v="706c5c56-49e2-423d-abd3-461691b78d8e"/>
        <s v="4c881a90-c109-4e6b-a7d7-7c7e07f0b3d2"/>
        <s v="442a6ce4-ac24-4352-8822-28f22d720501"/>
        <s v="4a5dee64-3a65-43b9-826a-55e559bd1dc1"/>
        <s v="f377530f-2a5d-453a-aec0-5882035993bf"/>
        <s v="4d37d6d9-3f4d-4a0d-8c60-3d16eb507c48"/>
        <s v="dee34e2a-d6e0-4c60-b59d-066285d08c1c"/>
        <s v="e906b056-750b-4501-a5b7-6e71c0b942ad"/>
        <s v="ce072a52-73ed-4223-8b4e-f503f8722413"/>
        <s v="5a86b5ec-1865-412a-896c-495acec8613d"/>
        <s v="5d340833-db59-4a19-9ea6-ed4a04cad30a"/>
        <s v="74e0079a-98fb-4727-9740-b2122d5245f4"/>
        <s v="ab9099a4-35a2-40ae-9af3-05535ec42e08"/>
        <s v="166b1ea0-030b-47f1-9fd8-e9a7ec0130b9"/>
        <s v="77e8b401-b684-4eb5-97bd-2960a1715311"/>
        <s v="0534a101-8ddc-4719-81f3-8dd4fd034ada"/>
        <s v="02bdeabe-7060-48eb-be8e-ed12a3ea21a2"/>
        <s v="c6dc78f7-7bf6-4a7f-b58b-eecc9e405b00"/>
        <s v="f4dbca07-e506-4670-b092-947dbe4969ec"/>
        <s v="bdce635f-bf90-4d6a-b5c6-06b54e003d55"/>
        <s v="b5a6571c-4fa5-435e-90cc-460428b26b1b"/>
        <s v="fef97d57-3c77-4a4a-8d65-4036a00f230b"/>
        <s v="4ed0730d-711d-41dd-96ed-0330ce015413"/>
        <s v="1d34d08e-7a4c-45d4-9c99-e04cf0e98b3b"/>
        <s v="2cccfdf1-5734-4491-810a-7e8c6237a65d"/>
        <s v="dc8a4922-5005-480f-a4c7-78a59b4e164b"/>
        <s v="c80ba4a4-eb5d-4a54-b6f3-a4040005003e"/>
        <s v="42803aa0-55ac-4d06-be9d-a9517329af6e"/>
        <s v="8941bdd3-9803-482e-926a-4bd0be125f8f"/>
        <s v="66bca865-963c-4f25-968a-b707001fc69f"/>
        <s v="6fe633f1-8f80-4d8b-a1d5-5f8569678586"/>
        <s v="b2a0f778-809d-4444-93ab-3cce264ae04f"/>
        <s v="50e96888-7273-4e7b-bf9a-d277db496e6d"/>
        <s v="4140752c-aa44-4259-9001-8b7b6d4067f4"/>
        <s v="f4be0a2c-f571-4989-98bb-597d8f1fd309"/>
        <s v="85e8267a-0e23-4fd5-9031-5ccbd208ee77"/>
        <s v="d664d264-4c6e-47ff-b9de-7a3a486822b9"/>
        <s v="81b34c3e-1d61-49cb-a1b6-0c866c131683"/>
        <s v="35845d71-b221-41c5-b5b8-6d0a864f36dd"/>
        <s v="403fd582-4ccf-4a4b-bc93-243ec90b9454"/>
        <s v="f796611f-c7c1-4b1b-9d58-631b052226b9"/>
        <s v="9b5f8f39-848b-44f0-b498-17354d38e415"/>
        <s v="081293dd-62eb-40bd-9ec9-e3cdb092e21a"/>
        <s v="15935c16-a274-4afc-8db4-89cb556a7748"/>
        <s v="a754a29f-f143-4545-ae6b-34b907ef2ba8"/>
        <s v="8a4a0e2d-f22b-4b98-b24c-c64fbe3e6e57"/>
        <s v="b7dbb32c-d0c1-40ae-92a8-9ab919517f7e"/>
        <s v="74915c14-a30b-469c-9c40-50454a22eae9"/>
        <s v="e1fff6c0-8347-41da-9c11-ab6d42f5b3f5"/>
        <s v="89c8d2ab-6b44-4a8d-95f2-5073f41402b1"/>
        <s v="b35d4c3c-32f3-45ad-a84e-2080d70e673c"/>
        <s v="bf0d073d-821c-4336-9970-cf60ebff8d15"/>
        <s v="74bd0c93-8177-4661-b7fe-032c02571851"/>
        <s v="e1100ae1-6141-45c4-8baf-44bf0381a7b3"/>
        <s v="93267d25-234b-4562-98af-5cca6b11b7cb"/>
        <s v="458e0f1e-2a98-4594-81e0-4ea5f20ef5c3"/>
        <s v="71be94c3-6ab1-4db6-9da4-66feb0937085"/>
        <s v="d5838410-222b-409b-94ad-51dcb0010b77"/>
        <s v="18d92334-bbbd-4272-95ba-4ab0cd9caf47"/>
        <s v="3ec0f4e4-c2ae-4401-906d-edf53a77a93f"/>
        <s v="75366b9f-320f-42c0-9dde-01889803b22e"/>
        <s v="73b0d676-3527-45c8-8534-ca08f6f24d1c"/>
        <s v="059dd55d-4b94-4e30-b303-f438fe2110d0"/>
        <s v="6118433b-882c-4d1e-ac93-a7918b60c511"/>
        <s v="9d37efb6-eafb-4e90-94ec-84ce002ccb25"/>
        <s v="0013e35d-9aae-4492-9a92-1d2b8987f887"/>
        <s v="7b23dee5-7f9e-4042-bf9b-c2a3837aaa27"/>
        <s v="893992d4-ef5f-4f0d-87f6-c200fbc02182"/>
        <s v="bf468095-9cb7-4e4d-a1c3-edb99e30f754"/>
        <s v="1b3555e8-b9ff-4c5b-959e-eb8e51e4cab6"/>
        <s v="ae7cfd14-7577-4730-868d-a4b2f613bda0"/>
        <s v="b57905b8-b895-4e08-b564-504ba1e43190"/>
        <s v="b3292925-b107-494e-a932-5ae19c7060da"/>
        <s v="e48c5d67-f682-4011-8b46-1b32bab1b126"/>
        <s v="cfdfc6f9-eb0f-427c-a82a-3879f2b5a7ea"/>
        <s v="069f14f1-4018-4c6e-9a8c-fa3c5283aac7"/>
        <s v="72ce374d-43f8-48b0-9000-3168cb6bb240"/>
        <s v="5a35d158-76fa-4e9c-9f24-37dfae0e987e"/>
        <s v="98d53cf5-4afc-49e8-8c47-6b726e310234"/>
        <s v="892621df-4655-48b7-b8e1-9f568787ea21"/>
        <s v="b599277f-f78e-49e8-b676-291d4e329b4b"/>
        <s v="e39dd23f-5873-4912-a4a3-b2a27380098c"/>
        <s v="6001f54d-01d7-4831-850f-1cdc1e2a03f1"/>
        <s v="a0fbb8e0-b2e3-4399-a876-20207d8f5178"/>
        <s v="b34e356a-c95b-41f8-832a-461adf9b7c1f"/>
        <s v="4baf0f5e-a932-4094-93f2-8f11147f6570"/>
        <s v="25e42403-64f2-402e-894f-6ed34a2f3876"/>
        <s v="1b5d5b3f-020a-4e0f-a202-e4c776dac0af"/>
        <s v="b6ad2138-53f2-4d73-8970-8af66e173f7c"/>
        <s v="e45b712e-b822-4688-90a4-44329cd6c852"/>
        <s v="63f2ae24-fc3d-4348-808d-4127610461e3"/>
        <s v="b486f6f0-54af-4c6c-a094-8438d01216ab"/>
        <s v="82271e17-3124-4bb6-adae-08e73874756d"/>
        <s v="8edddfcd-1e52-4770-bf89-7142fe716b14"/>
        <s v="f72c8bf7-233a-418d-a8e0-cadb9acbf1aa"/>
        <s v="9d8fbfcf-b946-447b-b0f4-140c3819bfb5"/>
        <s v="6043d437-72f0-4493-9c24-1ad5cbc6f7de"/>
        <s v="5c04848d-6837-42ab-b0cd-c3ea36f759fb"/>
        <s v="01def715-1426-4607-b675-c20c67868b97"/>
        <s v="c85c7633-1721-4b47-bff9-c5944ac633c7"/>
        <s v="1986b4b2-70b7-4868-9854-80f0dfcaf0b7"/>
        <s v="33fd862d-4057-4470-be61-27a80351b09d"/>
        <s v="45f18619-54f9-4429-a7de-02ccdda4f4a7"/>
        <s v="27d292fe-0736-4b52-8a9a-73fe538202b7"/>
        <s v="30ee8fce-2b66-4859-9c29-7b5e66bceec2"/>
        <s v="e355ff3e-b8c0-48ef-a540-0d409be20a5b"/>
        <s v="ad2783e5-f636-491b-9366-bd91b5c6652b"/>
        <s v="18c32a04-844b-482e-9dad-138b4d72498f"/>
        <s v="4067f790-8444-4504-93ed-280ad5e14d1f"/>
        <s v="bd1116ee-f58a-47c7-8ccf-4130255603d4"/>
        <s v="887b03e5-e980-4808-b5ac-824c2c55aef7"/>
        <s v="7ef519c8-8420-4b19-b238-4877649cb420"/>
        <s v="3b964c74-ffe6-4994-9580-4c2ac44fc4b8"/>
        <s v="ceef7261-bb15-42ea-8991-2f464ce6928b"/>
        <s v="4edd2a2a-6b69-44ae-8d22-af35b648be8a"/>
        <s v="0b52039f-37e0-46b2-b0f5-c579fd651ec9"/>
        <s v="779fa9fd-e516-4f33-b06a-f9b817181284"/>
        <s v="dd4c5244-fc74-47ef-a249-1bbf09950db1"/>
        <s v="da8befbf-5c9f-42c7-8e9d-b867a376abca"/>
        <s v="28659dba-61e3-44a8-86e7-6ea08c47a1f3"/>
        <s v="49c13de7-3b42-46c5-885b-15fb4a8ff810"/>
        <s v="98049562-8972-4bbd-8ff2-b1c4e53f9644"/>
        <s v="74797b61-2737-4b52-ba6a-210722319050"/>
        <s v="970c7a52-c5a3-4967-9742-fb16128ef888"/>
        <s v="734a6ca3-8116-43fc-a2e7-c1a612d2fa06"/>
        <s v="2f51b757-9177-4915-8533-9fc033e92a9e"/>
        <s v="e867c8d7-b43e-4eac-9079-031a60835d0a"/>
        <s v="0901545b-f181-4b0d-9717-10471d15ce32"/>
        <s v="746b161a-31cc-4738-b68a-e9b79b3aa1d1"/>
        <s v="90865ebc-5a91-4e14-9a61-bcb19356d452"/>
        <s v="610269ab-43ff-482d-a18c-51621dd4ecad"/>
        <s v="39235a44-94a8-4cac-a733-04aa0aa7c3e4"/>
        <s v="fec3c273-dad5-4a8c-ad4a-73bd4f825bad"/>
        <s v="8926f9b5-c50d-4ccd-8f97-37245b6bda9e"/>
        <s v="042c65ad-9883-49b1-88d3-d2cefba3091f"/>
        <s v="f5d5f92e-cdd1-47c1-8a6c-1ce6b581b245"/>
        <s v="89a2bea7-57b4-482d-984d-601999bc0c8c"/>
        <s v="e10b1a47-7fae-4748-b781-321e83c501cb"/>
        <s v="a0a42c89-6232-4bf8-a9c8-612e6c96b28a"/>
        <s v="566e3cbe-9aea-422f-a6e9-87cab87b6384"/>
        <s v="6f139682-5ec1-4f69-82ad-4bf49696903f"/>
        <s v="1177a267-9f5c-424f-a772-d34a1e1e7148"/>
        <s v="17622561-87f7-4fef-b4ef-8730851a0d68"/>
        <s v="f4427e0b-6148-4bb3-889b-78d5dbfdd97e"/>
        <s v="b02b61c4-a3d7-4628-ace6-6fa2fd5166e6"/>
        <s v="8d7fff14-d8df-4873-84c9-56ee9c4209ec"/>
        <s v="5bc440f1-4b1a-469b-8e5d-d462cbd00ef2"/>
        <s v="392c04da-5af3-4a5a-b8e5-9b2716dc5a6e"/>
        <s v="ef8e3e02-7f92-4838-964e-5eb88235936b"/>
        <s v="31274148-7c7c-404e-8422-d03ef29a6339"/>
        <s v="f5b1ebbe-7862-4056-bccf-c45a1133a4b0"/>
        <s v="d4bcb92e-121c-4c9f-837b-c3682d1487fb"/>
        <s v="bbfb1b71-0a68-4eb8-876d-e8c5440c7e5b"/>
        <s v="c72850c1-3322-468b-9be7-8aec32da81f0"/>
        <s v="ff4625af-bd20-463b-b275-b5f3d436a7a8"/>
        <s v="696929b2-0513-4da8-9819-93cc41f9994a"/>
        <s v="9cfbbce7-e8f2-4584-8cca-1e14c3b8c80f"/>
        <s v="c9d901d0-a0da-418e-a7a6-a656cc82664a"/>
        <s v="1d61fac3-6cd5-4859-b2a4-47b2ef04e57d"/>
        <s v="d1ad3e51-89f9-4de9-b798-0131a885a7b4"/>
        <s v="b425e88f-5f83-4733-98c2-03b3981dbb07"/>
        <s v="a995ecc3-6f5b-49a6-8ff1-c51f915cb31b"/>
        <s v="f2d3f761-0ba3-4279-94cb-056407437c3b"/>
        <s v="55456181-1096-4107-845c-9edc2b7f2ac9"/>
        <s v="d4233cdd-0d91-4d13-a207-b111184a1b0f"/>
        <s v="6b226fa2-7836-4d88-b41d-f78fc3cb2f25"/>
        <s v="1f178f93-23c9-4a1e-8b37-1d97cdcc2d6a"/>
        <s v="0f44704f-1247-4a4e-a469-98e8d39e198b"/>
        <s v="09926793-f450-47ee-8e16-33271ef80b5c"/>
        <s v="861b4f5b-45a0-4539-ade8-370ace9e9ebd"/>
        <s v="59dcabd0-56fe-4fb9-abe9-e2074f199ec0"/>
        <s v="c9c1ad45-f4ea-4b97-aaa4-15b56336c815"/>
        <s v="d240ef02-a968-4fc1-ba5c-865db8344070"/>
        <s v="1d303f92-6f5a-40bd-8312-3b70a93cabbb"/>
        <s v="05d047bf-5b96-49d0-a8f9-0573571b960f"/>
        <s v="48769153-c688-43fe-9255-5c758d55119e"/>
        <s v="7318b96d-4479-4612-9f5d-988f776abf09"/>
        <s v="90b4c309-bc1d-4335-9ef7-4e48b8a836fd"/>
        <s v="5cb5e69c-5dc7-43e6-a529-64ffc74cc890"/>
        <s v="e54f8894-d19f-484d-aba6-00a6effa91ff"/>
        <s v="be7cabfd-6d53-4965-b1cb-e1d3d2cea771"/>
        <s v="1ca35cfb-04fc-4d82-bd15-438552fbe43b"/>
        <s v="4c80f6a4-9e5c-4d68-82e0-82191b96ea78"/>
        <s v="21f6c63d-ac20-4f11-abd3-3927586528e6"/>
        <s v="10190c9c-3b1a-4e64-9687-7f41ba8bc81c"/>
        <s v="0b9bd934-23c8-4d30-9dde-7969688613db"/>
        <s v="f165d779-0154-4950-976d-e21f1b46ebdc"/>
        <s v="fb8fe8c4-d8b4-4ead-9360-8edf382b5b86"/>
        <s v="854dc3bf-61d8-4365-bada-0c941679bbe0"/>
        <s v="91a4d796-b972-4eec-a563-7d1f57637902"/>
        <s v="4d470ed6-a666-4769-a1d4-6f8221c50e41"/>
        <s v="d64acb1f-39eb-438a-836e-3c49770e09db"/>
        <s v="6e9bdbd4-8bb1-4e79-a539-862513db64d0"/>
        <s v="374f495e-5724-43d8-99da-85943d2f416d"/>
        <s v="59d4546a-f7b0-4ffc-89c8-08f71ffbbe83"/>
        <s v="82ac7e1d-ac56-4da6-9339-1df45ae86d18"/>
        <s v="72ff5d2a-386e-4be0-ab65-a6a48b8148f6"/>
        <s v="dd88e600-57e6-456a-8f5e-6f0c74b42e6d"/>
        <s v="3c4897e7-601f-426b-9569-44ab503c8db4"/>
        <s v="ccd015c1-ad59-40dd-9bff-3142a5e15b55"/>
        <s v="4d560a3d-f4e7-469a-a454-09374a27ebf2"/>
        <s v="6142ea7d-17be-4111-9a2a-73ed562b0f79"/>
        <s v="9f294a8b-d184-4c39-8476-7556f97be2dd"/>
        <s v="630af05e-1f09-4c0f-8419-53ac6dd38ffb"/>
        <s v="69be173a-850e-40ad-9872-f72ee5b4a1ae"/>
        <s v="14e286e5-ac89-46bc-8cbd-3c039e2aa4ac"/>
        <s v="a6f2f7b8-0cf3-4b58-9910-8be58ce21ea3"/>
        <s v="bb82b796-3207-443e-86a0-7656c5c9fb91"/>
        <s v="f387e1bd-2d59-42c6-934a-5a2fa7cf705c"/>
        <s v="03599c6d-1224-4bd2-b7c4-b3ee9b1fc6d1"/>
        <s v="e7e7cf71-1c5a-4322-809e-7de873f127f5"/>
        <s v="d81cda59-36d1-48ad-9717-3bbb192e87b5"/>
        <s v="9f83db57-5cd5-4c13-a83c-906952aab364"/>
        <s v="3728ddc2-0f5e-4b47-a9d0-c613b0c77002"/>
        <s v="ffe8a701-8733-4220-bf65-bc642307d955"/>
        <s v="3e60dc38-31c9-42fe-8e3f-bc8c84de07aa"/>
        <s v="a046b9ae-9d30-4208-9e52-f2cc4839a7d2"/>
        <s v="4e5d8f12-96b3-4f4a-80da-a8ca62305d27"/>
        <s v="ec42e2fe-4114-4736-922d-2cc52d091a0f"/>
        <s v="4ddb1b36-272c-4588-84a2-576c1fc905f8"/>
        <s v="9ce7eed1-fcdf-4961-a45e-2ad08eefa5dd"/>
        <s v="3c3a04e1-2673-4d70-83a9-f28dea48b463"/>
        <s v="f5948a54-5f80-4eeb-943a-9aff659b0105"/>
        <s v="088dbd82-d883-43f8-8c98-03de12de9e5a"/>
        <s v="819f9a74-14f9-4534-9cb1-73bd26689102"/>
        <s v="dbb54645-7dda-41b6-97c4-caed47c4cc51"/>
        <s v="4242be33-5d77-4c84-aa81-05a89500a368"/>
        <s v="05b3b6f7-ff43-4d94-9345-accc5574767a"/>
        <s v="98a21f1c-914d-4fae-b100-13a7c6deb2f0"/>
        <s v="dec78fa0-6c14-44be-a65a-a092112ea3ee"/>
        <s v="d171ac68-edae-411f-85cd-7dd4b4a84acc"/>
        <s v="1328000b-cb9c-41c3-ac1c-3ed546d1fb89"/>
        <s v="787f2425-dbcc-4477-89e9-db0adf465290"/>
        <s v="f4188f3f-8a14-4e62-a95b-4715c333e861"/>
        <s v="7135f221-a6c9-437f-84da-d06a7872bdeb"/>
        <s v="b6ca1127-e9f8-4970-8d98-f9e28d888beb"/>
        <s v="c8b190e1-089a-4f4f-b1da-e8174937b90f"/>
        <s v="5f4f847d-7d59-46c0-a171-3445b637f3b1"/>
        <s v="c7468f59-1b49-4e15-a2ad-d909c521bf2d"/>
        <s v="9db37a76-cc39-48c8-8759-0459b259685d"/>
        <s v="0fc82e26-ea5f-4589-a7f7-5c4b2f1997a6"/>
        <s v="568655fb-9a3b-4d93-a6b8-a3f489007bc4"/>
        <s v="d7b65b5f-9fc6-401c-8720-d8ba45d954a2"/>
        <s v="99e1b153-6bd1-4ab6-8648-635088765d44"/>
        <s v="80c1319d-16fa-4b56-9a2c-756a5e65d291"/>
        <s v="6afa828c-2cd1-4b9f-abe5-841fe9c96c52"/>
        <s v="74c0286f-6916-47e3-b362-e5ace03b6ace"/>
        <s v="70e79f2f-73eb-4d3f-a2cb-7dcd9ea4e2ff"/>
        <s v="1e4af885-cf5e-40dd-b35f-489c0e710440"/>
        <s v="88d94f82-3020-49ec-8068-f195ae513e10"/>
        <s v="bc76937c-e33b-43ad-bd79-a1c007c10e74"/>
        <s v="bcf70c59-e75e-4eb4-99c2-2e6591ce0d2c"/>
        <s v="31c0fbd4-05f3-42cc-b1cd-70157c9d47d5"/>
        <s v="059c1ba0-bbec-421d-b610-901c2196b3b5"/>
        <s v="4c636e95-025f-4543-8997-623ae0723d96"/>
        <s v="2c8d0e44-e71e-43a6-bf85-bf0ead64b56c"/>
        <s v="fa5d3100-11b7-4948-90e6-e6607c69dee1"/>
        <s v="02d2265b-2ad2-4193-86ea-50fcab7682bb"/>
        <s v="a65be22b-d5a3-46d9-8362-a810a2611b8d"/>
        <s v="396295f7-bb67-4fbf-bc1e-afb5596a8d6e"/>
        <s v="57c700aa-b7b5-4ea7-b5eb-d32d9ad620ab"/>
        <s v="01e187d8-1a31-4044-95a0-f35665abc9ff"/>
        <s v="848af440-7fc1-4858-afa0-d842bc55300b"/>
        <s v="0e7da698-ab95-472f-8d95-aaf5253421bc"/>
        <s v="16db80db-a543-448e-9adf-e9816ab19e15"/>
        <s v="a0ee89ae-d453-4d32-8b0d-bb418d5288f1"/>
        <s v="c6319c16-5827-4c1d-93e0-f2354e80d10b"/>
        <s v="df6afe33-9489-4539-a373-f2b93658fed3"/>
        <s v="09f64405-0b99-4034-8a4e-255280051b10"/>
        <s v="a8499b92-6b52-42e3-94fc-dd549e8fc965"/>
        <s v="32fbcf3a-ded2-4fc4-9a0f-35bca3ec06d5"/>
        <s v="9b1bc895-2af4-4ab7-9e6f-ea07c4536f1d"/>
        <s v="cdbc2c1c-a4af-47bd-ae45-5cc6b88e830f"/>
        <s v="3d687b1f-2b22-408f-85d2-ab496a237988"/>
        <s v="1422373f-8622-48d1-a683-e10796c044d0"/>
        <s v="8d244e3e-c4da-4ddb-a0b1-5abaa6a27967"/>
        <s v="edc6ae05-fada-4b0b-aca0-2ada7c019b87"/>
        <s v="12a07507-87be-4932-844d-625134473972"/>
        <s v="8a0ea57a-9a7d-409d-a6e8-790b215d3b1f"/>
        <s v="f79cb82b-4679-455b-b834-c6a4a6f03619"/>
        <s v="c49c285b-6a42-4aad-92ef-05a410e1b73c"/>
        <s v="7fd75be9-f99d-40f4-8f0c-8ac73932760b"/>
        <s v="89a3c811-895c-4fde-a3fa-40691519fd38"/>
        <s v="1eb74b56-53ff-43a2-8a19-35014169b9fc"/>
        <s v="bc9a7998-6365-4c2a-a793-cb096b271eff"/>
        <s v="b40ef8f4-943a-41f6-8a63-94a1b6733a2d"/>
        <s v="c5f8e2f8-414f-4994-a845-77805e20c957"/>
        <s v="5bc6515f-3d9e-429b-8b57-6b4758606057"/>
        <s v="e516b0d4-7d35-42cc-b88f-d0cd65c06b93"/>
        <s v="56bc0cdc-739f-4756-bfab-acff5a8de741"/>
        <s v="9322a304-f206-48b3-97d2-388e988df8e9"/>
        <s v="3f899fa1-1584-4624-b8aa-f16d592fab49"/>
        <s v="0ab54bde-20a0-4502-ae06-809725e97977"/>
        <s v="989b9cdd-d12c-49f2-9563-016097acc49d"/>
        <s v="620e99d3-3b33-43d8-a69c-d696236c7b87"/>
        <s v="600c9c71-0990-4647-8ac8-d87ea689d07f"/>
        <s v="5a5226e6-9d64-4932-8066-853d6de299a1"/>
        <s v="e13aa3fe-9dac-463a-bc1d-0e0d607283af"/>
        <s v="a723fb72-682b-463a-a86e-d390edd97a1a"/>
        <s v="92806b50-7467-4070-bb28-4673394ddcc0"/>
        <s v="42533a86-6c73-4f86-a564-c8c261497f06"/>
        <s v="f4e35f7b-a1b7-43d8-b6b8-74d349599bed"/>
        <s v="e2b6855a-d4ec-407d-a584-2e131d278a46"/>
        <s v="cbd58bf6-1efd-46e9-8e37-14af99b49350"/>
        <s v="bb026576-f512-44c3-b253-d2186c4a37ea"/>
        <s v="d52721e7-19bc-443e-bb02-bebb48729a4d"/>
        <s v="ddcf8766-a93b-42cd-9c24-220e2cabd7e7"/>
        <s v="4d71c366-b41b-4143-8b10-550cd5704f32"/>
        <s v="34879e41-1a9c-472a-8eb9-047dba2ac3d9"/>
        <s v="11c58ef0-dd46-4c09-8752-87aa5408f9ac"/>
        <s v="d262eada-844a-4de9-a69f-0da0b670bfda"/>
        <s v="3ac5c680-d6a4-497f-8226-f2334c974315"/>
        <s v="088a93ec-70d9-49f8-89e2-60744f1639a0"/>
        <s v="43b9da13-ec85-4f37-bbc1-a987aff8754d"/>
        <s v="77d2b94f-1478-4c9d-9503-0b43e3c7ca9a"/>
        <s v="d6521e08-c2f4-4c10-a869-707cbdcbfffc"/>
        <s v="61607459-85c7-404b-8693-da1139c6a1ca"/>
        <s v="a8aa7158-2b70-4525-bc67-f831cbc84759"/>
        <s v="8045b996-bee8-4c6e-ae68-463ab456572d"/>
        <s v="03a20375-9782-4deb-8d03-e808467b1bed"/>
        <s v="3e19fc1d-9f6a-4a65-bd54-da044dcd0009"/>
        <s v="c15a09f9-e21e-46ca-a358-abfe58671262"/>
        <s v="1be00f8e-0c8d-41d2-9673-aefbeb9e54e0"/>
        <s v="f84f16b3-a79f-4faf-9ef5-768968f45bce"/>
        <s v="bd29ede9-cab4-423b-b448-83858de7ad6c"/>
        <s v="5c72aebd-13b1-4e59-885c-d7147bf69552"/>
        <s v="c561e2cb-89db-489a-a160-138467e5d714"/>
        <s v="8c6d768e-45bc-43ba-af52-d36e8a63b93c"/>
        <s v="390af831-a1ab-42d5-99b4-5fc59f14255a"/>
        <s v="45df16b6-382c-443f-bcfc-9b793875394c"/>
        <s v="3b745114-997a-4b6e-8161-126852bb2359"/>
        <s v="cbd431cc-ea7a-4c21-a1a1-a29c5228ed8d"/>
        <s v="dd3fbef5-305e-406b-a453-10d62c124e45"/>
        <s v="d5bcb8d0-4094-4ded-abeb-ac31d4f8fd72"/>
        <s v="bed63da0-8033-45c2-9413-d64db962c8a7"/>
        <s v="f2e9702d-11e9-4daa-ae69-81a35d3d9e56"/>
        <s v="3cec73da-fb25-4d16-8e81-b4f0dfca309a"/>
        <s v="f4d67557-6900-4be1-a302-9f70f06e9cff"/>
        <s v="e13a14ca-5911-442e-959a-8f54c559cd0f"/>
        <s v="5a4c4427-d9ae-4cad-9d57-337390206c67"/>
        <s v="7ee1fcc4-6b5a-47b8-86e9-4f441f5c1d27"/>
        <s v="ac25d6a8-cae2-418d-8998-53bd533fbc2a"/>
        <s v="b652ae99-38b5-489a-8921-057c3f05557c"/>
        <s v="16718639-fcb8-4f9e-8769-0baaa104bdce"/>
        <s v="fe2b34d8-2db0-428d-9e5e-be5459077299"/>
        <s v="6de59332-9364-43d0-9024-bdc6dcb33df3"/>
        <s v="60300bc6-8bd8-4bd3-af30-1720a9a5752b"/>
        <s v="c4f9eccd-7630-48a7-b0ca-fdd8fc043f08"/>
        <s v="f0086534-91c5-4372-8aab-cdefde43dfff"/>
        <s v="5ad5cf06-364d-4c87-bcd0-129d2e8d0e87"/>
        <s v="04d763db-93ca-4df2-97bd-fe1186f152dc"/>
        <s v="290e3e89-4b9c-42f4-a8e5-c8cdb4146e4a"/>
        <s v="9ae1a991-524f-43ff-b030-7633a6ded1d8"/>
        <s v="534ff70f-c4d1-447b-a0b3-c49062abd089"/>
        <s v="1980f5a4-1539-40e5-a1af-8c5b7a7e67ac"/>
        <s v="f2311f17-9586-4a76-8511-55ffe7a37e81"/>
        <s v="474a493b-3ced-4f2d-839f-bc501223b513"/>
        <s v="6bb995f8-db98-4ba3-95dc-76942bf3158c"/>
        <s v="dad17429-8697-486a-b168-425f46310a87"/>
        <s v="614077d3-9ec4-4a48-9773-f98d550c2fe9"/>
        <s v="b5caa993-aaca-4101-b153-0f689215583a"/>
        <s v="31e1168a-81cf-4525-bd25-5cfbe0c8f901"/>
        <s v="82bbf269-aafe-4e61-8d45-67d16d902940"/>
        <s v="bdd640fb-0667-4ad1-9c80-317fa3b1799d"/>
        <s v="536fd898-2106-4d5e-9c3d-028d03580f61"/>
        <s v="8bf08d7a-6306-4ce1-b73c-bd6a56f73415"/>
        <s v="9f2fef1a-0bfd-4eda-8462-16b1445be974"/>
        <s v="1ca2367d-88e9-4522-ad03-08c72cef4e18"/>
        <s v="0bd4a990-0640-4e0f-a5b8-fd4b32fa2de8"/>
        <s v="e21e063e-880a-4f78-add3-fa68cb176118"/>
        <s v="e79f9f3d-19ee-4c3b-b93c-4b0bb93b770c"/>
        <s v="e3b202b7-c97a-4855-be7f-b6583aef2cb4"/>
        <s v="d9aa533d-fe43-4234-9114-a28fbdc3ffb1"/>
        <s v="5d264b1b-6593-4659-972e-8c6882aa5c46"/>
        <s v="32da7a6f-a0d9-4f22-88f7-c39b6504ca70"/>
        <s v="7a2db846-4ad0-4a12-93e3-1942b63ccc6a"/>
        <s v="b372e073-3bc3-4744-8d72-b409b437bec4"/>
        <s v="eda7dd14-e1dd-45d4-94d9-0f4b4389bc5a"/>
        <s v="d453f867-b97e-4224-891f-691217abb863"/>
        <s v="24e6f44d-1431-4cab-bb8c-bd746a2f3fc4"/>
        <s v="5681efaa-1d34-4718-b768-8fcbd545c64a"/>
        <s v="eb2d6b14-9358-4445-a059-9244270f2b97"/>
        <s v="3f4df561-f319-4125-87f1-94f9c1156d6d"/>
        <s v="b9493906-939f-44eb-be5e-215ec47cc30b"/>
        <s v="f3bd333c-d11c-49d2-aab6-c5707c17d5e3"/>
        <s v="3df76a69-bc45-444a-bc1f-dff0331d58bb"/>
        <s v="dfed2c43-e256-46dc-8f54-86b7c7b5b2bc"/>
        <s v="406bf02d-a97a-4f4e-bc10-871bba4f4b03"/>
        <s v="a9f79877-b3cc-47e0-ae92-58298ad0033f"/>
        <s v="b18753e6-d457-4ad9-a867-a096edd877c8"/>
        <s v="f8140102-7de1-4dfe-9072-5b5ca2814044"/>
        <s v="d56a9c52-c8a5-4d7c-a94e-c385b4bdaa1e"/>
        <s v="ec50ace4-80a5-4e65-afa2-855967c96204"/>
        <s v="e3d3d84d-c2c2-47be-973d-ff0134e43764"/>
        <s v="3176d704-ea5d-4648-a7bf-782afab74ad2"/>
        <s v="f897f7c9-c52e-467b-963b-4aea6460a95e"/>
        <s v="88598ace-c60e-4023-9879-0b36f582a4d4"/>
        <s v="5eecb91a-59c7-4d57-9459-156aa03c8e85"/>
        <s v="9e5a732a-e22b-4a58-ad09-6600cce23a8a"/>
        <s v="614ff3d7-19db-4ad0-9dd1-dfb23b982ef8"/>
        <s v="a6aa59e5-dc08-4f29-92d3-3488d0c30018"/>
        <s v="b11af726-2d5d-4395-a901-a768ebd14b0c"/>
        <s v="14dd5061-5557-46f8-a67e-ddcedf8f4197"/>
        <s v="f80590f0-0249-4a09-be3b-1a40ca0553a2"/>
        <s v="c194f97f-00e3-4026-95b6-de85390239d9"/>
        <s v="8bae295e-902a-405c-bd9f-fe599bc0fa93"/>
        <s v="4336ffe5-6631-46a7-8c53-b74c0c9fa6e6"/>
        <s v="6242fa0f-2ed2-4190-8a42-001d66379069"/>
        <s v="3cb3288e-c8f2-4355-a90e-23f3668e899b"/>
        <s v="f780ef2f-664d-4922-a590-fd3cad6ecc57"/>
        <s v="6ee41a27-1a74-4259-afe9-d773d02b4df1"/>
        <s v="6ee6fb9a-520a-4eed-99fc-81f912177a1b"/>
        <s v="cc7e27a4-eb8e-40e7-b0be-8e8ee19dd4ef"/>
        <s v="29ede760-2334-48ba-b94e-08387dcf60fd"/>
        <s v="d6321d31-c8ac-4fcf-a04d-4d14197dbae1"/>
        <s v="4be318a8-0b39-4ccf-bc9f-3bc37210045a"/>
        <s v="282fe6c5-351b-4f5e-b265-0250c8ce0264"/>
        <s v="44d18524-cf0e-4567-882d-7fc1be3074f8"/>
        <s v="8cd74c27-929a-4586-8a37-6c367d94bf10"/>
        <s v="e0827f76-11a5-49b4-a6a3-02d6f43e8c48"/>
        <s v="f9b782a8-ffb3-4d40-a0f7-d29983486bcc"/>
        <s v="a335b2c8-9e7b-4e95-b692-641a9aad10ce"/>
        <s v="22eb197f-00ed-4a0b-a545-ecc0002f0064"/>
        <s v="e5358c58-4b8f-4abe-87f5-b39a56f881f9"/>
        <s v="39c03abe-dd56-42ba-9396-f1bedbb99817"/>
        <s v="db94b218-f83d-444d-bd90-599bf59a2fd1"/>
        <s v="3c7e5368-b159-4847-9c0b-9b10a757cb10"/>
        <s v="0c472187-fea3-4d37-980b-68530c7031eb"/>
        <s v="7484b28c-e42d-44b1-8d0e-2d64f30457ee"/>
        <s v="39c59df9-87f2-45d6-a7ba-26acab7a3d1c"/>
        <s v="2a9edda7-761a-4914-8931-b2d4d3def87c"/>
        <s v="3e612d66-05bf-4618-a930-b0c4d5576899"/>
        <s v="a6388854-fb2b-4b80-808b-d674d2dd3e26"/>
        <s v="f4401862-5353-4e65-886c-244563290d88"/>
        <s v="0660a3e9-736d-417c-92ce-55e369df05c7"/>
        <s v="960e3f3c-2ee2-41cb-b908-c3d8d99efefd"/>
        <s v="8fa72f27-e8c6-41fa-b435-3f5666b8fefb"/>
        <s v="614a9d3b-5993-4556-b8ff-b6c1c0f5fcb9"/>
        <s v="72a1376d-d4c1-413b-99ba-0aa5f31bf1fd"/>
        <s v="ab8bb68b-56d4-4b13-89d6-aea8fe5944f3"/>
        <s v="ef83dc33-eb48-4d5b-a550-bf6f40527380"/>
        <s v="8a8fb8c0-6360-40f3-8d26-1015470d21df"/>
        <s v="54e6b6e4-7232-4b24-ad9e-0664cad9fe81"/>
        <s v="0454e307-a3b2-4c34-a3da-c86c262a74dd"/>
        <s v="1b7e0502-ca9d-4831-894e-7397b38a3db1"/>
        <s v="acf5e81e-7131-4269-b118-e36477097749"/>
        <s v="714a917e-e4ca-4d04-a5be-2cddf6d47927"/>
        <s v="b4209103-bca7-46eb-83ef-0f77848ac924"/>
        <s v="cf9d3e88-f25e-4cf6-b479-b202d36f16be"/>
        <s v="9e21741f-b801-4026-82f7-38611adba8cf"/>
        <s v="3336c5c8-9019-4224-80ce-c97c87321107"/>
        <s v="5563f616-00e8-4ece-8b49-452d46d483f3"/>
        <s v="9191b363-4e2d-4645-adc7-cac7fd72b050"/>
        <s v="6dba00a5-5e47-4f21-abb4-5f901feb81d6"/>
        <s v="789fed96-7337-4c2f-8e1c-37621c7cb6ed"/>
        <s v="5aca19a9-fa61-4fc3-874a-82193512eea1"/>
        <s v="498bcf67-3f8d-4f96-836a-e2bbd5098e07"/>
        <s v="59184cae-1d70-4528-94db-db7a37f83387"/>
        <s v="1519830c-4019-4303-9c45-7e4da79313b8"/>
        <s v="0725e9cf-3099-4671-a389-3fc550b4c0bc"/>
        <s v="ff84faef-5336-423b-8f96-468535145890"/>
        <s v="e42e707a-fe2b-4987-9fdc-abbf6b9cd71c"/>
        <s v="c7ade5f6-4f48-4bab-9bac-40f4d5f9e7a1"/>
        <s v="487b25d7-9cf0-43dd-a775-29a28d2cfe83"/>
        <s v="7e1f48c4-a9d6-490d-b4ad-fa22ad0205f5"/>
        <s v="33a1ca26-5dd6-40c7-9922-f24eb5507b7b"/>
        <s v="eb2ec80e-4c25-4823-8cf4-ffb0b4bba73f"/>
        <s v="96a519fa-4420-45ce-96ad-a8599ed13b9b"/>
        <s v="e2331302-da32-4604-aa5b-8723591f6b6e"/>
        <s v="c54461fa-dd35-4c2c-86cb-aa8721786a7e"/>
        <s v="ae423568-de14-453b-9eac-41d9801f4909"/>
        <s v="2e183554-cae2-4e66-ae8a-781390e0a95b"/>
        <s v="1783b5f2-ae0a-48ae-9564-90983dfb09a8"/>
        <s v="dfde4fbf-3ff3-40bf-b66e-cb15474ebc19"/>
        <s v="37a3c30a-a1f0-4a7a-8db7-8572ef7db821"/>
        <s v="c715b2b9-c40c-4d91-86fd-e062a33dc7af"/>
        <s v="5c015ed6-a0ab-448f-aca7-dde9529f7cbd"/>
        <s v="0cee845e-0fec-47e8-9944-8e9ec4ccd106"/>
        <s v="4005353d-d76f-4e65-a54c-87393133839e"/>
        <s v="a7d807d9-59dd-4b95-aced-021213d94c93"/>
        <s v="84ccbd69-d4f6-4241-8201-bb06932c8384"/>
        <s v="0a8d7c14-6e2e-4274-ae0f-7cf89c7e1e3b"/>
        <s v="db576d72-81df-4693-a858-18cff67c393f"/>
        <s v="d2ecda4a-5cbc-4b07-bcd8-897b4c158e76"/>
        <s v="3005c7fc-85af-4b6f-bc41-7c6f80a6b635"/>
        <s v="52a74a41-44be-4486-bea5-a387363be5cb"/>
        <s v="9dd2f9de-fd98-4e33-a498-abe92999bbef"/>
        <s v="f86f3185-27f7-4941-a66b-eb9358b72db9"/>
        <s v="2a45c2ab-8cbf-4db0-b264-accc79ac1b1e"/>
        <s v="983decbb-65c3-4bbf-bffa-47e4dbcfb0b4"/>
        <s v="114f42bc-d0e5-469f-97f1-cd9c5954312a"/>
        <s v="52016e41-8570-4cc3-bb2b-66099f0724a8"/>
        <s v="39bfc9b6-47ba-48aa-b2f9-4b2c8e10814f"/>
        <s v="1723199d-bf2c-44a0-ba3c-8a71ff574e2b"/>
        <s v="657ef697-20fa-48ef-8146-633fa30ddfc0"/>
        <s v="62a2309a-7f52-40c8-ab40-1b73c0b3d583"/>
        <s v="2f0c4a22-2c5a-4648-b045-b24f85757ac4"/>
        <s v="6d1daf04-98f3-499c-bb93-e35dd78df51a"/>
        <s v="eb4aede6-46a5-4064-9284-b528b0916fb7"/>
        <s v="83b0b35c-dba6-4df8-b3d0-4ffb44709848"/>
        <s v="4da838b7-6947-4bac-b610-f40d69fe890f"/>
        <s v="9d3b2ffe-a323-4df1-918e-89e06674466f"/>
        <s v="06f4e089-2ee1-4c6d-82c3-ace23bec15cf"/>
        <s v="9c8379ae-f7b0-4805-8f0d-f860ebc92914"/>
        <s v="bf2b43b4-22e9-4527-b849-1ecc889157fd"/>
        <s v="2120bfba-1689-40b8-879d-db62c37944c1"/>
        <s v="bdf66ba5-dc9c-46de-a5a6-74c212738a23"/>
        <s v="85467426-2f12-4b9e-b4fd-25b7384f6e3b"/>
        <s v="2e3362dc-ff55-4e7b-88a2-5c0a5b8185ff"/>
        <s v="3453301d-7797-4ca1-b0c5-dddf74e03fed"/>
        <s v="311a00da-279c-4825-ab4e-b513081c4c1e"/>
        <s v="f97f0427-f007-486b-ae66-e58b9d20c36e"/>
        <s v="95c2ec81-3f42-4da2-84dd-a51d65926623"/>
        <s v="60a7c21d-87e5-45c8-a51c-1e2922a8c659"/>
        <s v="c017466e-85f4-40a2-8be2-7516342c5348"/>
        <s v="20ada318-e04d-4b53-ba94-0968a3094e80"/>
        <s v="150f5ec2-1ac3-4779-9524-d527eda5d626"/>
        <s v="60141de9-f54a-40a2-a874-66d7ad66a1bd"/>
        <s v="8d08ed95-b369-4813-94b2-072ab1c7c29c"/>
        <s v="7acc9970-5bee-4570-b69f-75c5c82ba1be"/>
        <s v="a52a1a98-8acb-4306-a01f-08ba40ada926"/>
        <s v="f6e38429-783c-4b0b-affc-da1aa64b88da"/>
        <s v="87f89f62-11a1-4557-a90c-44148df50b01"/>
        <s v="92a97acd-3d88-4938-aad6-5b8c3a38b844"/>
        <s v="d79b5767-ffdc-4489-a402-4c0bc25813a7"/>
        <s v="874f6267-f064-4929-b89f-f0ef08d0702c"/>
        <s v="8b5eb4b6-01a5-49f5-b197-f432ca8e260e"/>
        <s v="7b5b2826-ba11-43f7-998c-240d9be12e47"/>
        <s v="f83b1806-ee4c-4b18-96a2-d49d9e5f8273"/>
        <s v="58431f84-6471-4ffa-928a-23f79baa741f"/>
        <s v="e33fc52c-4570-43e4-a53c-8f74a5076897"/>
        <s v="f3476736-37ec-47a6-8b27-b0795c5d3f1b"/>
        <s v="6c21835d-d8e8-497c-a0a2-59014932936e"/>
        <s v="cc351e4f-703e-457f-b5ab-8466b5578b00"/>
        <s v="5d42b9e9-692e-47b6-8b2f-6d5c700b5d5f"/>
        <s v="e6697833-b841-40a0-9fe7-71d6d9178793"/>
        <s v="7fa63858-34d9-41df-aa2a-713fe5b46660"/>
        <s v="3e245fbf-fa69-4cd2-be23-90f3e7bbaefc"/>
        <s v="fe54ee4b-80ff-4173-a3df-ecd70e731dd7"/>
        <s v="b0b862ef-6c9f-42b9-b647-8986a3917c99"/>
        <s v="ea0f927b-4959-4171-a884-b87503862e81"/>
        <s v="c4c5ecd2-f292-4cb2-bf5b-7e73f229e487"/>
        <s v="752463e5-29da-4792-993f-d86df2ec014f"/>
        <s v="28e3a47a-7561-408f-840a-1c1c02b5719a"/>
        <s v="e34f76b4-2b8c-43bf-9780-be1712fecc2b"/>
        <s v="5b9962c6-e61f-4cc0-8a36-8ce7dc570131"/>
        <s v="506cef6d-703e-4156-9eb7-27b523eba0ad"/>
        <s v="3799a376-7e5b-4ac9-83c5-01fe269334ef"/>
        <s v="05b481cf-6f35-45bf-ba2b-06ae24f8b6ba"/>
        <s v="6cc5e6f6-e029-4366-9acb-5abbccea7be2"/>
        <s v="9f708368-cb3c-48ca-a392-57316b79afcc"/>
        <s v="a748dbcf-ac61-4e63-8dde-29a6baa4b71a"/>
        <s v="cfe3a2d3-1cef-4bc1-8309-fe9540ea2cf7"/>
        <s v="85319f0f-ba53-4122-b4b7-96204a73b0bf"/>
        <s v="8fc4b2c5-59dc-4a4a-9126-52b95bedcf31"/>
        <s v="ce22ad44-916e-412d-b6e3-8690db0f9336"/>
        <s v="e606d7c2-1e18-446d-ae42-1840a05f36c8"/>
        <s v="f97db416-13ef-448e-a9cb-b35c68322080"/>
        <s v="84517303-e94d-4fbe-8653-1d4748677b30"/>
        <s v="9e9a9f83-0668-43ee-b8b2-b5493bdbc09e"/>
        <s v="bf67de42-3a0a-4b59-8538-4872deaa543e"/>
        <s v="72f60958-12ef-4101-a082-786fca00ef58"/>
        <s v="7e7d9a19-ab45-4578-92fb-acf6d5d1c669"/>
        <s v="540e7d01-735d-48f3-bc61-66df515a6b43"/>
        <s v="d410be60-ee05-4163-8136-8ce62d3dd83a"/>
        <s v="92420b64-7234-4b01-9d18-25df98cfaef2"/>
        <s v="4773e66a-6db2-4020-8a67-01436090103c"/>
        <s v="0426fcc9-255b-40e2-bdc2-b74b38a56b49"/>
        <s v="ff4204b0-4d89-471d-b7b6-26b0e0bf9cd7"/>
        <s v="bf0418a9-f276-4513-aeca-f62944e22691"/>
        <s v="2bb7985e-ce82-434a-92c3-9c9e85cf2cf5"/>
        <s v="910c4cb7-25f0-4b0a-a64e-f59d6a18e5af"/>
        <s v="7701f7bb-7bc6-4e1f-864e-e6e389c5b31a"/>
        <s v="d6cd3155-08a8-4c7f-8621-38ad0f09105c"/>
        <s v="ffba7856-3b09-4a69-8d01-188459b58191"/>
        <s v="95dfe6cb-c75a-4c94-ae05-7f791cf8d03f"/>
        <s v="61a66444-e2af-4629-9efb-336e2f546033"/>
        <s v="15b102bf-7363-42c4-aa2a-81a21f9b8b4a"/>
        <s v="dc8aee30-be60-43f7-a8be-9288e5af6e39"/>
        <s v="9cc05b67-a19b-424a-abfc-2a47565f1491"/>
        <s v="d379e04c-dc99-4f0c-b5d1-4b68cedb663a"/>
        <s v="96929e1b-4e33-4abe-8cc8-2398b2c8c2b3"/>
        <s v="929daf9f-0149-42af-8ab1-a5041f8c56e0"/>
        <s v="cbb18c79-1036-408d-99a0-90075bb47c18"/>
        <s v="2a6b3379-b706-4008-8079-f037a38f4c75"/>
        <s v="9909c239-bbff-4a60-8019-4d4ce7ce348a"/>
        <s v="88bd6407-2bcf-4e01-a28d-efe39bf00273"/>
        <s v="c5c51060-9911-41e7-93d5-63ae51a3ac26"/>
        <s v="1a89b71e-a0d5-42c8-a837-fe68bba205ca"/>
        <s v="8cd62d65-980c-4e82-a49c-ccea83569c0e"/>
        <s v="0c2dec2a-5dd4-40f4-97ce-e6b4f888ff05"/>
        <s v="7f89438d-690c-4e98-848e-901792545ba2"/>
        <s v="a9e8f0d8-5883-49de-bb5f-be413fa2bde0"/>
        <s v="d046ffc6-8412-4a1b-b5cd-bac271026cf8"/>
        <s v="de69ee2f-1415-45ce-90ce-0d58630beacf"/>
        <s v="b0309aaf-85ea-46e0-84e3-b774569adef0"/>
        <s v="73461e07-f72c-46c8-855c-0a9796405fcd"/>
        <s v="7bfdcc12-89e0-4ab3-b250-ee18260a5962"/>
        <s v="0b34fc84-1111-4e29-a8ad-153985f0786a"/>
        <s v="0154c547-79c1-469b-ad49-b5214b1c6f48"/>
        <s v="a4bbf962-606e-4e1c-8f15-84494f40c22f"/>
        <s v="5d986115-f05e-4efe-8ece-112856ce4b42"/>
        <s v="0b81fcfc-6e44-49df-9f51-3195f4605e5f"/>
        <s v="fbfbb767-dec3-452f-a40b-242b4a044a12"/>
        <s v="f0f7ad22-c76a-4e0f-88f0-91f09b8b38ae"/>
        <s v="0b09effd-e850-41e6-8929-f633e3f8d7c2"/>
        <s v="072037f4-633b-471e-8358-e27376cbb4d2"/>
        <s v="8a284792-ffac-4645-a4dc-43068b20ce3e"/>
        <s v="62a3e57b-b84c-4d19-8ede-c9f18d1ec553"/>
        <s v="cec56969-5d4f-4107-911d-dc7990c80420"/>
        <s v="f0974f38-7b55-45b8-a5cf-4acd47493003"/>
        <s v="2f2a0a87-8946-4d57-9efc-ae3a12f15281"/>
        <s v="6ba4bf5c-5d9b-430d-91f7-83c09865251b"/>
        <s v="198cf293-a9e5-4caf-8a04-a8f03c6971e3"/>
        <s v="373aedf8-431e-430f-8387-f74d1149d096"/>
        <s v="f8cda88b-436d-46e2-b83c-fe0be037e5ed"/>
        <s v="1bf645f6-2324-4211-8588-fc1bb2384849"/>
        <s v="962e8029-8804-40b4-b5dd-9491ea97aee9"/>
        <s v="1b7ef3a3-e5b5-4de4-84c1-aed257f18af0"/>
        <s v="6e45d1fe-9aa8-4c1a-9d83-79fa9aec4c9f"/>
        <s v="1c0f0bdc-ac7e-437c-94cc-1e2a5e4cb287"/>
        <s v="24e9bcfd-9647-4f9f-b508-507af622d842"/>
        <s v="f7464c02-8718-44c1-bd4e-d26edcd5bfae"/>
        <s v="0f5ae9d3-8e6e-4003-a14f-3f12cfd01cbd"/>
        <s v="36fea0b4-38cd-4122-bc01-45e14ce2afa2"/>
        <s v="f1487370-b727-4284-969e-1a343ceb8073"/>
        <s v="6f2cd882-a153-4267-920a-31887f6f809d"/>
        <s v="d76b9174-ad78-463c-a0d1-a0f58d1adbab"/>
        <s v="b30b25f3-44b1-440d-9689-afb7fd46fcc8"/>
        <s v="7746d0ba-8ae8-405b-94b4-a48268586eba"/>
        <s v="d8006709-9a80-4f55-afb4-87785167d973"/>
        <s v="808f2298-3f75-4ae4-a3d2-c498a744faf5"/>
        <s v="14ac5a7d-fee0-4964-b34a-0dbd324da6b7"/>
        <s v="ff91ea53-d824-4813-965f-44fe2431a3f9"/>
        <s v="a9000160-9ab8-4794-847b-96d32fef6968"/>
        <s v="092c4801-698f-44f8-a747-d24a1a46d536"/>
        <s v="fde812e0-3fa0-4f74-a064-92f7eb7d9951"/>
        <s v="8ccc617e-81b6-4951-8cdf-697f4eca2e96"/>
        <s v="d7665cda-fe04-4059-b985-fb6217dc8eff"/>
        <s v="5e84706e-ed12-47c0-8f1f-b36314a17b41"/>
        <s v="8d9a483e-2915-4c6b-b16b-f2f137688b6d"/>
        <s v="2ce660dd-929f-414e-bbed-3a574ad75b36"/>
        <s v="ec1f41ce-57b9-4dfb-af82-e70cb9644e4f"/>
        <s v="1c654aa2-c63c-421d-a443-5958eacf33a9"/>
        <s v="3227e8d8-9c60-481b-8119-1aa71b61d453"/>
        <s v="0c10b55e-e8d3-48af-b202-0e37d2e920fe"/>
        <s v="45c4c9c0-feb9-4285-993c-67dafe7baa4e"/>
        <s v="cf3915b9-4b72-4e0e-8ab2-27c83412f365"/>
        <s v="43638fe3-d36a-4409-8642-0bd8c37da0da"/>
        <s v="1e0d02b5-fe74-42cd-9d83-ad037066e289"/>
        <s v="668c879b-d2dc-42c8-b2b8-d8aa21768dd7"/>
        <s v="d2b2e9a7-5bff-40bc-8a1e-970cfd3e378e"/>
        <s v="fb0dcf87-925d-4c02-807f-b4efd586a9de"/>
        <s v="9ca4364d-5d9a-49f1-908e-3a956c6e8796"/>
        <s v="714011a1-afc2-4cfc-9db7-284b6965d1d1"/>
        <s v="39a0f145-a5ba-4050-b8aa-76dfdb6ba39b"/>
        <s v="508a8fd9-cd2d-4848-a804-2bc92b7b2046"/>
        <s v="dfca6541-ba7e-4e01-8336-e364bb22aaa5"/>
        <s v="6ed8125a-2a5c-4360-b552-f31ff02cd793"/>
        <s v="6bea3f26-c774-42aa-aac4-2268a1742274"/>
        <s v="043d72db-1bcb-404c-a1d8-b96a62ada157"/>
        <s v="ab0e664e-9c3e-42d5-91e1-aa9676f72255"/>
        <s v="f8bca9ac-2ada-42ce-9890-99c9f2be029f"/>
        <s v="1fd38bcd-9f35-4c46-b205-7eff0b28d236"/>
        <s v="e481e56a-a577-4f42-8242-5b384deb2f6a"/>
        <s v="4654e77d-de67-4278-9313-b3a7e5a1c6e4"/>
        <s v="8e200724-7d13-4018-a80b-ac63b856d035"/>
        <s v="c606ddc4-c2dd-401d-b59a-15334605ec0e"/>
        <s v="61ae05f0-d0e3-4789-a29a-6ecbb8360ca8"/>
        <s v="cd0579e2-99e4-404c-ac56-e0cda5ba2472"/>
        <s v="53f30073-83e9-4ef4-ad7d-f5d0d3b59af7"/>
        <s v="331f63fb-d11f-48c0-a97c-a4fff75d599f"/>
        <s v="fc9476b1-a18b-4d15-9527-34077cd2192f"/>
        <s v="ab132032-b2e1-4f66-b1f0-2ea8242f5829"/>
        <s v="6994bf84-50d3-4a03-8cd7-608f3adcb38c"/>
        <s v="3878becf-60dc-42eb-9413-c85063c4e76d"/>
        <s v="f10c718b-1eb0-438a-a75d-d5af3c365296"/>
        <s v="4e71c0e0-52d4-4d74-a7c2-5a9473c7cbdf"/>
        <s v="c867fe3b-2d69-4cf3-b59d-279d8e397aa1"/>
        <s v="9d421bae-2134-415b-ad56-c7145a9621f5"/>
        <s v="62821d61-3fbb-4f57-b6f5-6f1cc4a531cd"/>
        <s v="0a58f43c-5bda-4655-b06d-ca247bc6e121"/>
        <s v="2e13b83c-ff89-4ebf-a0e5-17d58900670e"/>
        <s v="668c1480-8e22-49e0-ab3d-60452d3621a1"/>
        <s v="6c307511-b2b9-437a-a8df-6ec4ce4a2bbd"/>
        <s v="62acf512-3727-4cb6-8c4c-3e8aa47283a4"/>
        <s v="03583b62-5a75-4772-a18e-4e98ccae5ca0"/>
        <s v="b15e54f6-d4d3-4795-ae4b-ebc429890880"/>
        <s v="3f10b428-f5e3-48bb-9516-055c949ff12f"/>
        <s v="aff582c9-bffb-4e7e-9a3b-ecaea40e8d71"/>
        <s v="69ef74e3-4ab6-421c-8328-c136629ef3d8"/>
        <s v="adab7b98-c784-43ec-92bd-2f903c0be546"/>
        <s v="9db96965-83db-46f7-8f43-0d6d9c36d6ab"/>
        <s v="9247e851-2e0d-4860-b362-f9b74795cd1d"/>
        <s v="de6f92a0-0483-4352-bb20-eb28edde6eb0"/>
        <s v="12f5131a-da52-42ee-a2bf-18f51f652a87"/>
        <s v="412ea133-3344-4ae0-a6ef-b78561862866"/>
        <s v="238057ca-b8a5-4bbc-977c-60bd701a34ee"/>
        <s v="21084dd9-f75d-4e3c-848d-56502e9522d6"/>
        <s v="764414fd-8ae7-49ed-9e8e-de0ba85c6e4a"/>
        <s v="e9d83533-16cc-4309-a625-ea0966455184"/>
        <s v="ffb1677b-c4a9-4c78-a951-8b5fef8ce801"/>
        <s v="3c8e9d78-2d14-49f4-ac78-644fd86065a2"/>
        <s v="19985f15-ff00-4d4d-9020-59e4ff9ab5c2"/>
        <s v="31bbd72f-babe-476f-a40c-c8fecc0b6d2a"/>
        <s v="324bcc3d-9a77-41a2-bd0b-0fa28beef83f"/>
        <s v="84a91789-b2c0-47e8-9ed0-72e9f9fc6034"/>
        <s v="e48bc6d6-2a1b-4eee-9b2d-4345ed4e22ea"/>
        <s v="71cb5600-a02e-4963-bb7a-99dd22783fb3"/>
        <s v="df3f7b18-d4a0-4c3d-8151-59e8331038af"/>
        <s v="7317591a-3283-4aa4-a212-ab7c9d361cb6"/>
        <s v="171603b1-7466-4e6f-a1ee-b1f133b1d0dc"/>
        <s v="fe0a824e-232a-4e82-a699-6aabdaaf7529"/>
        <s v="582b91ee-f8e8-435b-8c00-988a7ee1011a"/>
        <s v="59e7703a-70aa-4b0d-aa03-8ad4a667b982"/>
        <s v="9e3c5a88-6aa5-4e6d-9277-9574c4576cc3"/>
        <s v="77d21e02-ff01-4f99-988c-24c961b1cd22"/>
        <s v="7b90942f-973b-4977-a946-28206a80cac2"/>
        <s v="a8b317fa-18d0-452b-9825-bc5430beb45f"/>
        <s v="19e9e3a4-18dc-4eb6-84fc-fcb0f5e90352"/>
        <s v="2acce508-33fb-4bab-98e1-2b26f22c9496"/>
        <s v="5b249c2a-9e5c-4dcd-961a-080a3fec0a37"/>
        <s v="4b868210-234d-4cdc-8ab4-8e7f4f95a25f"/>
        <s v="30a5648e-efe9-43d0-b639-08bf03ece8ff"/>
        <s v="0ddb545b-61ea-4a65-a1d7-70eac704e80e"/>
        <s v="51e744e4-b864-4a08-aa75-752d6a8fcacb"/>
        <s v="3289f58b-1923-4afc-802d-105b113eaf84"/>
        <s v="3a755086-506e-46e6-b645-869d603699e0"/>
        <s v="82aed525-d18a-4e9d-8eef-5a8adb82eb36"/>
        <s v="e1305074-6318-4224-a41e-40ad54029d00"/>
        <s v="cbdc4318-4d85-43d2-a1a2-748571348c2a"/>
        <s v="741c56ad-2e68-4ebc-a1c1-9c79d0c6cae2"/>
        <s v="00c9ffcd-c903-4cea-8aee-1e6671a81163"/>
        <s v="e40b50e4-0a08-4989-833c-8f55a1298fa2"/>
        <s v="19c71feb-a954-4f89-9596-370a761dd11f"/>
        <s v="d0437e4c-34e5-4699-88eb-e27a23a4e70e"/>
        <s v="eec259dc-7f95-497c-a76a-a6ced50755d9"/>
        <s v="dde4f5c1-532c-4c01-b017-c5337d6ce5c3"/>
        <s v="18763576-1a5e-4196-a5a4-c79b2abaa4f9"/>
        <s v="9c138fff-9e2b-45e8-aa0f-d2002245979f"/>
        <s v="84396fc0-c26e-4706-bc05-9799bdae8eff"/>
        <s v="9c81fc46-5bcd-436c-8777-4fae613758c3"/>
        <s v="a9434b1d-5fc9-425b-84f6-1281a90fec33"/>
        <s v="453b45fe-636c-4499-9254-aad3809cd839"/>
        <s v="b6f1e1be-c4c3-453c-9596-c0626561b818"/>
        <s v="2369b584-ff5e-4ff0-bf50-bde4382567b8"/>
        <s v="a34b6cf6-2053-4a42-b1af-db65b289f224"/>
        <s v="3240bb39-4b25-48d6-b50b-a04c6828145f"/>
        <s v="83a03bd4-9b47-4e50-8945-d448817f08bb"/>
        <s v="c12bc36e-3a2b-4c5a-a869-1408c74e1eed"/>
        <s v="af4afcdd-52cb-4ae0-ae18-c9b3c6da85f1"/>
        <s v="01aec505-99a0-4abb-99e9-54331453e17e"/>
        <s v="0881e39a-3b10-4dd5-b8f3-90b60ced52aa"/>
        <s v="618ae305-95a5-4afa-831d-029fac1e86d8"/>
        <s v="5dd6d6e9-3b20-4484-9402-54a579eda86b"/>
        <s v="e237c877-2e0e-4673-8ed7-cd177e14c595"/>
        <s v="e9c6a455-e613-4bae-a232-5829dbf644c8"/>
        <s v="064b5853-7f0d-49e8-8c25-2e0b2831867d"/>
        <s v="ab0b4cc5-15f0-4a19-98c1-80d2aadf3692"/>
        <s v="e726be23-e776-4886-9534-ee1d7f2984f5"/>
        <s v="507b9072-65e5-4f34-9df0-6e8c878aaed9"/>
        <s v="7466ef02-5e7b-42c8-a097-dedbefb3b939"/>
        <s v="897352af-000e-4fa1-9cdf-02fd1d55f74b"/>
        <s v="ee815a09-d240-413e-a4cb-9b3cb01b31ef"/>
        <s v="d1dc0452-9eb9-4e63-8eeb-28e847d3f380"/>
        <s v="9d8756a5-350c-423d-817a-b4d7b20a4e7a"/>
        <s v="cb35097a-e5dd-48f1-88a7-38ab0df83e12"/>
        <s v="4ff5bd7a-9ebb-4ca5-ab37-b69c2345f0ec"/>
        <s v="4d4ab7be-0f0a-4f07-ba50-e9adf7a41070"/>
        <s v="1df05d18-4e2d-4255-bd13-1a3d1e2c2e7d"/>
        <s v="57021049-6a39-4aa6-9aba-c50dca3dd859"/>
        <s v="7492d1b4-ecca-40c1-8461-c5691031ac5c"/>
        <s v="e2231643-ec70-4c78-b44a-1f5d8af812c3"/>
        <s v="bf3c4c06-4343-48bc-89fa-6a688fb5d27b"/>
        <s v="8cfeaa38-5871-414f-96d4-77fddf467b4b"/>
        <s v="32753922-c298-41a9-bd3f-cf891b5b9608"/>
        <s v="422d4313-57ac-4ad2-9b75-5e728c313645"/>
        <s v="247296a4-ff38-4918-b8f9-a45d0f554896"/>
        <s v="837d38f7-bf20-4383-b198-8a0b568998d9"/>
        <s v="0131ff3b-6221-4670-ba36-e788f71fb9a6"/>
        <s v="b83035b6-b86b-46c5-b085-c08fbb232cad"/>
        <s v="16169551-3728-475b-8926-fb8ee731c166"/>
        <s v="d9a97c75-c8d6-4441-8090-4c9d36ab3508"/>
        <s v="2665626d-79f5-4aaa-a922-124a2865057d"/>
        <s v="f3402dd3-4515-45b9-ace9-504b03d7f962"/>
        <s v="82624143-01b9-4dfd-addd-48898cbafcce"/>
        <s v="bf5023f4-40ef-4935-9f90-bed6fb25664d"/>
        <s v="e8fb5a96-3b85-46e1-840f-54057a25ed81"/>
        <s v="a4ed8b5b-37ab-4845-80db-866602ca9ea4"/>
        <s v="bdb025ff-2451-45a4-91d0-59b26699cd99"/>
        <s v="3da9c2a9-0ed4-4f1a-bd4c-bf374eb93eff"/>
        <s v="8e127f1d-b626-4481-9a05-003684289d69"/>
        <s v="601bfbcb-f0ee-4cce-8d93-e14a5b167158"/>
        <s v="92702606-759b-402b-ad7a-295306751a84"/>
        <s v="61d8d92a-c3ba-4d65-b154-51b688b16fd0"/>
        <s v="372f871a-45ee-432d-aa07-f2137129cec7"/>
        <s v="310c0c00-3fa7-4104-9bf9-0e27dc96925e"/>
        <s v="61a451ff-700b-4b43-ad3b-9d13c3e90323"/>
        <s v="46136b7d-7020-43b0-a6d3-fbc007f55107"/>
        <s v="9633fa29-8b6b-46fe-9a6c-1439fe14957b"/>
        <s v="2fb70dab-2f38-4b43-a137-f8e467b13040"/>
        <s v="da2c4ef3-c06e-44cc-b62f-72549a187e1b"/>
        <s v="64ad676c-c662-4e72-a3e4-38f4cc6f2da9"/>
        <s v="a7ac590c-42f9-4f92-9036-ca810bc4d7ba"/>
        <s v="2dab1bee-150f-49f9-a00c-1c7403d3d886"/>
        <s v="98017a2f-a5b8-4693-8fbb-a7495fcd859e"/>
        <s v="a52e50db-0c8f-4477-95bb-156d725015e6"/>
        <s v="9af36d3e-b489-4f88-b16d-f184bb5bf807"/>
        <s v="c3d6a9f0-5809-4a09-9b6a-ecca2170c9d8"/>
        <s v="bc8a4838-d153-4a40-adac-f56f2d23a424"/>
        <s v="71600e98-86ab-4dd9-b46b-2ef4845d0024"/>
        <s v="c5dfff04-7b82-4dcd-919f-9a2635a406da"/>
        <s v="b86e2cbe-f3e3-4f2a-bccf-a19ef9647b9d"/>
        <s v="51a68d95-7d44-418e-95a6-b1672129f817"/>
        <s v="6d130705-279f-41ab-9b49-09b65cbdb682"/>
        <s v="5da2b556-1a0c-4ef4-9531-04cf1200787a"/>
        <s v="de9e3757-5260-401e-aecf-67d2749176f4"/>
        <s v="06ad7920-aff7-4f5d-bb1d-12cf3b705092"/>
        <s v="40befb38-5f4f-40c8-945f-dfd7b8d7e212"/>
        <s v="61f6dfbe-114b-4c79-8200-79f51dc3c26e"/>
        <s v="554ed8f7-2248-4b85-a598-20c25dd6a504"/>
        <s v="bc3e1d19-75f9-4230-b2fd-73c508942176"/>
        <s v="75dacbbe-09a9-461a-9823-3383279b637c"/>
        <s v="b5b453ca-3d42-493c-8c9f-d3349bdf0377"/>
        <s v="23599d3e-d11a-404f-b4b3-b53ae265a4e1"/>
        <s v="029fef10-cadf-4e85-a918-47cec2c98ecb"/>
        <s v="5e1885c3-5037-4d6b-9a6b-6a7d1a38aad6"/>
        <s v="0037eee4-0b04-402a-9c6d-5c8d44372d02"/>
        <s v="927bc1c7-e3da-4bd1-9bf0-6bf4fa57d054"/>
        <s v="a018fb99-bf8d-47d4-a5a8-2f303bdefc06"/>
        <s v="39669fa7-5997-4043-b3b1-025bfff9f585"/>
        <s v="fd1233e6-c4c9-4285-a740-11f6b4e447a1"/>
        <s v="089c7c74-bde1-4658-99f6-7e4a76a716dc"/>
        <s v="c55523ed-fe89-46c8-99cb-3540643ffdae"/>
        <s v="66f43816-4158-42b3-85de-437c314094dd"/>
        <s v="ff5d9546-98db-45c2-88ee-1a838af52d5e"/>
        <s v="8dfa6a56-d12d-4c9a-aaf9-15310200b1f0"/>
        <s v="e17f29e1-7028-4046-89bc-473fed7bf656"/>
        <s v="548c1d84-340d-4049-8147-65063e2bf9c9"/>
        <s v="c20896f3-a4be-43a0-a17d-9c71a83b4050"/>
        <s v="38b77c07-80fb-4296-b3b6-a09b1beaf6ac"/>
        <s v="9e17a0c0-8e1e-4bb5-a918-34c6fde32771"/>
        <s v="59ca4579-49ff-4452-b25a-9ee2a62dcd58"/>
        <s v="64d31d51-c7f7-42ee-9c1e-3722b3f402fa"/>
        <s v="a9488d99-0bbb-4599-91ce-5dd2b45ed1f0"/>
        <s v="81c021fd-15d5-41a1-8ea5-b733b2105597"/>
        <s v="45f01774-744d-4648-bfc3-c8cdbf5dcee7"/>
        <s v="ec28f457-8dbe-40be-bdf3-b3bc9f60472d"/>
        <s v="5d71a898-6497-4593-892e-8c93d105c8d6"/>
        <s v="a181c85e-ca0a-46ac-8d67-d38e990f0c5b"/>
        <s v="2c0de01b-1b20-43a6-8014-9c89bfb1fcc0"/>
        <s v="310dc9d1-7c41-4a2a-9b67-f7bb33bb7382"/>
        <s v="82ca3c8f-f8ed-4f48-b222-d99295912d8d"/>
        <s v="0d559b64-e334-4bac-9c44-ebd132df8d45"/>
        <s v="f86461d2-c890-49d1-a19c-f0086879c58d"/>
        <s v="7ba8c331-708b-4ef1-8816-30ac7473b4d8"/>
        <s v="be64ac2a-f966-41a5-8cec-495b226716e3"/>
        <s v="69b7c0fa-26c4-42f6-ab35-2f85504e2687"/>
        <s v="16e89a98-b896-4e72-a3fa-bb1f71f1060b"/>
        <s v="e05b46c5-5636-4094-a974-31db09a9d1c1"/>
        <s v="bfe41d6a-5f80-4faf-90a1-1bbe1ab7d8fc"/>
        <s v="cf3dda48-ee61-4e49-8e42-a88203e5ef43"/>
        <s v="5b41eebf-ee22-4fa0-9a37-2b71750d3c7e"/>
        <s v="71299889-a01a-4992-bf9d-3e64c1a6423b"/>
        <s v="5da49cb9-2fdc-4992-8971-8eeadf3a098a"/>
        <s v="46c79b36-fd05-4963-9616-af7e1057a002"/>
        <s v="793edd42-06cc-42e4-8d19-803d983a627c"/>
        <s v="25769152-ebb1-425a-93b0-eef1579b110f"/>
        <s v="64988bde-cd02-44db-ad11-15d750a46c85"/>
        <s v="68c9992c-23b1-4179-ad78-fcedc280f66d"/>
        <s v="30c3ef8a-592a-443d-9d82-2e3a6c6d282b"/>
        <s v="dc6dafff-59c2-4153-b06b-0f0c96822e22"/>
        <s v="e7ed3b28-1af3-46b6-9e55-fb182ff4411c"/>
        <s v="f7015d89-d418-4e51-b9a4-36b17bbee797"/>
        <s v="292bd156-db94-4570-9ac7-0ec0ab8ddeb4"/>
        <s v="6b70c951-6215-422e-951c-6cd500b578fe"/>
        <s v="2755f12e-2a5c-46ed-8a55-4ec3bb60d811"/>
        <s v="69a53b4f-8ff8-469d-8ec0-713dea2c7a51"/>
        <s v="26e6a84a-4617-4161-bd03-d33beee9795e"/>
        <s v="85014665-f9b3-489a-98bb-a428c72fa9a6"/>
        <s v="c1c0c5e3-527c-4f50-a45a-87e8039a8ed5"/>
        <s v="2e8339a2-e552-4a5d-b957-1915a5154bbb"/>
        <s v="ff69723d-584f-485b-a697-384d801e8690"/>
        <s v="a4e68a39-aead-471a-9379-488f850e213b"/>
        <s v="f7a67b94-7b5a-411a-b1b6-4afed31edf1a"/>
        <s v="4943cbd4-d52c-4069-980f-3e27ced5fe44"/>
        <s v="2a37843d-68c8-4e3b-b446-b059b56ebfb9"/>
        <s v="efb56207-ddec-440b-afe3-af13891778e8"/>
        <s v="054f92ff-f366-4ad4-964d-b03f93403fad"/>
        <s v="4c4d6e40-24e2-426c-a250-d133f5cb5be4"/>
        <s v="22a1b7ab-5a3a-41c3-9aea-83079937f717"/>
        <s v="3527bcee-d343-4f88-91f3-79b18ebb8208"/>
        <s v="71d79665-7181-4dcf-b79e-fc6e5edb0d3c"/>
        <s v="15e66ee3-3c4b-4330-a9e8-6276649692c1"/>
        <s v="c552f3c5-5f13-4b98-a7ad-8d5198a15e4f"/>
        <s v="a1c7cc8a-0435-4b64-893a-d23298c3e3ca"/>
        <s v="febec0db-9a3a-4103-ae3c-453214348f62"/>
        <s v="fda3ee10-619c-4f2a-b0ec-1bd17373ead6"/>
        <s v="6883ac6e-6a94-4054-b241-4482519894d8"/>
        <s v="5a104129-54ae-4d1b-8ce6-424dbef59fe6"/>
        <s v="2e2fbd79-3bb1-43ab-b41d-ea49fc2c4d5e"/>
        <s v="3ba5cd2f-dea4-4c19-9024-3d723748967f"/>
        <s v="de697b49-5e79-468e-a454-d5dfee705e8c"/>
        <s v="44f7f01a-3cb5-46d7-834a-130e8c6ea6ad"/>
        <s v="09a0a0f6-73b0-4091-b634-c1694f76e388"/>
        <s v="e8897fba-d7d7-40c3-8f6b-a7ec1bef03dd"/>
        <s v="2655567e-5525-44c6-879e-c589974bc4e5"/>
        <s v="d463ccc5-331d-48cf-b5b7-f92e2d60137a"/>
        <s v="4c936072-ac48-45c4-8d95-699a4c6038fc"/>
        <s v="0c915150-c10f-44f7-9506-c437124c70b2"/>
        <s v="c450a9d3-3322-40bc-937a-f2191bfa2c49"/>
        <s v="9ad41c23-ec43-44dd-b43e-7ec5cbbdc8ec"/>
        <s v="832ad7bf-e7b1-4344-b2c4-a289fefee049"/>
        <s v="e4eb8000-ef40-4162-8f6c-e9bffe7ee362"/>
        <s v="00e24efa-5e93-482d-993e-af22ac038497"/>
        <s v="8623bc74-65a2-4cc8-855b-e95d06bfd9c4"/>
        <s v="2418bd3e-50e6-4715-a494-3146dfe88116"/>
        <s v="49a214ae-f7e8-48e5-8d2b-91efb8976ec5"/>
        <s v="a6c681b0-e472-4be5-b3c2-944ab60a3dcc"/>
        <s v="8b9d2434-e465-4150-bd9c-66b3ad3c2d6d"/>
        <s v="5cb85aed-f5f6-4c97-aefb-63b11b049863"/>
        <s v="57423882-f34a-4949-b4ca-0ad7abe5be96"/>
        <s v="1855d055-fb51-4359-ae3e-f0feb1503505"/>
        <s v="115c42cd-5147-4e86-a875-d40aeac7dc2e"/>
        <s v="ac937cda-dcd6-4795-b329-350687bc3f83"/>
        <s v="a2dfb7c9-1ff4-4b28-a14d-5e7b07632515"/>
        <s v="c37da1f9-3c06-44b2-8441-cf9e9f2bc41d"/>
        <s v="8d691c39-f030-46dd-a018-0537784c4eb6"/>
        <s v="86dc1147-430c-4f2c-9bc7-357f54e7c593"/>
        <s v="8b7f0ea4-3512-4a2a-8c7d-6fd1bab3a256"/>
        <s v="dad7f7d5-c7e7-40e0-9098-7dfa628517a9"/>
        <s v="6022f55c-d83e-4afa-883f-8de18af6604f"/>
        <s v="6e54ac6d-2ff8-487e-9659-1c8921ebfaa9"/>
        <s v="3aaec98e-b48b-4039-9bf3-5f8681170786"/>
        <s v="954ec2e9-039d-4835-abe3-eae5afebd455"/>
        <s v="9fe611a3-809a-4818-a15d-48df0dfd8754"/>
        <s v="f5462453-91e4-4cf0-b738-a94d1ed6a3dc"/>
        <s v="3a963bfc-0c8e-49b4-bec2-080497a2aa1c"/>
        <s v="13c495e3-2ff0-4653-9a33-6bef22779770"/>
        <s v="1009d218-d980-44fa-a02a-9bb99280a55b"/>
        <s v="316e88ff-c723-4f39-b853-3b54f660f380"/>
        <s v="ff02f5b0-57bd-46c9-a240-063bfed747be"/>
        <s v="88ad4c38-b4e0-4667-a721-4af6d5473924"/>
        <s v="612ffdb3-4da0-47c8-b1a0-26b460e4195b"/>
        <s v="16354b66-d3e9-4350-b094-7b88e3613bd4"/>
        <s v="c64cd5fe-0340-492e-8e70-40bb95c93551"/>
        <s v="9780c215-2b2b-48e9-a417-c09380a8a23d"/>
        <s v="e9a1c6d5-c34e-4baf-8f1c-b2ccceef9fa8"/>
        <s v="75cf4a72-61eb-40b7-aeb5-25f5b4c56f76"/>
        <s v="d02f349d-5d9f-4d32-95e9-d92dcde22f0f"/>
        <s v="9b2d5a2a-99bd-4240-a853-5961632d0302"/>
        <s v="77aaa901-64fc-4f19-b02d-fb732cf898f6"/>
        <s v="45f54506-3ba4-46e6-bf50-fdf2db986f5a"/>
        <s v="bbb71494-b7e7-47d4-a9fb-832ccbe68571"/>
        <s v="2c7a0d31-0769-4583-9194-821ee11bf0d4"/>
        <s v="0cb5ee5c-62f5-47c2-8706-fec248fa4e98"/>
        <s v="5b8c8969-c81d-4cab-9a4c-d1f09971c808"/>
        <s v="564da1cc-5ef8-4699-bed6-6c7e9a394ce8"/>
        <s v="7869792a-8150-4fda-a977-09f1ec446626"/>
        <s v="f2987669-e280-4a11-a5c7-d7de069e2875"/>
        <s v="967f6c76-b82b-48f4-ab99-4035519109a8"/>
        <s v="10b16933-443e-4492-aa7f-5aba685c3bb9"/>
        <s v="187b1808-ef6e-442d-95d2-0861342c8b80"/>
        <s v="ad3840ff-b4d2-4a8b-945e-d9c5a9078b29"/>
        <s v="04456b54-8394-435d-ad20-4cafe88efbab"/>
        <s v="bf4fcb10-1334-4f71-9fd8-25b785c0d3ae"/>
        <s v="48009dfe-e5ea-4410-beeb-88ef333182f8"/>
        <s v="268f6293-794f-4048-9a2c-7fb729b7e253"/>
        <s v="7a753918-9243-4559-9859-73e64ab52b86"/>
        <s v="10ac98fb-c45c-4fe5-99c6-f3ff3a065c99"/>
        <s v="620c118f-9479-4822-8a30-5722374ffd0f"/>
        <s v="7b6c7129-cd63-4ba8-b03c-664b3abf9c65"/>
        <s v="b69f5eab-b9ff-4c29-97d9-cbb0309e47ba"/>
        <s v="116d489c-210b-4b2f-af44-7aac47043156"/>
        <s v="c70aaeec-63e6-43a9-8828-13c2defbd1d2"/>
        <s v="4c80d33a-ad5b-43c8-8c88-0714837217e0"/>
        <s v="1d24181c-2ed0-47d4-97bc-ad3ad0a17fe8"/>
        <s v="0e61065f-171b-4b80-89b7-fdf77d8d3ddd"/>
        <s v="4c7ee398-4a54-452f-a9c7-6102573b77f8"/>
        <s v="ef46f3af-2b70-4a43-a8d1-ccc4992b9836"/>
        <s v="07adaec7-cc6d-4f6b-bc93-4a4b856f01f7"/>
        <s v="bbb35601-9322-42c7-8769-e270b161b427"/>
        <s v="f96c9a0a-3404-402a-abc1-bb5282e4dd4a"/>
        <s v="63970cdf-eb7c-4f1d-a4eb-5dad3e050984"/>
        <s v="74ed5145-8d97-45c7-961d-5c8753c9fe59"/>
        <s v="bc18add0-c72f-4f69-a81c-c7d784a98ce5"/>
        <s v="0bc28080-8d46-42fa-b039-5e3875e7e80e"/>
        <s v="4a32bb22-1b2b-42ec-80b9-ec30ed94898b"/>
        <s v="5e209490-ebbc-4840-876e-90ca9a8ad680"/>
        <s v="5d33438c-9882-43eb-9d57-e09c48a070aa"/>
        <s v="fdab3441-d2c2-4960-8b09-01abc66dceb3"/>
        <s v="8119879d-a2d3-4f6f-bd88-734b161e1dcc"/>
        <s v="f1578470-0182-47c4-ba1b-58066160a6b4"/>
        <s v="603da938-ec34-43eb-95e9-7cb4f93ffe91"/>
        <s v="7f0223bc-651e-4252-b974-4cded259f960"/>
        <s v="e112b091-98ad-40bb-a3b7-3d9bc06808c8"/>
        <s v="d428df6c-89aa-4293-b4a0-dcd41a9af29e"/>
        <s v="7def3b8e-ec0d-4c3a-b011-b125022111e5"/>
        <s v="d0716388-77f7-49c8-9324-f8364ab9c366"/>
        <s v="630b7c4a-4cab-47a8-8e7b-85bef7f16e2e"/>
        <s v="8dcebb92-ba01-449e-8c66-12ac748f7bb5"/>
        <s v="c6a28e4e-002f-4ca4-b43e-85315dfb1922"/>
        <s v="25787c8b-e3c7-46d4-ace7-074e8f95a523"/>
        <s v="df061df8-7faf-4e70-a155-281c0ff147f2"/>
        <s v="104556e5-bee3-4b79-9d18-1ee986ad8a8c"/>
        <s v="efad49e9-c41c-447e-9d6b-9b626b535a19"/>
        <s v="6bb1f2bc-85a4-40cb-ae76-936aa6340d1a"/>
        <s v="26f341c8-04f7-48c8-9215-b5033012f819"/>
        <s v="8570b59f-a903-4e67-bc56-8b5324acb722"/>
        <s v="e4610160-134d-495a-ba38-8c8f139309d1"/>
        <s v="4698fe10-021b-40bf-8fef-168816c34c29"/>
        <s v="09dba93c-bf40-4750-9657-74fd68cc50be"/>
        <s v="8ade8bd9-3b73-4091-bc8a-1fffb10bf93a"/>
        <s v="07f99769-c513-4cf1-bd35-81532fa7f0b3"/>
        <s v="db7904e0-ce30-461d-8e88-c8ece651e3e1"/>
        <s v="3dca299e-68ba-4649-a941-3174f0c0344e"/>
        <s v="aee14f87-fcff-49e3-940f-f5896c624c2c"/>
        <s v="2b079dd3-6275-40b2-a6d4-59a4e180cfe4"/>
        <s v="2d54ff2b-10ee-4f77-b45e-2eafc1fda581"/>
        <s v="258ceae6-1402-4ca2-9da6-7bca47158dce"/>
        <s v="a23ff67d-e957-4bc2-b9bd-8bd6d479cc36"/>
        <s v="b9f6143b-b238-4056-a1ec-47541cf14654"/>
        <s v="b963f37f-6781-4c1f-8c53-0e36addc3e13"/>
        <s v="3ad24ac8-bf70-4042-9e7c-6795a8c6c2df"/>
        <s v="e1f7a49e-fe95-4921-a625-3c808e4cacc7"/>
        <s v="429f90e0-d81a-44fd-801d-ad7073c86884"/>
        <s v="3579c143-7ab9-4428-b78e-65108f10d33e"/>
        <s v="fde91c42-002c-4c22-b4de-5f7070f81dba"/>
        <s v="48361198-37d8-4f73-aff9-82f1d2212695"/>
        <s v="3de86a38-1642-4ad9-b142-6ffb677c9557"/>
        <s v="5987038a-fcd6-418e-ab54-500d4e089bb4"/>
        <s v="585409d9-de22-4c3f-9136-6db15a578607"/>
        <s v="f8999246-98de-4ebb-a3b5-cecea446be72"/>
        <s v="a021c0ca-3531-468d-8342-bd2bf295456e"/>
        <s v="8bb1f749-be32-4c5c-bc87-07aa3a287829"/>
        <s v="7b3a4e3e-7c52-4a17-a80a-c07a2a935d62"/>
        <s v="f875cb54-2feb-4626-9ecc-c05d23a1c245"/>
        <s v="97d7a560-adb1-4670-ad9f-b00d4882d73c"/>
        <s v="fdc171c3-578e-4a19-b3ba-d12c6e1f8124"/>
        <s v="a1964aba-ac28-4714-a90f-05a2402098f2"/>
        <s v="ead08c89-13fe-4a29-9c9d-eee0b42a0456"/>
        <s v="4f612217-eef1-4694-90ca-e32d0aba590e"/>
        <s v="2332a50e-6992-496e-81a2-5ed1c3abb5f1"/>
        <s v="d296d2de-0e48-4559-a23d-d94d223bd2aa"/>
        <s v="e00da49d-effa-4002-b040-413c4690fb15"/>
        <s v="e1bbb8cd-7e3a-4f07-a9fd-28e6e271fff9"/>
        <s v="5562a589-0ad2-4953-9592-8d05f0ff9b7a"/>
        <s v="a78d097f-2f9c-4ef0-b6bc-ae84b3e0014d"/>
        <s v="70f59630-2bba-4c1f-8e4b-915be6ddac50"/>
        <s v="f3139a84-f526-4790-874e-75982710c999"/>
        <s v="4b356e9a-2e5e-4b6a-8ee9-581ae061f65f"/>
        <s v="7a70eafc-b0d4-4ee5-b0c0-681cbb708140"/>
        <s v="4ec304da-3266-4d20-b8d0-1e9c32fc8c17"/>
        <s v="78946a15-c342-41db-ac3a-acdcaed54a46"/>
        <s v="0e6d6fe1-7e52-41cc-bb97-3ec14216a255"/>
        <s v="ecab3301-bc8f-4d29-adea-94930658663a"/>
        <s v="79f67bfa-e573-4b4a-9f36-e094cf5c921b"/>
        <s v="9132b63e-f162-47e4-a9c3-49e03602f8ac"/>
        <s v="9b4891b8-6497-4db2-a0b5-fb9a074ee909"/>
        <s v="b6669d15-b062-452e-af78-7daa2b4f1353"/>
        <s v="0f2d5c15-eb34-4d3a-a95e-5ea9c9230c64"/>
        <s v="89628f6e-929c-43b3-b3c0-8bf18167999f"/>
        <s v="1346d1a9-f680-4cdb-b7e4-90c71d7bc313"/>
        <s v="54e14f3a-bba4-4ae0-adf8-f7672261ddef"/>
        <s v="15da705c-d4ef-40aa-975a-81ec112fa612"/>
        <s v="9b02c535-2649-4478-9396-6f0a6b77af9e"/>
        <s v="afccc277-821b-4d33-bc94-48ea6da2cfcb"/>
        <s v="f6121d2c-ae73-40eb-a39d-8fe7790b185c"/>
        <s v="e4a4474c-9b33-43a4-a620-f9a974fd33d1"/>
        <s v="8a67eb00-1d62-40eb-bf5e-370d2eaa64d6"/>
        <s v="257c54bc-4024-4424-aef2-ab2f495fa2fc"/>
        <s v="4d4c638d-fa04-4229-887e-fccbcc3e9ae3"/>
        <s v="727716ec-59fe-4bbc-b1a3-fad2b0946d2a"/>
        <s v="a3de5fb4-71d1-476b-96fc-8e03c14ff471"/>
        <s v="03b64bdb-f296-4212-82d8-87f59682ea1c"/>
        <s v="fd024348-e888-4872-9cc4-d3d1775035f9"/>
        <s v="cf26e4b1-88c3-456a-bb72-2e58bc99a35a"/>
        <s v="21720403-791b-4dc1-b9d9-f24b5f45331f"/>
        <s v="ac484366-68bd-40d7-8b88-1c32cbb02a8b"/>
        <s v="a0e18394-2c8c-4824-a6ab-131e282a4d1a"/>
        <s v="953b0f1f-ea3e-472a-8f22-1604d46b7756"/>
        <s v="b167bacf-66fd-44ce-a448-867b4bdc9542"/>
        <s v="5f07c1a5-dfc6-40ce-bb07-fd31a4244f23"/>
        <s v="a3ff8fd2-02e4-40aa-b65b-c763a3336ea8"/>
        <s v="34885a46-9088-4eaf-8977-6598203c8c25"/>
        <s v="69288e92-c68a-452f-9b23-aa8c3bcabf85"/>
        <s v="75ccd2bd-0371-46b5-b044-ca0729e6b3be"/>
        <s v="77617d80-549f-434c-8171-f5a74148bd11"/>
        <s v="39b02e2a-d96e-484f-bdb0-174e7938878a"/>
        <s v="7e0f60b2-2a06-4609-a599-bd3c0bb81d38"/>
        <s v="1161d678-2739-4f5b-b437-21823f1d6a4d"/>
        <s v="499b0155-cb7c-40ca-894b-44bc492d7271"/>
        <s v="e3cf0a85-db8b-4535-a51c-fefafd822106"/>
        <s v="d0a27ba7-b5e2-44ae-9f63-864f375ecae5"/>
        <s v="a5b40983-3eeb-404a-9df2-372e9e825aae"/>
        <s v="1b755509-8dc7-4f96-92a9-3e0b13ea3339"/>
        <s v="3da8bd5d-9a8a-4916-b100-41565186f912"/>
        <s v="59eb1be9-2d23-4556-9983-e86a91a84c54"/>
        <s v="4ca5a1e1-9c5c-48cc-8b34-f76ffcc3e36d"/>
        <s v="dc8735cb-c3b8-4d96-9754-f825e47751e7"/>
        <s v="8e579591-bcb6-4aaa-8f7a-e118410905f8"/>
        <s v="e3921156-d63f-4ef0-ac1e-9e207a9fc05e"/>
        <s v="040a3aae-52e2-4fd9-96bf-10ab3ce915e7"/>
        <s v="93829b43-922f-415a-a1e3-db63ef7ddc76"/>
        <s v="e1ad640c-7463-435e-aafb-9f20783c91eb"/>
        <s v="7a4a902f-21d6-4b0f-b1ac-040d6c1cc405"/>
        <s v="2a599cec-053f-48bc-8359-d5fafffe0061"/>
        <s v="5c892983-6e4a-4ac0-b625-fb7069bb55fa"/>
        <s v="bcb46d84-beda-46e2-986c-1aae374abdf3"/>
        <s v="64abcd0d-0ca2-4019-8157-f9a16af38958"/>
        <s v="3c07c574-4925-4af1-b6aa-e05b13d5f2f7"/>
        <s v="6815a0a0-5785-4e10-9860-d5d83d56cd4a"/>
        <s v="9fbc879e-869c-4a8e-bd6a-b7c2a86d8706"/>
        <s v="46653497-2fe9-42aa-a886-a01136f7a26c"/>
        <s v="05aaa5f2-084e-4f3e-a2ab-902bd9872eaa"/>
        <s v="a2317211-8578-41c6-b7eb-c69ab4280f0d"/>
        <s v="4187222b-257d-4e52-9a51-65ca3c7c1d85"/>
        <s v="d261a7ab-3aa2-44f9-8e51-f30dc6a7ee39"/>
        <s v="84d67c4f-f0df-4684-b28e-41225894f7f1"/>
        <s v="7daec949-d700-4461-8cb6-b0ba925f8199"/>
        <s v="f6d22a7b-aec7-4a82-948b-4376602a4e57"/>
        <s v="97bc3fbc-d3df-4fbe-936c-b1c551c17c79"/>
        <s v="65c17795-b155-46bc-9f8d-ed9756abf2f1"/>
        <s v="e4ad5e9b-fedd-42d9-a26c-bc6a7fe5a4b6"/>
        <s v="1d53434b-b881-49b9-ae27-0da702f06b90"/>
        <s v="5bc677ca-abff-4286-b0cf-9d73e8121ef0"/>
        <s v="b89a9728-c675-41eb-b950-75ead36ed18b"/>
        <s v="789357b0-e245-4b64-b0bd-341e974fbb01"/>
        <s v="1ea224ba-2e0a-4cfe-8a17-f0c60fdd1be5"/>
        <s v="2dec4fa5-7ab2-492f-a480-0fcfc27c9087"/>
        <s v="20d4ba18-93a0-4478-800b-19de38db128d"/>
        <s v="e60c1cd0-1360-419c-91c2-f21b26cd8c7e"/>
        <s v="1ae09a4f-d04e-4f47-b03f-cdda31559d66"/>
        <s v="ef1a14fa-d8e3-4a3c-8411-750a30514237"/>
        <s v="f1394e3c-0aee-4557-9f5d-f91254e07431"/>
        <s v="9112f54f-42ab-446b-a07d-ef773164a712"/>
        <s v="7bab1baa-2172-40aa-a44a-913af933a9fa"/>
        <s v="7800e27a-9ace-43cc-989c-83f68098580d"/>
        <s v="43b38eb4-0390-4c5d-a502-d6a2ca6a2224"/>
        <s v="e854bf48-21ca-4380-866e-c181dd09a248"/>
        <s v="dcd81a8b-a8d6-4af6-9f0d-def190c40e45"/>
        <s v="c47566bf-8f66-4bbd-94fc-286f74577d47"/>
        <s v="6c50cca1-5f66-4bbe-b1d5-e2a9618bf475"/>
        <s v="019a574e-c739-4646-bdf9-16c44596ec5a"/>
        <s v="a43e558c-2215-4f00-9fdf-0e05c0cef31b"/>
        <s v="8e223acd-939f-488b-9b23-6ef238c0a2f0"/>
        <s v="5a1baf0e-5911-46dc-9d3e-503a9645f0e4"/>
        <s v="2cb7a768-f9c8-4ce4-b564-c282c6a080b9"/>
        <s v="205c8491-a061-49db-b172-f63648bfb602"/>
        <s v="bef6a59a-c186-4221-9030-56b79e4c24dd"/>
        <s v="eafde7d9-5f73-4a3e-9d28-6aa428a39779"/>
        <s v="4b22d308-1c8e-4ee9-9715-bd6fa4161293"/>
        <s v="f82e579e-0501-4115-82b8-e4b44ca59a44"/>
        <s v="2a9528c3-5ae1-4bad-aa29-60fda85894df"/>
        <s v="de685a23-00f2-40c9-9e1f-af45b2a78f8a"/>
        <s v="3735262d-4184-4b03-84dd-7054144823f7"/>
        <s v="9df034d3-9caa-437c-bc67-95e2c32fc21b"/>
        <s v="a9d0ac24-3be8-4bd7-afd3-e1c0498cf4c8"/>
        <s v="22ab7752-c4db-4a62-ae13-418d68ab80ea"/>
        <s v="c93c9cc6-668b-48da-8222-cd7f36e6ba85"/>
        <s v="3db60d0c-66d4-4e39-8c41-72446d04be48"/>
        <s v="4825d876-bf57-4dbe-a8d4-b9cb3b2bb0d0"/>
        <s v="b89f7039-a107-4c46-8634-17182ba6adb3"/>
        <s v="96f01335-c5ab-48da-a435-4021392a9fc4"/>
        <s v="2d8ba019-500f-4a92-ad48-f0e37e0710d3"/>
        <s v="b40a3f7d-353d-45f8-b1f0-69a983a0ba0f"/>
        <s v="26d794d3-0db9-4301-afbb-411aa1235a8c"/>
        <s v="44c1d62b-0f0f-433c-8767-8109cfb8acc7"/>
        <s v="200291bb-44e9-48fb-8838-a8881a2e9864"/>
        <s v="b96e4f24-fbc5-4652-b413-bf393519a7b7"/>
        <s v="f91febe5-57fb-4037-be15-5533c1a7509a"/>
        <s v="87f8424d-aae6-4fc1-b6f2-dbfecd29a36f"/>
        <s v="dc9bb95a-8d82-4588-ba3f-476287e09a4b"/>
        <s v="d7c4fe9c-e1e0-4ffc-98f6-fd7f7eb162f1"/>
        <s v="20d94d35-6c6f-44eb-975d-dbb40ac47ce8"/>
        <s v="0b705933-4cde-4b6b-9132-567c51a40d2a"/>
        <s v="5e781fd7-94e0-43ba-a9f9-48b24e6384bb"/>
        <s v="209dd2bb-9418-4ee8-8941-3153cba8634a"/>
        <s v="f3d12ee3-c47e-4c57-82e8-993577b1a509"/>
        <s v="738e60b6-41b3-421d-816a-0dbd0a5bff62"/>
        <s v="e0df9d28-94ae-404e-a5ca-3a2257b0e189"/>
        <s v="27d7e5aa-dc11-40a7-9aff-586f00f8d55b"/>
        <s v="74f43a77-70a1-4e4c-a0c2-460d939618c9"/>
        <s v="88a613b4-a3b8-4f92-a3c9-0c6a86017633"/>
        <s v="248c7b65-0c61-4277-9e95-44857b54d1a9"/>
        <s v="840d718e-de7b-4218-95bd-11db983c3cbd"/>
      </sharedItems>
    </cacheField>
    <cacheField name="Name" numFmtId="0">
      <sharedItems>
        <s v="Amit"/>
        <s v="Tina Ballard"/>
        <s v="Meena"/>
        <s v="Christopher Morales"/>
        <s v="Siddharth"/>
        <s v="Alicia Dillon"/>
        <s v="Rahul"/>
        <s v="Richard Rodriguez"/>
        <s v="Anil"/>
        <s v="Anna Henderson"/>
        <s v="Neha"/>
        <s v="Pooja"/>
        <s v="Casey Parker"/>
        <s v="Lucas Robinson"/>
        <s v="Joan Smith"/>
        <s v="Kimberly May"/>
        <s v="Cody Williams"/>
        <s v="Priya"/>
        <s v="Michael Meadows"/>
        <s v="Karan"/>
        <s v="Justin Johnson"/>
        <s v="Amanda Forbes"/>
        <s v="Autumn Olson"/>
        <s v="Christina Collins"/>
        <s v="Michele Hill"/>
        <s v="Robin Johnson"/>
        <s v="Amy Davies"/>
        <s v="Jessica Swanson"/>
        <s v="Divya"/>
        <s v="Vincent Novak"/>
        <s v="Rakhi"/>
        <s v="Sonal"/>
        <s v="Mary Escobar"/>
        <s v="Dr. William Warren"/>
        <s v="Jeffrey Mills"/>
        <s v="Tiffany Fry"/>
        <s v="Vikram"/>
        <s v="Hayden Shannon"/>
        <s v="Ruth Mcneil"/>
        <s v="Ronald Rocha"/>
        <s v="Deborah Rodriguez"/>
        <s v="Katie Ford"/>
        <s v="Suresh"/>
        <s v="Michael Farrell"/>
        <s v="James Barber"/>
        <s v="Kavya"/>
        <s v="Ramya"/>
        <s v="Anita"/>
        <s v="Miranda Zuniga"/>
        <s v="Parker Davis"/>
        <s v="Denise Rose"/>
        <s v="Samuel Short"/>
        <s v="Rakesh"/>
        <s v="Gregory Brown"/>
        <s v="Daniel Davenport"/>
        <s v="Justin Flores"/>
        <s v="Ronald Burke"/>
        <s v="Scott Prince"/>
        <s v="Teresa Wilson"/>
        <s v="John Proctor"/>
        <s v="Ms. Katherine Taylor MD"/>
        <s v="Joseph Romero"/>
        <s v="Ana Hill"/>
        <s v="Meghan Cisneros"/>
        <s v="Andrea Preston"/>
        <s v="Susan Larson"/>
        <s v="Bailey Charles"/>
        <s v="Benjamin Frost"/>
        <s v="Ravi"/>
        <s v="Ashley Hicks"/>
        <s v="Dawn Little"/>
        <s v="David Reese"/>
        <s v="Kurt Hurley"/>
        <s v="Rhonda Martinez"/>
        <s v="Matthew Sweeney"/>
        <s v="Jose Griffin"/>
        <s v="Manuel Mccullough"/>
        <s v="Jennifer Velasquez"/>
        <s v="Richard Hunt"/>
        <s v="Bryan Rhodes"/>
        <s v="Jason Hayes"/>
        <s v="Michele Williams"/>
        <s v="Brenda Collins"/>
        <s v="Jessica Lee"/>
        <s v="Brian Martin"/>
        <s v="Robert Grant"/>
        <s v="Carol Martinez"/>
        <s v="Mr. Justin King"/>
        <s v="Sarah Joseph"/>
        <s v="Arjun"/>
        <s v="Hailey Harrison"/>
        <s v="Patricia Johnson"/>
        <s v="Mike Maxwell"/>
        <s v="Sandra Drake"/>
        <s v="Daniel Holt"/>
        <s v="Michael Mills"/>
        <s v="Dustin Nichols"/>
        <s v="Katie Martinez"/>
        <s v="Jerry Wheeler"/>
        <s v="Melissa Williams"/>
        <s v="Melissa Mcfarland"/>
        <s v="Breanna Rivas"/>
        <s v="Louis Green"/>
        <s v="Raymond Jefferson"/>
        <s v="Zachary Schmidt"/>
        <s v="Mary Jackson"/>
        <s v="Jason Hart"/>
        <s v="Mr. Daniel Martin"/>
        <s v="Andrea Harrison"/>
        <s v="Kristy Smith"/>
        <s v="Austin Walker"/>
        <s v="Shannon Joseph"/>
        <s v="Ryan Parker"/>
        <s v="Denise Whitehead"/>
        <s v="Daniel Taylor"/>
        <s v="Angel Ellis"/>
        <s v="Raymond Chapman"/>
        <s v="Ellen Wright"/>
        <s v="Daniel Schneider"/>
        <s v="Brandon Hamilton"/>
        <s v="Briana Murray"/>
        <s v="Ashley Parrish"/>
        <s v="Dawn Underwood"/>
        <s v="Ryan Sanchez"/>
        <s v="Lisa Hernandez"/>
        <s v="Rita Keith"/>
        <s v="Howard Norman"/>
        <s v="Regina Diaz"/>
        <s v="Joseph Park"/>
        <s v="Hannah Ramos"/>
        <s v="Christina Brooks"/>
        <s v="Jason Lynn Jr."/>
        <s v="Alex Willis"/>
        <s v="Brenda Hinton"/>
        <s v="Anthony Gray"/>
        <s v="Daniel Shields"/>
        <s v="Brian Bruce"/>
        <s v="Ashley Smith"/>
        <s v="Cheryl Lopez"/>
        <s v="Jason Herrera"/>
        <s v="Brittany Stevens"/>
        <s v="Robert Jarvis"/>
        <s v="Mrs. Heather Edwards DVM"/>
        <s v="Stephen Sanchez"/>
        <s v="Katherine Galloway"/>
        <s v="William Mendez"/>
        <s v="Emma Reed"/>
        <s v="Adam Taylor"/>
        <s v="William Moreno"/>
        <s v="John Lynch"/>
        <s v="Kevin Pena"/>
        <s v="Taylor Heath"/>
        <s v="Emily Bailey"/>
        <s v="Leslie Kane"/>
        <s v="Carlos King"/>
        <s v="Jose Ramirez"/>
        <s v="Barbara Todd"/>
        <s v="Ruben Price"/>
        <s v="Nicole Parrish"/>
        <s v="Seth Matthews"/>
        <s v="Sandra Aguilar"/>
        <s v="Amanda Jones"/>
        <s v="Natalie Lambert"/>
        <s v="Samantha Pollard"/>
        <s v="Nicholas Costa"/>
        <s v="Eric Ferguson"/>
        <s v="Kurt Leonard"/>
        <s v="Mr. Richard Knight PhD"/>
        <s v="Brian Turner"/>
        <s v="Jason Bentley"/>
        <s v="Mason Lewis"/>
        <s v="James Nelson"/>
        <s v="Joseph Martinez"/>
        <s v="Randy Barr"/>
        <s v="Juan Greene"/>
        <s v="Sarah Moore"/>
        <s v="Mark Mccall"/>
        <s v="Donna Hendricks DDS"/>
        <s v="Joseph Carney"/>
        <s v="David Kelly"/>
        <s v="Sabrina Barnes"/>
        <s v="Joshua Roberts"/>
        <s v="Michelle Miller"/>
        <s v="Rebecca Yu"/>
        <s v="Patrick Yang"/>
        <s v="Mikayla Silva"/>
        <s v="Norman Gibbs"/>
        <s v="Sandra Scott"/>
        <s v="Phillip Berry"/>
        <s v="Michael Thompson"/>
        <s v="Gregory Franco"/>
        <s v="William Evans"/>
        <s v="Kimberly Smith"/>
        <s v="Gregory Matthews"/>
        <s v="Carol Ellis"/>
        <s v="Joshua Gill"/>
        <s v="David Williams"/>
        <s v="Ashley Greer PhD"/>
        <s v="Monica Gallagher"/>
        <s v="Matthew Baker"/>
        <s v="Jesse Santiago"/>
        <s v="Michael Holloway"/>
        <s v="Amy Garcia"/>
        <s v="John Harris"/>
        <s v="Holly Valentine"/>
        <s v="Alexander Lee"/>
        <s v="Kathleen Cohen"/>
        <s v="Steven Washington"/>
        <s v="Ashley Davis"/>
        <s v="Lawrence Wilkinson"/>
        <s v="Laura Diaz"/>
        <s v="Suzanne Jones"/>
        <s v="Tiffany Murray"/>
        <s v="Lisa Stanley"/>
        <s v="Scott Sanchez"/>
        <s v="Kristin Black"/>
        <s v="Sandy Stephenson"/>
        <s v="Timothy Mathews"/>
        <s v="Jocelyn Sharp"/>
        <s v="Sabrina Briggs"/>
        <s v="Patricia Todd"/>
        <s v="Angela Vasquez"/>
        <s v="Aaron Arnold Jr."/>
        <s v="Kathleen Mays"/>
        <s v="William Jackson"/>
        <s v="Tina Fleming"/>
        <s v="David Moreno"/>
        <s v="Larry Dixon"/>
        <s v="Christopher Lewis"/>
        <s v="Jaclyn Moore"/>
        <s v="Heather Sanders"/>
        <s v="Samuel Ruiz"/>
        <s v="Chloe Tran"/>
        <s v="Melissa Martin"/>
        <s v="Juan Brown"/>
        <s v="Barry Scott"/>
        <s v="Anna Evans"/>
        <s v="Lori Simmons"/>
        <s v="Willie Henry"/>
        <s v="Susan Turner"/>
        <s v="Donald Ellis"/>
        <s v="Sierra Vasquez MD"/>
        <s v="Jeffery Pierce"/>
        <s v="Jonathan Moreno"/>
        <s v="Bobby Williams MD"/>
        <s v="Cristian Santos"/>
        <s v="Elizabeth Cabrera"/>
        <s v="Ashley Wilson"/>
        <s v="Joseph Collins"/>
        <s v="Mary Robinson"/>
        <s v="Sharon Coleman"/>
        <s v="Nancy Stewart"/>
        <s v="Courtney Hayes"/>
        <s v="Carlos Ryan"/>
        <s v="William Garcia"/>
        <s v="Brittany Jones"/>
        <s v="Anthony Rush"/>
        <s v="Arthur Hamilton MD"/>
        <s v="Lisa Webb"/>
        <s v="Edward Arroyo"/>
        <s v="Gregory Montoya"/>
        <s v="Sherry Davis"/>
        <s v="Christopher Norton Jr."/>
        <s v="Timothy Combs"/>
        <s v="Miguel Wagner"/>
        <s v="James Whitaker"/>
        <s v="Harold Castillo"/>
        <s v="Kelly Hammond"/>
        <s v="Danielle Jones"/>
        <s v="Joyce Brown"/>
        <s v="Martha Garrison"/>
        <s v="Jonathan Bradley"/>
        <s v="Kristen Peters"/>
        <s v="Deborah Mercado"/>
        <s v="Christine Herman"/>
        <s v="Robert West"/>
        <s v="Robert Jones"/>
        <s v="Richard Williamson"/>
        <s v="Stephanie Lucas"/>
        <s v="Stephanie Williams"/>
        <s v="Rebecca Acosta"/>
        <s v="Taylor Calderon"/>
        <s v="Eddie Adams"/>
        <s v="Jonathan Young"/>
        <s v="Nathan Smith"/>
        <s v="Kristina Young"/>
        <s v="Daniel Rivera"/>
        <s v="Holly Valdez"/>
        <s v="Vanessa Hatfield"/>
        <s v="Jennifer Norton"/>
        <s v="Carrie Deleon"/>
        <s v="Derek Wright"/>
        <s v="Karen Romero"/>
        <s v="Michael Colon"/>
        <s v="Cassidy Curry"/>
        <s v="Mr. Jeffrey Horton"/>
        <s v="Jordan Bates"/>
        <s v="Sydney Robles"/>
        <s v="Christopher Palmer"/>
        <s v="Rebecca Mayo"/>
        <s v="Kimberly Adkins"/>
        <s v="Dustin Gallegos"/>
        <s v="Jamie Walton"/>
        <s v="Alexander Collins"/>
        <s v="Judy Beck"/>
        <s v="Donald Wilson"/>
        <s v="Sarah York"/>
        <s v="Lee Steele"/>
        <s v="Theresa Wilkins"/>
        <s v="Michael Smith"/>
        <s v="Bradley Johnson DDS"/>
        <s v="Casey Perez"/>
        <s v="Maria Cole"/>
        <s v="Erik Carr"/>
        <s v="Philip Ramsey"/>
        <s v="Lisa Miller"/>
        <s v="Jacob Griffith"/>
        <s v="Denise Stuart"/>
        <s v="Jose Travis"/>
        <s v="Katherine Pearson"/>
        <s v="Gregory Bell"/>
        <s v="Jacqueline Dickerson"/>
        <s v="Theresa Elliott"/>
        <s v="Danielle Murray"/>
        <s v="Robin Brown"/>
        <s v="Michael Bowen"/>
        <s v="Alexis Benson"/>
        <s v="Abigail Davis"/>
        <s v="Heather Ellis"/>
        <s v="Susan Arnold"/>
        <s v="Kathryn Lester"/>
        <s v="Pam Lowe"/>
        <s v="Eric Williams"/>
        <s v="Abigail Pierce"/>
        <s v="Robert Montgomery"/>
        <s v="Richard Richards"/>
        <s v="Victor Brown"/>
        <s v="Adam Jones"/>
        <s v="Nicole Barker"/>
        <s v="Timothy Hayden DVM"/>
        <s v="Cynthia Rios"/>
        <s v="Travis Miller"/>
        <s v="Jennifer Miles"/>
        <s v="Victor Edwards"/>
        <s v="Megan Walker"/>
        <s v="Rebecca Thompson"/>
        <s v="Ann Dixon"/>
        <s v="Abigail Potter"/>
        <s v="Harry Williams"/>
        <s v="Valerie Gray"/>
        <s v="James Mccoy"/>
        <s v="Anna Ross"/>
        <s v="Erin Bridges"/>
        <s v="Kenneth Sanchez MD"/>
        <s v="Michael Roberts"/>
        <s v="Andrew Gonzalez"/>
        <s v="Charles Weaver"/>
        <s v="Patricia Hayes"/>
        <s v="Phillip Jimenez"/>
        <s v="Kyle Nguyen"/>
        <s v="Terry Ward"/>
        <s v="Kenneth Andrews"/>
        <s v="Ashley Perry"/>
        <s v="Ryan Bryant"/>
        <s v="Rachel Ward"/>
        <s v="Juan Nelson"/>
        <s v="Yolanda Green"/>
        <s v="Christopher Williams"/>
        <s v="Renee Bruce"/>
        <s v="Debra Morton"/>
        <s v="Sara Evans"/>
        <s v="Stephanie Herrera"/>
        <s v="Robert Santana"/>
        <s v="Bailey Hall"/>
        <s v="Margaret Tanner"/>
        <s v="Jennifer Brown"/>
        <s v="Robin Adams"/>
        <s v="Carrie Maxwell"/>
        <s v="Daniel Parrish"/>
        <s v="Elizabeth Stanley"/>
        <s v="Crystal Robinson"/>
        <s v="Charlotte Mason"/>
        <s v="Matthew House"/>
        <s v="Gene Castro"/>
        <s v="Jason Davis"/>
        <s v="James Willis"/>
        <s v="Sean Moore"/>
        <s v="Alison Brown"/>
        <s v="Courtney Peterson"/>
        <s v="John Coffey"/>
        <s v="Becky Johnson"/>
        <s v="Jordan Edwards"/>
        <s v="Matthew Velez"/>
        <s v="Cheyenne Horton"/>
        <s v="James Powers"/>
        <s v="Tina Hall"/>
        <s v="Juan Reyes"/>
        <s v="Tracy Fitzgerald"/>
        <s v="Michael Williams"/>
        <s v="Amber Obrien"/>
        <s v="Brianna Fitzpatrick"/>
        <s v="Carla Benton"/>
        <s v="Amy Taylor"/>
        <s v="Christina Johnson"/>
        <s v="Kristy Reid"/>
        <s v="Penny Bowman"/>
        <s v="Tina Sanders"/>
        <s v="Allison Spencer"/>
        <s v="Timothy Edwards"/>
        <s v="Haley Anderson"/>
        <s v="Dean Young"/>
        <s v="Curtis Wilkerson"/>
        <s v="Karen Ortiz"/>
        <s v="Megan Le"/>
        <s v="Robert Turner"/>
        <s v="Robin Andrews"/>
        <s v="Pamela Beard"/>
        <s v="Kathy Walker"/>
        <s v="Theresa Jones"/>
        <s v="James Torres"/>
        <s v="Kelly Carpenter"/>
        <s v="Angela Griffin"/>
        <s v="Rachel Lane"/>
        <s v="Claudia Lyons"/>
        <s v="William Tran"/>
        <s v="Jeffrey James"/>
        <s v="Joshua Fitzpatrick"/>
        <s v="Mariah Robles"/>
        <s v="Aaron Moore"/>
        <s v="Katherine Browning"/>
        <s v="Michael Lyons"/>
        <s v="Jason Graves"/>
        <s v="Cynthia Le"/>
        <s v="Madison Elliott"/>
        <s v="Timothy Wong"/>
        <s v="John Reid"/>
        <s v="Matthew Lara"/>
        <s v="William Crawford"/>
        <s v="Hailey Gutierrez"/>
        <s v="Brandy York"/>
        <s v="Kathryn Cain"/>
        <s v="David Torres"/>
        <s v="Jennifer Jones"/>
        <s v="Morgan Valencia"/>
        <s v="Justin Frederick"/>
        <s v="Sheri Buchanan"/>
        <s v="Christopher Mclaughlin"/>
        <s v="Anthony Dennis"/>
        <s v="Jonathan Valdez"/>
        <s v="Christian Leblanc"/>
        <s v="Yvonne Burns"/>
        <s v="Ashley Blair"/>
        <s v="Laura Ross"/>
        <s v="Alexa Buck"/>
        <s v="Nicole Phillips"/>
        <s v="Steve Moore"/>
        <s v="Patrick Moore"/>
        <s v="Denise Dean"/>
        <s v="Brett Zavala MD"/>
        <s v="Kimberly Morrison"/>
        <s v="Sharon Hill"/>
        <s v="Luke Estrada"/>
        <s v="Cody Reid"/>
        <s v="Joshua Wells"/>
        <s v="Eric Rush"/>
        <s v="Derek Wilson"/>
        <s v="Mary Hill"/>
        <s v="Danielle Reed"/>
        <s v="Carlos Love"/>
        <s v="Kevin Johnson"/>
        <s v="Rachel Thompson"/>
        <s v="Darryl Acosta"/>
        <s v="Vernon Huff"/>
        <s v="Adam Brooks"/>
        <s v="Alicia Li"/>
        <s v="Jessica Bennett"/>
        <s v="Melissa Stewart"/>
        <s v="Kelly Barnes"/>
        <s v="Lance Simmons"/>
        <s v="Bradley Duncan"/>
        <s v="Sandra Kelley"/>
        <s v="Richard Gibson"/>
        <s v="Lisa Gibbs"/>
        <s v="Joyce Bowen"/>
        <s v="Priscilla Berg"/>
        <s v="Jacob Preston"/>
        <s v="Terry Black"/>
        <s v="Robert Thompson"/>
        <s v="Hector Ingram"/>
        <s v="Ariel Sandoval"/>
        <s v="Angela Brown"/>
        <s v="Randy Griffin"/>
        <s v="Michele Gibson"/>
        <s v="Angela Mack"/>
        <s v="Lisa Perry"/>
        <s v="Diana Hays"/>
        <s v="Laura Green"/>
        <s v="Wendy Turner"/>
        <s v="Alexander Landry"/>
        <s v="Kristy Bryan"/>
        <s v="Nathan Malone"/>
        <s v="Melinda Cameron"/>
        <s v="Charles Schmidt"/>
        <s v="Elizabeth French"/>
        <s v="Chad Jones"/>
        <s v="Eric Blackburn"/>
        <s v="Joseph Harris"/>
        <s v="Kelsey Lucas"/>
        <s v="Sean Mccarty"/>
        <s v="Melinda Mitchell"/>
        <s v="Maria Kerr"/>
        <s v="Joseph Jimenez"/>
        <s v="Cynthia Green"/>
        <s v="Laura Curtis"/>
        <s v="Ronald Haas"/>
        <s v="Eric Curry"/>
        <s v="Michael Ray"/>
        <s v="Sergio Knight"/>
        <s v="Emily Arnold"/>
        <s v="Brady Cole"/>
        <s v="Joseph Howard"/>
        <s v="Brent Roberts"/>
        <s v="Keith Jacobs"/>
        <s v="Sherry Decker"/>
        <s v="Miss Tina Gordon"/>
        <s v="Elizabeth Vasquez"/>
        <s v="Ian Nelson"/>
        <s v="Heather Combs"/>
        <s v="Lisa Garrett"/>
        <s v="Alyssa Thompson"/>
        <s v="Timothy Hill"/>
        <s v="Antonio Goodwin"/>
        <s v="Dr. Steve James"/>
        <s v="Rhonda Smith"/>
        <s v="William Sanchez"/>
        <s v="Dr. Michael Evans"/>
        <s v="Ryan Munoz"/>
        <s v="Maria Johnson"/>
        <s v="Jacqueline Villegas"/>
        <s v="Matthew Tucker"/>
        <s v="Dr. Tracy House DVM"/>
        <s v="Paige Sanchez"/>
        <s v="Kathleen Webster"/>
        <s v="Christine Henry"/>
        <s v="Karen Soto"/>
        <s v="Rodney Evans"/>
        <s v="Frank Fletcher"/>
        <s v="Mason Moore"/>
        <s v="Karl Branch"/>
        <s v="Fernando Lynn"/>
        <s v="Annette Melton"/>
        <s v="Anthony Moore"/>
        <s v="Robert Stevens"/>
        <s v="Kerry Smith"/>
        <s v="Catherine Richards"/>
        <s v="Jennifer Morris"/>
        <s v="Kelli Hall"/>
        <s v="Christopher Rubio"/>
        <s v="Casey Gillespie"/>
        <s v="Caroline Richardson"/>
        <s v="Ashley Bird"/>
        <s v="Elizabeth Kelley"/>
        <s v="Pamela Anderson"/>
        <s v="Andrea Hale"/>
        <s v="Mark Baker"/>
        <s v="Mary Bridges"/>
        <s v="Justin Green"/>
        <s v="Paul Martin"/>
        <s v="Daniel Holloway"/>
        <s v="Shannon Ray"/>
        <s v="Nancy Wyatt"/>
        <s v="Gary Wells"/>
        <s v="Kelly Donovan"/>
        <s v="Nicole Wilson"/>
        <s v="Lisa Lee"/>
        <s v="Eric Morgan"/>
        <s v="Cindy Hayes"/>
        <s v="Stephanie Hampton"/>
        <s v="Diamond Collins"/>
        <s v="Paul Thompson"/>
        <s v="Michael Armstrong"/>
        <s v="Kenneth Sharp"/>
        <s v="Anna Stephens"/>
        <s v="Steven Flynn"/>
        <s v="Michelle Brown"/>
        <s v="Dawn Nichols"/>
        <s v="Jason Beck"/>
        <s v="Sherry Woods"/>
        <s v="Christopher Morton"/>
        <s v="Dr. Hannah Patterson"/>
        <s v="Kristi Higgins MD"/>
        <s v="Darren White"/>
        <s v="Adrian Tyler"/>
        <s v="Victoria Valdez"/>
        <s v="Cynthia Vasquez"/>
        <s v="Diana May"/>
        <s v="Morgan Davis"/>
        <s v="Lori Guerrero"/>
        <s v="Amy Grant"/>
        <s v="Anne Anderson"/>
        <s v="Jeremy Dalton"/>
        <s v="Jose Schultz"/>
        <s v="Kevin Snyder"/>
        <s v="Christopher Powers"/>
        <s v="John Costa"/>
        <s v="Joanna Pacheco"/>
        <s v="David Weber"/>
        <s v="Wayne Wolfe"/>
        <s v="Allen Rogers"/>
        <s v="Janice Fernandez"/>
        <s v="Alec Ryan"/>
        <s v="Amy Kim"/>
        <s v="Erin Edwards"/>
        <s v="Jennifer Parrish"/>
        <s v="Jessica Larsen"/>
        <s v="Mr. Timothy Andersen"/>
        <s v="Kendra Luna"/>
        <s v="Michelle Butler"/>
        <s v="James Rose"/>
        <s v="Gina Beard"/>
        <s v="Jon Clark"/>
        <s v="Chris Brown"/>
        <s v="Shannon Cannon"/>
        <s v="Cindy Anderson"/>
        <s v="Erin Cook"/>
        <s v="Paul Skinner"/>
        <s v="Daniel Doyle"/>
        <s v="John Atkinson"/>
        <s v="David Hinton"/>
        <s v="Mary Charles"/>
        <s v="Derrick Nunez"/>
        <s v="Alex Hernandez"/>
        <s v="Vanessa Santiago"/>
        <s v="Christine Harris"/>
        <s v="Marc Moore"/>
        <s v="Mercedes Miller"/>
        <s v="Christopher Park"/>
        <s v="Gregory Cook"/>
        <s v="Michele Collins"/>
        <s v="Mark Diaz"/>
        <s v="Brandy Flores"/>
        <s v="Monica Anderson"/>
        <s v="Brenda Bailey"/>
        <s v="Richard Alvarez"/>
        <s v="Edwin Nunez"/>
        <s v="Ralph Howe"/>
        <s v="Jonathan Ayala"/>
        <s v="Tracie Jordan"/>
        <s v="Andrew Duran"/>
        <s v="Caleb Mathews"/>
        <s v="Cheryl Palmer"/>
        <s v="Scott White"/>
        <s v="Richard Stewart"/>
        <s v="Douglas Kirk"/>
        <s v="Jordan Clark"/>
        <s v="Bryan Parker"/>
        <s v="Martha Smith"/>
        <s v="Amy Gutierrez"/>
        <s v="Louis Brown"/>
        <s v="Kenneth Martin"/>
        <s v="Michael Griffin"/>
        <s v="Kevin Marquez"/>
        <s v="David Holden"/>
        <s v="John Santana"/>
        <s v="Brandon Mitchell"/>
        <s v="Brian Rodriguez"/>
        <s v="Mandy Green"/>
        <s v="Lisa Singh"/>
        <s v="Daniel Medina"/>
        <s v="Michael Nicholson"/>
        <s v="Steven Martin"/>
        <s v="Kelly Edwards"/>
        <s v="Sergio Knox"/>
        <s v="Martin Rodriguez"/>
        <s v="Pamela Weaver"/>
        <s v="Angela Anderson"/>
        <s v="Edwin Brown"/>
        <s v="Bob Pitts"/>
        <s v="Jessica Callahan"/>
        <s v="Marcus Roberts"/>
        <s v="Lori Hill"/>
        <s v="Sandra Martinez"/>
        <s v="Gail Lane"/>
        <s v="Elizabeth Rogers"/>
        <s v="Shane Henderson"/>
        <s v="Steven Sandoval"/>
        <s v="Brett Schultz"/>
        <s v="Kristie Howe"/>
        <s v="Miss Anna Estes"/>
        <s v="Timothy Shannon"/>
        <s v="Keith Zuniga"/>
        <s v="Robert Gardner"/>
        <s v="Madeline Powell"/>
        <s v="Albert Morse"/>
        <s v="Jonathan Perry"/>
        <s v="John Blair"/>
        <s v="Miguel Jones"/>
        <s v="Kari Durham"/>
        <s v="Edward Baker"/>
        <s v="Wesley Browning"/>
        <s v="Lori Brown DDS"/>
        <s v="Scott Cox"/>
        <s v="Kerry Barajas"/>
        <s v="Kelly Johnson"/>
        <s v="Michael Fuentes"/>
        <s v="Cynthia Wallace"/>
        <s v="Eric Ortiz"/>
        <s v="Carolyn James"/>
        <s v="Robert Dennis"/>
        <s v="Ryan Gonzalez"/>
        <s v="Nicholas Payne"/>
        <s v="David Garcia"/>
        <s v="Eric Lloyd"/>
        <s v="Brian Stein"/>
        <s v="Mrs. Jennifer Morgan"/>
        <s v="Gail Barron"/>
        <s v="Dale Dean"/>
        <s v="Jaime Lang"/>
        <s v="Kristina Herman"/>
        <s v="Lindsey Smith"/>
        <s v="Karen Morales DDS"/>
        <s v="Brandon Hunt"/>
        <s v="Elizabeth Silva"/>
        <s v="Beverly Silva"/>
        <s v="Timothy Riley"/>
        <s v="Susan Porter"/>
        <s v="Olivia Ayers"/>
        <s v="Nicholas Adams"/>
        <s v="Theresa Barnett"/>
        <s v="Melissa Taylor"/>
        <s v="Jeremy Baker"/>
        <s v="David Wright"/>
        <s v="Sarah Jones"/>
        <s v="Kimberly Arroyo"/>
        <s v="Claudia Jordan"/>
        <s v="Carla Gray"/>
        <s v="Erica Turner"/>
        <s v="Nancy Cook"/>
        <s v="Janice Combs"/>
        <s v="Anna Stanley"/>
        <s v="Clinton Johnson"/>
        <s v="Juan Daniels"/>
        <s v="Beverly Russo"/>
        <s v="Robin Santiago"/>
        <s v="Christina Hicks"/>
        <s v="Sarah Barrett"/>
        <s v="Reginald Diaz"/>
        <s v="Jeffrey Smith"/>
        <s v="Antonio Mccormick"/>
        <s v="Cassandra Gaines"/>
        <s v="Laurie Sanchez"/>
        <s v="Lauren Robles"/>
        <s v="Michelle Sanders"/>
        <s v="Linda Carr"/>
        <s v="Kristina Rivera"/>
        <s v="Alison Short"/>
        <s v="Daniel Fisher"/>
        <s v="April Davis"/>
        <s v="Aaron Jennings"/>
        <s v="Julia Wilson"/>
        <s v="Kevin Hall"/>
        <s v="Shannon Yu"/>
        <s v="Timothy Long"/>
        <s v="Cynthia Cochran"/>
        <s v="Mark Newman"/>
        <s v="Michael Fischer"/>
        <s v="Angelica Garcia"/>
        <s v="Debra Ortiz"/>
        <s v="Scott Gordon"/>
        <s v="Allen Rosales"/>
        <s v="William Moon IV"/>
        <s v="Melissa Brewer"/>
        <s v="Phillip Burns"/>
        <s v="David Trujillo"/>
        <s v="Michael Lopez"/>
        <s v="Brenda Wright"/>
        <s v="Mark Smith"/>
        <s v="Kevin Alvarado"/>
        <s v="Kelli Smith"/>
        <s v="Jay Allen"/>
        <s v="Danielle Wheeler"/>
        <s v="Kelly Welch"/>
        <s v="Jessica Rojas"/>
        <s v="John Brown"/>
        <s v="Christopher Bernard"/>
        <s v="Rhonda Martin"/>
        <s v="Bradley Santana"/>
        <s v="Kenneth Perez"/>
        <s v="Steven Wallace"/>
        <s v="Thomas Brown"/>
        <s v="Cody Cox"/>
        <s v="Renee Wolfe"/>
        <s v="Daniel Baker"/>
        <s v="Tracey Phillips"/>
        <s v="Jasmine Bush"/>
        <s v="Jason Hudson"/>
        <s v="Megan Floyd"/>
        <s v="Lori Hernandez"/>
        <s v="Kathleen Burton"/>
        <s v="Tricia Valencia"/>
        <s v="Meghan White"/>
        <s v="Jeff Owens"/>
        <s v="Kim Lopez"/>
        <s v="Brian Mora"/>
        <s v="Autumn Key"/>
        <s v="Andrew Fernandez"/>
        <s v="Blake Watson"/>
        <s v="Katelyn Rivera"/>
        <s v="Anthony Romero"/>
        <s v="Amy Scott"/>
        <s v="Anthony Bell"/>
        <s v="Katrina Hill"/>
        <s v="David Sullivan"/>
        <s v="Shawn Kelley"/>
        <s v="Samantha Robertson"/>
        <s v="Michael Roberson"/>
        <s v="Francis Robinson"/>
        <s v="Ann Williams"/>
        <s v="Katherine Salas"/>
        <s v="Ann Powers"/>
        <s v="Joshua Harvey"/>
        <s v="Teresa Rodriguez"/>
        <s v="Michelle Krause"/>
        <s v="Joshua Arellano"/>
        <s v="Robert Lawson"/>
        <s v="Danielle Wilson"/>
        <s v="Erin Smith"/>
        <s v="Kathleen Rodriguez"/>
        <s v="Michael Dixon"/>
        <s v="Katie Hoover"/>
        <s v="Stephanie Ross"/>
        <s v="Anna Morse"/>
        <s v="Curtis Watson"/>
        <s v="Patrick Mcneil"/>
        <s v="Richard Cooper"/>
        <s v="Diane Mcdowell"/>
        <s v="Amanda Reese"/>
        <s v="Theresa Miller"/>
        <s v="Michael Guerrero"/>
        <s v="Ashley Jordan"/>
        <s v="Jerry Henderson"/>
        <s v="Matthew Wells"/>
        <s v="Jessica Johnson"/>
        <s v="Michael Gregory"/>
        <s v="Elizabeth Rodriguez"/>
        <s v="Dawn Wyatt"/>
        <s v="Michael Woods"/>
        <s v="Wendy Rhodes"/>
        <s v="Kelly Hendrix"/>
        <s v="Charles Richardson"/>
        <s v="Juan Tran"/>
        <s v="Breanna Ayala"/>
        <s v="Rachael Pearson"/>
        <s v="Amanda Guzman"/>
        <s v="Matthew Mcmillan"/>
        <s v="Barbara Dudley"/>
        <s v="Tammy Boone"/>
        <s v="Amanda Logan"/>
        <s v="Dylan Miller"/>
        <s v="Justin Vargas"/>
        <s v="Andrea Davis"/>
        <s v="Kenneth Huff"/>
        <s v="Claudia Rodriguez"/>
        <s v="Roger Adams"/>
        <s v="Jennifer Hampton"/>
        <s v="Bonnie Bennett"/>
        <s v="Christina Dunn"/>
        <s v="Jim Baker"/>
        <s v="Shannon Green"/>
        <s v="Kirk Johnson"/>
        <s v="Mackenzie Martin"/>
        <s v="Kristin Anderson"/>
        <s v="Ashley Lopez"/>
        <s v="Cheryl Rhodes"/>
        <s v="Brian Perry"/>
        <s v="Nicole Morgan"/>
        <s v="Stephen Alvarez"/>
        <s v="Miss Debra Williams PhD"/>
        <s v="Suzanne Norton"/>
        <s v="Charles Delgado"/>
        <s v="Savannah Garcia"/>
        <s v="Christopher Davis"/>
        <s v="Dana Thomas"/>
        <s v="Kimberly Morris"/>
        <s v="James Webster"/>
        <s v="Denise King"/>
        <s v="Charles Lester"/>
        <s v="Louis Diaz"/>
        <s v="Ronald Jones"/>
        <s v="Timothy Johnson"/>
        <s v="Angela Baker"/>
        <s v="Heather Lane"/>
        <s v="Chris Cannon"/>
        <s v="Javier Johnson"/>
        <s v="Sandra Zimmerman"/>
        <s v="Anthony Walker"/>
        <s v="Tiffany Wilson"/>
        <s v="Justin Russell"/>
        <s v="Heather Lopez"/>
        <s v="Brittany Hopkins"/>
        <s v="Michael Rogers"/>
        <s v="Kathy Cruz"/>
        <s v="Brian Cole"/>
        <s v="Ross Hood"/>
        <s v="Kenneth Hanna"/>
        <s v="Jane Chapman"/>
        <s v="Joseph Glover"/>
        <s v="William Johnson"/>
        <s v="Victor Nelson"/>
        <s v="Daniel Fox"/>
        <s v="Kimberly Myers"/>
        <s v="Curtis Elliott"/>
        <s v="Elizabeth Miller"/>
        <s v="Rodney Williams"/>
        <s v="Paul Castaneda"/>
        <s v="Vanessa Rowe"/>
        <s v="Karen Smith"/>
        <s v="Jamie Lopez"/>
        <s v="Richard Palmer"/>
        <s v="Alexis Harris"/>
        <s v="Andrew Moreno"/>
        <s v="Joseph Lopez"/>
        <s v="Eric Brown"/>
        <s v="Jonathon Johnson"/>
        <s v="Lindsay Guerrero"/>
        <s v="Zachary Burton"/>
        <s v="Victoria Camacho"/>
        <s v="Maria Fischer"/>
        <s v="Tommy Moore"/>
        <s v="John Anderson"/>
        <s v="Michael Martin"/>
        <s v="Felicia Krueger"/>
        <s v="Christina Barker"/>
        <s v="Wanda Ramos"/>
        <s v="Mr. Larry Shaw"/>
        <s v="Richard Sanchez"/>
        <s v="Matthew Moore"/>
        <s v="James Brown"/>
        <s v="Mr. Andrew Foster"/>
        <s v="Amy Kelley"/>
        <s v="Virginia Daniels"/>
        <s v="Crystal Mann"/>
        <s v="Ashley Pacheco"/>
        <s v="Joshua Garcia"/>
        <s v="Carl Green"/>
        <s v="Patricia Smith"/>
        <s v="Timothy Pham"/>
        <s v="Emily Rios"/>
        <s v="Sharon Martinez DVM"/>
        <s v="Garrett Meyer"/>
        <s v="Vincent Dalton"/>
        <s v="Julie Howard"/>
        <s v="Brent Rodgers"/>
        <s v="John Mendez"/>
        <s v="Frank Soto"/>
        <s v="Erin Austin"/>
        <s v="Melissa Phillips"/>
        <s v="Sergio Gomez"/>
        <s v="Mr. David Hopkins DDS"/>
        <s v="Victor Hill"/>
        <s v="Ashley Singleton"/>
        <s v="Douglas Tyler"/>
        <s v="Phillip Clark"/>
        <s v="Patrick Thornton"/>
        <s v="Brittney Hernandez"/>
        <s v="Michael Shaffer"/>
        <s v="Mitchell Griffith"/>
        <s v="Jason Pierce"/>
        <s v="Anthony Harmon"/>
        <s v="Richard Aguirre"/>
        <s v="William Nguyen"/>
        <s v="James Cross"/>
        <s v="Francisco Fernandez"/>
        <s v="Dawn Diaz"/>
        <s v="Stephen Johnson"/>
        <s v="Sandy Baker"/>
        <s v="Lance Wolf"/>
        <s v="Ethan Adams"/>
        <s v="Sarah King"/>
        <s v="Isaac Patterson"/>
        <s v="Kimberly Valdez"/>
        <s v="Sarah Phelps"/>
        <s v="Kelly Le"/>
        <s v="Kimberly Adams"/>
        <s v="Sarah Pittman"/>
        <s v="Robert Mendoza"/>
        <s v="Christopher Berry"/>
        <s v="Ashley Jenkins"/>
        <s v="Jacqueline Christian"/>
        <s v="Jordan Chambers"/>
        <s v="Sean White"/>
        <s v="Kara Sandoval"/>
        <s v="Brenda Moreno MD"/>
        <s v="Lisa Cervantes"/>
        <s v="Ryan Johnson"/>
        <s v="Mercedes Jones"/>
        <s v="Jason Morgan"/>
        <s v="Jesse Mckay"/>
        <s v="Amanda Terrell"/>
        <s v="Kimberly Acosta"/>
        <s v="Keith Hall"/>
        <s v="Veronica Brewer"/>
        <s v="Joshua Terry"/>
        <s v="Sarah Hernandez"/>
        <s v="Donna Marshall"/>
        <s v="Justin Torres"/>
        <s v="Monica Hall"/>
        <s v="Linda Dodson DVM"/>
        <s v="Julie Herrera"/>
        <s v="Ashley Sweeney"/>
        <s v="Joseph Coleman"/>
        <s v="Gregory Fernandez"/>
      </sharedItems>
    </cacheField>
    <cacheField name="Age" numFmtId="3">
      <sharedItems containsSemiMixedTypes="0" containsString="0" containsNumber="1" containsInteger="1">
        <n v="21.0"/>
        <n v="19.0"/>
        <n v="23.0"/>
        <n v="20.0"/>
        <n v="18.0"/>
        <n v="22.0"/>
      </sharedItems>
    </cacheField>
    <cacheField name="Gender" numFmtId="0">
      <sharedItems>
        <s v="Male"/>
        <s v="Female"/>
      </sharedItems>
    </cacheField>
    <cacheField name="Branch" numFmtId="0">
      <sharedItems>
        <s v="MECH"/>
        <s v="ECE"/>
        <s v="CIVIL"/>
        <s v="EEE"/>
        <s v="IT"/>
        <s v="CSE"/>
      </sharedItems>
    </cacheField>
    <cacheField name="Average GPA" numFmtId="4">
      <sharedItems containsSemiMixedTypes="0" containsString="0" containsNumber="1">
        <n v="6.99"/>
        <n v="6.46"/>
        <n v="7.08"/>
        <n v="6.92"/>
        <n v="7.09"/>
        <n v="7.36"/>
        <n v="7.06"/>
        <n v="6.67"/>
        <n v="7.34"/>
        <n v="7.19"/>
        <n v="7.17"/>
        <n v="7.33"/>
        <n v="7.5"/>
        <n v="6.72"/>
        <n v="6.22"/>
        <n v="6.52"/>
        <n v="7.23"/>
        <n v="6.49"/>
        <n v="6.71"/>
        <n v="6.58"/>
        <n v="7.24"/>
        <n v="7.54"/>
        <n v="7.49"/>
        <n v="6.87"/>
        <n v="7.2"/>
        <n v="7.02"/>
        <n v="6.86"/>
        <n v="6.94"/>
        <n v="7.16"/>
        <n v="6.7"/>
        <n v="7.1"/>
        <n v="7.3"/>
        <n v="7.31"/>
        <n v="7.01"/>
        <n v="6.8"/>
        <n v="6.97"/>
        <n v="7.62"/>
        <n v="7.22"/>
        <n v="7.38"/>
        <n v="6.63"/>
        <n v="7.6"/>
        <n v="6.88"/>
        <n v="6.56"/>
        <n v="6.5"/>
        <n v="6.68"/>
        <n v="7.27"/>
        <n v="6.9"/>
        <n v="6.84"/>
        <n v="6.89"/>
        <n v="6.91"/>
        <n v="6.76"/>
        <n v="6.53"/>
        <n v="7.43"/>
        <n v="6.54"/>
        <n v="7.45"/>
        <n v="6.98"/>
        <n v="7.66"/>
        <n v="6.82"/>
        <n v="7.63"/>
        <n v="7.03"/>
        <n v="6.66"/>
        <n v="7.53"/>
        <n v="7.15"/>
        <n v="7.74"/>
        <n v="7.13"/>
        <n v="7.41"/>
        <n v="6.4"/>
        <n v="6.61"/>
        <n v="6.48"/>
        <n v="7.52"/>
        <n v="7.14"/>
        <n v="6.77"/>
        <n v="7.58"/>
        <n v="7.04"/>
        <n v="6.93"/>
        <n v="7.35"/>
        <n v="7.56"/>
        <n v="6.74"/>
        <n v="6.64"/>
        <n v="7.59"/>
        <n v="7.61"/>
        <n v="6.96"/>
        <n v="6.62"/>
        <n v="7.05"/>
        <n v="6.05"/>
        <n v="6.16"/>
        <n v="6.79"/>
        <n v="6.26"/>
        <n v="6.13"/>
        <n v="7.42"/>
        <n v="6.55"/>
        <n v="7.11"/>
        <n v="6.81"/>
        <n v="7.32"/>
        <n v="6.69"/>
        <n v="7.26"/>
        <n v="6.95"/>
        <n v="6.28"/>
        <n v="6.59"/>
        <n v="6.73"/>
        <n v="7.18"/>
        <n v="7.29"/>
        <n v="6.78"/>
        <n v="7.4"/>
        <n v="7.75"/>
        <n v="6.6"/>
        <n v="7.44"/>
        <n v="6.33"/>
        <n v="7.78"/>
        <n v="7.39"/>
        <n v="6.75"/>
        <n v="7.28"/>
        <n v="6.57"/>
        <n v="7.12"/>
        <n v="7.55"/>
        <n v="6.37"/>
        <n v="6.83"/>
        <n v="7.21"/>
        <n v="6.43"/>
        <n v="6.85"/>
        <n v="6.36"/>
        <n v="8.07"/>
        <n v="7.51"/>
        <n v="6.41"/>
        <n v="7.37"/>
        <n v="6.29"/>
        <n v="7.25"/>
        <n v="7.48"/>
        <n v="7.64"/>
        <n v="6.31"/>
        <n v="7.07"/>
        <n v="7.98"/>
        <n v="7.65"/>
        <n v="6.18"/>
        <n v="7.47"/>
        <n v="7.46"/>
        <n v="6.45"/>
        <n v="7.0"/>
        <n v="6.65"/>
        <n v="6.51"/>
        <n v="6.35"/>
        <n v="7.57"/>
        <n v="6.34"/>
        <n v="7.77"/>
        <n v="6.32"/>
        <n v="6.47"/>
        <n v="7.67"/>
        <n v="6.11"/>
        <n v="7.71"/>
        <n v="6.42"/>
        <n v="6.19"/>
        <n v="6.23"/>
        <n v="7.72"/>
        <n v="6.09"/>
        <n v="6.17"/>
        <n v="7.69"/>
        <n v="6.24"/>
        <n v="7.94"/>
        <n v="7.83"/>
        <n v="6.3"/>
        <n v="6.38"/>
        <n v="7.92"/>
        <n v="7.7"/>
        <n v="8.04"/>
        <n v="6.14"/>
        <n v="6.08"/>
      </sharedItems>
    </cacheField>
    <cacheField name="Backlogs" numFmtId="0">
      <sharedItems containsSemiMixedTypes="0" containsString="0" containsNumber="1" containsInteger="1">
        <n v="0.0"/>
        <n v="2.0"/>
        <n v="1.0"/>
        <n v="3.0"/>
        <n v="4.0"/>
        <n v="5.0"/>
      </sharedItems>
    </cacheField>
    <cacheField name="Attendance (%)" numFmtId="4">
      <sharedItems containsSemiMixedTypes="0" containsString="0" containsNumber="1">
        <n v="70.45"/>
        <n v="65.45"/>
        <n v="84.79"/>
        <n v="62.26"/>
        <n v="97.12"/>
        <n v="62.56"/>
        <n v="82.62"/>
        <n v="97.72"/>
        <n v="74.15"/>
        <n v="76.12"/>
        <n v="73.88"/>
        <n v="91.85"/>
        <n v="99.1"/>
        <n v="84.32"/>
        <n v="92.43"/>
        <n v="62.63"/>
        <n v="65.6"/>
        <n v="75.04"/>
        <n v="71.11"/>
        <n v="86.48"/>
        <n v="70.52"/>
        <n v="65.67"/>
        <n v="74.41"/>
        <n v="94.13"/>
        <n v="70.09"/>
        <n v="72.32"/>
        <n v="84.17"/>
        <n v="89.66"/>
        <n v="98.63"/>
        <n v="88.04"/>
        <n v="82.59"/>
        <n v="69.49"/>
        <n v="86.89"/>
        <n v="80.13"/>
        <n v="63.66"/>
        <n v="96.62"/>
        <n v="87.38"/>
        <n v="60.23"/>
        <n v="96.52"/>
        <n v="71.76"/>
        <n v="75.45"/>
        <n v="71.68"/>
        <n v="65.27"/>
        <n v="72.69"/>
        <n v="99.38"/>
        <n v="97.77"/>
        <n v="82.46"/>
        <n v="96.64"/>
        <n v="78.21"/>
        <n v="78.09"/>
        <n v="60.96"/>
        <n v="66.7"/>
        <n v="74.98"/>
        <n v="91.35"/>
        <n v="61.73"/>
        <n v="75.31"/>
        <n v="75.32"/>
        <n v="76.78"/>
        <n v="64.56"/>
        <n v="85.02"/>
        <n v="60.43"/>
        <n v="96.08"/>
        <n v="79.06"/>
        <n v="97.96"/>
        <n v="85.04"/>
        <n v="83.41"/>
        <n v="86.95"/>
        <n v="95.82"/>
        <n v="85.61"/>
        <n v="64.73"/>
        <n v="83.29"/>
        <n v="87.49"/>
        <n v="78.97"/>
        <n v="69.36"/>
        <n v="61.78"/>
        <n v="97.74"/>
        <n v="75.72"/>
        <n v="77.5"/>
        <n v="79.02"/>
        <n v="95.25"/>
        <n v="86.8"/>
        <n v="90.54"/>
        <n v="86.02"/>
        <n v="89.0"/>
        <n v="84.97"/>
        <n v="67.19"/>
        <n v="85.66"/>
        <n v="71.33"/>
        <n v="90.07"/>
        <n v="89.69"/>
        <n v="92.0"/>
        <n v="73.57"/>
        <n v="75.66"/>
        <n v="97.24"/>
        <n v="70.19"/>
        <n v="94.74"/>
        <n v="61.4"/>
        <n v="63.96"/>
        <n v="94.59"/>
        <n v="70.7"/>
        <n v="73.59"/>
        <n v="83.07"/>
        <n v="81.67"/>
        <n v="63.31"/>
        <n v="64.94"/>
        <n v="75.54"/>
        <n v="66.5"/>
        <n v="86.73"/>
        <n v="85.45"/>
        <n v="71.65"/>
        <n v="73.64"/>
        <n v="80.37"/>
        <n v="79.1"/>
        <n v="61.91"/>
        <n v="98.79"/>
        <n v="67.47"/>
        <n v="86.43"/>
        <n v="62.68"/>
        <n v="60.72"/>
        <n v="79.11"/>
        <n v="90.38"/>
        <n v="84.22"/>
        <n v="73.48"/>
        <n v="83.45"/>
        <n v="74.19"/>
        <n v="89.46"/>
        <n v="75.79"/>
        <n v="95.83"/>
        <n v="89.14"/>
        <n v="64.01"/>
        <n v="88.73"/>
        <n v="81.33"/>
        <n v="82.6"/>
        <n v="82.13"/>
        <n v="67.75"/>
        <n v="64.14"/>
        <n v="61.6"/>
        <n v="78.25"/>
        <n v="68.62"/>
        <n v="60.33"/>
        <n v="77.04"/>
        <n v="78.24"/>
        <n v="79.23"/>
        <n v="62.36"/>
        <n v="72.88"/>
        <n v="79.62"/>
        <n v="86.9"/>
        <n v="96.22"/>
        <n v="78.43"/>
        <n v="93.69"/>
        <n v="85.52"/>
        <n v="80.41"/>
        <n v="73.39"/>
        <n v="98.54"/>
        <n v="64.11"/>
        <n v="97.41"/>
        <n v="61.47"/>
        <n v="65.55"/>
        <n v="80.6"/>
        <n v="90.3"/>
        <n v="64.23"/>
        <n v="98.39"/>
        <n v="65.35"/>
        <n v="60.53"/>
        <n v="99.08"/>
        <n v="69.59"/>
        <n v="78.34"/>
        <n v="95.9"/>
        <n v="90.39"/>
        <n v="79.88"/>
        <n v="93.35"/>
        <n v="74.35"/>
        <n v="70.75"/>
        <n v="63.29"/>
        <n v="93.96"/>
        <n v="67.17"/>
        <n v="81.77"/>
        <n v="68.05"/>
        <n v="61.68"/>
        <n v="78.56"/>
        <n v="70.78"/>
        <n v="81.52"/>
        <n v="94.04"/>
        <n v="77.43"/>
        <n v="76.52"/>
        <n v="68.72"/>
        <n v="60.04"/>
        <n v="62.32"/>
        <n v="96.39"/>
        <n v="93.37"/>
        <n v="71.18"/>
        <n v="89.49"/>
        <n v="93.99"/>
        <n v="99.8"/>
        <n v="69.89"/>
        <n v="99.85"/>
        <n v="69.94"/>
        <n v="63.18"/>
        <n v="72.05"/>
        <n v="93.24"/>
        <n v="75.0"/>
        <n v="65.59"/>
        <n v="64.46"/>
        <n v="90.2"/>
        <n v="73.83"/>
        <n v="90.18"/>
        <n v="95.58"/>
        <n v="71.6"/>
        <n v="69.0"/>
        <n v="73.54"/>
        <n v="95.62"/>
        <n v="84.13"/>
        <n v="73.41"/>
        <n v="75.64"/>
        <n v="93.75"/>
        <n v="72.84"/>
        <n v="89.6"/>
        <n v="62.79"/>
        <n v="67.38"/>
        <n v="70.83"/>
        <n v="62.4"/>
        <n v="69.03"/>
        <n v="86.2"/>
        <n v="84.81"/>
        <n v="85.39"/>
        <n v="62.5"/>
        <n v="95.15"/>
        <n v="95.6"/>
        <n v="83.37"/>
        <n v="60.28"/>
        <n v="77.13"/>
        <n v="70.6"/>
        <n v="74.76"/>
        <n v="89.07"/>
        <n v="70.1"/>
        <n v="68.08"/>
        <n v="78.54"/>
        <n v="79.41"/>
        <n v="76.28"/>
        <n v="85.51"/>
        <n v="61.1"/>
        <n v="84.72"/>
        <n v="73.01"/>
        <n v="88.38"/>
        <n v="73.37"/>
        <n v="89.22"/>
        <n v="98.26"/>
        <n v="75.59"/>
        <n v="66.62"/>
        <n v="68.27"/>
        <n v="69.01"/>
        <n v="89.24"/>
        <n v="77.89"/>
        <n v="96.13"/>
        <n v="65.18"/>
        <n v="60.26"/>
        <n v="76.4"/>
        <n v="87.66"/>
        <n v="77.85"/>
        <n v="76.18"/>
        <n v="88.33"/>
        <n v="66.09"/>
        <n v="89.83"/>
        <n v="94.71"/>
        <n v="62.65"/>
        <n v="67.03"/>
        <n v="79.66"/>
        <n v="66.73"/>
        <n v="80.69"/>
        <n v="92.82"/>
        <n v="87.31"/>
        <n v="71.69"/>
        <n v="60.58"/>
        <n v="84.05"/>
        <n v="79.3"/>
        <n v="61.61"/>
        <n v="75.89"/>
        <n v="77.75"/>
        <n v="72.13"/>
        <n v="91.9"/>
        <n v="71.14"/>
        <n v="65.82"/>
        <n v="66.88"/>
        <n v="63.39"/>
        <n v="89.93"/>
        <n v="65.54"/>
        <n v="77.21"/>
        <n v="63.35"/>
        <n v="78.31"/>
        <n v="94.48"/>
        <n v="73.45"/>
        <n v="88.84"/>
        <n v="79.98"/>
        <n v="90.11"/>
        <n v="91.45"/>
        <n v="63.54"/>
        <n v="98.98"/>
        <n v="68.61"/>
        <n v="61.42"/>
        <n v="71.87"/>
        <n v="73.52"/>
        <n v="69.78"/>
        <n v="61.09"/>
        <n v="92.29"/>
        <n v="65.99"/>
        <n v="74.06"/>
        <n v="85.67"/>
        <n v="96.01"/>
        <n v="80.5"/>
        <n v="83.42"/>
        <n v="75.09"/>
        <n v="71.84"/>
        <n v="98.66"/>
        <n v="88.66"/>
        <n v="61.25"/>
        <n v="92.31"/>
        <n v="98.78"/>
        <n v="99.03"/>
        <n v="88.3"/>
        <n v="64.15"/>
        <n v="88.09"/>
        <n v="98.92"/>
        <n v="89.39"/>
        <n v="72.08"/>
        <n v="73.66"/>
        <n v="72.53"/>
        <n v="71.32"/>
        <n v="86.17"/>
        <n v="89.94"/>
        <n v="84.92"/>
        <n v="98.41"/>
        <n v="97.91"/>
        <n v="76.59"/>
        <n v="60.77"/>
        <n v="93.92"/>
        <n v="95.76"/>
        <n v="69.28"/>
        <n v="70.26"/>
        <n v="78.01"/>
        <n v="61.27"/>
        <n v="86.0"/>
        <n v="99.96"/>
        <n v="91.76"/>
        <n v="81.11"/>
        <n v="77.94"/>
        <n v="70.69"/>
        <n v="87.92"/>
        <n v="99.88"/>
        <n v="75.63"/>
        <n v="61.81"/>
        <n v="92.51"/>
        <n v="92.3"/>
        <n v="97.27"/>
        <n v="76.71"/>
        <n v="72.73"/>
        <n v="72.22"/>
        <n v="72.11"/>
        <n v="83.72"/>
        <n v="65.93"/>
        <n v="68.69"/>
        <n v="69.47"/>
        <n v="80.8"/>
        <n v="89.64"/>
        <n v="64.0"/>
        <n v="65.94"/>
        <n v="89.21"/>
        <n v="74.51"/>
        <n v="78.62"/>
        <n v="94.54"/>
        <n v="66.37"/>
        <n v="73.5"/>
        <n v="71.52"/>
        <n v="66.15"/>
        <n v="85.35"/>
        <n v="76.58"/>
        <n v="79.5"/>
        <n v="85.5"/>
        <n v="72.52"/>
        <n v="97.2"/>
        <n v="75.16"/>
        <n v="64.62"/>
        <n v="89.25"/>
        <n v="64.68"/>
        <n v="96.47"/>
        <n v="84.96"/>
        <n v="87.29"/>
        <n v="95.55"/>
        <n v="91.97"/>
        <n v="77.29"/>
        <n v="76.45"/>
        <n v="98.01"/>
        <n v="77.72"/>
        <n v="79.94"/>
        <n v="99.45"/>
        <n v="70.46"/>
        <n v="92.22"/>
        <n v="70.77"/>
        <n v="81.2"/>
        <n v="69.32"/>
        <n v="68.42"/>
        <n v="79.51"/>
        <n v="70.38"/>
        <n v="88.36"/>
        <n v="69.29"/>
        <n v="71.43"/>
        <n v="81.6"/>
        <n v="91.71"/>
        <n v="67.37"/>
        <n v="87.3"/>
        <n v="84.15"/>
        <n v="66.16"/>
        <n v="88.71"/>
        <n v="86.84"/>
        <n v="97.86"/>
        <n v="65.89"/>
        <n v="74.22"/>
        <n v="96.24"/>
        <n v="96.35"/>
        <n v="98.62"/>
        <n v="96.97"/>
        <n v="93.98"/>
        <n v="94.11"/>
        <n v="60.16"/>
        <n v="86.53"/>
        <n v="99.12"/>
        <n v="72.54"/>
        <n v="67.32"/>
        <n v="93.73"/>
        <n v="98.06"/>
        <n v="87.44"/>
        <n v="99.09"/>
        <n v="67.22"/>
        <n v="82.63"/>
        <n v="68.48"/>
        <n v="61.52"/>
        <n v="73.72"/>
        <n v="63.81"/>
        <n v="76.85"/>
        <n v="73.04"/>
        <n v="89.85"/>
        <n v="96.36"/>
        <n v="73.03"/>
        <n v="64.05"/>
        <n v="72.98"/>
        <n v="84.74"/>
        <n v="79.27"/>
        <n v="77.51"/>
        <n v="69.07"/>
        <n v="60.36"/>
        <n v="73.28"/>
        <n v="90.23"/>
        <n v="99.61"/>
        <n v="99.95"/>
        <n v="77.08"/>
        <n v="66.25"/>
        <n v="75.11"/>
        <n v="64.75"/>
        <n v="88.78"/>
        <n v="85.25"/>
        <n v="81.34"/>
        <n v="82.53"/>
        <n v="75.52"/>
        <n v="77.49"/>
        <n v="78.22"/>
        <n v="93.56"/>
        <n v="84.53"/>
        <n v="98.13"/>
        <n v="67.2"/>
        <n v="70.55"/>
        <n v="68.28"/>
        <n v="98.47"/>
        <n v="61.44"/>
        <n v="68.06"/>
        <n v="83.39"/>
        <n v="60.55"/>
        <n v="90.08"/>
        <n v="67.63"/>
        <n v="60.11"/>
        <n v="98.87"/>
        <n v="81.53"/>
        <n v="65.42"/>
        <n v="87.1"/>
        <n v="99.22"/>
        <n v="95.51"/>
        <n v="96.55"/>
        <n v="90.84"/>
        <n v="94.0"/>
        <n v="78.93"/>
        <n v="84.18"/>
        <n v="82.55"/>
        <n v="61.39"/>
        <n v="93.1"/>
        <n v="80.48"/>
        <n v="63.4"/>
        <n v="68.46"/>
        <n v="83.69"/>
        <n v="63.36"/>
        <n v="65.57"/>
        <n v="94.72"/>
        <n v="90.34"/>
        <n v="73.34"/>
        <n v="82.51"/>
        <n v="62.58"/>
        <n v="96.75"/>
        <n v="73.42"/>
        <n v="65.05"/>
        <n v="86.72"/>
        <n v="91.49"/>
        <n v="67.67"/>
        <n v="85.47"/>
        <n v="68.19"/>
        <n v="71.74"/>
        <n v="94.25"/>
        <n v="79.57"/>
        <n v="60.39"/>
        <n v="72.19"/>
        <n v="68.2"/>
        <n v="92.84"/>
        <n v="87.59"/>
        <n v="73.4"/>
        <n v="72.17"/>
        <n v="72.39"/>
        <n v="74.5"/>
        <n v="83.65"/>
        <n v="72.31"/>
        <n v="84.54"/>
        <n v="95.19"/>
        <n v="97.32"/>
        <n v="89.78"/>
        <n v="94.91"/>
        <n v="72.0"/>
        <n v="60.75"/>
        <n v="64.54"/>
        <n v="79.13"/>
        <n v="99.81"/>
        <n v="95.35"/>
        <n v="72.14"/>
        <n v="86.81"/>
        <n v="76.92"/>
        <n v="67.07"/>
        <n v="94.94"/>
        <n v="60.05"/>
        <n v="88.21"/>
        <n v="83.75"/>
        <n v="65.43"/>
        <n v="65.62"/>
        <n v="60.47"/>
        <n v="60.38"/>
        <n v="60.84"/>
        <n v="81.05"/>
        <n v="80.9"/>
        <n v="82.97"/>
        <n v="72.21"/>
        <n v="62.07"/>
        <n v="93.67"/>
        <n v="92.11"/>
        <n v="67.02"/>
        <n v="82.48"/>
        <n v="83.11"/>
        <n v="93.74"/>
        <n v="72.29"/>
        <n v="93.22"/>
        <n v="80.0"/>
        <n v="78.3"/>
        <n v="71.47"/>
        <n v="91.07"/>
        <n v="85.13"/>
        <n v="78.0"/>
        <n v="67.14"/>
        <n v="64.08"/>
        <n v="66.03"/>
        <n v="75.19"/>
        <n v="63.61"/>
        <n v="79.32"/>
        <n v="81.82"/>
        <n v="76.96"/>
        <n v="85.36"/>
        <n v="83.77"/>
        <n v="83.84"/>
        <n v="72.56"/>
        <n v="85.64"/>
        <n v="69.61"/>
        <n v="94.96"/>
        <n v="66.61"/>
        <n v="63.02"/>
        <n v="95.63"/>
        <n v="74.8"/>
        <n v="93.84"/>
        <n v="85.83"/>
        <n v="78.15"/>
        <n v="85.16"/>
        <n v="70.99"/>
        <n v="73.98"/>
        <n v="84.69"/>
        <n v="64.83"/>
        <n v="93.53"/>
        <n v="63.23"/>
        <n v="80.61"/>
        <n v="78.7"/>
        <n v="67.05"/>
        <n v="95.12"/>
        <n v="89.44"/>
        <n v="81.92"/>
        <n v="88.94"/>
        <n v="95.24"/>
        <n v="66.65"/>
        <n v="71.9"/>
        <n v="78.55"/>
        <n v="90.61"/>
        <n v="80.2"/>
        <n v="71.19"/>
        <n v="71.29"/>
        <n v="82.25"/>
        <n v="99.46"/>
        <n v="77.59"/>
        <n v="91.43"/>
        <n v="74.03"/>
        <n v="96.95"/>
        <n v="92.66"/>
        <n v="89.79"/>
        <n v="76.9"/>
        <n v="93.61"/>
        <n v="89.12"/>
        <n v="68.03"/>
        <n v="90.77"/>
        <n v="96.23"/>
        <n v="74.86"/>
        <n v="67.53"/>
        <n v="68.95"/>
        <n v="61.45"/>
        <n v="98.72"/>
        <n v="78.05"/>
        <n v="92.64"/>
        <n v="82.41"/>
        <n v="84.85"/>
        <n v="82.15"/>
        <n v="64.9"/>
        <n v="77.71"/>
        <n v="95.93"/>
        <n v="87.63"/>
        <n v="97.22"/>
        <n v="72.15"/>
        <n v="75.25"/>
        <n v="90.32"/>
        <n v="97.65"/>
        <n v="95.78"/>
        <n v="84.41"/>
        <n v="99.06"/>
        <n v="89.37"/>
        <n v="61.59"/>
        <n v="70.44"/>
        <n v="87.87"/>
        <n v="74.63"/>
        <n v="72.12"/>
        <n v="62.09"/>
        <n v="70.79"/>
        <n v="66.87"/>
        <n v="79.86"/>
        <n v="67.73"/>
        <n v="97.57"/>
        <n v="65.48"/>
        <n v="98.45"/>
        <n v="99.17"/>
        <n v="77.16"/>
        <n v="76.21"/>
        <n v="88.53"/>
        <n v="72.04"/>
        <n v="87.91"/>
        <n v="68.51"/>
        <n v="70.97"/>
        <n v="88.92"/>
        <n v="83.93"/>
        <n v="60.09"/>
        <n v="82.66"/>
        <n v="92.45"/>
        <n v="93.33"/>
        <n v="65.21"/>
        <n v="69.42"/>
        <n v="72.86"/>
        <n v="86.03"/>
        <n v="96.83"/>
        <n v="94.42"/>
        <n v="64.88"/>
        <n v="74.2"/>
        <n v="65.77"/>
        <n v="71.81"/>
        <n v="64.33"/>
        <n v="90.57"/>
        <n v="76.73"/>
        <n v="72.26"/>
        <n v="85.72"/>
        <n v="65.37"/>
        <n v="77.34"/>
        <n v="65.28"/>
        <n v="64.16"/>
        <n v="85.15"/>
        <n v="96.43"/>
        <n v="78.76"/>
        <n v="62.45"/>
        <n v="81.46"/>
        <n v="79.22"/>
        <n v="73.61"/>
        <n v="83.51"/>
        <n v="68.32"/>
        <n v="92.75"/>
        <n v="89.77"/>
        <n v="90.22"/>
        <n v="79.44"/>
        <n v="79.14"/>
        <n v="80.73"/>
        <n v="95.42"/>
        <n v="69.23"/>
        <n v="95.54"/>
        <n v="81.7"/>
        <n v="79.01"/>
        <n v="65.63"/>
        <n v="87.67"/>
        <n v="95.57"/>
        <n v="79.84"/>
        <n v="76.74"/>
        <n v="98.74"/>
        <n v="66.39"/>
        <n v="79.78"/>
        <n v="91.7"/>
        <n v="83.81"/>
        <n v="68.6"/>
        <n v="80.85"/>
        <n v="80.7"/>
        <n v="77.45"/>
        <n v="99.52"/>
        <n v="62.61"/>
        <n v="92.89"/>
        <n v="84.86"/>
        <n v="78.8"/>
        <n v="85.37"/>
        <n v="79.47"/>
        <n v="99.98"/>
        <n v="74.3"/>
        <n v="77.36"/>
        <n v="62.14"/>
        <n v="87.41"/>
        <n v="80.39"/>
        <n v="64.24"/>
        <n v="86.15"/>
        <n v="91.28"/>
        <n v="94.12"/>
        <n v="89.74"/>
        <n v="90.15"/>
        <n v="65.17"/>
        <n v="64.99"/>
        <n v="86.08"/>
        <n v="71.7"/>
        <n v="71.71"/>
        <n v="98.08"/>
        <n v="93.23"/>
        <n v="97.06"/>
        <n v="65.02"/>
        <n v="66.56"/>
        <n v="94.9"/>
        <n v="67.41"/>
        <n v="85.88"/>
        <n v="85.38"/>
        <n v="84.51"/>
        <n v="86.52"/>
        <n v="60.62"/>
        <n v="67.64"/>
        <n v="68.71"/>
        <n v="61.79"/>
        <n v="62.57"/>
        <n v="89.45"/>
        <n v="69.79"/>
        <n v="61.13"/>
        <n v="83.26"/>
        <n v="81.13"/>
        <n v="86.28"/>
        <n v="63.07"/>
        <n v="82.02"/>
        <n v="64.37"/>
        <n v="85.33"/>
        <n v="76.29"/>
        <n v="87.94"/>
        <n v="82.96"/>
        <n v="77.98"/>
        <n v="65.1"/>
        <n v="89.29"/>
        <n v="65.26"/>
        <n v="89.99"/>
        <n v="63.85"/>
        <n v="85.79"/>
        <n v="74.12"/>
        <n v="66.94"/>
        <n v="98.22"/>
        <n v="90.01"/>
        <n v="97.31"/>
        <n v="67.27"/>
        <n v="61.46"/>
        <n v="94.85"/>
        <n v="85.87"/>
        <n v="71.56"/>
        <n v="78.74"/>
        <n v="92.91"/>
        <n v="85.71"/>
        <n v="84.65"/>
        <n v="60.13"/>
        <n v="91.69"/>
        <n v="75.08"/>
        <n v="71.03"/>
        <n v="93.88"/>
        <n v="74.34"/>
        <n v="84.75"/>
        <n v="79.68"/>
        <n v="92.72"/>
        <n v="91.81"/>
        <n v="67.3"/>
        <n v="73.13"/>
        <n v="87.45"/>
        <n v="89.04"/>
        <n v="96.63"/>
        <n v="67.96"/>
        <n v="76.86"/>
        <n v="91.46"/>
        <n v="68.67"/>
        <n v="99.04"/>
        <n v="97.64"/>
        <n v="61.3"/>
        <n v="74.93"/>
        <n v="97.62"/>
        <n v="69.96"/>
        <n v="91.52"/>
        <n v="78.71"/>
        <n v="78.47"/>
        <n v="83.22"/>
        <n v="90.59"/>
        <n v="87.58"/>
        <n v="96.16"/>
        <n v="62.93"/>
        <n v="79.04"/>
        <n v="61.24"/>
        <n v="76.94"/>
        <n v="82.4"/>
        <n v="62.54"/>
        <n v="60.1"/>
        <n v="72.44"/>
        <n v="90.89"/>
        <n v="98.73"/>
        <n v="94.92"/>
        <n v="93.87"/>
        <n v="63.74"/>
        <n v="80.89"/>
        <n v="88.56"/>
        <n v="76.01"/>
        <n v="91.6"/>
        <n v="73.67"/>
        <n v="93.14"/>
        <n v="63.76"/>
        <n v="92.06"/>
        <n v="86.27"/>
        <n v="69.71"/>
        <n v="98.33"/>
        <n v="93.54"/>
        <n v="91.65"/>
        <n v="83.53"/>
        <n v="92.01"/>
        <n v="60.87"/>
        <n v="80.04"/>
        <n v="60.44"/>
        <n v="77.97"/>
        <n v="86.88"/>
        <n v="71.08"/>
        <n v="68.26"/>
        <n v="90.35"/>
        <n v="88.24"/>
        <n v="61.05"/>
        <n v="93.7"/>
        <n v="65.95"/>
        <n v="94.2"/>
        <n v="66.47"/>
        <n v="85.68"/>
        <n v="71.23"/>
        <n v="63.1"/>
        <n v="77.1"/>
        <n v="77.92"/>
        <n v="90.49"/>
        <n v="79.55"/>
        <n v="70.11"/>
        <n v="82.37"/>
        <n v="81.88"/>
        <n v="76.65"/>
      </sharedItems>
      <fieldGroup base="7">
        <rangePr autoStart="0" autoEnd="0" startNum="60.0" endNum="100.0" groupInterval="5.0"/>
        <groupItems>
          <s v="&lt;60.0"/>
          <s v="60.00 - 65.00"/>
          <s v="65.00 - 70.00"/>
          <s v="70.00 - 75.00"/>
          <s v="75.00 - 80.00"/>
          <s v="80.00 - 85.00"/>
          <s v="85.00 - 90.00"/>
          <s v="90.00 - 95.00"/>
          <s v="95.00 - 100.00"/>
          <s v="&gt;100.0"/>
        </groupItems>
      </fieldGroup>
    </cacheField>
    <cacheField name="Clubs" numFmtId="0">
      <sharedItems>
        <s v="Literary Society, Robotics"/>
        <s v="Literary Society, Coding Club"/>
        <s v="Literary Society"/>
        <s v="Coding Club, Entrepreneurship Cell"/>
        <s v="Robotics"/>
        <s v="Sports Club"/>
        <s v="Entrepreneurship Cell, Robotics, Cultural Club"/>
        <s v="Literary Society, Cultural Club, Sports Club"/>
        <s v="Entrepreneurship Cell, Literary Society, Cultural Club"/>
        <s v="Coding Club, Literary Society, Sports Club"/>
        <s v="Coding Club"/>
        <s v="Coding Club, Robotics, Sports Club"/>
        <s v="Entrepreneurship Cell, Sports Club"/>
        <s v="Robotics, Entrepreneurship Cell, Cultural Club"/>
        <s v="Coding Club, Cultural Club"/>
        <s v="Robotics, Sports Club, Literary Society"/>
        <s v="Cultural Club"/>
        <s v="Literary Society, Entrepreneurship Cell"/>
        <s v="Sports Club, Literary Society, Robotics"/>
        <s v="Coding Club, Entrepreneurship Cell, Cultural Club"/>
        <s v="Cultural Club, Sports Club, Literary Society"/>
        <s v="Sports Club, Coding Club"/>
        <s v="Entrepreneurship Cell, Literary Society, Sports Club"/>
        <s v="Entrepreneurship Cell, Literary Society"/>
        <s v="Sports Club, Literary Society, Cultural Club"/>
        <s v="Coding Club, Sports Club"/>
        <s v="Entrepreneurship Cell, Coding Club"/>
        <s v="Robotics, Literary Society"/>
        <s v="Entrepreneurship Cell, Coding Club, Robotics"/>
        <s v="Coding Club, Literary Society"/>
        <s v="Cultural Club, Robotics, Literary Society"/>
        <s v="Entrepreneurship Cell, Robotics, Coding Club"/>
        <s v="Cultural Club, Sports Club"/>
        <s v="Cultural Club, Robotics, Entrepreneurship Cell"/>
        <s v="Sports Club, Robotics, Literary Society"/>
        <s v="Cultural Club, Literary Society, Sports Club"/>
        <s v="Literary Society, Robotics, Cultural Club"/>
        <s v="Robotics, Literary Society, Coding Club"/>
        <s v="Cultural Club, Robotics"/>
        <s v="Coding Club, Cultural Club, Robotics"/>
        <s v="Literary Society, Sports Club"/>
        <s v="Literary Society, Cultural Club"/>
        <s v="Entrepreneurship Cell, Cultural Club, Sports Club"/>
        <s v="Coding Club, Entrepreneurship Cell, Sports Club"/>
        <s v="Entrepreneurship Cell"/>
        <s v="Cultural Club, Entrepreneurship Cell, Robotics"/>
        <s v="Sports Club, Cultural Club, Coding Club"/>
        <s v="Coding Club, Robotics"/>
        <s v="Entrepreneurship Cell, Cultural Club"/>
        <s v="Entrepreneurship Cell, Sports Club, Coding Club"/>
        <s v="Coding Club, Literary Society, Entrepreneurship Cell"/>
        <s v="Robotics, Sports Club"/>
        <s v="Cultural Club, Sports Club, Coding Club"/>
        <s v="Sports Club, Literary Society, Coding Club"/>
        <s v="Sports Club, Coding Club, Robotics"/>
        <s v="Entrepreneurship Cell, Robotics, Sports Club"/>
        <s v="Sports Club, Robotics, Entrepreneurship Cell"/>
        <s v="Cultural Club, Coding Club"/>
        <s v="Sports Club, Literary Society"/>
        <s v="Coding Club, Entrepreneurship Cell, Literary Society"/>
        <s v="Literary Society, Coding Club, Robotics"/>
        <s v="Cultural Club, Sports Club, Robotics"/>
        <s v="Robotics, Coding Club"/>
        <s v="Entrepreneurship Cell, Coding Club, Cultural Club"/>
        <s v="Sports Club, Robotics"/>
        <s v="Robotics, Cultural Club, Literary Society"/>
        <s v="Coding Club, Robotics, Entrepreneurship Cell"/>
        <s v="Cultural Club, Entrepreneurship Cell"/>
        <s v="Cultural Club, Entrepreneurship Cell, Sports Club"/>
        <s v="Robotics, Coding Club, Cultural Club"/>
        <s v="Robotics, Cultural Club"/>
        <s v="Coding Club, Sports Club, Literary Society"/>
        <s v="Sports Club, Entrepreneurship Cell, Coding Club"/>
        <s v="Coding Club, Cultural Club, Literary Society"/>
        <s v="Sports Club, Coding Club, Literary Society"/>
        <s v="Robotics, Cultural Club, Sports Club"/>
        <s v="Literary Society, Entrepreneurship Cell, Robotics"/>
        <s v="Robotics, Entrepreneurship Cell"/>
        <s v="Literary Society, Sports Club, Robotics"/>
        <s v="Entrepreneurship Cell, Sports Club, Literary Society"/>
        <s v="Sports Club, Entrepreneurship Cell"/>
        <s v="Literary Society, Robotics, Sports Club"/>
        <s v="Cultural Club, Entrepreneurship Cell, Coding Club"/>
        <s v="Literary Society, Entrepreneurship Cell, Sports Club"/>
        <s v="Cultural Club, Entrepreneurship Cell, Literary Society"/>
        <s v="Cultural Club, Literary Society"/>
        <s v="Cultural Club, Robotics, Coding Club"/>
        <s v="Coding Club, Entrepreneurship Cell, Robotics"/>
        <s v="Literary Society, Sports Club, Cultural Club"/>
        <s v="Entrepreneurship Cell, Robotics"/>
        <s v="Literary Society, Entrepreneurship Cell, Coding Club"/>
        <s v="Coding Club, Literary Society, Cultural Club"/>
        <s v="Literary Society, Robotics, Coding Club"/>
        <s v="Coding Club, Sports Club, Entrepreneurship Cell"/>
        <s v="Coding Club, Robotics, Literary Society"/>
        <s v="Sports Club, Cultural Club"/>
        <s v="Entrepreneurship Cell, Literary Society, Coding Club"/>
        <s v="Cultural Club, Literary Society, Entrepreneurship Cell"/>
        <s v="Literary Society, Robotics, Entrepreneurship Cell"/>
        <s v="Sports Club, Cultural Club, Robotics"/>
        <s v="Coding Club, Cultural Club, Entrepreneurship Cell"/>
        <s v="Sports Club, Robotics, Coding Club"/>
        <s v="Coding Club, Sports Club, Cultural Club"/>
        <s v="Literary Society, Cultural Club, Entrepreneurship Cell"/>
        <s v="Robotics, Entrepreneurship Cell, Coding Club"/>
        <s v="Cultural Club, Coding Club, Sports Club"/>
        <s v="Sports Club, Coding Club, Entrepreneurship Cell"/>
        <s v="Entrepreneurship Cell, Cultural Club, Coding Club"/>
        <s v="Entrepreneurship Cell, Coding Club, Literary Society"/>
        <s v="Sports Club, Literary Society, Entrepreneurship Cell"/>
        <s v="Literary Society, Coding Club, Cultural Club"/>
        <s v="Cultural Club, Coding Club, Robotics"/>
        <s v="Literary Society, Coding Club, Entrepreneurship Cell"/>
        <s v="Robotics, Cultural Club, Entrepreneurship Cell"/>
        <s v="Sports Club, Cultural Club, Entrepreneurship Cell"/>
        <s v="Robotics, Sports Club, Coding Club"/>
        <s v="Entrepreneurship Cell, Sports Club, Cultural Club"/>
        <s v="Cultural Club, Literary Society, Robotics"/>
        <s v="Robotics, Coding Club, Literary Society"/>
        <s v="Literary Society, Entrepreneurship Cell, Cultural Club"/>
        <s v="Sports Club, Entrepreneurship Cell, Cultural Club"/>
        <s v="Entrepreneurship Cell, Robotics, Literary Society"/>
        <s v="Coding Club, Literary Society, Robotics"/>
        <s v="Cultural Club, Coding Club, Literary Society"/>
        <s v="Entrepreneurship Cell, Sports Club, Robotics"/>
        <s v="Robotics, Sports Club, Entrepreneurship Cell"/>
        <s v="Robotics, Entrepreneurship Cell, Sports Club"/>
        <s v="Entrepreneurship Cell, Coding Club, Sports Club"/>
        <s v="Sports Club, Entrepreneurship Cell, Robotics"/>
        <s v="Robotics, Coding Club, Entrepreneurship Cell"/>
        <s v="Coding Club, Robotics, Cultural Club"/>
        <s v="Coding Club, Cultural Club, Sports Club"/>
        <s v="Literary Society, Sports Club, Coding Club"/>
        <s v="Literary Society, Sports Club, Entrepreneurship Cell"/>
        <s v="Robotics, Cultural Club, Coding Club"/>
        <s v="Coding Club, Sports Club, Robotics"/>
        <s v="Sports Club, Entrepreneurship Cell, Literary Society"/>
        <s v="Sports Club, Coding Club, Cultural Club"/>
        <s v="Robotics, Entrepreneurship Cell, Literary Society"/>
        <s v="Robotics, Literary Society, Cultural Club"/>
        <s v="Cultural Club, Sports Club, Entrepreneurship Cell"/>
        <s v="Entrepreneurship Cell, Cultural Club, Robotics"/>
        <s v="Cultural Club, Robotics, Sports Club"/>
        <s v="Robotics, Coding Club, Sports Club"/>
        <s v="Cultural Club, Coding Club, Entrepreneurship Cell"/>
        <s v="Sports Club, Cultural Club, Literary Society"/>
        <s v="Robotics, Literary Society, Sports Club"/>
        <s v="Entrepreneurship Cell, Literary Society, Robotics"/>
        <s v="Literary Society, Cultural Club, Coding Club"/>
        <s v="Robotics, Literary Society, Entrepreneurship Cell"/>
        <s v="Cultural Club, Literary Society, Coding Club"/>
        <s v="Sports Club, Robotics, Cultural Club"/>
        <s v="Entrepreneurship Cell, Cultural Club, Literary Society"/>
      </sharedItems>
    </cacheField>
    <cacheField name="Number of Clubs" numFmtId="0">
      <sharedItems containsSemiMixedTypes="0" containsString="0" containsNumber="1" containsInteger="1">
        <n v="2.0"/>
        <n v="1.0"/>
        <n v="3.0"/>
      </sharedItems>
    </cacheField>
    <cacheField name="Literary Society" numFmtId="0">
      <sharedItems containsSemiMixedTypes="0" containsString="0" containsNumber="1" containsInteger="1">
        <n v="1.0"/>
        <n v="0.0"/>
      </sharedItems>
    </cacheField>
    <cacheField name="Robotics" numFmtId="0">
      <sharedItems containsSemiMixedTypes="0" containsString="0" containsNumber="1" containsInteger="1">
        <n v="1.0"/>
        <n v="0.0"/>
      </sharedItems>
    </cacheField>
    <cacheField name="Coding Club" numFmtId="0">
      <sharedItems containsSemiMixedTypes="0" containsString="0" containsNumber="1" containsInteger="1">
        <n v="0.0"/>
        <n v="1.0"/>
      </sharedItems>
    </cacheField>
    <cacheField name="Entrepreneurship Cell" numFmtId="0">
      <sharedItems containsSemiMixedTypes="0" containsString="0" containsNumber="1" containsInteger="1">
        <n v="0.0"/>
        <n v="1.0"/>
      </sharedItems>
    </cacheField>
    <cacheField name="Cultural Club" numFmtId="0">
      <sharedItems containsSemiMixedTypes="0" containsString="0" containsNumber="1" containsInteger="1">
        <n v="0.0"/>
        <n v="1.0"/>
      </sharedItems>
    </cacheField>
    <cacheField name="Sports Club" numFmtId="0">
      <sharedItems containsSemiMixedTypes="0" containsString="0" containsNumber="1" containsInteger="1">
        <n v="0.0"/>
        <n v="1.0"/>
      </sharedItems>
    </cacheField>
    <cacheField name="Skills" numFmtId="0">
      <sharedItems>
        <s v="C++, Machine Learning, Python, Java"/>
        <s v="C++, SQL, Web Development"/>
        <s v="Data Science, SQL, Machine Learning"/>
        <s v="Python, SQL, Java"/>
        <s v="C++, SQL, Java, Python"/>
        <s v="SQL, Python"/>
        <s v="Web Development, C++, Machine Learning"/>
        <s v="C++, Java, Web Development, SQL, Python"/>
        <s v="Python, SQL, C++, Web Development, Java"/>
        <s v="Machine Learning, Data Science, Python, SQL, C++"/>
        <s v="C++, Python, Machine Learning"/>
        <s v="C++, SQL, Web Development, Java"/>
        <s v="Java, Python, Web Development, Data Science, C++"/>
        <s v="Machine Learning, C++, Data Science, Web Development, SQL"/>
        <s v="Data Science, Machine Learning, Java"/>
        <s v="Data Science, C++, Python"/>
        <s v="SQL, Java, Data Science, Machine Learning, Web Development"/>
        <s v="Python, Data Science"/>
        <s v="Web Development, Python, SQL, C++"/>
        <s v="SQL, Web Development, Java"/>
        <s v="SQL, C++, Web Development"/>
        <s v="Java, Data Science"/>
        <s v="Web Development, Data Science"/>
        <s v="SQL, Web Development, Java, Python"/>
        <s v="Data Science, Web Development"/>
        <s v="C++, Data Science, SQL"/>
        <s v="Python, SQL, Data Science, C++, Java"/>
        <s v="Machine Learning, Java, C++, Python, Data Science"/>
        <s v="Data Science, Python, C++, Java"/>
        <s v="C++, Web Development, Python"/>
        <s v="Machine Learning, Data Science, Java, Python"/>
        <s v="Data Science, Python"/>
        <s v="C++, Python, Web Development, SQL"/>
        <s v="Data Science, Python, C++, SQL"/>
        <s v="Machine Learning, Python, Web Development"/>
        <s v="Python, C++, SQL"/>
        <s v="Python, Web Development, SQL, Machine Learning"/>
        <s v="Java, Web Development"/>
        <s v="Java, Data Science, Machine Learning, Web Development, SQL"/>
        <s v="SQL, Machine Learning, Java"/>
        <s v="Web Development, Java"/>
        <s v="SQL, Python, Web Development, Java, C++"/>
        <s v="Python, Java, Data Science, C++"/>
        <s v="Machine Learning, Web Development"/>
        <s v="Python, Web Development, C++, Data Science"/>
        <s v="Python, Data Science, Java, C++, Machine Learning"/>
        <s v="Data Science, Python, Java, C++, SQL"/>
        <s v="C++, Java"/>
        <s v="SQL, Java"/>
        <s v="Java, SQL, Machine Learning, Web Development"/>
        <s v="SQL, Web Development"/>
        <s v="Machine Learning, Data Science, Java, SQL, Python"/>
        <s v="SQL, Data Science, Python, Java, C++"/>
        <s v="Data Science, Machine Learning, C++, Web Development"/>
        <s v="Web Development, Data Science, SQL"/>
        <s v="Machine Learning, Python"/>
        <s v="Web Development, SQL"/>
        <s v="Machine Learning, Data Science, C++"/>
        <s v="SQL, C++"/>
        <s v="Machine Learning, C++, Web Development, SQL, Python"/>
        <s v="Web Development, SQL, Java"/>
        <s v="Web Development, Java, C++"/>
        <s v="Machine Learning, Java, Web Development, SQL"/>
        <s v="Python, C++, Java, SQL, Web Development"/>
        <s v="Machine Learning, SQL"/>
        <s v="C++, SQL"/>
        <s v="Web Development, Machine Learning, Python, Data Science"/>
        <s v="Python, SQL, Java, Web Development, Data Science"/>
        <s v="Python, Data Science, Web Development, SQL, C++"/>
        <s v="Web Development, Python, Data Science, Machine Learning, SQL"/>
        <s v="C++, Data Science, Java, Machine Learning"/>
        <s v="SQL, Data Science, Python"/>
        <s v="Python, Web Development, Machine Learning, C++"/>
        <s v="Web Development, SQL, Data Science, Python"/>
        <s v="C++, Python, SQL, Web Development"/>
        <s v="Web Development, Machine Learning, Python"/>
        <s v="Java, Python, Web Development, Data Science, Machine Learning"/>
        <s v="Machine Learning, Java"/>
        <s v="Java, Machine Learning, SQL, Data Science"/>
        <s v="Web Development, Python, C++, SQL"/>
        <s v="SQL, Web Development, Data Science, Java, Machine Learning"/>
        <s v="Machine Learning, Python, Data Science, Java"/>
        <s v="C++, Web Development"/>
        <s v="SQL, Data Science, Python, Java"/>
        <s v="SQL, Java, Data Science"/>
        <s v="Data Science, Web Development, Machine Learning, Python"/>
        <s v="Python, Java"/>
        <s v="SQL, Python, Java, Data Science, Machine Learning"/>
        <s v="Machine Learning, Data Science"/>
        <s v="Java, SQL"/>
        <s v="C++, Web Development, Python, Data Science, SQL"/>
        <s v="Machine Learning, Python, Web Development, C++"/>
        <s v="Python, Web Development"/>
        <s v="Java, Data Science, Web Development, C++"/>
        <s v="Python, Machine Learning, Data Science, Java"/>
        <s v="Python, Data Science, Machine Learning"/>
        <s v="C++, Data Science"/>
        <s v="Java, Machine Learning, C++, Data Science, Web Development"/>
        <s v="Java, Web Development, Python, C++, Machine Learning"/>
        <s v="Web Development, Python, Machine Learning"/>
        <s v="Data Science, Python, Machine Learning, Web Development"/>
        <s v="Web Development, Python, Data Science, Java, SQL"/>
        <s v="C++, Python, Data Science, Web Development, Java"/>
        <s v="Web Development, Python, Java, Data Science, Machine Learning"/>
        <s v="Python, SQL, C++, Java, Web Development"/>
        <s v="Java, Machine Learning"/>
        <s v="C++, SQL, Java"/>
        <s v="Data Science, SQL, Machine Learning, Web Development, C++"/>
        <s v="C++, Machine Learning, Data Science, SQL"/>
        <s v="Data Science, SQL"/>
        <s v="Java, Web Development, C++, Python"/>
        <s v="Web Development, Java, Python, Data Science"/>
        <s v="SQL, Web Development, Data Science, Machine Learning"/>
        <s v="C++, Java, Data Science"/>
        <s v="Web Development, Machine Learning, C++, Data Science, SQL"/>
        <s v="Java, Machine Learning, Python"/>
        <s v="C++, Data Science, Web Development, SQL, Python"/>
        <s v="Python, Java, SQL"/>
        <s v="Data Science, Machine Learning, Web Development, Python, SQL"/>
        <s v="Machine Learning, SQL, Java, Python"/>
        <s v="Java, Python"/>
        <s v="Web Development, Python, Java, Machine Learning"/>
        <s v="Machine Learning, Python, C++, Data Science, Java"/>
        <s v="Data Science, Python, Machine Learning"/>
        <s v="Web Development, C++, Java, Python, Data Science"/>
        <s v="SQL, Machine Learning"/>
        <s v="C++, SQL, Data Science, Java, Machine Learning"/>
        <s v="C++, Web Development, Java"/>
        <s v="SQL, Java, Data Science, C++, Python"/>
        <s v="C++, Machine Learning, Web Development"/>
        <s v="SQL, Web Development, Data Science"/>
        <s v="Java, SQL, Machine Learning"/>
        <s v="Python, SQL"/>
        <s v="C++, Python, Web Development, Machine Learning, Java"/>
        <s v="Data Science, Machine Learning"/>
        <s v="Web Development, Python, SQL, Java"/>
        <s v="Web Development, Machine Learning, SQL, Java, Python"/>
        <s v="Java, Python, Data Science, SQL, Machine Learning"/>
        <s v="C++, Java, SQL, Data Science, Machine Learning"/>
        <s v="Python, Java, Machine Learning, Data Science"/>
        <s v="SQL, C++, Java, Python"/>
        <s v="C++, SQL, Web Development, Data Science"/>
        <s v="Machine Learning, Java, Python, C++"/>
        <s v="C++, Web Development, Data Science, Machine Learning"/>
        <s v="Python, Web Development, Java, C++, Data Science"/>
        <s v="Machine Learning, Data Science, Web Development, Java"/>
        <s v="Web Development, Java, Machine Learning, SQL"/>
        <s v="C++, SQL, Python, Web Development"/>
        <s v="Java, C++, Data Science"/>
        <s v="SQL, Machine Learning, Web Development"/>
        <s v="Data Science, Web Development, Java, SQL, Python"/>
        <s v="SQL, Java, Data Science, Web Development"/>
        <s v="Python, Machine Learning, Data Science, C++"/>
        <s v="Data Science, Java, Web Development, SQL"/>
        <s v="C++, Machine Learning"/>
        <s v="Data Science, Java, Python, Web Development"/>
        <s v="Machine Learning, Web Development, SQL"/>
        <s v="Web Development, Machine Learning, Python, SQL"/>
        <s v="Python, Java, Data Science, Machine Learning"/>
        <s v="Java, Data Science, SQL, Web Development, C++"/>
        <s v="Python, SQL, Machine Learning, Java, Data Science"/>
        <s v="C++, Web Development, Data Science"/>
        <s v="Web Development, SQL, Data Science, Java"/>
        <s v="Java, Python, C++, Web Development, SQL"/>
        <s v="Web Development, Machine Learning, Data Science"/>
        <s v="Java, Machine Learning, Python, Web Development"/>
        <s v="Web Development, C++, Java"/>
        <s v="SQL, Web Development, Python"/>
        <s v="Python, C++, Data Science, Java"/>
        <s v="Web Development, Python, C++, SQL, Java"/>
        <s v="Python, C++, SQL, Machine Learning, Data Science"/>
        <s v="SQL, Java, Machine Learning, Web Development"/>
        <s v="Data Science, Web Development, Python, SQL"/>
        <s v="SQL, Java, Machine Learning, Data Science"/>
        <s v="Java, C++, Web Development, Machine Learning, Data Science"/>
        <s v="Java, Machine Learning, C++, Web Development, SQL"/>
        <s v="Java, Data Science, Web Development, Machine Learning"/>
        <s v="C++, Python, SQL, Java, Web Development"/>
        <s v="Web Development, Python, Java, SQL"/>
        <s v="Machine Learning, Python, C++, SQL"/>
        <s v="C++, SQL, Data Science, Java"/>
        <s v="Machine Learning, SQL, Python"/>
        <s v="Java, Python, Web Development, SQL"/>
        <s v="Java, Data Science, Machine Learning, Web Development"/>
        <s v="C++, Web Development, Java, Machine Learning, Data Science"/>
        <s v="Data Science, Python, Java, Web Development"/>
        <s v="Data Science, Web Development, Java"/>
        <s v="Web Development, Machine Learning, SQL, Java"/>
        <s v="Java, Data Science, C++, Web Development"/>
        <s v="Machine Learning, Java, SQL, Data Science, C++"/>
        <s v="Data Science, Machine Learning, Python, Web Development, SQL"/>
        <s v="Data Science, SQL, Python, Machine Learning"/>
        <s v="Web Development, Machine Learning, C++, Python, SQL"/>
        <s v="C++, Java, Machine Learning, Python"/>
        <s v="Web Development, Python, Machine Learning, Java, SQL"/>
        <s v="Java, Data Science, C++, Web Development, Python"/>
        <s v="Machine Learning, Python, Web Development, Java"/>
        <s v="SQL, Python, Java, Machine Learning"/>
        <s v="Machine Learning, Data Science, Python, C++, Java"/>
        <s v="C++, SQL, Web Development, Machine Learning, Data Science"/>
        <s v="Machine Learning, Python, Web Development, Data Science, SQL"/>
        <s v="Java, Web Development, Machine Learning, C++"/>
        <s v="Data Science, Web Development, C++, Java, Machine Learning"/>
        <s v="C++, SQL, Data Science, Web Development"/>
        <s v="Web Development, Machine Learning"/>
        <s v="C++, Java, Python, Data Science, Web Development"/>
        <s v="Machine Learning, Java, SQL, Web Development, C++"/>
        <s v="Java, Machine Learning, Web Development, SQL, Python"/>
        <s v="Web Development, Machine Learning, SQL, Python"/>
        <s v="C++, SQL, Machine Learning"/>
        <s v="Data Science, SQL, Java"/>
        <s v="Machine Learning, Web Development, C++, SQL, Java"/>
        <s v="Java, Python, Web Development, SQL, C++"/>
        <s v="SQL, Web Development, Machine Learning, Data Science"/>
        <s v="Web Development, Python"/>
        <s v="Web Development, Data Science, Python, Java"/>
        <s v="Java, Machine Learning, C++, Data Science"/>
        <s v="Data Science, Web Development, Machine Learning"/>
        <s v="Web Development, Java, C++, Machine Learning, Data Science"/>
        <s v="Python, Java, C++, SQL, Machine Learning"/>
        <s v="Web Development, Python, SQL"/>
        <s v="C++, SQL, Data Science, Machine Learning, Python"/>
        <s v="Web Development, C++, SQL"/>
        <s v="Data Science, C++"/>
        <s v="Web Development, C++, Java, Python"/>
        <s v="Python, C++, Web Development, SQL, Java"/>
        <s v="Data Science, C++, Java, Python"/>
        <s v="Python, Machine Learning, Web Development"/>
        <s v="Data Science, C++, SQL, Web Development, Python"/>
        <s v="C++, Web Development, Python, SQL, Machine Learning"/>
        <s v="Java, C++, Python, Web Development, Machine Learning"/>
        <s v="Web Development, SQL, C++, Data Science, Python"/>
        <s v="C++, Data Science, Web Development, Machine Learning"/>
        <s v="Python, Web Development, Java"/>
        <s v="SQL, Data Science, Java, Machine Learning"/>
        <s v="Machine Learning, Java, SQL, Web Development"/>
        <s v="Java, Python, C++, Data Science"/>
        <s v="Web Development, Machine Learning, Data Science, C++, SQL"/>
        <s v="Java, Python, C++, Machine Learning, Web Development"/>
        <s v="Python, Data Science, SQL, Java"/>
        <s v="Web Development, C++, Data Science"/>
        <s v="SQL, Data Science, Java, Machine Learning, Python"/>
        <s v="Machine Learning, C++"/>
        <s v="C++, Machine Learning, Data Science, Python, Web Development"/>
        <s v="C++, Web Development, Machine Learning, Java, Python"/>
        <s v="Data Science, Python, Java"/>
        <s v="Java, Data Science, C++, Machine Learning"/>
        <s v="Machine Learning, Java, SQL"/>
        <s v="SQL, Data Science, Machine Learning"/>
        <s v="C++, Web Development, Machine Learning"/>
        <s v="Machine Learning, Data Science, Java"/>
        <s v="Python, Web Development, Data Science, SQL"/>
        <s v="Web Development, Python, Data Science, SQL, Machine Learning"/>
        <s v="Data Science, Machine Learning, SQL, Python, Java"/>
        <s v="Web Development, Data Science, Java, C++"/>
        <s v="Java, Machine Learning, Web Development, SQL"/>
        <s v="Python, Java, Data Science, Machine Learning, SQL"/>
        <s v="C++, Data Science, SQL, Web Development, Python"/>
        <s v="Python, Java, SQL, Data Science"/>
        <s v="Java, Machine Learning, SQL, Web Development"/>
        <s v="Web Development, SQL, Data Science"/>
        <s v="Data Science, Web Development, C++"/>
        <s v="Data Science, Web Development, Python, Java, Machine Learning"/>
        <s v="Java, Data Science, SQL, Machine Learning"/>
        <s v="C++, Machine Learning, Data Science"/>
        <s v="Web Development, Java, Machine Learning"/>
        <s v="SQL, Python, Web Development, C++"/>
        <s v="Java, C++, Web Development"/>
        <s v="Java, C++"/>
        <s v="C++, Data Science, Web Development"/>
        <s v="Web Development, SQL, Python"/>
        <s v="Machine Learning, SQL, Python, Web Development, Data Science"/>
        <s v="Data Science, Machine Learning, SQL, Web Development, Java"/>
        <s v="Data Science, C++, Machine Learning"/>
        <s v="Web Development, Data Science, C++, Python"/>
        <s v="Java, Machine Learning, C++, Data Science, SQL"/>
        <s v="Web Development, Machine Learning, C++, Python"/>
        <s v="Data Science, Web Development, C++, Python, SQL"/>
        <s v="Data Science, SQL, Python, Web Development, Java"/>
        <s v="Python, Java, Machine Learning"/>
        <s v="Web Development, Data Science, C++, Python, Machine Learning"/>
        <s v="Java, Web Development, C++, SQL"/>
        <s v="SQL, Python, Machine Learning, Web Development, Data Science"/>
        <s v="SQL, Web Development, Python, Machine Learning"/>
        <s v="Web Development, C++"/>
        <s v="C++, SQL, Data Science, Python"/>
        <s v="Web Development, SQL, Data Science, Machine Learning, Java"/>
        <s v="Python, Web Development, SQL, Data Science"/>
        <s v="SQL, C++, Java, Data Science"/>
        <s v="Data Science, SQL, Python, C++, Java"/>
        <s v="Machine Learning, Web Development, Java"/>
        <s v="SQL, Python, C++"/>
        <s v="Data Science, C++, Java"/>
        <s v="C++, Python"/>
        <s v="Java, Data Science, Web Development, C++, Machine Learning"/>
        <s v="Data Science, Java, Machine Learning, SQL"/>
        <s v="Machine Learning, C++, SQL"/>
        <s v="C++, Data Science, Java, Machine Learning, SQL"/>
        <s v="C++, Python, Web Development, SQL, Java"/>
        <s v="Data Science, Web Development, Machine Learning, C++"/>
        <s v="SQL, Data Science, Web Development, Python, C++"/>
        <s v="Python, Data Science, Machine Learning, Web Development"/>
        <s v="Web Development, C++, Java, Data Science, Machine Learning"/>
        <s v="Python, Web Development, SQL"/>
        <s v="C++, Java, Data Science, Web Development, Machine Learning"/>
        <s v="Java, Python, Web Development"/>
        <s v="Python, Data Science, Java"/>
        <s v="Python, Machine Learning, SQL, Web Development, Data Science"/>
        <s v="SQL, Data Science, Python, C++"/>
        <s v="Java, Data Science, Machine Learning, C++"/>
        <s v="Web Development, C++, Data Science, SQL"/>
        <s v="Data Science, Web Development, C++, Python"/>
        <s v="Web Development, C++, SQL, Python, Data Science"/>
        <s v="Web Development, Java, Python, Data Science, Machine Learning"/>
        <s v="Data Science, Java, SQL, Machine Learning"/>
        <s v="SQL, Data Science, Python, Machine Learning, Java"/>
        <s v="Web Development, Java, Python, C++, SQL"/>
        <s v="Web Development, Python, Data Science"/>
        <s v="Python, Data Science, Web Development"/>
        <s v="Java, Web Development, Machine Learning, Data Science, C++"/>
        <s v="Java, Machine Learning, Web Development, Python, Data Science"/>
        <s v="Python, Web Development, C++, Java"/>
        <s v="C++, Python, Java"/>
        <s v="Python, C++, Java, SQL, Data Science"/>
        <s v="Machine Learning, C++, Python, Web Development, SQL"/>
        <s v="Machine Learning, C++, Web Development"/>
        <s v="C++, Web Development, Python, Machine Learning"/>
        <s v="Java, Data Science, SQL"/>
        <s v="Data Science, Web Development, C++, Machine Learning"/>
        <s v="SQL, Machine Learning, Java, C++"/>
        <s v="Python, Java, Web Development"/>
        <s v="SQL, Data Science"/>
        <s v="Python, C++"/>
        <s v="Data Science, C++, Python, SQL, Web Development"/>
        <s v="Machine Learning, SQL, Web Development"/>
        <s v="Python, Data Science, C++, Java, Machine Learning"/>
        <s v="SQL, Java, Python, Machine Learning"/>
        <s v="Java, Web Development, SQL"/>
        <s v="SQL, Machine Learning, Data Science, Java"/>
        <s v="Python, C++, Web Development"/>
        <s v="Machine Learning, C++, Python, Java, SQL"/>
        <s v="Python, Data Science, Machine Learning, SQL, Web Development"/>
        <s v="Data Science, Web Development, SQL"/>
        <s v="Data Science, Python, Machine Learning, SQL, Web Development"/>
        <s v="SQL, Data Science, Web Development, Java, C++"/>
        <s v="SQL, C++, Machine Learning, Data Science, Java"/>
        <s v="Machine Learning, Java, Python, Web Development"/>
        <s v="Machine Learning, C++, Data Science, Java, Python"/>
        <s v="Machine Learning, Web Development, Data Science, Python, Java"/>
        <s v="Data Science, Machine Learning, Python"/>
        <s v="Web Development, Java, Data Science"/>
        <s v="C++, Data Science, Machine Learning, Web Development, SQL"/>
        <s v="Machine Learning, Web Development, Data Science, C++, Python"/>
        <s v="Java, Machine Learning, Python, C++, Web Development"/>
        <s v="Web Development, C++, Python, SQL, Data Science"/>
        <s v="Java, Data Science, Machine Learning"/>
        <s v="C++, Data Science, Java, Machine Learning, Python"/>
        <s v="Java, C++, SQL"/>
        <s v="Python, Java, Machine Learning, C++"/>
        <s v="Java, SQL, Web Development, C++, Machine Learning"/>
        <s v="Data Science, C++, Web Development, Machine Learning, SQL"/>
        <s v="Machine Learning, Data Science, Python, Java"/>
        <s v="SQL, Data Science, Web Development, Machine Learning, Java"/>
        <s v="Data Science, SQL, C++, Java, Python"/>
        <s v="SQL, Python, Web Development"/>
        <s v="Data Science, SQL, Python, Java, C++"/>
        <s v="Web Development, SQL, Python, Machine Learning, C++"/>
        <s v="C++, Web Development, Machine Learning, Java, SQL"/>
        <s v="SQL, C++, Machine Learning"/>
        <s v="Data Science, Machine Learning, SQL"/>
        <s v="SQL, Machine Learning, Java, Web Development, Data Science"/>
        <s v="SQL, Java, Python"/>
        <s v="Data Science, Machine Learning, SQL, Python"/>
        <s v="SQL, C++, Machine Learning, Data Science"/>
        <s v="Python, Web Development, Machine Learning"/>
        <s v="C++, Java, Web Development"/>
        <s v="Java, SQL, Machine Learning, C++"/>
        <s v="Data Science, Java, Machine Learning"/>
        <s v="Web Development, Machine Learning, Java"/>
        <s v="Java, Data Science, Web Development"/>
        <s v="Python, SQL, Data Science, C++"/>
        <s v="C++, Machine Learning, Python, Web Development, Data Science"/>
        <s v="Web Development, Data Science, SQL, Java"/>
        <s v="Python, Machine Learning"/>
        <s v="Machine Learning, Python, Web Development, Data Science, C++"/>
        <s v="Java, Machine Learning, SQL, C++, Data Science"/>
        <s v="SQL, Python, Java"/>
        <s v="Data Science, Web Development, Java, Python, Machine Learning"/>
        <s v="SQL, C++, Python, Data Science"/>
        <s v="C++, Data Science, SQL, Python, Java"/>
        <s v="Web Development, Data Science, Python, Machine Learning, Java"/>
        <s v="Java, C++, Machine Learning, SQL, Data Science"/>
        <s v="Data Science, Java, Machine Learning, C++"/>
        <s v="Web Development, C++, Python"/>
        <s v="Machine Learning, Java, C++"/>
        <s v="Web Development, C++, Data Science, Python, Machine Learning"/>
        <s v="Machine Learning, Python, Data Science, SQL, C++"/>
        <s v="C++, Machine Learning, Web Development, SQL, Data Science"/>
        <s v="Java, Python, Data Science"/>
        <s v="Python, SQL, Data Science"/>
        <s v="Python, Machine Learning, C++, Web Development, SQL"/>
        <s v="SQL, Web Development, Machine Learning, C++"/>
        <s v="Data Science, C++, Java, SQL"/>
        <s v="Web Development, Data Science, SQL, Machine Learning, Python"/>
        <s v="Web Development, Python, C++, Data Science, Java"/>
        <s v="Web Development, SQL, Python, Java, Data Science"/>
        <s v="C++, Python, Java, Machine Learning"/>
        <s v="Machine Learning, SQL, Java"/>
        <s v="Web Development, C++, Python, Java, Data Science"/>
        <s v="Data Science, SQL, Python, Machine Learning, C++"/>
        <s v="Machine Learning, Java, Data Science, SQL"/>
        <s v="C++, Machine Learning, Java, SQL"/>
        <s v="C++, SQL, Data Science"/>
        <s v="Web Development, Java, Python, Data Science, C++"/>
        <s v="Data Science, Python, SQL, Java, Web Development"/>
        <s v="Python, SQL, Web Development"/>
        <s v="Python, C++, Machine Learning"/>
        <s v="Java, Web Development, C++"/>
        <s v="SQL, C++, Data Science"/>
        <s v="Python, Machine Learning, SQL, Data Science, Java"/>
        <s v="Machine Learning, Java, C++, SQL, Web Development"/>
        <s v="Python, C++, SQL, Java"/>
        <s v="Machine Learning, Data Science, Python"/>
        <s v="Data Science, SQL, Web Development, C++"/>
        <s v="Data Science, Java, Web Development, Python, C++"/>
        <s v="Web Development, Python, Data Science, SQL"/>
        <s v="C++, Machine Learning, Java, Web Development"/>
        <s v="Web Development, SQL, Python, Java"/>
        <s v="Java, Python, Machine Learning"/>
        <s v="Web Development, Java, Data Science, Python, SQL"/>
        <s v="Web Development, Java, C++, Python"/>
        <s v="Java, C++, Python, Machine Learning, Web Development"/>
        <s v="Python, Web Development, Machine Learning, Data Science, Java"/>
        <s v="Machine Learning, Python, C++, Java, Web Development"/>
        <s v="SQL, C++, Data Science, Python, Machine Learning"/>
        <s v="SQL, Java, C++, Python, Web Development"/>
        <s v="Machine Learning, C++, Java, Python"/>
        <s v="SQL, Data Science, Web Development"/>
        <s v="C++, Python, SQL, Web Development, Java"/>
        <s v="Data Science, SQL, Machine Learning, Python"/>
        <s v="Machine Learning, SQL, Data Science, Web Development, C++"/>
        <s v="SQL, Machine Learning, Web Development, Data Science, Python"/>
        <s v="Java, Web Development, SQL, Python, C++"/>
        <s v="SQL, Java, C++, Web Development, Data Science"/>
        <s v="SQL, Web Development, Machine Learning"/>
        <s v="Python, Web Development, C++, Java, Machine Learning"/>
        <s v="Java, SQL, Python"/>
        <s v="C++, Data Science, Machine Learning, Java, SQL"/>
        <s v="Machine Learning, Web Development, Java, SQL, Data Science"/>
        <s v="Machine Learning, Web Development, Data Science, C++"/>
        <s v="C++, Web Development, Java, Python, Data Science"/>
        <s v="Java, Machine Learning, SQL"/>
        <s v="Machine Learning, Web Development, SQL, Data Science"/>
        <s v="Python, Machine Learning, Web Development, Data Science"/>
        <s v="Java, SQL, Machine Learning, Data Science"/>
        <s v="SQL, Machine Learning, Data Science"/>
        <s v="Java, SQL, Machine Learning, C++, Data Science"/>
        <s v="C++, Machine Learning, Python, Web Development, Java"/>
        <s v="SQL, Web Development, C++, Java"/>
        <s v="Python, Data Science, Java, Machine Learning"/>
        <s v="Data Science, SQL, Java, C++, Python"/>
        <s v="C++, SQL, Java, Python, Machine Learning"/>
        <s v="Java, Web Development, SQL, Python"/>
        <s v="C++, Machine Learning, Python, Web Development"/>
        <s v="Python, Machine Learning, SQL, Data Science"/>
        <s v="SQL, Web Development, Data Science, Machine Learning, Java"/>
        <s v="Web Development, Python, Java, C++"/>
        <s v="Java, C++, Machine Learning, Python, Data Science"/>
        <s v="Java, C++, Machine Learning, SQL, Python"/>
        <s v="Web Development, Machine Learning, Java, SQL, Python"/>
        <s v="C++, Python, Data Science, Java"/>
        <s v="Python, Data Science, Java, C++, SQL"/>
        <s v="Data Science, Python, Web Development, SQL"/>
        <s v="Java, Data Science, Machine Learning, SQL, Web Development"/>
        <s v="C++, Java, SQL"/>
        <s v="Data Science, SQL, Python, Java, Machine Learning"/>
        <s v="Web Development, Python, Java"/>
        <s v="Machine Learning, Web Development, Data Science, SQL, Java"/>
        <s v="C++, Java, SQL, Machine Learning, Web Development"/>
        <s v="Python, Data Science, Machine Learning, C++, Java"/>
        <s v="SQL, Machine Learning, Python"/>
        <s v="Machine Learning, C++, Web Development, Python"/>
        <s v="Python, Data Science, C++, Web Development"/>
        <s v="SQL, C++, Python, Machine Learning"/>
        <s v="Web Development, Java, SQL, Data Science"/>
        <s v="Web Development, Data Science, Python"/>
        <s v="Java, Machine Learning, Data Science"/>
        <s v="Python, C++, Web Development, Machine Learning"/>
        <s v="Java, C++, Python"/>
        <s v="Machine Learning, SQL, Web Development, Data Science"/>
        <s v="Data Science, Python, SQL, Web Development, Java"/>
        <s v="C++, Data Science, Web Development, SQL"/>
        <s v="Python, SQL, Machine Learning, Data Science"/>
        <s v="Python, Java, C++, Data Science"/>
        <s v="Python, SQL, Web Development, Java, Machine Learning"/>
        <s v="Java, Machine Learning, SQL, Data Science, Python"/>
        <s v="C++, Web Development, SQL"/>
        <s v="C++, Data Science, Java"/>
        <s v="Machine Learning, Java, Data Science"/>
        <s v="Data Science, Machine Learning, Web Development"/>
        <s v="Java, Web Development, Python"/>
        <s v="Data Science, Java"/>
        <s v="Python, Web Development, Machine Learning, Java, C++"/>
        <s v="Web Development, SQL, C++, Java"/>
        <s v="SQL, Machine Learning, Java, Data Science, Web Development"/>
        <s v="C++, Data Science, Machine Learning, Web Development"/>
        <s v="Machine Learning, C++, Python, Data Science"/>
        <s v="Java, Web Development, C++, SQL, Data Science"/>
        <s v="C++, Data Science, Java, Web Development, Machine Learning"/>
        <s v="C++, Machine Learning, Java, Web Development, Python"/>
        <s v="Java, Web Development, SQL, Machine Learning"/>
        <s v="Machine Learning, Web Development, C++, Python"/>
        <s v="C++, Data Science, Machine Learning, Python, Java"/>
        <s v="Python, Machine Learning, Data Science"/>
        <s v="C++, Data Science, Machine Learning"/>
        <s v="Web Development, SQL, Java, Data Science, Machine Learning"/>
        <s v="Java, C++, SQL, Machine Learning, Web Development"/>
        <s v="Python, Data Science, Web Development, Java, Machine Learning"/>
        <s v="Data Science, Machine Learning, C++"/>
        <s v="Java, C++, Python, Web Development, SQL"/>
        <s v="Web Development, SQL, Python, C++"/>
        <s v="Data Science, Web Development, Python, SQL, Machine Learning"/>
        <s v="Java, Machine Learning, Data Science, SQL"/>
        <s v="C++, Java, Python, Data Science"/>
        <s v="Data Science, Python, Web Development"/>
        <s v="Python, Data Science, C++, Machine Learning"/>
        <s v="Machine Learning, Web Development, Java, Data Science, Python"/>
        <s v="SQL, Python, Machine Learning, C++"/>
        <s v="Java, C++, Web Development, Data Science"/>
        <s v="Data Science, Machine Learning, Web Development, SQL"/>
        <s v="Machine Learning, Web Development, Java, Python"/>
        <s v="C++, Data Science, Java, Python, Web Development"/>
        <s v="Machine Learning, Web Development, SQL, Data Science, C++"/>
        <s v="C++, Java, Web Development, Python, Data Science"/>
        <s v="Machine Learning, Data Science, C++, SQL"/>
        <s v="Java, Machine Learning, C++, SQL, Data Science"/>
        <s v="Web Development, SQL, Python, Machine Learning, Java"/>
        <s v="Machine Learning, Data Science, SQL"/>
        <s v="C++, Python, Data Science"/>
        <s v="C++, Data Science, Python, Java"/>
        <s v="SQL, C++, Machine Learning, Python, Web Development"/>
        <s v="Data Science, Java, C++, Machine Learning, Web Development"/>
        <s v="Machine Learning, Data Science, Python, C++, Web Development"/>
        <s v="Java, C++, Web Development, Python"/>
        <s v="Machine Learning, Python, Data Science"/>
        <s v="Machine Learning, SQL, Data Science, C++, Web Development"/>
        <s v="Web Development, Machine Learning, Python, Java, Data Science"/>
        <s v="Python, Web Development, Data Science, Java, Machine Learning"/>
        <s v="Data Science, Machine Learning, SQL, Web Development"/>
        <s v="Java, Python, Machine Learning, Web Development, C++"/>
        <s v="Python, Java, Data Science, Web Development, C++"/>
        <s v="Machine Learning, SQL, C++, Web Development"/>
        <s v="Web Development, Java, Python"/>
        <s v="C++, Java, Python, SQL"/>
        <s v="Machine Learning, SQL, Data Science"/>
        <s v="Data Science, SQL, Web Development, Java"/>
        <s v="Python, Data Science, C++"/>
        <s v="SQL, Machine Learning, Python, Data Science"/>
        <s v="Data Science, Web Development, Java, SQL"/>
        <s v="SQL, Data Science, C++"/>
        <s v="Web Development, Java, SQL, C++"/>
        <s v="Java, Machine Learning, C++, Python, Data Science"/>
        <s v="C++, Java, Python, Data Science, Machine Learning"/>
        <s v="SQL, Python, Web Development, Java"/>
        <s v="Data Science, Machine Learning, Web Development, C++"/>
        <s v="C++, Python, Web Development, Machine Learning"/>
        <s v="C++, SQL, Python"/>
        <s v="SQL, C++, Data Science, Web Development, Python"/>
        <s v="SQL, Web Development, Java, Data Science"/>
        <s v="Data Science, Machine Learning, SQL, C++"/>
        <s v="Data Science, Web Development, SQL, Python"/>
        <s v="Web Development, Java, SQL, Data Science, C++"/>
        <s v="Java, C++, Web Development, Data Science, Machine Learning"/>
        <s v="Machine Learning, Python, C++, Web Development, SQL"/>
        <s v="Machine Learning, Java, Python, SQL"/>
        <s v="C++, Java, Python, Machine Learning, Data Science"/>
        <s v="Data Science, SQL, C++"/>
        <s v="Python, C++, Java, Web Development, SQL"/>
        <s v="Web Development, Machine Learning, C++, Data Science"/>
        <s v="Data Science, Python, C++"/>
        <s v="C++, Web Development, SQL, Data Science, Python"/>
        <s v="Machine Learning, Java, Python"/>
        <s v="SQL, Web Development, Java, Machine Learning"/>
        <s v="C++, Java, Machine Learning, Web Development, Data Science"/>
        <s v="Data Science, Java, C++, Python, SQL"/>
        <s v="Data Science, Web Development, SQL, Machine Learning, Python"/>
        <s v="Machine Learning, Web Development, Python, C++"/>
        <s v="C++, Data Science, SQL, Machine Learning, Java"/>
        <s v="Java, Python, Data Science, Web Development, Machine Learning"/>
        <s v="Data Science, Python, Machine Learning, Web Development, Java"/>
        <s v="Java, Python, Machine Learning, C++"/>
        <s v="Python, C++, Java, Machine Learning"/>
        <s v="Data Science, Java, C++"/>
        <s v="C++, Data Science, Web Development, Java, SQL"/>
        <s v="Data Science, Python, Java, C++"/>
        <s v="Java, C++, Python, SQL"/>
        <s v="Web Development, C++, Python, SQL, Java"/>
        <s v="Machine Learning, Web Development, C++, SQL, Data Science"/>
        <s v="SQL, Web Development, Data Science, Machine Learning, Python"/>
        <s v="SQL, C++, Machine Learning, Python, Java"/>
        <s v="SQL, Web Development, C++, Python, Data Science"/>
        <s v="Web Development, Machine Learning, Data Science, SQL, Java"/>
        <s v="C++, SQL, Python, Machine Learning, Web Development"/>
        <s v="Data Science, Java, Python, Machine Learning"/>
        <s v="Java, Python, Web Development, Machine Learning"/>
        <s v="C++, Machine Learning, SQL"/>
        <s v="C++, Data Science, Machine Learning, SQL"/>
        <s v="SQL, Web Development, Python, Machine Learning, Data Science"/>
        <s v="Machine Learning, SQL, Python, Java, Web Development"/>
        <s v="Java, Data Science, Web Development, Machine Learning, C++"/>
        <s v="Python, C++, SQL, Web Development"/>
        <s v="C++, Python, SQL"/>
        <s v="Data Science, C++, Web Development, Java, SQL"/>
        <s v="Python, C++, Data Science"/>
        <s v="Machine Learning, Java, Web Development, Python"/>
        <s v="Java, C++, SQL, Python"/>
        <s v="C++, Java, Web Development, Python"/>
        <s v="Machine Learning, C++, Web Development, Java, SQL"/>
        <s v="Machine Learning, C++, Java, Python, Data Science"/>
        <s v="Machine Learning, Python, Web Development, C++, SQL"/>
        <s v="SQL, C++, Java, Web Development, Data Science"/>
        <s v="C++, Java, Machine Learning, Data Science"/>
        <s v="Java, Machine Learning, SQL, Web Development, C++"/>
        <s v="Web Development, Python, C++"/>
        <s v="SQL, Data Science, C++, Python, Java"/>
        <s v="Java, Python, C++, Machine Learning"/>
        <s v="Python, Web Development, C++, Machine Learning, SQL"/>
        <s v="Data Science, Machine Learning, Python, Web Development"/>
        <s v="Data Science, C++, SQL, Python, Java"/>
        <s v="Machine Learning, Data Science, SQL, Java"/>
        <s v="Java, Python, Web Development, C++"/>
        <s v="Data Science, Python, Web Development, Machine Learning, Java"/>
        <s v="Python, Machine Learning, Java"/>
        <s v="SQL, Machine Learning, Java, Data Science, C++"/>
        <s v="Web Development, Machine Learning, SQL, Data Science"/>
        <s v="Data Science, Python, Web Development, C++"/>
        <s v="Machine Learning, Data Science, C++, Web Development"/>
        <s v="Machine Learning, Web Development, Python, Java, SQL"/>
        <s v="Data Science, SQL, Java, Machine Learning"/>
      </sharedItems>
    </cacheField>
    <cacheField name="Number of Skills" numFmtId="0">
      <sharedItems containsSemiMixedTypes="0" containsString="0" containsNumber="1" containsInteger="1">
        <n v="4.0"/>
        <n v="3.0"/>
        <n v="2.0"/>
        <n v="5.0"/>
      </sharedItems>
    </cacheField>
    <cacheField name="C++" numFmtId="0">
      <sharedItems containsSemiMixedTypes="0" containsString="0" containsNumber="1" containsInteger="1">
        <n v="1.0"/>
        <n v="0.0"/>
      </sharedItems>
    </cacheField>
    <cacheField name="ML" numFmtId="0">
      <sharedItems containsSemiMixedTypes="0" containsString="0" containsNumber="1" containsInteger="1">
        <n v="1.0"/>
        <n v="0.0"/>
      </sharedItems>
    </cacheField>
    <cacheField name="Python" numFmtId="0">
      <sharedItems containsSemiMixedTypes="0" containsString="0" containsNumber="1" containsInteger="1">
        <n v="1.0"/>
        <n v="0.0"/>
      </sharedItems>
    </cacheField>
    <cacheField name="Java" numFmtId="0">
      <sharedItems containsSemiMixedTypes="0" containsString="0" containsNumber="1" containsInteger="1">
        <n v="1.0"/>
        <n v="0.0"/>
      </sharedItems>
    </cacheField>
    <cacheField name="SQL" numFmtId="0">
      <sharedItems containsSemiMixedTypes="0" containsString="0" containsNumber="1" containsInteger="1">
        <n v="0.0"/>
        <n v="1.0"/>
      </sharedItems>
    </cacheField>
    <cacheField name="Web Development" numFmtId="0">
      <sharedItems containsSemiMixedTypes="0" containsString="0" containsNumber="1" containsInteger="1">
        <n v="0.0"/>
        <n v="1.0"/>
      </sharedItems>
    </cacheField>
    <cacheField name="Data Science" numFmtId="0">
      <sharedItems containsSemiMixedTypes="0" containsString="0" containsNumber="1" containsInteger="1">
        <n v="0.0"/>
        <n v="1.0"/>
      </sharedItems>
    </cacheField>
    <cacheField name="Internship Done" numFmtId="0">
      <sharedItems>
        <s v="Yes"/>
        <s v="No"/>
      </sharedItems>
    </cacheField>
    <cacheField name="Internship Domain" numFmtId="0">
      <sharedItems>
        <s v="Consulting"/>
        <s v="Not Specified"/>
        <s v="Research"/>
        <s v="Higher Studies"/>
        <s v="Software"/>
        <s v="Hardware"/>
        <s v="Core Engineering"/>
      </sharedItems>
    </cacheField>
    <cacheField name="Placement Status" numFmtId="0">
      <sharedItems>
        <s v="Not Placed"/>
        <s v="Placed"/>
      </sharedItems>
    </cacheField>
    <cacheField name="Placement Domain" numFmtId="0">
      <sharedItems>
        <s v="Not Specified"/>
        <s v="Core Engineering"/>
        <s v="Higher Studies"/>
        <s v="Research"/>
        <s v="Software"/>
        <s v="Hardware"/>
        <s v="Consulting"/>
      </sharedItems>
    </cacheField>
    <cacheField name="CTC (LPA)" numFmtId="0">
      <sharedItems containsSemiMixedTypes="0" containsString="0" containsNumber="1">
        <n v="0.0"/>
        <n v="5.89"/>
        <n v="6.05"/>
        <n v="8.49"/>
        <n v="15.54"/>
        <n v="17.51"/>
        <n v="19.12"/>
        <n v="18.08"/>
        <n v="8.92"/>
        <n v="12.35"/>
        <n v="10.9"/>
        <n v="9.38"/>
        <n v="13.17"/>
        <n v="8.58"/>
        <n v="5.66"/>
        <n v="14.98"/>
        <n v="14.79"/>
        <n v="3.14"/>
        <n v="4.24"/>
        <n v="8.77"/>
        <n v="6.34"/>
        <n v="18.75"/>
        <n v="15.83"/>
        <n v="7.03"/>
        <n v="13.11"/>
        <n v="7.79"/>
        <n v="14.33"/>
        <n v="16.23"/>
        <n v="8.7"/>
        <n v="5.5"/>
        <n v="7.86"/>
        <n v="11.95"/>
        <n v="7.21"/>
        <n v="14.49"/>
        <n v="8.41"/>
        <n v="15.34"/>
        <n v="15.4"/>
        <n v="5.76"/>
        <n v="7.61"/>
        <n v="15.93"/>
        <n v="3.85"/>
        <n v="17.81"/>
        <n v="15.87"/>
        <n v="6.61"/>
        <n v="17.1"/>
        <n v="4.7"/>
        <n v="18.41"/>
        <n v="13.93"/>
        <n v="12.4"/>
        <n v="16.13"/>
        <n v="15.89"/>
        <n v="18.74"/>
        <n v="11.83"/>
        <n v="4.14"/>
        <n v="9.59"/>
        <n v="5.14"/>
        <n v="13.65"/>
        <n v="14.46"/>
        <n v="9.94"/>
        <n v="5.37"/>
        <n v="11.41"/>
        <n v="7.19"/>
        <n v="15.37"/>
        <n v="10.23"/>
        <n v="18.86"/>
        <n v="19.8"/>
        <n v="15.8"/>
        <n v="9.8"/>
        <n v="18.82"/>
        <n v="14.45"/>
        <n v="4.89"/>
        <n v="6.37"/>
        <n v="11.37"/>
        <n v="6.76"/>
        <n v="19.86"/>
        <n v="18.14"/>
        <n v="16.99"/>
        <n v="7.37"/>
        <n v="14.35"/>
        <n v="15.71"/>
        <n v="18.47"/>
        <n v="15.82"/>
        <n v="14.66"/>
        <n v="8.02"/>
        <n v="19.21"/>
        <n v="14.13"/>
        <n v="13.92"/>
        <n v="14.85"/>
        <n v="16.85"/>
        <n v="6.38"/>
        <n v="11.87"/>
        <n v="11.01"/>
        <n v="12.45"/>
        <n v="13.97"/>
        <n v="17.8"/>
        <n v="6.93"/>
        <n v="3.62"/>
        <n v="10.44"/>
        <n v="19.93"/>
        <n v="18.99"/>
        <n v="7.23"/>
        <n v="6.09"/>
        <n v="15.27"/>
        <n v="3.25"/>
        <n v="7.62"/>
        <n v="11.52"/>
        <n v="7.44"/>
        <n v="10.13"/>
        <n v="13.67"/>
        <n v="17.73"/>
        <n v="17.52"/>
        <n v="11.8"/>
        <n v="7.82"/>
        <n v="8.0"/>
        <n v="9.53"/>
        <n v="16.56"/>
        <n v="4.43"/>
        <n v="18.32"/>
        <n v="14.04"/>
        <n v="14.84"/>
        <n v="5.06"/>
        <n v="16.16"/>
        <n v="4.94"/>
        <n v="18.09"/>
        <n v="9.34"/>
        <n v="11.6"/>
        <n v="10.82"/>
        <n v="5.3"/>
        <n v="15.41"/>
        <n v="9.97"/>
        <n v="14.12"/>
        <n v="9.21"/>
        <n v="18.11"/>
        <n v="3.81"/>
        <n v="15.36"/>
        <n v="11.19"/>
        <n v="18.29"/>
        <n v="6.95"/>
        <n v="6.67"/>
        <n v="5.46"/>
        <n v="15.53"/>
        <n v="9.44"/>
        <n v="16.79"/>
        <n v="5.03"/>
        <n v="12.56"/>
        <n v="6.42"/>
        <n v="8.73"/>
        <n v="7.47"/>
        <n v="11.64"/>
        <n v="5.2"/>
        <n v="18.31"/>
        <n v="9.9"/>
        <n v="6.55"/>
        <n v="10.21"/>
        <n v="9.0"/>
        <n v="16.0"/>
        <n v="7.25"/>
        <n v="17.31"/>
        <n v="10.99"/>
        <n v="11.9"/>
        <n v="9.24"/>
        <n v="12.7"/>
        <n v="13.05"/>
        <n v="3.04"/>
        <n v="14.29"/>
        <n v="7.87"/>
        <n v="10.34"/>
        <n v="10.63"/>
        <n v="11.66"/>
        <n v="6.94"/>
        <n v="7.8"/>
        <n v="3.76"/>
        <n v="16.41"/>
        <n v="6.39"/>
        <n v="12.09"/>
        <n v="11.42"/>
        <n v="14.11"/>
        <n v="19.0"/>
        <n v="6.81"/>
        <n v="12.48"/>
        <n v="10.25"/>
        <n v="4.0"/>
        <n v="4.78"/>
        <n v="15.52"/>
        <n v="5.68"/>
        <n v="11.26"/>
        <n v="12.14"/>
        <n v="10.89"/>
        <n v="13.14"/>
        <n v="6.79"/>
        <n v="3.49"/>
        <n v="3.31"/>
        <n v="12.46"/>
        <n v="15.96"/>
        <n v="15.18"/>
        <n v="16.94"/>
        <n v="10.8"/>
        <n v="18.56"/>
        <n v="16.6"/>
        <n v="14.94"/>
        <n v="14.44"/>
        <n v="12.11"/>
        <n v="8.09"/>
        <n v="16.61"/>
        <n v="11.25"/>
        <n v="5.21"/>
        <n v="19.89"/>
        <n v="4.55"/>
        <n v="6.36"/>
        <n v="12.78"/>
        <n v="7.51"/>
        <n v="3.55"/>
        <n v="8.07"/>
        <n v="16.32"/>
        <n v="10.38"/>
        <n v="11.96"/>
        <n v="19.99"/>
        <n v="14.97"/>
        <n v="5.54"/>
        <n v="9.14"/>
        <n v="16.69"/>
        <n v="12.39"/>
        <n v="8.32"/>
        <n v="11.48"/>
        <n v="12.57"/>
        <n v="3.19"/>
        <n v="12.67"/>
        <n v="8.28"/>
        <n v="12.64"/>
        <n v="14.02"/>
        <n v="12.2"/>
        <n v="10.67"/>
        <n v="4.72"/>
        <n v="10.27"/>
        <n v="4.63"/>
        <n v="15.45"/>
        <n v="18.15"/>
        <n v="18.83"/>
        <n v="3.21"/>
        <n v="11.69"/>
        <n v="11.39"/>
        <n v="8.4"/>
        <n v="11.72"/>
        <n v="18.52"/>
        <n v="13.34"/>
        <n v="14.95"/>
        <n v="15.05"/>
        <n v="11.15"/>
        <n v="19.46"/>
        <n v="9.96"/>
        <n v="7.29"/>
        <n v="12.33"/>
        <n v="14.92"/>
        <n v="12.76"/>
        <n v="16.43"/>
        <n v="4.59"/>
        <n v="16.07"/>
        <n v="18.05"/>
        <n v="9.31"/>
        <n v="16.76"/>
        <n v="7.05"/>
        <n v="16.3"/>
        <n v="6.16"/>
        <n v="9.17"/>
        <n v="19.85"/>
        <n v="4.91"/>
        <n v="6.64"/>
        <n v="19.56"/>
        <n v="9.81"/>
        <n v="17.39"/>
        <n v="7.85"/>
        <n v="10.74"/>
        <n v="12.79"/>
        <n v="4.28"/>
        <n v="17.16"/>
        <n v="8.72"/>
        <n v="16.75"/>
        <n v="3.1"/>
        <n v="4.11"/>
        <n v="16.65"/>
        <n v="4.17"/>
        <n v="10.0"/>
        <n v="3.06"/>
        <n v="8.66"/>
        <n v="13.55"/>
        <n v="4.8"/>
        <n v="9.19"/>
        <n v="7.26"/>
        <n v="5.9"/>
        <n v="11.89"/>
        <n v="7.24"/>
        <n v="18.9"/>
        <n v="19.17"/>
        <n v="3.36"/>
        <n v="5.58"/>
        <n v="16.48"/>
        <n v="15.02"/>
        <n v="14.43"/>
        <n v="11.35"/>
        <n v="13.32"/>
        <n v="7.58"/>
        <n v="7.68"/>
        <n v="8.64"/>
        <n v="11.18"/>
        <n v="9.99"/>
        <n v="10.33"/>
        <n v="10.59"/>
        <n v="13.87"/>
        <n v="14.14"/>
        <n v="10.01"/>
        <n v="16.37"/>
        <n v="19.45"/>
        <n v="5.04"/>
        <n v="17.26"/>
        <n v="4.06"/>
        <n v="10.65"/>
        <n v="8.79"/>
        <n v="3.32"/>
        <n v="10.3"/>
        <n v="19.41"/>
        <n v="18.77"/>
        <n v="12.08"/>
        <n v="10.28"/>
        <n v="12.19"/>
        <n v="17.44"/>
        <n v="19.2"/>
        <n v="7.78"/>
        <n v="14.03"/>
        <n v="17.89"/>
        <n v="6.83"/>
        <n v="9.09"/>
        <n v="6.17"/>
        <n v="17.43"/>
        <n v="17.36"/>
        <n v="19.32"/>
        <n v="6.06"/>
        <n v="11.76"/>
        <n v="12.97"/>
        <n v="8.44"/>
        <n v="6.98"/>
        <n v="19.73"/>
        <n v="11.09"/>
        <n v="3.33"/>
        <n v="11.05"/>
        <n v="9.06"/>
        <n v="15.9"/>
        <n v="17.32"/>
        <n v="12.9"/>
        <n v="13.96"/>
        <n v="15.5"/>
        <n v="11.58"/>
        <n v="4.46"/>
        <n v="4.38"/>
        <n v="16.7"/>
        <n v="16.01"/>
        <n v="17.96"/>
        <n v="3.64"/>
        <n v="3.17"/>
        <n v="19.3"/>
        <n v="12.84"/>
        <n v="10.79"/>
        <n v="7.42"/>
        <n v="3.98"/>
        <n v="17.83"/>
        <n v="3.66"/>
        <n v="14.57"/>
        <n v="19.64"/>
        <n v="16.08"/>
        <n v="10.54"/>
        <n v="12.51"/>
        <n v="7.72"/>
        <n v="18.94"/>
        <n v="4.56"/>
        <n v="18.45"/>
        <n v="8.95"/>
        <n v="16.81"/>
        <n v="4.74"/>
        <n v="5.73"/>
        <n v="9.55"/>
        <n v="8.48"/>
        <n v="5.96"/>
        <n v="10.11"/>
        <n v="13.77"/>
        <n v="19.39"/>
        <n v="17.07"/>
        <n v="14.7"/>
        <n v="10.49"/>
        <n v="7.56"/>
        <n v="13.08"/>
        <n v="17.54"/>
        <n v="5.16"/>
        <n v="15.51"/>
        <n v="16.26"/>
        <n v="3.46"/>
        <n v="12.27"/>
        <n v="4.49"/>
        <n v="7.46"/>
        <n v="9.46"/>
        <n v="7.2"/>
        <n v="7.5"/>
        <n v="3.9"/>
        <n v="18.51"/>
        <n v="16.59"/>
        <n v="16.09"/>
        <n v="14.48"/>
        <n v="12.99"/>
        <n v="5.79"/>
        <n v="10.29"/>
        <n v="4.97"/>
        <n v="14.76"/>
        <n v="19.47"/>
        <n v="5.64"/>
        <n v="3.88"/>
        <n v="16.58"/>
        <n v="9.78"/>
        <n v="5.13"/>
        <n v="6.84"/>
        <n v="5.11"/>
        <n v="19.22"/>
        <n v="10.05"/>
        <n v="17.74"/>
        <n v="14.54"/>
        <n v="9.95"/>
        <n v="13.26"/>
        <n v="14.72"/>
        <n v="10.69"/>
        <n v="16.27"/>
        <n v="4.69"/>
        <n v="10.7"/>
        <n v="7.83"/>
        <n v="12.89"/>
        <n v="3.72"/>
        <n v="11.23"/>
        <n v="13.79"/>
        <n v="7.94"/>
        <n v="8.5"/>
        <n v="11.65"/>
        <n v="15.17"/>
        <n v="10.62"/>
        <n v="17.67"/>
        <n v="5.33"/>
        <n v="11.4"/>
        <n v="19.49"/>
        <n v="4.66"/>
        <n v="8.89"/>
        <n v="10.58"/>
        <n v="5.93"/>
        <n v="14.52"/>
      </sharedItems>
    </cacheField>
    <cacheField name="Alumni Path" numFmtId="0">
      <sharedItems>
        <s v="Not Available"/>
        <s v="Research"/>
        <s v="Startup"/>
        <s v="Higher Studies"/>
        <s v="Job"/>
      </sharedItems>
    </cacheField>
    <cacheField name="Sem1 GPA" numFmtId="0">
      <sharedItems containsSemiMixedTypes="0" containsString="0" containsNumber="1">
        <n v="8.34"/>
        <n v="7.37"/>
        <n v="5.79"/>
        <n v="7.9"/>
        <n v="6.86"/>
        <n v="5.44"/>
        <n v="7.12"/>
        <n v="6.74"/>
        <n v="7.91"/>
        <n v="7.08"/>
        <n v="9.54"/>
        <n v="8.31"/>
        <n v="6.68"/>
        <n v="7.89"/>
        <n v="7.49"/>
        <n v="6.69"/>
        <n v="7.62"/>
        <n v="5.99"/>
        <n v="8.16"/>
        <n v="6.4"/>
        <n v="7.36"/>
        <n v="7.22"/>
        <n v="5.92"/>
        <n v="6.64"/>
        <n v="8.18"/>
        <n v="7.14"/>
        <n v="6.8"/>
        <n v="7.13"/>
        <n v="7.98"/>
        <n v="8.0"/>
        <n v="6.54"/>
        <n v="6.55"/>
        <n v="7.35"/>
        <n v="8.98"/>
        <n v="6.67"/>
        <n v="7.17"/>
        <n v="7.18"/>
        <n v="7.67"/>
        <n v="6.82"/>
        <n v="7.43"/>
        <n v="6.31"/>
        <n v="5.33"/>
        <n v="6.94"/>
        <n v="5.75"/>
        <n v="7.32"/>
        <n v="7.34"/>
        <n v="6.76"/>
        <n v="7.07"/>
        <n v="7.69"/>
        <n v="6.6"/>
        <n v="5.12"/>
        <n v="5.8"/>
        <n v="7.61"/>
        <n v="6.37"/>
        <n v="6.71"/>
        <n v="6.46"/>
        <n v="7.41"/>
        <n v="5.59"/>
        <n v="6.89"/>
        <n v="7.81"/>
        <n v="5.37"/>
        <n v="7.54"/>
        <n v="8.89"/>
        <n v="5.94"/>
        <n v="5.86"/>
        <n v="7.45"/>
        <n v="5.82"/>
        <n v="8.23"/>
        <n v="8.12"/>
        <n v="7.83"/>
        <n v="8.67"/>
        <n v="6.63"/>
        <n v="7.8"/>
        <n v="6.83"/>
        <n v="6.72"/>
        <n v="5.48"/>
        <n v="8.43"/>
        <n v="8.71"/>
        <n v="9.1"/>
        <n v="6.66"/>
        <n v="5.52"/>
        <n v="7.92"/>
        <n v="7.78"/>
        <n v="5.93"/>
        <n v="7.44"/>
        <n v="8.32"/>
        <n v="6.78"/>
        <n v="6.17"/>
        <n v="8.69"/>
        <n v="7.79"/>
        <n v="7.03"/>
        <n v="5.89"/>
        <n v="6.57"/>
        <n v="6.97"/>
        <n v="7.94"/>
        <n v="5.31"/>
        <n v="7.06"/>
        <n v="8.36"/>
        <n v="6.25"/>
        <n v="7.73"/>
        <n v="6.9"/>
        <n v="6.14"/>
        <n v="7.66"/>
        <n v="6.3"/>
        <n v="4.0"/>
        <n v="8.15"/>
        <n v="6.62"/>
        <n v="7.15"/>
        <n v="7.25"/>
        <n v="7.47"/>
        <n v="6.45"/>
        <n v="5.76"/>
        <n v="7.55"/>
        <n v="4.72"/>
        <n v="6.7"/>
        <n v="7.68"/>
        <n v="7.05"/>
        <n v="6.48"/>
        <n v="8.79"/>
        <n v="9.16"/>
        <n v="6.35"/>
        <n v="7.5"/>
        <n v="6.41"/>
        <n v="6.47"/>
        <n v="7.63"/>
        <n v="7.52"/>
        <n v="7.19"/>
        <n v="6.85"/>
        <n v="5.69"/>
        <n v="4.47"/>
        <n v="5.91"/>
        <n v="7.26"/>
        <n v="6.52"/>
        <n v="8.06"/>
        <n v="6.28"/>
        <n v="5.85"/>
        <n v="7.97"/>
        <n v="6.87"/>
        <n v="9.22"/>
        <n v="7.96"/>
        <n v="4.98"/>
        <n v="7.57"/>
        <n v="6.33"/>
        <n v="6.13"/>
        <n v="7.3"/>
        <n v="7.28"/>
        <n v="8.25"/>
        <n v="7.11"/>
        <n v="8.04"/>
        <n v="7.53"/>
        <n v="6.27"/>
        <n v="6.81"/>
        <n v="6.79"/>
        <n v="6.03"/>
        <n v="7.58"/>
        <n v="6.73"/>
        <n v="6.84"/>
        <n v="5.72"/>
        <n v="5.83"/>
        <n v="5.81"/>
        <n v="7.29"/>
        <n v="5.87"/>
        <n v="5.46"/>
        <n v="10.0"/>
        <n v="8.75"/>
        <n v="8.05"/>
        <n v="5.41"/>
        <n v="6.98"/>
        <n v="6.58"/>
        <n v="5.96"/>
        <n v="8.66"/>
        <n v="7.82"/>
        <n v="7.77"/>
        <n v="7.56"/>
        <n v="8.03"/>
        <n v="7.33"/>
        <n v="5.88"/>
        <n v="6.34"/>
        <n v="5.09"/>
        <n v="6.02"/>
        <n v="5.14"/>
        <n v="7.85"/>
        <n v="6.1"/>
        <n v="6.18"/>
        <n v="6.24"/>
        <n v="4.99"/>
        <n v="6.12"/>
        <n v="7.31"/>
        <n v="6.99"/>
        <n v="5.42"/>
        <n v="7.59"/>
        <n v="7.16"/>
        <n v="8.19"/>
        <n v="8.99"/>
        <n v="5.04"/>
        <n v="8.73"/>
        <n v="7.02"/>
        <n v="6.11"/>
        <n v="5.24"/>
        <n v="6.23"/>
        <n v="5.97"/>
        <n v="5.35"/>
        <n v="6.77"/>
        <n v="6.43"/>
        <n v="8.87"/>
        <n v="5.77"/>
        <n v="8.26"/>
        <n v="6.51"/>
        <n v="7.95"/>
        <n v="5.54"/>
        <n v="6.49"/>
        <n v="6.53"/>
        <n v="7.23"/>
        <n v="6.95"/>
        <n v="6.96"/>
        <n v="9.0"/>
        <n v="6.15"/>
        <n v="5.9"/>
        <n v="6.16"/>
        <n v="8.77"/>
        <n v="6.19"/>
        <n v="6.65"/>
        <n v="7.04"/>
        <n v="4.6"/>
        <n v="7.76"/>
        <n v="7.42"/>
        <n v="5.06"/>
        <n v="5.5"/>
        <n v="8.09"/>
        <n v="8.53"/>
        <n v="7.99"/>
        <n v="8.07"/>
        <n v="7.7"/>
        <n v="6.08"/>
        <n v="8.2"/>
        <n v="6.2"/>
        <n v="5.0"/>
        <n v="4.3"/>
        <n v="6.59"/>
        <n v="8.21"/>
        <n v="8.39"/>
        <n v="7.87"/>
        <n v="8.13"/>
        <n v="5.43"/>
        <n v="7.09"/>
        <n v="5.45"/>
        <n v="6.44"/>
        <n v="5.66"/>
        <n v="7.84"/>
        <n v="5.62"/>
        <n v="9.14"/>
        <n v="7.1"/>
        <n v="8.54"/>
        <n v="6.05"/>
        <n v="8.24"/>
        <n v="8.28"/>
        <n v="7.72"/>
        <n v="6.04"/>
        <n v="7.4"/>
        <n v="8.11"/>
        <n v="8.42"/>
        <n v="7.64"/>
        <n v="5.21"/>
        <n v="8.6"/>
        <n v="5.65"/>
        <n v="9.09"/>
        <n v="5.67"/>
        <n v="6.92"/>
        <n v="7.86"/>
        <n v="6.32"/>
        <n v="4.96"/>
        <n v="6.06"/>
        <n v="8.1"/>
        <n v="6.56"/>
        <n v="8.02"/>
        <n v="9.04"/>
        <n v="6.61"/>
        <n v="7.46"/>
        <n v="7.39"/>
        <n v="6.26"/>
        <n v="7.88"/>
        <n v="6.42"/>
        <n v="7.0"/>
        <n v="6.21"/>
        <n v="7.27"/>
        <n v="8.22"/>
        <n v="7.21"/>
        <n v="6.22"/>
        <n v="8.51"/>
        <n v="7.93"/>
        <n v="7.2"/>
        <n v="8.72"/>
        <n v="5.23"/>
        <n v="7.48"/>
        <n v="5.16"/>
        <n v="4.85"/>
        <n v="5.47"/>
        <n v="7.71"/>
        <n v="5.61"/>
        <n v="4.64"/>
        <n v="7.38"/>
        <n v="5.56"/>
        <n v="5.71"/>
        <n v="8.29"/>
        <n v="5.25"/>
        <n v="5.34"/>
        <n v="6.36"/>
        <n v="7.75"/>
        <n v="5.3"/>
        <n v="6.39"/>
        <n v="4.94"/>
        <n v="4.32"/>
        <n v="5.22"/>
        <n v="5.84"/>
        <n v="5.11"/>
        <n v="8.86"/>
        <n v="5.74"/>
        <n v="8.14"/>
        <n v="6.91"/>
        <n v="4.95"/>
        <n v="7.51"/>
        <n v="9.15"/>
        <n v="7.24"/>
        <n v="5.49"/>
        <n v="6.5"/>
        <n v="6.09"/>
        <n v="8.85"/>
        <n v="8.62"/>
        <n v="8.91"/>
        <n v="9.38"/>
        <n v="8.3"/>
        <n v="8.57"/>
        <n v="8.56"/>
        <n v="8.4"/>
        <n v="7.65"/>
        <n v="8.27"/>
        <n v="8.48"/>
        <n v="5.32"/>
        <n v="8.55"/>
        <n v="5.36"/>
        <n v="8.52"/>
        <n v="5.4"/>
        <n v="8.76"/>
        <n v="4.92"/>
        <n v="6.93"/>
        <n v="8.01"/>
        <n v="9.01"/>
        <n v="8.8"/>
        <n v="8.08"/>
        <n v="4.62"/>
        <n v="7.74"/>
        <n v="9.41"/>
        <n v="9.73"/>
        <n v="5.2"/>
        <n v="9.17"/>
        <n v="5.39"/>
        <n v="5.26"/>
        <n v="9.12"/>
        <n v="8.44"/>
        <n v="6.88"/>
        <n v="5.55"/>
      </sharedItems>
    </cacheField>
    <cacheField name="Sem2 GPA" numFmtId="0">
      <sharedItems containsSemiMixedTypes="0" containsString="0" containsNumber="1">
        <n v="5.24"/>
        <n v="6.37"/>
        <n v="8.82"/>
        <n v="4.26"/>
        <n v="6.24"/>
        <n v="9.08"/>
        <n v="7.23"/>
        <n v="6.63"/>
        <n v="6.08"/>
        <n v="6.9"/>
        <n v="7.52"/>
        <n v="7.86"/>
        <n v="7.02"/>
        <n v="7.13"/>
        <n v="4.15"/>
        <n v="6.03"/>
        <n v="5.89"/>
        <n v="6.93"/>
        <n v="7.12"/>
        <n v="8.17"/>
        <n v="5.28"/>
        <n v="7.58"/>
        <n v="6.78"/>
        <n v="9.5"/>
        <n v="6.79"/>
        <n v="7.45"/>
        <n v="6.39"/>
        <n v="7.65"/>
        <n v="6.15"/>
        <n v="6.85"/>
        <n v="6.7"/>
        <n v="6.97"/>
        <n v="8.05"/>
        <n v="6.95"/>
        <n v="7.74"/>
        <n v="6.82"/>
        <n v="5.15"/>
        <n v="8.37"/>
        <n v="8.03"/>
        <n v="8.32"/>
        <n v="4.37"/>
        <n v="8.29"/>
        <n v="7.69"/>
        <n v="7.81"/>
        <n v="7.43"/>
        <n v="9.61"/>
        <n v="7.71"/>
        <n v="7.31"/>
        <n v="8.87"/>
        <n v="6.36"/>
        <n v="6.74"/>
        <n v="5.48"/>
        <n v="6.67"/>
        <n v="6.56"/>
        <n v="6.14"/>
        <n v="7.84"/>
        <n v="5.83"/>
        <n v="5.65"/>
        <n v="7.92"/>
        <n v="7.5"/>
        <n v="8.53"/>
        <n v="5.66"/>
        <n v="8.13"/>
        <n v="8.58"/>
        <n v="8.24"/>
        <n v="6.33"/>
        <n v="7.73"/>
        <n v="7.85"/>
        <n v="6.84"/>
        <n v="7.72"/>
        <n v="5.13"/>
        <n v="7.46"/>
        <n v="7.05"/>
        <n v="8.95"/>
        <n v="7.68"/>
        <n v="6.66"/>
        <n v="7.25"/>
        <n v="8.76"/>
        <n v="6.31"/>
        <n v="6.8"/>
        <n v="6.64"/>
        <n v="6.42"/>
        <n v="7.82"/>
        <n v="6.54"/>
        <n v="8.16"/>
        <n v="6.5"/>
        <n v="8.06"/>
        <n v="5.9"/>
        <n v="9.38"/>
        <n v="5.93"/>
        <n v="5.44"/>
        <n v="6.46"/>
        <n v="8.12"/>
        <n v="8.85"/>
        <n v="5.51"/>
        <n v="7.32"/>
        <n v="6.23"/>
        <n v="7.19"/>
        <n v="7.2"/>
        <n v="6.57"/>
        <n v="8.34"/>
        <n v="7.38"/>
        <n v="8.44"/>
        <n v="7.36"/>
        <n v="7.08"/>
        <n v="8.99"/>
        <n v="6.55"/>
        <n v="6.22"/>
        <n v="7.55"/>
        <n v="7.33"/>
        <n v="6.83"/>
        <n v="6.1"/>
        <n v="8.69"/>
        <n v="8.25"/>
        <n v="5.55"/>
        <n v="8.47"/>
        <n v="6.98"/>
        <n v="7.4"/>
        <n v="7.89"/>
        <n v="4.78"/>
        <n v="7.62"/>
        <n v="6.29"/>
        <n v="6.11"/>
        <n v="6.28"/>
        <n v="6.68"/>
        <n v="5.14"/>
        <n v="8.26"/>
        <n v="7.47"/>
        <n v="6.41"/>
        <n v="6.94"/>
        <n v="5.94"/>
        <n v="7.77"/>
        <n v="7.16"/>
        <n v="7.76"/>
        <n v="7.11"/>
        <n v="7.27"/>
        <n v="7.06"/>
        <n v="6.75"/>
        <n v="5.69"/>
        <n v="8.31"/>
        <n v="6.3"/>
        <n v="8.6"/>
        <n v="8.42"/>
        <n v="7.18"/>
        <n v="4.1"/>
        <n v="8.02"/>
        <n v="5.18"/>
        <n v="4.17"/>
        <n v="6.58"/>
        <n v="9.09"/>
        <n v="5.84"/>
        <n v="4.72"/>
        <n v="7.26"/>
        <n v="6.27"/>
        <n v="6.88"/>
        <n v="5.34"/>
        <n v="6.45"/>
        <n v="7.9"/>
        <n v="8.57"/>
        <n v="7.87"/>
        <n v="6.52"/>
        <n v="7.15"/>
        <n v="7.51"/>
        <n v="6.6"/>
        <n v="5.92"/>
        <n v="5.12"/>
        <n v="6.02"/>
        <n v="8.74"/>
        <n v="5.23"/>
        <n v="7.75"/>
        <n v="7.01"/>
        <n v="6.62"/>
        <n v="6.4"/>
        <n v="7.57"/>
        <n v="5.81"/>
        <n v="5.45"/>
        <n v="7.21"/>
        <n v="4.94"/>
        <n v="6.2"/>
        <n v="7.1"/>
        <n v="6.34"/>
        <n v="7.96"/>
        <n v="7.44"/>
        <n v="8.19"/>
        <n v="5.87"/>
        <n v="7.67"/>
        <n v="6.26"/>
        <n v="7.09"/>
        <n v="8.2"/>
        <n v="4.67"/>
        <n v="7.34"/>
        <n v="6.19"/>
        <n v="5.98"/>
        <n v="7.0"/>
        <n v="6.61"/>
        <n v="8.07"/>
        <n v="6.48"/>
        <n v="8.72"/>
        <n v="6.17"/>
        <n v="6.92"/>
        <n v="8.83"/>
        <n v="9.51"/>
        <n v="7.22"/>
        <n v="6.73"/>
        <n v="5.52"/>
        <n v="8.23"/>
        <n v="7.99"/>
        <n v="8.11"/>
        <n v="8.51"/>
        <n v="8.01"/>
        <n v="7.88"/>
        <n v="7.17"/>
        <n v="7.83"/>
        <n v="5.4"/>
        <n v="7.79"/>
        <n v="5.88"/>
        <n v="6.69"/>
        <n v="8.04"/>
        <n v="6.71"/>
        <n v="7.14"/>
        <n v="7.64"/>
        <n v="7.48"/>
        <n v="7.03"/>
        <n v="5.76"/>
        <n v="7.61"/>
        <n v="5.04"/>
        <n v="5.56"/>
        <n v="6.01"/>
        <n v="7.93"/>
        <n v="5.47"/>
        <n v="5.68"/>
        <n v="9.02"/>
        <n v="7.37"/>
        <n v="8.27"/>
        <n v="7.63"/>
        <n v="7.97"/>
        <n v="5.32"/>
        <n v="5.62"/>
        <n v="7.42"/>
        <n v="5.82"/>
        <n v="7.78"/>
        <n v="8.14"/>
        <n v="7.04"/>
        <n v="4.95"/>
        <n v="9.7"/>
        <n v="6.86"/>
        <n v="7.35"/>
        <n v="6.96"/>
        <n v="4.96"/>
        <n v="5.6"/>
        <n v="8.61"/>
        <n v="8.33"/>
        <n v="9.37"/>
        <n v="8.7"/>
        <n v="7.56"/>
        <n v="4.92"/>
        <n v="6.47"/>
        <n v="10.0"/>
        <n v="7.49"/>
        <n v="6.32"/>
        <n v="5.78"/>
        <n v="6.43"/>
        <n v="5.85"/>
        <n v="8.71"/>
        <n v="5.46"/>
        <n v="6.25"/>
        <n v="8.22"/>
        <n v="6.59"/>
        <n v="7.39"/>
        <n v="8.08"/>
        <n v="7.59"/>
        <n v="4.82"/>
        <n v="8.46"/>
        <n v="8.8"/>
        <n v="6.16"/>
        <n v="6.12"/>
        <n v="5.42"/>
        <n v="5.16"/>
        <n v="8.0"/>
        <n v="9.01"/>
        <n v="7.41"/>
        <n v="8.75"/>
        <n v="8.67"/>
        <n v="9.07"/>
        <n v="5.77"/>
        <n v="6.76"/>
        <n v="5.33"/>
        <n v="8.66"/>
        <n v="8.94"/>
        <n v="7.3"/>
        <n v="6.87"/>
        <n v="6.44"/>
        <n v="7.54"/>
        <n v="5.91"/>
        <n v="4.51"/>
        <n v="5.38"/>
        <n v="8.9"/>
        <n v="7.29"/>
        <n v="6.07"/>
        <n v="8.98"/>
        <n v="5.71"/>
        <n v="7.98"/>
        <n v="8.62"/>
        <n v="5.72"/>
        <n v="6.51"/>
        <n v="4.45"/>
        <n v="6.35"/>
        <n v="6.53"/>
        <n v="7.28"/>
        <n v="6.72"/>
        <n v="6.77"/>
        <n v="8.18"/>
        <n v="6.99"/>
        <n v="6.04"/>
        <n v="6.18"/>
        <n v="5.95"/>
        <n v="4.99"/>
        <n v="7.53"/>
        <n v="5.99"/>
        <n v="9.39"/>
        <n v="8.5"/>
        <n v="9.04"/>
        <n v="8.1"/>
        <n v="8.41"/>
        <n v="5.39"/>
        <n v="8.21"/>
        <n v="8.48"/>
        <n v="9.43"/>
        <n v="4.79"/>
        <n v="6.49"/>
        <n v="5.8"/>
        <n v="5.03"/>
        <n v="7.07"/>
        <n v="7.6"/>
        <n v="6.38"/>
        <n v="4.9"/>
        <n v="7.91"/>
        <n v="5.96"/>
        <n v="4.85"/>
        <n v="9.58"/>
        <n v="8.56"/>
        <n v="4.91"/>
        <n v="7.94"/>
        <n v="9.52"/>
        <n v="8.81"/>
        <n v="7.7"/>
        <n v="5.43"/>
        <n v="6.05"/>
        <n v="8.73"/>
        <n v="6.21"/>
        <n v="8.49"/>
        <n v="9.41"/>
        <n v="7.66"/>
        <n v="8.55"/>
        <n v="6.81"/>
        <n v="4.77"/>
        <n v="5.79"/>
        <n v="6.91"/>
        <n v="8.45"/>
        <n v="4.69"/>
        <n v="5.25"/>
        <n v="8.36"/>
        <n v="5.17"/>
        <n v="6.09"/>
        <n v="8.79"/>
        <n v="8.88"/>
      </sharedItems>
    </cacheField>
    <cacheField name="Sem3 GPA" numFmtId="0">
      <sharedItems containsSemiMixedTypes="0" containsString="0" containsNumber="1">
        <n v="6.06"/>
        <n v="6.45"/>
        <n v="7.03"/>
        <n v="8.19"/>
        <n v="7.64"/>
        <n v="8.13"/>
        <n v="8.52"/>
        <n v="8.27"/>
        <n v="7.71"/>
        <n v="7.92"/>
        <n v="6.41"/>
        <n v="6.03"/>
        <n v="6.66"/>
        <n v="5.97"/>
        <n v="6.14"/>
        <n v="6.17"/>
        <n v="6.81"/>
        <n v="7.83"/>
        <n v="6.52"/>
        <n v="5.33"/>
        <n v="6.64"/>
        <n v="7.34"/>
        <n v="9.13"/>
        <n v="7.78"/>
        <n v="5.03"/>
        <n v="6.87"/>
        <n v="7.14"/>
        <n v="8.4"/>
        <n v="5.93"/>
        <n v="6.8"/>
        <n v="7.27"/>
        <n v="8.79"/>
        <n v="6.36"/>
        <n v="5.44"/>
        <n v="7.13"/>
        <n v="7.87"/>
        <n v="8.67"/>
        <n v="7.46"/>
        <n v="6.42"/>
        <n v="7.29"/>
        <n v="7.56"/>
        <n v="7.04"/>
        <n v="6.68"/>
        <n v="8.54"/>
        <n v="7.5"/>
        <n v="6.27"/>
        <n v="4.77"/>
        <n v="6.67"/>
        <n v="6.33"/>
        <n v="6.98"/>
        <n v="6.0"/>
        <n v="6.56"/>
        <n v="7.44"/>
        <n v="6.53"/>
        <n v="6.15"/>
        <n v="6.08"/>
        <n v="6.12"/>
        <n v="5.87"/>
        <n v="5.07"/>
        <n v="5.96"/>
        <n v="6.38"/>
        <n v="6.04"/>
        <n v="6.97"/>
        <n v="5.56"/>
        <n v="8.39"/>
        <n v="9.57"/>
        <n v="7.7"/>
        <n v="7.41"/>
        <n v="6.2"/>
        <n v="5.84"/>
        <n v="8.6"/>
        <n v="4.83"/>
        <n v="5.99"/>
        <n v="7.69"/>
        <n v="7.19"/>
        <n v="6.54"/>
        <n v="6.86"/>
        <n v="7.17"/>
        <n v="5.85"/>
        <n v="6.18"/>
        <n v="5.76"/>
        <n v="6.65"/>
        <n v="7.89"/>
        <n v="4.74"/>
        <n v="8.77"/>
        <n v="6.72"/>
        <n v="7.65"/>
        <n v="7.35"/>
        <n v="6.47"/>
        <n v="6.25"/>
        <n v="5.78"/>
        <n v="7.55"/>
        <n v="6.84"/>
        <n v="7.1"/>
        <n v="5.89"/>
        <n v="8.93"/>
        <n v="8.38"/>
        <n v="6.74"/>
        <n v="7.49"/>
        <n v="7.28"/>
        <n v="6.07"/>
        <n v="6.28"/>
        <n v="6.63"/>
        <n v="6.37"/>
        <n v="7.02"/>
        <n v="8.2"/>
        <n v="8.12"/>
        <n v="6.39"/>
        <n v="6.4"/>
        <n v="8.0"/>
        <n v="7.76"/>
        <n v="8.56"/>
        <n v="4.84"/>
        <n v="7.09"/>
        <n v="6.43"/>
        <n v="8.35"/>
        <n v="8.91"/>
        <n v="7.47"/>
        <n v="7.73"/>
        <n v="8.03"/>
        <n v="6.09"/>
        <n v="4.66"/>
        <n v="6.82"/>
        <n v="7.3"/>
        <n v="4.97"/>
        <n v="4.35"/>
        <n v="6.78"/>
        <n v="6.5"/>
        <n v="4.98"/>
        <n v="8.78"/>
        <n v="7.77"/>
        <n v="6.92"/>
        <n v="6.11"/>
        <n v="5.95"/>
        <n v="5.57"/>
        <n v="5.86"/>
        <n v="8.05"/>
        <n v="7.99"/>
        <n v="6.44"/>
        <n v="7.15"/>
        <n v="7.59"/>
        <n v="6.93"/>
        <n v="6.91"/>
        <n v="5.28"/>
        <n v="5.52"/>
        <n v="6.88"/>
        <n v="8.25"/>
        <n v="6.34"/>
        <n v="8.07"/>
        <n v="7.25"/>
        <n v="5.74"/>
        <n v="6.83"/>
        <n v="7.81"/>
        <n v="8.11"/>
        <n v="6.9"/>
        <n v="6.51"/>
        <n v="7.23"/>
        <n v="5.81"/>
        <n v="6.21"/>
        <n v="8.92"/>
        <n v="7.72"/>
        <n v="8.34"/>
        <n v="8.02"/>
        <n v="8.18"/>
        <n v="7.6"/>
        <n v="5.19"/>
        <n v="7.05"/>
        <n v="9.64"/>
        <n v="7.63"/>
        <n v="7.06"/>
        <n v="7.57"/>
        <n v="5.29"/>
        <n v="6.57"/>
        <n v="6.32"/>
        <n v="6.1"/>
        <n v="7.12"/>
        <n v="9.53"/>
        <n v="7.22"/>
        <n v="6.89"/>
        <n v="7.16"/>
        <n v="5.62"/>
        <n v="5.48"/>
        <n v="6.61"/>
        <n v="6.19"/>
        <n v="7.11"/>
        <n v="7.07"/>
        <n v="8.04"/>
        <n v="7.45"/>
        <n v="8.49"/>
        <n v="8.32"/>
        <n v="7.38"/>
        <n v="5.11"/>
        <n v="7.31"/>
        <n v="6.29"/>
        <n v="6.26"/>
        <n v="7.9"/>
        <n v="8.06"/>
        <n v="7.36"/>
        <n v="7.52"/>
        <n v="5.91"/>
        <n v="6.48"/>
        <n v="7.08"/>
        <n v="7.58"/>
        <n v="5.3"/>
        <n v="7.0"/>
        <n v="6.75"/>
        <n v="8.63"/>
        <n v="8.1"/>
        <n v="6.69"/>
        <n v="8.16"/>
        <n v="8.46"/>
        <n v="7.2"/>
        <n v="7.93"/>
        <n v="6.95"/>
        <n v="5.69"/>
        <n v="4.71"/>
        <n v="5.43"/>
        <n v="8.22"/>
        <n v="7.18"/>
        <n v="5.47"/>
        <n v="8.01"/>
        <n v="5.75"/>
        <n v="5.98"/>
        <n v="5.79"/>
        <n v="7.21"/>
        <n v="6.3"/>
        <n v="7.53"/>
        <n v="8.85"/>
        <n v="8.97"/>
        <n v="6.16"/>
        <n v="8.43"/>
        <n v="7.86"/>
        <n v="6.49"/>
        <n v="8.51"/>
        <n v="8.08"/>
        <n v="5.45"/>
        <n v="6.31"/>
        <n v="7.33"/>
        <n v="6.13"/>
        <n v="6.23"/>
        <n v="7.66"/>
        <n v="5.53"/>
        <n v="6.62"/>
        <n v="7.24"/>
        <n v="6.94"/>
        <n v="6.73"/>
        <n v="7.4"/>
        <n v="8.55"/>
        <n v="5.92"/>
        <n v="6.46"/>
        <n v="8.3"/>
        <n v="10.0"/>
        <n v="6.79"/>
        <n v="6.6"/>
        <n v="8.68"/>
        <n v="6.71"/>
        <n v="7.42"/>
        <n v="6.99"/>
        <n v="7.43"/>
        <n v="5.8"/>
        <n v="5.59"/>
        <n v="7.51"/>
        <n v="8.48"/>
        <n v="9.11"/>
        <n v="9.02"/>
        <n v="5.05"/>
        <n v="6.01"/>
        <n v="5.16"/>
        <n v="8.41"/>
        <n v="6.77"/>
        <n v="6.96"/>
        <n v="6.7"/>
        <n v="7.74"/>
        <n v="5.71"/>
        <n v="8.59"/>
        <n v="9.35"/>
        <n v="7.88"/>
        <n v="4.3"/>
        <n v="8.74"/>
        <n v="8.14"/>
        <n v="8.98"/>
        <n v="8.64"/>
        <n v="4.8"/>
        <n v="8.28"/>
        <n v="7.37"/>
        <n v="5.67"/>
        <n v="6.85"/>
        <n v="5.64"/>
        <n v="6.76"/>
        <n v="5.58"/>
        <n v="7.48"/>
        <n v="5.31"/>
        <n v="6.22"/>
        <n v="5.32"/>
        <n v="5.38"/>
        <n v="7.98"/>
        <n v="5.88"/>
        <n v="8.89"/>
        <n v="5.9"/>
        <n v="9.28"/>
        <n v="7.8"/>
        <n v="6.59"/>
        <n v="4.57"/>
        <n v="4.91"/>
        <n v="6.02"/>
        <n v="5.36"/>
        <n v="8.26"/>
        <n v="7.75"/>
        <n v="9.58"/>
        <n v="9.05"/>
        <n v="8.44"/>
        <n v="5.13"/>
        <n v="7.62"/>
        <n v="9.06"/>
        <n v="7.61"/>
        <n v="5.06"/>
        <n v="5.49"/>
        <n v="8.5"/>
        <n v="5.94"/>
        <n v="8.7"/>
        <n v="8.8"/>
        <n v="8.17"/>
        <n v="5.83"/>
        <n v="9.95"/>
        <n v="8.45"/>
        <n v="7.97"/>
        <n v="7.01"/>
        <n v="8.75"/>
        <n v="8.62"/>
        <n v="8.88"/>
        <n v="8.81"/>
        <n v="5.63"/>
        <n v="9.47"/>
        <n v="8.86"/>
        <n v="5.27"/>
        <n v="5.6"/>
        <n v="8.21"/>
        <n v="8.33"/>
        <n v="5.61"/>
        <n v="5.4"/>
        <n v="5.72"/>
        <n v="7.94"/>
        <n v="7.32"/>
        <n v="5.2"/>
        <n v="4.75"/>
        <n v="7.67"/>
        <n v="6.55"/>
        <n v="9.01"/>
        <n v="5.35"/>
        <n v="4.73"/>
        <n v="7.79"/>
        <n v="9.46"/>
        <n v="5.54"/>
        <n v="4.29"/>
        <n v="5.65"/>
        <n v="5.82"/>
        <n v="8.94"/>
        <n v="4.78"/>
        <n v="5.26"/>
        <n v="4.61"/>
        <n v="5.41"/>
        <n v="6.35"/>
        <n v="4.0"/>
        <n v="9.71"/>
        <n v="7.95"/>
        <n v="4.43"/>
        <n v="4.6"/>
        <n v="8.29"/>
      </sharedItems>
    </cacheField>
    <cacheField name="Sem4 GPA" numFmtId="0">
      <sharedItems containsSemiMixedTypes="0" containsString="0" containsNumber="1">
        <n v="7.81"/>
        <n v="5.99"/>
        <n v="6.92"/>
        <n v="7.52"/>
        <n v="7.15"/>
        <n v="8.46"/>
        <n v="7.29"/>
        <n v="6.71"/>
        <n v="5.67"/>
        <n v="6.87"/>
        <n v="7.36"/>
        <n v="5.36"/>
        <n v="6.8"/>
        <n v="5.87"/>
        <n v="9.18"/>
        <n v="7.8"/>
        <n v="6.97"/>
        <n v="7.78"/>
        <n v="5.51"/>
        <n v="5.78"/>
        <n v="7.6"/>
        <n v="8.06"/>
        <n v="7.08"/>
        <n v="6.89"/>
        <n v="8.09"/>
        <n v="7.01"/>
        <n v="7.33"/>
        <n v="6.02"/>
        <n v="6.68"/>
        <n v="7.44"/>
        <n v="6.4"/>
        <n v="5.32"/>
        <n v="6.6"/>
        <n v="5.01"/>
        <n v="8.23"/>
        <n v="6.21"/>
        <n v="7.13"/>
        <n v="6.27"/>
        <n v="8.14"/>
        <n v="8.34"/>
        <n v="5.68"/>
        <n v="5.84"/>
        <n v="6.57"/>
        <n v="7.04"/>
        <n v="6.64"/>
        <n v="8.88"/>
        <n v="6.82"/>
        <n v="6.07"/>
        <n v="5.9"/>
        <n v="6.35"/>
        <n v="6.36"/>
        <n v="5.86"/>
        <n v="7.67"/>
        <n v="5.03"/>
        <n v="6.94"/>
        <n v="6.18"/>
        <n v="8.28"/>
        <n v="8.44"/>
        <n v="5.82"/>
        <n v="5.58"/>
        <n v="6.75"/>
        <n v="6.54"/>
        <n v="6.38"/>
        <n v="6.16"/>
        <n v="7.35"/>
        <n v="5.94"/>
        <n v="6.72"/>
        <n v="7.46"/>
        <n v="6.49"/>
        <n v="8.29"/>
        <n v="8.52"/>
        <n v="6.63"/>
        <n v="7.86"/>
        <n v="6.65"/>
        <n v="6.12"/>
        <n v="5.25"/>
        <n v="8.12"/>
        <n v="7.17"/>
        <n v="9.63"/>
        <n v="7.58"/>
        <n v="6.56"/>
        <n v="7.37"/>
        <n v="8.39"/>
        <n v="6.61"/>
        <n v="5.71"/>
        <n v="9.5"/>
        <n v="7.96"/>
        <n v="6.42"/>
        <n v="6.74"/>
        <n v="7.1"/>
        <n v="5.98"/>
        <n v="7.75"/>
        <n v="7.26"/>
        <n v="6.83"/>
        <n v="7.72"/>
        <n v="8.01"/>
        <n v="6.19"/>
        <n v="6.0"/>
        <n v="6.3"/>
        <n v="7.93"/>
        <n v="6.84"/>
        <n v="5.26"/>
        <n v="7.28"/>
        <n v="5.52"/>
        <n v="5.47"/>
        <n v="5.75"/>
        <n v="6.98"/>
        <n v="7.85"/>
        <n v="5.96"/>
        <n v="7.54"/>
        <n v="6.67"/>
        <n v="5.91"/>
        <n v="4.7"/>
        <n v="6.52"/>
        <n v="7.0"/>
        <n v="5.81"/>
        <n v="6.37"/>
        <n v="6.45"/>
        <n v="8.35"/>
        <n v="7.56"/>
        <n v="8.58"/>
        <n v="7.65"/>
        <n v="7.55"/>
        <n v="7.71"/>
        <n v="7.59"/>
        <n v="8.2"/>
        <n v="7.3"/>
        <n v="7.12"/>
        <n v="8.49"/>
        <n v="6.1"/>
        <n v="6.73"/>
        <n v="6.13"/>
        <n v="6.01"/>
        <n v="7.49"/>
        <n v="6.34"/>
        <n v="7.57"/>
        <n v="5.53"/>
        <n v="4.76"/>
        <n v="7.11"/>
        <n v="5.42"/>
        <n v="6.33"/>
        <n v="6.09"/>
        <n v="7.39"/>
        <n v="7.22"/>
        <n v="5.92"/>
        <n v="5.89"/>
        <n v="6.77"/>
        <n v="5.04"/>
        <n v="7.62"/>
        <n v="5.14"/>
        <n v="8.64"/>
        <n v="6.31"/>
        <n v="7.18"/>
        <n v="8.27"/>
        <n v="6.23"/>
        <n v="5.69"/>
        <n v="7.42"/>
        <n v="4.63"/>
        <n v="9.34"/>
        <n v="8.1"/>
        <n v="5.65"/>
        <n v="7.38"/>
        <n v="7.84"/>
        <n v="7.66"/>
        <n v="8.26"/>
        <n v="8.03"/>
        <n v="6.2"/>
        <n v="5.39"/>
        <n v="5.76"/>
        <n v="4.97"/>
        <n v="8.59"/>
        <n v="5.49"/>
        <n v="8.99"/>
        <n v="6.47"/>
        <n v="7.77"/>
        <n v="6.05"/>
        <n v="6.51"/>
        <n v="5.17"/>
        <n v="6.46"/>
        <n v="7.48"/>
        <n v="7.32"/>
        <n v="7.34"/>
        <n v="8.18"/>
        <n v="6.25"/>
        <n v="6.59"/>
        <n v="7.74"/>
        <n v="7.09"/>
        <n v="6.91"/>
        <n v="5.7"/>
        <n v="5.97"/>
        <n v="6.96"/>
        <n v="5.54"/>
        <n v="6.66"/>
        <n v="7.24"/>
        <n v="7.27"/>
        <n v="6.69"/>
        <n v="7.14"/>
        <n v="9.06"/>
        <n v="7.82"/>
        <n v="4.61"/>
        <n v="6.85"/>
        <n v="6.11"/>
        <n v="8.33"/>
        <n v="6.76"/>
        <n v="4.1"/>
        <n v="7.23"/>
        <n v="7.7"/>
        <n v="6.06"/>
        <n v="5.45"/>
        <n v="7.69"/>
        <n v="5.5"/>
        <n v="7.76"/>
        <n v="6.7"/>
        <n v="7.79"/>
        <n v="6.88"/>
        <n v="6.58"/>
        <n v="8.02"/>
        <n v="5.28"/>
        <n v="6.53"/>
        <n v="6.81"/>
        <n v="5.95"/>
        <n v="7.45"/>
        <n v="4.67"/>
        <n v="8.81"/>
        <n v="9.21"/>
        <n v="6.48"/>
        <n v="6.14"/>
        <n v="7.64"/>
        <n v="6.44"/>
        <n v="7.89"/>
        <n v="7.63"/>
        <n v="5.8"/>
        <n v="8.04"/>
        <n v="4.29"/>
        <n v="7.05"/>
        <n v="7.4"/>
        <n v="5.72"/>
        <n v="7.94"/>
        <n v="6.95"/>
        <n v="6.62"/>
        <n v="6.43"/>
        <n v="6.93"/>
        <n v="6.86"/>
        <n v="9.16"/>
        <n v="8.53"/>
        <n v="7.5"/>
        <n v="8.85"/>
        <n v="5.74"/>
        <n v="8.93"/>
        <n v="6.28"/>
        <n v="6.15"/>
        <n v="7.53"/>
        <n v="6.22"/>
        <n v="6.32"/>
        <n v="4.41"/>
        <n v="4.0"/>
        <n v="6.5"/>
        <n v="7.88"/>
        <n v="6.9"/>
        <n v="9.6"/>
        <n v="9.25"/>
        <n v="7.07"/>
        <n v="7.9"/>
        <n v="7.19"/>
        <n v="9.52"/>
        <n v="7.16"/>
        <n v="8.37"/>
        <n v="5.56"/>
        <n v="7.31"/>
        <n v="7.83"/>
        <n v="5.29"/>
        <n v="8.75"/>
        <n v="8.61"/>
        <n v="7.03"/>
        <n v="5.57"/>
        <n v="8.4"/>
        <n v="8.41"/>
        <n v="7.06"/>
        <n v="5.43"/>
        <n v="6.17"/>
        <n v="6.03"/>
        <n v="7.68"/>
        <n v="9.08"/>
        <n v="5.22"/>
        <n v="8.47"/>
        <n v="5.23"/>
        <n v="8.48"/>
        <n v="8.32"/>
        <n v="4.9"/>
        <n v="5.64"/>
        <n v="5.93"/>
        <n v="6.79"/>
        <n v="8.36"/>
        <n v="5.05"/>
        <n v="5.24"/>
        <n v="5.37"/>
        <n v="5.79"/>
        <n v="8.45"/>
        <n v="6.39"/>
        <n v="8.22"/>
        <n v="5.34"/>
        <n v="8.38"/>
        <n v="8.19"/>
        <n v="5.06"/>
        <n v="5.16"/>
        <n v="9.28"/>
        <n v="8.69"/>
        <n v="5.88"/>
        <n v="8.5"/>
        <n v="9.51"/>
        <n v="9.31"/>
        <n v="8.08"/>
        <n v="8.0"/>
        <n v="8.68"/>
        <n v="5.73"/>
        <n v="7.97"/>
        <n v="6.55"/>
        <n v="5.85"/>
        <n v="4.98"/>
        <n v="6.08"/>
        <n v="7.92"/>
        <n v="6.24"/>
        <n v="8.76"/>
        <n v="8.05"/>
        <n v="9.09"/>
        <n v="6.29"/>
        <n v="4.13"/>
        <n v="8.24"/>
        <n v="7.47"/>
        <n v="5.33"/>
        <n v="8.72"/>
        <n v="8.42"/>
        <n v="7.2"/>
        <n v="7.02"/>
        <n v="7.41"/>
        <n v="4.11"/>
        <n v="5.31"/>
        <n v="8.56"/>
        <n v="8.77"/>
        <n v="5.48"/>
        <n v="6.26"/>
        <n v="8.07"/>
        <n v="7.61"/>
        <n v="8.62"/>
        <n v="4.47"/>
        <n v="9.12"/>
        <n v="8.17"/>
        <n v="8.11"/>
        <n v="9.41"/>
        <n v="5.61"/>
        <n v="9.23"/>
        <n v="8.55"/>
        <n v="7.73"/>
        <n v="4.58"/>
        <n v="6.99"/>
        <n v="5.44"/>
        <n v="7.43"/>
        <n v="8.87"/>
        <n v="6.41"/>
        <n v="5.46"/>
        <n v="9.42"/>
        <n v="8.91"/>
        <n v="7.98"/>
        <n v="6.78"/>
        <n v="5.6"/>
        <n v="9.05"/>
        <n v="8.74"/>
        <n v="8.86"/>
        <n v="7.51"/>
        <n v="5.66"/>
        <n v="8.43"/>
        <n v="7.99"/>
        <n v="8.8"/>
        <n v="5.83"/>
      </sharedItems>
    </cacheField>
    <cacheField name="Sem5 GPA" numFmtId="0">
      <sharedItems containsSemiMixedTypes="0" containsString="0" containsNumber="1">
        <n v="7.18"/>
        <n v="6.55"/>
        <n v="7.67"/>
        <n v="8.32"/>
        <n v="5.91"/>
        <n v="7.03"/>
        <n v="8.39"/>
        <n v="4.34"/>
        <n v="9.76"/>
        <n v="7.27"/>
        <n v="8.07"/>
        <n v="8.96"/>
        <n v="8.09"/>
        <n v="5.01"/>
        <n v="6.74"/>
        <n v="6.82"/>
        <n v="7.59"/>
        <n v="9.36"/>
        <n v="4.62"/>
        <n v="7.14"/>
        <n v="8.18"/>
        <n v="6.72"/>
        <n v="7.21"/>
        <n v="7.31"/>
        <n v="7.65"/>
        <n v="4.9"/>
        <n v="8.35"/>
        <n v="6.03"/>
        <n v="8.21"/>
        <n v="7.41"/>
        <n v="7.35"/>
        <n v="6.66"/>
        <n v="6.7"/>
        <n v="7.5"/>
        <n v="7.94"/>
        <n v="7.34"/>
        <n v="7.98"/>
        <n v="8.13"/>
        <n v="5.68"/>
        <n v="6.8"/>
        <n v="9.39"/>
        <n v="7.09"/>
        <n v="9.14"/>
        <n v="7.2"/>
        <n v="7.68"/>
        <n v="7.62"/>
        <n v="5.56"/>
        <n v="6.18"/>
        <n v="7.06"/>
        <n v="6.21"/>
        <n v="6.34"/>
        <n v="5.71"/>
        <n v="8.25"/>
        <n v="7.04"/>
        <n v="8.04"/>
        <n v="7.48"/>
        <n v="8.77"/>
        <n v="7.7"/>
        <n v="6.92"/>
        <n v="6.93"/>
        <n v="6.57"/>
        <n v="7.26"/>
        <n v="6.46"/>
        <n v="6.88"/>
        <n v="5.98"/>
        <n v="7.83"/>
        <n v="7.29"/>
        <n v="7.02"/>
        <n v="8.5"/>
        <n v="6.99"/>
        <n v="6.3"/>
        <n v="8.79"/>
        <n v="7.8"/>
        <n v="7.42"/>
        <n v="6.84"/>
        <n v="7.9"/>
        <n v="5.49"/>
        <n v="6.61"/>
        <n v="5.12"/>
        <n v="9.06"/>
        <n v="7.22"/>
        <n v="7.25"/>
        <n v="7.24"/>
        <n v="5.77"/>
        <n v="5.88"/>
        <n v="7.37"/>
        <n v="7.28"/>
        <n v="7.46"/>
        <n v="7.01"/>
        <n v="5.97"/>
        <n v="7.61"/>
        <n v="7.13"/>
        <n v="5.43"/>
        <n v="8.84"/>
        <n v="9.3"/>
        <n v="6.42"/>
        <n v="6.37"/>
        <n v="6.01"/>
        <n v="9.48"/>
        <n v="6.39"/>
        <n v="8.03"/>
        <n v="6.97"/>
        <n v="6.29"/>
        <n v="5.61"/>
        <n v="6.48"/>
        <n v="5.31"/>
        <n v="6.22"/>
        <n v="6.53"/>
        <n v="8.63"/>
        <n v="5.11"/>
        <n v="6.17"/>
        <n v="9.58"/>
        <n v="7.75"/>
        <n v="8.86"/>
        <n v="7.72"/>
        <n v="7.36"/>
        <n v="6.85"/>
        <n v="5.36"/>
        <n v="4.58"/>
        <n v="6.38"/>
        <n v="8.17"/>
        <n v="7.91"/>
        <n v="6.76"/>
        <n v="5.39"/>
        <n v="8.01"/>
        <n v="6.47"/>
        <n v="9.35"/>
        <n v="4.36"/>
        <n v="5.69"/>
        <n v="5.74"/>
        <n v="9.78"/>
        <n v="7.97"/>
        <n v="8.2"/>
        <n v="7.51"/>
        <n v="7.69"/>
        <n v="7.19"/>
        <n v="6.5"/>
        <n v="7.95"/>
        <n v="7.52"/>
        <n v="7.64"/>
        <n v="6.41"/>
        <n v="8.56"/>
        <n v="6.45"/>
        <n v="6.79"/>
        <n v="8.08"/>
        <n v="6.77"/>
        <n v="7.93"/>
        <n v="8.59"/>
        <n v="6.13"/>
        <n v="6.52"/>
        <n v="5.67"/>
        <n v="7.6"/>
        <n v="6.1"/>
        <n v="6.94"/>
        <n v="6.75"/>
        <n v="6.86"/>
        <n v="8.4"/>
        <n v="7.79"/>
        <n v="7.87"/>
        <n v="6.54"/>
        <n v="8.0"/>
        <n v="6.83"/>
        <n v="6.87"/>
        <n v="5.28"/>
        <n v="7.76"/>
        <n v="5.95"/>
        <n v="5.42"/>
        <n v="7.07"/>
        <n v="6.95"/>
        <n v="8.31"/>
        <n v="4.52"/>
        <n v="7.73"/>
        <n v="7.39"/>
        <n v="7.12"/>
        <n v="7.45"/>
        <n v="7.58"/>
        <n v="6.51"/>
        <n v="8.26"/>
        <n v="9.12"/>
        <n v="7.38"/>
        <n v="8.22"/>
        <n v="6.91"/>
        <n v="9.43"/>
        <n v="8.51"/>
        <n v="5.41"/>
        <n v="6.56"/>
        <n v="7.92"/>
        <n v="6.19"/>
        <n v="6.6"/>
        <n v="5.58"/>
        <n v="6.2"/>
        <n v="7.1"/>
        <n v="8.8"/>
        <n v="6.68"/>
        <n v="7.85"/>
        <n v="6.09"/>
        <n v="5.73"/>
        <n v="7.84"/>
        <n v="7.32"/>
        <n v="8.99"/>
        <n v="4.78"/>
        <n v="8.54"/>
        <n v="8.67"/>
        <n v="6.16"/>
        <n v="6.35"/>
        <n v="5.25"/>
        <n v="5.86"/>
        <n v="6.36"/>
        <n v="4.82"/>
        <n v="6.43"/>
        <n v="5.99"/>
        <n v="8.37"/>
        <n v="5.38"/>
        <n v="6.0"/>
        <n v="5.72"/>
        <n v="6.58"/>
        <n v="6.69"/>
        <n v="6.25"/>
        <n v="7.55"/>
        <n v="5.7"/>
        <n v="6.96"/>
        <n v="9.17"/>
        <n v="7.57"/>
        <n v="7.17"/>
        <n v="8.85"/>
        <n v="9.03"/>
        <n v="6.28"/>
        <n v="7.0"/>
        <n v="5.85"/>
        <n v="9.25"/>
        <n v="8.57"/>
        <n v="6.08"/>
        <n v="7.63"/>
        <n v="5.87"/>
        <n v="5.05"/>
        <n v="6.24"/>
        <n v="6.27"/>
        <n v="7.86"/>
        <n v="5.54"/>
        <n v="7.23"/>
        <n v="7.05"/>
        <n v="8.62"/>
        <n v="8.11"/>
        <n v="6.98"/>
        <n v="7.47"/>
        <n v="5.84"/>
        <n v="5.64"/>
        <n v="6.12"/>
        <n v="8.81"/>
        <n v="6.63"/>
        <n v="8.28"/>
        <n v="8.29"/>
        <n v="8.69"/>
        <n v="5.8"/>
        <n v="7.54"/>
        <n v="5.18"/>
        <n v="6.06"/>
        <n v="6.32"/>
        <n v="7.4"/>
        <n v="6.78"/>
        <n v="5.63"/>
        <n v="8.05"/>
        <n v="5.93"/>
        <n v="5.07"/>
        <n v="5.9"/>
        <n v="8.24"/>
        <n v="8.1"/>
        <n v="5.17"/>
        <n v="6.44"/>
        <n v="7.77"/>
        <n v="7.15"/>
        <n v="6.02"/>
        <n v="8.76"/>
        <n v="7.74"/>
        <n v="5.29"/>
        <n v="7.89"/>
        <n v="7.3"/>
        <n v="5.62"/>
        <n v="8.19"/>
        <n v="7.96"/>
        <n v="7.99"/>
        <n v="7.11"/>
        <n v="5.94"/>
        <n v="8.15"/>
        <n v="8.41"/>
        <n v="7.66"/>
        <n v="8.78"/>
        <n v="6.89"/>
        <n v="5.24"/>
        <n v="5.55"/>
        <n v="6.81"/>
        <n v="5.48"/>
        <n v="6.14"/>
        <n v="6.59"/>
        <n v="8.34"/>
        <n v="6.05"/>
        <n v="5.81"/>
        <n v="4.57"/>
        <n v="5.89"/>
        <n v="7.08"/>
        <n v="8.33"/>
        <n v="5.57"/>
        <n v="7.43"/>
        <n v="4.97"/>
        <n v="5.46"/>
        <n v="6.73"/>
        <n v="8.44"/>
        <n v="4.84"/>
        <n v="4.7"/>
        <n v="8.87"/>
        <n v="8.3"/>
        <n v="5.65"/>
        <n v="5.32"/>
        <n v="8.94"/>
        <n v="7.78"/>
        <n v="4.71"/>
        <n v="9.0"/>
        <n v="6.31"/>
        <n v="7.44"/>
        <n v="8.93"/>
        <n v="8.52"/>
        <n v="7.71"/>
        <n v="6.4"/>
        <n v="7.16"/>
        <n v="8.65"/>
        <n v="5.66"/>
        <n v="8.68"/>
        <n v="8.02"/>
        <n v="7.56"/>
        <n v="6.65"/>
        <n v="6.23"/>
        <n v="5.59"/>
        <n v="6.62"/>
        <n v="6.11"/>
        <n v="5.06"/>
        <n v="6.15"/>
        <n v="5.21"/>
        <n v="9.02"/>
        <n v="5.75"/>
        <n v="5.37"/>
        <n v="4.94"/>
        <n v="4.0"/>
        <n v="8.92"/>
        <n v="8.38"/>
        <n v="9.23"/>
        <n v="9.72"/>
        <n v="8.06"/>
        <n v="8.95"/>
        <n v="8.58"/>
        <n v="8.47"/>
        <n v="5.03"/>
        <n v="5.96"/>
        <n v="6.26"/>
        <n v="6.04"/>
        <n v="5.04"/>
        <n v="4.76"/>
        <n v="5.27"/>
        <n v="5.6"/>
        <n v="6.49"/>
        <n v="5.47"/>
        <n v="5.52"/>
        <n v="9.52"/>
        <n v="4.77"/>
        <n v="8.66"/>
        <n v="9.11"/>
        <n v="9.05"/>
        <n v="6.67"/>
        <n v="6.33"/>
        <n v="5.78"/>
      </sharedItems>
    </cacheField>
    <cacheField name="Sem6 GPA" numFmtId="0">
      <sharedItems containsSemiMixedTypes="0" containsString="0" containsNumber="1">
        <n v="7.04"/>
        <n v="6.99"/>
        <n v="6.01"/>
        <n v="6.8"/>
        <n v="6.18"/>
        <n v="6.64"/>
        <n v="6.22"/>
        <n v="7.35"/>
        <n v="6.78"/>
        <n v="7.32"/>
        <n v="6.42"/>
        <n v="5.18"/>
        <n v="7.9"/>
        <n v="8.3"/>
        <n v="6.46"/>
        <n v="5.64"/>
        <n v="5.84"/>
        <n v="7.42"/>
        <n v="5.56"/>
        <n v="7.03"/>
        <n v="7.74"/>
        <n v="7.55"/>
        <n v="7.41"/>
        <n v="5.99"/>
        <n v="9.94"/>
        <n v="6.89"/>
        <n v="6.1"/>
        <n v="7.4"/>
        <n v="6.44"/>
        <n v="7.46"/>
        <n v="6.79"/>
        <n v="6.32"/>
        <n v="7.76"/>
        <n v="7.53"/>
        <n v="6.61"/>
        <n v="6.09"/>
        <n v="6.58"/>
        <n v="6.33"/>
        <n v="6.39"/>
        <n v="6.62"/>
        <n v="6.88"/>
        <n v="8.73"/>
        <n v="6.53"/>
        <n v="7.13"/>
        <n v="8.7"/>
        <n v="7.62"/>
        <n v="5.38"/>
        <n v="7.1"/>
        <n v="6.3"/>
        <n v="5.48"/>
        <n v="7.89"/>
        <n v="7.75"/>
        <n v="6.7"/>
        <n v="6.37"/>
        <n v="8.21"/>
        <n v="5.8"/>
        <n v="7.02"/>
        <n v="7.33"/>
        <n v="6.19"/>
        <n v="8.23"/>
        <n v="6.82"/>
        <n v="8.46"/>
        <n v="9.08"/>
        <n v="7.45"/>
        <n v="7.26"/>
        <n v="5.25"/>
        <n v="7.08"/>
        <n v="5.7"/>
        <n v="6.91"/>
        <n v="6.87"/>
        <n v="5.79"/>
        <n v="7.99"/>
        <n v="7.3"/>
        <n v="7.93"/>
        <n v="7.06"/>
        <n v="7.0"/>
        <n v="8.37"/>
        <n v="7.16"/>
        <n v="6.85"/>
        <n v="6.56"/>
        <n v="7.05"/>
        <n v="6.02"/>
        <n v="7.81"/>
        <n v="7.59"/>
        <n v="6.43"/>
        <n v="7.79"/>
        <n v="7.38"/>
        <n v="6.68"/>
        <n v="6.55"/>
        <n v="7.8"/>
        <n v="7.23"/>
        <n v="7.64"/>
        <n v="6.59"/>
        <n v="8.03"/>
        <n v="5.86"/>
        <n v="8.08"/>
        <n v="6.47"/>
        <n v="8.13"/>
        <n v="6.81"/>
        <n v="8.25"/>
        <n v="7.57"/>
        <n v="6.75"/>
        <n v="6.07"/>
        <n v="6.72"/>
        <n v="9.12"/>
        <n v="8.04"/>
        <n v="5.74"/>
        <n v="8.12"/>
        <n v="5.96"/>
        <n v="6.63"/>
        <n v="6.4"/>
        <n v="8.42"/>
        <n v="5.67"/>
        <n v="7.28"/>
        <n v="8.16"/>
        <n v="6.05"/>
        <n v="9.39"/>
        <n v="6.38"/>
        <n v="6.48"/>
        <n v="6.27"/>
        <n v="5.87"/>
        <n v="5.27"/>
        <n v="7.11"/>
        <n v="5.5"/>
        <n v="5.95"/>
        <n v="6.45"/>
        <n v="7.67"/>
        <n v="6.17"/>
        <n v="7.14"/>
        <n v="5.51"/>
        <n v="7.61"/>
        <n v="4.7"/>
        <n v="8.51"/>
        <n v="5.32"/>
        <n v="8.48"/>
        <n v="6.16"/>
        <n v="7.68"/>
        <n v="5.9"/>
        <n v="5.19"/>
        <n v="7.09"/>
        <n v="7.19"/>
        <n v="6.11"/>
        <n v="8.5"/>
        <n v="7.49"/>
        <n v="6.96"/>
        <n v="6.23"/>
        <n v="9.33"/>
        <n v="8.39"/>
        <n v="7.5"/>
        <n v="6.25"/>
        <n v="7.83"/>
        <n v="6.15"/>
        <n v="6.57"/>
        <n v="7.18"/>
        <n v="5.83"/>
        <n v="5.88"/>
        <n v="7.95"/>
        <n v="6.41"/>
        <n v="6.92"/>
        <n v="9.11"/>
        <n v="8.27"/>
        <n v="6.84"/>
        <n v="6.08"/>
        <n v="5.69"/>
        <n v="5.93"/>
        <n v="9.55"/>
        <n v="7.29"/>
        <n v="9.48"/>
        <n v="6.03"/>
        <n v="5.42"/>
        <n v="4.96"/>
        <n v="5.71"/>
        <n v="7.7"/>
        <n v="6.86"/>
        <n v="6.52"/>
        <n v="6.66"/>
        <n v="8.55"/>
        <n v="8.18"/>
        <n v="6.98"/>
        <n v="7.82"/>
        <n v="8.95"/>
        <n v="7.07"/>
        <n v="7.6"/>
        <n v="7.94"/>
        <n v="5.43"/>
        <n v="7.52"/>
        <n v="7.17"/>
        <n v="5.92"/>
        <n v="5.98"/>
        <n v="6.04"/>
        <n v="5.81"/>
        <n v="7.21"/>
        <n v="8.1"/>
        <n v="8.83"/>
        <n v="8.26"/>
        <n v="8.07"/>
        <n v="7.36"/>
        <n v="6.6"/>
        <n v="6.95"/>
        <n v="7.27"/>
        <n v="5.14"/>
        <n v="5.47"/>
        <n v="9.09"/>
        <n v="5.91"/>
        <n v="5.89"/>
        <n v="5.07"/>
        <n v="7.43"/>
        <n v="5.31"/>
        <n v="5.6"/>
        <n v="5.16"/>
        <n v="6.24"/>
        <n v="6.14"/>
        <n v="5.4"/>
        <n v="6.73"/>
        <n v="4.97"/>
        <n v="6.83"/>
        <n v="6.9"/>
        <n v="6.97"/>
        <n v="7.56"/>
        <n v="5.68"/>
        <n v="7.77"/>
        <n v="7.24"/>
        <n v="8.02"/>
        <n v="7.2"/>
        <n v="6.06"/>
        <n v="5.94"/>
        <n v="7.22"/>
        <n v="6.54"/>
        <n v="6.93"/>
        <n v="7.58"/>
        <n v="6.2"/>
        <n v="8.44"/>
        <n v="8.31"/>
        <n v="7.78"/>
        <n v="4.75"/>
        <n v="7.86"/>
        <n v="5.29"/>
        <n v="7.88"/>
        <n v="7.39"/>
        <n v="8.64"/>
        <n v="6.51"/>
        <n v="6.74"/>
        <n v="6.29"/>
        <n v="6.65"/>
        <n v="8.47"/>
        <n v="6.34"/>
        <n v="8.84"/>
        <n v="7.51"/>
        <n v="6.31"/>
        <n v="7.54"/>
        <n v="7.84"/>
        <n v="5.0"/>
        <n v="7.37"/>
        <n v="8.15"/>
        <n v="7.92"/>
        <n v="6.12"/>
        <n v="7.63"/>
        <n v="10.0"/>
        <n v="7.12"/>
        <n v="7.31"/>
        <n v="8.67"/>
        <n v="8.28"/>
        <n v="7.34"/>
        <n v="5.85"/>
        <n v="8.36"/>
        <n v="4.68"/>
        <n v="8.17"/>
        <n v="8.41"/>
        <n v="7.15"/>
        <n v="7.97"/>
        <n v="4.59"/>
        <n v="5.23"/>
        <n v="7.69"/>
        <n v="8.6"/>
        <n v="7.48"/>
        <n v="6.67"/>
        <n v="5.17"/>
        <n v="8.09"/>
        <n v="8.14"/>
        <n v="6.5"/>
        <n v="4.98"/>
        <n v="5.24"/>
        <n v="6.49"/>
        <n v="9.54"/>
        <n v="8.52"/>
        <n v="9.26"/>
        <n v="9.06"/>
        <n v="6.36"/>
        <n v="5.11"/>
        <n v="6.0"/>
        <n v="5.06"/>
        <n v="5.73"/>
        <n v="7.96"/>
        <n v="8.88"/>
        <n v="4.43"/>
        <n v="6.13"/>
        <n v="4.15"/>
        <n v="7.87"/>
        <n v="6.76"/>
        <n v="8.62"/>
        <n v="4.67"/>
        <n v="6.71"/>
        <n v="8.01"/>
        <n v="9.49"/>
        <n v="5.22"/>
        <n v="5.49"/>
        <n v="8.4"/>
        <n v="5.75"/>
        <n v="5.72"/>
        <n v="8.99"/>
        <n v="5.01"/>
        <n v="5.45"/>
        <n v="5.33"/>
        <n v="8.59"/>
        <n v="8.61"/>
        <n v="7.01"/>
        <n v="7.71"/>
        <n v="8.32"/>
        <n v="5.2"/>
        <n v="5.44"/>
        <n v="6.28"/>
        <n v="8.77"/>
        <n v="6.35"/>
        <n v="8.29"/>
        <n v="9.59"/>
        <n v="8.92"/>
        <n v="7.91"/>
        <n v="6.77"/>
        <n v="8.0"/>
        <n v="5.54"/>
        <n v="5.13"/>
        <n v="6.26"/>
        <n v="9.36"/>
        <n v="9.65"/>
        <n v="9.05"/>
        <n v="5.55"/>
        <n v="7.65"/>
        <n v="5.37"/>
        <n v="7.85"/>
        <n v="8.98"/>
        <n v="8.43"/>
        <n v="4.4"/>
        <n v="5.65"/>
        <n v="5.53"/>
        <n v="8.06"/>
        <n v="4.72"/>
        <n v="8.38"/>
        <n v="5.61"/>
        <n v="8.49"/>
        <n v="7.98"/>
        <n v="8.69"/>
        <n v="4.85"/>
        <n v="7.72"/>
        <n v="8.81"/>
        <n v="8.71"/>
        <n v="7.47"/>
        <n v="7.66"/>
        <n v="5.62"/>
        <n v="8.85"/>
        <n v="8.11"/>
        <n v="8.19"/>
        <n v="5.04"/>
      </sharedItems>
    </cacheField>
    <cacheField name="Sem7 GPA" numFmtId="0">
      <sharedItems containsSemiMixedTypes="0" containsString="0" containsNumber="1">
        <n v="8.26"/>
        <n v="6.46"/>
        <n v="7.75"/>
        <n v="4.94"/>
        <n v="8.19"/>
        <n v="6.33"/>
        <n v="5.4"/>
        <n v="6.6"/>
        <n v="6.68"/>
        <n v="7.85"/>
        <n v="6.81"/>
        <n v="8.99"/>
        <n v="6.18"/>
        <n v="7.8"/>
        <n v="5.23"/>
        <n v="7.37"/>
        <n v="7.23"/>
        <n v="6.51"/>
        <n v="6.28"/>
        <n v="5.91"/>
        <n v="7.34"/>
        <n v="8.02"/>
        <n v="7.44"/>
        <n v="8.33"/>
        <n v="6.13"/>
        <n v="8.37"/>
        <n v="7.73"/>
        <n v="6.21"/>
        <n v="5.37"/>
        <n v="6.41"/>
        <n v="6.58"/>
        <n v="5.73"/>
        <n v="7.51"/>
        <n v="7.19"/>
        <n v="6.8"/>
        <n v="7.39"/>
        <n v="6.91"/>
        <n v="7.17"/>
        <n v="6.74"/>
        <n v="7.16"/>
        <n v="7.56"/>
        <n v="6.62"/>
        <n v="9.22"/>
        <n v="8.07"/>
        <n v="6.09"/>
        <n v="5.89"/>
        <n v="5.27"/>
        <n v="5.01"/>
        <n v="8.22"/>
        <n v="7.59"/>
        <n v="7.02"/>
        <n v="9.53"/>
        <n v="5.74"/>
        <n v="6.88"/>
        <n v="6.03"/>
        <n v="5.85"/>
        <n v="8.9"/>
        <n v="5.45"/>
        <n v="7.41"/>
        <n v="7.22"/>
        <n v="5.83"/>
        <n v="8.54"/>
        <n v="7.49"/>
        <n v="8.35"/>
        <n v="6.87"/>
        <n v="7.7"/>
        <n v="7.45"/>
        <n v="6.97"/>
        <n v="7.25"/>
        <n v="9.37"/>
        <n v="7.69"/>
        <n v="7.91"/>
        <n v="7.04"/>
        <n v="7.61"/>
        <n v="8.24"/>
        <n v="8.95"/>
        <n v="8.46"/>
        <n v="6.9"/>
        <n v="7.08"/>
        <n v="7.42"/>
        <n v="7.01"/>
        <n v="4.67"/>
        <n v="8.09"/>
        <n v="6.29"/>
        <n v="6.94"/>
        <n v="9.46"/>
        <n v="6.64"/>
        <n v="7.5"/>
        <n v="5.69"/>
        <n v="7.65"/>
        <n v="6.67"/>
        <n v="5.28"/>
        <n v="5.66"/>
        <n v="7.18"/>
        <n v="6.56"/>
        <n v="5.1"/>
        <n v="6.43"/>
        <n v="6.77"/>
        <n v="7.14"/>
        <n v="8.4"/>
        <n v="6.84"/>
        <n v="7.11"/>
        <n v="6.59"/>
        <n v="6.25"/>
        <n v="7.48"/>
        <n v="6.37"/>
        <n v="8.0"/>
        <n v="6.76"/>
        <n v="8.27"/>
        <n v="6.93"/>
        <n v="9.19"/>
        <n v="8.78"/>
        <n v="8.71"/>
        <n v="7.54"/>
        <n v="8.1"/>
        <n v="5.99"/>
        <n v="6.4"/>
        <n v="5.47"/>
        <n v="5.57"/>
        <n v="9.51"/>
        <n v="8.2"/>
        <n v="8.79"/>
        <n v="7.99"/>
        <n v="5.71"/>
        <n v="5.94"/>
        <n v="8.47"/>
        <n v="8.43"/>
        <n v="6.23"/>
        <n v="6.26"/>
        <n v="6.22"/>
        <n v="5.48"/>
        <n v="8.6"/>
        <n v="6.61"/>
        <n v="5.2"/>
        <n v="7.07"/>
        <n v="6.86"/>
        <n v="8.56"/>
        <n v="7.36"/>
        <n v="7.55"/>
        <n v="8.41"/>
        <n v="8.36"/>
        <n v="5.76"/>
        <n v="6.78"/>
        <n v="8.5"/>
        <n v="5.09"/>
        <n v="7.29"/>
        <n v="7.64"/>
        <n v="7.1"/>
        <n v="8.04"/>
        <n v="8.66"/>
        <n v="9.28"/>
        <n v="5.58"/>
        <n v="5.02"/>
        <n v="6.83"/>
        <n v="7.95"/>
        <n v="6.89"/>
        <n v="6.98"/>
        <n v="8.77"/>
        <n v="7.13"/>
        <n v="5.9"/>
        <n v="4.28"/>
        <n v="7.77"/>
        <n v="7.87"/>
        <n v="6.96"/>
        <n v="8.73"/>
        <n v="4.99"/>
        <n v="8.05"/>
        <n v="7.53"/>
        <n v="6.69"/>
        <n v="5.96"/>
        <n v="8.18"/>
        <n v="7.63"/>
        <n v="8.25"/>
        <n v="5.42"/>
        <n v="7.88"/>
        <n v="7.68"/>
        <n v="8.45"/>
        <n v="9.0"/>
        <n v="6.92"/>
        <n v="6.27"/>
        <n v="6.1"/>
        <n v="8.15"/>
        <n v="6.05"/>
        <n v="6.79"/>
        <n v="7.38"/>
        <n v="6.75"/>
        <n v="6.44"/>
        <n v="4.74"/>
        <n v="6.71"/>
        <n v="4.92"/>
        <n v="7.33"/>
        <n v="9.15"/>
        <n v="6.16"/>
        <n v="7.35"/>
        <n v="6.24"/>
        <n v="5.31"/>
        <n v="6.06"/>
        <n v="6.95"/>
        <n v="4.82"/>
        <n v="6.39"/>
        <n v="6.65"/>
        <n v="6.31"/>
        <n v="5.46"/>
        <n v="5.7"/>
        <n v="6.15"/>
        <n v="6.53"/>
        <n v="6.17"/>
        <n v="5.64"/>
        <n v="4.4"/>
        <n v="7.79"/>
        <n v="4.95"/>
        <n v="5.14"/>
        <n v="5.79"/>
        <n v="7.31"/>
        <n v="8.96"/>
        <n v="5.93"/>
        <n v="5.81"/>
        <n v="8.01"/>
        <n v="7.74"/>
        <n v="5.5"/>
        <n v="5.87"/>
        <n v="7.9"/>
        <n v="8.08"/>
        <n v="5.75"/>
        <n v="6.2"/>
        <n v="9.14"/>
        <n v="8.97"/>
        <n v="7.96"/>
        <n v="7.2"/>
        <n v="7.92"/>
        <n v="5.04"/>
        <n v="7.09"/>
        <n v="7.82"/>
        <n v="6.36"/>
        <n v="4.54"/>
        <n v="5.95"/>
        <n v="5.24"/>
        <n v="8.03"/>
        <n v="5.51"/>
        <n v="6.14"/>
        <n v="6.55"/>
        <n v="7.15"/>
        <n v="6.52"/>
        <n v="9.11"/>
        <n v="6.35"/>
        <n v="9.54"/>
        <n v="5.56"/>
        <n v="6.5"/>
        <n v="5.82"/>
        <n v="7.66"/>
        <n v="7.43"/>
        <n v="5.39"/>
        <n v="7.26"/>
        <n v="7.28"/>
        <n v="6.85"/>
        <n v="5.6"/>
        <n v="8.67"/>
        <n v="5.68"/>
        <n v="6.32"/>
        <n v="7.21"/>
        <n v="6.57"/>
        <n v="8.72"/>
        <n v="7.3"/>
        <n v="7.67"/>
        <n v="5.67"/>
        <n v="6.49"/>
        <n v="8.57"/>
        <n v="5.59"/>
        <n v="8.12"/>
        <n v="6.73"/>
        <n v="7.84"/>
        <n v="6.54"/>
        <n v="7.4"/>
        <n v="8.59"/>
        <n v="4.0"/>
        <n v="6.3"/>
        <n v="4.96"/>
        <n v="5.61"/>
        <n v="6.04"/>
        <n v="5.62"/>
        <n v="8.29"/>
        <n v="6.0"/>
        <n v="5.92"/>
        <n v="8.3"/>
        <n v="7.57"/>
        <n v="7.52"/>
        <n v="8.81"/>
        <n v="9.63"/>
        <n v="7.98"/>
        <n v="5.06"/>
        <n v="5.88"/>
        <n v="7.76"/>
        <n v="6.45"/>
        <n v="5.22"/>
        <n v="8.63"/>
        <n v="6.34"/>
        <n v="8.34"/>
        <n v="4.81"/>
        <n v="7.46"/>
        <n v="7.58"/>
        <n v="9.02"/>
        <n v="5.98"/>
        <n v="5.03"/>
        <n v="7.97"/>
        <n v="7.81"/>
        <n v="7.71"/>
        <n v="7.83"/>
        <n v="8.51"/>
        <n v="4.37"/>
        <n v="5.77"/>
        <n v="8.83"/>
        <n v="8.21"/>
        <n v="5.86"/>
        <n v="7.32"/>
        <n v="9.17"/>
        <n v="8.44"/>
        <n v="5.32"/>
        <n v="5.38"/>
        <n v="8.14"/>
        <n v="8.64"/>
        <n v="6.63"/>
        <n v="7.0"/>
        <n v="5.8"/>
        <n v="6.47"/>
        <n v="6.48"/>
        <n v="7.89"/>
        <n v="7.05"/>
        <n v="9.92"/>
        <n v="9.08"/>
        <n v="5.25"/>
        <n v="5.43"/>
        <n v="8.93"/>
        <n v="7.27"/>
        <n v="9.05"/>
        <n v="8.42"/>
        <n v="6.72"/>
        <n v="6.82"/>
        <n v="6.7"/>
        <n v="5.29"/>
        <n v="7.78"/>
        <n v="5.65"/>
        <n v="4.83"/>
        <n v="8.17"/>
        <n v="6.01"/>
        <n v="5.52"/>
        <n v="5.17"/>
        <n v="7.86"/>
        <n v="7.24"/>
        <n v="7.72"/>
        <n v="6.66"/>
        <n v="7.93"/>
        <n v="9.01"/>
        <n v="8.88"/>
        <n v="8.98"/>
        <n v="9.27"/>
        <n v="5.11"/>
        <n v="4.58"/>
        <n v="8.23"/>
        <n v="8.58"/>
        <n v="7.03"/>
        <n v="5.21"/>
        <n v="8.7"/>
        <n v="7.12"/>
        <n v="7.6"/>
        <n v="7.06"/>
        <n v="4.1"/>
        <n v="6.38"/>
        <n v="8.06"/>
        <n v="5.36"/>
        <n v="6.99"/>
        <n v="8.13"/>
        <n v="5.05"/>
        <n v="5.84"/>
        <n v="8.16"/>
        <n v="6.11"/>
        <n v="9.23"/>
      </sharedItems>
    </cacheField>
    <cacheField name="Sem8 GPA" numFmtId="0">
      <sharedItems containsSemiMixedTypes="0" containsString="0" containsNumber="1">
        <n v="5.99"/>
        <n v="5.52"/>
        <n v="6.62"/>
        <n v="7.43"/>
        <n v="8.54"/>
        <n v="7.81"/>
        <n v="6.35"/>
        <n v="6.71"/>
        <n v="8.14"/>
        <n v="7.99"/>
        <n v="4.68"/>
        <n v="8.16"/>
        <n v="9.28"/>
        <n v="6.47"/>
        <n v="5.14"/>
        <n v="6.38"/>
        <n v="7.56"/>
        <n v="6.09"/>
        <n v="5.66"/>
        <n v="7.03"/>
        <n v="6.36"/>
        <n v="7.68"/>
        <n v="6.76"/>
        <n v="6.08"/>
        <n v="7.4"/>
        <n v="6.68"/>
        <n v="6.04"/>
        <n v="7.87"/>
        <n v="7.24"/>
        <n v="7.23"/>
        <n v="8.24"/>
        <n v="5.5"/>
        <n v="7.93"/>
        <n v="6.56"/>
        <n v="7.38"/>
        <n v="6.44"/>
        <n v="8.12"/>
        <n v="5.33"/>
        <n v="7.15"/>
        <n v="6.64"/>
        <n v="8.0"/>
        <n v="4.38"/>
        <n v="7.84"/>
        <n v="8.49"/>
        <n v="5.6"/>
        <n v="4.87"/>
        <n v="8.77"/>
        <n v="6.77"/>
        <n v="5.7"/>
        <n v="6.13"/>
        <n v="6.84"/>
        <n v="8.32"/>
        <n v="7.92"/>
        <n v="7.02"/>
        <n v="8.68"/>
        <n v="9.26"/>
        <n v="6.8"/>
        <n v="7.98"/>
        <n v="7.42"/>
        <n v="5.07"/>
        <n v="6.52"/>
        <n v="8.47"/>
        <n v="7.21"/>
        <n v="7.97"/>
        <n v="9.49"/>
        <n v="7.88"/>
        <n v="5.83"/>
        <n v="6.43"/>
        <n v="7.25"/>
        <n v="6.91"/>
        <n v="6.33"/>
        <n v="7.01"/>
        <n v="5.16"/>
        <n v="8.31"/>
        <n v="5.97"/>
        <n v="6.87"/>
        <n v="7.18"/>
        <n v="6.58"/>
        <n v="5.25"/>
        <n v="5.48"/>
        <n v="6.34"/>
        <n v="7.34"/>
        <n v="8.51"/>
        <n v="7.76"/>
        <n v="8.27"/>
        <n v="7.78"/>
        <n v="7.67"/>
        <n v="7.5"/>
        <n v="6.7"/>
        <n v="7.73"/>
        <n v="8.05"/>
        <n v="6.01"/>
        <n v="5.87"/>
        <n v="6.19"/>
        <n v="8.03"/>
        <n v="5.76"/>
        <n v="7.08"/>
        <n v="7.2"/>
        <n v="7.94"/>
        <n v="7.35"/>
        <n v="8.25"/>
        <n v="7.59"/>
        <n v="6.12"/>
        <n v="7.46"/>
        <n v="7.64"/>
        <n v="7.04"/>
        <n v="6.15"/>
        <n v="7.55"/>
        <n v="5.11"/>
        <n v="7.27"/>
        <n v="7.63"/>
        <n v="7.33"/>
        <n v="6.46"/>
        <n v="7.12"/>
        <n v="6.51"/>
        <n v="6.65"/>
        <n v="6.31"/>
        <n v="6.99"/>
        <n v="8.36"/>
        <n v="8.94"/>
        <n v="4.79"/>
        <n v="7.91"/>
        <n v="5.08"/>
        <n v="5.93"/>
        <n v="5.05"/>
        <n v="6.66"/>
        <n v="6.69"/>
        <n v="7.37"/>
        <n v="7.85"/>
        <n v="5.41"/>
        <n v="7.45"/>
        <n v="6.26"/>
        <n v="6.74"/>
        <n v="4.49"/>
        <n v="8.85"/>
        <n v="7.0"/>
        <n v="8.37"/>
        <n v="8.33"/>
        <n v="5.21"/>
        <n v="7.58"/>
        <n v="4.98"/>
        <n v="8.21"/>
        <n v="7.16"/>
        <n v="6.16"/>
        <n v="6.1"/>
        <n v="7.48"/>
        <n v="8.06"/>
        <n v="5.3"/>
        <n v="6.37"/>
        <n v="7.83"/>
        <n v="6.92"/>
        <n v="7.69"/>
        <n v="7.9"/>
        <n v="8.62"/>
        <n v="6.95"/>
        <n v="8.28"/>
        <n v="4.22"/>
        <n v="7.6"/>
        <n v="8.3"/>
        <n v="5.63"/>
        <n v="7.75"/>
        <n v="6.03"/>
        <n v="6.96"/>
        <n v="6.53"/>
        <n v="9.14"/>
        <n v="6.27"/>
        <n v="5.94"/>
        <n v="6.86"/>
        <n v="6.97"/>
        <n v="8.79"/>
        <n v="7.3"/>
        <n v="7.7"/>
        <n v="6.67"/>
        <n v="5.77"/>
        <n v="7.31"/>
        <n v="7.89"/>
        <n v="7.82"/>
        <n v="6.98"/>
        <n v="6.89"/>
        <n v="8.29"/>
        <n v="6.59"/>
        <n v="6.2"/>
        <n v="7.05"/>
        <n v="5.57"/>
        <n v="8.41"/>
        <n v="9.11"/>
        <n v="7.96"/>
        <n v="6.42"/>
        <n v="6.23"/>
        <n v="6.4"/>
        <n v="7.61"/>
        <n v="8.13"/>
        <n v="4.0"/>
        <n v="6.06"/>
        <n v="7.11"/>
        <n v="8.96"/>
        <n v="8.8"/>
        <n v="8.83"/>
        <n v="9.51"/>
        <n v="8.82"/>
        <n v="8.04"/>
        <n v="7.79"/>
        <n v="7.26"/>
        <n v="5.42"/>
        <n v="5.02"/>
        <n v="8.64"/>
        <n v="6.61"/>
        <n v="6.85"/>
        <n v="7.13"/>
        <n v="8.23"/>
        <n v="5.68"/>
        <n v="7.54"/>
        <n v="5.71"/>
        <n v="8.69"/>
        <n v="6.17"/>
        <n v="7.09"/>
        <n v="6.83"/>
        <n v="6.88"/>
        <n v="9.02"/>
        <n v="5.53"/>
        <n v="6.05"/>
        <n v="8.02"/>
        <n v="5.95"/>
        <n v="6.18"/>
        <n v="6.11"/>
        <n v="6.28"/>
        <n v="8.91"/>
        <n v="7.22"/>
        <n v="4.45"/>
        <n v="8.2"/>
        <n v="10.0"/>
        <n v="7.14"/>
        <n v="6.54"/>
        <n v="8.43"/>
        <n v="6.78"/>
        <n v="7.65"/>
        <n v="5.82"/>
        <n v="5.54"/>
        <n v="6.6"/>
        <n v="7.53"/>
        <n v="6.79"/>
        <n v="7.29"/>
        <n v="8.17"/>
        <n v="8.88"/>
        <n v="7.39"/>
        <n v="7.47"/>
        <n v="6.41"/>
        <n v="6.63"/>
        <n v="5.78"/>
        <n v="7.66"/>
        <n v="5.89"/>
        <n v="7.44"/>
        <n v="6.14"/>
        <n v="5.75"/>
        <n v="4.93"/>
        <n v="7.06"/>
        <n v="7.95"/>
        <n v="8.4"/>
        <n v="7.77"/>
        <n v="5.56"/>
        <n v="6.49"/>
        <n v="5.32"/>
        <n v="5.37"/>
        <n v="4.97"/>
        <n v="7.72"/>
        <n v="8.87"/>
        <n v="7.62"/>
        <n v="5.91"/>
        <n v="7.8"/>
        <n v="5.26"/>
        <n v="6.25"/>
        <n v="8.42"/>
        <n v="6.57"/>
        <n v="9.5"/>
        <n v="4.52"/>
        <n v="8.74"/>
        <n v="7.19"/>
        <n v="8.15"/>
        <n v="5.65"/>
        <n v="7.28"/>
        <n v="5.96"/>
        <n v="7.71"/>
        <n v="4.51"/>
        <n v="4.29"/>
        <n v="8.7"/>
        <n v="8.26"/>
        <n v="7.07"/>
        <n v="9.6"/>
        <n v="6.72"/>
        <n v="6.02"/>
        <n v="6.48"/>
        <n v="6.29"/>
        <n v="9.91"/>
        <n v="8.38"/>
        <n v="8.08"/>
        <n v="5.85"/>
        <n v="8.07"/>
        <n v="7.1"/>
        <n v="5.72"/>
        <n v="6.21"/>
        <n v="4.6"/>
        <n v="8.22"/>
        <n v="5.17"/>
        <n v="8.09"/>
        <n v="5.88"/>
        <n v="8.73"/>
        <n v="5.51"/>
        <n v="5.98"/>
        <n v="8.67"/>
        <n v="6.81"/>
        <n v="5.09"/>
        <n v="6.9"/>
        <n v="8.19"/>
        <n v="8.11"/>
        <n v="7.36"/>
        <n v="7.74"/>
        <n v="8.53"/>
        <n v="5.8"/>
        <n v="5.64"/>
        <n v="5.73"/>
        <n v="9.45"/>
        <n v="6.5"/>
        <n v="6.45"/>
        <n v="4.96"/>
        <n v="7.49"/>
        <n v="9.32"/>
        <n v="8.5"/>
        <n v="9.62"/>
        <n v="6.82"/>
        <n v="9.43"/>
        <n v="7.86"/>
        <n v="5.23"/>
        <n v="9.03"/>
        <n v="6.32"/>
        <n v="5.55"/>
        <n v="5.28"/>
        <n v="8.45"/>
        <n v="8.63"/>
        <n v="8.6"/>
        <n v="5.59"/>
        <n v="6.0"/>
        <n v="5.46"/>
        <n v="5.19"/>
        <n v="6.22"/>
        <n v="5.62"/>
        <n v="5.44"/>
        <n v="9.88"/>
        <n v="5.79"/>
        <n v="9.79"/>
        <n v="8.97"/>
        <n v="7.17"/>
        <n v="9.34"/>
        <n v="5.61"/>
        <n v="6.73"/>
        <n v="4.32"/>
        <n v="5.9"/>
        <n v="7.52"/>
        <n v="6.07"/>
        <n v="6.75"/>
        <n v="5.67"/>
        <n v="9.05"/>
        <n v="5.74"/>
        <n v="8.61"/>
        <n v="8.65"/>
        <n v="9.0"/>
        <n v="4.84"/>
        <n v="7.32"/>
        <n v="8.1"/>
        <n v="9.69"/>
        <n v="6.94"/>
        <n v="4.88"/>
        <n v="6.39"/>
        <n v="7.57"/>
        <n v="8.46"/>
        <n v="6.55"/>
        <n v="9.04"/>
        <n v="5.29"/>
      </sharedItems>
    </cacheField>
  </cacheFields>
</pivotCacheDefinition>
</file>

<file path=xl/pivotCache/pivotCacheDefinition4.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M2000" sheet="students"/>
  </cacheSource>
  <cacheFields>
    <cacheField name="Student ID" numFmtId="0">
      <sharedItems>
        <s v="b37412a3-fa5c-40ca-b087-7109a47482d7"/>
        <s v="65001423-faeb-4d19-a550-8ea26133a34d"/>
        <s v="228aaf1d-8710-4c8d-bfec-001b0df01f34"/>
        <s v="1aa67474-e200-4157-ad54-c95aaa4d52a8"/>
        <s v="5122db4a-14c8-44d7-b2f4-e869f69d3dd7"/>
        <s v="28dd6ff3-6391-4421-ba38-3c3164b96252"/>
        <s v="5c375254-a8fc-4690-a9b1-c4a1da221b85"/>
        <s v="1090fccc-de58-401b-9cb7-b64f927e5e08"/>
        <s v="3f87e362-cf8d-446a-bc2c-bb0ddd334cc7"/>
        <s v="db0f4094-ae51-472d-b7a5-5c76fa4e4399"/>
        <s v="e87d1c78-e7c4-41c7-8049-7b717d106c60"/>
        <s v="e2eac79e-9c04-46b5-ba30-4ee023c04f78"/>
        <s v="1750bd26-bcfc-4af5-9881-a1f0fbbb523a"/>
        <s v="aa604892-3926-42e9-9b58-eb49c9784b52"/>
        <s v="f0cd7f05-ea87-455e-a382-95d31e0ef546"/>
        <s v="c24369e7-2387-4af6-94c3-a832b231c60b"/>
        <s v="63b664f4-0452-4779-90ff-de646edaba8c"/>
        <s v="7a8d03aa-782a-45e0-88ca-765192f5df7b"/>
        <s v="6d59c708-298e-45cc-a9e6-eaa3024e260c"/>
        <s v="05a321d4-578e-468a-a1bf-4038a4de8d28"/>
        <s v="3c088990-54a2-4051-bb0c-cad9eee13cae"/>
        <s v="30de38b1-b636-4896-9fd9-75371d069988"/>
        <s v="0411292b-9b9f-42dc-8f42-74c780290ce1"/>
        <s v="2c222096-5250-47fe-86f0-33f945641768"/>
        <s v="4490d77e-016f-4ace-8f4b-a812bf94bdaf"/>
        <s v="e82c7d7b-06e7-45f9-88bc-539c9f4c3b79"/>
        <s v="d23484de-a436-415a-9041-63731d745f08"/>
        <s v="74f76d09-739c-4fa5-9bfc-270c85494255"/>
        <s v="880bcb0e-c8ab-46ac-a0b4-659a09fe4cdd"/>
        <s v="c1590f53-8a0f-4efb-adcd-465e36386821"/>
        <s v="0cf173f9-74d9-41f5-8877-58043fde9814"/>
        <s v="631d9c8b-e0f0-4e79-81f7-4651a033edad"/>
        <s v="ca8e858c-d0f8-4063-889f-e107443b1d0f"/>
        <s v="698f546d-5f29-4290-9848-5a54531c8812"/>
        <s v="5667ac99-2136-4f0d-96d4-a0d028e648ad"/>
        <s v="7aa061e9-336b-40cb-b1fe-ad13f280df1d"/>
        <s v="e7a44fad-e32b-43ad-96d7-0de3f597a515"/>
        <s v="0d810ca6-4fee-4e9f-b557-87121f011458"/>
        <s v="27b7f912-31fc-466d-8913-89de414a9f3a"/>
        <s v="4082cbb9-48bd-4b3e-a2f5-df2badaa44ca"/>
        <s v="bd1531c8-3764-4bda-b108-d4482f65fafa"/>
        <s v="64dea18b-c401-4870-a647-b0c6dd431dce"/>
        <s v="b526b22d-3f6c-41f7-8a05-37f02c2cd22b"/>
        <s v="2d7e4a45-2099-471f-8b65-7bccb0416f19"/>
        <s v="69bcdf4c-f0f4-4cf5-ae95-1c33ed5d4e6b"/>
        <s v="2db13deb-ee6f-4bea-8df7-164713769ff9"/>
        <s v="02106371-0260-4123-b1ef-e72aae13591e"/>
        <s v="77e8b762-bb7e-4979-92dc-bffd59008d65"/>
        <s v="94a1875d-2db6-4edb-82de-ffccf86c2ca2"/>
        <s v="de285d9b-4a10-446d-a1d9-e78b8d87831a"/>
        <s v="70f74c24-936a-4caa-8eb7-e59d3d57ab40"/>
        <s v="171dabf9-daf4-41a7-ba34-d2e8dd3f7d7e"/>
        <s v="be91c7cb-61be-4118-ba42-f58ffa3f02af"/>
        <s v="6e218b09-9afd-4015-816b-cb9f7426b193"/>
        <s v="73d0b6c7-f62e-4f88-9c29-850b410bfc29"/>
        <s v="dfd410a5-920d-434b-bd1d-6eabacc0b7b9"/>
        <s v="46e349aa-76d4-4385-82b4-139a2008b32c"/>
        <s v="c163c40d-c257-4c67-bf3c-2c9f289b8ca3"/>
        <s v="da39a452-3fed-4e75-a8ad-f5d1e23378bc"/>
        <s v="3b72c86d-92fa-475f-a6fd-0cb116e6e5c0"/>
        <s v="7d3c2acf-2efe-4192-bee5-74494b3b8444"/>
        <s v="ad409244-cd35-46ef-9c37-07394a629c5e"/>
        <s v="d3018cc8-4d38-4068-a91b-41710aaf9e1c"/>
        <s v="bf303c93-4f7e-4cf4-877e-4785f8aa1d26"/>
        <s v="60053cac-074d-4100-83cb-9ae38505147b"/>
        <s v="bf11858a-0877-4089-bbc9-97ac5aa9f4b0"/>
        <s v="1f3cea1d-2271-47ca-b887-73ed4af715b7"/>
        <s v="9ee8cd8e-f660-4018-a217-2c7bf66b5dea"/>
        <s v="a5c5650c-8186-4576-91a7-26095eddbbbf"/>
        <s v="713b7bd8-ecea-4668-8c31-a7deab2ec2d0"/>
        <s v="0a820385-4cd1-44b3-a9e9-ff9b7726b007"/>
        <s v="12b2102d-940c-4503-b7c8-6152beed0af9"/>
        <s v="09294329-0450-46e9-a6fc-935a61a1b56a"/>
        <s v="93d3e232-90c1-4270-bf6c-4a5e69726acd"/>
        <s v="2477f047-8336-4758-99f9-3502a55bc44f"/>
        <s v="c2baf0e0-2179-43f0-a612-4ab4f9b21e6e"/>
        <s v="5e1ce083-3e88-4611-968b-663a0101b9bd"/>
        <s v="7b4e9ecd-de07-47b1-b8ae-8d5dfe268e77"/>
        <s v="317304b5-c1dd-484a-aca5-8d95915a1c30"/>
        <s v="56082672-f232-472f-bea0-d84d37fd1e7a"/>
        <s v="d7fa2d8d-fb2c-4025-adf4-e62d6651529e"/>
        <s v="ea4f4a80-dc41-4176-9b59-f28ea9de5b26"/>
        <s v="fc618045-9449-4b77-814e-888e8cc8b919"/>
        <s v="d024ffeb-1ab4-4f04-b211-e54703896994"/>
        <s v="9591f52f-5f95-474c-be22-4ffd427ab8a5"/>
        <s v="adbbe85f-c36a-4d82-845d-a30d5498c23d"/>
        <s v="8a94a11e-d032-40c1-abaf-2ec6fff785e4"/>
        <s v="ee4205ee-a52f-43ec-ab4e-2281b184d1fc"/>
        <s v="5c508720-f982-44e0-8603-156a15eacbcf"/>
        <s v="d2d3e316-189e-46e2-b704-b1079ad0107d"/>
        <s v="e97aa4d3-b749-4c3b-bbd4-98e6d6d72555"/>
        <s v="18e214db-b595-468c-90ff-5ccd68c9b9cb"/>
        <s v="5275eb94-14ae-4f5c-a636-58c912d0498d"/>
        <s v="83599af6-5d01-455f-a7fd-64c4a334058a"/>
        <s v="e5ee7127-0257-40a3-b7e1-e57774dbb993"/>
        <s v="e4ee0371-ffdf-4e5e-bf86-5b5c1523dd80"/>
        <s v="948f664a-9565-457b-a267-d32fddcbf4bc"/>
        <s v="0f32dcaf-3195-403f-a653-71abf497ae71"/>
        <s v="c72372f6-9c88-4ed9-81e9-5629533fc717"/>
        <s v="d296c8ac-5078-47c3-b18e-c2efb4f6ed3a"/>
        <s v="b3edd6ed-b089-4de4-a626-7164d3616b3a"/>
        <s v="7702beba-0623-4fbf-9e42-d2b800679b62"/>
        <s v="45667c48-79ba-430a-9118-c400e336c243"/>
        <s v="64436e4c-2913-4440-8552-efdee2585823"/>
        <s v="138d994c-2b0a-4edd-8774-44cb5543fc3c"/>
        <s v="8cb1457e-effa-415b-bea6-450f0accb23c"/>
        <s v="e1035e1c-e3bb-42ae-a552-ac5309eda6f5"/>
        <s v="a981b098-b2cf-452d-a7f3-33b3f7baf55e"/>
        <s v="2acb4fbd-fbff-4a7d-b2f5-b1762c41cbd3"/>
        <s v="55c3b2db-f374-490d-8274-ce40e09016b6"/>
        <s v="af2537f5-9d31-462a-bb5a-bb36ce7968b7"/>
        <s v="0d5f1633-b0d3-4f12-b5e5-f9d5a7c92349"/>
        <s v="fd5ffd0d-aa91-418c-9cc9-36e45c3daff5"/>
        <s v="44d91117-4c34-4899-bbe5-64aeed0e4c6a"/>
        <s v="3c0a584e-a7cd-43cb-abda-06b220d2b528"/>
        <s v="4ee4334e-ce92-4136-ac3a-812f765e6cb5"/>
        <s v="bd2717f8-20e5-4d3b-8a7b-e5530289e8c2"/>
        <s v="b5103e9c-8618-440d-95d6-a6585ce9dbbc"/>
        <s v="b8beff3d-cb9f-4f6d-af3a-6f27ef06fccb"/>
        <s v="3e10c14d-9921-4591-9de1-69aabdd2a146"/>
        <s v="2b799a38-b5af-454e-bdcd-9014c2ba01da"/>
        <s v="043650a5-005b-4d50-a7c5-2a351b3a81c8"/>
        <s v="a8dcdb61-9b10-4726-9d28-654f6b72060b"/>
        <s v="a1e518a2-93d2-48d4-a465-5c397d4d2add"/>
        <s v="7249f62c-0898-4462-980c-b95c19d45deb"/>
        <s v="3143c221-e55c-4672-a338-b18f60427dfc"/>
        <s v="d4d13d55-1db6-4844-95fa-9483f633cc2d"/>
        <s v="58e9d0aa-c1b6-4dd4-a507-84cbc9df301e"/>
        <s v="ee392bde-eea2-473e-8c04-4ed8d01a4fbc"/>
        <s v="45d8a6ad-77d0-459e-8114-14f8d9df0d0e"/>
        <s v="16bd9db6-3c6d-4af0-8c79-278f861b72c0"/>
        <s v="bb103d64-e9ad-4950-aa4b-b364bedcb781"/>
        <s v="12c0620c-1667-4518-89b2-eae654eb4c91"/>
        <s v="d28fcf68-c871-47b3-8468-b74d85e3ade5"/>
        <s v="8ebc6d7e-c8a6-4b85-8d56-bff669c9520f"/>
        <s v="407a9cd5-2795-4d69-abf4-eb6852132a89"/>
        <s v="eff1f782-142c-406e-be7e-1e29c3af62f9"/>
        <s v="fce3b6a1-e27d-40d3-b00e-985c1274233c"/>
        <s v="958be693-1da6-4345-8648-d24684d0237d"/>
        <s v="d40d3674-c0ce-4542-94e1-2a044141eb9b"/>
        <s v="89a60034-2a73-4ac9-8215-b2547e3329b6"/>
        <s v="4a552ea0-8acb-4e09-8ccc-9cea109fd8ee"/>
        <s v="1b3158d7-fd87-41d7-9ecf-eb4e6484473f"/>
        <s v="c21f84fc-d0bc-4ad5-85f8-0d9b00060d5a"/>
        <s v="4d669eb2-e179-4379-8916-c715b2c4c537"/>
        <s v="bba1aed9-44cd-4fdd-9f9b-141ec7f7bda1"/>
        <s v="24aa5685-7523-46ce-bc95-0bbae8184f34"/>
        <s v="9a27343d-3b40-457e-aa58-573bd08043b2"/>
        <s v="3ae88926-b423-4cde-8857-511761554667"/>
        <s v="046a0df5-cafd-4613-b2bb-912d7da67785"/>
        <s v="39375675-67f2-48ec-b004-b601ee755c50"/>
        <s v="235b275b-dcd2-4b97-b3ca-9a6bccd3af7c"/>
        <s v="c7903dc5-900c-4af7-9b0a-e22eecc817a6"/>
        <s v="c08d05c0-b805-4b34-9ea4-ba77590bd0d8"/>
        <s v="2c913a7c-a340-4f08-b341-91b8ed6522b4"/>
        <s v="2812859a-1337-439e-8d4f-5d272c7f0b79"/>
        <s v="4de1087b-afa1-4a55-8ebe-abaa28597b34"/>
        <s v="bebc241e-d9ce-4d0e-9abd-7b8d5b6282a8"/>
        <s v="b509f08a-2c98-4bca-9139-7c06a630ad9d"/>
        <s v="5cbecc3b-7bc3-4abd-b01f-b5fd57154f01"/>
        <s v="9f6facc1-451d-48fe-8532-fc74a9987bdf"/>
        <s v="19ca9c1b-94bc-447a-a122-318935f3de4a"/>
        <s v="3e2b6091-a092-452a-94a0-57a7b0cc1b3b"/>
        <s v="69e6d15c-10f8-47a9-9c0a-bb6b60f145a5"/>
        <s v="39c5c59f-36a2-47e0-a4ca-5968e8e85abc"/>
        <s v="65343b23-ec46-4acd-9af7-aa1211f64c50"/>
        <s v="a69f5f0a-85f5-4906-b2b0-b2f12e08fe65"/>
        <s v="6daa192e-760a-454c-aa87-921d6c326308"/>
        <s v="b64fa54a-8c61-4654-95da-75c1a21150f9"/>
        <s v="440674e3-9a59-40c9-8f98-77cfd466bf25"/>
        <s v="c9cd4ae6-be91-4549-b9ff-05ed86711ba6"/>
        <s v="0279e2ab-0bbf-4334-a3ea-2d7fc219a845"/>
        <s v="bc88e0e6-efe6-46ff-b2dc-562c83ea8526"/>
        <s v="3782490b-f9eb-49ed-bc78-f61634759a3c"/>
        <s v="340029c3-ea11-405b-91fa-cefad6f89f7a"/>
        <s v="0593e481-920d-4cdc-8b3b-953bd2869cd3"/>
        <s v="1d03c3d5-b862-4cc3-9489-9c37cfa9026b"/>
        <s v="99611b7d-aa82-4808-938a-e2c0787cc6f1"/>
        <s v="4439940d-0e58-4770-a566-0316f39ef1be"/>
        <s v="71761d08-58a5-4859-8667-01ebaa12ded5"/>
        <s v="2135db71-1293-499b-97f2-4f98695be910"/>
        <s v="67cbfc39-f54f-4b92-8442-906f2e16f0b6"/>
        <s v="fe8e5f5b-36b3-4d4c-b5e3-eb9fb7b14309"/>
        <s v="1d7bfa14-9919-487e-90f1-4c088927b3f9"/>
        <s v="99a9af6a-ed05-4732-b8bf-46fa25343e85"/>
        <s v="d7d3b9d9-4c85-4233-8325-bd9ebf98e734"/>
        <s v="9bf4984e-1157-454e-9183-71f92eb53f7b"/>
        <s v="ff07c277-c3e8-4336-9d6a-0316dc723f57"/>
        <s v="3af629bb-6d09-4c2d-b772-6309bcbd151b"/>
        <s v="d2ab3152-bd2b-499d-9588-afdbf6478419"/>
        <s v="fa207403-4ab4-47e3-a360-76812bbba89d"/>
        <s v="1578d709-48f9-43d0-9fea-e1e0d9e604b3"/>
        <s v="ee88c4dc-159a-4899-931d-143c7c24f02c"/>
        <s v="345512f7-01f7-47ec-8e06-30cd996d5c50"/>
        <s v="edd4253b-50f0-4d0a-b50c-ab754ccc9bc2"/>
        <s v="5fc64cd0-721e-4b1f-b895-89399342a09f"/>
        <s v="a9099bbb-262b-471a-94fc-b80b8843c667"/>
        <s v="ee7ca782-a7a3-4d25-9595-6c4227c00f89"/>
        <s v="47354e4f-f85b-4d0a-94b5-86353dab1614"/>
        <s v="3a9a4ea5-0c0f-4238-8a26-cfd9b856edd5"/>
        <s v="c1d016de-5c90-406a-a782-e1a13495f9d6"/>
        <s v="3d175712-d8b2-4277-b413-db19bade8d5d"/>
        <s v="7f671eec-3da7-4577-aee1-e86b9ea556aa"/>
        <s v="5bd29cb1-0845-4b2f-8a8a-4105c0eb8875"/>
        <s v="f186e47a-a794-4320-8cf6-e8b87fd238c3"/>
        <s v="5ca260c9-eb76-47c9-b08a-4895d4ffa666"/>
        <s v="511a24dc-3d22-4b9a-80bd-b207e3e556a8"/>
        <s v="5f5d6ef1-6c41-4b66-ac74-4a2120effeb8"/>
        <s v="a57b40db-fc49-4690-a2ee-dc2cc1aac71b"/>
        <s v="d777a477-4c66-40a8-a013-ac6ededa4e16"/>
        <s v="7315372a-f9d1-4401-b97b-63825434701f"/>
        <s v="2999b735-dd56-4c94-bc9a-d14cee0caeb5"/>
        <s v="a59b457f-c0d7-4c73-895f-fa8140d92bce"/>
        <s v="65bcc272-fadd-4ea3-aca5-e2fdb966442a"/>
        <s v="ccc7147f-f6e5-403c-a237-9e6fd4734534"/>
        <s v="c864dadb-da0a-47e4-b7f4-2e809deb2a09"/>
        <s v="9e9beb5e-39ec-40d6-92dc-19108a3092a3"/>
        <s v="f48f709c-49a2-4441-8ac4-de854a5b1aff"/>
        <s v="2f1dc121-7d02-4c6d-8bea-75c1b86677aa"/>
        <s v="e937edd5-d6ce-4042-abaf-9da6853717aa"/>
        <s v="ec993c80-0b7d-4856-b0c2-360025545c1a"/>
        <s v="d56ce8ea-1959-4b5a-a7a8-f6366a35df59"/>
        <s v="de4379cb-d823-4076-8d6b-b03beb3537a0"/>
        <s v="085a5292-f5ee-43e5-8447-cbbca01305fb"/>
        <s v="91af1bfc-ff97-4080-8f9f-bb932d8f83af"/>
        <s v="18e284cb-7891-4e6c-af79-02611ab08326"/>
        <s v="6243bed7-54ec-4f33-8a62-4cbde582b678"/>
        <s v="dde9f863-22bd-4388-adb9-9102a48b3dbe"/>
        <s v="675823ef-c868-4fc1-abe7-d297eaa1ce7f"/>
        <s v="705fddf5-66fa-4ca0-8b53-1932bd9419aa"/>
        <s v="d0ec939f-6474-4cd1-9ad4-ddeab4fd8060"/>
        <s v="7b70c3b8-a81f-4ec3-a79c-658a36760ce5"/>
        <s v="b3730d4d-f6ab-4770-ad16-b038af865ed2"/>
        <s v="cda21485-1c34-43c5-9cac-78855e1a164f"/>
        <s v="063cbc2d-8cc0-42c5-9a57-3d62b1444e41"/>
        <s v="9293f705-0815-4147-be00-980eae441e21"/>
        <s v="dc858b22-7331-473f-a1f7-033e4c5b8a94"/>
        <s v="8af09ec3-4b72-4a7c-8f1c-3fa070000009"/>
        <s v="181b4bbe-c1b5-4783-8cad-3601dc857fe5"/>
        <s v="7316ce64-2a14-4a96-9b0c-62eb27c8fc6c"/>
        <s v="12767d13-f093-4776-9116-d014a5850828"/>
        <s v="af0262de-3ce0-4247-8897-2011edf08056"/>
        <s v="0d7bec04-e6e5-4b32-ac5f-12ef8085c147"/>
        <s v="88adb388-287e-4086-a854-027e56673e49"/>
        <s v="8351db35-c604-432a-814b-f2ac3cd9fcb1"/>
        <s v="ef43613c-d4aa-49a3-bed8-c56cda09dfa0"/>
        <s v="5f06bc76-7b77-4e71-9917-38f80ad1c18c"/>
        <s v="a68bb2ad-96e2-40ff-b67b-49ef7af234b4"/>
        <s v="b9787c4b-09aa-4570-9be9-50c7147d7bfc"/>
        <s v="47e2b379-9d2d-49cf-8236-d1049a51ec75"/>
        <s v="bb2002b8-5eb7-4429-a127-8e4440afaf18"/>
        <s v="f7b217c7-ae92-4a71-8f7d-cb431679742f"/>
        <s v="1f897ad6-3aa8-41d4-b8c0-eb54d60e8792"/>
        <s v="dd92dd7c-0db9-47a9-9e91-a71c7374ccbf"/>
        <s v="082def90-49b7-459e-b730-d33d8df7beda"/>
        <s v="39cc6bee-6f77-4c1a-ad91-ffd2735670a0"/>
        <s v="47eb340d-c74e-48ff-8f89-569de550d736"/>
        <s v="439e754c-6930-46ea-a0bd-a1ee5807cf74"/>
        <s v="749d90cd-4885-4ae3-8d61-a09d27f92323"/>
        <s v="00ea96fb-5847-46e9-8dd6-4c47d132987c"/>
        <s v="35ce8841-4973-4d6c-8dca-bfb7001a9a8b"/>
        <s v="30b13a35-5db3-4517-a4f0-3cc6cc509e17"/>
        <s v="0f1259e0-a18f-46b6-b535-106e122c9a56"/>
        <s v="6be48d2b-560a-4f88-8d64-f0912a0574f9"/>
        <s v="d9ae500a-a7cd-4c5f-8172-c0f02c65976e"/>
        <s v="785e80e1-d4f3-41e5-902a-0b7293f4b44e"/>
        <s v="b0b39015-3510-4852-b474-634949fc2cd8"/>
        <s v="2051acef-097a-4e10-b6fe-bc0e7ecddbaf"/>
        <s v="fbe94499-dbc0-40fd-86fb-7bf300b9d4a3"/>
        <s v="a25033b5-5fc3-499d-a786-9a7b72ee6ba8"/>
        <s v="4a67026c-3d0d-4b60-8fdf-a31a983a07f3"/>
        <s v="1156ccdb-8743-434f-899e-340860e5c527"/>
        <s v="c4d598f7-e14f-4093-8b6a-d0c7a2356dd4"/>
        <s v="bcacc8fa-fc94-4228-9098-363625832b83"/>
        <s v="683f0025-03ef-4927-bdc0-e964becfe931"/>
        <s v="2fd19b95-c27f-43b8-9dce-59ad598223f2"/>
        <s v="fb95d0fc-ad72-4d05-924c-de09ccea5031"/>
        <s v="905f9096-2996-46e2-8c9d-690713b22cec"/>
        <s v="7d6429dd-9625-422e-b9c8-6e3165abd646"/>
        <s v="dfa4bb9f-5a85-4750-a92a-c1391f4a8ca1"/>
        <s v="3c103b7d-73af-48bb-bc9e-7f9daf8d4076"/>
        <s v="f6b97af4-4b85-4301-89b1-00d1635e3516"/>
        <s v="7233d5af-9813-4da1-bd21-20ad5f59fb4d"/>
        <s v="5e9ca06c-8409-4db4-ae3e-f4b2e7e139a3"/>
        <s v="041c8596-55fb-4b47-9e0e-7c2477bf3c5b"/>
        <s v="26286bfb-e767-4cea-b0e6-a969e21342b0"/>
        <s v="ad973b67-9b89-45cb-9942-644c248d31ec"/>
        <s v="80a12241-faed-4808-b95d-bab40df86e3a"/>
        <s v="afd5dea5-89d7-4d6c-8e77-7f00ecf27e76"/>
        <s v="fd08b32c-62d6-4e93-a198-5d54cfb87e6f"/>
        <s v="3b329b00-258e-4e1a-84ba-58984b6d67f3"/>
        <s v="df2afef7-8eb0-48a9-bbbc-f57543844e64"/>
        <s v="8377eaac-9dbf-416f-89f7-28d5764890a9"/>
        <s v="fb3f4492-66f0-4436-a279-3448d8d42fa5"/>
        <s v="0c53644b-0053-4649-b86d-066b1ba827c6"/>
        <s v="46426c45-8d03-417a-b4d3-75c1a29319fa"/>
        <s v="d9f195d0-1482-4f53-8201-0c62f5f59b22"/>
        <s v="39bb3c30-f713-44dd-8203-d92bd3358121"/>
        <s v="344cc4d9-71f3-4286-8270-1fdbacaa7941"/>
        <s v="152aeaec-2bdf-4b41-b3ed-a8f1026b5383"/>
        <s v="a981fa54-f121-4129-b45c-9a545fa3a531"/>
        <s v="8dedf9fb-4bb0-4f20-b27c-40266703b636"/>
        <s v="b43051c9-c216-4d54-8602-64b4ead9767d"/>
        <s v="b59c9eb1-aa09-4614-af9e-a43802bf5ea2"/>
        <s v="3ae0acdb-2a65-44af-b09d-338b23936d45"/>
        <s v="ea6ef388-64f4-4a1a-8441-6766966011eb"/>
        <s v="cd3dc395-f5f9-4d10-9eb9-5d082878e57b"/>
        <s v="e30bd1af-9345-43f4-b29b-3c008d4d938d"/>
        <s v="f1f71605-a79e-4626-b707-ac0e0d96feb3"/>
        <s v="5f987c71-a65e-488e-abf3-ad39fec21bbe"/>
        <s v="b41eedde-bbb0-4e44-92ad-bb7281df4d96"/>
        <s v="a9220eb6-9ce0-48d7-b69c-905db7e5f673"/>
        <s v="03e630d2-3884-49b4-995d-b20d72164000"/>
        <s v="8ce377d7-60f1-4528-a8ef-2f46f323123e"/>
        <s v="fa0cb48b-2039-41a5-8c72-a5ed82ef8233"/>
        <s v="a505da9c-46e7-4a2c-bf6e-ed9d23cbe943"/>
        <s v="6e279f9f-4dd8-4ae6-b580-c9ffd81b2901"/>
        <s v="e3ed7353-23f4-4531-9628-4730d44271c1"/>
        <s v="9e3ef1a6-02fc-4449-a079-12e1e31ffb8c"/>
        <s v="2ba57ebf-cf61-4798-97ea-58751b9b40c4"/>
        <s v="7a0ecfea-958c-49ba-8cd6-20c20ea2622b"/>
        <s v="ec619485-aa64-408d-92e3-191267b3d5d4"/>
        <s v="9e11d2cd-0930-4ef6-8a80-068ddf547e50"/>
        <s v="36ee1640-723e-4466-b43b-d27f42a259a6"/>
        <s v="d90949aa-9bdd-4d7a-ad53-628b49851b79"/>
        <s v="25f88c74-53ea-4919-9b48-62c2d5ff2a1f"/>
        <s v="0a7c0fb2-cb7a-49e5-8ba4-06b292faceaf"/>
        <s v="0f9ca17b-8db8-4adf-ba3e-46b096f84ff7"/>
        <s v="71bf6198-aea6-4e82-82af-3dcd82336b07"/>
        <s v="8c8181b4-fe8b-4ccb-bd75-a5f3eeafca83"/>
        <s v="4b9dfd58-9e5d-4c7a-85ac-c35415f00cb4"/>
        <s v="bb7b6c05-2852-4ca2-b9d2-014a22ee7f07"/>
        <s v="29a2ad71-7998-4350-bc3b-f1dd5be4120a"/>
        <s v="0e165b12-9bdc-40d1-9cbf-7b8c74102d5d"/>
        <s v="9416e4dc-c6b2-4def-b8d8-b7f1c86c6544"/>
        <s v="c9cec36c-a41f-470c-a2b2-753ea134fdca"/>
        <s v="b7f60cdf-41dc-4c60-a5f6-0735757b6b29"/>
        <s v="80759f1f-87e5-40fe-9da8-d6d2f8b38a8b"/>
        <s v="8f598a25-2f2e-4e69-8b95-aa2d5a7c6a22"/>
        <s v="24e93cb5-f330-47a8-ab84-b2d0491f6121"/>
        <s v="db8dca0f-3275-4d3a-9ec0-e4f87e57d21a"/>
        <s v="5ef787b8-f2e6-495f-b32e-2016add702c9"/>
        <s v="eca29ef2-e0b8-4e06-a0e9-71471e9899db"/>
        <s v="58e7edf8-80a2-4721-8856-06848a6fc4b3"/>
        <s v="061efb95-68f8-4063-aeb1-9ad201a1fb0f"/>
        <s v="258a7803-c4be-42ec-92bc-3fa0e5d52f8c"/>
        <s v="4c6a70f4-8ede-444d-876c-f68c3f1be0d0"/>
        <s v="6bab9783-38ff-4807-b349-8064727d6eb4"/>
        <s v="bd945d3f-90a3-440c-ac1c-6022f55db21b"/>
        <s v="7f6485de-7569-4aef-8320-0c4e40cbe188"/>
        <s v="12e89d10-2871-4733-8bed-db12ad77e82f"/>
        <s v="398f569b-465c-42cb-885e-b4894ac66780"/>
        <s v="4f387b3e-a4fb-422b-812c-271f918b2d45"/>
        <s v="2f9f4ff0-ca57-4d03-932f-ed6fb5461b00"/>
        <s v="50c7c006-314d-4441-b8a6-171f1ee34dc4"/>
        <s v="a91cf192-43e8-444b-8a45-a905badf9397"/>
        <s v="415332f9-a2e6-4826-9023-9fc861b0b45b"/>
        <s v="f5faa704-64e5-4b23-8048-77271ce32bfd"/>
        <s v="c0effe9c-785e-4af4-8a32-cdd29e8dc7df"/>
        <s v="bd9259ac-2bf0-4785-8e65-9c01de110a24"/>
        <s v="37f25d36-8bdd-4ee3-b0fd-6672b80f16c5"/>
        <s v="22498f66-6e51-484d-9b84-edc3d8e049de"/>
        <s v="c47a3b7e-d209-483b-9528-4c0acb6bf562"/>
        <s v="899ca782-e323-4d1a-bc1b-dacc18e19331"/>
        <s v="37dc8c78-4082-4cda-b580-e4e959450186"/>
        <s v="b4299924-c098-4750-8741-9b4834ae4abd"/>
        <s v="0323160b-79db-4fb7-8773-35bfc30b6537"/>
        <s v="2877f5d9-0f56-45f8-b048-faa112ae5c22"/>
        <s v="3c5938ac-b5cc-49a2-b23e-6d7e83454b1e"/>
        <s v="e76adca9-7811-4802-88cc-7cfecf01f944"/>
        <s v="7e0241c4-c231-48a6-aad2-3f2d66712e6c"/>
        <s v="1af6d3f9-c144-485d-85f1-2969b0f663f0"/>
        <s v="df0f06cb-cb9b-4326-920e-ac174e20fd1a"/>
        <s v="2ebc1e1c-62be-4f2f-8aed-4babafecfcff"/>
        <s v="6230d42c-59a2-40b1-875f-be06c2b84147"/>
        <s v="0b5b07de-1ebc-445c-9d3d-b1e28bc2376e"/>
        <s v="8fc3d7d3-f6bd-40c7-a24a-2a50d0b1fde0"/>
        <s v="d31d7f7f-4a31-48d7-9408-aea15bf53290"/>
        <s v="1ac58c42-ecc6-4adb-bdb6-55fdcf50b018"/>
        <s v="c13c328c-c7d5-437e-8885-3ac25b57251d"/>
        <s v="612ef475-6742-43dc-8164-575813a8b343"/>
        <s v="b972393a-5bb0-4d76-a0b5-7717b072afc8"/>
        <s v="f090f5a0-ce61-4199-ae3a-0ba8ac8d6c7d"/>
        <s v="df730ed1-d078-4f93-86b7-2dcadc9101ba"/>
        <s v="4da62a34-c842-42fb-85e1-2d14deb06589"/>
        <s v="1bdc74a9-8d3a-4d76-bcaa-281b4e336644"/>
        <s v="6307d4d1-21c9-415d-9104-5a16ef15ab72"/>
        <s v="9fdda687-2e88-443e-8740-93cb32b5c8d7"/>
        <s v="51db1a37-4204-4733-9855-0b1ed5881c1c"/>
        <s v="23734894-017d-4f7c-aa39-8e92a2fc34fb"/>
        <s v="82b7f4de-5fb0-4930-b3e7-3bdfbdebfe8e"/>
        <s v="f8dbfe5d-e766-45e5-8fb5-f2eea3ace22d"/>
        <s v="c4829b71-ae84-481c-ae0f-b5b38bae591e"/>
        <s v="c60ea4d5-0d04-4cb6-98cd-26555297e1ad"/>
        <s v="00a85473-8242-4912-bda3-c1623a78b64a"/>
        <s v="fbdc532e-6546-466d-89b1-cad184c9b276"/>
        <s v="94b385e2-46c0-4b31-919d-f9a290c1f6d2"/>
        <s v="bb305d49-98dd-489d-b9b9-303ae7f56e12"/>
        <s v="81f7f3fb-19e4-4c6a-89c2-3e69d82c7565"/>
        <s v="eb93f78c-620a-4158-9d2d-904f78c59073"/>
        <s v="76ad1c33-2469-40c2-a757-499784581f73"/>
        <s v="59e1ac09-5970-4859-86b6-e4ade7ea8d5a"/>
        <s v="60885550-f74f-4900-b159-4914b1b68ecd"/>
        <s v="7eef09ab-da14-4a47-b823-51d9d94df188"/>
        <s v="a8c6dbc0-7bb3-447b-a9aa-144b9dd43675"/>
        <s v="b9c176b2-9078-4f4d-9b51-eeaa7fedd2fe"/>
        <s v="734aa1e3-944b-45f6-be99-177520d1ae0c"/>
        <s v="a42d0cd7-fd35-4f6a-b450-388748d90846"/>
        <s v="3d5b6fd3-ec37-4de2-ab98-0297ad5babd1"/>
        <s v="a1ef7ece-410d-4098-b779-c1b635b9f336"/>
        <s v="13eb22c9-bece-421a-94c7-743b2401342a"/>
        <s v="eb29d912-9d1b-43df-a46b-6fcee78d147c"/>
        <s v="772c22b2-68f8-4102-bf37-3a446e2e4c11"/>
        <s v="b6646199-ed25-459e-8f89-37fa753e9662"/>
        <s v="c9535b63-ba81-4dd9-987e-f3446f3f920c"/>
        <s v="bce2283a-7519-42bd-8cdf-835ea055dc8c"/>
        <s v="04aac1b7-5ca0-4428-822c-4d326c645c15"/>
        <s v="119c4ea3-e180-4081-9958-a499eeea163e"/>
        <s v="e6d5901d-8b62-4d41-9e09-a9eeaf88bdec"/>
        <s v="1cf70f01-c04f-4bba-9eef-ac6197958cce"/>
        <s v="95e7f614-42b4-4281-9f26-946654d1332a"/>
        <s v="0d18ab95-668c-4477-8b95-017c5dae1201"/>
        <s v="56694787-1859-4670-bb19-1b39676bb018"/>
        <s v="93fb71d0-dd32-4d9c-89ea-356a7abfcebf"/>
        <s v="3122d8b5-c421-4066-a2fb-92e1c965c714"/>
        <s v="a8835fb4-dfab-4ad7-8ad6-bb6961bf0c66"/>
        <s v="c2844916-647a-4d92-b43d-e4fd907c719e"/>
        <s v="d4449a99-fe18-4a77-bd7c-b6bf52adaeae"/>
        <s v="30cfde4b-88de-4f21-a4d7-06f9b5e3d6f6"/>
        <s v="15d4cb64-056a-47aa-9e53-58c2a964ed56"/>
        <s v="67c0518b-17ef-4621-881c-79d4c27437eb"/>
        <s v="5c5eae3b-773f-4888-aa91-33fae6ae146a"/>
        <s v="799caee4-6c74-46db-a5f4-1734b5ffc657"/>
        <s v="35adde88-43e4-4668-82ea-d2df725656e3"/>
        <s v="6a1ffe5e-e3a2-404e-9d2b-625d45a2e8d2"/>
        <s v="e7fbdd83-de31-4998-a458-2d07cab8705f"/>
        <s v="d287290d-ac81-4644-8d9a-65aa915ad8d5"/>
        <s v="5c3552b3-9437-4280-bfd4-67e77491050c"/>
        <s v="bc36dc59-e134-4dfc-9777-7f10f2d2393f"/>
        <s v="87096f5c-4547-4aa9-a75b-8399f639518d"/>
        <s v="a255e1bb-0795-4c1f-938d-6b8cc607b1e9"/>
        <s v="a2a9d4d8-102e-4de5-a5cc-8bf738ab854c"/>
        <s v="b32ec001-1ec8-45ec-896b-b2952fc99653"/>
        <s v="8d536c75-65b9-4e94-8e6d-e263635a775d"/>
        <s v="22a6e3e4-bdf9-45f3-8ff3-bc726366f018"/>
        <s v="d631c383-3030-44d0-b2c8-47439027e770"/>
        <s v="d1fcdedd-6102-4b56-a5c4-82ff5e5a90c1"/>
        <s v="d4b776c6-3542-48cf-b767-70885763748f"/>
        <s v="811317a8-f4c8-4393-96dd-6c82a8909e31"/>
        <s v="7e3c061a-3b58-4733-a216-6feb1f20994c"/>
        <s v="8a3c3b5e-801e-41da-85b1-ed25f1533ae8"/>
        <s v="2612cb21-92af-412c-bc91-03157a9ef221"/>
        <s v="9a1de644-815e-46d1-bb8f-aa1837f8a88b"/>
        <s v="bb4504d2-b8cf-4c56-a300-bdfa4846fa86"/>
        <s v="2346df9c-ec49-40ef-b1cd-a7545b1acb69"/>
        <s v="298fe54e-a3c3-4874-ba6f-eef2941e96bc"/>
        <s v="7d66971e-8847-4c56-827c-9f8cd40ac5e9"/>
        <s v="24f1f2ae-d194-462d-991f-5a48920e72c8"/>
        <s v="c48c221f-82e7-421d-b205-d8928444c3f7"/>
        <s v="7eccdaf4-c413-4dc2-85c5-ae8abe15ad12"/>
        <s v="c8a723e9-bfa0-46c2-809c-b50648f1096d"/>
        <s v="c1e1b94a-7888-4058-a9ad-0e9b8c9aa1e9"/>
        <s v="a127dc6b-ab9b-453d-b5f5-c65410c2c2e5"/>
        <s v="c6b31733-cee8-44c3-b36a-5c45240fad2c"/>
        <s v="c8ad0899-b630-494d-a147-adeb277b0667"/>
        <s v="177a8a5f-6ffe-43b3-94bf-7a4b25b8a42f"/>
        <s v="6a5e6920-bf5a-47e6-93a3-dd5a4b8c5bdc"/>
        <s v="fad3b44c-3b2d-4dc9-a2f3-2faea63fcf12"/>
        <s v="f891b0c3-dd3f-487e-92bd-c6619fe0a8c7"/>
        <s v="15f7ef61-da4e-404c-ba7e-1b86c1fad753"/>
        <s v="44b64ec1-4d16-4049-84d7-df9a238b05b7"/>
        <s v="5683ede0-17d5-4563-ba60-ede1e5eb772d"/>
        <s v="8f026c2c-1b41-4999-8198-d1f56839f98f"/>
        <s v="e189bf83-8963-45de-a35a-d16a0e06cd8b"/>
        <s v="76a1e967-f483-4fb4-a064-dfa817b88601"/>
        <s v="0840405a-ffd2-4491-9ff3-89aa4c36a70c"/>
        <s v="f480b91e-700e-4efc-a4ff-c31a5b86ea69"/>
        <s v="bd5609c4-a446-4663-b93b-17fbf76d15fd"/>
        <s v="397b5f51-5ffa-46ef-94e4-180cfe9936a3"/>
        <s v="cfe3a795-b85e-42ea-8560-d425e72d71fd"/>
        <s v="ba46284d-e849-4810-8419-4819ad7af740"/>
        <s v="c7a628cb-49ac-4d72-a435-4da32aa384b0"/>
        <s v="d65e59dd-e62d-4d06-8f9b-85581a7f195b"/>
        <s v="32399ffb-2704-4f25-8b91-b8cb6ae66582"/>
        <s v="0d50cd9c-1fb4-45f3-99e7-6fc7176ffaef"/>
        <s v="c4ac19ff-2055-4620-aa64-fac411270d8f"/>
        <s v="b5d9ad36-5287-464d-a30a-6658b1be6df2"/>
        <s v="b788f5d1-ffe5-45f6-a5ed-cfe34f2dad3f"/>
        <s v="ff408dcc-9db1-47f9-8fa8-ae3432339053"/>
        <s v="21c71aa3-7414-43b5-8e3e-25f2cf0671c7"/>
        <s v="0a18b196-43b4-426b-80a3-6cc8139b7c32"/>
        <s v="d3fbe043-af1d-4a1a-8ccb-235539d1c7ff"/>
        <s v="1127c44f-804c-41ba-b379-97e68df3b843"/>
        <s v="82c299f0-7487-4772-bf03-86fa13badc91"/>
        <s v="f5179e72-5f85-4b21-a5df-6f85bab503fb"/>
        <s v="e42c0aea-23d7-463d-9391-d017dbd4a86d"/>
        <s v="17979125-cd96-4d60-9192-45c5ff355962"/>
        <s v="b2149062-3e1a-463e-aa18-d32c7a9a8ef5"/>
        <s v="48298257-1795-4da3-8969-94eeee3dbb63"/>
        <s v="142e3df0-3c28-45dc-912d-aea8673d2920"/>
        <s v="b3bb59d0-0a8e-42a6-b120-fc35811280e8"/>
        <s v="8163b6ce-1877-4c06-94ad-625215bc2a3e"/>
        <s v="0f635f4a-2b9a-418e-8165-964c0b21a308"/>
        <s v="9c1a219e-474f-401d-a218-c099590fc264"/>
        <s v="4e7c9375-d938-4f9f-8995-399df86edb7c"/>
        <s v="13c1a5e6-1f40-4aaa-8496-d561734a4fed"/>
        <s v="b15aab1a-9f95-4869-b1e4-1913669cf2bc"/>
        <s v="2303f6c6-d69d-42f1-ae4c-84ffa8c01f05"/>
        <s v="59e9be59-29e6-4a07-a1aa-30937952ec04"/>
        <s v="b8ec1ba5-9448-48b9-b0a0-8c0604db0e46"/>
        <s v="2a96e1e2-7194-4ae2-99ba-d7aedf615a5c"/>
        <s v="cc1b4157-ec9f-4c54-9e0a-72ab7f5db163"/>
        <s v="cf2e3296-7184-4713-a55f-65b7e709fba6"/>
        <s v="1b7cc562-80a1-4869-8d20-3fba7d1f9861"/>
        <s v="bfe92520-ff3e-43ee-b62f-18831275b0ab"/>
        <s v="c5e29d43-d37a-401f-b12a-fb2f53ffa3c2"/>
        <s v="50405c43-3a6c-4da6-97f7-d71f2978cc73"/>
        <s v="6a36af18-06d3-4b93-ae33-688d597e6845"/>
        <s v="e760fffc-d40f-4457-8dee-64422d1c9409"/>
        <s v="c6ce834d-2c6a-4af8-971a-3ae0526ad59c"/>
        <s v="52f5a525-685f-4d0a-b9f6-9eb16123ce46"/>
        <s v="546252e7-f43b-4052-8459-bd6ec0f63229"/>
        <s v="6b3f368b-47d6-4de3-a6dc-8b415101019c"/>
        <s v="396c357b-dd66-4071-8fd7-b1a1bd4f6118"/>
        <s v="597278c5-1789-4e63-a746-5743897b303d"/>
        <s v="606cc2f5-2c81-4bf0-91f6-04068b5a8683"/>
        <s v="122dd7be-980b-481e-a359-5d1f7fe4a42e"/>
        <s v="20f0156a-1e6a-4628-9c6d-52d5ae2e9af9"/>
        <s v="a65d958e-936d-41a8-93ac-b00e32eeeb38"/>
        <s v="b51cf971-253b-4dbb-ae09-241ef5d6e50e"/>
        <s v="3037a352-9403-4d3b-97d3-0eb34942400e"/>
        <s v="cfaad1ba-740a-46fc-9d66-ee5950f6300b"/>
        <s v="a491f0b2-ea1f-4a65-a27a-984d654821d0"/>
        <s v="6ecca931-ef70-4d01-8da0-3d880c6f3051"/>
        <s v="d2705470-6a7b-48b1-a3f3-42a8f030bfd4"/>
        <s v="0214cbf0-498f-4c59-86c9-bfa949ba5fd6"/>
        <s v="4aeddc83-4290-4e0f-9c7d-55fd2f69b8e1"/>
        <s v="91ed554a-3fae-4f01-a829-0f3c86b4852c"/>
        <s v="8567c805-34f5-41c0-88c5-eb2a7490adeb"/>
        <s v="a9258d0f-0898-4c58-a085-cb56c2d61892"/>
        <s v="f2f25eef-1f45-4bfd-b7dc-67e030974b2b"/>
        <s v="8d163f75-417b-4f5d-8de6-309c25476389"/>
        <s v="7c7ddd5a-76a0-4204-a78f-77f93b283d90"/>
        <s v="759c0580-4ede-4169-a03d-6c2808ce9591"/>
        <s v="4316866b-dbe0-480a-b138-031a80807628"/>
        <s v="ec1a86d3-5683-4783-9575-9337549c9eb9"/>
        <s v="13106665-aec2-4b19-bbc3-98d82d6bc882"/>
        <s v="adbb4a9e-5989-4498-a075-329961911732"/>
        <s v="74106a9d-ec7a-4d82-8ac8-f563319fc836"/>
        <s v="38f3e9f9-da84-40c4-b377-36887e03cce5"/>
        <s v="fe7c80e9-a179-4e93-bfc8-25ac869bc00f"/>
        <s v="0ef8c2d6-f7fd-4646-b7bb-3eec4bf50b52"/>
        <s v="25637cc3-ca97-4bf5-95d5-96afa663d2cd"/>
        <s v="7c8b1713-ef01-4a84-a79a-9fe93bf0702b"/>
        <s v="56666f9f-53ac-4ab9-b467-2cd9362f5e5c"/>
        <s v="2d18528e-1ee8-4f88-aa60-0c18d746fe62"/>
        <s v="e608891c-2484-43ba-87fb-fec891c11020"/>
        <s v="be2cac6f-815e-4e7b-8da4-f76e5d68fdc0"/>
        <s v="4fa03f26-f6f7-40cc-a9ec-8e49d1bdb8c0"/>
        <s v="132b218a-44de-43dd-a5dc-e055e30ccc9b"/>
        <s v="17d821b8-bb93-4d40-98df-f535c62dbaea"/>
        <s v="cb5cda90-d761-4b28-bc3c-f41a6e73fbf9"/>
        <s v="03db7a2e-5313-40e0-af25-37cea206527c"/>
        <s v="abc53545-2e6d-4a04-9d57-e73431bf5cf6"/>
        <s v="67294d3c-4681-4a88-ac15-4804099759a3"/>
        <s v="24d6c4dc-949f-40c3-b020-83e26a8e80bb"/>
        <s v="7f469d87-ab81-4665-83c5-25cfdb18f72b"/>
        <s v="f6a9e3e3-b62b-4cb1-8956-0c3685609e8a"/>
        <s v="3c882311-4bea-4ba2-9e42-5b410c44c69a"/>
        <s v="30a900ad-939b-462d-a645-f129629c2ae3"/>
        <s v="033c0bc1-a6c0-4ec7-9300-109f7f545700"/>
        <s v="3e7660f7-e3f6-4154-a50f-e531cefbd4f6"/>
        <s v="29c1e163-35a3-44c1-8934-3ed195d0878e"/>
        <s v="9b4112f1-f192-494a-8adf-70b93f8b4da4"/>
        <s v="71a0449d-d703-462f-b5cb-e3f56a66c184"/>
        <s v="02f0ebc7-1091-4d60-97d3-4782ae118d97"/>
        <s v="36a2c52b-0047-4139-985d-f528b4258e19"/>
        <s v="a3771d5f-f55a-468c-8f9a-4b7088fd6f8e"/>
        <s v="ae93a2d9-f35d-4f89-aab4-7255fea835f4"/>
        <s v="765e9443-d3b3-4cbe-8e64-d4c2e6389f32"/>
        <s v="1262e3f6-3ee8-4f42-bb31-89bfdec7d4e3"/>
        <s v="bf1c5876-f5f7-48bf-b121-d7ff9b159bb9"/>
        <s v="8dd1cef5-1cf6-4d9b-b7b3-4eecd082b0d3"/>
        <s v="20156a72-12e1-43a6-932c-ae01d2c65ee4"/>
        <s v="d3073198-bc3e-4402-9ba1-4c350ab5207f"/>
        <s v="12a1fe7d-dfa5-4722-8a1f-c9df9a591974"/>
        <s v="a28888aa-a4f3-4510-ba16-66929dd5bc5e"/>
        <s v="4cd9bdae-e9ea-487f-917d-af847527a4f7"/>
        <s v="fba6abf7-cdbc-4653-b7a7-e8b75e70f65f"/>
        <s v="74222167-6b7a-4460-a04e-46cb3712f2d1"/>
        <s v="add3f488-fd49-4c60-9136-41a0ca687611"/>
        <s v="b148b2a6-ea79-47e1-9be7-02abfac08fc4"/>
        <s v="760e1e99-33d9-40d4-9e82-7e62ace81193"/>
        <s v="92e0e031-4ef2-4458-9d11-c5a07cb80ce8"/>
        <s v="52f1df00-e27c-4eba-9d59-18fafb4a9a7d"/>
        <s v="c5c5b37a-f85e-46a1-9dad-09b252c21221"/>
        <s v="791dc737-7ed6-49ef-8f33-415d457ed336"/>
        <s v="2d84c606-87a3-49a3-b2ae-51fe995cedc1"/>
        <s v="7b1dbca3-2286-43f8-8314-96ea2160446e"/>
        <s v="be9063fb-64b5-49a5-bd6c-3d2a5564d1d3"/>
        <s v="6b49acc6-35e5-44e0-ac87-85467faf6458"/>
        <s v="b4157cea-0738-4ba4-9770-a3dbe9fa97e2"/>
        <s v="8e52fc42-73c3-44a6-9ac7-26b667863fb3"/>
        <s v="96d8c1fa-b973-45d4-bdae-eb406f50ed5f"/>
        <s v="81f71a2f-b266-4ece-af6e-6fa6790322c4"/>
        <s v="089f481a-d61c-49da-ba9c-38add5e2ddd4"/>
        <s v="a91d5bce-1a8e-472a-903b-0c47091b343e"/>
        <s v="d4394564-de38-4464-9116-cb7bd3098f1b"/>
        <s v="7a8104de-b205-47bb-bb16-f75776f186ab"/>
        <s v="e1e0bc72-8e88-4b54-a50e-660244beb486"/>
        <s v="56ffe531-f2e5-4e04-9e35-b97200a777c2"/>
        <s v="f9722cc1-349e-44a9-94c2-9d5c19ec0829"/>
        <s v="d51b1974-de66-4dd0-a5ce-2a21ed3e2846"/>
        <s v="c4d9d333-77bd-4bad-8309-89c258ddbfd1"/>
        <s v="0e0b089b-6505-4a00-83a9-4091f89095c1"/>
        <s v="1a38f27d-9a34-4b3e-ba8b-298542fa2be0"/>
        <s v="3623d580-5a6f-4637-ae8b-f1fea9a9b4ec"/>
        <s v="d891ac42-f675-4000-b4da-a786a5ab0b1a"/>
        <s v="639c4c6c-2926-405d-8d53-551ab4f02f6f"/>
        <s v="c42b266b-1b02-4a24-bf00-f56c6a4989a6"/>
        <s v="a0693127-ce5b-41f6-b8d3-57723dedb684"/>
        <s v="a2ec0d8d-d643-4ee1-88f7-c56168735fab"/>
        <s v="c4ea4ece-67b6-4467-9432-d79794f6c67a"/>
        <s v="da9bccc1-e71c-481a-a511-e61a143665f5"/>
        <s v="f22c34d4-3592-4cad-afd5-1a2db1f09fe0"/>
        <s v="df41e696-fc32-48e1-8c67-447d3db73acc"/>
        <s v="48c3d60d-c2e7-485d-917d-7ce96b20dfed"/>
        <s v="0bbfbdb6-7634-4953-8c2e-506badd6e664"/>
        <s v="5274ee11-b61d-4906-a570-35db3fead90a"/>
        <s v="1c708c6c-08c9-4d63-b3cc-a0001615d211"/>
        <s v="c6b33fe6-1c76-4df6-ac5a-6c93871c0884"/>
        <s v="d2d0a1f2-ea82-4133-91eb-299d69a47766"/>
        <s v="ae62990c-19bd-4f93-b8ef-7666b7a4c719"/>
        <s v="dc7204f3-018c-4f79-8fdd-b169f8e1e127"/>
        <s v="f758dce2-0556-4aea-a7b0-32831d7c0098"/>
        <s v="f18cccdc-131e-4723-bbcd-f203459ee674"/>
        <s v="ca3c9818-3607-4e0c-b0f8-a80acbbfe922"/>
        <s v="b211d2c5-16aa-461e-b0e3-bd2d625ce56a"/>
        <s v="4d37a539-857d-43b3-a8ad-df36ddf275eb"/>
        <s v="e7062376-61c7-49d1-b5a7-b646948e1e5a"/>
        <s v="4c2022bb-4813-478a-9ee2-e5ddfa668bb6"/>
        <s v="b4a69f3c-8d3a-4d99-b11c-21c9bdc14f1f"/>
        <s v="d6707a21-29dc-473e-9820-b3f25989dd6c"/>
        <s v="4c779d26-f638-4bf1-837f-781358a18547"/>
        <s v="f2e5f0fe-efd9-4274-89ec-a122725efeaf"/>
        <s v="5f5ab1fb-8e32-4c7d-8a7b-c5634ac938f5"/>
        <s v="c9b7c9bc-65a1-4fa9-9611-69a1ff46a6bf"/>
        <s v="b9da5f8c-4e35-4a80-a027-9a186576a410"/>
        <s v="9c2723bc-2418-455c-b0b1-ca37c5a1522d"/>
        <s v="b58c70e0-e4a2-4ef0-a3a7-99375d2b3f00"/>
        <s v="f2e8baa2-23b5-4e1a-8d16-6674f198f961"/>
        <s v="e5a3da97-6477-403c-9563-5f8bc397eb45"/>
        <s v="ccfcd8aa-dbba-4479-99ad-7b247f1c0e95"/>
        <s v="76895568-43af-4707-87b5-08d760d5890f"/>
        <s v="b1b5ef13-d268-47e1-adb4-bd7478ef7820"/>
        <s v="8e485223-46b9-4991-a14e-b70db380c73a"/>
        <s v="68c8e86a-1624-4c94-8d84-46aa071c4d1c"/>
        <s v="6c200bf1-eabd-4150-b011-3ac283d1169b"/>
        <s v="b66edbf4-a0ea-4251-8957-43a281b13b80"/>
        <s v="bae1e137-96ee-40e5-9f87-3b46c0a0473a"/>
        <s v="f3b63fe1-d184-4324-97e8-392a55cee5db"/>
        <s v="13c37b5d-bbf8-4a91-b7a9-f824eafa4d5b"/>
        <s v="81a1a209-4ffc-4bc7-a0d3-03bfc3702473"/>
        <s v="b787ef8d-3495-411e-ae27-d4321dc1e7eb"/>
        <s v="2e63fe12-6052-43f6-82dc-8c7c35099ad2"/>
        <s v="4fc8acbb-e6ac-4ae9-b114-eb7feeaa1af3"/>
        <s v="25c73c44-3e75-43b4-a64f-a6637e8f8095"/>
        <s v="336f3229-565e-42f9-8b52-1380cfe43fe7"/>
        <s v="3da06476-f778-4676-b50d-112e8164ceec"/>
        <s v="759cde66-bacf-43d0-8b1f-9163ce9ff57f"/>
        <s v="e9366a85-3a46-4be3-9255-a4de9330ba83"/>
        <s v="460d48b3-7a99-463e-9594-b4f7b43915f9"/>
        <s v="4199322e-3ba5-4126-bff6-9f4195082801"/>
        <s v="b26a51a5-76b4-4672-9f13-e10bff7a884d"/>
        <s v="a205e54f-b1e8-409d-bc20-b9f24a9c589e"/>
        <s v="2b1ac76c-89ec-4c51-98cb-aa5247f53019"/>
        <s v="d58978b2-fcc2-4e6c-8944-de2667727765"/>
        <s v="0977c513-752a-4d25-b190-1b7ec6b469ef"/>
        <s v="21bbd183-8acf-44d6-b2fc-c072544c0132"/>
        <s v="947aacc9-c43b-4287-96c4-80a387cada66"/>
        <s v="bd12ec98-2d32-496e-9766-157b53388c0a"/>
        <s v="1bb5ec7d-9de7-4f1a-beeb-4c359b4fa47e"/>
        <s v="ac117bab-d664-4fe8-a21c-0c06ed376567"/>
        <s v="d85d832b-a8fb-4fc5-a473-17afd83c9744"/>
        <s v="0f300487-259c-4976-9427-86ba43e0c7a3"/>
        <s v="79a28546-0305-4436-86e7-54d78f18002b"/>
        <s v="46b51d82-df80-4357-8a1b-e8134bc63758"/>
        <s v="c2bf9e72-8437-499d-af7c-9dc586d506dd"/>
        <s v="4a6c3cf2-5ce4-4f55-a304-2ba15f311221"/>
        <s v="4f2f965f-a036-4a83-a1d0-332277eb07e6"/>
        <s v="b89bdf7f-93e3-4c35-af0a-573d53d2d56d"/>
        <s v="8de1596c-5a9a-406a-96f1-42a206b919aa"/>
        <s v="ab286d09-0af5-4e60-bbe8-a5df5e934de0"/>
        <s v="98ad6306-9e1f-47d8-b05a-4b6cdddc82c3"/>
        <s v="5f987864-6e8e-4531-b9b2-635c6e03e1be"/>
        <s v="d37fc265-36ad-4048-a0c6-abff077d1140"/>
        <s v="1b4da0fe-7bb3-4605-9a74-3152627b41a1"/>
        <s v="74664604-e1ee-4f4d-bcb4-c5edb9cf7386"/>
        <s v="30c9c51f-c80b-4af7-9315-fafa7500f785"/>
        <s v="8eb22579-0cdb-4ca4-b6ec-bdd68498e113"/>
        <s v="3b227e07-a4b7-481b-a266-7cc86aa6bcbe"/>
        <s v="db97db10-cc79-4797-8f0f-f2f0a29a435a"/>
        <s v="6b15c11b-b113-450b-9ea0-50c6eb9ed274"/>
        <s v="176dc38b-8554-44df-938e-01ea059f3ecd"/>
        <s v="e3c43657-1d8c-4bac-83b4-09ef2260e70f"/>
        <s v="28555335-978a-40b6-a755-73ec3e0061ed"/>
        <s v="06843c86-b8a6-4402-a3d2-6b8dae46024d"/>
        <s v="0cd20e43-76da-4194-839d-b29d4bc81c16"/>
        <s v="47503f1d-c33a-4f6c-9d69-1fba5e187b24"/>
        <s v="859131d2-bbda-4242-ad17-4fc96f7c15ea"/>
        <s v="084d7822-da94-4e70-a537-41e409668d08"/>
        <s v="458e2b28-c1c6-4fc4-8e14-6a3eebc3e1a1"/>
        <s v="27c7655a-7b43-4a72-a2c0-c475a54976d0"/>
        <s v="aab612c9-415d-474a-b5a6-69814104a8b5"/>
        <s v="9a1e0036-5cba-4496-a848-92402fd90ce1"/>
        <s v="d2586d90-16b6-4f61-b68c-62e6e2a45909"/>
        <s v="176496f7-99fa-4a93-bc25-fc48a0ad9511"/>
        <s v="28f49481-a0a0-4dc4-a720-9bdf1c11f735"/>
        <s v="9ea9f508-3122-4592-bdb0-2235261e2555"/>
        <s v="e6338ef1-cf70-4122-9cfc-e6d427c4dbd4"/>
        <s v="56ab087a-8bc7-4e81-9a30-45280b599562"/>
        <s v="39779492-3bd6-4dd1-9287-ec7bba900dce"/>
        <s v="eb4d8f42-8735-40a2-a511-09611869a217"/>
        <s v="bd5d1c8a-5454-4866-abb1-ab1c12c58a72"/>
        <s v="cfcd12f7-549d-4dee-beab-ae6eeda34f47"/>
        <s v="af8ca888-b1f8-4ad9-b49b-508927335670"/>
        <s v="05628059-568c-469b-9064-005c3985c3cf"/>
        <s v="98dbf732-dde4-4194-bc12-d19850c1b8f7"/>
        <s v="b2357a3c-cc7f-4517-8bfd-4a31c8c85ad6"/>
        <s v="6a25542e-ffbd-4cdd-9d84-d303ccb03fc5"/>
        <s v="d3d1bf0f-56c4-48e4-a9ef-afb13a7e8e14"/>
        <s v="66414954-c798-4445-86a3-cc71ff2f6883"/>
        <s v="6b0ae0e3-9d89-4047-9d39-d7936257a4a2"/>
        <s v="eadc9960-4242-41e2-960b-e0f495132c22"/>
        <s v="c76fb4e3-7859-4f54-bf8e-7236b9d1bd6a"/>
        <s v="18f1a1e4-1d30-4290-b3d9-2aceb7461b72"/>
        <s v="bf47976f-a2b1-4c66-af5b-a72f708a100c"/>
        <s v="80062ff4-2e3e-487f-a065-fa31def56e35"/>
        <s v="a1173719-b023-40ea-9f41-e335b9aed8e4"/>
        <s v="659e0258-814f-4657-b6d7-0561d2d14ef5"/>
        <s v="c2b01cfd-d045-4d1c-a684-09e3f1f8343e"/>
        <s v="39191783-1112-4366-89f4-c84d12c5e0fe"/>
        <s v="4988e418-f6c3-4218-8183-6315330f8be1"/>
        <s v="e2d9de5d-6a18-4e4c-b496-276412a4def0"/>
        <s v="506e5a9a-b758-488d-ab73-295b344a54b8"/>
        <s v="54bbbcf8-28fe-4761-8d49-fe3f2ca8f783"/>
        <s v="78e3654b-faf1-4ff0-bb85-179ad5b077e0"/>
        <s v="90d9170c-f2de-475c-90fc-c9f12ddc756b"/>
        <s v="28257223-4d42-4971-bcb8-dca85280db62"/>
        <s v="dc4bad78-614f-4ccb-be5c-b565e6b530cb"/>
        <s v="50ebf2ad-fb61-45c3-b162-e8fcf100df84"/>
        <s v="134ec784-b688-4a87-942c-7c77cc773119"/>
        <s v="d5b6517a-cab3-4d27-8dc5-f130cc394162"/>
        <s v="c9ce44bd-7c3f-4add-9a38-5db590eeb067"/>
        <s v="05752386-6de4-4b56-bc5f-dd57636764fd"/>
        <s v="c73f6e1b-af90-4e3c-9d75-0e9890e0b95f"/>
        <s v="8eb4c23a-5ea0-4eec-9ed7-e570e941be5c"/>
        <s v="5fac29c6-fa4c-4f30-be1e-379311fe64ad"/>
        <s v="e8b45c6a-fee5-43b3-ae18-b184229fe85b"/>
        <s v="d6eaf6ab-c68e-42a6-a091-952209482f70"/>
        <s v="be3aafed-b98b-4ef5-a90c-c35152de8405"/>
        <s v="23204ff5-b538-496c-833e-02f71e93d127"/>
        <s v="d92f3c1e-df70-4b2a-b8bb-22a5eba742d2"/>
        <s v="4678d602-a866-4c36-ba98-a7259d64f713"/>
        <s v="0ff157ba-683f-40d0-9b15-273067b71db0"/>
        <s v="c0829ad6-5b9f-4adf-b8f3-ccfd10869c18"/>
        <s v="cf4568c9-5ab7-48c6-9155-35762a4998eb"/>
        <s v="7008e799-fecd-4333-8b2e-c8f278313bcc"/>
        <s v="a005f5e1-a97a-4846-92ea-ef184b6797a1"/>
        <s v="9d3de8b2-da0d-4e34-be78-a321ebc7c34f"/>
        <s v="ae5ec365-72eb-4474-9458-054ec2874f06"/>
        <s v="ce2c7335-f4b6-4b4d-a291-0c5a9b18ee47"/>
        <s v="1fadc367-d7c6-4d63-8d78-45dd3240708a"/>
        <s v="2207f2de-b715-4603-a178-b03c698000c4"/>
        <s v="20da8972-5832-4ee4-8471-b4b0ae1b9f69"/>
        <s v="9aec56a8-5731-4609-9375-ee90d6b361e4"/>
        <s v="02042738-20c5-4a3f-86d8-522e89994afb"/>
        <s v="600a054e-21ed-45e0-8beb-97ef7240ae8c"/>
        <s v="3c9abe10-238d-4f44-8ac4-d0eb3373730e"/>
        <s v="a879d8f8-9042-4eb7-8b04-0f53e63949d4"/>
        <s v="39ec8ca1-3fb2-4f47-bbcd-6c18a06e8de5"/>
        <s v="ef9240b6-52d7-4f10-ba3a-6e9623ff23d3"/>
        <s v="620d4a1f-479f-4628-9674-eb650f9c5300"/>
        <s v="37850b5c-3ce5-488c-be53-d702e1f8d192"/>
        <s v="30ac7d7b-a2f9-43a3-b810-ae665a31b4cc"/>
        <s v="9c904bed-6389-4af4-8710-90caa1e80536"/>
        <s v="5f584603-e5a3-48e9-84c1-f1b5ebbbd763"/>
        <s v="41f83199-f4ea-4769-8366-c189cd8d9f75"/>
        <s v="a6ea6a2a-3110-429d-8e75-7e3c59b21da1"/>
        <s v="2540fbfe-e12f-46cd-96ea-f269514e1353"/>
        <s v="ecf2d1d3-0725-4bbe-9b33-9e981879deaf"/>
        <s v="2799db5f-73d5-44b7-b6ad-f3cd935cc092"/>
        <s v="c0ba22a4-7213-47cc-b896-17fa6493f5ef"/>
        <s v="c4183687-0cf7-4915-b01f-e8dfc3ba8448"/>
        <s v="a3b442bd-4649-4296-af58-42c3ff86cc31"/>
        <s v="309a083a-0c9e-4060-b66c-7331a1722ee3"/>
        <s v="38d5101f-423c-4d9d-993e-478302b34254"/>
        <s v="298d9f00-a3b6-48ef-83a7-635ac03995b8"/>
        <s v="de73992b-0232-4130-889e-90b28df49d52"/>
        <s v="98874bfe-c136-4c65-ae2a-e3413f59e4f2"/>
        <s v="01667221-3063-4e7f-81ff-81d1689d1205"/>
        <s v="fd9a9caf-37e1-4afd-873c-f375fa1e59e4"/>
        <s v="1d48a071-ab61-47b1-b93b-4c3220500494"/>
        <s v="2067bdac-88bd-43d1-b540-b30e039f3a25"/>
        <s v="04e0aa19-7fe5-4a6c-9a93-80ac33c7d62f"/>
        <s v="cdd8af09-451b-4267-b887-5caf1991103f"/>
        <s v="36c7d6fa-7aa4-4052-bf51-936241a64fed"/>
        <s v="4c269f16-1a44-48eb-b02c-21505f58f504"/>
        <s v="7a6e43d0-d9c5-4cd9-b09d-721b62be4009"/>
        <s v="5c17ebb5-093b-4d72-ac8c-dcaf2b633b18"/>
        <s v="4270352d-702d-4556-8c64-5bf10e93fba8"/>
        <s v="6d204496-66d0-4371-98e8-8ebb7a9e8eef"/>
        <s v="a0d7cfc8-3a17-43b7-b5d3-8459f3bc6b09"/>
        <s v="706c5c56-49e2-423d-abd3-461691b78d8e"/>
        <s v="4c881a90-c109-4e6b-a7d7-7c7e07f0b3d2"/>
        <s v="442a6ce4-ac24-4352-8822-28f22d720501"/>
        <s v="4a5dee64-3a65-43b9-826a-55e559bd1dc1"/>
        <s v="f377530f-2a5d-453a-aec0-5882035993bf"/>
        <s v="4d37d6d9-3f4d-4a0d-8c60-3d16eb507c48"/>
        <s v="dee34e2a-d6e0-4c60-b59d-066285d08c1c"/>
        <s v="e906b056-750b-4501-a5b7-6e71c0b942ad"/>
        <s v="ce072a52-73ed-4223-8b4e-f503f8722413"/>
        <s v="5a86b5ec-1865-412a-896c-495acec8613d"/>
        <s v="5d340833-db59-4a19-9ea6-ed4a04cad30a"/>
        <s v="74e0079a-98fb-4727-9740-b2122d5245f4"/>
        <s v="ab9099a4-35a2-40ae-9af3-05535ec42e08"/>
        <s v="166b1ea0-030b-47f1-9fd8-e9a7ec0130b9"/>
        <s v="77e8b401-b684-4eb5-97bd-2960a1715311"/>
        <s v="0534a101-8ddc-4719-81f3-8dd4fd034ada"/>
        <s v="02bdeabe-7060-48eb-be8e-ed12a3ea21a2"/>
        <s v="c6dc78f7-7bf6-4a7f-b58b-eecc9e405b00"/>
        <s v="f4dbca07-e506-4670-b092-947dbe4969ec"/>
        <s v="bdce635f-bf90-4d6a-b5c6-06b54e003d55"/>
        <s v="b5a6571c-4fa5-435e-90cc-460428b26b1b"/>
        <s v="fef97d57-3c77-4a4a-8d65-4036a00f230b"/>
        <s v="4ed0730d-711d-41dd-96ed-0330ce015413"/>
        <s v="1d34d08e-7a4c-45d4-9c99-e04cf0e98b3b"/>
        <s v="2cccfdf1-5734-4491-810a-7e8c6237a65d"/>
        <s v="dc8a4922-5005-480f-a4c7-78a59b4e164b"/>
        <s v="c80ba4a4-eb5d-4a54-b6f3-a4040005003e"/>
        <s v="42803aa0-55ac-4d06-be9d-a9517329af6e"/>
        <s v="8941bdd3-9803-482e-926a-4bd0be125f8f"/>
        <s v="66bca865-963c-4f25-968a-b707001fc69f"/>
        <s v="6fe633f1-8f80-4d8b-a1d5-5f8569678586"/>
        <s v="b2a0f778-809d-4444-93ab-3cce264ae04f"/>
        <s v="50e96888-7273-4e7b-bf9a-d277db496e6d"/>
        <s v="4140752c-aa44-4259-9001-8b7b6d4067f4"/>
        <s v="f4be0a2c-f571-4989-98bb-597d8f1fd309"/>
        <s v="85e8267a-0e23-4fd5-9031-5ccbd208ee77"/>
        <s v="d664d264-4c6e-47ff-b9de-7a3a486822b9"/>
        <s v="81b34c3e-1d61-49cb-a1b6-0c866c131683"/>
        <s v="35845d71-b221-41c5-b5b8-6d0a864f36dd"/>
        <s v="403fd582-4ccf-4a4b-bc93-243ec90b9454"/>
        <s v="f796611f-c7c1-4b1b-9d58-631b052226b9"/>
        <s v="9b5f8f39-848b-44f0-b498-17354d38e415"/>
        <s v="081293dd-62eb-40bd-9ec9-e3cdb092e21a"/>
        <s v="15935c16-a274-4afc-8db4-89cb556a7748"/>
        <s v="a754a29f-f143-4545-ae6b-34b907ef2ba8"/>
        <s v="8a4a0e2d-f22b-4b98-b24c-c64fbe3e6e57"/>
        <s v="b7dbb32c-d0c1-40ae-92a8-9ab919517f7e"/>
        <s v="74915c14-a30b-469c-9c40-50454a22eae9"/>
        <s v="e1fff6c0-8347-41da-9c11-ab6d42f5b3f5"/>
        <s v="89c8d2ab-6b44-4a8d-95f2-5073f41402b1"/>
        <s v="b35d4c3c-32f3-45ad-a84e-2080d70e673c"/>
        <s v="bf0d073d-821c-4336-9970-cf60ebff8d15"/>
        <s v="74bd0c93-8177-4661-b7fe-032c02571851"/>
        <s v="e1100ae1-6141-45c4-8baf-44bf0381a7b3"/>
        <s v="93267d25-234b-4562-98af-5cca6b11b7cb"/>
        <s v="458e0f1e-2a98-4594-81e0-4ea5f20ef5c3"/>
        <s v="71be94c3-6ab1-4db6-9da4-66feb0937085"/>
        <s v="d5838410-222b-409b-94ad-51dcb0010b77"/>
        <s v="18d92334-bbbd-4272-95ba-4ab0cd9caf47"/>
        <s v="3ec0f4e4-c2ae-4401-906d-edf53a77a93f"/>
        <s v="75366b9f-320f-42c0-9dde-01889803b22e"/>
        <s v="73b0d676-3527-45c8-8534-ca08f6f24d1c"/>
        <s v="059dd55d-4b94-4e30-b303-f438fe2110d0"/>
        <s v="6118433b-882c-4d1e-ac93-a7918b60c511"/>
        <s v="9d37efb6-eafb-4e90-94ec-84ce002ccb25"/>
        <s v="0013e35d-9aae-4492-9a92-1d2b8987f887"/>
        <s v="7b23dee5-7f9e-4042-bf9b-c2a3837aaa27"/>
        <s v="893992d4-ef5f-4f0d-87f6-c200fbc02182"/>
        <s v="bf468095-9cb7-4e4d-a1c3-edb99e30f754"/>
        <s v="1b3555e8-b9ff-4c5b-959e-eb8e51e4cab6"/>
        <s v="ae7cfd14-7577-4730-868d-a4b2f613bda0"/>
        <s v="b57905b8-b895-4e08-b564-504ba1e43190"/>
        <s v="b3292925-b107-494e-a932-5ae19c7060da"/>
        <s v="e48c5d67-f682-4011-8b46-1b32bab1b126"/>
        <s v="cfdfc6f9-eb0f-427c-a82a-3879f2b5a7ea"/>
        <s v="069f14f1-4018-4c6e-9a8c-fa3c5283aac7"/>
        <s v="72ce374d-43f8-48b0-9000-3168cb6bb240"/>
        <s v="5a35d158-76fa-4e9c-9f24-37dfae0e987e"/>
        <s v="98d53cf5-4afc-49e8-8c47-6b726e310234"/>
        <s v="892621df-4655-48b7-b8e1-9f568787ea21"/>
        <s v="b599277f-f78e-49e8-b676-291d4e329b4b"/>
        <s v="e39dd23f-5873-4912-a4a3-b2a27380098c"/>
        <s v="6001f54d-01d7-4831-850f-1cdc1e2a03f1"/>
        <s v="a0fbb8e0-b2e3-4399-a876-20207d8f5178"/>
        <s v="b34e356a-c95b-41f8-832a-461adf9b7c1f"/>
        <s v="4baf0f5e-a932-4094-93f2-8f11147f6570"/>
        <s v="25e42403-64f2-402e-894f-6ed34a2f3876"/>
        <s v="1b5d5b3f-020a-4e0f-a202-e4c776dac0af"/>
        <s v="b6ad2138-53f2-4d73-8970-8af66e173f7c"/>
        <s v="e45b712e-b822-4688-90a4-44329cd6c852"/>
        <s v="63f2ae24-fc3d-4348-808d-4127610461e3"/>
        <s v="b486f6f0-54af-4c6c-a094-8438d01216ab"/>
        <s v="82271e17-3124-4bb6-adae-08e73874756d"/>
        <s v="8edddfcd-1e52-4770-bf89-7142fe716b14"/>
        <s v="f72c8bf7-233a-418d-a8e0-cadb9acbf1aa"/>
        <s v="9d8fbfcf-b946-447b-b0f4-140c3819bfb5"/>
        <s v="6043d437-72f0-4493-9c24-1ad5cbc6f7de"/>
        <s v="5c04848d-6837-42ab-b0cd-c3ea36f759fb"/>
        <s v="01def715-1426-4607-b675-c20c67868b97"/>
        <s v="c85c7633-1721-4b47-bff9-c5944ac633c7"/>
        <s v="1986b4b2-70b7-4868-9854-80f0dfcaf0b7"/>
        <s v="33fd862d-4057-4470-be61-27a80351b09d"/>
        <s v="45f18619-54f9-4429-a7de-02ccdda4f4a7"/>
        <s v="27d292fe-0736-4b52-8a9a-73fe538202b7"/>
        <s v="30ee8fce-2b66-4859-9c29-7b5e66bceec2"/>
        <s v="e355ff3e-b8c0-48ef-a540-0d409be20a5b"/>
        <s v="ad2783e5-f636-491b-9366-bd91b5c6652b"/>
        <s v="18c32a04-844b-482e-9dad-138b4d72498f"/>
        <s v="4067f790-8444-4504-93ed-280ad5e14d1f"/>
        <s v="bd1116ee-f58a-47c7-8ccf-4130255603d4"/>
        <s v="887b03e5-e980-4808-b5ac-824c2c55aef7"/>
        <s v="7ef519c8-8420-4b19-b238-4877649cb420"/>
        <s v="3b964c74-ffe6-4994-9580-4c2ac44fc4b8"/>
        <s v="ceef7261-bb15-42ea-8991-2f464ce6928b"/>
        <s v="4edd2a2a-6b69-44ae-8d22-af35b648be8a"/>
        <s v="0b52039f-37e0-46b2-b0f5-c579fd651ec9"/>
        <s v="779fa9fd-e516-4f33-b06a-f9b817181284"/>
        <s v="dd4c5244-fc74-47ef-a249-1bbf09950db1"/>
        <s v="da8befbf-5c9f-42c7-8e9d-b867a376abca"/>
        <s v="28659dba-61e3-44a8-86e7-6ea08c47a1f3"/>
        <s v="49c13de7-3b42-46c5-885b-15fb4a8ff810"/>
        <s v="98049562-8972-4bbd-8ff2-b1c4e53f9644"/>
        <s v="74797b61-2737-4b52-ba6a-210722319050"/>
        <s v="970c7a52-c5a3-4967-9742-fb16128ef888"/>
        <s v="734a6ca3-8116-43fc-a2e7-c1a612d2fa06"/>
        <s v="2f51b757-9177-4915-8533-9fc033e92a9e"/>
        <s v="e867c8d7-b43e-4eac-9079-031a60835d0a"/>
        <s v="0901545b-f181-4b0d-9717-10471d15ce32"/>
        <s v="746b161a-31cc-4738-b68a-e9b79b3aa1d1"/>
        <s v="90865ebc-5a91-4e14-9a61-bcb19356d452"/>
        <s v="610269ab-43ff-482d-a18c-51621dd4ecad"/>
        <s v="39235a44-94a8-4cac-a733-04aa0aa7c3e4"/>
        <s v="fec3c273-dad5-4a8c-ad4a-73bd4f825bad"/>
        <s v="8926f9b5-c50d-4ccd-8f97-37245b6bda9e"/>
        <s v="042c65ad-9883-49b1-88d3-d2cefba3091f"/>
        <s v="f5d5f92e-cdd1-47c1-8a6c-1ce6b581b245"/>
        <s v="89a2bea7-57b4-482d-984d-601999bc0c8c"/>
        <s v="e10b1a47-7fae-4748-b781-321e83c501cb"/>
        <s v="a0a42c89-6232-4bf8-a9c8-612e6c96b28a"/>
        <s v="566e3cbe-9aea-422f-a6e9-87cab87b6384"/>
        <s v="6f139682-5ec1-4f69-82ad-4bf49696903f"/>
        <s v="1177a267-9f5c-424f-a772-d34a1e1e7148"/>
        <s v="17622561-87f7-4fef-b4ef-8730851a0d68"/>
        <s v="f4427e0b-6148-4bb3-889b-78d5dbfdd97e"/>
        <s v="b02b61c4-a3d7-4628-ace6-6fa2fd5166e6"/>
        <s v="8d7fff14-d8df-4873-84c9-56ee9c4209ec"/>
        <s v="5bc440f1-4b1a-469b-8e5d-d462cbd00ef2"/>
        <s v="392c04da-5af3-4a5a-b8e5-9b2716dc5a6e"/>
        <s v="ef8e3e02-7f92-4838-964e-5eb88235936b"/>
        <s v="31274148-7c7c-404e-8422-d03ef29a6339"/>
        <s v="f5b1ebbe-7862-4056-bccf-c45a1133a4b0"/>
        <s v="d4bcb92e-121c-4c9f-837b-c3682d1487fb"/>
        <s v="bbfb1b71-0a68-4eb8-876d-e8c5440c7e5b"/>
        <s v="c72850c1-3322-468b-9be7-8aec32da81f0"/>
        <s v="ff4625af-bd20-463b-b275-b5f3d436a7a8"/>
        <s v="696929b2-0513-4da8-9819-93cc41f9994a"/>
        <s v="9cfbbce7-e8f2-4584-8cca-1e14c3b8c80f"/>
        <s v="c9d901d0-a0da-418e-a7a6-a656cc82664a"/>
        <s v="1d61fac3-6cd5-4859-b2a4-47b2ef04e57d"/>
        <s v="d1ad3e51-89f9-4de9-b798-0131a885a7b4"/>
        <s v="b425e88f-5f83-4733-98c2-03b3981dbb07"/>
        <s v="a995ecc3-6f5b-49a6-8ff1-c51f915cb31b"/>
        <s v="f2d3f761-0ba3-4279-94cb-056407437c3b"/>
        <s v="55456181-1096-4107-845c-9edc2b7f2ac9"/>
        <s v="d4233cdd-0d91-4d13-a207-b111184a1b0f"/>
        <s v="6b226fa2-7836-4d88-b41d-f78fc3cb2f25"/>
        <s v="1f178f93-23c9-4a1e-8b37-1d97cdcc2d6a"/>
        <s v="0f44704f-1247-4a4e-a469-98e8d39e198b"/>
        <s v="09926793-f450-47ee-8e16-33271ef80b5c"/>
        <s v="861b4f5b-45a0-4539-ade8-370ace9e9ebd"/>
        <s v="59dcabd0-56fe-4fb9-abe9-e2074f199ec0"/>
        <s v="c9c1ad45-f4ea-4b97-aaa4-15b56336c815"/>
        <s v="d240ef02-a968-4fc1-ba5c-865db8344070"/>
        <s v="1d303f92-6f5a-40bd-8312-3b70a93cabbb"/>
        <s v="05d047bf-5b96-49d0-a8f9-0573571b960f"/>
        <s v="48769153-c688-43fe-9255-5c758d55119e"/>
        <s v="7318b96d-4479-4612-9f5d-988f776abf09"/>
        <s v="90b4c309-bc1d-4335-9ef7-4e48b8a836fd"/>
        <s v="5cb5e69c-5dc7-43e6-a529-64ffc74cc890"/>
        <s v="e54f8894-d19f-484d-aba6-00a6effa91ff"/>
        <s v="be7cabfd-6d53-4965-b1cb-e1d3d2cea771"/>
        <s v="1ca35cfb-04fc-4d82-bd15-438552fbe43b"/>
        <s v="4c80f6a4-9e5c-4d68-82e0-82191b96ea78"/>
        <s v="21f6c63d-ac20-4f11-abd3-3927586528e6"/>
        <s v="10190c9c-3b1a-4e64-9687-7f41ba8bc81c"/>
        <s v="0b9bd934-23c8-4d30-9dde-7969688613db"/>
        <s v="f165d779-0154-4950-976d-e21f1b46ebdc"/>
        <s v="fb8fe8c4-d8b4-4ead-9360-8edf382b5b86"/>
        <s v="854dc3bf-61d8-4365-bada-0c941679bbe0"/>
        <s v="91a4d796-b972-4eec-a563-7d1f57637902"/>
        <s v="4d470ed6-a666-4769-a1d4-6f8221c50e41"/>
        <s v="d64acb1f-39eb-438a-836e-3c49770e09db"/>
        <s v="6e9bdbd4-8bb1-4e79-a539-862513db64d0"/>
        <s v="374f495e-5724-43d8-99da-85943d2f416d"/>
        <s v="59d4546a-f7b0-4ffc-89c8-08f71ffbbe83"/>
        <s v="82ac7e1d-ac56-4da6-9339-1df45ae86d18"/>
        <s v="72ff5d2a-386e-4be0-ab65-a6a48b8148f6"/>
        <s v="dd88e600-57e6-456a-8f5e-6f0c74b42e6d"/>
        <s v="3c4897e7-601f-426b-9569-44ab503c8db4"/>
        <s v="ccd015c1-ad59-40dd-9bff-3142a5e15b55"/>
        <s v="4d560a3d-f4e7-469a-a454-09374a27ebf2"/>
        <s v="6142ea7d-17be-4111-9a2a-73ed562b0f79"/>
        <s v="9f294a8b-d184-4c39-8476-7556f97be2dd"/>
        <s v="630af05e-1f09-4c0f-8419-53ac6dd38ffb"/>
        <s v="69be173a-850e-40ad-9872-f72ee5b4a1ae"/>
        <s v="14e286e5-ac89-46bc-8cbd-3c039e2aa4ac"/>
        <s v="a6f2f7b8-0cf3-4b58-9910-8be58ce21ea3"/>
        <s v="bb82b796-3207-443e-86a0-7656c5c9fb91"/>
        <s v="f387e1bd-2d59-42c6-934a-5a2fa7cf705c"/>
        <s v="03599c6d-1224-4bd2-b7c4-b3ee9b1fc6d1"/>
        <s v="e7e7cf71-1c5a-4322-809e-7de873f127f5"/>
        <s v="d81cda59-36d1-48ad-9717-3bbb192e87b5"/>
        <s v="9f83db57-5cd5-4c13-a83c-906952aab364"/>
        <s v="3728ddc2-0f5e-4b47-a9d0-c613b0c77002"/>
        <s v="ffe8a701-8733-4220-bf65-bc642307d955"/>
        <s v="3e60dc38-31c9-42fe-8e3f-bc8c84de07aa"/>
        <s v="a046b9ae-9d30-4208-9e52-f2cc4839a7d2"/>
        <s v="4e5d8f12-96b3-4f4a-80da-a8ca62305d27"/>
        <s v="ec42e2fe-4114-4736-922d-2cc52d091a0f"/>
        <s v="4ddb1b36-272c-4588-84a2-576c1fc905f8"/>
        <s v="9ce7eed1-fcdf-4961-a45e-2ad08eefa5dd"/>
        <s v="3c3a04e1-2673-4d70-83a9-f28dea48b463"/>
        <s v="f5948a54-5f80-4eeb-943a-9aff659b0105"/>
        <s v="088dbd82-d883-43f8-8c98-03de12de9e5a"/>
        <s v="819f9a74-14f9-4534-9cb1-73bd26689102"/>
        <s v="dbb54645-7dda-41b6-97c4-caed47c4cc51"/>
        <s v="4242be33-5d77-4c84-aa81-05a89500a368"/>
        <s v="05b3b6f7-ff43-4d94-9345-accc5574767a"/>
        <s v="98a21f1c-914d-4fae-b100-13a7c6deb2f0"/>
        <s v="dec78fa0-6c14-44be-a65a-a092112ea3ee"/>
        <s v="d171ac68-edae-411f-85cd-7dd4b4a84acc"/>
        <s v="1328000b-cb9c-41c3-ac1c-3ed546d1fb89"/>
        <s v="787f2425-dbcc-4477-89e9-db0adf465290"/>
        <s v="f4188f3f-8a14-4e62-a95b-4715c333e861"/>
        <s v="7135f221-a6c9-437f-84da-d06a7872bdeb"/>
        <s v="b6ca1127-e9f8-4970-8d98-f9e28d888beb"/>
        <s v="c8b190e1-089a-4f4f-b1da-e8174937b90f"/>
        <s v="5f4f847d-7d59-46c0-a171-3445b637f3b1"/>
        <s v="c7468f59-1b49-4e15-a2ad-d909c521bf2d"/>
        <s v="9db37a76-cc39-48c8-8759-0459b259685d"/>
        <s v="0fc82e26-ea5f-4589-a7f7-5c4b2f1997a6"/>
        <s v="568655fb-9a3b-4d93-a6b8-a3f489007bc4"/>
        <s v="d7b65b5f-9fc6-401c-8720-d8ba45d954a2"/>
        <s v="99e1b153-6bd1-4ab6-8648-635088765d44"/>
        <s v="80c1319d-16fa-4b56-9a2c-756a5e65d291"/>
        <s v="6afa828c-2cd1-4b9f-abe5-841fe9c96c52"/>
        <s v="74c0286f-6916-47e3-b362-e5ace03b6ace"/>
        <s v="70e79f2f-73eb-4d3f-a2cb-7dcd9ea4e2ff"/>
        <s v="1e4af885-cf5e-40dd-b35f-489c0e710440"/>
        <s v="88d94f82-3020-49ec-8068-f195ae513e10"/>
        <s v="bc76937c-e33b-43ad-bd79-a1c007c10e74"/>
        <s v="bcf70c59-e75e-4eb4-99c2-2e6591ce0d2c"/>
        <s v="31c0fbd4-05f3-42cc-b1cd-70157c9d47d5"/>
        <s v="059c1ba0-bbec-421d-b610-901c2196b3b5"/>
        <s v="4c636e95-025f-4543-8997-623ae0723d96"/>
        <s v="2c8d0e44-e71e-43a6-bf85-bf0ead64b56c"/>
        <s v="fa5d3100-11b7-4948-90e6-e6607c69dee1"/>
        <s v="02d2265b-2ad2-4193-86ea-50fcab7682bb"/>
        <s v="a65be22b-d5a3-46d9-8362-a810a2611b8d"/>
        <s v="396295f7-bb67-4fbf-bc1e-afb5596a8d6e"/>
        <s v="57c700aa-b7b5-4ea7-b5eb-d32d9ad620ab"/>
        <s v="01e187d8-1a31-4044-95a0-f35665abc9ff"/>
        <s v="848af440-7fc1-4858-afa0-d842bc55300b"/>
        <s v="0e7da698-ab95-472f-8d95-aaf5253421bc"/>
        <s v="16db80db-a543-448e-9adf-e9816ab19e15"/>
        <s v="a0ee89ae-d453-4d32-8b0d-bb418d5288f1"/>
        <s v="c6319c16-5827-4c1d-93e0-f2354e80d10b"/>
        <s v="df6afe33-9489-4539-a373-f2b93658fed3"/>
        <s v="09f64405-0b99-4034-8a4e-255280051b10"/>
        <s v="a8499b92-6b52-42e3-94fc-dd549e8fc965"/>
        <s v="32fbcf3a-ded2-4fc4-9a0f-35bca3ec06d5"/>
        <s v="9b1bc895-2af4-4ab7-9e6f-ea07c4536f1d"/>
        <s v="cdbc2c1c-a4af-47bd-ae45-5cc6b88e830f"/>
        <s v="3d687b1f-2b22-408f-85d2-ab496a237988"/>
        <s v="1422373f-8622-48d1-a683-e10796c044d0"/>
        <s v="8d244e3e-c4da-4ddb-a0b1-5abaa6a27967"/>
        <s v="edc6ae05-fada-4b0b-aca0-2ada7c019b87"/>
        <s v="12a07507-87be-4932-844d-625134473972"/>
        <s v="8a0ea57a-9a7d-409d-a6e8-790b215d3b1f"/>
        <s v="f79cb82b-4679-455b-b834-c6a4a6f03619"/>
        <s v="c49c285b-6a42-4aad-92ef-05a410e1b73c"/>
        <s v="7fd75be9-f99d-40f4-8f0c-8ac73932760b"/>
        <s v="89a3c811-895c-4fde-a3fa-40691519fd38"/>
        <s v="1eb74b56-53ff-43a2-8a19-35014169b9fc"/>
        <s v="bc9a7998-6365-4c2a-a793-cb096b271eff"/>
        <s v="b40ef8f4-943a-41f6-8a63-94a1b6733a2d"/>
        <s v="c5f8e2f8-414f-4994-a845-77805e20c957"/>
        <s v="5bc6515f-3d9e-429b-8b57-6b4758606057"/>
        <s v="e516b0d4-7d35-42cc-b88f-d0cd65c06b93"/>
        <s v="56bc0cdc-739f-4756-bfab-acff5a8de741"/>
        <s v="9322a304-f206-48b3-97d2-388e988df8e9"/>
        <s v="3f899fa1-1584-4624-b8aa-f16d592fab49"/>
        <s v="0ab54bde-20a0-4502-ae06-809725e97977"/>
        <s v="989b9cdd-d12c-49f2-9563-016097acc49d"/>
        <s v="620e99d3-3b33-43d8-a69c-d696236c7b87"/>
        <s v="600c9c71-0990-4647-8ac8-d87ea689d07f"/>
        <s v="5a5226e6-9d64-4932-8066-853d6de299a1"/>
        <s v="e13aa3fe-9dac-463a-bc1d-0e0d607283af"/>
        <s v="a723fb72-682b-463a-a86e-d390edd97a1a"/>
        <s v="92806b50-7467-4070-bb28-4673394ddcc0"/>
        <s v="42533a86-6c73-4f86-a564-c8c261497f06"/>
        <s v="f4e35f7b-a1b7-43d8-b6b8-74d349599bed"/>
        <s v="e2b6855a-d4ec-407d-a584-2e131d278a46"/>
        <s v="cbd58bf6-1efd-46e9-8e37-14af99b49350"/>
        <s v="bb026576-f512-44c3-b253-d2186c4a37ea"/>
        <s v="d52721e7-19bc-443e-bb02-bebb48729a4d"/>
        <s v="ddcf8766-a93b-42cd-9c24-220e2cabd7e7"/>
        <s v="4d71c366-b41b-4143-8b10-550cd5704f32"/>
        <s v="34879e41-1a9c-472a-8eb9-047dba2ac3d9"/>
        <s v="11c58ef0-dd46-4c09-8752-87aa5408f9ac"/>
        <s v="d262eada-844a-4de9-a69f-0da0b670bfda"/>
        <s v="3ac5c680-d6a4-497f-8226-f2334c974315"/>
        <s v="088a93ec-70d9-49f8-89e2-60744f1639a0"/>
        <s v="43b9da13-ec85-4f37-bbc1-a987aff8754d"/>
        <s v="77d2b94f-1478-4c9d-9503-0b43e3c7ca9a"/>
        <s v="d6521e08-c2f4-4c10-a869-707cbdcbfffc"/>
        <s v="61607459-85c7-404b-8693-da1139c6a1ca"/>
        <s v="a8aa7158-2b70-4525-bc67-f831cbc84759"/>
        <s v="8045b996-bee8-4c6e-ae68-463ab456572d"/>
        <s v="03a20375-9782-4deb-8d03-e808467b1bed"/>
        <s v="3e19fc1d-9f6a-4a65-bd54-da044dcd0009"/>
        <s v="c15a09f9-e21e-46ca-a358-abfe58671262"/>
        <s v="1be00f8e-0c8d-41d2-9673-aefbeb9e54e0"/>
        <s v="f84f16b3-a79f-4faf-9ef5-768968f45bce"/>
        <s v="bd29ede9-cab4-423b-b448-83858de7ad6c"/>
        <s v="5c72aebd-13b1-4e59-885c-d7147bf69552"/>
        <s v="c561e2cb-89db-489a-a160-138467e5d714"/>
        <s v="8c6d768e-45bc-43ba-af52-d36e8a63b93c"/>
        <s v="390af831-a1ab-42d5-99b4-5fc59f14255a"/>
        <s v="45df16b6-382c-443f-bcfc-9b793875394c"/>
        <s v="3b745114-997a-4b6e-8161-126852bb2359"/>
        <s v="cbd431cc-ea7a-4c21-a1a1-a29c5228ed8d"/>
        <s v="dd3fbef5-305e-406b-a453-10d62c124e45"/>
        <s v="d5bcb8d0-4094-4ded-abeb-ac31d4f8fd72"/>
        <s v="bed63da0-8033-45c2-9413-d64db962c8a7"/>
        <s v="f2e9702d-11e9-4daa-ae69-81a35d3d9e56"/>
        <s v="3cec73da-fb25-4d16-8e81-b4f0dfca309a"/>
        <s v="f4d67557-6900-4be1-a302-9f70f06e9cff"/>
        <s v="e13a14ca-5911-442e-959a-8f54c559cd0f"/>
        <s v="5a4c4427-d9ae-4cad-9d57-337390206c67"/>
        <s v="7ee1fcc4-6b5a-47b8-86e9-4f441f5c1d27"/>
        <s v="ac25d6a8-cae2-418d-8998-53bd533fbc2a"/>
        <s v="b652ae99-38b5-489a-8921-057c3f05557c"/>
        <s v="16718639-fcb8-4f9e-8769-0baaa104bdce"/>
        <s v="fe2b34d8-2db0-428d-9e5e-be5459077299"/>
        <s v="6de59332-9364-43d0-9024-bdc6dcb33df3"/>
        <s v="60300bc6-8bd8-4bd3-af30-1720a9a5752b"/>
        <s v="c4f9eccd-7630-48a7-b0ca-fdd8fc043f08"/>
        <s v="f0086534-91c5-4372-8aab-cdefde43dfff"/>
        <s v="5ad5cf06-364d-4c87-bcd0-129d2e8d0e87"/>
        <s v="04d763db-93ca-4df2-97bd-fe1186f152dc"/>
        <s v="290e3e89-4b9c-42f4-a8e5-c8cdb4146e4a"/>
        <s v="9ae1a991-524f-43ff-b030-7633a6ded1d8"/>
        <s v="534ff70f-c4d1-447b-a0b3-c49062abd089"/>
        <s v="1980f5a4-1539-40e5-a1af-8c5b7a7e67ac"/>
        <s v="f2311f17-9586-4a76-8511-55ffe7a37e81"/>
        <s v="474a493b-3ced-4f2d-839f-bc501223b513"/>
        <s v="6bb995f8-db98-4ba3-95dc-76942bf3158c"/>
        <s v="dad17429-8697-486a-b168-425f46310a87"/>
        <s v="614077d3-9ec4-4a48-9773-f98d550c2fe9"/>
        <s v="b5caa993-aaca-4101-b153-0f689215583a"/>
        <s v="31e1168a-81cf-4525-bd25-5cfbe0c8f901"/>
        <s v="82bbf269-aafe-4e61-8d45-67d16d902940"/>
        <s v="bdd640fb-0667-4ad1-9c80-317fa3b1799d"/>
        <s v="536fd898-2106-4d5e-9c3d-028d03580f61"/>
        <s v="8bf08d7a-6306-4ce1-b73c-bd6a56f73415"/>
        <s v="9f2fef1a-0bfd-4eda-8462-16b1445be974"/>
        <s v="1ca2367d-88e9-4522-ad03-08c72cef4e18"/>
        <s v="0bd4a990-0640-4e0f-a5b8-fd4b32fa2de8"/>
        <s v="e21e063e-880a-4f78-add3-fa68cb176118"/>
        <s v="e79f9f3d-19ee-4c3b-b93c-4b0bb93b770c"/>
        <s v="e3b202b7-c97a-4855-be7f-b6583aef2cb4"/>
        <s v="d9aa533d-fe43-4234-9114-a28fbdc3ffb1"/>
        <s v="5d264b1b-6593-4659-972e-8c6882aa5c46"/>
        <s v="32da7a6f-a0d9-4f22-88f7-c39b6504ca70"/>
        <s v="7a2db846-4ad0-4a12-93e3-1942b63ccc6a"/>
        <s v="b372e073-3bc3-4744-8d72-b409b437bec4"/>
        <s v="eda7dd14-e1dd-45d4-94d9-0f4b4389bc5a"/>
        <s v="d453f867-b97e-4224-891f-691217abb863"/>
        <s v="24e6f44d-1431-4cab-bb8c-bd746a2f3fc4"/>
        <s v="5681efaa-1d34-4718-b768-8fcbd545c64a"/>
        <s v="eb2d6b14-9358-4445-a059-9244270f2b97"/>
        <s v="3f4df561-f319-4125-87f1-94f9c1156d6d"/>
        <s v="b9493906-939f-44eb-be5e-215ec47cc30b"/>
        <s v="f3bd333c-d11c-49d2-aab6-c5707c17d5e3"/>
        <s v="3df76a69-bc45-444a-bc1f-dff0331d58bb"/>
        <s v="dfed2c43-e256-46dc-8f54-86b7c7b5b2bc"/>
        <s v="406bf02d-a97a-4f4e-bc10-871bba4f4b03"/>
        <s v="a9f79877-b3cc-47e0-ae92-58298ad0033f"/>
        <s v="b18753e6-d457-4ad9-a867-a096edd877c8"/>
        <s v="f8140102-7de1-4dfe-9072-5b5ca2814044"/>
        <s v="d56a9c52-c8a5-4d7c-a94e-c385b4bdaa1e"/>
        <s v="ec50ace4-80a5-4e65-afa2-855967c96204"/>
        <s v="e3d3d84d-c2c2-47be-973d-ff0134e43764"/>
        <s v="3176d704-ea5d-4648-a7bf-782afab74ad2"/>
        <s v="f897f7c9-c52e-467b-963b-4aea6460a95e"/>
        <s v="88598ace-c60e-4023-9879-0b36f582a4d4"/>
        <s v="5eecb91a-59c7-4d57-9459-156aa03c8e85"/>
        <s v="9e5a732a-e22b-4a58-ad09-6600cce23a8a"/>
        <s v="614ff3d7-19db-4ad0-9dd1-dfb23b982ef8"/>
        <s v="a6aa59e5-dc08-4f29-92d3-3488d0c30018"/>
        <s v="b11af726-2d5d-4395-a901-a768ebd14b0c"/>
        <s v="14dd5061-5557-46f8-a67e-ddcedf8f4197"/>
        <s v="f80590f0-0249-4a09-be3b-1a40ca0553a2"/>
        <s v="c194f97f-00e3-4026-95b6-de85390239d9"/>
        <s v="8bae295e-902a-405c-bd9f-fe599bc0fa93"/>
        <s v="4336ffe5-6631-46a7-8c53-b74c0c9fa6e6"/>
        <s v="6242fa0f-2ed2-4190-8a42-001d66379069"/>
        <s v="3cb3288e-c8f2-4355-a90e-23f3668e899b"/>
        <s v="f780ef2f-664d-4922-a590-fd3cad6ecc57"/>
        <s v="6ee41a27-1a74-4259-afe9-d773d02b4df1"/>
        <s v="6ee6fb9a-520a-4eed-99fc-81f912177a1b"/>
        <s v="cc7e27a4-eb8e-40e7-b0be-8e8ee19dd4ef"/>
        <s v="29ede760-2334-48ba-b94e-08387dcf60fd"/>
        <s v="d6321d31-c8ac-4fcf-a04d-4d14197dbae1"/>
        <s v="4be318a8-0b39-4ccf-bc9f-3bc37210045a"/>
        <s v="282fe6c5-351b-4f5e-b265-0250c8ce0264"/>
        <s v="44d18524-cf0e-4567-882d-7fc1be3074f8"/>
        <s v="8cd74c27-929a-4586-8a37-6c367d94bf10"/>
        <s v="e0827f76-11a5-49b4-a6a3-02d6f43e8c48"/>
        <s v="f9b782a8-ffb3-4d40-a0f7-d29983486bcc"/>
        <s v="a335b2c8-9e7b-4e95-b692-641a9aad10ce"/>
        <s v="22eb197f-00ed-4a0b-a545-ecc0002f0064"/>
        <s v="e5358c58-4b8f-4abe-87f5-b39a56f881f9"/>
        <s v="39c03abe-dd56-42ba-9396-f1bedbb99817"/>
        <s v="db94b218-f83d-444d-bd90-599bf59a2fd1"/>
        <s v="3c7e5368-b159-4847-9c0b-9b10a757cb10"/>
        <s v="0c472187-fea3-4d37-980b-68530c7031eb"/>
        <s v="7484b28c-e42d-44b1-8d0e-2d64f30457ee"/>
        <s v="39c59df9-87f2-45d6-a7ba-26acab7a3d1c"/>
        <s v="2a9edda7-761a-4914-8931-b2d4d3def87c"/>
        <s v="3e612d66-05bf-4618-a930-b0c4d5576899"/>
        <s v="a6388854-fb2b-4b80-808b-d674d2dd3e26"/>
        <s v="f4401862-5353-4e65-886c-244563290d88"/>
        <s v="0660a3e9-736d-417c-92ce-55e369df05c7"/>
        <s v="960e3f3c-2ee2-41cb-b908-c3d8d99efefd"/>
        <s v="8fa72f27-e8c6-41fa-b435-3f5666b8fefb"/>
        <s v="614a9d3b-5993-4556-b8ff-b6c1c0f5fcb9"/>
        <s v="72a1376d-d4c1-413b-99ba-0aa5f31bf1fd"/>
        <s v="ab8bb68b-56d4-4b13-89d6-aea8fe5944f3"/>
        <s v="ef83dc33-eb48-4d5b-a550-bf6f40527380"/>
        <s v="8a8fb8c0-6360-40f3-8d26-1015470d21df"/>
        <s v="54e6b6e4-7232-4b24-ad9e-0664cad9fe81"/>
        <s v="0454e307-a3b2-4c34-a3da-c86c262a74dd"/>
        <s v="1b7e0502-ca9d-4831-894e-7397b38a3db1"/>
        <s v="acf5e81e-7131-4269-b118-e36477097749"/>
        <s v="714a917e-e4ca-4d04-a5be-2cddf6d47927"/>
        <s v="b4209103-bca7-46eb-83ef-0f77848ac924"/>
        <s v="cf9d3e88-f25e-4cf6-b479-b202d36f16be"/>
        <s v="9e21741f-b801-4026-82f7-38611adba8cf"/>
        <s v="3336c5c8-9019-4224-80ce-c97c87321107"/>
        <s v="5563f616-00e8-4ece-8b49-452d46d483f3"/>
        <s v="9191b363-4e2d-4645-adc7-cac7fd72b050"/>
        <s v="6dba00a5-5e47-4f21-abb4-5f901feb81d6"/>
        <s v="789fed96-7337-4c2f-8e1c-37621c7cb6ed"/>
        <s v="5aca19a9-fa61-4fc3-874a-82193512eea1"/>
        <s v="498bcf67-3f8d-4f96-836a-e2bbd5098e07"/>
        <s v="59184cae-1d70-4528-94db-db7a37f83387"/>
        <s v="1519830c-4019-4303-9c45-7e4da79313b8"/>
        <s v="0725e9cf-3099-4671-a389-3fc550b4c0bc"/>
        <s v="ff84faef-5336-423b-8f96-468535145890"/>
        <s v="e42e707a-fe2b-4987-9fdc-abbf6b9cd71c"/>
        <s v="c7ade5f6-4f48-4bab-9bac-40f4d5f9e7a1"/>
        <s v="487b25d7-9cf0-43dd-a775-29a28d2cfe83"/>
        <s v="7e1f48c4-a9d6-490d-b4ad-fa22ad0205f5"/>
        <s v="33a1ca26-5dd6-40c7-9922-f24eb5507b7b"/>
        <s v="eb2ec80e-4c25-4823-8cf4-ffb0b4bba73f"/>
        <s v="96a519fa-4420-45ce-96ad-a8599ed13b9b"/>
        <s v="e2331302-da32-4604-aa5b-8723591f6b6e"/>
        <s v="c54461fa-dd35-4c2c-86cb-aa8721786a7e"/>
        <s v="ae423568-de14-453b-9eac-41d9801f4909"/>
        <s v="2e183554-cae2-4e66-ae8a-781390e0a95b"/>
        <s v="1783b5f2-ae0a-48ae-9564-90983dfb09a8"/>
        <s v="dfde4fbf-3ff3-40bf-b66e-cb15474ebc19"/>
        <s v="37a3c30a-a1f0-4a7a-8db7-8572ef7db821"/>
        <s v="c715b2b9-c40c-4d91-86fd-e062a33dc7af"/>
        <s v="5c015ed6-a0ab-448f-aca7-dde9529f7cbd"/>
        <s v="0cee845e-0fec-47e8-9944-8e9ec4ccd106"/>
        <s v="4005353d-d76f-4e65-a54c-87393133839e"/>
        <s v="a7d807d9-59dd-4b95-aced-021213d94c93"/>
        <s v="84ccbd69-d4f6-4241-8201-bb06932c8384"/>
        <s v="0a8d7c14-6e2e-4274-ae0f-7cf89c7e1e3b"/>
        <s v="db576d72-81df-4693-a858-18cff67c393f"/>
        <s v="d2ecda4a-5cbc-4b07-bcd8-897b4c158e76"/>
        <s v="3005c7fc-85af-4b6f-bc41-7c6f80a6b635"/>
        <s v="52a74a41-44be-4486-bea5-a387363be5cb"/>
        <s v="9dd2f9de-fd98-4e33-a498-abe92999bbef"/>
        <s v="f86f3185-27f7-4941-a66b-eb9358b72db9"/>
        <s v="2a45c2ab-8cbf-4db0-b264-accc79ac1b1e"/>
        <s v="983decbb-65c3-4bbf-bffa-47e4dbcfb0b4"/>
        <s v="114f42bc-d0e5-469f-97f1-cd9c5954312a"/>
        <s v="52016e41-8570-4cc3-bb2b-66099f0724a8"/>
        <s v="39bfc9b6-47ba-48aa-b2f9-4b2c8e10814f"/>
        <s v="1723199d-bf2c-44a0-ba3c-8a71ff574e2b"/>
        <s v="657ef697-20fa-48ef-8146-633fa30ddfc0"/>
        <s v="62a2309a-7f52-40c8-ab40-1b73c0b3d583"/>
        <s v="2f0c4a22-2c5a-4648-b045-b24f85757ac4"/>
        <s v="6d1daf04-98f3-499c-bb93-e35dd78df51a"/>
        <s v="eb4aede6-46a5-4064-9284-b528b0916fb7"/>
        <s v="83b0b35c-dba6-4df8-b3d0-4ffb44709848"/>
        <s v="4da838b7-6947-4bac-b610-f40d69fe890f"/>
        <s v="9d3b2ffe-a323-4df1-918e-89e06674466f"/>
        <s v="06f4e089-2ee1-4c6d-82c3-ace23bec15cf"/>
        <s v="9c8379ae-f7b0-4805-8f0d-f860ebc92914"/>
        <s v="bf2b43b4-22e9-4527-b849-1ecc889157fd"/>
        <s v="2120bfba-1689-40b8-879d-db62c37944c1"/>
        <s v="bdf66ba5-dc9c-46de-a5a6-74c212738a23"/>
        <s v="85467426-2f12-4b9e-b4fd-25b7384f6e3b"/>
        <s v="2e3362dc-ff55-4e7b-88a2-5c0a5b8185ff"/>
        <s v="3453301d-7797-4ca1-b0c5-dddf74e03fed"/>
        <s v="311a00da-279c-4825-ab4e-b513081c4c1e"/>
        <s v="f97f0427-f007-486b-ae66-e58b9d20c36e"/>
        <s v="95c2ec81-3f42-4da2-84dd-a51d65926623"/>
        <s v="60a7c21d-87e5-45c8-a51c-1e2922a8c659"/>
        <s v="c017466e-85f4-40a2-8be2-7516342c5348"/>
        <s v="20ada318-e04d-4b53-ba94-0968a3094e80"/>
        <s v="150f5ec2-1ac3-4779-9524-d527eda5d626"/>
        <s v="60141de9-f54a-40a2-a874-66d7ad66a1bd"/>
        <s v="8d08ed95-b369-4813-94b2-072ab1c7c29c"/>
        <s v="7acc9970-5bee-4570-b69f-75c5c82ba1be"/>
        <s v="a52a1a98-8acb-4306-a01f-08ba40ada926"/>
        <s v="f6e38429-783c-4b0b-affc-da1aa64b88da"/>
        <s v="87f89f62-11a1-4557-a90c-44148df50b01"/>
        <s v="92a97acd-3d88-4938-aad6-5b8c3a38b844"/>
        <s v="d79b5767-ffdc-4489-a402-4c0bc25813a7"/>
        <s v="874f6267-f064-4929-b89f-f0ef08d0702c"/>
        <s v="8b5eb4b6-01a5-49f5-b197-f432ca8e260e"/>
        <s v="7b5b2826-ba11-43f7-998c-240d9be12e47"/>
        <s v="f83b1806-ee4c-4b18-96a2-d49d9e5f8273"/>
        <s v="58431f84-6471-4ffa-928a-23f79baa741f"/>
        <s v="e33fc52c-4570-43e4-a53c-8f74a5076897"/>
        <s v="f3476736-37ec-47a6-8b27-b0795c5d3f1b"/>
        <s v="6c21835d-d8e8-497c-a0a2-59014932936e"/>
        <s v="cc351e4f-703e-457f-b5ab-8466b5578b00"/>
        <s v="5d42b9e9-692e-47b6-8b2f-6d5c700b5d5f"/>
        <s v="e6697833-b841-40a0-9fe7-71d6d9178793"/>
        <s v="7fa63858-34d9-41df-aa2a-713fe5b46660"/>
        <s v="3e245fbf-fa69-4cd2-be23-90f3e7bbaefc"/>
        <s v="fe54ee4b-80ff-4173-a3df-ecd70e731dd7"/>
        <s v="b0b862ef-6c9f-42b9-b647-8986a3917c99"/>
        <s v="ea0f927b-4959-4171-a884-b87503862e81"/>
        <s v="c4c5ecd2-f292-4cb2-bf5b-7e73f229e487"/>
        <s v="752463e5-29da-4792-993f-d86df2ec014f"/>
        <s v="28e3a47a-7561-408f-840a-1c1c02b5719a"/>
        <s v="e34f76b4-2b8c-43bf-9780-be1712fecc2b"/>
        <s v="5b9962c6-e61f-4cc0-8a36-8ce7dc570131"/>
        <s v="506cef6d-703e-4156-9eb7-27b523eba0ad"/>
        <s v="3799a376-7e5b-4ac9-83c5-01fe269334ef"/>
        <s v="05b481cf-6f35-45bf-ba2b-06ae24f8b6ba"/>
        <s v="6cc5e6f6-e029-4366-9acb-5abbccea7be2"/>
        <s v="9f708368-cb3c-48ca-a392-57316b79afcc"/>
        <s v="a748dbcf-ac61-4e63-8dde-29a6baa4b71a"/>
        <s v="cfe3a2d3-1cef-4bc1-8309-fe9540ea2cf7"/>
        <s v="85319f0f-ba53-4122-b4b7-96204a73b0bf"/>
        <s v="8fc4b2c5-59dc-4a4a-9126-52b95bedcf31"/>
        <s v="ce22ad44-916e-412d-b6e3-8690db0f9336"/>
        <s v="e606d7c2-1e18-446d-ae42-1840a05f36c8"/>
        <s v="f97db416-13ef-448e-a9cb-b35c68322080"/>
        <s v="84517303-e94d-4fbe-8653-1d4748677b30"/>
        <s v="9e9a9f83-0668-43ee-b8b2-b5493bdbc09e"/>
        <s v="bf67de42-3a0a-4b59-8538-4872deaa543e"/>
        <s v="72f60958-12ef-4101-a082-786fca00ef58"/>
        <s v="7e7d9a19-ab45-4578-92fb-acf6d5d1c669"/>
        <s v="540e7d01-735d-48f3-bc61-66df515a6b43"/>
        <s v="d410be60-ee05-4163-8136-8ce62d3dd83a"/>
        <s v="92420b64-7234-4b01-9d18-25df98cfaef2"/>
        <s v="4773e66a-6db2-4020-8a67-01436090103c"/>
        <s v="0426fcc9-255b-40e2-bdc2-b74b38a56b49"/>
        <s v="ff4204b0-4d89-471d-b7b6-26b0e0bf9cd7"/>
        <s v="bf0418a9-f276-4513-aeca-f62944e22691"/>
        <s v="2bb7985e-ce82-434a-92c3-9c9e85cf2cf5"/>
        <s v="910c4cb7-25f0-4b0a-a64e-f59d6a18e5af"/>
        <s v="7701f7bb-7bc6-4e1f-864e-e6e389c5b31a"/>
        <s v="d6cd3155-08a8-4c7f-8621-38ad0f09105c"/>
        <s v="ffba7856-3b09-4a69-8d01-188459b58191"/>
        <s v="95dfe6cb-c75a-4c94-ae05-7f791cf8d03f"/>
        <s v="61a66444-e2af-4629-9efb-336e2f546033"/>
        <s v="15b102bf-7363-42c4-aa2a-81a21f9b8b4a"/>
        <s v="dc8aee30-be60-43f7-a8be-9288e5af6e39"/>
        <s v="9cc05b67-a19b-424a-abfc-2a47565f1491"/>
        <s v="d379e04c-dc99-4f0c-b5d1-4b68cedb663a"/>
        <s v="96929e1b-4e33-4abe-8cc8-2398b2c8c2b3"/>
        <s v="929daf9f-0149-42af-8ab1-a5041f8c56e0"/>
        <s v="cbb18c79-1036-408d-99a0-90075bb47c18"/>
        <s v="2a6b3379-b706-4008-8079-f037a38f4c75"/>
        <s v="9909c239-bbff-4a60-8019-4d4ce7ce348a"/>
        <s v="88bd6407-2bcf-4e01-a28d-efe39bf00273"/>
        <s v="c5c51060-9911-41e7-93d5-63ae51a3ac26"/>
        <s v="1a89b71e-a0d5-42c8-a837-fe68bba205ca"/>
        <s v="8cd62d65-980c-4e82-a49c-ccea83569c0e"/>
        <s v="0c2dec2a-5dd4-40f4-97ce-e6b4f888ff05"/>
        <s v="7f89438d-690c-4e98-848e-901792545ba2"/>
        <s v="a9e8f0d8-5883-49de-bb5f-be413fa2bde0"/>
        <s v="d046ffc6-8412-4a1b-b5cd-bac271026cf8"/>
        <s v="de69ee2f-1415-45ce-90ce-0d58630beacf"/>
        <s v="b0309aaf-85ea-46e0-84e3-b774569adef0"/>
        <s v="73461e07-f72c-46c8-855c-0a9796405fcd"/>
        <s v="7bfdcc12-89e0-4ab3-b250-ee18260a5962"/>
        <s v="0b34fc84-1111-4e29-a8ad-153985f0786a"/>
        <s v="0154c547-79c1-469b-ad49-b5214b1c6f48"/>
        <s v="a4bbf962-606e-4e1c-8f15-84494f40c22f"/>
        <s v="5d986115-f05e-4efe-8ece-112856ce4b42"/>
        <s v="0b81fcfc-6e44-49df-9f51-3195f4605e5f"/>
        <s v="fbfbb767-dec3-452f-a40b-242b4a044a12"/>
        <s v="f0f7ad22-c76a-4e0f-88f0-91f09b8b38ae"/>
        <s v="0b09effd-e850-41e6-8929-f633e3f8d7c2"/>
        <s v="072037f4-633b-471e-8358-e27376cbb4d2"/>
        <s v="8a284792-ffac-4645-a4dc-43068b20ce3e"/>
        <s v="62a3e57b-b84c-4d19-8ede-c9f18d1ec553"/>
        <s v="cec56969-5d4f-4107-911d-dc7990c80420"/>
        <s v="f0974f38-7b55-45b8-a5cf-4acd47493003"/>
        <s v="2f2a0a87-8946-4d57-9efc-ae3a12f15281"/>
        <s v="6ba4bf5c-5d9b-430d-91f7-83c09865251b"/>
        <s v="198cf293-a9e5-4caf-8a04-a8f03c6971e3"/>
        <s v="373aedf8-431e-430f-8387-f74d1149d096"/>
        <s v="f8cda88b-436d-46e2-b83c-fe0be037e5ed"/>
        <s v="1bf645f6-2324-4211-8588-fc1bb2384849"/>
        <s v="962e8029-8804-40b4-b5dd-9491ea97aee9"/>
        <s v="1b7ef3a3-e5b5-4de4-84c1-aed257f18af0"/>
        <s v="6e45d1fe-9aa8-4c1a-9d83-79fa9aec4c9f"/>
        <s v="1c0f0bdc-ac7e-437c-94cc-1e2a5e4cb287"/>
        <s v="24e9bcfd-9647-4f9f-b508-507af622d842"/>
        <s v="f7464c02-8718-44c1-bd4e-d26edcd5bfae"/>
        <s v="0f5ae9d3-8e6e-4003-a14f-3f12cfd01cbd"/>
        <s v="36fea0b4-38cd-4122-bc01-45e14ce2afa2"/>
        <s v="f1487370-b727-4284-969e-1a343ceb8073"/>
        <s v="6f2cd882-a153-4267-920a-31887f6f809d"/>
        <s v="d76b9174-ad78-463c-a0d1-a0f58d1adbab"/>
        <s v="b30b25f3-44b1-440d-9689-afb7fd46fcc8"/>
        <s v="7746d0ba-8ae8-405b-94b4-a48268586eba"/>
        <s v="d8006709-9a80-4f55-afb4-87785167d973"/>
        <s v="808f2298-3f75-4ae4-a3d2-c498a744faf5"/>
        <s v="14ac5a7d-fee0-4964-b34a-0dbd324da6b7"/>
        <s v="ff91ea53-d824-4813-965f-44fe2431a3f9"/>
        <s v="a9000160-9ab8-4794-847b-96d32fef6968"/>
        <s v="092c4801-698f-44f8-a747-d24a1a46d536"/>
        <s v="fde812e0-3fa0-4f74-a064-92f7eb7d9951"/>
        <s v="8ccc617e-81b6-4951-8cdf-697f4eca2e96"/>
        <s v="d7665cda-fe04-4059-b985-fb6217dc8eff"/>
        <s v="5e84706e-ed12-47c0-8f1f-b36314a17b41"/>
        <s v="8d9a483e-2915-4c6b-b16b-f2f137688b6d"/>
        <s v="2ce660dd-929f-414e-bbed-3a574ad75b36"/>
        <s v="ec1f41ce-57b9-4dfb-af82-e70cb9644e4f"/>
        <s v="1c654aa2-c63c-421d-a443-5958eacf33a9"/>
        <s v="3227e8d8-9c60-481b-8119-1aa71b61d453"/>
        <s v="0c10b55e-e8d3-48af-b202-0e37d2e920fe"/>
        <s v="45c4c9c0-feb9-4285-993c-67dafe7baa4e"/>
        <s v="cf3915b9-4b72-4e0e-8ab2-27c83412f365"/>
        <s v="43638fe3-d36a-4409-8642-0bd8c37da0da"/>
        <s v="1e0d02b5-fe74-42cd-9d83-ad037066e289"/>
        <s v="668c879b-d2dc-42c8-b2b8-d8aa21768dd7"/>
        <s v="d2b2e9a7-5bff-40bc-8a1e-970cfd3e378e"/>
        <s v="fb0dcf87-925d-4c02-807f-b4efd586a9de"/>
        <s v="9ca4364d-5d9a-49f1-908e-3a956c6e8796"/>
        <s v="714011a1-afc2-4cfc-9db7-284b6965d1d1"/>
        <s v="39a0f145-a5ba-4050-b8aa-76dfdb6ba39b"/>
        <s v="508a8fd9-cd2d-4848-a804-2bc92b7b2046"/>
        <s v="dfca6541-ba7e-4e01-8336-e364bb22aaa5"/>
        <s v="6ed8125a-2a5c-4360-b552-f31ff02cd793"/>
        <s v="6bea3f26-c774-42aa-aac4-2268a1742274"/>
        <s v="043d72db-1bcb-404c-a1d8-b96a62ada157"/>
        <s v="ab0e664e-9c3e-42d5-91e1-aa9676f72255"/>
        <s v="f8bca9ac-2ada-42ce-9890-99c9f2be029f"/>
        <s v="1fd38bcd-9f35-4c46-b205-7eff0b28d236"/>
        <s v="e481e56a-a577-4f42-8242-5b384deb2f6a"/>
        <s v="4654e77d-de67-4278-9313-b3a7e5a1c6e4"/>
        <s v="8e200724-7d13-4018-a80b-ac63b856d035"/>
        <s v="c606ddc4-c2dd-401d-b59a-15334605ec0e"/>
        <s v="61ae05f0-d0e3-4789-a29a-6ecbb8360ca8"/>
        <s v="cd0579e2-99e4-404c-ac56-e0cda5ba2472"/>
        <s v="53f30073-83e9-4ef4-ad7d-f5d0d3b59af7"/>
        <s v="331f63fb-d11f-48c0-a97c-a4fff75d599f"/>
        <s v="fc9476b1-a18b-4d15-9527-34077cd2192f"/>
        <s v="ab132032-b2e1-4f66-b1f0-2ea8242f5829"/>
        <s v="6994bf84-50d3-4a03-8cd7-608f3adcb38c"/>
        <s v="3878becf-60dc-42eb-9413-c85063c4e76d"/>
        <s v="f10c718b-1eb0-438a-a75d-d5af3c365296"/>
        <s v="4e71c0e0-52d4-4d74-a7c2-5a9473c7cbdf"/>
        <s v="c867fe3b-2d69-4cf3-b59d-279d8e397aa1"/>
        <s v="9d421bae-2134-415b-ad56-c7145a9621f5"/>
        <s v="62821d61-3fbb-4f57-b6f5-6f1cc4a531cd"/>
        <s v="0a58f43c-5bda-4655-b06d-ca247bc6e121"/>
        <s v="2e13b83c-ff89-4ebf-a0e5-17d58900670e"/>
        <s v="668c1480-8e22-49e0-ab3d-60452d3621a1"/>
        <s v="6c307511-b2b9-437a-a8df-6ec4ce4a2bbd"/>
        <s v="62acf512-3727-4cb6-8c4c-3e8aa47283a4"/>
        <s v="03583b62-5a75-4772-a18e-4e98ccae5ca0"/>
        <s v="b15e54f6-d4d3-4795-ae4b-ebc429890880"/>
        <s v="3f10b428-f5e3-48bb-9516-055c949ff12f"/>
        <s v="aff582c9-bffb-4e7e-9a3b-ecaea40e8d71"/>
        <s v="69ef74e3-4ab6-421c-8328-c136629ef3d8"/>
        <s v="adab7b98-c784-43ec-92bd-2f903c0be546"/>
        <s v="9db96965-83db-46f7-8f43-0d6d9c36d6ab"/>
        <s v="9247e851-2e0d-4860-b362-f9b74795cd1d"/>
        <s v="de6f92a0-0483-4352-bb20-eb28edde6eb0"/>
        <s v="12f5131a-da52-42ee-a2bf-18f51f652a87"/>
        <s v="412ea133-3344-4ae0-a6ef-b78561862866"/>
        <s v="238057ca-b8a5-4bbc-977c-60bd701a34ee"/>
        <s v="21084dd9-f75d-4e3c-848d-56502e9522d6"/>
        <s v="764414fd-8ae7-49ed-9e8e-de0ba85c6e4a"/>
        <s v="e9d83533-16cc-4309-a625-ea0966455184"/>
        <s v="ffb1677b-c4a9-4c78-a951-8b5fef8ce801"/>
        <s v="3c8e9d78-2d14-49f4-ac78-644fd86065a2"/>
        <s v="19985f15-ff00-4d4d-9020-59e4ff9ab5c2"/>
        <s v="31bbd72f-babe-476f-a40c-c8fecc0b6d2a"/>
        <s v="324bcc3d-9a77-41a2-bd0b-0fa28beef83f"/>
        <s v="84a91789-b2c0-47e8-9ed0-72e9f9fc6034"/>
        <s v="e48bc6d6-2a1b-4eee-9b2d-4345ed4e22ea"/>
        <s v="71cb5600-a02e-4963-bb7a-99dd22783fb3"/>
        <s v="df3f7b18-d4a0-4c3d-8151-59e8331038af"/>
        <s v="7317591a-3283-4aa4-a212-ab7c9d361cb6"/>
        <s v="171603b1-7466-4e6f-a1ee-b1f133b1d0dc"/>
        <s v="fe0a824e-232a-4e82-a699-6aabdaaf7529"/>
        <s v="582b91ee-f8e8-435b-8c00-988a7ee1011a"/>
        <s v="59e7703a-70aa-4b0d-aa03-8ad4a667b982"/>
        <s v="9e3c5a88-6aa5-4e6d-9277-9574c4576cc3"/>
        <s v="77d21e02-ff01-4f99-988c-24c961b1cd22"/>
        <s v="7b90942f-973b-4977-a946-28206a80cac2"/>
        <s v="a8b317fa-18d0-452b-9825-bc5430beb45f"/>
        <s v="19e9e3a4-18dc-4eb6-84fc-fcb0f5e90352"/>
        <s v="2acce508-33fb-4bab-98e1-2b26f22c9496"/>
        <s v="5b249c2a-9e5c-4dcd-961a-080a3fec0a37"/>
        <s v="4b868210-234d-4cdc-8ab4-8e7f4f95a25f"/>
        <s v="30a5648e-efe9-43d0-b639-08bf03ece8ff"/>
        <s v="0ddb545b-61ea-4a65-a1d7-70eac704e80e"/>
        <s v="51e744e4-b864-4a08-aa75-752d6a8fcacb"/>
        <s v="3289f58b-1923-4afc-802d-105b113eaf84"/>
        <s v="3a755086-506e-46e6-b645-869d603699e0"/>
        <s v="82aed525-d18a-4e9d-8eef-5a8adb82eb36"/>
        <s v="e1305074-6318-4224-a41e-40ad54029d00"/>
        <s v="cbdc4318-4d85-43d2-a1a2-748571348c2a"/>
        <s v="741c56ad-2e68-4ebc-a1c1-9c79d0c6cae2"/>
        <s v="00c9ffcd-c903-4cea-8aee-1e6671a81163"/>
        <s v="e40b50e4-0a08-4989-833c-8f55a1298fa2"/>
        <s v="19c71feb-a954-4f89-9596-370a761dd11f"/>
        <s v="d0437e4c-34e5-4699-88eb-e27a23a4e70e"/>
        <s v="eec259dc-7f95-497c-a76a-a6ced50755d9"/>
        <s v="dde4f5c1-532c-4c01-b017-c5337d6ce5c3"/>
        <s v="18763576-1a5e-4196-a5a4-c79b2abaa4f9"/>
        <s v="9c138fff-9e2b-45e8-aa0f-d2002245979f"/>
        <s v="84396fc0-c26e-4706-bc05-9799bdae8eff"/>
        <s v="9c81fc46-5bcd-436c-8777-4fae613758c3"/>
        <s v="a9434b1d-5fc9-425b-84f6-1281a90fec33"/>
        <s v="453b45fe-636c-4499-9254-aad3809cd839"/>
        <s v="b6f1e1be-c4c3-453c-9596-c0626561b818"/>
        <s v="2369b584-ff5e-4ff0-bf50-bde4382567b8"/>
        <s v="a34b6cf6-2053-4a42-b1af-db65b289f224"/>
        <s v="3240bb39-4b25-48d6-b50b-a04c6828145f"/>
        <s v="83a03bd4-9b47-4e50-8945-d448817f08bb"/>
        <s v="c12bc36e-3a2b-4c5a-a869-1408c74e1eed"/>
        <s v="af4afcdd-52cb-4ae0-ae18-c9b3c6da85f1"/>
        <s v="01aec505-99a0-4abb-99e9-54331453e17e"/>
        <s v="0881e39a-3b10-4dd5-b8f3-90b60ced52aa"/>
        <s v="618ae305-95a5-4afa-831d-029fac1e86d8"/>
        <s v="5dd6d6e9-3b20-4484-9402-54a579eda86b"/>
        <s v="e237c877-2e0e-4673-8ed7-cd177e14c595"/>
        <s v="e9c6a455-e613-4bae-a232-5829dbf644c8"/>
        <s v="064b5853-7f0d-49e8-8c25-2e0b2831867d"/>
        <s v="ab0b4cc5-15f0-4a19-98c1-80d2aadf3692"/>
        <s v="e726be23-e776-4886-9534-ee1d7f2984f5"/>
        <s v="507b9072-65e5-4f34-9df0-6e8c878aaed9"/>
        <s v="7466ef02-5e7b-42c8-a097-dedbefb3b939"/>
        <s v="897352af-000e-4fa1-9cdf-02fd1d55f74b"/>
        <s v="ee815a09-d240-413e-a4cb-9b3cb01b31ef"/>
        <s v="d1dc0452-9eb9-4e63-8eeb-28e847d3f380"/>
        <s v="9d8756a5-350c-423d-817a-b4d7b20a4e7a"/>
        <s v="cb35097a-e5dd-48f1-88a7-38ab0df83e12"/>
        <s v="4ff5bd7a-9ebb-4ca5-ab37-b69c2345f0ec"/>
        <s v="4d4ab7be-0f0a-4f07-ba50-e9adf7a41070"/>
        <s v="1df05d18-4e2d-4255-bd13-1a3d1e2c2e7d"/>
        <s v="57021049-6a39-4aa6-9aba-c50dca3dd859"/>
        <s v="7492d1b4-ecca-40c1-8461-c5691031ac5c"/>
        <s v="e2231643-ec70-4c78-b44a-1f5d8af812c3"/>
        <s v="bf3c4c06-4343-48bc-89fa-6a688fb5d27b"/>
        <s v="8cfeaa38-5871-414f-96d4-77fddf467b4b"/>
        <s v="32753922-c298-41a9-bd3f-cf891b5b9608"/>
        <s v="422d4313-57ac-4ad2-9b75-5e728c313645"/>
        <s v="247296a4-ff38-4918-b8f9-a45d0f554896"/>
        <s v="837d38f7-bf20-4383-b198-8a0b568998d9"/>
        <s v="0131ff3b-6221-4670-ba36-e788f71fb9a6"/>
        <s v="b83035b6-b86b-46c5-b085-c08fbb232cad"/>
        <s v="16169551-3728-475b-8926-fb8ee731c166"/>
        <s v="d9a97c75-c8d6-4441-8090-4c9d36ab3508"/>
        <s v="2665626d-79f5-4aaa-a922-124a2865057d"/>
        <s v="f3402dd3-4515-45b9-ace9-504b03d7f962"/>
        <s v="82624143-01b9-4dfd-addd-48898cbafcce"/>
        <s v="bf5023f4-40ef-4935-9f90-bed6fb25664d"/>
        <s v="e8fb5a96-3b85-46e1-840f-54057a25ed81"/>
        <s v="a4ed8b5b-37ab-4845-80db-866602ca9ea4"/>
        <s v="bdb025ff-2451-45a4-91d0-59b26699cd99"/>
        <s v="3da9c2a9-0ed4-4f1a-bd4c-bf374eb93eff"/>
        <s v="8e127f1d-b626-4481-9a05-003684289d69"/>
        <s v="601bfbcb-f0ee-4cce-8d93-e14a5b167158"/>
        <s v="92702606-759b-402b-ad7a-295306751a84"/>
        <s v="61d8d92a-c3ba-4d65-b154-51b688b16fd0"/>
        <s v="372f871a-45ee-432d-aa07-f2137129cec7"/>
        <s v="310c0c00-3fa7-4104-9bf9-0e27dc96925e"/>
        <s v="61a451ff-700b-4b43-ad3b-9d13c3e90323"/>
        <s v="46136b7d-7020-43b0-a6d3-fbc007f55107"/>
        <s v="9633fa29-8b6b-46fe-9a6c-1439fe14957b"/>
        <s v="2fb70dab-2f38-4b43-a137-f8e467b13040"/>
        <s v="da2c4ef3-c06e-44cc-b62f-72549a187e1b"/>
        <s v="64ad676c-c662-4e72-a3e4-38f4cc6f2da9"/>
        <s v="a7ac590c-42f9-4f92-9036-ca810bc4d7ba"/>
        <s v="2dab1bee-150f-49f9-a00c-1c7403d3d886"/>
        <s v="98017a2f-a5b8-4693-8fbb-a7495fcd859e"/>
        <s v="a52e50db-0c8f-4477-95bb-156d725015e6"/>
        <s v="9af36d3e-b489-4f88-b16d-f184bb5bf807"/>
        <s v="c3d6a9f0-5809-4a09-9b6a-ecca2170c9d8"/>
        <s v="bc8a4838-d153-4a40-adac-f56f2d23a424"/>
        <s v="71600e98-86ab-4dd9-b46b-2ef4845d0024"/>
        <s v="c5dfff04-7b82-4dcd-919f-9a2635a406da"/>
        <s v="b86e2cbe-f3e3-4f2a-bccf-a19ef9647b9d"/>
        <s v="51a68d95-7d44-418e-95a6-b1672129f817"/>
        <s v="6d130705-279f-41ab-9b49-09b65cbdb682"/>
        <s v="5da2b556-1a0c-4ef4-9531-04cf1200787a"/>
        <s v="de9e3757-5260-401e-aecf-67d2749176f4"/>
        <s v="06ad7920-aff7-4f5d-bb1d-12cf3b705092"/>
        <s v="40befb38-5f4f-40c8-945f-dfd7b8d7e212"/>
        <s v="61f6dfbe-114b-4c79-8200-79f51dc3c26e"/>
        <s v="554ed8f7-2248-4b85-a598-20c25dd6a504"/>
        <s v="bc3e1d19-75f9-4230-b2fd-73c508942176"/>
        <s v="75dacbbe-09a9-461a-9823-3383279b637c"/>
        <s v="b5b453ca-3d42-493c-8c9f-d3349bdf0377"/>
        <s v="23599d3e-d11a-404f-b4b3-b53ae265a4e1"/>
        <s v="029fef10-cadf-4e85-a918-47cec2c98ecb"/>
        <s v="5e1885c3-5037-4d6b-9a6b-6a7d1a38aad6"/>
        <s v="0037eee4-0b04-402a-9c6d-5c8d44372d02"/>
        <s v="927bc1c7-e3da-4bd1-9bf0-6bf4fa57d054"/>
        <s v="a018fb99-bf8d-47d4-a5a8-2f303bdefc06"/>
        <s v="39669fa7-5997-4043-b3b1-025bfff9f585"/>
        <s v="fd1233e6-c4c9-4285-a740-11f6b4e447a1"/>
        <s v="089c7c74-bde1-4658-99f6-7e4a76a716dc"/>
        <s v="c55523ed-fe89-46c8-99cb-3540643ffdae"/>
        <s v="66f43816-4158-42b3-85de-437c314094dd"/>
        <s v="ff5d9546-98db-45c2-88ee-1a838af52d5e"/>
        <s v="8dfa6a56-d12d-4c9a-aaf9-15310200b1f0"/>
        <s v="e17f29e1-7028-4046-89bc-473fed7bf656"/>
        <s v="548c1d84-340d-4049-8147-65063e2bf9c9"/>
        <s v="c20896f3-a4be-43a0-a17d-9c71a83b4050"/>
        <s v="38b77c07-80fb-4296-b3b6-a09b1beaf6ac"/>
        <s v="9e17a0c0-8e1e-4bb5-a918-34c6fde32771"/>
        <s v="59ca4579-49ff-4452-b25a-9ee2a62dcd58"/>
        <s v="64d31d51-c7f7-42ee-9c1e-3722b3f402fa"/>
        <s v="a9488d99-0bbb-4599-91ce-5dd2b45ed1f0"/>
        <s v="81c021fd-15d5-41a1-8ea5-b733b2105597"/>
        <s v="45f01774-744d-4648-bfc3-c8cdbf5dcee7"/>
        <s v="ec28f457-8dbe-40be-bdf3-b3bc9f60472d"/>
        <s v="5d71a898-6497-4593-892e-8c93d105c8d6"/>
        <s v="a181c85e-ca0a-46ac-8d67-d38e990f0c5b"/>
        <s v="2c0de01b-1b20-43a6-8014-9c89bfb1fcc0"/>
        <s v="310dc9d1-7c41-4a2a-9b67-f7bb33bb7382"/>
        <s v="82ca3c8f-f8ed-4f48-b222-d99295912d8d"/>
        <s v="0d559b64-e334-4bac-9c44-ebd132df8d45"/>
        <s v="f86461d2-c890-49d1-a19c-f0086879c58d"/>
        <s v="7ba8c331-708b-4ef1-8816-30ac7473b4d8"/>
        <s v="be64ac2a-f966-41a5-8cec-495b226716e3"/>
        <s v="69b7c0fa-26c4-42f6-ab35-2f85504e2687"/>
        <s v="16e89a98-b896-4e72-a3fa-bb1f71f1060b"/>
        <s v="e05b46c5-5636-4094-a974-31db09a9d1c1"/>
        <s v="bfe41d6a-5f80-4faf-90a1-1bbe1ab7d8fc"/>
        <s v="cf3dda48-ee61-4e49-8e42-a88203e5ef43"/>
        <s v="5b41eebf-ee22-4fa0-9a37-2b71750d3c7e"/>
        <s v="71299889-a01a-4992-bf9d-3e64c1a6423b"/>
        <s v="5da49cb9-2fdc-4992-8971-8eeadf3a098a"/>
        <s v="46c79b36-fd05-4963-9616-af7e1057a002"/>
        <s v="793edd42-06cc-42e4-8d19-803d983a627c"/>
        <s v="25769152-ebb1-425a-93b0-eef1579b110f"/>
        <s v="64988bde-cd02-44db-ad11-15d750a46c85"/>
        <s v="68c9992c-23b1-4179-ad78-fcedc280f66d"/>
        <s v="30c3ef8a-592a-443d-9d82-2e3a6c6d282b"/>
        <s v="dc6dafff-59c2-4153-b06b-0f0c96822e22"/>
        <s v="e7ed3b28-1af3-46b6-9e55-fb182ff4411c"/>
        <s v="f7015d89-d418-4e51-b9a4-36b17bbee797"/>
        <s v="292bd156-db94-4570-9ac7-0ec0ab8ddeb4"/>
        <s v="6b70c951-6215-422e-951c-6cd500b578fe"/>
        <s v="2755f12e-2a5c-46ed-8a55-4ec3bb60d811"/>
        <s v="69a53b4f-8ff8-469d-8ec0-713dea2c7a51"/>
        <s v="26e6a84a-4617-4161-bd03-d33beee9795e"/>
        <s v="85014665-f9b3-489a-98bb-a428c72fa9a6"/>
        <s v="c1c0c5e3-527c-4f50-a45a-87e8039a8ed5"/>
        <s v="2e8339a2-e552-4a5d-b957-1915a5154bbb"/>
        <s v="ff69723d-584f-485b-a697-384d801e8690"/>
        <s v="a4e68a39-aead-471a-9379-488f850e213b"/>
        <s v="f7a67b94-7b5a-411a-b1b6-4afed31edf1a"/>
        <s v="4943cbd4-d52c-4069-980f-3e27ced5fe44"/>
        <s v="2a37843d-68c8-4e3b-b446-b059b56ebfb9"/>
        <s v="efb56207-ddec-440b-afe3-af13891778e8"/>
        <s v="054f92ff-f366-4ad4-964d-b03f93403fad"/>
        <s v="4c4d6e40-24e2-426c-a250-d133f5cb5be4"/>
        <s v="22a1b7ab-5a3a-41c3-9aea-83079937f717"/>
        <s v="3527bcee-d343-4f88-91f3-79b18ebb8208"/>
        <s v="71d79665-7181-4dcf-b79e-fc6e5edb0d3c"/>
        <s v="15e66ee3-3c4b-4330-a9e8-6276649692c1"/>
        <s v="c552f3c5-5f13-4b98-a7ad-8d5198a15e4f"/>
        <s v="a1c7cc8a-0435-4b64-893a-d23298c3e3ca"/>
        <s v="febec0db-9a3a-4103-ae3c-453214348f62"/>
        <s v="fda3ee10-619c-4f2a-b0ec-1bd17373ead6"/>
        <s v="6883ac6e-6a94-4054-b241-4482519894d8"/>
        <s v="5a104129-54ae-4d1b-8ce6-424dbef59fe6"/>
        <s v="2e2fbd79-3bb1-43ab-b41d-ea49fc2c4d5e"/>
        <s v="3ba5cd2f-dea4-4c19-9024-3d723748967f"/>
        <s v="de697b49-5e79-468e-a454-d5dfee705e8c"/>
        <s v="44f7f01a-3cb5-46d7-834a-130e8c6ea6ad"/>
        <s v="09a0a0f6-73b0-4091-b634-c1694f76e388"/>
        <s v="e8897fba-d7d7-40c3-8f6b-a7ec1bef03dd"/>
        <s v="2655567e-5525-44c6-879e-c589974bc4e5"/>
        <s v="d463ccc5-331d-48cf-b5b7-f92e2d60137a"/>
        <s v="4c936072-ac48-45c4-8d95-699a4c6038fc"/>
        <s v="0c915150-c10f-44f7-9506-c437124c70b2"/>
        <s v="c450a9d3-3322-40bc-937a-f2191bfa2c49"/>
        <s v="9ad41c23-ec43-44dd-b43e-7ec5cbbdc8ec"/>
        <s v="832ad7bf-e7b1-4344-b2c4-a289fefee049"/>
        <s v="e4eb8000-ef40-4162-8f6c-e9bffe7ee362"/>
        <s v="00e24efa-5e93-482d-993e-af22ac038497"/>
        <s v="8623bc74-65a2-4cc8-855b-e95d06bfd9c4"/>
        <s v="2418bd3e-50e6-4715-a494-3146dfe88116"/>
        <s v="49a214ae-f7e8-48e5-8d2b-91efb8976ec5"/>
        <s v="a6c681b0-e472-4be5-b3c2-944ab60a3dcc"/>
        <s v="8b9d2434-e465-4150-bd9c-66b3ad3c2d6d"/>
        <s v="5cb85aed-f5f6-4c97-aefb-63b11b049863"/>
        <s v="57423882-f34a-4949-b4ca-0ad7abe5be96"/>
        <s v="1855d055-fb51-4359-ae3e-f0feb1503505"/>
        <s v="115c42cd-5147-4e86-a875-d40aeac7dc2e"/>
        <s v="ac937cda-dcd6-4795-b329-350687bc3f83"/>
        <s v="a2dfb7c9-1ff4-4b28-a14d-5e7b07632515"/>
        <s v="c37da1f9-3c06-44b2-8441-cf9e9f2bc41d"/>
        <s v="8d691c39-f030-46dd-a018-0537784c4eb6"/>
        <s v="86dc1147-430c-4f2c-9bc7-357f54e7c593"/>
        <s v="8b7f0ea4-3512-4a2a-8c7d-6fd1bab3a256"/>
        <s v="dad7f7d5-c7e7-40e0-9098-7dfa628517a9"/>
        <s v="6022f55c-d83e-4afa-883f-8de18af6604f"/>
        <s v="6e54ac6d-2ff8-487e-9659-1c8921ebfaa9"/>
        <s v="3aaec98e-b48b-4039-9bf3-5f8681170786"/>
        <s v="954ec2e9-039d-4835-abe3-eae5afebd455"/>
        <s v="9fe611a3-809a-4818-a15d-48df0dfd8754"/>
        <s v="f5462453-91e4-4cf0-b738-a94d1ed6a3dc"/>
        <s v="3a963bfc-0c8e-49b4-bec2-080497a2aa1c"/>
        <s v="13c495e3-2ff0-4653-9a33-6bef22779770"/>
        <s v="1009d218-d980-44fa-a02a-9bb99280a55b"/>
        <s v="316e88ff-c723-4f39-b853-3b54f660f380"/>
        <s v="ff02f5b0-57bd-46c9-a240-063bfed747be"/>
        <s v="88ad4c38-b4e0-4667-a721-4af6d5473924"/>
        <s v="612ffdb3-4da0-47c8-b1a0-26b460e4195b"/>
        <s v="16354b66-d3e9-4350-b094-7b88e3613bd4"/>
        <s v="c64cd5fe-0340-492e-8e70-40bb95c93551"/>
        <s v="9780c215-2b2b-48e9-a417-c09380a8a23d"/>
        <s v="e9a1c6d5-c34e-4baf-8f1c-b2ccceef9fa8"/>
        <s v="75cf4a72-61eb-40b7-aeb5-25f5b4c56f76"/>
        <s v="d02f349d-5d9f-4d32-95e9-d92dcde22f0f"/>
        <s v="9b2d5a2a-99bd-4240-a853-5961632d0302"/>
        <s v="77aaa901-64fc-4f19-b02d-fb732cf898f6"/>
        <s v="45f54506-3ba4-46e6-bf50-fdf2db986f5a"/>
        <s v="bbb71494-b7e7-47d4-a9fb-832ccbe68571"/>
        <s v="2c7a0d31-0769-4583-9194-821ee11bf0d4"/>
        <s v="0cb5ee5c-62f5-47c2-8706-fec248fa4e98"/>
        <s v="5b8c8969-c81d-4cab-9a4c-d1f09971c808"/>
        <s v="564da1cc-5ef8-4699-bed6-6c7e9a394ce8"/>
        <s v="7869792a-8150-4fda-a977-09f1ec446626"/>
        <s v="f2987669-e280-4a11-a5c7-d7de069e2875"/>
        <s v="967f6c76-b82b-48f4-ab99-4035519109a8"/>
        <s v="10b16933-443e-4492-aa7f-5aba685c3bb9"/>
        <s v="187b1808-ef6e-442d-95d2-0861342c8b80"/>
        <s v="ad3840ff-b4d2-4a8b-945e-d9c5a9078b29"/>
        <s v="04456b54-8394-435d-ad20-4cafe88efbab"/>
        <s v="bf4fcb10-1334-4f71-9fd8-25b785c0d3ae"/>
        <s v="48009dfe-e5ea-4410-beeb-88ef333182f8"/>
        <s v="268f6293-794f-4048-9a2c-7fb729b7e253"/>
        <s v="7a753918-9243-4559-9859-73e64ab52b86"/>
        <s v="10ac98fb-c45c-4fe5-99c6-f3ff3a065c99"/>
        <s v="620c118f-9479-4822-8a30-5722374ffd0f"/>
        <s v="7b6c7129-cd63-4ba8-b03c-664b3abf9c65"/>
        <s v="b69f5eab-b9ff-4c29-97d9-cbb0309e47ba"/>
        <s v="116d489c-210b-4b2f-af44-7aac47043156"/>
        <s v="c70aaeec-63e6-43a9-8828-13c2defbd1d2"/>
        <s v="4c80d33a-ad5b-43c8-8c88-0714837217e0"/>
        <s v="1d24181c-2ed0-47d4-97bc-ad3ad0a17fe8"/>
        <s v="0e61065f-171b-4b80-89b7-fdf77d8d3ddd"/>
        <s v="4c7ee398-4a54-452f-a9c7-6102573b77f8"/>
        <s v="ef46f3af-2b70-4a43-a8d1-ccc4992b9836"/>
        <s v="07adaec7-cc6d-4f6b-bc93-4a4b856f01f7"/>
        <s v="bbb35601-9322-42c7-8769-e270b161b427"/>
        <s v="f96c9a0a-3404-402a-abc1-bb5282e4dd4a"/>
        <s v="63970cdf-eb7c-4f1d-a4eb-5dad3e050984"/>
        <s v="74ed5145-8d97-45c7-961d-5c8753c9fe59"/>
        <s v="bc18add0-c72f-4f69-a81c-c7d784a98ce5"/>
        <s v="0bc28080-8d46-42fa-b039-5e3875e7e80e"/>
        <s v="4a32bb22-1b2b-42ec-80b9-ec30ed94898b"/>
        <s v="5e209490-ebbc-4840-876e-90ca9a8ad680"/>
        <s v="5d33438c-9882-43eb-9d57-e09c48a070aa"/>
        <s v="fdab3441-d2c2-4960-8b09-01abc66dceb3"/>
        <s v="8119879d-a2d3-4f6f-bd88-734b161e1dcc"/>
        <s v="f1578470-0182-47c4-ba1b-58066160a6b4"/>
        <s v="603da938-ec34-43eb-95e9-7cb4f93ffe91"/>
        <s v="7f0223bc-651e-4252-b974-4cded259f960"/>
        <s v="e112b091-98ad-40bb-a3b7-3d9bc06808c8"/>
        <s v="d428df6c-89aa-4293-b4a0-dcd41a9af29e"/>
        <s v="7def3b8e-ec0d-4c3a-b011-b125022111e5"/>
        <s v="d0716388-77f7-49c8-9324-f8364ab9c366"/>
        <s v="630b7c4a-4cab-47a8-8e7b-85bef7f16e2e"/>
        <s v="8dcebb92-ba01-449e-8c66-12ac748f7bb5"/>
        <s v="c6a28e4e-002f-4ca4-b43e-85315dfb1922"/>
        <s v="25787c8b-e3c7-46d4-ace7-074e8f95a523"/>
        <s v="df061df8-7faf-4e70-a155-281c0ff147f2"/>
        <s v="104556e5-bee3-4b79-9d18-1ee986ad8a8c"/>
        <s v="efad49e9-c41c-447e-9d6b-9b626b535a19"/>
        <s v="6bb1f2bc-85a4-40cb-ae76-936aa6340d1a"/>
        <s v="26f341c8-04f7-48c8-9215-b5033012f819"/>
        <s v="8570b59f-a903-4e67-bc56-8b5324acb722"/>
        <s v="e4610160-134d-495a-ba38-8c8f139309d1"/>
        <s v="4698fe10-021b-40bf-8fef-168816c34c29"/>
        <s v="09dba93c-bf40-4750-9657-74fd68cc50be"/>
        <s v="8ade8bd9-3b73-4091-bc8a-1fffb10bf93a"/>
        <s v="07f99769-c513-4cf1-bd35-81532fa7f0b3"/>
        <s v="db7904e0-ce30-461d-8e88-c8ece651e3e1"/>
        <s v="3dca299e-68ba-4649-a941-3174f0c0344e"/>
        <s v="aee14f87-fcff-49e3-940f-f5896c624c2c"/>
        <s v="2b079dd3-6275-40b2-a6d4-59a4e180cfe4"/>
        <s v="2d54ff2b-10ee-4f77-b45e-2eafc1fda581"/>
        <s v="258ceae6-1402-4ca2-9da6-7bca47158dce"/>
        <s v="a23ff67d-e957-4bc2-b9bd-8bd6d479cc36"/>
        <s v="b9f6143b-b238-4056-a1ec-47541cf14654"/>
        <s v="b963f37f-6781-4c1f-8c53-0e36addc3e13"/>
        <s v="3ad24ac8-bf70-4042-9e7c-6795a8c6c2df"/>
        <s v="e1f7a49e-fe95-4921-a625-3c808e4cacc7"/>
        <s v="429f90e0-d81a-44fd-801d-ad7073c86884"/>
        <s v="3579c143-7ab9-4428-b78e-65108f10d33e"/>
        <s v="fde91c42-002c-4c22-b4de-5f7070f81dba"/>
        <s v="48361198-37d8-4f73-aff9-82f1d2212695"/>
        <s v="3de86a38-1642-4ad9-b142-6ffb677c9557"/>
        <s v="5987038a-fcd6-418e-ab54-500d4e089bb4"/>
        <s v="585409d9-de22-4c3f-9136-6db15a578607"/>
        <s v="f8999246-98de-4ebb-a3b5-cecea446be72"/>
        <s v="a021c0ca-3531-468d-8342-bd2bf295456e"/>
        <s v="8bb1f749-be32-4c5c-bc87-07aa3a287829"/>
        <s v="7b3a4e3e-7c52-4a17-a80a-c07a2a935d62"/>
        <s v="f875cb54-2feb-4626-9ecc-c05d23a1c245"/>
        <s v="97d7a560-adb1-4670-ad9f-b00d4882d73c"/>
        <s v="fdc171c3-578e-4a19-b3ba-d12c6e1f8124"/>
        <s v="a1964aba-ac28-4714-a90f-05a2402098f2"/>
        <s v="ead08c89-13fe-4a29-9c9d-eee0b42a0456"/>
        <s v="4f612217-eef1-4694-90ca-e32d0aba590e"/>
        <s v="2332a50e-6992-496e-81a2-5ed1c3abb5f1"/>
        <s v="d296d2de-0e48-4559-a23d-d94d223bd2aa"/>
        <s v="e00da49d-effa-4002-b040-413c4690fb15"/>
        <s v="e1bbb8cd-7e3a-4f07-a9fd-28e6e271fff9"/>
        <s v="5562a589-0ad2-4953-9592-8d05f0ff9b7a"/>
        <s v="a78d097f-2f9c-4ef0-b6bc-ae84b3e0014d"/>
        <s v="70f59630-2bba-4c1f-8e4b-915be6ddac50"/>
        <s v="f3139a84-f526-4790-874e-75982710c999"/>
        <s v="4b356e9a-2e5e-4b6a-8ee9-581ae061f65f"/>
        <s v="7a70eafc-b0d4-4ee5-b0c0-681cbb708140"/>
        <s v="4ec304da-3266-4d20-b8d0-1e9c32fc8c17"/>
        <s v="78946a15-c342-41db-ac3a-acdcaed54a46"/>
        <s v="0e6d6fe1-7e52-41cc-bb97-3ec14216a255"/>
        <s v="ecab3301-bc8f-4d29-adea-94930658663a"/>
        <s v="79f67bfa-e573-4b4a-9f36-e094cf5c921b"/>
        <s v="9132b63e-f162-47e4-a9c3-49e03602f8ac"/>
        <s v="9b4891b8-6497-4db2-a0b5-fb9a074ee909"/>
        <s v="b6669d15-b062-452e-af78-7daa2b4f1353"/>
        <s v="0f2d5c15-eb34-4d3a-a95e-5ea9c9230c64"/>
        <s v="89628f6e-929c-43b3-b3c0-8bf18167999f"/>
        <s v="1346d1a9-f680-4cdb-b7e4-90c71d7bc313"/>
        <s v="54e14f3a-bba4-4ae0-adf8-f7672261ddef"/>
        <s v="15da705c-d4ef-40aa-975a-81ec112fa612"/>
        <s v="9b02c535-2649-4478-9396-6f0a6b77af9e"/>
        <s v="afccc277-821b-4d33-bc94-48ea6da2cfcb"/>
        <s v="f6121d2c-ae73-40eb-a39d-8fe7790b185c"/>
        <s v="e4a4474c-9b33-43a4-a620-f9a974fd33d1"/>
        <s v="8a67eb00-1d62-40eb-bf5e-370d2eaa64d6"/>
        <s v="257c54bc-4024-4424-aef2-ab2f495fa2fc"/>
        <s v="4d4c638d-fa04-4229-887e-fccbcc3e9ae3"/>
        <s v="727716ec-59fe-4bbc-b1a3-fad2b0946d2a"/>
        <s v="a3de5fb4-71d1-476b-96fc-8e03c14ff471"/>
        <s v="03b64bdb-f296-4212-82d8-87f59682ea1c"/>
        <s v="fd024348-e888-4872-9cc4-d3d1775035f9"/>
        <s v="cf26e4b1-88c3-456a-bb72-2e58bc99a35a"/>
        <s v="21720403-791b-4dc1-b9d9-f24b5f45331f"/>
        <s v="ac484366-68bd-40d7-8b88-1c32cbb02a8b"/>
        <s v="a0e18394-2c8c-4824-a6ab-131e282a4d1a"/>
        <s v="953b0f1f-ea3e-472a-8f22-1604d46b7756"/>
        <s v="b167bacf-66fd-44ce-a448-867b4bdc9542"/>
        <s v="5f07c1a5-dfc6-40ce-bb07-fd31a4244f23"/>
        <s v="a3ff8fd2-02e4-40aa-b65b-c763a3336ea8"/>
        <s v="34885a46-9088-4eaf-8977-6598203c8c25"/>
        <s v="69288e92-c68a-452f-9b23-aa8c3bcabf85"/>
        <s v="75ccd2bd-0371-46b5-b044-ca0729e6b3be"/>
        <s v="77617d80-549f-434c-8171-f5a74148bd11"/>
        <s v="39b02e2a-d96e-484f-bdb0-174e7938878a"/>
        <s v="7e0f60b2-2a06-4609-a599-bd3c0bb81d38"/>
        <s v="1161d678-2739-4f5b-b437-21823f1d6a4d"/>
        <s v="499b0155-cb7c-40ca-894b-44bc492d7271"/>
        <s v="e3cf0a85-db8b-4535-a51c-fefafd822106"/>
        <s v="d0a27ba7-b5e2-44ae-9f63-864f375ecae5"/>
        <s v="a5b40983-3eeb-404a-9df2-372e9e825aae"/>
        <s v="1b755509-8dc7-4f96-92a9-3e0b13ea3339"/>
        <s v="3da8bd5d-9a8a-4916-b100-41565186f912"/>
        <s v="59eb1be9-2d23-4556-9983-e86a91a84c54"/>
        <s v="4ca5a1e1-9c5c-48cc-8b34-f76ffcc3e36d"/>
        <s v="dc8735cb-c3b8-4d96-9754-f825e47751e7"/>
        <s v="8e579591-bcb6-4aaa-8f7a-e118410905f8"/>
        <s v="e3921156-d63f-4ef0-ac1e-9e207a9fc05e"/>
        <s v="040a3aae-52e2-4fd9-96bf-10ab3ce915e7"/>
        <s v="93829b43-922f-415a-a1e3-db63ef7ddc76"/>
        <s v="e1ad640c-7463-435e-aafb-9f20783c91eb"/>
        <s v="7a4a902f-21d6-4b0f-b1ac-040d6c1cc405"/>
        <s v="2a599cec-053f-48bc-8359-d5fafffe0061"/>
        <s v="5c892983-6e4a-4ac0-b625-fb7069bb55fa"/>
        <s v="bcb46d84-beda-46e2-986c-1aae374abdf3"/>
        <s v="64abcd0d-0ca2-4019-8157-f9a16af38958"/>
        <s v="3c07c574-4925-4af1-b6aa-e05b13d5f2f7"/>
        <s v="6815a0a0-5785-4e10-9860-d5d83d56cd4a"/>
        <s v="9fbc879e-869c-4a8e-bd6a-b7c2a86d8706"/>
        <s v="46653497-2fe9-42aa-a886-a01136f7a26c"/>
        <s v="05aaa5f2-084e-4f3e-a2ab-902bd9872eaa"/>
        <s v="a2317211-8578-41c6-b7eb-c69ab4280f0d"/>
        <s v="4187222b-257d-4e52-9a51-65ca3c7c1d85"/>
        <s v="d261a7ab-3aa2-44f9-8e51-f30dc6a7ee39"/>
        <s v="84d67c4f-f0df-4684-b28e-41225894f7f1"/>
        <s v="7daec949-d700-4461-8cb6-b0ba925f8199"/>
        <s v="f6d22a7b-aec7-4a82-948b-4376602a4e57"/>
        <s v="97bc3fbc-d3df-4fbe-936c-b1c551c17c79"/>
        <s v="65c17795-b155-46bc-9f8d-ed9756abf2f1"/>
        <s v="e4ad5e9b-fedd-42d9-a26c-bc6a7fe5a4b6"/>
        <s v="1d53434b-b881-49b9-ae27-0da702f06b90"/>
        <s v="5bc677ca-abff-4286-b0cf-9d73e8121ef0"/>
        <s v="b89a9728-c675-41eb-b950-75ead36ed18b"/>
        <s v="789357b0-e245-4b64-b0bd-341e974fbb01"/>
        <s v="1ea224ba-2e0a-4cfe-8a17-f0c60fdd1be5"/>
        <s v="2dec4fa5-7ab2-492f-a480-0fcfc27c9087"/>
        <s v="20d4ba18-93a0-4478-800b-19de38db128d"/>
        <s v="e60c1cd0-1360-419c-91c2-f21b26cd8c7e"/>
        <s v="1ae09a4f-d04e-4f47-b03f-cdda31559d66"/>
        <s v="ef1a14fa-d8e3-4a3c-8411-750a30514237"/>
        <s v="f1394e3c-0aee-4557-9f5d-f91254e07431"/>
        <s v="9112f54f-42ab-446b-a07d-ef773164a712"/>
        <s v="7bab1baa-2172-40aa-a44a-913af933a9fa"/>
        <s v="7800e27a-9ace-43cc-989c-83f68098580d"/>
        <s v="43b38eb4-0390-4c5d-a502-d6a2ca6a2224"/>
        <s v="e854bf48-21ca-4380-866e-c181dd09a248"/>
        <s v="dcd81a8b-a8d6-4af6-9f0d-def190c40e45"/>
        <s v="c47566bf-8f66-4bbd-94fc-286f74577d47"/>
        <s v="6c50cca1-5f66-4bbe-b1d5-e2a9618bf475"/>
        <s v="019a574e-c739-4646-bdf9-16c44596ec5a"/>
        <s v="a43e558c-2215-4f00-9fdf-0e05c0cef31b"/>
        <s v="8e223acd-939f-488b-9b23-6ef238c0a2f0"/>
        <s v="5a1baf0e-5911-46dc-9d3e-503a9645f0e4"/>
        <s v="2cb7a768-f9c8-4ce4-b564-c282c6a080b9"/>
        <s v="205c8491-a061-49db-b172-f63648bfb602"/>
        <s v="bef6a59a-c186-4221-9030-56b79e4c24dd"/>
        <s v="eafde7d9-5f73-4a3e-9d28-6aa428a39779"/>
        <s v="4b22d308-1c8e-4ee9-9715-bd6fa4161293"/>
        <s v="f82e579e-0501-4115-82b8-e4b44ca59a44"/>
        <s v="2a9528c3-5ae1-4bad-aa29-60fda85894df"/>
        <s v="de685a23-00f2-40c9-9e1f-af45b2a78f8a"/>
        <s v="3735262d-4184-4b03-84dd-7054144823f7"/>
        <s v="9df034d3-9caa-437c-bc67-95e2c32fc21b"/>
        <s v="a9d0ac24-3be8-4bd7-afd3-e1c0498cf4c8"/>
        <s v="22ab7752-c4db-4a62-ae13-418d68ab80ea"/>
        <s v="c93c9cc6-668b-48da-8222-cd7f36e6ba85"/>
        <s v="3db60d0c-66d4-4e39-8c41-72446d04be48"/>
        <s v="4825d876-bf57-4dbe-a8d4-b9cb3b2bb0d0"/>
        <s v="b89f7039-a107-4c46-8634-17182ba6adb3"/>
        <s v="96f01335-c5ab-48da-a435-4021392a9fc4"/>
        <s v="2d8ba019-500f-4a92-ad48-f0e37e0710d3"/>
        <s v="b40a3f7d-353d-45f8-b1f0-69a983a0ba0f"/>
        <s v="26d794d3-0db9-4301-afbb-411aa1235a8c"/>
        <s v="44c1d62b-0f0f-433c-8767-8109cfb8acc7"/>
        <s v="200291bb-44e9-48fb-8838-a8881a2e9864"/>
        <s v="b96e4f24-fbc5-4652-b413-bf393519a7b7"/>
        <s v="f91febe5-57fb-4037-be15-5533c1a7509a"/>
        <s v="87f8424d-aae6-4fc1-b6f2-dbfecd29a36f"/>
        <s v="dc9bb95a-8d82-4588-ba3f-476287e09a4b"/>
        <s v="d7c4fe9c-e1e0-4ffc-98f6-fd7f7eb162f1"/>
        <s v="20d94d35-6c6f-44eb-975d-dbb40ac47ce8"/>
        <s v="0b705933-4cde-4b6b-9132-567c51a40d2a"/>
        <s v="5e781fd7-94e0-43ba-a9f9-48b24e6384bb"/>
        <s v="209dd2bb-9418-4ee8-8941-3153cba8634a"/>
        <s v="f3d12ee3-c47e-4c57-82e8-993577b1a509"/>
        <s v="738e60b6-41b3-421d-816a-0dbd0a5bff62"/>
        <s v="e0df9d28-94ae-404e-a5ca-3a2257b0e189"/>
        <s v="27d7e5aa-dc11-40a7-9aff-586f00f8d55b"/>
        <s v="74f43a77-70a1-4e4c-a0c2-460d939618c9"/>
        <s v="88a613b4-a3b8-4f92-a3c9-0c6a86017633"/>
        <s v="248c7b65-0c61-4277-9e95-44857b54d1a9"/>
        <s v="840d718e-de7b-4218-95bd-11db983c3cbd"/>
      </sharedItems>
    </cacheField>
    <cacheField name="Name" numFmtId="0">
      <sharedItems>
        <s v="Amit"/>
        <s v="Tina Ballard"/>
        <s v="Meena"/>
        <s v="Christopher Morales"/>
        <s v="Siddharth"/>
        <s v="Alicia Dillon"/>
        <s v="Rahul"/>
        <s v="Richard Rodriguez"/>
        <s v="Anil"/>
        <s v="Anna Henderson"/>
        <s v="Neha"/>
        <s v="Pooja"/>
        <s v="Casey Parker"/>
        <s v="Lucas Robinson"/>
        <s v="Joan Smith"/>
        <s v="Kimberly May"/>
        <s v="Cody Williams"/>
        <s v="Priya"/>
        <s v="Michael Meadows"/>
        <s v="Karan"/>
        <s v="Justin Johnson"/>
        <s v="Amanda Forbes"/>
        <s v="Autumn Olson"/>
        <s v="Christina Collins"/>
        <s v="Michele Hill"/>
        <s v="Robin Johnson"/>
        <s v="Amy Davies"/>
        <s v="Jessica Swanson"/>
        <s v="Divya"/>
        <s v="Vincent Novak"/>
        <s v="Rakhi"/>
        <s v="Sonal"/>
        <s v="Mary Escobar"/>
        <s v="Dr. William Warren"/>
        <s v="Jeffrey Mills"/>
        <s v="Tiffany Fry"/>
        <s v="Vikram"/>
        <s v="Hayden Shannon"/>
        <s v="Ruth Mcneil"/>
        <s v="Ronald Rocha"/>
        <s v="Deborah Rodriguez"/>
        <s v="Katie Ford"/>
        <s v="Suresh"/>
        <s v="Michael Farrell"/>
        <s v="James Barber"/>
        <s v="Kavya"/>
        <s v="Ramya"/>
        <s v="Anita"/>
        <s v="Miranda Zuniga"/>
        <s v="Parker Davis"/>
        <s v="Denise Rose"/>
        <s v="Samuel Short"/>
        <s v="Rakesh"/>
        <s v="Gregory Brown"/>
        <s v="Daniel Davenport"/>
        <s v="Justin Flores"/>
        <s v="Ronald Burke"/>
        <s v="Scott Prince"/>
        <s v="Teresa Wilson"/>
        <s v="John Proctor"/>
        <s v="Ms. Katherine Taylor MD"/>
        <s v="Joseph Romero"/>
        <s v="Ana Hill"/>
        <s v="Meghan Cisneros"/>
        <s v="Andrea Preston"/>
        <s v="Susan Larson"/>
        <s v="Bailey Charles"/>
        <s v="Benjamin Frost"/>
        <s v="Ravi"/>
        <s v="Ashley Hicks"/>
        <s v="Dawn Little"/>
        <s v="David Reese"/>
        <s v="Kurt Hurley"/>
        <s v="Rhonda Martinez"/>
        <s v="Matthew Sweeney"/>
        <s v="Jose Griffin"/>
        <s v="Manuel Mccullough"/>
        <s v="Jennifer Velasquez"/>
        <s v="Richard Hunt"/>
        <s v="Bryan Rhodes"/>
        <s v="Jason Hayes"/>
        <s v="Michele Williams"/>
        <s v="Brenda Collins"/>
        <s v="Jessica Lee"/>
        <s v="Brian Martin"/>
        <s v="Robert Grant"/>
        <s v="Carol Martinez"/>
        <s v="Mr. Justin King"/>
        <s v="Sarah Joseph"/>
        <s v="Arjun"/>
        <s v="Hailey Harrison"/>
        <s v="Patricia Johnson"/>
        <s v="Mike Maxwell"/>
        <s v="Sandra Drake"/>
        <s v="Daniel Holt"/>
        <s v="Michael Mills"/>
        <s v="Dustin Nichols"/>
        <s v="Katie Martinez"/>
        <s v="Jerry Wheeler"/>
        <s v="Melissa Williams"/>
        <s v="Melissa Mcfarland"/>
        <s v="Breanna Rivas"/>
        <s v="Louis Green"/>
        <s v="Raymond Jefferson"/>
        <s v="Zachary Schmidt"/>
        <s v="Mary Jackson"/>
        <s v="Jason Hart"/>
        <s v="Mr. Daniel Martin"/>
        <s v="Andrea Harrison"/>
        <s v="Kristy Smith"/>
        <s v="Austin Walker"/>
        <s v="Shannon Joseph"/>
        <s v="Ryan Parker"/>
        <s v="Denise Whitehead"/>
        <s v="Daniel Taylor"/>
        <s v="Angel Ellis"/>
        <s v="Raymond Chapman"/>
        <s v="Ellen Wright"/>
        <s v="Daniel Schneider"/>
        <s v="Brandon Hamilton"/>
        <s v="Briana Murray"/>
        <s v="Ashley Parrish"/>
        <s v="Dawn Underwood"/>
        <s v="Ryan Sanchez"/>
        <s v="Lisa Hernandez"/>
        <s v="Rita Keith"/>
        <s v="Howard Norman"/>
        <s v="Regina Diaz"/>
        <s v="Joseph Park"/>
        <s v="Hannah Ramos"/>
        <s v="Christina Brooks"/>
        <s v="Jason Lynn Jr."/>
        <s v="Alex Willis"/>
        <s v="Brenda Hinton"/>
        <s v="Anthony Gray"/>
        <s v="Daniel Shields"/>
        <s v="Brian Bruce"/>
        <s v="Ashley Smith"/>
        <s v="Cheryl Lopez"/>
        <s v="Jason Herrera"/>
        <s v="Brittany Stevens"/>
        <s v="Robert Jarvis"/>
        <s v="Mrs. Heather Edwards DVM"/>
        <s v="Stephen Sanchez"/>
        <s v="Katherine Galloway"/>
        <s v="William Mendez"/>
        <s v="Emma Reed"/>
        <s v="Adam Taylor"/>
        <s v="William Moreno"/>
        <s v="John Lynch"/>
        <s v="Kevin Pena"/>
        <s v="Taylor Heath"/>
        <s v="Emily Bailey"/>
        <s v="Leslie Kane"/>
        <s v="Carlos King"/>
        <s v="Jose Ramirez"/>
        <s v="Barbara Todd"/>
        <s v="Ruben Price"/>
        <s v="Nicole Parrish"/>
        <s v="Seth Matthews"/>
        <s v="Sandra Aguilar"/>
        <s v="Amanda Jones"/>
        <s v="Natalie Lambert"/>
        <s v="Samantha Pollard"/>
        <s v="Nicholas Costa"/>
        <s v="Eric Ferguson"/>
        <s v="Kurt Leonard"/>
        <s v="Mr. Richard Knight PhD"/>
        <s v="Brian Turner"/>
        <s v="Jason Bentley"/>
        <s v="Mason Lewis"/>
        <s v="James Nelson"/>
        <s v="Joseph Martinez"/>
        <s v="Randy Barr"/>
        <s v="Juan Greene"/>
        <s v="Sarah Moore"/>
        <s v="Mark Mccall"/>
        <s v="Donna Hendricks DDS"/>
        <s v="Joseph Carney"/>
        <s v="David Kelly"/>
        <s v="Sabrina Barnes"/>
        <s v="Joshua Roberts"/>
        <s v="Michelle Miller"/>
        <s v="Rebecca Yu"/>
        <s v="Patrick Yang"/>
        <s v="Mikayla Silva"/>
        <s v="Norman Gibbs"/>
        <s v="Sandra Scott"/>
        <s v="Phillip Berry"/>
        <s v="Michael Thompson"/>
        <s v="Gregory Franco"/>
        <s v="William Evans"/>
        <s v="Kimberly Smith"/>
        <s v="Gregory Matthews"/>
        <s v="Carol Ellis"/>
        <s v="Joshua Gill"/>
        <s v="David Williams"/>
        <s v="Ashley Greer PhD"/>
        <s v="Monica Gallagher"/>
        <s v="Matthew Baker"/>
        <s v="Jesse Santiago"/>
        <s v="Michael Holloway"/>
        <s v="Amy Garcia"/>
        <s v="John Harris"/>
        <s v="Holly Valentine"/>
        <s v="Alexander Lee"/>
        <s v="Kathleen Cohen"/>
        <s v="Steven Washington"/>
        <s v="Ashley Davis"/>
        <s v="Lawrence Wilkinson"/>
        <s v="Laura Diaz"/>
        <s v="Suzanne Jones"/>
        <s v="Tiffany Murray"/>
        <s v="Lisa Stanley"/>
        <s v="Scott Sanchez"/>
        <s v="Kristin Black"/>
        <s v="Sandy Stephenson"/>
        <s v="Timothy Mathews"/>
        <s v="Jocelyn Sharp"/>
        <s v="Sabrina Briggs"/>
        <s v="Patricia Todd"/>
        <s v="Angela Vasquez"/>
        <s v="Aaron Arnold Jr."/>
        <s v="Kathleen Mays"/>
        <s v="William Jackson"/>
        <s v="Tina Fleming"/>
        <s v="David Moreno"/>
        <s v="Larry Dixon"/>
        <s v="Christopher Lewis"/>
        <s v="Jaclyn Moore"/>
        <s v="Heather Sanders"/>
        <s v="Samuel Ruiz"/>
        <s v="Chloe Tran"/>
        <s v="Melissa Martin"/>
        <s v="Juan Brown"/>
        <s v="Barry Scott"/>
        <s v="Anna Evans"/>
        <s v="Lori Simmons"/>
        <s v="Willie Henry"/>
        <s v="Susan Turner"/>
        <s v="Donald Ellis"/>
        <s v="Sierra Vasquez MD"/>
        <s v="Jeffery Pierce"/>
        <s v="Jonathan Moreno"/>
        <s v="Bobby Williams MD"/>
        <s v="Cristian Santos"/>
        <s v="Elizabeth Cabrera"/>
        <s v="Ashley Wilson"/>
        <s v="Joseph Collins"/>
        <s v="Mary Robinson"/>
        <s v="Sharon Coleman"/>
        <s v="Nancy Stewart"/>
        <s v="Courtney Hayes"/>
        <s v="Carlos Ryan"/>
        <s v="William Garcia"/>
        <s v="Brittany Jones"/>
        <s v="Anthony Rush"/>
        <s v="Arthur Hamilton MD"/>
        <s v="Lisa Webb"/>
        <s v="Edward Arroyo"/>
        <s v="Gregory Montoya"/>
        <s v="Sherry Davis"/>
        <s v="Christopher Norton Jr."/>
        <s v="Timothy Combs"/>
        <s v="Miguel Wagner"/>
        <s v="James Whitaker"/>
        <s v="Harold Castillo"/>
        <s v="Kelly Hammond"/>
        <s v="Danielle Jones"/>
        <s v="Joyce Brown"/>
        <s v="Martha Garrison"/>
        <s v="Jonathan Bradley"/>
        <s v="Kristen Peters"/>
        <s v="Deborah Mercado"/>
        <s v="Christine Herman"/>
        <s v="Robert West"/>
        <s v="Robert Jones"/>
        <s v="Richard Williamson"/>
        <s v="Stephanie Lucas"/>
        <s v="Stephanie Williams"/>
        <s v="Rebecca Acosta"/>
        <s v="Taylor Calderon"/>
        <s v="Eddie Adams"/>
        <s v="Jonathan Young"/>
        <s v="Nathan Smith"/>
        <s v="Kristina Young"/>
        <s v="Daniel Rivera"/>
        <s v="Holly Valdez"/>
        <s v="Vanessa Hatfield"/>
        <s v="Jennifer Norton"/>
        <s v="Carrie Deleon"/>
        <s v="Derek Wright"/>
        <s v="Karen Romero"/>
        <s v="Michael Colon"/>
        <s v="Cassidy Curry"/>
        <s v="Mr. Jeffrey Horton"/>
        <s v="Jordan Bates"/>
        <s v="Sydney Robles"/>
        <s v="Christopher Palmer"/>
        <s v="Rebecca Mayo"/>
        <s v="Kimberly Adkins"/>
        <s v="Dustin Gallegos"/>
        <s v="Jamie Walton"/>
        <s v="Alexander Collins"/>
        <s v="Judy Beck"/>
        <s v="Donald Wilson"/>
        <s v="Sarah York"/>
        <s v="Lee Steele"/>
        <s v="Theresa Wilkins"/>
        <s v="Michael Smith"/>
        <s v="Bradley Johnson DDS"/>
        <s v="Casey Perez"/>
        <s v="Maria Cole"/>
        <s v="Erik Carr"/>
        <s v="Philip Ramsey"/>
        <s v="Lisa Miller"/>
        <s v="Jacob Griffith"/>
        <s v="Denise Stuart"/>
        <s v="Jose Travis"/>
        <s v="Katherine Pearson"/>
        <s v="Gregory Bell"/>
        <s v="Jacqueline Dickerson"/>
        <s v="Theresa Elliott"/>
        <s v="Danielle Murray"/>
        <s v="Robin Brown"/>
        <s v="Michael Bowen"/>
        <s v="Alexis Benson"/>
        <s v="Abigail Davis"/>
        <s v="Heather Ellis"/>
        <s v="Susan Arnold"/>
        <s v="Kathryn Lester"/>
        <s v="Pam Lowe"/>
        <s v="Eric Williams"/>
        <s v="Abigail Pierce"/>
        <s v="Robert Montgomery"/>
        <s v="Richard Richards"/>
        <s v="Victor Brown"/>
        <s v="Adam Jones"/>
        <s v="Nicole Barker"/>
        <s v="Timothy Hayden DVM"/>
        <s v="Cynthia Rios"/>
        <s v="Travis Miller"/>
        <s v="Jennifer Miles"/>
        <s v="Victor Edwards"/>
        <s v="Megan Walker"/>
        <s v="Rebecca Thompson"/>
        <s v="Ann Dixon"/>
        <s v="Abigail Potter"/>
        <s v="Harry Williams"/>
        <s v="Valerie Gray"/>
        <s v="James Mccoy"/>
        <s v="Anna Ross"/>
        <s v="Erin Bridges"/>
        <s v="Kenneth Sanchez MD"/>
        <s v="Michael Roberts"/>
        <s v="Andrew Gonzalez"/>
        <s v="Charles Weaver"/>
        <s v="Patricia Hayes"/>
        <s v="Phillip Jimenez"/>
        <s v="Kyle Nguyen"/>
        <s v="Terry Ward"/>
        <s v="Kenneth Andrews"/>
        <s v="Ashley Perry"/>
        <s v="Ryan Bryant"/>
        <s v="Rachel Ward"/>
        <s v="Juan Nelson"/>
        <s v="Yolanda Green"/>
        <s v="Christopher Williams"/>
        <s v="Renee Bruce"/>
        <s v="Debra Morton"/>
        <s v="Sara Evans"/>
        <s v="Stephanie Herrera"/>
        <s v="Robert Santana"/>
        <s v="Bailey Hall"/>
        <s v="Margaret Tanner"/>
        <s v="Jennifer Brown"/>
        <s v="Robin Adams"/>
        <s v="Carrie Maxwell"/>
        <s v="Daniel Parrish"/>
        <s v="Elizabeth Stanley"/>
        <s v="Crystal Robinson"/>
        <s v="Charlotte Mason"/>
        <s v="Matthew House"/>
        <s v="Gene Castro"/>
        <s v="Jason Davis"/>
        <s v="James Willis"/>
        <s v="Sean Moore"/>
        <s v="Alison Brown"/>
        <s v="Courtney Peterson"/>
        <s v="John Coffey"/>
        <s v="Becky Johnson"/>
        <s v="Jordan Edwards"/>
        <s v="Matthew Velez"/>
        <s v="Cheyenne Horton"/>
        <s v="James Powers"/>
        <s v="Tina Hall"/>
        <s v="Juan Reyes"/>
        <s v="Tracy Fitzgerald"/>
        <s v="Michael Williams"/>
        <s v="Amber Obrien"/>
        <s v="Brianna Fitzpatrick"/>
        <s v="Carla Benton"/>
        <s v="Amy Taylor"/>
        <s v="Christina Johnson"/>
        <s v="Kristy Reid"/>
        <s v="Penny Bowman"/>
        <s v="Tina Sanders"/>
        <s v="Allison Spencer"/>
        <s v="Timothy Edwards"/>
        <s v="Haley Anderson"/>
        <s v="Dean Young"/>
        <s v="Curtis Wilkerson"/>
        <s v="Karen Ortiz"/>
        <s v="Megan Le"/>
        <s v="Robert Turner"/>
        <s v="Robin Andrews"/>
        <s v="Pamela Beard"/>
        <s v="Kathy Walker"/>
        <s v="Theresa Jones"/>
        <s v="James Torres"/>
        <s v="Kelly Carpenter"/>
        <s v="Angela Griffin"/>
        <s v="Rachel Lane"/>
        <s v="Claudia Lyons"/>
        <s v="William Tran"/>
        <s v="Jeffrey James"/>
        <s v="Joshua Fitzpatrick"/>
        <s v="Mariah Robles"/>
        <s v="Aaron Moore"/>
        <s v="Katherine Browning"/>
        <s v="Michael Lyons"/>
        <s v="Jason Graves"/>
        <s v="Cynthia Le"/>
        <s v="Madison Elliott"/>
        <s v="Timothy Wong"/>
        <s v="John Reid"/>
        <s v="Matthew Lara"/>
        <s v="William Crawford"/>
        <s v="Hailey Gutierrez"/>
        <s v="Brandy York"/>
        <s v="Kathryn Cain"/>
        <s v="David Torres"/>
        <s v="Jennifer Jones"/>
        <s v="Morgan Valencia"/>
        <s v="Justin Frederick"/>
        <s v="Sheri Buchanan"/>
        <s v="Christopher Mclaughlin"/>
        <s v="Anthony Dennis"/>
        <s v="Jonathan Valdez"/>
        <s v="Christian Leblanc"/>
        <s v="Yvonne Burns"/>
        <s v="Ashley Blair"/>
        <s v="Laura Ross"/>
        <s v="Alexa Buck"/>
        <s v="Nicole Phillips"/>
        <s v="Steve Moore"/>
        <s v="Patrick Moore"/>
        <s v="Denise Dean"/>
        <s v="Brett Zavala MD"/>
        <s v="Kimberly Morrison"/>
        <s v="Sharon Hill"/>
        <s v="Luke Estrada"/>
        <s v="Cody Reid"/>
        <s v="Joshua Wells"/>
        <s v="Eric Rush"/>
        <s v="Derek Wilson"/>
        <s v="Mary Hill"/>
        <s v="Danielle Reed"/>
        <s v="Carlos Love"/>
        <s v="Kevin Johnson"/>
        <s v="Rachel Thompson"/>
        <s v="Darryl Acosta"/>
        <s v="Vernon Huff"/>
        <s v="Adam Brooks"/>
        <s v="Alicia Li"/>
        <s v="Jessica Bennett"/>
        <s v="Melissa Stewart"/>
        <s v="Kelly Barnes"/>
        <s v="Lance Simmons"/>
        <s v="Bradley Duncan"/>
        <s v="Sandra Kelley"/>
        <s v="Richard Gibson"/>
        <s v="Lisa Gibbs"/>
        <s v="Joyce Bowen"/>
        <s v="Priscilla Berg"/>
        <s v="Jacob Preston"/>
        <s v="Terry Black"/>
        <s v="Robert Thompson"/>
        <s v="Hector Ingram"/>
        <s v="Ariel Sandoval"/>
        <s v="Angela Brown"/>
        <s v="Randy Griffin"/>
        <s v="Michele Gibson"/>
        <s v="Angela Mack"/>
        <s v="Lisa Perry"/>
        <s v="Diana Hays"/>
        <s v="Laura Green"/>
        <s v="Wendy Turner"/>
        <s v="Alexander Landry"/>
        <s v="Kristy Bryan"/>
        <s v="Nathan Malone"/>
        <s v="Melinda Cameron"/>
        <s v="Charles Schmidt"/>
        <s v="Elizabeth French"/>
        <s v="Chad Jones"/>
        <s v="Eric Blackburn"/>
        <s v="Joseph Harris"/>
        <s v="Kelsey Lucas"/>
        <s v="Sean Mccarty"/>
        <s v="Melinda Mitchell"/>
        <s v="Maria Kerr"/>
        <s v="Joseph Jimenez"/>
        <s v="Cynthia Green"/>
        <s v="Laura Curtis"/>
        <s v="Ronald Haas"/>
        <s v="Eric Curry"/>
        <s v="Michael Ray"/>
        <s v="Sergio Knight"/>
        <s v="Emily Arnold"/>
        <s v="Brady Cole"/>
        <s v="Joseph Howard"/>
        <s v="Brent Roberts"/>
        <s v="Keith Jacobs"/>
        <s v="Sherry Decker"/>
        <s v="Miss Tina Gordon"/>
        <s v="Elizabeth Vasquez"/>
        <s v="Ian Nelson"/>
        <s v="Heather Combs"/>
        <s v="Lisa Garrett"/>
        <s v="Alyssa Thompson"/>
        <s v="Timothy Hill"/>
        <s v="Antonio Goodwin"/>
        <s v="Dr. Steve James"/>
        <s v="Rhonda Smith"/>
        <s v="William Sanchez"/>
        <s v="Dr. Michael Evans"/>
        <s v="Ryan Munoz"/>
        <s v="Maria Johnson"/>
        <s v="Jacqueline Villegas"/>
        <s v="Matthew Tucker"/>
        <s v="Dr. Tracy House DVM"/>
        <s v="Paige Sanchez"/>
        <s v="Kathleen Webster"/>
        <s v="Christine Henry"/>
        <s v="Karen Soto"/>
        <s v="Rodney Evans"/>
        <s v="Frank Fletcher"/>
        <s v="Mason Moore"/>
        <s v="Karl Branch"/>
        <s v="Fernando Lynn"/>
        <s v="Annette Melton"/>
        <s v="Anthony Moore"/>
        <s v="Robert Stevens"/>
        <s v="Kerry Smith"/>
        <s v="Catherine Richards"/>
        <s v="Jennifer Morris"/>
        <s v="Kelli Hall"/>
        <s v="Christopher Rubio"/>
        <s v="Casey Gillespie"/>
        <s v="Caroline Richardson"/>
        <s v="Ashley Bird"/>
        <s v="Elizabeth Kelley"/>
        <s v="Pamela Anderson"/>
        <s v="Andrea Hale"/>
        <s v="Mark Baker"/>
        <s v="Mary Bridges"/>
        <s v="Justin Green"/>
        <s v="Paul Martin"/>
        <s v="Daniel Holloway"/>
        <s v="Shannon Ray"/>
        <s v="Nancy Wyatt"/>
        <s v="Gary Wells"/>
        <s v="Kelly Donovan"/>
        <s v="Nicole Wilson"/>
        <s v="Lisa Lee"/>
        <s v="Eric Morgan"/>
        <s v="Cindy Hayes"/>
        <s v="Stephanie Hampton"/>
        <s v="Diamond Collins"/>
        <s v="Paul Thompson"/>
        <s v="Michael Armstrong"/>
        <s v="Kenneth Sharp"/>
        <s v="Anna Stephens"/>
        <s v="Steven Flynn"/>
        <s v="Michelle Brown"/>
        <s v="Dawn Nichols"/>
        <s v="Jason Beck"/>
        <s v="Sherry Woods"/>
        <s v="Christopher Morton"/>
        <s v="Dr. Hannah Patterson"/>
        <s v="Kristi Higgins MD"/>
        <s v="Darren White"/>
        <s v="Adrian Tyler"/>
        <s v="Victoria Valdez"/>
        <s v="Cynthia Vasquez"/>
        <s v="Diana May"/>
        <s v="Morgan Davis"/>
        <s v="Lori Guerrero"/>
        <s v="Amy Grant"/>
        <s v="Anne Anderson"/>
        <s v="Jeremy Dalton"/>
        <s v="Jose Schultz"/>
        <s v="Kevin Snyder"/>
        <s v="Christopher Powers"/>
        <s v="John Costa"/>
        <s v="Joanna Pacheco"/>
        <s v="David Weber"/>
        <s v="Wayne Wolfe"/>
        <s v="Allen Rogers"/>
        <s v="Janice Fernandez"/>
        <s v="Alec Ryan"/>
        <s v="Amy Kim"/>
        <s v="Erin Edwards"/>
        <s v="Jennifer Parrish"/>
        <s v="Jessica Larsen"/>
        <s v="Mr. Timothy Andersen"/>
        <s v="Kendra Luna"/>
        <s v="Michelle Butler"/>
        <s v="James Rose"/>
        <s v="Gina Beard"/>
        <s v="Jon Clark"/>
        <s v="Chris Brown"/>
        <s v="Shannon Cannon"/>
        <s v="Cindy Anderson"/>
        <s v="Erin Cook"/>
        <s v="Paul Skinner"/>
        <s v="Daniel Doyle"/>
        <s v="John Atkinson"/>
        <s v="David Hinton"/>
        <s v="Mary Charles"/>
        <s v="Derrick Nunez"/>
        <s v="Alex Hernandez"/>
        <s v="Vanessa Santiago"/>
        <s v="Christine Harris"/>
        <s v="Marc Moore"/>
        <s v="Mercedes Miller"/>
        <s v="Christopher Park"/>
        <s v="Gregory Cook"/>
        <s v="Michele Collins"/>
        <s v="Mark Diaz"/>
        <s v="Brandy Flores"/>
        <s v="Monica Anderson"/>
        <s v="Brenda Bailey"/>
        <s v="Richard Alvarez"/>
        <s v="Edwin Nunez"/>
        <s v="Ralph Howe"/>
        <s v="Jonathan Ayala"/>
        <s v="Tracie Jordan"/>
        <s v="Andrew Duran"/>
        <s v="Caleb Mathews"/>
        <s v="Cheryl Palmer"/>
        <s v="Scott White"/>
        <s v="Richard Stewart"/>
        <s v="Douglas Kirk"/>
        <s v="Jordan Clark"/>
        <s v="Bryan Parker"/>
        <s v="Martha Smith"/>
        <s v="Amy Gutierrez"/>
        <s v="Louis Brown"/>
        <s v="Kenneth Martin"/>
        <s v="Michael Griffin"/>
        <s v="Kevin Marquez"/>
        <s v="David Holden"/>
        <s v="John Santana"/>
        <s v="Brandon Mitchell"/>
        <s v="Brian Rodriguez"/>
        <s v="Mandy Green"/>
        <s v="Lisa Singh"/>
        <s v="Daniel Medina"/>
        <s v="Michael Nicholson"/>
        <s v="Steven Martin"/>
        <s v="Kelly Edwards"/>
        <s v="Sergio Knox"/>
        <s v="Martin Rodriguez"/>
        <s v="Pamela Weaver"/>
        <s v="Angela Anderson"/>
        <s v="Edwin Brown"/>
        <s v="Bob Pitts"/>
        <s v="Jessica Callahan"/>
        <s v="Marcus Roberts"/>
        <s v="Lori Hill"/>
        <s v="Sandra Martinez"/>
        <s v="Gail Lane"/>
        <s v="Elizabeth Rogers"/>
        <s v="Shane Henderson"/>
        <s v="Steven Sandoval"/>
        <s v="Brett Schultz"/>
        <s v="Kristie Howe"/>
        <s v="Miss Anna Estes"/>
        <s v="Timothy Shannon"/>
        <s v="Keith Zuniga"/>
        <s v="Robert Gardner"/>
        <s v="Madeline Powell"/>
        <s v="Albert Morse"/>
        <s v="Jonathan Perry"/>
        <s v="John Blair"/>
        <s v="Miguel Jones"/>
        <s v="Kari Durham"/>
        <s v="Edward Baker"/>
        <s v="Wesley Browning"/>
        <s v="Lori Brown DDS"/>
        <s v="Scott Cox"/>
        <s v="Kerry Barajas"/>
        <s v="Kelly Johnson"/>
        <s v="Michael Fuentes"/>
        <s v="Cynthia Wallace"/>
        <s v="Eric Ortiz"/>
        <s v="Carolyn James"/>
        <s v="Robert Dennis"/>
        <s v="Ryan Gonzalez"/>
        <s v="Nicholas Payne"/>
        <s v="David Garcia"/>
        <s v="Eric Lloyd"/>
        <s v="Brian Stein"/>
        <s v="Mrs. Jennifer Morgan"/>
        <s v="Gail Barron"/>
        <s v="Dale Dean"/>
        <s v="Jaime Lang"/>
        <s v="Kristina Herman"/>
        <s v="Lindsey Smith"/>
        <s v="Karen Morales DDS"/>
        <s v="Brandon Hunt"/>
        <s v="Elizabeth Silva"/>
        <s v="Beverly Silva"/>
        <s v="Timothy Riley"/>
        <s v="Susan Porter"/>
        <s v="Olivia Ayers"/>
        <s v="Nicholas Adams"/>
        <s v="Theresa Barnett"/>
        <s v="Melissa Taylor"/>
        <s v="Jeremy Baker"/>
        <s v="David Wright"/>
        <s v="Sarah Jones"/>
        <s v="Kimberly Arroyo"/>
        <s v="Claudia Jordan"/>
        <s v="Carla Gray"/>
        <s v="Erica Turner"/>
        <s v="Nancy Cook"/>
        <s v="Janice Combs"/>
        <s v="Anna Stanley"/>
        <s v="Clinton Johnson"/>
        <s v="Juan Daniels"/>
        <s v="Beverly Russo"/>
        <s v="Robin Santiago"/>
        <s v="Christina Hicks"/>
        <s v="Sarah Barrett"/>
        <s v="Reginald Diaz"/>
        <s v="Jeffrey Smith"/>
        <s v="Antonio Mccormick"/>
        <s v="Cassandra Gaines"/>
        <s v="Laurie Sanchez"/>
        <s v="Lauren Robles"/>
        <s v="Michelle Sanders"/>
        <s v="Linda Carr"/>
        <s v="Kristina Rivera"/>
        <s v="Alison Short"/>
        <s v="Daniel Fisher"/>
        <s v="April Davis"/>
        <s v="Aaron Jennings"/>
        <s v="Julia Wilson"/>
        <s v="Kevin Hall"/>
        <s v="Shannon Yu"/>
        <s v="Timothy Long"/>
        <s v="Cynthia Cochran"/>
        <s v="Mark Newman"/>
        <s v="Michael Fischer"/>
        <s v="Angelica Garcia"/>
        <s v="Debra Ortiz"/>
        <s v="Scott Gordon"/>
        <s v="Allen Rosales"/>
        <s v="William Moon IV"/>
        <s v="Melissa Brewer"/>
        <s v="Phillip Burns"/>
        <s v="David Trujillo"/>
        <s v="Michael Lopez"/>
        <s v="Brenda Wright"/>
        <s v="Mark Smith"/>
        <s v="Kevin Alvarado"/>
        <s v="Kelli Smith"/>
        <s v="Jay Allen"/>
        <s v="Danielle Wheeler"/>
        <s v="Kelly Welch"/>
        <s v="Jessica Rojas"/>
        <s v="John Brown"/>
        <s v="Christopher Bernard"/>
        <s v="Rhonda Martin"/>
        <s v="Bradley Santana"/>
        <s v="Kenneth Perez"/>
        <s v="Steven Wallace"/>
        <s v="Thomas Brown"/>
        <s v="Cody Cox"/>
        <s v="Renee Wolfe"/>
        <s v="Daniel Baker"/>
        <s v="Tracey Phillips"/>
        <s v="Jasmine Bush"/>
        <s v="Jason Hudson"/>
        <s v="Megan Floyd"/>
        <s v="Lori Hernandez"/>
        <s v="Kathleen Burton"/>
        <s v="Tricia Valencia"/>
        <s v="Meghan White"/>
        <s v="Jeff Owens"/>
        <s v="Kim Lopez"/>
        <s v="Brian Mora"/>
        <s v="Autumn Key"/>
        <s v="Andrew Fernandez"/>
        <s v="Blake Watson"/>
        <s v="Katelyn Rivera"/>
        <s v="Anthony Romero"/>
        <s v="Amy Scott"/>
        <s v="Anthony Bell"/>
        <s v="Katrina Hill"/>
        <s v="David Sullivan"/>
        <s v="Shawn Kelley"/>
        <s v="Samantha Robertson"/>
        <s v="Michael Roberson"/>
        <s v="Francis Robinson"/>
        <s v="Ann Williams"/>
        <s v="Katherine Salas"/>
        <s v="Ann Powers"/>
        <s v="Joshua Harvey"/>
        <s v="Teresa Rodriguez"/>
        <s v="Michelle Krause"/>
        <s v="Joshua Arellano"/>
        <s v="Robert Lawson"/>
        <s v="Danielle Wilson"/>
        <s v="Erin Smith"/>
        <s v="Kathleen Rodriguez"/>
        <s v="Michael Dixon"/>
        <s v="Katie Hoover"/>
        <s v="Stephanie Ross"/>
        <s v="Anna Morse"/>
        <s v="Curtis Watson"/>
        <s v="Patrick Mcneil"/>
        <s v="Richard Cooper"/>
        <s v="Diane Mcdowell"/>
        <s v="Amanda Reese"/>
        <s v="Theresa Miller"/>
        <s v="Michael Guerrero"/>
        <s v="Ashley Jordan"/>
        <s v="Jerry Henderson"/>
        <s v="Matthew Wells"/>
        <s v="Jessica Johnson"/>
        <s v="Michael Gregory"/>
        <s v="Elizabeth Rodriguez"/>
        <s v="Dawn Wyatt"/>
        <s v="Michael Woods"/>
        <s v="Wendy Rhodes"/>
        <s v="Kelly Hendrix"/>
        <s v="Charles Richardson"/>
        <s v="Juan Tran"/>
        <s v="Breanna Ayala"/>
        <s v="Rachael Pearson"/>
        <s v="Amanda Guzman"/>
        <s v="Matthew Mcmillan"/>
        <s v="Barbara Dudley"/>
        <s v="Tammy Boone"/>
        <s v="Amanda Logan"/>
        <s v="Dylan Miller"/>
        <s v="Justin Vargas"/>
        <s v="Andrea Davis"/>
        <s v="Kenneth Huff"/>
        <s v="Claudia Rodriguez"/>
        <s v="Roger Adams"/>
        <s v="Jennifer Hampton"/>
        <s v="Bonnie Bennett"/>
        <s v="Christina Dunn"/>
        <s v="Jim Baker"/>
        <s v="Shannon Green"/>
        <s v="Kirk Johnson"/>
        <s v="Mackenzie Martin"/>
        <s v="Kristin Anderson"/>
        <s v="Ashley Lopez"/>
        <s v="Cheryl Rhodes"/>
        <s v="Brian Perry"/>
        <s v="Nicole Morgan"/>
        <s v="Stephen Alvarez"/>
        <s v="Miss Debra Williams PhD"/>
        <s v="Suzanne Norton"/>
        <s v="Charles Delgado"/>
        <s v="Savannah Garcia"/>
        <s v="Christopher Davis"/>
        <s v="Dana Thomas"/>
        <s v="Kimberly Morris"/>
        <s v="James Webster"/>
        <s v="Denise King"/>
        <s v="Charles Lester"/>
        <s v="Louis Diaz"/>
        <s v="Ronald Jones"/>
        <s v="Timothy Johnson"/>
        <s v="Angela Baker"/>
        <s v="Heather Lane"/>
        <s v="Chris Cannon"/>
        <s v="Javier Johnson"/>
        <s v="Sandra Zimmerman"/>
        <s v="Anthony Walker"/>
        <s v="Tiffany Wilson"/>
        <s v="Justin Russell"/>
        <s v="Heather Lopez"/>
        <s v="Brittany Hopkins"/>
        <s v="Michael Rogers"/>
        <s v="Kathy Cruz"/>
        <s v="Brian Cole"/>
        <s v="Ross Hood"/>
        <s v="Kenneth Hanna"/>
        <s v="Jane Chapman"/>
        <s v="Joseph Glover"/>
        <s v="William Johnson"/>
        <s v="Victor Nelson"/>
        <s v="Daniel Fox"/>
        <s v="Kimberly Myers"/>
        <s v="Curtis Elliott"/>
        <s v="Elizabeth Miller"/>
        <s v="Rodney Williams"/>
        <s v="Paul Castaneda"/>
        <s v="Vanessa Rowe"/>
        <s v="Karen Smith"/>
        <s v="Jamie Lopez"/>
        <s v="Richard Palmer"/>
        <s v="Alexis Harris"/>
        <s v="Andrew Moreno"/>
        <s v="Joseph Lopez"/>
        <s v="Eric Brown"/>
        <s v="Jonathon Johnson"/>
        <s v="Lindsay Guerrero"/>
        <s v="Zachary Burton"/>
        <s v="Victoria Camacho"/>
        <s v="Maria Fischer"/>
        <s v="Tommy Moore"/>
        <s v="John Anderson"/>
        <s v="Michael Martin"/>
        <s v="Felicia Krueger"/>
        <s v="Christina Barker"/>
        <s v="Wanda Ramos"/>
        <s v="Mr. Larry Shaw"/>
        <s v="Richard Sanchez"/>
        <s v="Matthew Moore"/>
        <s v="James Brown"/>
        <s v="Mr. Andrew Foster"/>
        <s v="Amy Kelley"/>
        <s v="Virginia Daniels"/>
        <s v="Crystal Mann"/>
        <s v="Ashley Pacheco"/>
        <s v="Joshua Garcia"/>
        <s v="Carl Green"/>
        <s v="Patricia Smith"/>
        <s v="Timothy Pham"/>
        <s v="Emily Rios"/>
        <s v="Sharon Martinez DVM"/>
        <s v="Garrett Meyer"/>
        <s v="Vincent Dalton"/>
        <s v="Julie Howard"/>
        <s v="Brent Rodgers"/>
        <s v="John Mendez"/>
        <s v="Frank Soto"/>
        <s v="Erin Austin"/>
        <s v="Melissa Phillips"/>
        <s v="Sergio Gomez"/>
        <s v="Mr. David Hopkins DDS"/>
        <s v="Victor Hill"/>
        <s v="Ashley Singleton"/>
        <s v="Douglas Tyler"/>
        <s v="Phillip Clark"/>
        <s v="Patrick Thornton"/>
        <s v="Brittney Hernandez"/>
        <s v="Michael Shaffer"/>
        <s v="Mitchell Griffith"/>
        <s v="Jason Pierce"/>
        <s v="Anthony Harmon"/>
        <s v="Richard Aguirre"/>
        <s v="William Nguyen"/>
        <s v="James Cross"/>
        <s v="Francisco Fernandez"/>
        <s v="Dawn Diaz"/>
        <s v="Stephen Johnson"/>
        <s v="Sandy Baker"/>
        <s v="Lance Wolf"/>
        <s v="Ethan Adams"/>
        <s v="Sarah King"/>
        <s v="Isaac Patterson"/>
        <s v="Kimberly Valdez"/>
        <s v="Sarah Phelps"/>
        <s v="Kelly Le"/>
        <s v="Kimberly Adams"/>
        <s v="Sarah Pittman"/>
        <s v="Robert Mendoza"/>
        <s v="Christopher Berry"/>
        <s v="Ashley Jenkins"/>
        <s v="Jacqueline Christian"/>
        <s v="Jordan Chambers"/>
        <s v="Sean White"/>
        <s v="Kara Sandoval"/>
        <s v="Brenda Moreno MD"/>
        <s v="Lisa Cervantes"/>
        <s v="Ryan Johnson"/>
        <s v="Mercedes Jones"/>
        <s v="Jason Morgan"/>
        <s v="Jesse Mckay"/>
        <s v="Amanda Terrell"/>
        <s v="Kimberly Acosta"/>
        <s v="Keith Hall"/>
        <s v="Veronica Brewer"/>
        <s v="Joshua Terry"/>
        <s v="Sarah Hernandez"/>
        <s v="Donna Marshall"/>
        <s v="Justin Torres"/>
        <s v="Monica Hall"/>
        <s v="Linda Dodson DVM"/>
        <s v="Julie Herrera"/>
        <s v="Ashley Sweeney"/>
        <s v="Joseph Coleman"/>
        <s v="Gregory Fernandez"/>
      </sharedItems>
    </cacheField>
    <cacheField name="Age" numFmtId="3">
      <sharedItems containsSemiMixedTypes="0" containsString="0" containsNumber="1" containsInteger="1">
        <n v="21.0"/>
        <n v="19.0"/>
        <n v="23.0"/>
        <n v="20.0"/>
        <n v="18.0"/>
        <n v="22.0"/>
      </sharedItems>
    </cacheField>
    <cacheField name="Gender" numFmtId="0">
      <sharedItems>
        <s v="Male"/>
        <s v="Female"/>
      </sharedItems>
    </cacheField>
    <cacheField name="Branch" numFmtId="0">
      <sharedItems>
        <s v="MECH"/>
        <s v="ECE"/>
        <s v="CIVIL"/>
        <s v="EEE"/>
        <s v="IT"/>
        <s v="CSE"/>
      </sharedItems>
    </cacheField>
    <cacheField name="Average GPA" numFmtId="4">
      <sharedItems containsSemiMixedTypes="0" containsString="0" containsNumber="1">
        <n v="6.99"/>
        <n v="6.46"/>
        <n v="7.08"/>
        <n v="6.92"/>
        <n v="7.09"/>
        <n v="7.36"/>
        <n v="7.06"/>
        <n v="6.67"/>
        <n v="7.34"/>
        <n v="7.19"/>
        <n v="7.17"/>
        <n v="7.33"/>
        <n v="7.5"/>
        <n v="6.72"/>
        <n v="6.22"/>
        <n v="6.52"/>
        <n v="7.23"/>
        <n v="6.49"/>
        <n v="6.71"/>
        <n v="6.58"/>
        <n v="7.24"/>
        <n v="7.54"/>
        <n v="7.49"/>
        <n v="6.87"/>
        <n v="7.2"/>
        <n v="7.02"/>
        <n v="6.86"/>
        <n v="6.94"/>
        <n v="7.16"/>
        <n v="6.7"/>
        <n v="7.1"/>
        <n v="7.3"/>
        <n v="7.31"/>
        <n v="7.01"/>
        <n v="6.8"/>
        <n v="6.97"/>
        <n v="7.62"/>
        <n v="7.22"/>
        <n v="7.38"/>
        <n v="6.63"/>
        <n v="7.6"/>
        <n v="6.88"/>
        <n v="6.56"/>
        <n v="6.5"/>
        <n v="6.68"/>
        <n v="7.27"/>
        <n v="6.9"/>
        <n v="6.84"/>
        <n v="6.89"/>
        <n v="6.91"/>
        <n v="6.76"/>
        <n v="6.53"/>
        <n v="7.43"/>
        <n v="6.54"/>
        <n v="7.45"/>
        <n v="6.98"/>
        <n v="7.66"/>
        <n v="6.82"/>
        <n v="7.63"/>
        <n v="7.03"/>
        <n v="6.66"/>
        <n v="7.53"/>
        <n v="7.15"/>
        <n v="7.74"/>
        <n v="7.13"/>
        <n v="7.41"/>
        <n v="6.4"/>
        <n v="6.61"/>
        <n v="6.48"/>
        <n v="7.52"/>
        <n v="7.14"/>
        <n v="6.77"/>
        <n v="7.58"/>
        <n v="7.04"/>
        <n v="6.93"/>
        <n v="7.35"/>
        <n v="7.56"/>
        <n v="6.74"/>
        <n v="6.64"/>
        <n v="7.59"/>
        <n v="7.61"/>
        <n v="6.96"/>
        <n v="6.62"/>
        <n v="7.05"/>
        <n v="6.05"/>
        <n v="6.16"/>
        <n v="6.79"/>
        <n v="6.26"/>
        <n v="6.13"/>
        <n v="7.42"/>
        <n v="6.55"/>
        <n v="7.11"/>
        <n v="6.81"/>
        <n v="7.32"/>
        <n v="6.69"/>
        <n v="7.26"/>
        <n v="6.95"/>
        <n v="6.28"/>
        <n v="6.59"/>
        <n v="6.73"/>
        <n v="7.18"/>
        <n v="7.29"/>
        <n v="6.78"/>
        <n v="7.4"/>
        <n v="7.75"/>
        <n v="6.6"/>
        <n v="7.44"/>
        <n v="6.33"/>
        <n v="7.78"/>
        <n v="7.39"/>
        <n v="6.75"/>
        <n v="7.28"/>
        <n v="6.57"/>
        <n v="7.12"/>
        <n v="7.55"/>
        <n v="6.37"/>
        <n v="6.83"/>
        <n v="7.21"/>
        <n v="6.43"/>
        <n v="6.85"/>
        <n v="6.36"/>
        <n v="8.07"/>
        <n v="7.51"/>
        <n v="6.41"/>
        <n v="7.37"/>
        <n v="6.29"/>
        <n v="7.25"/>
        <n v="7.48"/>
        <n v="7.64"/>
        <n v="6.31"/>
        <n v="7.07"/>
        <n v="7.98"/>
        <n v="7.65"/>
        <n v="6.18"/>
        <n v="7.47"/>
        <n v="7.46"/>
        <n v="6.45"/>
        <n v="7.0"/>
        <n v="6.65"/>
        <n v="6.51"/>
        <n v="6.35"/>
        <n v="7.57"/>
        <n v="6.34"/>
        <n v="7.77"/>
        <n v="6.32"/>
        <n v="6.47"/>
        <n v="7.67"/>
        <n v="6.11"/>
        <n v="7.71"/>
        <n v="6.42"/>
        <n v="6.19"/>
        <n v="6.23"/>
        <n v="7.72"/>
        <n v="6.09"/>
        <n v="6.17"/>
        <n v="7.69"/>
        <n v="6.24"/>
        <n v="7.94"/>
        <n v="7.83"/>
        <n v="6.3"/>
        <n v="6.38"/>
        <n v="7.92"/>
        <n v="7.7"/>
        <n v="8.04"/>
        <n v="6.14"/>
        <n v="6.08"/>
      </sharedItems>
    </cacheField>
    <cacheField name="Backlogs" numFmtId="0">
      <sharedItems containsSemiMixedTypes="0" containsString="0" containsNumber="1" containsInteger="1">
        <n v="0.0"/>
        <n v="2.0"/>
        <n v="1.0"/>
        <n v="3.0"/>
        <n v="4.0"/>
        <n v="5.0"/>
      </sharedItems>
    </cacheField>
    <cacheField name="Attendance (%)" numFmtId="4">
      <sharedItems containsSemiMixedTypes="0" containsString="0" containsNumber="1">
        <n v="70.45"/>
        <n v="65.45"/>
        <n v="84.79"/>
        <n v="62.26"/>
        <n v="97.12"/>
        <n v="62.56"/>
        <n v="82.62"/>
        <n v="97.72"/>
        <n v="74.15"/>
        <n v="76.12"/>
        <n v="73.88"/>
        <n v="91.85"/>
        <n v="99.1"/>
        <n v="84.32"/>
        <n v="92.43"/>
        <n v="62.63"/>
        <n v="65.6"/>
        <n v="75.04"/>
        <n v="71.11"/>
        <n v="86.48"/>
        <n v="70.52"/>
        <n v="65.67"/>
        <n v="74.41"/>
        <n v="94.13"/>
        <n v="70.09"/>
        <n v="72.32"/>
        <n v="84.17"/>
        <n v="89.66"/>
        <n v="98.63"/>
        <n v="88.04"/>
        <n v="82.59"/>
        <n v="69.49"/>
        <n v="86.89"/>
        <n v="80.13"/>
        <n v="63.66"/>
        <n v="96.62"/>
        <n v="87.38"/>
        <n v="60.23"/>
        <n v="96.52"/>
        <n v="71.76"/>
        <n v="75.45"/>
        <n v="71.68"/>
        <n v="65.27"/>
        <n v="72.69"/>
        <n v="99.38"/>
        <n v="97.77"/>
        <n v="82.46"/>
        <n v="96.64"/>
        <n v="78.21"/>
        <n v="78.09"/>
        <n v="60.96"/>
        <n v="66.7"/>
        <n v="74.98"/>
        <n v="91.35"/>
        <n v="61.73"/>
        <n v="75.31"/>
        <n v="75.32"/>
        <n v="76.78"/>
        <n v="64.56"/>
        <n v="85.02"/>
        <n v="60.43"/>
        <n v="96.08"/>
        <n v="79.06"/>
        <n v="97.96"/>
        <n v="85.04"/>
        <n v="83.41"/>
        <n v="86.95"/>
        <n v="95.82"/>
        <n v="85.61"/>
        <n v="64.73"/>
        <n v="83.29"/>
        <n v="87.49"/>
        <n v="78.97"/>
        <n v="69.36"/>
        <n v="61.78"/>
        <n v="97.74"/>
        <n v="75.72"/>
        <n v="77.5"/>
        <n v="79.02"/>
        <n v="95.25"/>
        <n v="86.8"/>
        <n v="90.54"/>
        <n v="86.02"/>
        <n v="89.0"/>
        <n v="84.97"/>
        <n v="67.19"/>
        <n v="85.66"/>
        <n v="71.33"/>
        <n v="90.07"/>
        <n v="89.69"/>
        <n v="92.0"/>
        <n v="73.57"/>
        <n v="75.66"/>
        <n v="97.24"/>
        <n v="70.19"/>
        <n v="94.74"/>
        <n v="61.4"/>
        <n v="63.96"/>
        <n v="94.59"/>
        <n v="70.7"/>
        <n v="73.59"/>
        <n v="83.07"/>
        <n v="81.67"/>
        <n v="63.31"/>
        <n v="64.94"/>
        <n v="75.54"/>
        <n v="66.5"/>
        <n v="86.73"/>
        <n v="85.45"/>
        <n v="71.65"/>
        <n v="73.64"/>
        <n v="80.37"/>
        <n v="79.1"/>
        <n v="61.91"/>
        <n v="98.79"/>
        <n v="67.47"/>
        <n v="86.43"/>
        <n v="62.68"/>
        <n v="60.72"/>
        <n v="79.11"/>
        <n v="90.38"/>
        <n v="84.22"/>
        <n v="73.48"/>
        <n v="83.45"/>
        <n v="74.19"/>
        <n v="89.46"/>
        <n v="75.79"/>
        <n v="95.83"/>
        <n v="89.14"/>
        <n v="64.01"/>
        <n v="88.73"/>
        <n v="81.33"/>
        <n v="82.6"/>
        <n v="82.13"/>
        <n v="67.75"/>
        <n v="64.14"/>
        <n v="61.6"/>
        <n v="78.25"/>
        <n v="68.62"/>
        <n v="60.33"/>
        <n v="77.04"/>
        <n v="78.24"/>
        <n v="79.23"/>
        <n v="62.36"/>
        <n v="72.88"/>
        <n v="79.62"/>
        <n v="86.9"/>
        <n v="96.22"/>
        <n v="78.43"/>
        <n v="93.69"/>
        <n v="85.52"/>
        <n v="80.41"/>
        <n v="73.39"/>
        <n v="98.54"/>
        <n v="64.11"/>
        <n v="97.41"/>
        <n v="61.47"/>
        <n v="65.55"/>
        <n v="80.6"/>
        <n v="90.3"/>
        <n v="64.23"/>
        <n v="98.39"/>
        <n v="65.35"/>
        <n v="60.53"/>
        <n v="99.08"/>
        <n v="69.59"/>
        <n v="78.34"/>
        <n v="95.9"/>
        <n v="90.39"/>
        <n v="79.88"/>
        <n v="93.35"/>
        <n v="74.35"/>
        <n v="70.75"/>
        <n v="63.29"/>
        <n v="93.96"/>
        <n v="67.17"/>
        <n v="81.77"/>
        <n v="68.05"/>
        <n v="61.68"/>
        <n v="78.56"/>
        <n v="70.78"/>
        <n v="81.52"/>
        <n v="94.04"/>
        <n v="77.43"/>
        <n v="76.52"/>
        <n v="68.72"/>
        <n v="60.04"/>
        <n v="62.32"/>
        <n v="96.39"/>
        <n v="93.37"/>
        <n v="71.18"/>
        <n v="89.49"/>
        <n v="93.99"/>
        <n v="99.8"/>
        <n v="69.89"/>
        <n v="99.85"/>
        <n v="69.94"/>
        <n v="63.18"/>
        <n v="72.05"/>
        <n v="93.24"/>
        <n v="75.0"/>
        <n v="65.59"/>
        <n v="64.46"/>
        <n v="90.2"/>
        <n v="73.83"/>
        <n v="90.18"/>
        <n v="95.58"/>
        <n v="71.6"/>
        <n v="69.0"/>
        <n v="73.54"/>
        <n v="95.62"/>
        <n v="84.13"/>
        <n v="73.41"/>
        <n v="75.64"/>
        <n v="93.75"/>
        <n v="72.84"/>
        <n v="89.6"/>
        <n v="62.79"/>
        <n v="67.38"/>
        <n v="70.83"/>
        <n v="62.4"/>
        <n v="69.03"/>
        <n v="86.2"/>
        <n v="84.81"/>
        <n v="85.39"/>
        <n v="62.5"/>
        <n v="95.15"/>
        <n v="95.6"/>
        <n v="83.37"/>
        <n v="60.28"/>
        <n v="77.13"/>
        <n v="70.6"/>
        <n v="74.76"/>
        <n v="89.07"/>
        <n v="70.1"/>
        <n v="68.08"/>
        <n v="78.54"/>
        <n v="79.41"/>
        <n v="76.28"/>
        <n v="85.51"/>
        <n v="61.1"/>
        <n v="84.72"/>
        <n v="73.01"/>
        <n v="88.38"/>
        <n v="73.37"/>
        <n v="89.22"/>
        <n v="98.26"/>
        <n v="75.59"/>
        <n v="66.62"/>
        <n v="68.27"/>
        <n v="69.01"/>
        <n v="89.24"/>
        <n v="77.89"/>
        <n v="96.13"/>
        <n v="65.18"/>
        <n v="60.26"/>
        <n v="76.4"/>
        <n v="87.66"/>
        <n v="77.85"/>
        <n v="76.18"/>
        <n v="88.33"/>
        <n v="66.09"/>
        <n v="89.83"/>
        <n v="94.71"/>
        <n v="62.65"/>
        <n v="67.03"/>
        <n v="79.66"/>
        <n v="66.73"/>
        <n v="80.69"/>
        <n v="92.82"/>
        <n v="87.31"/>
        <n v="71.69"/>
        <n v="60.58"/>
        <n v="84.05"/>
        <n v="79.3"/>
        <n v="61.61"/>
        <n v="75.89"/>
        <n v="77.75"/>
        <n v="72.13"/>
        <n v="91.9"/>
        <n v="71.14"/>
        <n v="65.82"/>
        <n v="66.88"/>
        <n v="63.39"/>
        <n v="89.93"/>
        <n v="65.54"/>
        <n v="77.21"/>
        <n v="63.35"/>
        <n v="78.31"/>
        <n v="94.48"/>
        <n v="73.45"/>
        <n v="88.84"/>
        <n v="79.98"/>
        <n v="90.11"/>
        <n v="91.45"/>
        <n v="63.54"/>
        <n v="98.98"/>
        <n v="68.61"/>
        <n v="61.42"/>
        <n v="71.87"/>
        <n v="73.52"/>
        <n v="69.78"/>
        <n v="61.09"/>
        <n v="92.29"/>
        <n v="65.99"/>
        <n v="74.06"/>
        <n v="85.67"/>
        <n v="96.01"/>
        <n v="80.5"/>
        <n v="83.42"/>
        <n v="75.09"/>
        <n v="71.84"/>
        <n v="98.66"/>
        <n v="88.66"/>
        <n v="61.25"/>
        <n v="92.31"/>
        <n v="98.78"/>
        <n v="99.03"/>
        <n v="88.3"/>
        <n v="64.15"/>
        <n v="88.09"/>
        <n v="98.92"/>
        <n v="89.39"/>
        <n v="72.08"/>
        <n v="73.66"/>
        <n v="72.53"/>
        <n v="71.32"/>
        <n v="86.17"/>
        <n v="89.94"/>
        <n v="84.92"/>
        <n v="98.41"/>
        <n v="97.91"/>
        <n v="76.59"/>
        <n v="60.77"/>
        <n v="93.92"/>
        <n v="95.76"/>
        <n v="69.28"/>
        <n v="70.26"/>
        <n v="78.01"/>
        <n v="61.27"/>
        <n v="86.0"/>
        <n v="99.96"/>
        <n v="91.76"/>
        <n v="81.11"/>
        <n v="77.94"/>
        <n v="70.69"/>
        <n v="87.92"/>
        <n v="99.88"/>
        <n v="75.63"/>
        <n v="61.81"/>
        <n v="92.51"/>
        <n v="92.3"/>
        <n v="97.27"/>
        <n v="76.71"/>
        <n v="72.73"/>
        <n v="72.22"/>
        <n v="72.11"/>
        <n v="83.72"/>
        <n v="65.93"/>
        <n v="68.69"/>
        <n v="69.47"/>
        <n v="80.8"/>
        <n v="89.64"/>
        <n v="64.0"/>
        <n v="65.94"/>
        <n v="89.21"/>
        <n v="74.51"/>
        <n v="78.62"/>
        <n v="94.54"/>
        <n v="66.37"/>
        <n v="73.5"/>
        <n v="71.52"/>
        <n v="66.15"/>
        <n v="85.35"/>
        <n v="76.58"/>
        <n v="79.5"/>
        <n v="85.5"/>
        <n v="72.52"/>
        <n v="97.2"/>
        <n v="75.16"/>
        <n v="64.62"/>
        <n v="89.25"/>
        <n v="64.68"/>
        <n v="96.47"/>
        <n v="84.96"/>
        <n v="87.29"/>
        <n v="95.55"/>
        <n v="91.97"/>
        <n v="77.29"/>
        <n v="76.45"/>
        <n v="98.01"/>
        <n v="77.72"/>
        <n v="79.94"/>
        <n v="99.45"/>
        <n v="70.46"/>
        <n v="92.22"/>
        <n v="70.77"/>
        <n v="81.2"/>
        <n v="69.32"/>
        <n v="68.42"/>
        <n v="79.51"/>
        <n v="70.38"/>
        <n v="88.36"/>
        <n v="69.29"/>
        <n v="71.43"/>
        <n v="81.6"/>
        <n v="91.71"/>
        <n v="67.37"/>
        <n v="87.3"/>
        <n v="84.15"/>
        <n v="66.16"/>
        <n v="88.71"/>
        <n v="86.84"/>
        <n v="97.86"/>
        <n v="65.89"/>
        <n v="74.22"/>
        <n v="96.24"/>
        <n v="96.35"/>
        <n v="98.62"/>
        <n v="96.97"/>
        <n v="93.98"/>
        <n v="94.11"/>
        <n v="60.16"/>
        <n v="86.53"/>
        <n v="99.12"/>
        <n v="72.54"/>
        <n v="67.32"/>
        <n v="93.73"/>
        <n v="98.06"/>
        <n v="87.44"/>
        <n v="99.09"/>
        <n v="67.22"/>
        <n v="82.63"/>
        <n v="68.48"/>
        <n v="61.52"/>
        <n v="73.72"/>
        <n v="63.81"/>
        <n v="76.85"/>
        <n v="73.04"/>
        <n v="89.85"/>
        <n v="96.36"/>
        <n v="73.03"/>
        <n v="64.05"/>
        <n v="72.98"/>
        <n v="84.74"/>
        <n v="79.27"/>
        <n v="77.51"/>
        <n v="69.07"/>
        <n v="60.36"/>
        <n v="73.28"/>
        <n v="90.23"/>
        <n v="99.61"/>
        <n v="99.95"/>
        <n v="77.08"/>
        <n v="66.25"/>
        <n v="75.11"/>
        <n v="64.75"/>
        <n v="88.78"/>
        <n v="85.25"/>
        <n v="81.34"/>
        <n v="82.53"/>
        <n v="75.52"/>
        <n v="77.49"/>
        <n v="78.22"/>
        <n v="93.56"/>
        <n v="84.53"/>
        <n v="98.13"/>
        <n v="67.2"/>
        <n v="70.55"/>
        <n v="68.28"/>
        <n v="98.47"/>
        <n v="61.44"/>
        <n v="68.06"/>
        <n v="83.39"/>
        <n v="60.55"/>
        <n v="90.08"/>
        <n v="67.63"/>
        <n v="60.11"/>
        <n v="98.87"/>
        <n v="81.53"/>
        <n v="65.42"/>
        <n v="87.1"/>
        <n v="99.22"/>
        <n v="95.51"/>
        <n v="96.55"/>
        <n v="90.84"/>
        <n v="94.0"/>
        <n v="78.93"/>
        <n v="84.18"/>
        <n v="82.55"/>
        <n v="61.39"/>
        <n v="93.1"/>
        <n v="80.48"/>
        <n v="63.4"/>
        <n v="68.46"/>
        <n v="83.69"/>
        <n v="63.36"/>
        <n v="65.57"/>
        <n v="94.72"/>
        <n v="90.34"/>
        <n v="73.34"/>
        <n v="82.51"/>
        <n v="62.58"/>
        <n v="96.75"/>
        <n v="73.42"/>
        <n v="65.05"/>
        <n v="86.72"/>
        <n v="91.49"/>
        <n v="67.67"/>
        <n v="85.47"/>
        <n v="68.19"/>
        <n v="71.74"/>
        <n v="94.25"/>
        <n v="79.57"/>
        <n v="60.39"/>
        <n v="72.19"/>
        <n v="68.2"/>
        <n v="92.84"/>
        <n v="87.59"/>
        <n v="73.4"/>
        <n v="72.17"/>
        <n v="72.39"/>
        <n v="74.5"/>
        <n v="83.65"/>
        <n v="72.31"/>
        <n v="84.54"/>
        <n v="95.19"/>
        <n v="97.32"/>
        <n v="89.78"/>
        <n v="94.91"/>
        <n v="72.0"/>
        <n v="60.75"/>
        <n v="64.54"/>
        <n v="79.13"/>
        <n v="99.81"/>
        <n v="95.35"/>
        <n v="72.14"/>
        <n v="86.81"/>
        <n v="76.92"/>
        <n v="67.07"/>
        <n v="94.94"/>
        <n v="60.05"/>
        <n v="88.21"/>
        <n v="83.75"/>
        <n v="65.43"/>
        <n v="65.62"/>
        <n v="60.47"/>
        <n v="60.38"/>
        <n v="60.84"/>
        <n v="81.05"/>
        <n v="80.9"/>
        <n v="82.97"/>
        <n v="72.21"/>
        <n v="62.07"/>
        <n v="93.67"/>
        <n v="92.11"/>
        <n v="67.02"/>
        <n v="82.48"/>
        <n v="83.11"/>
        <n v="93.74"/>
        <n v="72.29"/>
        <n v="93.22"/>
        <n v="80.0"/>
        <n v="78.3"/>
        <n v="71.47"/>
        <n v="91.07"/>
        <n v="85.13"/>
        <n v="78.0"/>
        <n v="67.14"/>
        <n v="64.08"/>
        <n v="66.03"/>
        <n v="75.19"/>
        <n v="63.61"/>
        <n v="79.32"/>
        <n v="81.82"/>
        <n v="76.96"/>
        <n v="85.36"/>
        <n v="83.77"/>
        <n v="83.84"/>
        <n v="72.56"/>
        <n v="85.64"/>
        <n v="69.61"/>
        <n v="94.96"/>
        <n v="66.61"/>
        <n v="63.02"/>
        <n v="95.63"/>
        <n v="74.8"/>
        <n v="93.84"/>
        <n v="85.83"/>
        <n v="78.15"/>
        <n v="85.16"/>
        <n v="70.99"/>
        <n v="73.98"/>
        <n v="84.69"/>
        <n v="64.83"/>
        <n v="93.53"/>
        <n v="63.23"/>
        <n v="80.61"/>
        <n v="78.7"/>
        <n v="67.05"/>
        <n v="95.12"/>
        <n v="89.44"/>
        <n v="81.92"/>
        <n v="88.94"/>
        <n v="95.24"/>
        <n v="66.65"/>
        <n v="71.9"/>
        <n v="78.55"/>
        <n v="90.61"/>
        <n v="80.2"/>
        <n v="71.19"/>
        <n v="71.29"/>
        <n v="82.25"/>
        <n v="99.46"/>
        <n v="77.59"/>
        <n v="91.43"/>
        <n v="74.03"/>
        <n v="96.95"/>
        <n v="92.66"/>
        <n v="89.79"/>
        <n v="76.9"/>
        <n v="93.61"/>
        <n v="89.12"/>
        <n v="68.03"/>
        <n v="90.77"/>
        <n v="96.23"/>
        <n v="74.86"/>
        <n v="67.53"/>
        <n v="68.95"/>
        <n v="61.45"/>
        <n v="98.72"/>
        <n v="78.05"/>
        <n v="92.64"/>
        <n v="82.41"/>
        <n v="84.85"/>
        <n v="82.15"/>
        <n v="64.9"/>
        <n v="77.71"/>
        <n v="95.93"/>
        <n v="87.63"/>
        <n v="97.22"/>
        <n v="72.15"/>
        <n v="75.25"/>
        <n v="90.32"/>
        <n v="97.65"/>
        <n v="95.78"/>
        <n v="84.41"/>
        <n v="99.06"/>
        <n v="89.37"/>
        <n v="61.59"/>
        <n v="70.44"/>
        <n v="87.87"/>
        <n v="74.63"/>
        <n v="72.12"/>
        <n v="62.09"/>
        <n v="70.79"/>
        <n v="66.87"/>
        <n v="79.86"/>
        <n v="67.73"/>
        <n v="97.57"/>
        <n v="65.48"/>
        <n v="98.45"/>
        <n v="99.17"/>
        <n v="77.16"/>
        <n v="76.21"/>
        <n v="88.53"/>
        <n v="72.04"/>
        <n v="87.91"/>
        <n v="68.51"/>
        <n v="70.97"/>
        <n v="88.92"/>
        <n v="83.93"/>
        <n v="60.09"/>
        <n v="82.66"/>
        <n v="92.45"/>
        <n v="93.33"/>
        <n v="65.21"/>
        <n v="69.42"/>
        <n v="72.86"/>
        <n v="86.03"/>
        <n v="96.83"/>
        <n v="94.42"/>
        <n v="64.88"/>
        <n v="74.2"/>
        <n v="65.77"/>
        <n v="71.81"/>
        <n v="64.33"/>
        <n v="90.57"/>
        <n v="76.73"/>
        <n v="72.26"/>
        <n v="85.72"/>
        <n v="65.37"/>
        <n v="77.34"/>
        <n v="65.28"/>
        <n v="64.16"/>
        <n v="85.15"/>
        <n v="96.43"/>
        <n v="78.76"/>
        <n v="62.45"/>
        <n v="81.46"/>
        <n v="79.22"/>
        <n v="73.61"/>
        <n v="83.51"/>
        <n v="68.32"/>
        <n v="92.75"/>
        <n v="89.77"/>
        <n v="90.22"/>
        <n v="79.44"/>
        <n v="79.14"/>
        <n v="80.73"/>
        <n v="95.42"/>
        <n v="69.23"/>
        <n v="95.54"/>
        <n v="81.7"/>
        <n v="79.01"/>
        <n v="65.63"/>
        <n v="87.67"/>
        <n v="95.57"/>
        <n v="79.84"/>
        <n v="76.74"/>
        <n v="98.74"/>
        <n v="66.39"/>
        <n v="79.78"/>
        <n v="91.7"/>
        <n v="83.81"/>
        <n v="68.6"/>
        <n v="80.85"/>
        <n v="80.7"/>
        <n v="77.45"/>
        <n v="99.52"/>
        <n v="62.61"/>
        <n v="92.89"/>
        <n v="84.86"/>
        <n v="78.8"/>
        <n v="85.37"/>
        <n v="79.47"/>
        <n v="99.98"/>
        <n v="74.3"/>
        <n v="77.36"/>
        <n v="62.14"/>
        <n v="87.41"/>
        <n v="80.39"/>
        <n v="64.24"/>
        <n v="86.15"/>
        <n v="91.28"/>
        <n v="94.12"/>
        <n v="89.74"/>
        <n v="90.15"/>
        <n v="65.17"/>
        <n v="64.99"/>
        <n v="86.08"/>
        <n v="71.7"/>
        <n v="71.71"/>
        <n v="98.08"/>
        <n v="93.23"/>
        <n v="97.06"/>
        <n v="65.02"/>
        <n v="66.56"/>
        <n v="94.9"/>
        <n v="67.41"/>
        <n v="85.88"/>
        <n v="85.38"/>
        <n v="84.51"/>
        <n v="86.52"/>
        <n v="60.62"/>
        <n v="67.64"/>
        <n v="68.71"/>
        <n v="61.79"/>
        <n v="62.57"/>
        <n v="89.45"/>
        <n v="69.79"/>
        <n v="61.13"/>
        <n v="83.26"/>
        <n v="81.13"/>
        <n v="86.28"/>
        <n v="63.07"/>
        <n v="82.02"/>
        <n v="64.37"/>
        <n v="85.33"/>
        <n v="76.29"/>
        <n v="87.94"/>
        <n v="82.96"/>
        <n v="77.98"/>
        <n v="65.1"/>
        <n v="89.29"/>
        <n v="65.26"/>
        <n v="89.99"/>
        <n v="63.85"/>
        <n v="85.79"/>
        <n v="74.12"/>
        <n v="66.94"/>
        <n v="98.22"/>
        <n v="90.01"/>
        <n v="97.31"/>
        <n v="67.27"/>
        <n v="61.46"/>
        <n v="94.85"/>
        <n v="85.87"/>
        <n v="71.56"/>
        <n v="78.74"/>
        <n v="92.91"/>
        <n v="85.71"/>
        <n v="84.65"/>
        <n v="60.13"/>
        <n v="91.69"/>
        <n v="75.08"/>
        <n v="71.03"/>
        <n v="93.88"/>
        <n v="74.34"/>
        <n v="84.75"/>
        <n v="79.68"/>
        <n v="92.72"/>
        <n v="91.81"/>
        <n v="67.3"/>
        <n v="73.13"/>
        <n v="87.45"/>
        <n v="89.04"/>
        <n v="96.63"/>
        <n v="67.96"/>
        <n v="76.86"/>
        <n v="91.46"/>
        <n v="68.67"/>
        <n v="99.04"/>
        <n v="97.64"/>
        <n v="61.3"/>
        <n v="74.93"/>
        <n v="97.62"/>
        <n v="69.96"/>
        <n v="91.52"/>
        <n v="78.71"/>
        <n v="78.47"/>
        <n v="83.22"/>
        <n v="90.59"/>
        <n v="87.58"/>
        <n v="96.16"/>
        <n v="62.93"/>
        <n v="79.04"/>
        <n v="61.24"/>
        <n v="76.94"/>
        <n v="82.4"/>
        <n v="62.54"/>
        <n v="60.1"/>
        <n v="72.44"/>
        <n v="90.89"/>
        <n v="98.73"/>
        <n v="94.92"/>
        <n v="93.87"/>
        <n v="63.74"/>
        <n v="80.89"/>
        <n v="88.56"/>
        <n v="76.01"/>
        <n v="91.6"/>
        <n v="73.67"/>
        <n v="93.14"/>
        <n v="63.76"/>
        <n v="92.06"/>
        <n v="86.27"/>
        <n v="69.71"/>
        <n v="98.33"/>
        <n v="93.54"/>
        <n v="91.65"/>
        <n v="83.53"/>
        <n v="92.01"/>
        <n v="60.87"/>
        <n v="80.04"/>
        <n v="60.44"/>
        <n v="77.97"/>
        <n v="86.88"/>
        <n v="71.08"/>
        <n v="68.26"/>
        <n v="90.35"/>
        <n v="88.24"/>
        <n v="61.05"/>
        <n v="93.7"/>
        <n v="65.95"/>
        <n v="94.2"/>
        <n v="66.47"/>
        <n v="85.68"/>
        <n v="71.23"/>
        <n v="63.1"/>
        <n v="77.1"/>
        <n v="77.92"/>
        <n v="90.49"/>
        <n v="79.55"/>
        <n v="70.11"/>
        <n v="82.37"/>
        <n v="81.88"/>
        <n v="76.65"/>
      </sharedItems>
    </cacheField>
    <cacheField name="Clubs" numFmtId="0">
      <sharedItems>
        <s v="Literary Society, Robotics"/>
        <s v="Literary Society, Coding Club"/>
        <s v="Literary Society"/>
        <s v="Coding Club, Entrepreneurship Cell"/>
        <s v="Robotics"/>
        <s v="Sports Club"/>
        <s v="Entrepreneurship Cell, Robotics, Cultural Club"/>
        <s v="Literary Society, Cultural Club, Sports Club"/>
        <s v="Entrepreneurship Cell, Literary Society, Cultural Club"/>
        <s v="Coding Club, Literary Society, Sports Club"/>
        <s v="Coding Club"/>
        <s v="Coding Club, Robotics, Sports Club"/>
        <s v="Entrepreneurship Cell, Sports Club"/>
        <s v="Robotics, Entrepreneurship Cell, Cultural Club"/>
        <s v="Coding Club, Cultural Club"/>
        <s v="Robotics, Sports Club, Literary Society"/>
        <s v="Cultural Club"/>
        <s v="Literary Society, Entrepreneurship Cell"/>
        <s v="Sports Club, Literary Society, Robotics"/>
        <s v="Coding Club, Entrepreneurship Cell, Cultural Club"/>
        <s v="Cultural Club, Sports Club, Literary Society"/>
        <s v="Sports Club, Coding Club"/>
        <s v="Entrepreneurship Cell, Literary Society, Sports Club"/>
        <s v="Entrepreneurship Cell, Literary Society"/>
        <s v="Sports Club, Literary Society, Cultural Club"/>
        <s v="Coding Club, Sports Club"/>
        <s v="Entrepreneurship Cell, Coding Club"/>
        <s v="Robotics, Literary Society"/>
        <s v="Entrepreneurship Cell, Coding Club, Robotics"/>
        <s v="Coding Club, Literary Society"/>
        <s v="Cultural Club, Robotics, Literary Society"/>
        <s v="Entrepreneurship Cell, Robotics, Coding Club"/>
        <s v="Cultural Club, Sports Club"/>
        <s v="Cultural Club, Robotics, Entrepreneurship Cell"/>
        <s v="Sports Club, Robotics, Literary Society"/>
        <s v="Cultural Club, Literary Society, Sports Club"/>
        <s v="Literary Society, Robotics, Cultural Club"/>
        <s v="Robotics, Literary Society, Coding Club"/>
        <s v="Cultural Club, Robotics"/>
        <s v="Coding Club, Cultural Club, Robotics"/>
        <s v="Literary Society, Sports Club"/>
        <s v="Literary Society, Cultural Club"/>
        <s v="Entrepreneurship Cell, Cultural Club, Sports Club"/>
        <s v="Coding Club, Entrepreneurship Cell, Sports Club"/>
        <s v="Entrepreneurship Cell"/>
        <s v="Cultural Club, Entrepreneurship Cell, Robotics"/>
        <s v="Sports Club, Cultural Club, Coding Club"/>
        <s v="Coding Club, Robotics"/>
        <s v="Entrepreneurship Cell, Cultural Club"/>
        <s v="Entrepreneurship Cell, Sports Club, Coding Club"/>
        <s v="Coding Club, Literary Society, Entrepreneurship Cell"/>
        <s v="Robotics, Sports Club"/>
        <s v="Cultural Club, Sports Club, Coding Club"/>
        <s v="Sports Club, Literary Society, Coding Club"/>
        <s v="Sports Club, Coding Club, Robotics"/>
        <s v="Entrepreneurship Cell, Robotics, Sports Club"/>
        <s v="Sports Club, Robotics, Entrepreneurship Cell"/>
        <s v="Cultural Club, Coding Club"/>
        <s v="Sports Club, Literary Society"/>
        <s v="Coding Club, Entrepreneurship Cell, Literary Society"/>
        <s v="Literary Society, Coding Club, Robotics"/>
        <s v="Cultural Club, Sports Club, Robotics"/>
        <s v="Robotics, Coding Club"/>
        <s v="Entrepreneurship Cell, Coding Club, Cultural Club"/>
        <s v="Sports Club, Robotics"/>
        <s v="Robotics, Cultural Club, Literary Society"/>
        <s v="Coding Club, Robotics, Entrepreneurship Cell"/>
        <s v="Cultural Club, Entrepreneurship Cell"/>
        <s v="Cultural Club, Entrepreneurship Cell, Sports Club"/>
        <s v="Robotics, Coding Club, Cultural Club"/>
        <s v="Robotics, Cultural Club"/>
        <s v="Coding Club, Sports Club, Literary Society"/>
        <s v="Sports Club, Entrepreneurship Cell, Coding Club"/>
        <s v="Coding Club, Cultural Club, Literary Society"/>
        <s v="Sports Club, Coding Club, Literary Society"/>
        <s v="Robotics, Cultural Club, Sports Club"/>
        <s v="Literary Society, Entrepreneurship Cell, Robotics"/>
        <s v="Robotics, Entrepreneurship Cell"/>
        <s v="Literary Society, Sports Club, Robotics"/>
        <s v="Entrepreneurship Cell, Sports Club, Literary Society"/>
        <s v="Sports Club, Entrepreneurship Cell"/>
        <s v="Literary Society, Robotics, Sports Club"/>
        <s v="Cultural Club, Entrepreneurship Cell, Coding Club"/>
        <s v="Literary Society, Entrepreneurship Cell, Sports Club"/>
        <s v="Cultural Club, Entrepreneurship Cell, Literary Society"/>
        <s v="Cultural Club, Literary Society"/>
        <s v="Cultural Club, Robotics, Coding Club"/>
        <s v="Coding Club, Entrepreneurship Cell, Robotics"/>
        <s v="Literary Society, Sports Club, Cultural Club"/>
        <s v="Entrepreneurship Cell, Robotics"/>
        <s v="Literary Society, Entrepreneurship Cell, Coding Club"/>
        <s v="Coding Club, Literary Society, Cultural Club"/>
        <s v="Literary Society, Robotics, Coding Club"/>
        <s v="Coding Club, Sports Club, Entrepreneurship Cell"/>
        <s v="Coding Club, Robotics, Literary Society"/>
        <s v="Sports Club, Cultural Club"/>
        <s v="Entrepreneurship Cell, Literary Society, Coding Club"/>
        <s v="Cultural Club, Literary Society, Entrepreneurship Cell"/>
        <s v="Literary Society, Robotics, Entrepreneurship Cell"/>
        <s v="Sports Club, Cultural Club, Robotics"/>
        <s v="Coding Club, Cultural Club, Entrepreneurship Cell"/>
        <s v="Sports Club, Robotics, Coding Club"/>
        <s v="Coding Club, Sports Club, Cultural Club"/>
        <s v="Literary Society, Cultural Club, Entrepreneurship Cell"/>
        <s v="Robotics, Entrepreneurship Cell, Coding Club"/>
        <s v="Cultural Club, Coding Club, Sports Club"/>
        <s v="Sports Club, Coding Club, Entrepreneurship Cell"/>
        <s v="Entrepreneurship Cell, Cultural Club, Coding Club"/>
        <s v="Entrepreneurship Cell, Coding Club, Literary Society"/>
        <s v="Sports Club, Literary Society, Entrepreneurship Cell"/>
        <s v="Literary Society, Coding Club, Cultural Club"/>
        <s v="Cultural Club, Coding Club, Robotics"/>
        <s v="Literary Society, Coding Club, Entrepreneurship Cell"/>
        <s v="Robotics, Cultural Club, Entrepreneurship Cell"/>
        <s v="Sports Club, Cultural Club, Entrepreneurship Cell"/>
        <s v="Robotics, Sports Club, Coding Club"/>
        <s v="Entrepreneurship Cell, Sports Club, Cultural Club"/>
        <s v="Cultural Club, Literary Society, Robotics"/>
        <s v="Robotics, Coding Club, Literary Society"/>
        <s v="Literary Society, Entrepreneurship Cell, Cultural Club"/>
        <s v="Sports Club, Entrepreneurship Cell, Cultural Club"/>
        <s v="Entrepreneurship Cell, Robotics, Literary Society"/>
        <s v="Coding Club, Literary Society, Robotics"/>
        <s v="Cultural Club, Coding Club, Literary Society"/>
        <s v="Entrepreneurship Cell, Sports Club, Robotics"/>
        <s v="Robotics, Sports Club, Entrepreneurship Cell"/>
        <s v="Robotics, Entrepreneurship Cell, Sports Club"/>
        <s v="Entrepreneurship Cell, Coding Club, Sports Club"/>
        <s v="Sports Club, Entrepreneurship Cell, Robotics"/>
        <s v="Robotics, Coding Club, Entrepreneurship Cell"/>
        <s v="Coding Club, Robotics, Cultural Club"/>
        <s v="Coding Club, Cultural Club, Sports Club"/>
        <s v="Literary Society, Sports Club, Coding Club"/>
        <s v="Literary Society, Sports Club, Entrepreneurship Cell"/>
        <s v="Robotics, Cultural Club, Coding Club"/>
        <s v="Coding Club, Sports Club, Robotics"/>
        <s v="Sports Club, Entrepreneurship Cell, Literary Society"/>
        <s v="Sports Club, Coding Club, Cultural Club"/>
        <s v="Robotics, Entrepreneurship Cell, Literary Society"/>
        <s v="Robotics, Literary Society, Cultural Club"/>
        <s v="Cultural Club, Sports Club, Entrepreneurship Cell"/>
        <s v="Entrepreneurship Cell, Cultural Club, Robotics"/>
        <s v="Cultural Club, Robotics, Sports Club"/>
        <s v="Robotics, Coding Club, Sports Club"/>
        <s v="Cultural Club, Coding Club, Entrepreneurship Cell"/>
        <s v="Sports Club, Cultural Club, Literary Society"/>
        <s v="Robotics, Literary Society, Sports Club"/>
        <s v="Entrepreneurship Cell, Literary Society, Robotics"/>
        <s v="Literary Society, Cultural Club, Coding Club"/>
        <s v="Robotics, Literary Society, Entrepreneurship Cell"/>
        <s v="Cultural Club, Literary Society, Coding Club"/>
        <s v="Sports Club, Robotics, Cultural Club"/>
        <s v="Entrepreneurship Cell, Cultural Club, Literary Society"/>
      </sharedItems>
    </cacheField>
    <cacheField name="Number of Clubs" numFmtId="0">
      <sharedItems containsSemiMixedTypes="0" containsString="0" containsNumber="1" containsInteger="1">
        <n v="2.0"/>
        <n v="1.0"/>
        <n v="3.0"/>
      </sharedItems>
    </cacheField>
    <cacheField name="Literary Society" numFmtId="0">
      <sharedItems containsSemiMixedTypes="0" containsString="0" containsNumber="1" containsInteger="1">
        <n v="1.0"/>
        <n v="0.0"/>
      </sharedItems>
    </cacheField>
    <cacheField name="Robotics" numFmtId="0">
      <sharedItems containsSemiMixedTypes="0" containsString="0" containsNumber="1" containsInteger="1">
        <n v="1.0"/>
        <n v="0.0"/>
      </sharedItems>
    </cacheField>
    <cacheField name="Coding Club" numFmtId="0">
      <sharedItems containsSemiMixedTypes="0" containsString="0" containsNumber="1" containsInteger="1">
        <n v="0.0"/>
        <n v="1.0"/>
      </sharedItems>
    </cacheField>
    <cacheField name="Entrepreneurship Cell" numFmtId="0">
      <sharedItems containsSemiMixedTypes="0" containsString="0" containsNumber="1" containsInteger="1">
        <n v="0.0"/>
        <n v="1.0"/>
      </sharedItems>
    </cacheField>
    <cacheField name="Cultural Club" numFmtId="0">
      <sharedItems containsSemiMixedTypes="0" containsString="0" containsNumber="1" containsInteger="1">
        <n v="0.0"/>
        <n v="1.0"/>
      </sharedItems>
    </cacheField>
    <cacheField name="Sports Club" numFmtId="0">
      <sharedItems containsSemiMixedTypes="0" containsString="0" containsNumber="1" containsInteger="1">
        <n v="0.0"/>
        <n v="1.0"/>
      </sharedItems>
    </cacheField>
    <cacheField name="Skills" numFmtId="0">
      <sharedItems>
        <s v="C++, Machine Learning, Python, Java"/>
        <s v="C++, SQL, Web Development"/>
        <s v="Data Science, SQL, Machine Learning"/>
        <s v="Python, SQL, Java"/>
        <s v="C++, SQL, Java, Python"/>
        <s v="SQL, Python"/>
        <s v="Web Development, C++, Machine Learning"/>
        <s v="C++, Java, Web Development, SQL, Python"/>
        <s v="Python, SQL, C++, Web Development, Java"/>
        <s v="Machine Learning, Data Science, Python, SQL, C++"/>
        <s v="C++, Python, Machine Learning"/>
        <s v="C++, SQL, Web Development, Java"/>
        <s v="Java, Python, Web Development, Data Science, C++"/>
        <s v="Machine Learning, C++, Data Science, Web Development, SQL"/>
        <s v="Data Science, Machine Learning, Java"/>
        <s v="Data Science, C++, Python"/>
        <s v="SQL, Java, Data Science, Machine Learning, Web Development"/>
        <s v="Python, Data Science"/>
        <s v="Web Development, Python, SQL, C++"/>
        <s v="SQL, Web Development, Java"/>
        <s v="SQL, C++, Web Development"/>
        <s v="Java, Data Science"/>
        <s v="Web Development, Data Science"/>
        <s v="SQL, Web Development, Java, Python"/>
        <s v="Data Science, Web Development"/>
        <s v="C++, Data Science, SQL"/>
        <s v="Python, SQL, Data Science, C++, Java"/>
        <s v="Machine Learning, Java, C++, Python, Data Science"/>
        <s v="Data Science, Python, C++, Java"/>
        <s v="C++, Web Development, Python"/>
        <s v="Machine Learning, Data Science, Java, Python"/>
        <s v="Data Science, Python"/>
        <s v="C++, Python, Web Development, SQL"/>
        <s v="Data Science, Python, C++, SQL"/>
        <s v="Machine Learning, Python, Web Development"/>
        <s v="Python, C++, SQL"/>
        <s v="Python, Web Development, SQL, Machine Learning"/>
        <s v="Java, Web Development"/>
        <s v="Java, Data Science, Machine Learning, Web Development, SQL"/>
        <s v="SQL, Machine Learning, Java"/>
        <s v="Web Development, Java"/>
        <s v="SQL, Python, Web Development, Java, C++"/>
        <s v="Python, Java, Data Science, C++"/>
        <s v="Machine Learning, Web Development"/>
        <s v="Python, Web Development, C++, Data Science"/>
        <s v="Python, Data Science, Java, C++, Machine Learning"/>
        <s v="Data Science, Python, Java, C++, SQL"/>
        <s v="C++, Java"/>
        <s v="SQL, Java"/>
        <s v="Java, SQL, Machine Learning, Web Development"/>
        <s v="SQL, Web Development"/>
        <s v="Machine Learning, Data Science, Java, SQL, Python"/>
        <s v="SQL, Data Science, Python, Java, C++"/>
        <s v="Data Science, Machine Learning, C++, Web Development"/>
        <s v="Web Development, Data Science, SQL"/>
        <s v="Machine Learning, Python"/>
        <s v="Web Development, SQL"/>
        <s v="Machine Learning, Data Science, C++"/>
        <s v="SQL, C++"/>
        <s v="Machine Learning, C++, Web Development, SQL, Python"/>
        <s v="Web Development, SQL, Java"/>
        <s v="Web Development, Java, C++"/>
        <s v="Machine Learning, Java, Web Development, SQL"/>
        <s v="Python, C++, Java, SQL, Web Development"/>
        <s v="Machine Learning, SQL"/>
        <s v="C++, SQL"/>
        <s v="Web Development, Machine Learning, Python, Data Science"/>
        <s v="Python, SQL, Java, Web Development, Data Science"/>
        <s v="Python, Data Science, Web Development, SQL, C++"/>
        <s v="Web Development, Python, Data Science, Machine Learning, SQL"/>
        <s v="C++, Data Science, Java, Machine Learning"/>
        <s v="SQL, Data Science, Python"/>
        <s v="Python, Web Development, Machine Learning, C++"/>
        <s v="Web Development, SQL, Data Science, Python"/>
        <s v="C++, Python, SQL, Web Development"/>
        <s v="Web Development, Machine Learning, Python"/>
        <s v="Java, Python, Web Development, Data Science, Machine Learning"/>
        <s v="Machine Learning, Java"/>
        <s v="Java, Machine Learning, SQL, Data Science"/>
        <s v="Web Development, Python, C++, SQL"/>
        <s v="SQL, Web Development, Data Science, Java, Machine Learning"/>
        <s v="Machine Learning, Python, Data Science, Java"/>
        <s v="C++, Web Development"/>
        <s v="SQL, Data Science, Python, Java"/>
        <s v="SQL, Java, Data Science"/>
        <s v="Data Science, Web Development, Machine Learning, Python"/>
        <s v="Python, Java"/>
        <s v="SQL, Python, Java, Data Science, Machine Learning"/>
        <s v="Machine Learning, Data Science"/>
        <s v="Java, SQL"/>
        <s v="C++, Web Development, Python, Data Science, SQL"/>
        <s v="Machine Learning, Python, Web Development, C++"/>
        <s v="Python, Web Development"/>
        <s v="Java, Data Science, Web Development, C++"/>
        <s v="Python, Machine Learning, Data Science, Java"/>
        <s v="Python, Data Science, Machine Learning"/>
        <s v="C++, Data Science"/>
        <s v="Java, Machine Learning, C++, Data Science, Web Development"/>
        <s v="Java, Web Development, Python, C++, Machine Learning"/>
        <s v="Web Development, Python, Machine Learning"/>
        <s v="Data Science, Python, Machine Learning, Web Development"/>
        <s v="Web Development, Python, Data Science, Java, SQL"/>
        <s v="C++, Python, Data Science, Web Development, Java"/>
        <s v="Web Development, Python, Java, Data Science, Machine Learning"/>
        <s v="Python, SQL, C++, Java, Web Development"/>
        <s v="Java, Machine Learning"/>
        <s v="C++, SQL, Java"/>
        <s v="Data Science, SQL, Machine Learning, Web Development, C++"/>
        <s v="C++, Machine Learning, Data Science, SQL"/>
        <s v="Data Science, SQL"/>
        <s v="Java, Web Development, C++, Python"/>
        <s v="Web Development, Java, Python, Data Science"/>
        <s v="SQL, Web Development, Data Science, Machine Learning"/>
        <s v="C++, Java, Data Science"/>
        <s v="Web Development, Machine Learning, C++, Data Science, SQL"/>
        <s v="Java, Machine Learning, Python"/>
        <s v="C++, Data Science, Web Development, SQL, Python"/>
        <s v="Python, Java, SQL"/>
        <s v="Data Science, Machine Learning, Web Development, Python, SQL"/>
        <s v="Machine Learning, SQL, Java, Python"/>
        <s v="Java, Python"/>
        <s v="Web Development, Python, Java, Machine Learning"/>
        <s v="Machine Learning, Python, C++, Data Science, Java"/>
        <s v="Data Science, Python, Machine Learning"/>
        <s v="Web Development, C++, Java, Python, Data Science"/>
        <s v="SQL, Machine Learning"/>
        <s v="C++, SQL, Data Science, Java, Machine Learning"/>
        <s v="C++, Web Development, Java"/>
        <s v="SQL, Java, Data Science, C++, Python"/>
        <s v="C++, Machine Learning, Web Development"/>
        <s v="SQL, Web Development, Data Science"/>
        <s v="Java, SQL, Machine Learning"/>
        <s v="Python, SQL"/>
        <s v="C++, Python, Web Development, Machine Learning, Java"/>
        <s v="Data Science, Machine Learning"/>
        <s v="Web Development, Python, SQL, Java"/>
        <s v="Web Development, Machine Learning, SQL, Java, Python"/>
        <s v="Java, Python, Data Science, SQL, Machine Learning"/>
        <s v="C++, Java, SQL, Data Science, Machine Learning"/>
        <s v="Python, Java, Machine Learning, Data Science"/>
        <s v="SQL, C++, Java, Python"/>
        <s v="C++, SQL, Web Development, Data Science"/>
        <s v="Machine Learning, Java, Python, C++"/>
        <s v="C++, Web Development, Data Science, Machine Learning"/>
        <s v="Python, Web Development, Java, C++, Data Science"/>
        <s v="Machine Learning, Data Science, Web Development, Java"/>
        <s v="Web Development, Java, Machine Learning, SQL"/>
        <s v="C++, SQL, Python, Web Development"/>
        <s v="Java, C++, Data Science"/>
        <s v="SQL, Machine Learning, Web Development"/>
        <s v="Data Science, Web Development, Java, SQL, Python"/>
        <s v="SQL, Java, Data Science, Web Development"/>
        <s v="Python, Machine Learning, Data Science, C++"/>
        <s v="Data Science, Java, Web Development, SQL"/>
        <s v="C++, Machine Learning"/>
        <s v="Data Science, Java, Python, Web Development"/>
        <s v="Machine Learning, Web Development, SQL"/>
        <s v="Web Development, Machine Learning, Python, SQL"/>
        <s v="Python, Java, Data Science, Machine Learning"/>
        <s v="Java, Data Science, SQL, Web Development, C++"/>
        <s v="Python, SQL, Machine Learning, Java, Data Science"/>
        <s v="C++, Web Development, Data Science"/>
        <s v="Web Development, SQL, Data Science, Java"/>
        <s v="Java, Python, C++, Web Development, SQL"/>
        <s v="Web Development, Machine Learning, Data Science"/>
        <s v="Java, Machine Learning, Python, Web Development"/>
        <s v="Web Development, C++, Java"/>
        <s v="SQL, Web Development, Python"/>
        <s v="Python, C++, Data Science, Java"/>
        <s v="Web Development, Python, C++, SQL, Java"/>
        <s v="Python, C++, SQL, Machine Learning, Data Science"/>
        <s v="SQL, Java, Machine Learning, Web Development"/>
        <s v="Data Science, Web Development, Python, SQL"/>
        <s v="SQL, Java, Machine Learning, Data Science"/>
        <s v="Java, C++, Web Development, Machine Learning, Data Science"/>
        <s v="Java, Machine Learning, C++, Web Development, SQL"/>
        <s v="Java, Data Science, Web Development, Machine Learning"/>
        <s v="C++, Python, SQL, Java, Web Development"/>
        <s v="Web Development, Python, Java, SQL"/>
        <s v="Machine Learning, Python, C++, SQL"/>
        <s v="C++, SQL, Data Science, Java"/>
        <s v="Machine Learning, SQL, Python"/>
        <s v="Java, Python, Web Development, SQL"/>
        <s v="Java, Data Science, Machine Learning, Web Development"/>
        <s v="C++, Web Development, Java, Machine Learning, Data Science"/>
        <s v="Data Science, Python, Java, Web Development"/>
        <s v="Data Science, Web Development, Java"/>
        <s v="Web Development, Machine Learning, SQL, Java"/>
        <s v="Java, Data Science, C++, Web Development"/>
        <s v="Machine Learning, Java, SQL, Data Science, C++"/>
        <s v="Data Science, Machine Learning, Python, Web Development, SQL"/>
        <s v="Data Science, SQL, Python, Machine Learning"/>
        <s v="Web Development, Machine Learning, C++, Python, SQL"/>
        <s v="C++, Java, Machine Learning, Python"/>
        <s v="Web Development, Python, Machine Learning, Java, SQL"/>
        <s v="Java, Data Science, C++, Web Development, Python"/>
        <s v="Machine Learning, Python, Web Development, Java"/>
        <s v="SQL, Python, Java, Machine Learning"/>
        <s v="Machine Learning, Data Science, Python, C++, Java"/>
        <s v="C++, SQL, Web Development, Machine Learning, Data Science"/>
        <s v="Machine Learning, Python, Web Development, Data Science, SQL"/>
        <s v="Java, Web Development, Machine Learning, C++"/>
        <s v="Data Science, Web Development, C++, Java, Machine Learning"/>
        <s v="C++, SQL, Data Science, Web Development"/>
        <s v="Web Development, Machine Learning"/>
        <s v="C++, Java, Python, Data Science, Web Development"/>
        <s v="Machine Learning, Java, SQL, Web Development, C++"/>
        <s v="Java, Machine Learning, Web Development, SQL, Python"/>
        <s v="Web Development, Machine Learning, SQL, Python"/>
        <s v="C++, SQL, Machine Learning"/>
        <s v="Data Science, SQL, Java"/>
        <s v="Machine Learning, Web Development, C++, SQL, Java"/>
        <s v="Java, Python, Web Development, SQL, C++"/>
        <s v="SQL, Web Development, Machine Learning, Data Science"/>
        <s v="Web Development, Python"/>
        <s v="Web Development, Data Science, Python, Java"/>
        <s v="Java, Machine Learning, C++, Data Science"/>
        <s v="Data Science, Web Development, Machine Learning"/>
        <s v="Web Development, Java, C++, Machine Learning, Data Science"/>
        <s v="Python, Java, C++, SQL, Machine Learning"/>
        <s v="Web Development, Python, SQL"/>
        <s v="C++, SQL, Data Science, Machine Learning, Python"/>
        <s v="Web Development, C++, SQL"/>
        <s v="Data Science, C++"/>
        <s v="Web Development, C++, Java, Python"/>
        <s v="Python, C++, Web Development, SQL, Java"/>
        <s v="Data Science, C++, Java, Python"/>
        <s v="Python, Machine Learning, Web Development"/>
        <s v="Data Science, C++, SQL, Web Development, Python"/>
        <s v="C++, Web Development, Python, SQL, Machine Learning"/>
        <s v="Java, C++, Python, Web Development, Machine Learning"/>
        <s v="Web Development, SQL, C++, Data Science, Python"/>
        <s v="C++, Data Science, Web Development, Machine Learning"/>
        <s v="Python, Web Development, Java"/>
        <s v="SQL, Data Science, Java, Machine Learning"/>
        <s v="Machine Learning, Java, SQL, Web Development"/>
        <s v="Java, Python, C++, Data Science"/>
        <s v="Web Development, Machine Learning, Data Science, C++, SQL"/>
        <s v="Java, Python, C++, Machine Learning, Web Development"/>
        <s v="Python, Data Science, SQL, Java"/>
        <s v="Web Development, C++, Data Science"/>
        <s v="SQL, Data Science, Java, Machine Learning, Python"/>
        <s v="Machine Learning, C++"/>
        <s v="C++, Machine Learning, Data Science, Python, Web Development"/>
        <s v="C++, Web Development, Machine Learning, Java, Python"/>
        <s v="Data Science, Python, Java"/>
        <s v="Java, Data Science, C++, Machine Learning"/>
        <s v="Machine Learning, Java, SQL"/>
        <s v="SQL, Data Science, Machine Learning"/>
        <s v="C++, Web Development, Machine Learning"/>
        <s v="Machine Learning, Data Science, Java"/>
        <s v="Python, Web Development, Data Science, SQL"/>
        <s v="Web Development, Python, Data Science, SQL, Machine Learning"/>
        <s v="Data Science, Machine Learning, SQL, Python, Java"/>
        <s v="Web Development, Data Science, Java, C++"/>
        <s v="Java, Machine Learning, Web Development, SQL"/>
        <s v="Python, Java, Data Science, Machine Learning, SQL"/>
        <s v="C++, Data Science, SQL, Web Development, Python"/>
        <s v="Python, Java, SQL, Data Science"/>
        <s v="Java, Machine Learning, SQL, Web Development"/>
        <s v="Web Development, SQL, Data Science"/>
        <s v="Data Science, Web Development, C++"/>
        <s v="Data Science, Web Development, Python, Java, Machine Learning"/>
        <s v="Java, Data Science, SQL, Machine Learning"/>
        <s v="C++, Machine Learning, Data Science"/>
        <s v="Web Development, Java, Machine Learning"/>
        <s v="SQL, Python, Web Development, C++"/>
        <s v="Java, C++, Web Development"/>
        <s v="Java, C++"/>
        <s v="C++, Data Science, Web Development"/>
        <s v="Web Development, SQL, Python"/>
        <s v="Machine Learning, SQL, Python, Web Development, Data Science"/>
        <s v="Data Science, Machine Learning, SQL, Web Development, Java"/>
        <s v="Data Science, C++, Machine Learning"/>
        <s v="Web Development, Data Science, C++, Python"/>
        <s v="Java, Machine Learning, C++, Data Science, SQL"/>
        <s v="Web Development, Machine Learning, C++, Python"/>
        <s v="Data Science, Web Development, C++, Python, SQL"/>
        <s v="Data Science, SQL, Python, Web Development, Java"/>
        <s v="Python, Java, Machine Learning"/>
        <s v="Web Development, Data Science, C++, Python, Machine Learning"/>
        <s v="Java, Web Development, C++, SQL"/>
        <s v="SQL, Python, Machine Learning, Web Development, Data Science"/>
        <s v="SQL, Web Development, Python, Machine Learning"/>
        <s v="Web Development, C++"/>
        <s v="C++, SQL, Data Science, Python"/>
        <s v="Web Development, SQL, Data Science, Machine Learning, Java"/>
        <s v="Python, Web Development, SQL, Data Science"/>
        <s v="SQL, C++, Java, Data Science"/>
        <s v="Data Science, SQL, Python, C++, Java"/>
        <s v="Machine Learning, Web Development, Java"/>
        <s v="SQL, Python, C++"/>
        <s v="Data Science, C++, Java"/>
        <s v="C++, Python"/>
        <s v="Java, Data Science, Web Development, C++, Machine Learning"/>
        <s v="Data Science, Java, Machine Learning, SQL"/>
        <s v="Machine Learning, C++, SQL"/>
        <s v="C++, Data Science, Java, Machine Learning, SQL"/>
        <s v="C++, Python, Web Development, SQL, Java"/>
        <s v="Data Science, Web Development, Machine Learning, C++"/>
        <s v="SQL, Data Science, Web Development, Python, C++"/>
        <s v="Python, Data Science, Machine Learning, Web Development"/>
        <s v="Web Development, C++, Java, Data Science, Machine Learning"/>
        <s v="Python, Web Development, SQL"/>
        <s v="C++, Java, Data Science, Web Development, Machine Learning"/>
        <s v="Java, Python, Web Development"/>
        <s v="Python, Data Science, Java"/>
        <s v="Python, Machine Learning, SQL, Web Development, Data Science"/>
        <s v="SQL, Data Science, Python, C++"/>
        <s v="Java, Data Science, Machine Learning, C++"/>
        <s v="Web Development, C++, Data Science, SQL"/>
        <s v="Data Science, Web Development, C++, Python"/>
        <s v="Web Development, C++, SQL, Python, Data Science"/>
        <s v="Web Development, Java, Python, Data Science, Machine Learning"/>
        <s v="Data Science, Java, SQL, Machine Learning"/>
        <s v="SQL, Data Science, Python, Machine Learning, Java"/>
        <s v="Web Development, Java, Python, C++, SQL"/>
        <s v="Web Development, Python, Data Science"/>
        <s v="Python, Data Science, Web Development"/>
        <s v="Java, Web Development, Machine Learning, Data Science, C++"/>
        <s v="Java, Machine Learning, Web Development, Python, Data Science"/>
        <s v="Python, Web Development, C++, Java"/>
        <s v="C++, Python, Java"/>
        <s v="Python, C++, Java, SQL, Data Science"/>
        <s v="Machine Learning, C++, Python, Web Development, SQL"/>
        <s v="Machine Learning, C++, Web Development"/>
        <s v="C++, Web Development, Python, Machine Learning"/>
        <s v="Java, Data Science, SQL"/>
        <s v="Data Science, Web Development, C++, Machine Learning"/>
        <s v="SQL, Machine Learning, Java, C++"/>
        <s v="Python, Java, Web Development"/>
        <s v="SQL, Data Science"/>
        <s v="Python, C++"/>
        <s v="Data Science, C++, Python, SQL, Web Development"/>
        <s v="Machine Learning, SQL, Web Development"/>
        <s v="Python, Data Science, C++, Java, Machine Learning"/>
        <s v="SQL, Java, Python, Machine Learning"/>
        <s v="Java, Web Development, SQL"/>
        <s v="SQL, Machine Learning, Data Science, Java"/>
        <s v="Python, C++, Web Development"/>
        <s v="Machine Learning, C++, Python, Java, SQL"/>
        <s v="Python, Data Science, Machine Learning, SQL, Web Development"/>
        <s v="Data Science, Web Development, SQL"/>
        <s v="Data Science, Python, Machine Learning, SQL, Web Development"/>
        <s v="SQL, Data Science, Web Development, Java, C++"/>
        <s v="SQL, C++, Machine Learning, Data Science, Java"/>
        <s v="Machine Learning, Java, Python, Web Development"/>
        <s v="Machine Learning, C++, Data Science, Java, Python"/>
        <s v="Machine Learning, Web Development, Data Science, Python, Java"/>
        <s v="Data Science, Machine Learning, Python"/>
        <s v="Web Development, Java, Data Science"/>
        <s v="C++, Data Science, Machine Learning, Web Development, SQL"/>
        <s v="Machine Learning, Web Development, Data Science, C++, Python"/>
        <s v="Java, Machine Learning, Python, C++, Web Development"/>
        <s v="Web Development, C++, Python, SQL, Data Science"/>
        <s v="Java, Data Science, Machine Learning"/>
        <s v="C++, Data Science, Java, Machine Learning, Python"/>
        <s v="Java, C++, SQL"/>
        <s v="Python, Java, Machine Learning, C++"/>
        <s v="Java, SQL, Web Development, C++, Machine Learning"/>
        <s v="Data Science, C++, Web Development, Machine Learning, SQL"/>
        <s v="Machine Learning, Data Science, Python, Java"/>
        <s v="SQL, Data Science, Web Development, Machine Learning, Java"/>
        <s v="Data Science, SQL, C++, Java, Python"/>
        <s v="SQL, Python, Web Development"/>
        <s v="Data Science, SQL, Python, Java, C++"/>
        <s v="Web Development, SQL, Python, Machine Learning, C++"/>
        <s v="C++, Web Development, Machine Learning, Java, SQL"/>
        <s v="SQL, C++, Machine Learning"/>
        <s v="Data Science, Machine Learning, SQL"/>
        <s v="SQL, Machine Learning, Java, Web Development, Data Science"/>
        <s v="SQL, Java, Python"/>
        <s v="Data Science, Machine Learning, SQL, Python"/>
        <s v="SQL, C++, Machine Learning, Data Science"/>
        <s v="Python, Web Development, Machine Learning"/>
        <s v="C++, Java, Web Development"/>
        <s v="Java, SQL, Machine Learning, C++"/>
        <s v="Data Science, Java, Machine Learning"/>
        <s v="Web Development, Machine Learning, Java"/>
        <s v="Java, Data Science, Web Development"/>
        <s v="Python, SQL, Data Science, C++"/>
        <s v="C++, Machine Learning, Python, Web Development, Data Science"/>
        <s v="Web Development, Data Science, SQL, Java"/>
        <s v="Python, Machine Learning"/>
        <s v="Machine Learning, Python, Web Development, Data Science, C++"/>
        <s v="Java, Machine Learning, SQL, C++, Data Science"/>
        <s v="SQL, Python, Java"/>
        <s v="Data Science, Web Development, Java, Python, Machine Learning"/>
        <s v="SQL, C++, Python, Data Science"/>
        <s v="C++, Data Science, SQL, Python, Java"/>
        <s v="Web Development, Data Science, Python, Machine Learning, Java"/>
        <s v="Java, C++, Machine Learning, SQL, Data Science"/>
        <s v="Data Science, Java, Machine Learning, C++"/>
        <s v="Web Development, C++, Python"/>
        <s v="Machine Learning, Java, C++"/>
        <s v="Web Development, C++, Data Science, Python, Machine Learning"/>
        <s v="Machine Learning, Python, Data Science, SQL, C++"/>
        <s v="C++, Machine Learning, Web Development, SQL, Data Science"/>
        <s v="Java, Python, Data Science"/>
        <s v="Python, SQL, Data Science"/>
        <s v="Python, Machine Learning, C++, Web Development, SQL"/>
        <s v="SQL, Web Development, Machine Learning, C++"/>
        <s v="Data Science, C++, Java, SQL"/>
        <s v="Web Development, Data Science, SQL, Machine Learning, Python"/>
        <s v="Web Development, Python, C++, Data Science, Java"/>
        <s v="Web Development, SQL, Python, Java, Data Science"/>
        <s v="C++, Python, Java, Machine Learning"/>
        <s v="Machine Learning, SQL, Java"/>
        <s v="Web Development, C++, Python, Java, Data Science"/>
        <s v="Data Science, SQL, Python, Machine Learning, C++"/>
        <s v="Machine Learning, Java, Data Science, SQL"/>
        <s v="C++, Machine Learning, Java, SQL"/>
        <s v="C++, SQL, Data Science"/>
        <s v="Web Development, Java, Python, Data Science, C++"/>
        <s v="Data Science, Python, SQL, Java, Web Development"/>
        <s v="Python, SQL, Web Development"/>
        <s v="Python, C++, Machine Learning"/>
        <s v="Java, Web Development, C++"/>
        <s v="SQL, C++, Data Science"/>
        <s v="Python, Machine Learning, SQL, Data Science, Java"/>
        <s v="Machine Learning, Java, C++, SQL, Web Development"/>
        <s v="Python, C++, SQL, Java"/>
        <s v="Machine Learning, Data Science, Python"/>
        <s v="Data Science, SQL, Web Development, C++"/>
        <s v="Data Science, Java, Web Development, Python, C++"/>
        <s v="Web Development, Python, Data Science, SQL"/>
        <s v="C++, Machine Learning, Java, Web Development"/>
        <s v="Web Development, SQL, Python, Java"/>
        <s v="Java, Python, Machine Learning"/>
        <s v="Web Development, Java, Data Science, Python, SQL"/>
        <s v="Web Development, Java, C++, Python"/>
        <s v="Java, C++, Python, Machine Learning, Web Development"/>
        <s v="Python, Web Development, Machine Learning, Data Science, Java"/>
        <s v="Machine Learning, Python, C++, Java, Web Development"/>
        <s v="SQL, C++, Data Science, Python, Machine Learning"/>
        <s v="SQL, Java, C++, Python, Web Development"/>
        <s v="Machine Learning, C++, Java, Python"/>
        <s v="SQL, Data Science, Web Development"/>
        <s v="C++, Python, SQL, Web Development, Java"/>
        <s v="Data Science, SQL, Machine Learning, Python"/>
        <s v="Machine Learning, SQL, Data Science, Web Development, C++"/>
        <s v="SQL, Machine Learning, Web Development, Data Science, Python"/>
        <s v="Java, Web Development, SQL, Python, C++"/>
        <s v="SQL, Java, C++, Web Development, Data Science"/>
        <s v="SQL, Web Development, Machine Learning"/>
        <s v="Python, Web Development, C++, Java, Machine Learning"/>
        <s v="Java, SQL, Python"/>
        <s v="C++, Data Science, Machine Learning, Java, SQL"/>
        <s v="Machine Learning, Web Development, Java, SQL, Data Science"/>
        <s v="Machine Learning, Web Development, Data Science, C++"/>
        <s v="C++, Web Development, Java, Python, Data Science"/>
        <s v="Java, Machine Learning, SQL"/>
        <s v="Machine Learning, Web Development, SQL, Data Science"/>
        <s v="Python, Machine Learning, Web Development, Data Science"/>
        <s v="Java, SQL, Machine Learning, Data Science"/>
        <s v="SQL, Machine Learning, Data Science"/>
        <s v="Java, SQL, Machine Learning, C++, Data Science"/>
        <s v="C++, Machine Learning, Python, Web Development, Java"/>
        <s v="SQL, Web Development, C++, Java"/>
        <s v="Python, Data Science, Java, Machine Learning"/>
        <s v="Data Science, SQL, Java, C++, Python"/>
        <s v="C++, SQL, Java, Python, Machine Learning"/>
        <s v="Java, Web Development, SQL, Python"/>
        <s v="C++, Machine Learning, Python, Web Development"/>
        <s v="Python, Machine Learning, SQL, Data Science"/>
        <s v="SQL, Web Development, Data Science, Machine Learning, Java"/>
        <s v="Web Development, Python, Java, C++"/>
        <s v="Java, C++, Machine Learning, Python, Data Science"/>
        <s v="Java, C++, Machine Learning, SQL, Python"/>
        <s v="Web Development, Machine Learning, Java, SQL, Python"/>
        <s v="C++, Python, Data Science, Java"/>
        <s v="Python, Data Science, Java, C++, SQL"/>
        <s v="Data Science, Python, Web Development, SQL"/>
        <s v="Java, Data Science, Machine Learning, SQL, Web Development"/>
        <s v="C++, Java, SQL"/>
        <s v="Data Science, SQL, Python, Java, Machine Learning"/>
        <s v="Web Development, Python, Java"/>
        <s v="Machine Learning, Web Development, Data Science, SQL, Java"/>
        <s v="C++, Java, SQL, Machine Learning, Web Development"/>
        <s v="Python, Data Science, Machine Learning, C++, Java"/>
        <s v="SQL, Machine Learning, Python"/>
        <s v="Machine Learning, C++, Web Development, Python"/>
        <s v="Python, Data Science, C++, Web Development"/>
        <s v="SQL, C++, Python, Machine Learning"/>
        <s v="Web Development, Java, SQL, Data Science"/>
        <s v="Web Development, Data Science, Python"/>
        <s v="Java, Machine Learning, Data Science"/>
        <s v="Python, C++, Web Development, Machine Learning"/>
        <s v="Java, C++, Python"/>
        <s v="Machine Learning, SQL, Web Development, Data Science"/>
        <s v="Data Science, Python, SQL, Web Development, Java"/>
        <s v="C++, Data Science, Web Development, SQL"/>
        <s v="Python, SQL, Machine Learning, Data Science"/>
        <s v="Python, Java, C++, Data Science"/>
        <s v="Python, SQL, Web Development, Java, Machine Learning"/>
        <s v="Java, Machine Learning, SQL, Data Science, Python"/>
        <s v="C++, Web Development, SQL"/>
        <s v="C++, Data Science, Java"/>
        <s v="Machine Learning, Java, Data Science"/>
        <s v="Data Science, Machine Learning, Web Development"/>
        <s v="Java, Web Development, Python"/>
        <s v="Data Science, Java"/>
        <s v="Python, Web Development, Machine Learning, Java, C++"/>
        <s v="Web Development, SQL, C++, Java"/>
        <s v="SQL, Machine Learning, Java, Data Science, Web Development"/>
        <s v="C++, Data Science, Machine Learning, Web Development"/>
        <s v="Machine Learning, C++, Python, Data Science"/>
        <s v="Java, Web Development, C++, SQL, Data Science"/>
        <s v="C++, Data Science, Java, Web Development, Machine Learning"/>
        <s v="C++, Machine Learning, Java, Web Development, Python"/>
        <s v="Java, Web Development, SQL, Machine Learning"/>
        <s v="Machine Learning, Web Development, C++, Python"/>
        <s v="C++, Data Science, Machine Learning, Python, Java"/>
        <s v="Python, Machine Learning, Data Science"/>
        <s v="C++, Data Science, Machine Learning"/>
        <s v="Web Development, SQL, Java, Data Science, Machine Learning"/>
        <s v="Java, C++, SQL, Machine Learning, Web Development"/>
        <s v="Python, Data Science, Web Development, Java, Machine Learning"/>
        <s v="Data Science, Machine Learning, C++"/>
        <s v="Java, C++, Python, Web Development, SQL"/>
        <s v="Web Development, SQL, Python, C++"/>
        <s v="Data Science, Web Development, Python, SQL, Machine Learning"/>
        <s v="Java, Machine Learning, Data Science, SQL"/>
        <s v="C++, Java, Python, Data Science"/>
        <s v="Data Science, Python, Web Development"/>
        <s v="Python, Data Science, C++, Machine Learning"/>
        <s v="Machine Learning, Web Development, Java, Data Science, Python"/>
        <s v="SQL, Python, Machine Learning, C++"/>
        <s v="Java, C++, Web Development, Data Science"/>
        <s v="Data Science, Machine Learning, Web Development, SQL"/>
        <s v="Machine Learning, Web Development, Java, Python"/>
        <s v="C++, Data Science, Java, Python, Web Development"/>
        <s v="Machine Learning, Web Development, SQL, Data Science, C++"/>
        <s v="C++, Java, Web Development, Python, Data Science"/>
        <s v="Machine Learning, Data Science, C++, SQL"/>
        <s v="Java, Machine Learning, C++, SQL, Data Science"/>
        <s v="Web Development, SQL, Python, Machine Learning, Java"/>
        <s v="Machine Learning, Data Science, SQL"/>
        <s v="C++, Python, Data Science"/>
        <s v="C++, Data Science, Python, Java"/>
        <s v="SQL, C++, Machine Learning, Python, Web Development"/>
        <s v="Data Science, Java, C++, Machine Learning, Web Development"/>
        <s v="Machine Learning, Data Science, Python, C++, Web Development"/>
        <s v="Java, C++, Web Development, Python"/>
        <s v="Machine Learning, Python, Data Science"/>
        <s v="Machine Learning, SQL, Data Science, C++, Web Development"/>
        <s v="Web Development, Machine Learning, Python, Java, Data Science"/>
        <s v="Python, Web Development, Data Science, Java, Machine Learning"/>
        <s v="Data Science, Machine Learning, SQL, Web Development"/>
        <s v="Java, Python, Machine Learning, Web Development, C++"/>
        <s v="Python, Java, Data Science, Web Development, C++"/>
        <s v="Machine Learning, SQL, C++, Web Development"/>
        <s v="Web Development, Java, Python"/>
        <s v="C++, Java, Python, SQL"/>
        <s v="Machine Learning, SQL, Data Science"/>
        <s v="Data Science, SQL, Web Development, Java"/>
        <s v="Python, Data Science, C++"/>
        <s v="SQL, Machine Learning, Python, Data Science"/>
        <s v="Data Science, Web Development, Java, SQL"/>
        <s v="SQL, Data Science, C++"/>
        <s v="Web Development, Java, SQL, C++"/>
        <s v="Java, Machine Learning, C++, Python, Data Science"/>
        <s v="C++, Java, Python, Data Science, Machine Learning"/>
        <s v="SQL, Python, Web Development, Java"/>
        <s v="Data Science, Machine Learning, Web Development, C++"/>
        <s v="C++, Python, Web Development, Machine Learning"/>
        <s v="C++, SQL, Python"/>
        <s v="SQL, C++, Data Science, Web Development, Python"/>
        <s v="SQL, Web Development, Java, Data Science"/>
        <s v="Data Science, Machine Learning, SQL, C++"/>
        <s v="Data Science, Web Development, SQL, Python"/>
        <s v="Web Development, Java, SQL, Data Science, C++"/>
        <s v="Java, C++, Web Development, Data Science, Machine Learning"/>
        <s v="Machine Learning, Python, C++, Web Development, SQL"/>
        <s v="Machine Learning, Java, Python, SQL"/>
        <s v="C++, Java, Python, Machine Learning, Data Science"/>
        <s v="Data Science, SQL, C++"/>
        <s v="Python, C++, Java, Web Development, SQL"/>
        <s v="Web Development, Machine Learning, C++, Data Science"/>
        <s v="Data Science, Python, C++"/>
        <s v="C++, Web Development, SQL, Data Science, Python"/>
        <s v="Machine Learning, Java, Python"/>
        <s v="SQL, Web Development, Java, Machine Learning"/>
        <s v="C++, Java, Machine Learning, Web Development, Data Science"/>
        <s v="Data Science, Java, C++, Python, SQL"/>
        <s v="Data Science, Web Development, SQL, Machine Learning, Python"/>
        <s v="Machine Learning, Web Development, Python, C++"/>
        <s v="C++, Data Science, SQL, Machine Learning, Java"/>
        <s v="Java, Python, Data Science, Web Development, Machine Learning"/>
        <s v="Data Science, Python, Machine Learning, Web Development, Java"/>
        <s v="Java, Python, Machine Learning, C++"/>
        <s v="Python, C++, Java, Machine Learning"/>
        <s v="Data Science, Java, C++"/>
        <s v="C++, Data Science, Web Development, Java, SQL"/>
        <s v="Data Science, Python, Java, C++"/>
        <s v="Java, C++, Python, SQL"/>
        <s v="Web Development, C++, Python, SQL, Java"/>
        <s v="Machine Learning, Web Development, C++, SQL, Data Science"/>
        <s v="SQL, Web Development, Data Science, Machine Learning, Python"/>
        <s v="SQL, C++, Machine Learning, Python, Java"/>
        <s v="SQL, Web Development, C++, Python, Data Science"/>
        <s v="Web Development, Machine Learning, Data Science, SQL, Java"/>
        <s v="C++, SQL, Python, Machine Learning, Web Development"/>
        <s v="Data Science, Java, Python, Machine Learning"/>
        <s v="Java, Python, Web Development, Machine Learning"/>
        <s v="C++, Machine Learning, SQL"/>
        <s v="C++, Data Science, Machine Learning, SQL"/>
        <s v="SQL, Web Development, Python, Machine Learning, Data Science"/>
        <s v="Machine Learning, SQL, Python, Java, Web Development"/>
        <s v="Java, Data Science, Web Development, Machine Learning, C++"/>
        <s v="Python, C++, SQL, Web Development"/>
        <s v="C++, Python, SQL"/>
        <s v="Data Science, C++, Web Development, Java, SQL"/>
        <s v="Python, C++, Data Science"/>
        <s v="Machine Learning, Java, Web Development, Python"/>
        <s v="Java, C++, SQL, Python"/>
        <s v="C++, Java, Web Development, Python"/>
        <s v="Machine Learning, C++, Web Development, Java, SQL"/>
        <s v="Machine Learning, C++, Java, Python, Data Science"/>
        <s v="Machine Learning, Python, Web Development, C++, SQL"/>
        <s v="SQL, C++, Java, Web Development, Data Science"/>
        <s v="C++, Java, Machine Learning, Data Science"/>
        <s v="Java, Machine Learning, SQL, Web Development, C++"/>
        <s v="Web Development, Python, C++"/>
        <s v="SQL, Data Science, C++, Python, Java"/>
        <s v="Java, Python, C++, Machine Learning"/>
        <s v="Python, Web Development, C++, Machine Learning, SQL"/>
        <s v="Data Science, Machine Learning, Python, Web Development"/>
        <s v="Data Science, C++, SQL, Python, Java"/>
        <s v="Machine Learning, Data Science, SQL, Java"/>
        <s v="Java, Python, Web Development, C++"/>
        <s v="Data Science, Python, Web Development, Machine Learning, Java"/>
        <s v="Python, Machine Learning, Java"/>
        <s v="SQL, Machine Learning, Java, Data Science, C++"/>
        <s v="Web Development, Machine Learning, SQL, Data Science"/>
        <s v="Data Science, Python, Web Development, C++"/>
        <s v="Machine Learning, Data Science, C++, Web Development"/>
        <s v="Machine Learning, Web Development, Python, Java, SQL"/>
        <s v="Data Science, SQL, Java, Machine Learning"/>
      </sharedItems>
    </cacheField>
    <cacheField name="Number of Skills" numFmtId="0">
      <sharedItems containsSemiMixedTypes="0" containsString="0" containsNumber="1" containsInteger="1">
        <n v="4.0"/>
        <n v="3.0"/>
        <n v="2.0"/>
        <n v="5.0"/>
      </sharedItems>
    </cacheField>
    <cacheField name="C++" numFmtId="0">
      <sharedItems containsSemiMixedTypes="0" containsString="0" containsNumber="1" containsInteger="1">
        <n v="1.0"/>
        <n v="0.0"/>
      </sharedItems>
    </cacheField>
    <cacheField name="ML" numFmtId="0">
      <sharedItems containsSemiMixedTypes="0" containsString="0" containsNumber="1" containsInteger="1">
        <n v="1.0"/>
        <n v="0.0"/>
      </sharedItems>
    </cacheField>
    <cacheField name="Python" numFmtId="0">
      <sharedItems containsSemiMixedTypes="0" containsString="0" containsNumber="1" containsInteger="1">
        <n v="1.0"/>
        <n v="0.0"/>
      </sharedItems>
    </cacheField>
    <cacheField name="Java" numFmtId="0">
      <sharedItems containsSemiMixedTypes="0" containsString="0" containsNumber="1" containsInteger="1">
        <n v="1.0"/>
        <n v="0.0"/>
      </sharedItems>
    </cacheField>
    <cacheField name="SQL" numFmtId="0">
      <sharedItems containsSemiMixedTypes="0" containsString="0" containsNumber="1" containsInteger="1">
        <n v="0.0"/>
        <n v="1.0"/>
      </sharedItems>
    </cacheField>
    <cacheField name="Web Development" numFmtId="0">
      <sharedItems containsSemiMixedTypes="0" containsString="0" containsNumber="1" containsInteger="1">
        <n v="0.0"/>
        <n v="1.0"/>
      </sharedItems>
    </cacheField>
    <cacheField name="Data Science" numFmtId="0">
      <sharedItems containsSemiMixedTypes="0" containsString="0" containsNumber="1" containsInteger="1">
        <n v="0.0"/>
        <n v="1.0"/>
      </sharedItems>
    </cacheField>
    <cacheField name="Internship Done" numFmtId="0">
      <sharedItems>
        <s v="Yes"/>
        <s v="No"/>
      </sharedItems>
    </cacheField>
    <cacheField name="Internship Domain" numFmtId="0">
      <sharedItems>
        <s v="Consulting"/>
        <s v="Not Specified"/>
        <s v="Research"/>
        <s v="Higher Studies"/>
        <s v="Software"/>
        <s v="Hardware"/>
        <s v="Core Engineering"/>
      </sharedItems>
    </cacheField>
    <cacheField name="Placement Status" numFmtId="0">
      <sharedItems>
        <s v="Not Placed"/>
        <s v="Placed"/>
      </sharedItems>
    </cacheField>
    <cacheField name="Placement Domain" numFmtId="0">
      <sharedItems>
        <s v="Not Specified"/>
        <s v="Core Engineering"/>
        <s v="Higher Studies"/>
        <s v="Research"/>
        <s v="Software"/>
        <s v="Hardware"/>
        <s v="Consulting"/>
      </sharedItems>
    </cacheField>
    <cacheField name="CTC (LPA)" numFmtId="0">
      <sharedItems containsSemiMixedTypes="0" containsString="0" containsNumber="1">
        <n v="0.0"/>
        <n v="5.89"/>
        <n v="6.05"/>
        <n v="8.49"/>
        <n v="15.54"/>
        <n v="17.51"/>
        <n v="19.12"/>
        <n v="18.08"/>
        <n v="8.92"/>
        <n v="12.35"/>
        <n v="10.9"/>
        <n v="9.38"/>
        <n v="13.17"/>
        <n v="8.58"/>
        <n v="5.66"/>
        <n v="14.98"/>
        <n v="14.79"/>
        <n v="3.14"/>
        <n v="4.24"/>
        <n v="8.77"/>
        <n v="6.34"/>
        <n v="18.75"/>
        <n v="15.83"/>
        <n v="7.03"/>
        <n v="13.11"/>
        <n v="7.79"/>
        <n v="14.33"/>
        <n v="16.23"/>
        <n v="8.7"/>
        <n v="5.5"/>
        <n v="7.86"/>
        <n v="11.95"/>
        <n v="7.21"/>
        <n v="14.49"/>
        <n v="8.41"/>
        <n v="15.34"/>
        <n v="15.4"/>
        <n v="5.76"/>
        <n v="7.61"/>
        <n v="15.93"/>
        <n v="3.85"/>
        <n v="17.81"/>
        <n v="15.87"/>
        <n v="6.61"/>
        <n v="17.1"/>
        <n v="4.7"/>
        <n v="18.41"/>
        <n v="13.93"/>
        <n v="12.4"/>
        <n v="16.13"/>
        <n v="15.89"/>
        <n v="18.74"/>
        <n v="11.83"/>
        <n v="4.14"/>
        <n v="9.59"/>
        <n v="5.14"/>
        <n v="13.65"/>
        <n v="14.46"/>
        <n v="9.94"/>
        <n v="5.37"/>
        <n v="11.41"/>
        <n v="7.19"/>
        <n v="15.37"/>
        <n v="10.23"/>
        <n v="18.86"/>
        <n v="19.8"/>
        <n v="15.8"/>
        <n v="9.8"/>
        <n v="18.82"/>
        <n v="14.45"/>
        <n v="4.89"/>
        <n v="6.37"/>
        <n v="11.37"/>
        <n v="6.76"/>
        <n v="19.86"/>
        <n v="18.14"/>
        <n v="16.99"/>
        <n v="7.37"/>
        <n v="14.35"/>
        <n v="15.71"/>
        <n v="18.47"/>
        <n v="15.82"/>
        <n v="14.66"/>
        <n v="8.02"/>
        <n v="19.21"/>
        <n v="14.13"/>
        <n v="13.92"/>
        <n v="14.85"/>
        <n v="16.85"/>
        <n v="6.38"/>
        <n v="11.87"/>
        <n v="11.01"/>
        <n v="12.45"/>
        <n v="13.97"/>
        <n v="17.8"/>
        <n v="6.93"/>
        <n v="3.62"/>
        <n v="10.44"/>
        <n v="19.93"/>
        <n v="18.99"/>
        <n v="7.23"/>
        <n v="6.09"/>
        <n v="15.27"/>
        <n v="3.25"/>
        <n v="7.62"/>
        <n v="11.52"/>
        <n v="7.44"/>
        <n v="10.13"/>
        <n v="13.67"/>
        <n v="17.73"/>
        <n v="17.52"/>
        <n v="11.8"/>
        <n v="7.82"/>
        <n v="8.0"/>
        <n v="9.53"/>
        <n v="16.56"/>
        <n v="4.43"/>
        <n v="18.32"/>
        <n v="14.04"/>
        <n v="14.84"/>
        <n v="5.06"/>
        <n v="16.16"/>
        <n v="4.94"/>
        <n v="18.09"/>
        <n v="9.34"/>
        <n v="11.6"/>
        <n v="10.82"/>
        <n v="5.3"/>
        <n v="15.41"/>
        <n v="9.97"/>
        <n v="14.12"/>
        <n v="9.21"/>
        <n v="18.11"/>
        <n v="3.81"/>
        <n v="15.36"/>
        <n v="11.19"/>
        <n v="18.29"/>
        <n v="6.95"/>
        <n v="6.67"/>
        <n v="5.46"/>
        <n v="15.53"/>
        <n v="9.44"/>
        <n v="16.79"/>
        <n v="5.03"/>
        <n v="12.56"/>
        <n v="6.42"/>
        <n v="8.73"/>
        <n v="7.47"/>
        <n v="11.64"/>
        <n v="5.2"/>
        <n v="18.31"/>
        <n v="9.9"/>
        <n v="6.55"/>
        <n v="10.21"/>
        <n v="9.0"/>
        <n v="16.0"/>
        <n v="7.25"/>
        <n v="17.31"/>
        <n v="10.99"/>
        <n v="11.9"/>
        <n v="9.24"/>
        <n v="12.7"/>
        <n v="13.05"/>
        <n v="3.04"/>
        <n v="14.29"/>
        <n v="7.87"/>
        <n v="10.34"/>
        <n v="10.63"/>
        <n v="11.66"/>
        <n v="6.94"/>
        <n v="7.8"/>
        <n v="3.76"/>
        <n v="16.41"/>
        <n v="6.39"/>
        <n v="12.09"/>
        <n v="11.42"/>
        <n v="14.11"/>
        <n v="19.0"/>
        <n v="6.81"/>
        <n v="12.48"/>
        <n v="10.25"/>
        <n v="4.0"/>
        <n v="4.78"/>
        <n v="15.52"/>
        <n v="5.68"/>
        <n v="11.26"/>
        <n v="12.14"/>
        <n v="10.89"/>
        <n v="13.14"/>
        <n v="6.79"/>
        <n v="3.49"/>
        <n v="3.31"/>
        <n v="12.46"/>
        <n v="15.96"/>
        <n v="15.18"/>
        <n v="16.94"/>
        <n v="10.8"/>
        <n v="18.56"/>
        <n v="16.6"/>
        <n v="14.94"/>
        <n v="14.44"/>
        <n v="12.11"/>
        <n v="8.09"/>
        <n v="16.61"/>
        <n v="11.25"/>
        <n v="5.21"/>
        <n v="19.89"/>
        <n v="4.55"/>
        <n v="6.36"/>
        <n v="12.78"/>
        <n v="7.51"/>
        <n v="3.55"/>
        <n v="8.07"/>
        <n v="16.32"/>
        <n v="10.38"/>
        <n v="11.96"/>
        <n v="19.99"/>
        <n v="14.97"/>
        <n v="5.54"/>
        <n v="9.14"/>
        <n v="16.69"/>
        <n v="12.39"/>
        <n v="8.32"/>
        <n v="11.48"/>
        <n v="12.57"/>
        <n v="3.19"/>
        <n v="12.67"/>
        <n v="8.28"/>
        <n v="12.64"/>
        <n v="14.02"/>
        <n v="12.2"/>
        <n v="10.67"/>
        <n v="4.72"/>
        <n v="10.27"/>
        <n v="4.63"/>
        <n v="15.45"/>
        <n v="18.15"/>
        <n v="18.83"/>
        <n v="3.21"/>
        <n v="11.69"/>
        <n v="11.39"/>
        <n v="8.4"/>
        <n v="11.72"/>
        <n v="18.52"/>
        <n v="13.34"/>
        <n v="14.95"/>
        <n v="15.05"/>
        <n v="11.15"/>
        <n v="19.46"/>
        <n v="9.96"/>
        <n v="7.29"/>
        <n v="12.33"/>
        <n v="14.92"/>
        <n v="12.76"/>
        <n v="16.43"/>
        <n v="4.59"/>
        <n v="16.07"/>
        <n v="18.05"/>
        <n v="9.31"/>
        <n v="16.76"/>
        <n v="7.05"/>
        <n v="16.3"/>
        <n v="6.16"/>
        <n v="9.17"/>
        <n v="19.85"/>
        <n v="4.91"/>
        <n v="6.64"/>
        <n v="19.56"/>
        <n v="9.81"/>
        <n v="17.39"/>
        <n v="7.85"/>
        <n v="10.74"/>
        <n v="12.79"/>
        <n v="4.28"/>
        <n v="17.16"/>
        <n v="8.72"/>
        <n v="16.75"/>
        <n v="3.1"/>
        <n v="4.11"/>
        <n v="16.65"/>
        <n v="4.17"/>
        <n v="10.0"/>
        <n v="3.06"/>
        <n v="8.66"/>
        <n v="13.55"/>
        <n v="4.8"/>
        <n v="9.19"/>
        <n v="7.26"/>
        <n v="5.9"/>
        <n v="11.89"/>
        <n v="7.24"/>
        <n v="18.9"/>
        <n v="19.17"/>
        <n v="3.36"/>
        <n v="5.58"/>
        <n v="16.48"/>
        <n v="15.02"/>
        <n v="14.43"/>
        <n v="11.35"/>
        <n v="13.32"/>
        <n v="7.58"/>
        <n v="7.68"/>
        <n v="8.64"/>
        <n v="11.18"/>
        <n v="9.99"/>
        <n v="10.33"/>
        <n v="10.59"/>
        <n v="13.87"/>
        <n v="14.14"/>
        <n v="10.01"/>
        <n v="16.37"/>
        <n v="19.45"/>
        <n v="5.04"/>
        <n v="17.26"/>
        <n v="4.06"/>
        <n v="10.65"/>
        <n v="8.79"/>
        <n v="3.32"/>
        <n v="10.3"/>
        <n v="19.41"/>
        <n v="18.77"/>
        <n v="12.08"/>
        <n v="10.28"/>
        <n v="12.19"/>
        <n v="17.44"/>
        <n v="19.2"/>
        <n v="7.78"/>
        <n v="14.03"/>
        <n v="17.89"/>
        <n v="6.83"/>
        <n v="9.09"/>
        <n v="6.17"/>
        <n v="17.43"/>
        <n v="17.36"/>
        <n v="19.32"/>
        <n v="6.06"/>
        <n v="11.76"/>
        <n v="12.97"/>
        <n v="8.44"/>
        <n v="6.98"/>
        <n v="19.73"/>
        <n v="11.09"/>
        <n v="3.33"/>
        <n v="11.05"/>
        <n v="9.06"/>
        <n v="15.9"/>
        <n v="17.32"/>
        <n v="12.9"/>
        <n v="13.96"/>
        <n v="15.5"/>
        <n v="11.58"/>
        <n v="4.46"/>
        <n v="4.38"/>
        <n v="16.7"/>
        <n v="16.01"/>
        <n v="17.96"/>
        <n v="3.64"/>
        <n v="3.17"/>
        <n v="19.3"/>
        <n v="12.84"/>
        <n v="10.79"/>
        <n v="7.42"/>
        <n v="3.98"/>
        <n v="17.83"/>
        <n v="3.66"/>
        <n v="14.57"/>
        <n v="19.64"/>
        <n v="16.08"/>
        <n v="10.54"/>
        <n v="12.51"/>
        <n v="7.72"/>
        <n v="18.94"/>
        <n v="4.56"/>
        <n v="18.45"/>
        <n v="8.95"/>
        <n v="16.81"/>
        <n v="4.74"/>
        <n v="5.73"/>
        <n v="9.55"/>
        <n v="8.48"/>
        <n v="5.96"/>
        <n v="10.11"/>
        <n v="13.77"/>
        <n v="19.39"/>
        <n v="17.07"/>
        <n v="14.7"/>
        <n v="10.49"/>
        <n v="7.56"/>
        <n v="13.08"/>
        <n v="17.54"/>
        <n v="5.16"/>
        <n v="15.51"/>
        <n v="16.26"/>
        <n v="3.46"/>
        <n v="12.27"/>
        <n v="4.49"/>
        <n v="7.46"/>
        <n v="9.46"/>
        <n v="7.2"/>
        <n v="7.5"/>
        <n v="3.9"/>
        <n v="18.51"/>
        <n v="16.59"/>
        <n v="16.09"/>
        <n v="14.48"/>
        <n v="12.99"/>
        <n v="5.79"/>
        <n v="10.29"/>
        <n v="4.97"/>
        <n v="14.76"/>
        <n v="19.47"/>
        <n v="5.64"/>
        <n v="3.88"/>
        <n v="16.58"/>
        <n v="9.78"/>
        <n v="5.13"/>
        <n v="6.84"/>
        <n v="5.11"/>
        <n v="19.22"/>
        <n v="10.05"/>
        <n v="17.74"/>
        <n v="14.54"/>
        <n v="9.95"/>
        <n v="13.26"/>
        <n v="14.72"/>
        <n v="10.69"/>
        <n v="16.27"/>
        <n v="4.69"/>
        <n v="10.7"/>
        <n v="7.83"/>
        <n v="12.89"/>
        <n v="3.72"/>
        <n v="11.23"/>
        <n v="13.79"/>
        <n v="7.94"/>
        <n v="8.5"/>
        <n v="11.65"/>
        <n v="15.17"/>
        <n v="10.62"/>
        <n v="17.67"/>
        <n v="5.33"/>
        <n v="11.4"/>
        <n v="19.49"/>
        <n v="4.66"/>
        <n v="8.89"/>
        <n v="10.58"/>
        <n v="5.93"/>
        <n v="14.52"/>
      </sharedItems>
      <fieldGroup base="29">
        <rangePr autoStart="0" autoEnd="0" endNum="20.0" groupInterval="2.0"/>
        <groupItems>
          <s v="&lt;0.0"/>
          <s v="0 - 2"/>
          <s v="2 - 4"/>
          <s v="4 - 6"/>
          <s v="6 - 8"/>
          <s v="8 - 10"/>
          <s v="10 - 12"/>
          <s v="12 - 14"/>
          <s v="14 - 16"/>
          <s v="16 - 18"/>
          <s v="18 - 20"/>
          <s v="&gt;20.0"/>
        </groupItems>
      </fieldGroup>
    </cacheField>
    <cacheField name="Alumni Path" numFmtId="0">
      <sharedItems>
        <s v="Not Available"/>
        <s v="Research"/>
        <s v="Startup"/>
        <s v="Higher Studies"/>
        <s v="Job"/>
      </sharedItems>
    </cacheField>
    <cacheField name="Sem1 GPA" numFmtId="0">
      <sharedItems containsSemiMixedTypes="0" containsString="0" containsNumber="1">
        <n v="8.34"/>
        <n v="7.37"/>
        <n v="5.79"/>
        <n v="7.9"/>
        <n v="6.86"/>
        <n v="5.44"/>
        <n v="7.12"/>
        <n v="6.74"/>
        <n v="7.91"/>
        <n v="7.08"/>
        <n v="9.54"/>
        <n v="8.31"/>
        <n v="6.68"/>
        <n v="7.89"/>
        <n v="7.49"/>
        <n v="6.69"/>
        <n v="7.62"/>
        <n v="5.99"/>
        <n v="8.16"/>
        <n v="6.4"/>
        <n v="7.36"/>
        <n v="7.22"/>
        <n v="5.92"/>
        <n v="6.64"/>
        <n v="8.18"/>
        <n v="7.14"/>
        <n v="6.8"/>
        <n v="7.13"/>
        <n v="7.98"/>
        <n v="8.0"/>
        <n v="6.54"/>
        <n v="6.55"/>
        <n v="7.35"/>
        <n v="8.98"/>
        <n v="6.67"/>
        <n v="7.17"/>
        <n v="7.18"/>
        <n v="7.67"/>
        <n v="6.82"/>
        <n v="7.43"/>
        <n v="6.31"/>
        <n v="5.33"/>
        <n v="6.94"/>
        <n v="5.75"/>
        <n v="7.32"/>
        <n v="7.34"/>
        <n v="6.76"/>
        <n v="7.07"/>
        <n v="7.69"/>
        <n v="6.6"/>
        <n v="5.12"/>
        <n v="5.8"/>
        <n v="7.61"/>
        <n v="6.37"/>
        <n v="6.71"/>
        <n v="6.46"/>
        <n v="7.41"/>
        <n v="5.59"/>
        <n v="6.89"/>
        <n v="7.81"/>
        <n v="5.37"/>
        <n v="7.54"/>
        <n v="8.89"/>
        <n v="5.94"/>
        <n v="5.86"/>
        <n v="7.45"/>
        <n v="5.82"/>
        <n v="8.23"/>
        <n v="8.12"/>
        <n v="7.83"/>
        <n v="8.67"/>
        <n v="6.63"/>
        <n v="7.8"/>
        <n v="6.83"/>
        <n v="6.72"/>
        <n v="5.48"/>
        <n v="8.43"/>
        <n v="8.71"/>
        <n v="9.1"/>
        <n v="6.66"/>
        <n v="5.52"/>
        <n v="7.92"/>
        <n v="7.78"/>
        <n v="5.93"/>
        <n v="7.44"/>
        <n v="8.32"/>
        <n v="6.78"/>
        <n v="6.17"/>
        <n v="8.69"/>
        <n v="7.79"/>
        <n v="7.03"/>
        <n v="5.89"/>
        <n v="6.57"/>
        <n v="6.97"/>
        <n v="7.94"/>
        <n v="5.31"/>
        <n v="7.06"/>
        <n v="8.36"/>
        <n v="6.25"/>
        <n v="7.73"/>
        <n v="6.9"/>
        <n v="6.14"/>
        <n v="7.66"/>
        <n v="6.3"/>
        <n v="4.0"/>
        <n v="8.15"/>
        <n v="6.62"/>
        <n v="7.15"/>
        <n v="7.25"/>
        <n v="7.47"/>
        <n v="6.45"/>
        <n v="5.76"/>
        <n v="7.55"/>
        <n v="4.72"/>
        <n v="6.7"/>
        <n v="7.68"/>
        <n v="7.05"/>
        <n v="6.48"/>
        <n v="8.79"/>
        <n v="9.16"/>
        <n v="6.35"/>
        <n v="7.5"/>
        <n v="6.41"/>
        <n v="6.47"/>
        <n v="7.63"/>
        <n v="7.52"/>
        <n v="7.19"/>
        <n v="6.85"/>
        <n v="5.69"/>
        <n v="4.47"/>
        <n v="5.91"/>
        <n v="7.26"/>
        <n v="6.52"/>
        <n v="8.06"/>
        <n v="6.28"/>
        <n v="5.85"/>
        <n v="7.97"/>
        <n v="6.87"/>
        <n v="9.22"/>
        <n v="7.96"/>
        <n v="4.98"/>
        <n v="7.57"/>
        <n v="6.33"/>
        <n v="6.13"/>
        <n v="7.3"/>
        <n v="7.28"/>
        <n v="8.25"/>
        <n v="7.11"/>
        <n v="8.04"/>
        <n v="7.53"/>
        <n v="6.27"/>
        <n v="6.81"/>
        <n v="6.79"/>
        <n v="6.03"/>
        <n v="7.58"/>
        <n v="6.73"/>
        <n v="6.84"/>
        <n v="5.72"/>
        <n v="5.83"/>
        <n v="5.81"/>
        <n v="7.29"/>
        <n v="5.87"/>
        <n v="5.46"/>
        <n v="10.0"/>
        <n v="8.75"/>
        <n v="8.05"/>
        <n v="5.41"/>
        <n v="6.98"/>
        <n v="6.58"/>
        <n v="5.96"/>
        <n v="8.66"/>
        <n v="7.82"/>
        <n v="7.77"/>
        <n v="7.56"/>
        <n v="8.03"/>
        <n v="7.33"/>
        <n v="5.88"/>
        <n v="6.34"/>
        <n v="5.09"/>
        <n v="6.02"/>
        <n v="5.14"/>
        <n v="7.85"/>
        <n v="6.1"/>
        <n v="6.18"/>
        <n v="6.24"/>
        <n v="4.99"/>
        <n v="6.12"/>
        <n v="7.31"/>
        <n v="6.99"/>
        <n v="5.42"/>
        <n v="7.59"/>
        <n v="7.16"/>
        <n v="8.19"/>
        <n v="8.99"/>
        <n v="5.04"/>
        <n v="8.73"/>
        <n v="7.02"/>
        <n v="6.11"/>
        <n v="5.24"/>
        <n v="6.23"/>
        <n v="5.97"/>
        <n v="5.35"/>
        <n v="6.77"/>
        <n v="6.43"/>
        <n v="8.87"/>
        <n v="5.77"/>
        <n v="8.26"/>
        <n v="6.51"/>
        <n v="7.95"/>
        <n v="5.54"/>
        <n v="6.49"/>
        <n v="6.53"/>
        <n v="7.23"/>
        <n v="6.95"/>
        <n v="6.96"/>
        <n v="9.0"/>
        <n v="6.15"/>
        <n v="5.9"/>
        <n v="6.16"/>
        <n v="8.77"/>
        <n v="6.19"/>
        <n v="6.65"/>
        <n v="7.04"/>
        <n v="4.6"/>
        <n v="7.76"/>
        <n v="7.42"/>
        <n v="5.06"/>
        <n v="5.5"/>
        <n v="8.09"/>
        <n v="8.53"/>
        <n v="7.99"/>
        <n v="8.07"/>
        <n v="7.7"/>
        <n v="6.08"/>
        <n v="8.2"/>
        <n v="6.2"/>
        <n v="5.0"/>
        <n v="4.3"/>
        <n v="6.59"/>
        <n v="8.21"/>
        <n v="8.39"/>
        <n v="7.87"/>
        <n v="8.13"/>
        <n v="5.43"/>
        <n v="7.09"/>
        <n v="5.45"/>
        <n v="6.44"/>
        <n v="5.66"/>
        <n v="7.84"/>
        <n v="5.62"/>
        <n v="9.14"/>
        <n v="7.1"/>
        <n v="8.54"/>
        <n v="6.05"/>
        <n v="8.24"/>
        <n v="8.28"/>
        <n v="7.72"/>
        <n v="6.04"/>
        <n v="7.4"/>
        <n v="8.11"/>
        <n v="8.42"/>
        <n v="7.64"/>
        <n v="5.21"/>
        <n v="8.6"/>
        <n v="5.65"/>
        <n v="9.09"/>
        <n v="5.67"/>
        <n v="6.92"/>
        <n v="7.86"/>
        <n v="6.32"/>
        <n v="4.96"/>
        <n v="6.06"/>
        <n v="8.1"/>
        <n v="6.56"/>
        <n v="8.02"/>
        <n v="9.04"/>
        <n v="6.61"/>
        <n v="7.46"/>
        <n v="7.39"/>
        <n v="6.26"/>
        <n v="7.88"/>
        <n v="6.42"/>
        <n v="7.0"/>
        <n v="6.21"/>
        <n v="7.27"/>
        <n v="8.22"/>
        <n v="7.21"/>
        <n v="6.22"/>
        <n v="8.51"/>
        <n v="7.93"/>
        <n v="7.2"/>
        <n v="8.72"/>
        <n v="5.23"/>
        <n v="7.48"/>
        <n v="5.16"/>
        <n v="4.85"/>
        <n v="5.47"/>
        <n v="7.71"/>
        <n v="5.61"/>
        <n v="4.64"/>
        <n v="7.38"/>
        <n v="5.56"/>
        <n v="5.71"/>
        <n v="8.29"/>
        <n v="5.25"/>
        <n v="5.34"/>
        <n v="6.36"/>
        <n v="7.75"/>
        <n v="5.3"/>
        <n v="6.39"/>
        <n v="4.94"/>
        <n v="4.32"/>
        <n v="5.22"/>
        <n v="5.84"/>
        <n v="5.11"/>
        <n v="8.86"/>
        <n v="5.74"/>
        <n v="8.14"/>
        <n v="6.91"/>
        <n v="4.95"/>
        <n v="7.51"/>
        <n v="9.15"/>
        <n v="7.24"/>
        <n v="5.49"/>
        <n v="6.5"/>
        <n v="6.09"/>
        <n v="8.85"/>
        <n v="8.62"/>
        <n v="8.91"/>
        <n v="9.38"/>
        <n v="8.3"/>
        <n v="8.57"/>
        <n v="8.56"/>
        <n v="8.4"/>
        <n v="7.65"/>
        <n v="8.27"/>
        <n v="8.48"/>
        <n v="5.32"/>
        <n v="8.55"/>
        <n v="5.36"/>
        <n v="8.52"/>
        <n v="5.4"/>
        <n v="8.76"/>
        <n v="4.92"/>
        <n v="6.93"/>
        <n v="8.01"/>
        <n v="9.01"/>
        <n v="8.8"/>
        <n v="8.08"/>
        <n v="4.62"/>
        <n v="7.74"/>
        <n v="9.41"/>
        <n v="9.73"/>
        <n v="5.2"/>
        <n v="9.17"/>
        <n v="5.39"/>
        <n v="5.26"/>
        <n v="9.12"/>
        <n v="8.44"/>
        <n v="6.88"/>
        <n v="5.55"/>
      </sharedItems>
    </cacheField>
    <cacheField name="Sem2 GPA" numFmtId="0">
      <sharedItems containsSemiMixedTypes="0" containsString="0" containsNumber="1">
        <n v="5.24"/>
        <n v="6.37"/>
        <n v="8.82"/>
        <n v="4.26"/>
        <n v="6.24"/>
        <n v="9.08"/>
        <n v="7.23"/>
        <n v="6.63"/>
        <n v="6.08"/>
        <n v="6.9"/>
        <n v="7.52"/>
        <n v="7.86"/>
        <n v="7.02"/>
        <n v="7.13"/>
        <n v="4.15"/>
        <n v="6.03"/>
        <n v="5.89"/>
        <n v="6.93"/>
        <n v="7.12"/>
        <n v="8.17"/>
        <n v="5.28"/>
        <n v="7.58"/>
        <n v="6.78"/>
        <n v="9.5"/>
        <n v="6.79"/>
        <n v="7.45"/>
        <n v="6.39"/>
        <n v="7.65"/>
        <n v="6.15"/>
        <n v="6.85"/>
        <n v="6.7"/>
        <n v="6.97"/>
        <n v="8.05"/>
        <n v="6.95"/>
        <n v="7.74"/>
        <n v="6.82"/>
        <n v="5.15"/>
        <n v="8.37"/>
        <n v="8.03"/>
        <n v="8.32"/>
        <n v="4.37"/>
        <n v="8.29"/>
        <n v="7.69"/>
        <n v="7.81"/>
        <n v="7.43"/>
        <n v="9.61"/>
        <n v="7.71"/>
        <n v="7.31"/>
        <n v="8.87"/>
        <n v="6.36"/>
        <n v="6.74"/>
        <n v="5.48"/>
        <n v="6.67"/>
        <n v="6.56"/>
        <n v="6.14"/>
        <n v="7.84"/>
        <n v="5.83"/>
        <n v="5.65"/>
        <n v="7.92"/>
        <n v="7.5"/>
        <n v="8.53"/>
        <n v="5.66"/>
        <n v="8.13"/>
        <n v="8.58"/>
        <n v="8.24"/>
        <n v="6.33"/>
        <n v="7.73"/>
        <n v="7.85"/>
        <n v="6.84"/>
        <n v="7.72"/>
        <n v="5.13"/>
        <n v="7.46"/>
        <n v="7.05"/>
        <n v="8.95"/>
        <n v="7.68"/>
        <n v="6.66"/>
        <n v="7.25"/>
        <n v="8.76"/>
        <n v="6.31"/>
        <n v="6.8"/>
        <n v="6.64"/>
        <n v="6.42"/>
        <n v="7.82"/>
        <n v="6.54"/>
        <n v="8.16"/>
        <n v="6.5"/>
        <n v="8.06"/>
        <n v="5.9"/>
        <n v="9.38"/>
        <n v="5.93"/>
        <n v="5.44"/>
        <n v="6.46"/>
        <n v="8.12"/>
        <n v="8.85"/>
        <n v="5.51"/>
        <n v="7.32"/>
        <n v="6.23"/>
        <n v="7.19"/>
        <n v="7.2"/>
        <n v="6.57"/>
        <n v="8.34"/>
        <n v="7.38"/>
        <n v="8.44"/>
        <n v="7.36"/>
        <n v="7.08"/>
        <n v="8.99"/>
        <n v="6.55"/>
        <n v="6.22"/>
        <n v="7.55"/>
        <n v="7.33"/>
        <n v="6.83"/>
        <n v="6.1"/>
        <n v="8.69"/>
        <n v="8.25"/>
        <n v="5.55"/>
        <n v="8.47"/>
        <n v="6.98"/>
        <n v="7.4"/>
        <n v="7.89"/>
        <n v="4.78"/>
        <n v="7.62"/>
        <n v="6.29"/>
        <n v="6.11"/>
        <n v="6.28"/>
        <n v="6.68"/>
        <n v="5.14"/>
        <n v="8.26"/>
        <n v="7.47"/>
        <n v="6.41"/>
        <n v="6.94"/>
        <n v="5.94"/>
        <n v="7.77"/>
        <n v="7.16"/>
        <n v="7.76"/>
        <n v="7.11"/>
        <n v="7.27"/>
        <n v="7.06"/>
        <n v="6.75"/>
        <n v="5.69"/>
        <n v="8.31"/>
        <n v="6.3"/>
        <n v="8.6"/>
        <n v="8.42"/>
        <n v="7.18"/>
        <n v="4.1"/>
        <n v="8.02"/>
        <n v="5.18"/>
        <n v="4.17"/>
        <n v="6.58"/>
        <n v="9.09"/>
        <n v="5.84"/>
        <n v="4.72"/>
        <n v="7.26"/>
        <n v="6.27"/>
        <n v="6.88"/>
        <n v="5.34"/>
        <n v="6.45"/>
        <n v="7.9"/>
        <n v="8.57"/>
        <n v="7.87"/>
        <n v="6.52"/>
        <n v="7.15"/>
        <n v="7.51"/>
        <n v="6.6"/>
        <n v="5.92"/>
        <n v="5.12"/>
        <n v="6.02"/>
        <n v="8.74"/>
        <n v="5.23"/>
        <n v="7.75"/>
        <n v="7.01"/>
        <n v="6.62"/>
        <n v="6.4"/>
        <n v="7.57"/>
        <n v="5.81"/>
        <n v="5.45"/>
        <n v="7.21"/>
        <n v="4.94"/>
        <n v="6.2"/>
        <n v="7.1"/>
        <n v="6.34"/>
        <n v="7.96"/>
        <n v="7.44"/>
        <n v="8.19"/>
        <n v="5.87"/>
        <n v="7.67"/>
        <n v="6.26"/>
        <n v="7.09"/>
        <n v="8.2"/>
        <n v="4.67"/>
        <n v="7.34"/>
        <n v="6.19"/>
        <n v="5.98"/>
        <n v="7.0"/>
        <n v="6.61"/>
        <n v="8.07"/>
        <n v="6.48"/>
        <n v="8.72"/>
        <n v="6.17"/>
        <n v="6.92"/>
        <n v="8.83"/>
        <n v="9.51"/>
        <n v="7.22"/>
        <n v="6.73"/>
        <n v="5.52"/>
        <n v="8.23"/>
        <n v="7.99"/>
        <n v="8.11"/>
        <n v="8.51"/>
        <n v="8.01"/>
        <n v="7.88"/>
        <n v="7.17"/>
        <n v="7.83"/>
        <n v="5.4"/>
        <n v="7.79"/>
        <n v="5.88"/>
        <n v="6.69"/>
        <n v="8.04"/>
        <n v="6.71"/>
        <n v="7.14"/>
        <n v="7.64"/>
        <n v="7.48"/>
        <n v="7.03"/>
        <n v="5.76"/>
        <n v="7.61"/>
        <n v="5.04"/>
        <n v="5.56"/>
        <n v="6.01"/>
        <n v="7.93"/>
        <n v="5.47"/>
        <n v="5.68"/>
        <n v="9.02"/>
        <n v="7.37"/>
        <n v="8.27"/>
        <n v="7.63"/>
        <n v="7.97"/>
        <n v="5.32"/>
        <n v="5.62"/>
        <n v="7.42"/>
        <n v="5.82"/>
        <n v="7.78"/>
        <n v="8.14"/>
        <n v="7.04"/>
        <n v="4.95"/>
        <n v="9.7"/>
        <n v="6.86"/>
        <n v="7.35"/>
        <n v="6.96"/>
        <n v="4.96"/>
        <n v="5.6"/>
        <n v="8.61"/>
        <n v="8.33"/>
        <n v="9.37"/>
        <n v="8.7"/>
        <n v="7.56"/>
        <n v="4.92"/>
        <n v="6.47"/>
        <n v="10.0"/>
        <n v="7.49"/>
        <n v="6.32"/>
        <n v="5.78"/>
        <n v="6.43"/>
        <n v="5.85"/>
        <n v="8.71"/>
        <n v="5.46"/>
        <n v="6.25"/>
        <n v="8.22"/>
        <n v="6.59"/>
        <n v="7.39"/>
        <n v="8.08"/>
        <n v="7.59"/>
        <n v="4.82"/>
        <n v="8.46"/>
        <n v="8.8"/>
        <n v="6.16"/>
        <n v="6.12"/>
        <n v="5.42"/>
        <n v="5.16"/>
        <n v="8.0"/>
        <n v="9.01"/>
        <n v="7.41"/>
        <n v="8.75"/>
        <n v="8.67"/>
        <n v="9.07"/>
        <n v="5.77"/>
        <n v="6.76"/>
        <n v="5.33"/>
        <n v="8.66"/>
        <n v="8.94"/>
        <n v="7.3"/>
        <n v="6.87"/>
        <n v="6.44"/>
        <n v="7.54"/>
        <n v="5.91"/>
        <n v="4.51"/>
        <n v="5.38"/>
        <n v="8.9"/>
        <n v="7.29"/>
        <n v="6.07"/>
        <n v="8.98"/>
        <n v="5.71"/>
        <n v="7.98"/>
        <n v="8.62"/>
        <n v="5.72"/>
        <n v="6.51"/>
        <n v="4.45"/>
        <n v="6.35"/>
        <n v="6.53"/>
        <n v="7.28"/>
        <n v="6.72"/>
        <n v="6.77"/>
        <n v="8.18"/>
        <n v="6.99"/>
        <n v="6.04"/>
        <n v="6.18"/>
        <n v="5.95"/>
        <n v="4.99"/>
        <n v="7.53"/>
        <n v="5.99"/>
        <n v="9.39"/>
        <n v="8.5"/>
        <n v="9.04"/>
        <n v="8.1"/>
        <n v="8.41"/>
        <n v="5.39"/>
        <n v="8.21"/>
        <n v="8.48"/>
        <n v="9.43"/>
        <n v="4.79"/>
        <n v="6.49"/>
        <n v="5.8"/>
        <n v="5.03"/>
        <n v="7.07"/>
        <n v="7.6"/>
        <n v="6.38"/>
        <n v="4.9"/>
        <n v="7.91"/>
        <n v="5.96"/>
        <n v="4.85"/>
        <n v="9.58"/>
        <n v="8.56"/>
        <n v="4.91"/>
        <n v="7.94"/>
        <n v="9.52"/>
        <n v="8.81"/>
        <n v="7.7"/>
        <n v="5.43"/>
        <n v="6.05"/>
        <n v="8.73"/>
        <n v="6.21"/>
        <n v="8.49"/>
        <n v="9.41"/>
        <n v="7.66"/>
        <n v="8.55"/>
        <n v="6.81"/>
        <n v="4.77"/>
        <n v="5.79"/>
        <n v="6.91"/>
        <n v="8.45"/>
        <n v="4.69"/>
        <n v="5.25"/>
        <n v="8.36"/>
        <n v="5.17"/>
        <n v="6.09"/>
        <n v="8.79"/>
        <n v="8.88"/>
      </sharedItems>
    </cacheField>
    <cacheField name="Sem3 GPA" numFmtId="0">
      <sharedItems containsSemiMixedTypes="0" containsString="0" containsNumber="1">
        <n v="6.06"/>
        <n v="6.45"/>
        <n v="7.03"/>
        <n v="8.19"/>
        <n v="7.64"/>
        <n v="8.13"/>
        <n v="8.52"/>
        <n v="8.27"/>
        <n v="7.71"/>
        <n v="7.92"/>
        <n v="6.41"/>
        <n v="6.03"/>
        <n v="6.66"/>
        <n v="5.97"/>
        <n v="6.14"/>
        <n v="6.17"/>
        <n v="6.81"/>
        <n v="7.83"/>
        <n v="6.52"/>
        <n v="5.33"/>
        <n v="6.64"/>
        <n v="7.34"/>
        <n v="9.13"/>
        <n v="7.78"/>
        <n v="5.03"/>
        <n v="6.87"/>
        <n v="7.14"/>
        <n v="8.4"/>
        <n v="5.93"/>
        <n v="6.8"/>
        <n v="7.27"/>
        <n v="8.79"/>
        <n v="6.36"/>
        <n v="5.44"/>
        <n v="7.13"/>
        <n v="7.87"/>
        <n v="8.67"/>
        <n v="7.46"/>
        <n v="6.42"/>
        <n v="7.29"/>
        <n v="7.56"/>
        <n v="7.04"/>
        <n v="6.68"/>
        <n v="8.54"/>
        <n v="7.5"/>
        <n v="6.27"/>
        <n v="4.77"/>
        <n v="6.67"/>
        <n v="6.33"/>
        <n v="6.98"/>
        <n v="6.0"/>
        <n v="6.56"/>
        <n v="7.44"/>
        <n v="6.53"/>
        <n v="6.15"/>
        <n v="6.08"/>
        <n v="6.12"/>
        <n v="5.87"/>
        <n v="5.07"/>
        <n v="5.96"/>
        <n v="6.38"/>
        <n v="6.04"/>
        <n v="6.97"/>
        <n v="5.56"/>
        <n v="8.39"/>
        <n v="9.57"/>
        <n v="7.7"/>
        <n v="7.41"/>
        <n v="6.2"/>
        <n v="5.84"/>
        <n v="8.6"/>
        <n v="4.83"/>
        <n v="5.99"/>
        <n v="7.69"/>
        <n v="7.19"/>
        <n v="6.54"/>
        <n v="6.86"/>
        <n v="7.17"/>
        <n v="5.85"/>
        <n v="6.18"/>
        <n v="5.76"/>
        <n v="6.65"/>
        <n v="7.89"/>
        <n v="4.74"/>
        <n v="8.77"/>
        <n v="6.72"/>
        <n v="7.65"/>
        <n v="7.35"/>
        <n v="6.47"/>
        <n v="6.25"/>
        <n v="5.78"/>
        <n v="7.55"/>
        <n v="6.84"/>
        <n v="7.1"/>
        <n v="5.89"/>
        <n v="8.93"/>
        <n v="8.38"/>
        <n v="6.74"/>
        <n v="7.49"/>
        <n v="7.28"/>
        <n v="6.07"/>
        <n v="6.28"/>
        <n v="6.63"/>
        <n v="6.37"/>
        <n v="7.02"/>
        <n v="8.2"/>
        <n v="8.12"/>
        <n v="6.39"/>
        <n v="6.4"/>
        <n v="8.0"/>
        <n v="7.76"/>
        <n v="8.56"/>
        <n v="4.84"/>
        <n v="7.09"/>
        <n v="6.43"/>
        <n v="8.35"/>
        <n v="8.91"/>
        <n v="7.47"/>
        <n v="7.73"/>
        <n v="8.03"/>
        <n v="6.09"/>
        <n v="4.66"/>
        <n v="6.82"/>
        <n v="7.3"/>
        <n v="4.97"/>
        <n v="4.35"/>
        <n v="6.78"/>
        <n v="6.5"/>
        <n v="4.98"/>
        <n v="8.78"/>
        <n v="7.77"/>
        <n v="6.92"/>
        <n v="6.11"/>
        <n v="5.95"/>
        <n v="5.57"/>
        <n v="5.86"/>
        <n v="8.05"/>
        <n v="7.99"/>
        <n v="6.44"/>
        <n v="7.15"/>
        <n v="7.59"/>
        <n v="6.93"/>
        <n v="6.91"/>
        <n v="5.28"/>
        <n v="5.52"/>
        <n v="6.88"/>
        <n v="8.25"/>
        <n v="6.34"/>
        <n v="8.07"/>
        <n v="7.25"/>
        <n v="5.74"/>
        <n v="6.83"/>
        <n v="7.81"/>
        <n v="8.11"/>
        <n v="6.9"/>
        <n v="6.51"/>
        <n v="7.23"/>
        <n v="5.81"/>
        <n v="6.21"/>
        <n v="8.92"/>
        <n v="7.72"/>
        <n v="8.34"/>
        <n v="8.02"/>
        <n v="8.18"/>
        <n v="7.6"/>
        <n v="5.19"/>
        <n v="7.05"/>
        <n v="9.64"/>
        <n v="7.63"/>
        <n v="7.06"/>
        <n v="7.57"/>
        <n v="5.29"/>
        <n v="6.57"/>
        <n v="6.32"/>
        <n v="6.1"/>
        <n v="7.12"/>
        <n v="9.53"/>
        <n v="7.22"/>
        <n v="6.89"/>
        <n v="7.16"/>
        <n v="5.62"/>
        <n v="5.48"/>
        <n v="6.61"/>
        <n v="6.19"/>
        <n v="7.11"/>
        <n v="7.07"/>
        <n v="8.04"/>
        <n v="7.45"/>
        <n v="8.49"/>
        <n v="8.32"/>
        <n v="7.38"/>
        <n v="5.11"/>
        <n v="7.31"/>
        <n v="6.29"/>
        <n v="6.26"/>
        <n v="7.9"/>
        <n v="8.06"/>
        <n v="7.36"/>
        <n v="7.52"/>
        <n v="5.91"/>
        <n v="6.48"/>
        <n v="7.08"/>
        <n v="7.58"/>
        <n v="5.3"/>
        <n v="7.0"/>
        <n v="6.75"/>
        <n v="8.63"/>
        <n v="8.1"/>
        <n v="6.69"/>
        <n v="8.16"/>
        <n v="8.46"/>
        <n v="7.2"/>
        <n v="7.93"/>
        <n v="6.95"/>
        <n v="5.69"/>
        <n v="4.71"/>
        <n v="5.43"/>
        <n v="8.22"/>
        <n v="7.18"/>
        <n v="5.47"/>
        <n v="8.01"/>
        <n v="5.75"/>
        <n v="5.98"/>
        <n v="5.79"/>
        <n v="7.21"/>
        <n v="6.3"/>
        <n v="7.53"/>
        <n v="8.85"/>
        <n v="8.97"/>
        <n v="6.16"/>
        <n v="8.43"/>
        <n v="7.86"/>
        <n v="6.49"/>
        <n v="8.51"/>
        <n v="8.08"/>
        <n v="5.45"/>
        <n v="6.31"/>
        <n v="7.33"/>
        <n v="6.13"/>
        <n v="6.23"/>
        <n v="7.66"/>
        <n v="5.53"/>
        <n v="6.62"/>
        <n v="7.24"/>
        <n v="6.94"/>
        <n v="6.73"/>
        <n v="7.4"/>
        <n v="8.55"/>
        <n v="5.92"/>
        <n v="6.46"/>
        <n v="8.3"/>
        <n v="10.0"/>
        <n v="6.79"/>
        <n v="6.6"/>
        <n v="8.68"/>
        <n v="6.71"/>
        <n v="7.42"/>
        <n v="6.99"/>
        <n v="7.43"/>
        <n v="5.8"/>
        <n v="5.59"/>
        <n v="7.51"/>
        <n v="8.48"/>
        <n v="9.11"/>
        <n v="9.02"/>
        <n v="5.05"/>
        <n v="6.01"/>
        <n v="5.16"/>
        <n v="8.41"/>
        <n v="6.77"/>
        <n v="6.96"/>
        <n v="6.7"/>
        <n v="7.74"/>
        <n v="5.71"/>
        <n v="8.59"/>
        <n v="9.35"/>
        <n v="7.88"/>
        <n v="4.3"/>
        <n v="8.74"/>
        <n v="8.14"/>
        <n v="8.98"/>
        <n v="8.64"/>
        <n v="4.8"/>
        <n v="8.28"/>
        <n v="7.37"/>
        <n v="5.67"/>
        <n v="6.85"/>
        <n v="5.64"/>
        <n v="6.76"/>
        <n v="5.58"/>
        <n v="7.48"/>
        <n v="5.31"/>
        <n v="6.22"/>
        <n v="5.32"/>
        <n v="5.38"/>
        <n v="7.98"/>
        <n v="5.88"/>
        <n v="8.89"/>
        <n v="5.9"/>
        <n v="9.28"/>
        <n v="7.8"/>
        <n v="6.59"/>
        <n v="4.57"/>
        <n v="4.91"/>
        <n v="6.02"/>
        <n v="5.36"/>
        <n v="8.26"/>
        <n v="7.75"/>
        <n v="9.58"/>
        <n v="9.05"/>
        <n v="8.44"/>
        <n v="5.13"/>
        <n v="7.62"/>
        <n v="9.06"/>
        <n v="7.61"/>
        <n v="5.06"/>
        <n v="5.49"/>
        <n v="8.5"/>
        <n v="5.94"/>
        <n v="8.7"/>
        <n v="8.8"/>
        <n v="8.17"/>
        <n v="5.83"/>
        <n v="9.95"/>
        <n v="8.45"/>
        <n v="7.97"/>
        <n v="7.01"/>
        <n v="8.75"/>
        <n v="8.62"/>
        <n v="8.88"/>
        <n v="8.81"/>
        <n v="5.63"/>
        <n v="9.47"/>
        <n v="8.86"/>
        <n v="5.27"/>
        <n v="5.6"/>
        <n v="8.21"/>
        <n v="8.33"/>
        <n v="5.61"/>
        <n v="5.4"/>
        <n v="5.72"/>
        <n v="7.94"/>
        <n v="7.32"/>
        <n v="5.2"/>
        <n v="4.75"/>
        <n v="7.67"/>
        <n v="6.55"/>
        <n v="9.01"/>
        <n v="5.35"/>
        <n v="4.73"/>
        <n v="7.79"/>
        <n v="9.46"/>
        <n v="5.54"/>
        <n v="4.29"/>
        <n v="5.65"/>
        <n v="5.82"/>
        <n v="8.94"/>
        <n v="4.78"/>
        <n v="5.26"/>
        <n v="4.61"/>
        <n v="5.41"/>
        <n v="6.35"/>
        <n v="4.0"/>
        <n v="9.71"/>
        <n v="7.95"/>
        <n v="4.43"/>
        <n v="4.6"/>
        <n v="8.29"/>
      </sharedItems>
    </cacheField>
    <cacheField name="Sem4 GPA" numFmtId="0">
      <sharedItems containsSemiMixedTypes="0" containsString="0" containsNumber="1">
        <n v="7.81"/>
        <n v="5.99"/>
        <n v="6.92"/>
        <n v="7.52"/>
        <n v="7.15"/>
        <n v="8.46"/>
        <n v="7.29"/>
        <n v="6.71"/>
        <n v="5.67"/>
        <n v="6.87"/>
        <n v="7.36"/>
        <n v="5.36"/>
        <n v="6.8"/>
        <n v="5.87"/>
        <n v="9.18"/>
        <n v="7.8"/>
        <n v="6.97"/>
        <n v="7.78"/>
        <n v="5.51"/>
        <n v="5.78"/>
        <n v="7.6"/>
        <n v="8.06"/>
        <n v="7.08"/>
        <n v="6.89"/>
        <n v="8.09"/>
        <n v="7.01"/>
        <n v="7.33"/>
        <n v="6.02"/>
        <n v="6.68"/>
        <n v="7.44"/>
        <n v="6.4"/>
        <n v="5.32"/>
        <n v="6.6"/>
        <n v="5.01"/>
        <n v="8.23"/>
        <n v="6.21"/>
        <n v="7.13"/>
        <n v="6.27"/>
        <n v="8.14"/>
        <n v="8.34"/>
        <n v="5.68"/>
        <n v="5.84"/>
        <n v="6.57"/>
        <n v="7.04"/>
        <n v="6.64"/>
        <n v="8.88"/>
        <n v="6.82"/>
        <n v="6.07"/>
        <n v="5.9"/>
        <n v="6.35"/>
        <n v="6.36"/>
        <n v="5.86"/>
        <n v="7.67"/>
        <n v="5.03"/>
        <n v="6.94"/>
        <n v="6.18"/>
        <n v="8.28"/>
        <n v="8.44"/>
        <n v="5.82"/>
        <n v="5.58"/>
        <n v="6.75"/>
        <n v="6.54"/>
        <n v="6.38"/>
        <n v="6.16"/>
        <n v="7.35"/>
        <n v="5.94"/>
        <n v="6.72"/>
        <n v="7.46"/>
        <n v="6.49"/>
        <n v="8.29"/>
        <n v="8.52"/>
        <n v="6.63"/>
        <n v="7.86"/>
        <n v="6.65"/>
        <n v="6.12"/>
        <n v="5.25"/>
        <n v="8.12"/>
        <n v="7.17"/>
        <n v="9.63"/>
        <n v="7.58"/>
        <n v="6.56"/>
        <n v="7.37"/>
        <n v="8.39"/>
        <n v="6.61"/>
        <n v="5.71"/>
        <n v="9.5"/>
        <n v="7.96"/>
        <n v="6.42"/>
        <n v="6.74"/>
        <n v="7.1"/>
        <n v="5.98"/>
        <n v="7.75"/>
        <n v="7.26"/>
        <n v="6.83"/>
        <n v="7.72"/>
        <n v="8.01"/>
        <n v="6.19"/>
        <n v="6.0"/>
        <n v="6.3"/>
        <n v="7.93"/>
        <n v="6.84"/>
        <n v="5.26"/>
        <n v="7.28"/>
        <n v="5.52"/>
        <n v="5.47"/>
        <n v="5.75"/>
        <n v="6.98"/>
        <n v="7.85"/>
        <n v="5.96"/>
        <n v="7.54"/>
        <n v="6.67"/>
        <n v="5.91"/>
        <n v="4.7"/>
        <n v="6.52"/>
        <n v="7.0"/>
        <n v="5.81"/>
        <n v="6.37"/>
        <n v="6.45"/>
        <n v="8.35"/>
        <n v="7.56"/>
        <n v="8.58"/>
        <n v="7.65"/>
        <n v="7.55"/>
        <n v="7.71"/>
        <n v="7.59"/>
        <n v="8.2"/>
        <n v="7.3"/>
        <n v="7.12"/>
        <n v="8.49"/>
        <n v="6.1"/>
        <n v="6.73"/>
        <n v="6.13"/>
        <n v="6.01"/>
        <n v="7.49"/>
        <n v="6.34"/>
        <n v="7.57"/>
        <n v="5.53"/>
        <n v="4.76"/>
        <n v="7.11"/>
        <n v="5.42"/>
        <n v="6.33"/>
        <n v="6.09"/>
        <n v="7.39"/>
        <n v="7.22"/>
        <n v="5.92"/>
        <n v="5.89"/>
        <n v="6.77"/>
        <n v="5.04"/>
        <n v="7.62"/>
        <n v="5.14"/>
        <n v="8.64"/>
        <n v="6.31"/>
        <n v="7.18"/>
        <n v="8.27"/>
        <n v="6.23"/>
        <n v="5.69"/>
        <n v="7.42"/>
        <n v="4.63"/>
        <n v="9.34"/>
        <n v="8.1"/>
        <n v="5.65"/>
        <n v="7.38"/>
        <n v="7.84"/>
        <n v="7.66"/>
        <n v="8.26"/>
        <n v="8.03"/>
        <n v="6.2"/>
        <n v="5.39"/>
        <n v="5.76"/>
        <n v="4.97"/>
        <n v="8.59"/>
        <n v="5.49"/>
        <n v="8.99"/>
        <n v="6.47"/>
        <n v="7.77"/>
        <n v="6.05"/>
        <n v="6.51"/>
        <n v="5.17"/>
        <n v="6.46"/>
        <n v="7.48"/>
        <n v="7.32"/>
        <n v="7.34"/>
        <n v="8.18"/>
        <n v="6.25"/>
        <n v="6.59"/>
        <n v="7.74"/>
        <n v="7.09"/>
        <n v="6.91"/>
        <n v="5.7"/>
        <n v="5.97"/>
        <n v="6.96"/>
        <n v="5.54"/>
        <n v="6.66"/>
        <n v="7.24"/>
        <n v="7.27"/>
        <n v="6.69"/>
        <n v="7.14"/>
        <n v="9.06"/>
        <n v="7.82"/>
        <n v="4.61"/>
        <n v="6.85"/>
        <n v="6.11"/>
        <n v="8.33"/>
        <n v="6.76"/>
        <n v="4.1"/>
        <n v="7.23"/>
        <n v="7.7"/>
        <n v="6.06"/>
        <n v="5.45"/>
        <n v="7.69"/>
        <n v="5.5"/>
        <n v="7.76"/>
        <n v="6.7"/>
        <n v="7.79"/>
        <n v="6.88"/>
        <n v="6.58"/>
        <n v="8.02"/>
        <n v="5.28"/>
        <n v="6.53"/>
        <n v="6.81"/>
        <n v="5.95"/>
        <n v="7.45"/>
        <n v="4.67"/>
        <n v="8.81"/>
        <n v="9.21"/>
        <n v="6.48"/>
        <n v="6.14"/>
        <n v="7.64"/>
        <n v="6.44"/>
        <n v="7.89"/>
        <n v="7.63"/>
        <n v="5.8"/>
        <n v="8.04"/>
        <n v="4.29"/>
        <n v="7.05"/>
        <n v="7.4"/>
        <n v="5.72"/>
        <n v="7.94"/>
        <n v="6.95"/>
        <n v="6.62"/>
        <n v="6.43"/>
        <n v="6.93"/>
        <n v="6.86"/>
        <n v="9.16"/>
        <n v="8.53"/>
        <n v="7.5"/>
        <n v="8.85"/>
        <n v="5.74"/>
        <n v="8.93"/>
        <n v="6.28"/>
        <n v="6.15"/>
        <n v="7.53"/>
        <n v="6.22"/>
        <n v="6.32"/>
        <n v="4.41"/>
        <n v="4.0"/>
        <n v="6.5"/>
        <n v="7.88"/>
        <n v="6.9"/>
        <n v="9.6"/>
        <n v="9.25"/>
        <n v="7.07"/>
        <n v="7.9"/>
        <n v="7.19"/>
        <n v="9.52"/>
        <n v="7.16"/>
        <n v="8.37"/>
        <n v="5.56"/>
        <n v="7.31"/>
        <n v="7.83"/>
        <n v="5.29"/>
        <n v="8.75"/>
        <n v="8.61"/>
        <n v="7.03"/>
        <n v="5.57"/>
        <n v="8.4"/>
        <n v="8.41"/>
        <n v="7.06"/>
        <n v="5.43"/>
        <n v="6.17"/>
        <n v="6.03"/>
        <n v="7.68"/>
        <n v="9.08"/>
        <n v="5.22"/>
        <n v="8.47"/>
        <n v="5.23"/>
        <n v="8.48"/>
        <n v="8.32"/>
        <n v="4.9"/>
        <n v="5.64"/>
        <n v="5.93"/>
        <n v="6.79"/>
        <n v="8.36"/>
        <n v="5.05"/>
        <n v="5.24"/>
        <n v="5.37"/>
        <n v="5.79"/>
        <n v="8.45"/>
        <n v="6.39"/>
        <n v="8.22"/>
        <n v="5.34"/>
        <n v="8.38"/>
        <n v="8.19"/>
        <n v="5.06"/>
        <n v="5.16"/>
        <n v="9.28"/>
        <n v="8.69"/>
        <n v="5.88"/>
        <n v="8.5"/>
        <n v="9.51"/>
        <n v="9.31"/>
        <n v="8.08"/>
        <n v="8.0"/>
        <n v="8.68"/>
        <n v="5.73"/>
        <n v="7.97"/>
        <n v="6.55"/>
        <n v="5.85"/>
        <n v="4.98"/>
        <n v="6.08"/>
        <n v="7.92"/>
        <n v="6.24"/>
        <n v="8.76"/>
        <n v="8.05"/>
        <n v="9.09"/>
        <n v="6.29"/>
        <n v="4.13"/>
        <n v="8.24"/>
        <n v="7.47"/>
        <n v="5.33"/>
        <n v="8.72"/>
        <n v="8.42"/>
        <n v="7.2"/>
        <n v="7.02"/>
        <n v="7.41"/>
        <n v="4.11"/>
        <n v="5.31"/>
        <n v="8.56"/>
        <n v="8.77"/>
        <n v="5.48"/>
        <n v="6.26"/>
        <n v="8.07"/>
        <n v="7.61"/>
        <n v="8.62"/>
        <n v="4.47"/>
        <n v="9.12"/>
        <n v="8.17"/>
        <n v="8.11"/>
        <n v="9.41"/>
        <n v="5.61"/>
        <n v="9.23"/>
        <n v="8.55"/>
        <n v="7.73"/>
        <n v="4.58"/>
        <n v="6.99"/>
        <n v="5.44"/>
        <n v="7.43"/>
        <n v="8.87"/>
        <n v="6.41"/>
        <n v="5.46"/>
        <n v="9.42"/>
        <n v="8.91"/>
        <n v="7.98"/>
        <n v="6.78"/>
        <n v="5.6"/>
        <n v="9.05"/>
        <n v="8.74"/>
        <n v="8.86"/>
        <n v="7.51"/>
        <n v="5.66"/>
        <n v="8.43"/>
        <n v="7.99"/>
        <n v="8.8"/>
        <n v="5.83"/>
      </sharedItems>
    </cacheField>
    <cacheField name="Sem5 GPA" numFmtId="0">
      <sharedItems containsSemiMixedTypes="0" containsString="0" containsNumber="1">
        <n v="7.18"/>
        <n v="6.55"/>
        <n v="7.67"/>
        <n v="8.32"/>
        <n v="5.91"/>
        <n v="7.03"/>
        <n v="8.39"/>
        <n v="4.34"/>
        <n v="9.76"/>
        <n v="7.27"/>
        <n v="8.07"/>
        <n v="8.96"/>
        <n v="8.09"/>
        <n v="5.01"/>
        <n v="6.74"/>
        <n v="6.82"/>
        <n v="7.59"/>
        <n v="9.36"/>
        <n v="4.62"/>
        <n v="7.14"/>
        <n v="8.18"/>
        <n v="6.72"/>
        <n v="7.21"/>
        <n v="7.31"/>
        <n v="7.65"/>
        <n v="4.9"/>
        <n v="8.35"/>
        <n v="6.03"/>
        <n v="8.21"/>
        <n v="7.41"/>
        <n v="7.35"/>
        <n v="6.66"/>
        <n v="6.7"/>
        <n v="7.5"/>
        <n v="7.94"/>
        <n v="7.34"/>
        <n v="7.98"/>
        <n v="8.13"/>
        <n v="5.68"/>
        <n v="6.8"/>
        <n v="9.39"/>
        <n v="7.09"/>
        <n v="9.14"/>
        <n v="7.2"/>
        <n v="7.68"/>
        <n v="7.62"/>
        <n v="5.56"/>
        <n v="6.18"/>
        <n v="7.06"/>
        <n v="6.21"/>
        <n v="6.34"/>
        <n v="5.71"/>
        <n v="8.25"/>
        <n v="7.04"/>
        <n v="8.04"/>
        <n v="7.48"/>
        <n v="8.77"/>
        <n v="7.7"/>
        <n v="6.92"/>
        <n v="6.93"/>
        <n v="6.57"/>
        <n v="7.26"/>
        <n v="6.46"/>
        <n v="6.88"/>
        <n v="5.98"/>
        <n v="7.83"/>
        <n v="7.29"/>
        <n v="7.02"/>
        <n v="8.5"/>
        <n v="6.99"/>
        <n v="6.3"/>
        <n v="8.79"/>
        <n v="7.8"/>
        <n v="7.42"/>
        <n v="6.84"/>
        <n v="7.9"/>
        <n v="5.49"/>
        <n v="6.61"/>
        <n v="5.12"/>
        <n v="9.06"/>
        <n v="7.22"/>
        <n v="7.25"/>
        <n v="7.24"/>
        <n v="5.77"/>
        <n v="5.88"/>
        <n v="7.37"/>
        <n v="7.28"/>
        <n v="7.46"/>
        <n v="7.01"/>
        <n v="5.97"/>
        <n v="7.61"/>
        <n v="7.13"/>
        <n v="5.43"/>
        <n v="8.84"/>
        <n v="9.3"/>
        <n v="6.42"/>
        <n v="6.37"/>
        <n v="6.01"/>
        <n v="9.48"/>
        <n v="6.39"/>
        <n v="8.03"/>
        <n v="6.97"/>
        <n v="6.29"/>
        <n v="5.61"/>
        <n v="6.48"/>
        <n v="5.31"/>
        <n v="6.22"/>
        <n v="6.53"/>
        <n v="8.63"/>
        <n v="5.11"/>
        <n v="6.17"/>
        <n v="9.58"/>
        <n v="7.75"/>
        <n v="8.86"/>
        <n v="7.72"/>
        <n v="7.36"/>
        <n v="6.85"/>
        <n v="5.36"/>
        <n v="4.58"/>
        <n v="6.38"/>
        <n v="8.17"/>
        <n v="7.91"/>
        <n v="6.76"/>
        <n v="5.39"/>
        <n v="8.01"/>
        <n v="6.47"/>
        <n v="9.35"/>
        <n v="4.36"/>
        <n v="5.69"/>
        <n v="5.74"/>
        <n v="9.78"/>
        <n v="7.97"/>
        <n v="8.2"/>
        <n v="7.51"/>
        <n v="7.69"/>
        <n v="7.19"/>
        <n v="6.5"/>
        <n v="7.95"/>
        <n v="7.52"/>
        <n v="7.64"/>
        <n v="6.41"/>
        <n v="8.56"/>
        <n v="6.45"/>
        <n v="6.79"/>
        <n v="8.08"/>
        <n v="6.77"/>
        <n v="7.93"/>
        <n v="8.59"/>
        <n v="6.13"/>
        <n v="6.52"/>
        <n v="5.67"/>
        <n v="7.6"/>
        <n v="6.1"/>
        <n v="6.94"/>
        <n v="6.75"/>
        <n v="6.86"/>
        <n v="8.4"/>
        <n v="7.79"/>
        <n v="7.87"/>
        <n v="6.54"/>
        <n v="8.0"/>
        <n v="6.83"/>
        <n v="6.87"/>
        <n v="5.28"/>
        <n v="7.76"/>
        <n v="5.95"/>
        <n v="5.42"/>
        <n v="7.07"/>
        <n v="6.95"/>
        <n v="8.31"/>
        <n v="4.52"/>
        <n v="7.73"/>
        <n v="7.39"/>
        <n v="7.12"/>
        <n v="7.45"/>
        <n v="7.58"/>
        <n v="6.51"/>
        <n v="8.26"/>
        <n v="9.12"/>
        <n v="7.38"/>
        <n v="8.22"/>
        <n v="6.91"/>
        <n v="9.43"/>
        <n v="8.51"/>
        <n v="5.41"/>
        <n v="6.56"/>
        <n v="7.92"/>
        <n v="6.19"/>
        <n v="6.6"/>
        <n v="5.58"/>
        <n v="6.2"/>
        <n v="7.1"/>
        <n v="8.8"/>
        <n v="6.68"/>
        <n v="7.85"/>
        <n v="6.09"/>
        <n v="5.73"/>
        <n v="7.84"/>
        <n v="7.32"/>
        <n v="8.99"/>
        <n v="4.78"/>
        <n v="8.54"/>
        <n v="8.67"/>
        <n v="6.16"/>
        <n v="6.35"/>
        <n v="5.25"/>
        <n v="5.86"/>
        <n v="6.36"/>
        <n v="4.82"/>
        <n v="6.43"/>
        <n v="5.99"/>
        <n v="8.37"/>
        <n v="5.38"/>
        <n v="6.0"/>
        <n v="5.72"/>
        <n v="6.58"/>
        <n v="6.69"/>
        <n v="6.25"/>
        <n v="7.55"/>
        <n v="5.7"/>
        <n v="6.96"/>
        <n v="9.17"/>
        <n v="7.57"/>
        <n v="7.17"/>
        <n v="8.85"/>
        <n v="9.03"/>
        <n v="6.28"/>
        <n v="7.0"/>
        <n v="5.85"/>
        <n v="9.25"/>
        <n v="8.57"/>
        <n v="6.08"/>
        <n v="7.63"/>
        <n v="5.87"/>
        <n v="5.05"/>
        <n v="6.24"/>
        <n v="6.27"/>
        <n v="7.86"/>
        <n v="5.54"/>
        <n v="7.23"/>
        <n v="7.05"/>
        <n v="8.62"/>
        <n v="8.11"/>
        <n v="6.98"/>
        <n v="7.47"/>
        <n v="5.84"/>
        <n v="5.64"/>
        <n v="6.12"/>
        <n v="8.81"/>
        <n v="6.63"/>
        <n v="8.28"/>
        <n v="8.29"/>
        <n v="8.69"/>
        <n v="5.8"/>
        <n v="7.54"/>
        <n v="5.18"/>
        <n v="6.06"/>
        <n v="6.32"/>
        <n v="7.4"/>
        <n v="6.78"/>
        <n v="5.63"/>
        <n v="8.05"/>
        <n v="5.93"/>
        <n v="5.07"/>
        <n v="5.9"/>
        <n v="8.24"/>
        <n v="8.1"/>
        <n v="5.17"/>
        <n v="6.44"/>
        <n v="7.77"/>
        <n v="7.15"/>
        <n v="6.02"/>
        <n v="8.76"/>
        <n v="7.74"/>
        <n v="5.29"/>
        <n v="7.89"/>
        <n v="7.3"/>
        <n v="5.62"/>
        <n v="8.19"/>
        <n v="7.96"/>
        <n v="7.99"/>
        <n v="7.11"/>
        <n v="5.94"/>
        <n v="8.15"/>
        <n v="8.41"/>
        <n v="7.66"/>
        <n v="8.78"/>
        <n v="6.89"/>
        <n v="5.24"/>
        <n v="5.55"/>
        <n v="6.81"/>
        <n v="5.48"/>
        <n v="6.14"/>
        <n v="6.59"/>
        <n v="8.34"/>
        <n v="6.05"/>
        <n v="5.81"/>
        <n v="4.57"/>
        <n v="5.89"/>
        <n v="7.08"/>
        <n v="8.33"/>
        <n v="5.57"/>
        <n v="7.43"/>
        <n v="4.97"/>
        <n v="5.46"/>
        <n v="6.73"/>
        <n v="8.44"/>
        <n v="4.84"/>
        <n v="4.7"/>
        <n v="8.87"/>
        <n v="8.3"/>
        <n v="5.65"/>
        <n v="5.32"/>
        <n v="8.94"/>
        <n v="7.78"/>
        <n v="4.71"/>
        <n v="9.0"/>
        <n v="6.31"/>
        <n v="7.44"/>
        <n v="8.93"/>
        <n v="8.52"/>
        <n v="7.71"/>
        <n v="6.4"/>
        <n v="7.16"/>
        <n v="8.65"/>
        <n v="5.66"/>
        <n v="8.68"/>
        <n v="8.02"/>
        <n v="7.56"/>
        <n v="6.65"/>
        <n v="6.23"/>
        <n v="5.59"/>
        <n v="6.62"/>
        <n v="6.11"/>
        <n v="5.06"/>
        <n v="6.15"/>
        <n v="5.21"/>
        <n v="9.02"/>
        <n v="5.75"/>
        <n v="5.37"/>
        <n v="4.94"/>
        <n v="4.0"/>
        <n v="8.92"/>
        <n v="8.38"/>
        <n v="9.23"/>
        <n v="9.72"/>
        <n v="8.06"/>
        <n v="8.95"/>
        <n v="8.58"/>
        <n v="8.47"/>
        <n v="5.03"/>
        <n v="5.96"/>
        <n v="6.26"/>
        <n v="6.04"/>
        <n v="5.04"/>
        <n v="4.76"/>
        <n v="5.27"/>
        <n v="5.6"/>
        <n v="6.49"/>
        <n v="5.47"/>
        <n v="5.52"/>
        <n v="9.52"/>
        <n v="4.77"/>
        <n v="8.66"/>
        <n v="9.11"/>
        <n v="9.05"/>
        <n v="6.67"/>
        <n v="6.33"/>
        <n v="5.78"/>
      </sharedItems>
    </cacheField>
    <cacheField name="Sem6 GPA" numFmtId="0">
      <sharedItems containsSemiMixedTypes="0" containsString="0" containsNumber="1">
        <n v="7.04"/>
        <n v="6.99"/>
        <n v="6.01"/>
        <n v="6.8"/>
        <n v="6.18"/>
        <n v="6.64"/>
        <n v="6.22"/>
        <n v="7.35"/>
        <n v="6.78"/>
        <n v="7.32"/>
        <n v="6.42"/>
        <n v="5.18"/>
        <n v="7.9"/>
        <n v="8.3"/>
        <n v="6.46"/>
        <n v="5.64"/>
        <n v="5.84"/>
        <n v="7.42"/>
        <n v="5.56"/>
        <n v="7.03"/>
        <n v="7.74"/>
        <n v="7.55"/>
        <n v="7.41"/>
        <n v="5.99"/>
        <n v="9.94"/>
        <n v="6.89"/>
        <n v="6.1"/>
        <n v="7.4"/>
        <n v="6.44"/>
        <n v="7.46"/>
        <n v="6.79"/>
        <n v="6.32"/>
        <n v="7.76"/>
        <n v="7.53"/>
        <n v="6.61"/>
        <n v="6.09"/>
        <n v="6.58"/>
        <n v="6.33"/>
        <n v="6.39"/>
        <n v="6.62"/>
        <n v="6.88"/>
        <n v="8.73"/>
        <n v="6.53"/>
        <n v="7.13"/>
        <n v="8.7"/>
        <n v="7.62"/>
        <n v="5.38"/>
        <n v="7.1"/>
        <n v="6.3"/>
        <n v="5.48"/>
        <n v="7.89"/>
        <n v="7.75"/>
        <n v="6.7"/>
        <n v="6.37"/>
        <n v="8.21"/>
        <n v="5.8"/>
        <n v="7.02"/>
        <n v="7.33"/>
        <n v="6.19"/>
        <n v="8.23"/>
        <n v="6.82"/>
        <n v="8.46"/>
        <n v="9.08"/>
        <n v="7.45"/>
        <n v="7.26"/>
        <n v="5.25"/>
        <n v="7.08"/>
        <n v="5.7"/>
        <n v="6.91"/>
        <n v="6.87"/>
        <n v="5.79"/>
        <n v="7.99"/>
        <n v="7.3"/>
        <n v="7.93"/>
        <n v="7.06"/>
        <n v="7.0"/>
        <n v="8.37"/>
        <n v="7.16"/>
        <n v="6.85"/>
        <n v="6.56"/>
        <n v="7.05"/>
        <n v="6.02"/>
        <n v="7.81"/>
        <n v="7.59"/>
        <n v="6.43"/>
        <n v="7.79"/>
        <n v="7.38"/>
        <n v="6.68"/>
        <n v="6.55"/>
        <n v="7.8"/>
        <n v="7.23"/>
        <n v="7.64"/>
        <n v="6.59"/>
        <n v="8.03"/>
        <n v="5.86"/>
        <n v="8.08"/>
        <n v="6.47"/>
        <n v="8.13"/>
        <n v="6.81"/>
        <n v="8.25"/>
        <n v="7.57"/>
        <n v="6.75"/>
        <n v="6.07"/>
        <n v="6.72"/>
        <n v="9.12"/>
        <n v="8.04"/>
        <n v="5.74"/>
        <n v="8.12"/>
        <n v="5.96"/>
        <n v="6.63"/>
        <n v="6.4"/>
        <n v="8.42"/>
        <n v="5.67"/>
        <n v="7.28"/>
        <n v="8.16"/>
        <n v="6.05"/>
        <n v="9.39"/>
        <n v="6.38"/>
        <n v="6.48"/>
        <n v="6.27"/>
        <n v="5.87"/>
        <n v="5.27"/>
        <n v="7.11"/>
        <n v="5.5"/>
        <n v="5.95"/>
        <n v="6.45"/>
        <n v="7.67"/>
        <n v="6.17"/>
        <n v="7.14"/>
        <n v="5.51"/>
        <n v="7.61"/>
        <n v="4.7"/>
        <n v="8.51"/>
        <n v="5.32"/>
        <n v="8.48"/>
        <n v="6.16"/>
        <n v="7.68"/>
        <n v="5.9"/>
        <n v="5.19"/>
        <n v="7.09"/>
        <n v="7.19"/>
        <n v="6.11"/>
        <n v="8.5"/>
        <n v="7.49"/>
        <n v="6.96"/>
        <n v="6.23"/>
        <n v="9.33"/>
        <n v="8.39"/>
        <n v="7.5"/>
        <n v="6.25"/>
        <n v="7.83"/>
        <n v="6.15"/>
        <n v="6.57"/>
        <n v="7.18"/>
        <n v="5.83"/>
        <n v="5.88"/>
        <n v="7.95"/>
        <n v="6.41"/>
        <n v="6.92"/>
        <n v="9.11"/>
        <n v="8.27"/>
        <n v="6.84"/>
        <n v="6.08"/>
        <n v="5.69"/>
        <n v="5.93"/>
        <n v="9.55"/>
        <n v="7.29"/>
        <n v="9.48"/>
        <n v="6.03"/>
        <n v="5.42"/>
        <n v="4.96"/>
        <n v="5.71"/>
        <n v="7.7"/>
        <n v="6.86"/>
        <n v="6.52"/>
        <n v="6.66"/>
        <n v="8.55"/>
        <n v="8.18"/>
        <n v="6.98"/>
        <n v="7.82"/>
        <n v="8.95"/>
        <n v="7.07"/>
        <n v="7.6"/>
        <n v="7.94"/>
        <n v="5.43"/>
        <n v="7.52"/>
        <n v="7.17"/>
        <n v="5.92"/>
        <n v="5.98"/>
        <n v="6.04"/>
        <n v="5.81"/>
        <n v="7.21"/>
        <n v="8.1"/>
        <n v="8.83"/>
        <n v="8.26"/>
        <n v="8.07"/>
        <n v="7.36"/>
        <n v="6.6"/>
        <n v="6.95"/>
        <n v="7.27"/>
        <n v="5.14"/>
        <n v="5.47"/>
        <n v="9.09"/>
        <n v="5.91"/>
        <n v="5.89"/>
        <n v="5.07"/>
        <n v="7.43"/>
        <n v="5.31"/>
        <n v="5.6"/>
        <n v="5.16"/>
        <n v="6.24"/>
        <n v="6.14"/>
        <n v="5.4"/>
        <n v="6.73"/>
        <n v="4.97"/>
        <n v="6.83"/>
        <n v="6.9"/>
        <n v="6.97"/>
        <n v="7.56"/>
        <n v="5.68"/>
        <n v="7.77"/>
        <n v="7.24"/>
        <n v="8.02"/>
        <n v="7.2"/>
        <n v="6.06"/>
        <n v="5.94"/>
        <n v="7.22"/>
        <n v="6.54"/>
        <n v="6.93"/>
        <n v="7.58"/>
        <n v="6.2"/>
        <n v="8.44"/>
        <n v="8.31"/>
        <n v="7.78"/>
        <n v="4.75"/>
        <n v="7.86"/>
        <n v="5.29"/>
        <n v="7.88"/>
        <n v="7.39"/>
        <n v="8.64"/>
        <n v="6.51"/>
        <n v="6.74"/>
        <n v="6.29"/>
        <n v="6.65"/>
        <n v="8.47"/>
        <n v="6.34"/>
        <n v="8.84"/>
        <n v="7.51"/>
        <n v="6.31"/>
        <n v="7.54"/>
        <n v="7.84"/>
        <n v="5.0"/>
        <n v="7.37"/>
        <n v="8.15"/>
        <n v="7.92"/>
        <n v="6.12"/>
        <n v="7.63"/>
        <n v="10.0"/>
        <n v="7.12"/>
        <n v="7.31"/>
        <n v="8.67"/>
        <n v="8.28"/>
        <n v="7.34"/>
        <n v="5.85"/>
        <n v="8.36"/>
        <n v="4.68"/>
        <n v="8.17"/>
        <n v="8.41"/>
        <n v="7.15"/>
        <n v="7.97"/>
        <n v="4.59"/>
        <n v="5.23"/>
        <n v="7.69"/>
        <n v="8.6"/>
        <n v="7.48"/>
        <n v="6.67"/>
        <n v="5.17"/>
        <n v="8.09"/>
        <n v="8.14"/>
        <n v="6.5"/>
        <n v="4.98"/>
        <n v="5.24"/>
        <n v="6.49"/>
        <n v="9.54"/>
        <n v="8.52"/>
        <n v="9.26"/>
        <n v="9.06"/>
        <n v="6.36"/>
        <n v="5.11"/>
        <n v="6.0"/>
        <n v="5.06"/>
        <n v="5.73"/>
        <n v="7.96"/>
        <n v="8.88"/>
        <n v="4.43"/>
        <n v="6.13"/>
        <n v="4.15"/>
        <n v="7.87"/>
        <n v="6.76"/>
        <n v="8.62"/>
        <n v="4.67"/>
        <n v="6.71"/>
        <n v="8.01"/>
        <n v="9.49"/>
        <n v="5.22"/>
        <n v="5.49"/>
        <n v="8.4"/>
        <n v="5.75"/>
        <n v="5.72"/>
        <n v="8.99"/>
        <n v="5.01"/>
        <n v="5.45"/>
        <n v="5.33"/>
        <n v="8.59"/>
        <n v="8.61"/>
        <n v="7.01"/>
        <n v="7.71"/>
        <n v="8.32"/>
        <n v="5.2"/>
        <n v="5.44"/>
        <n v="6.28"/>
        <n v="8.77"/>
        <n v="6.35"/>
        <n v="8.29"/>
        <n v="9.59"/>
        <n v="8.92"/>
        <n v="7.91"/>
        <n v="6.77"/>
        <n v="8.0"/>
        <n v="5.54"/>
        <n v="5.13"/>
        <n v="6.26"/>
        <n v="9.36"/>
        <n v="9.65"/>
        <n v="9.05"/>
        <n v="5.55"/>
        <n v="7.65"/>
        <n v="5.37"/>
        <n v="7.85"/>
        <n v="8.98"/>
        <n v="8.43"/>
        <n v="4.4"/>
        <n v="5.65"/>
        <n v="5.53"/>
        <n v="8.06"/>
        <n v="4.72"/>
        <n v="8.38"/>
        <n v="5.61"/>
        <n v="8.49"/>
        <n v="7.98"/>
        <n v="8.69"/>
        <n v="4.85"/>
        <n v="7.72"/>
        <n v="8.81"/>
        <n v="8.71"/>
        <n v="7.47"/>
        <n v="7.66"/>
        <n v="5.62"/>
        <n v="8.85"/>
        <n v="8.11"/>
        <n v="8.19"/>
        <n v="5.04"/>
      </sharedItems>
    </cacheField>
    <cacheField name="Sem7 GPA" numFmtId="0">
      <sharedItems containsSemiMixedTypes="0" containsString="0" containsNumber="1">
        <n v="8.26"/>
        <n v="6.46"/>
        <n v="7.75"/>
        <n v="4.94"/>
        <n v="8.19"/>
        <n v="6.33"/>
        <n v="5.4"/>
        <n v="6.6"/>
        <n v="6.68"/>
        <n v="7.85"/>
        <n v="6.81"/>
        <n v="8.99"/>
        <n v="6.18"/>
        <n v="7.8"/>
        <n v="5.23"/>
        <n v="7.37"/>
        <n v="7.23"/>
        <n v="6.51"/>
        <n v="6.28"/>
        <n v="5.91"/>
        <n v="7.34"/>
        <n v="8.02"/>
        <n v="7.44"/>
        <n v="8.33"/>
        <n v="6.13"/>
        <n v="8.37"/>
        <n v="7.73"/>
        <n v="6.21"/>
        <n v="5.37"/>
        <n v="6.41"/>
        <n v="6.58"/>
        <n v="5.73"/>
        <n v="7.51"/>
        <n v="7.19"/>
        <n v="6.8"/>
        <n v="7.39"/>
        <n v="6.91"/>
        <n v="7.17"/>
        <n v="6.74"/>
        <n v="7.16"/>
        <n v="7.56"/>
        <n v="6.62"/>
        <n v="9.22"/>
        <n v="8.07"/>
        <n v="6.09"/>
        <n v="5.89"/>
        <n v="5.27"/>
        <n v="5.01"/>
        <n v="8.22"/>
        <n v="7.59"/>
        <n v="7.02"/>
        <n v="9.53"/>
        <n v="5.74"/>
        <n v="6.88"/>
        <n v="6.03"/>
        <n v="5.85"/>
        <n v="8.9"/>
        <n v="5.45"/>
        <n v="7.41"/>
        <n v="7.22"/>
        <n v="5.83"/>
        <n v="8.54"/>
        <n v="7.49"/>
        <n v="8.35"/>
        <n v="6.87"/>
        <n v="7.7"/>
        <n v="7.45"/>
        <n v="6.97"/>
        <n v="7.25"/>
        <n v="9.37"/>
        <n v="7.69"/>
        <n v="7.91"/>
        <n v="7.04"/>
        <n v="7.61"/>
        <n v="8.24"/>
        <n v="8.95"/>
        <n v="8.46"/>
        <n v="6.9"/>
        <n v="7.08"/>
        <n v="7.42"/>
        <n v="7.01"/>
        <n v="4.67"/>
        <n v="8.09"/>
        <n v="6.29"/>
        <n v="6.94"/>
        <n v="9.46"/>
        <n v="6.64"/>
        <n v="7.5"/>
        <n v="5.69"/>
        <n v="7.65"/>
        <n v="6.67"/>
        <n v="5.28"/>
        <n v="5.66"/>
        <n v="7.18"/>
        <n v="6.56"/>
        <n v="5.1"/>
        <n v="6.43"/>
        <n v="6.77"/>
        <n v="7.14"/>
        <n v="8.4"/>
        <n v="6.84"/>
        <n v="7.11"/>
        <n v="6.59"/>
        <n v="6.25"/>
        <n v="7.48"/>
        <n v="6.37"/>
        <n v="8.0"/>
        <n v="6.76"/>
        <n v="8.27"/>
        <n v="6.93"/>
        <n v="9.19"/>
        <n v="8.78"/>
        <n v="8.71"/>
        <n v="7.54"/>
        <n v="8.1"/>
        <n v="5.99"/>
        <n v="6.4"/>
        <n v="5.47"/>
        <n v="5.57"/>
        <n v="9.51"/>
        <n v="8.2"/>
        <n v="8.79"/>
        <n v="7.99"/>
        <n v="5.71"/>
        <n v="5.94"/>
        <n v="8.47"/>
        <n v="8.43"/>
        <n v="6.23"/>
        <n v="6.26"/>
        <n v="6.22"/>
        <n v="5.48"/>
        <n v="8.6"/>
        <n v="6.61"/>
        <n v="5.2"/>
        <n v="7.07"/>
        <n v="6.86"/>
        <n v="8.56"/>
        <n v="7.36"/>
        <n v="7.55"/>
        <n v="8.41"/>
        <n v="8.36"/>
        <n v="5.76"/>
        <n v="6.78"/>
        <n v="8.5"/>
        <n v="5.09"/>
        <n v="7.29"/>
        <n v="7.64"/>
        <n v="7.1"/>
        <n v="8.04"/>
        <n v="8.66"/>
        <n v="9.28"/>
        <n v="5.58"/>
        <n v="5.02"/>
        <n v="6.83"/>
        <n v="7.95"/>
        <n v="6.89"/>
        <n v="6.98"/>
        <n v="8.77"/>
        <n v="7.13"/>
        <n v="5.9"/>
        <n v="4.28"/>
        <n v="7.77"/>
        <n v="7.87"/>
        <n v="6.96"/>
        <n v="8.73"/>
        <n v="4.99"/>
        <n v="8.05"/>
        <n v="7.53"/>
        <n v="6.69"/>
        <n v="5.96"/>
        <n v="8.18"/>
        <n v="7.63"/>
        <n v="8.25"/>
        <n v="5.42"/>
        <n v="7.88"/>
        <n v="7.68"/>
        <n v="8.45"/>
        <n v="9.0"/>
        <n v="6.92"/>
        <n v="6.27"/>
        <n v="6.1"/>
        <n v="8.15"/>
        <n v="6.05"/>
        <n v="6.79"/>
        <n v="7.38"/>
        <n v="6.75"/>
        <n v="6.44"/>
        <n v="4.74"/>
        <n v="6.71"/>
        <n v="4.92"/>
        <n v="7.33"/>
        <n v="9.15"/>
        <n v="6.16"/>
        <n v="7.35"/>
        <n v="6.24"/>
        <n v="5.31"/>
        <n v="6.06"/>
        <n v="6.95"/>
        <n v="4.82"/>
        <n v="6.39"/>
        <n v="6.65"/>
        <n v="6.31"/>
        <n v="5.46"/>
        <n v="5.7"/>
        <n v="6.15"/>
        <n v="6.53"/>
        <n v="6.17"/>
        <n v="5.64"/>
        <n v="4.4"/>
        <n v="7.79"/>
        <n v="4.95"/>
        <n v="5.14"/>
        <n v="5.79"/>
        <n v="7.31"/>
        <n v="8.96"/>
        <n v="5.93"/>
        <n v="5.81"/>
        <n v="8.01"/>
        <n v="7.74"/>
        <n v="5.5"/>
        <n v="5.87"/>
        <n v="7.9"/>
        <n v="8.08"/>
        <n v="5.75"/>
        <n v="6.2"/>
        <n v="9.14"/>
        <n v="8.97"/>
        <n v="7.96"/>
        <n v="7.2"/>
        <n v="7.92"/>
        <n v="5.04"/>
        <n v="7.09"/>
        <n v="7.82"/>
        <n v="6.36"/>
        <n v="4.54"/>
        <n v="5.95"/>
        <n v="5.24"/>
        <n v="8.03"/>
        <n v="5.51"/>
        <n v="6.14"/>
        <n v="6.55"/>
        <n v="7.15"/>
        <n v="6.52"/>
        <n v="9.11"/>
        <n v="6.35"/>
        <n v="9.54"/>
        <n v="5.56"/>
        <n v="6.5"/>
        <n v="5.82"/>
        <n v="7.66"/>
        <n v="7.43"/>
        <n v="5.39"/>
        <n v="7.26"/>
        <n v="7.28"/>
        <n v="6.85"/>
        <n v="5.6"/>
        <n v="8.67"/>
        <n v="5.68"/>
        <n v="6.32"/>
        <n v="7.21"/>
        <n v="6.57"/>
        <n v="8.72"/>
        <n v="7.3"/>
        <n v="7.67"/>
        <n v="5.67"/>
        <n v="6.49"/>
        <n v="8.57"/>
        <n v="5.59"/>
        <n v="8.12"/>
        <n v="6.73"/>
        <n v="7.84"/>
        <n v="6.54"/>
        <n v="7.4"/>
        <n v="8.59"/>
        <n v="4.0"/>
        <n v="6.3"/>
        <n v="4.96"/>
        <n v="5.61"/>
        <n v="6.04"/>
        <n v="5.62"/>
        <n v="8.29"/>
        <n v="6.0"/>
        <n v="5.92"/>
        <n v="8.3"/>
        <n v="7.57"/>
        <n v="7.52"/>
        <n v="8.81"/>
        <n v="9.63"/>
        <n v="7.98"/>
        <n v="5.06"/>
        <n v="5.88"/>
        <n v="7.76"/>
        <n v="6.45"/>
        <n v="5.22"/>
        <n v="8.63"/>
        <n v="6.34"/>
        <n v="8.34"/>
        <n v="4.81"/>
        <n v="7.46"/>
        <n v="7.58"/>
        <n v="9.02"/>
        <n v="5.98"/>
        <n v="5.03"/>
        <n v="7.97"/>
        <n v="7.81"/>
        <n v="7.71"/>
        <n v="7.83"/>
        <n v="8.51"/>
        <n v="4.37"/>
        <n v="5.77"/>
        <n v="8.83"/>
        <n v="8.21"/>
        <n v="5.86"/>
        <n v="7.32"/>
        <n v="9.17"/>
        <n v="8.44"/>
        <n v="5.32"/>
        <n v="5.38"/>
        <n v="8.14"/>
        <n v="8.64"/>
        <n v="6.63"/>
        <n v="7.0"/>
        <n v="5.8"/>
        <n v="6.47"/>
        <n v="6.48"/>
        <n v="7.89"/>
        <n v="7.05"/>
        <n v="9.92"/>
        <n v="9.08"/>
        <n v="5.25"/>
        <n v="5.43"/>
        <n v="8.93"/>
        <n v="7.27"/>
        <n v="9.05"/>
        <n v="8.42"/>
        <n v="6.72"/>
        <n v="6.82"/>
        <n v="6.7"/>
        <n v="5.29"/>
        <n v="7.78"/>
        <n v="5.65"/>
        <n v="4.83"/>
        <n v="8.17"/>
        <n v="6.01"/>
        <n v="5.52"/>
        <n v="5.17"/>
        <n v="7.86"/>
        <n v="7.24"/>
        <n v="7.72"/>
        <n v="6.66"/>
        <n v="7.93"/>
        <n v="9.01"/>
        <n v="8.88"/>
        <n v="8.98"/>
        <n v="9.27"/>
        <n v="5.11"/>
        <n v="4.58"/>
        <n v="8.23"/>
        <n v="8.58"/>
        <n v="7.03"/>
        <n v="5.21"/>
        <n v="8.7"/>
        <n v="7.12"/>
        <n v="7.6"/>
        <n v="7.06"/>
        <n v="4.1"/>
        <n v="6.38"/>
        <n v="8.06"/>
        <n v="5.36"/>
        <n v="6.99"/>
        <n v="8.13"/>
        <n v="5.05"/>
        <n v="5.84"/>
        <n v="8.16"/>
        <n v="6.11"/>
        <n v="9.23"/>
      </sharedItems>
    </cacheField>
    <cacheField name="Sem8 GPA" numFmtId="0">
      <sharedItems containsSemiMixedTypes="0" containsString="0" containsNumber="1">
        <n v="5.99"/>
        <n v="5.52"/>
        <n v="6.62"/>
        <n v="7.43"/>
        <n v="8.54"/>
        <n v="7.81"/>
        <n v="6.35"/>
        <n v="6.71"/>
        <n v="8.14"/>
        <n v="7.99"/>
        <n v="4.68"/>
        <n v="8.16"/>
        <n v="9.28"/>
        <n v="6.47"/>
        <n v="5.14"/>
        <n v="6.38"/>
        <n v="7.56"/>
        <n v="6.09"/>
        <n v="5.66"/>
        <n v="7.03"/>
        <n v="6.36"/>
        <n v="7.68"/>
        <n v="6.76"/>
        <n v="6.08"/>
        <n v="7.4"/>
        <n v="6.68"/>
        <n v="6.04"/>
        <n v="7.87"/>
        <n v="7.24"/>
        <n v="7.23"/>
        <n v="8.24"/>
        <n v="5.5"/>
        <n v="7.93"/>
        <n v="6.56"/>
        <n v="7.38"/>
        <n v="6.44"/>
        <n v="8.12"/>
        <n v="5.33"/>
        <n v="7.15"/>
        <n v="6.64"/>
        <n v="8.0"/>
        <n v="4.38"/>
        <n v="7.84"/>
        <n v="8.49"/>
        <n v="5.6"/>
        <n v="4.87"/>
        <n v="8.77"/>
        <n v="6.77"/>
        <n v="5.7"/>
        <n v="6.13"/>
        <n v="6.84"/>
        <n v="8.32"/>
        <n v="7.92"/>
        <n v="7.02"/>
        <n v="8.68"/>
        <n v="9.26"/>
        <n v="6.8"/>
        <n v="7.98"/>
        <n v="7.42"/>
        <n v="5.07"/>
        <n v="6.52"/>
        <n v="8.47"/>
        <n v="7.21"/>
        <n v="7.97"/>
        <n v="9.49"/>
        <n v="7.88"/>
        <n v="5.83"/>
        <n v="6.43"/>
        <n v="7.25"/>
        <n v="6.91"/>
        <n v="6.33"/>
        <n v="7.01"/>
        <n v="5.16"/>
        <n v="8.31"/>
        <n v="5.97"/>
        <n v="6.87"/>
        <n v="7.18"/>
        <n v="6.58"/>
        <n v="5.25"/>
        <n v="5.48"/>
        <n v="6.34"/>
        <n v="7.34"/>
        <n v="8.51"/>
        <n v="7.76"/>
        <n v="8.27"/>
        <n v="7.78"/>
        <n v="7.67"/>
        <n v="7.5"/>
        <n v="6.7"/>
        <n v="7.73"/>
        <n v="8.05"/>
        <n v="6.01"/>
        <n v="5.87"/>
        <n v="6.19"/>
        <n v="8.03"/>
        <n v="5.76"/>
        <n v="7.08"/>
        <n v="7.2"/>
        <n v="7.94"/>
        <n v="7.35"/>
        <n v="8.25"/>
        <n v="7.59"/>
        <n v="6.12"/>
        <n v="7.46"/>
        <n v="7.64"/>
        <n v="7.04"/>
        <n v="6.15"/>
        <n v="7.55"/>
        <n v="5.11"/>
        <n v="7.27"/>
        <n v="7.63"/>
        <n v="7.33"/>
        <n v="6.46"/>
        <n v="7.12"/>
        <n v="6.51"/>
        <n v="6.65"/>
        <n v="6.31"/>
        <n v="6.99"/>
        <n v="8.36"/>
        <n v="8.94"/>
        <n v="4.79"/>
        <n v="7.91"/>
        <n v="5.08"/>
        <n v="5.93"/>
        <n v="5.05"/>
        <n v="6.66"/>
        <n v="6.69"/>
        <n v="7.37"/>
        <n v="7.85"/>
        <n v="5.41"/>
        <n v="7.45"/>
        <n v="6.26"/>
        <n v="6.74"/>
        <n v="4.49"/>
        <n v="8.85"/>
        <n v="7.0"/>
        <n v="8.37"/>
        <n v="8.33"/>
        <n v="5.21"/>
        <n v="7.58"/>
        <n v="4.98"/>
        <n v="8.21"/>
        <n v="7.16"/>
        <n v="6.16"/>
        <n v="6.1"/>
        <n v="7.48"/>
        <n v="8.06"/>
        <n v="5.3"/>
        <n v="6.37"/>
        <n v="7.83"/>
        <n v="6.92"/>
        <n v="7.69"/>
        <n v="7.9"/>
        <n v="8.62"/>
        <n v="6.95"/>
        <n v="8.28"/>
        <n v="4.22"/>
        <n v="7.6"/>
        <n v="8.3"/>
        <n v="5.63"/>
        <n v="7.75"/>
        <n v="6.03"/>
        <n v="6.96"/>
        <n v="6.53"/>
        <n v="9.14"/>
        <n v="6.27"/>
        <n v="5.94"/>
        <n v="6.86"/>
        <n v="6.97"/>
        <n v="8.79"/>
        <n v="7.3"/>
        <n v="7.7"/>
        <n v="6.67"/>
        <n v="5.77"/>
        <n v="7.31"/>
        <n v="7.89"/>
        <n v="7.82"/>
        <n v="6.98"/>
        <n v="6.89"/>
        <n v="8.29"/>
        <n v="6.59"/>
        <n v="6.2"/>
        <n v="7.05"/>
        <n v="5.57"/>
        <n v="8.41"/>
        <n v="9.11"/>
        <n v="7.96"/>
        <n v="6.42"/>
        <n v="6.23"/>
        <n v="6.4"/>
        <n v="7.61"/>
        <n v="8.13"/>
        <n v="4.0"/>
        <n v="6.06"/>
        <n v="7.11"/>
        <n v="8.96"/>
        <n v="8.8"/>
        <n v="8.83"/>
        <n v="9.51"/>
        <n v="8.82"/>
        <n v="8.04"/>
        <n v="7.79"/>
        <n v="7.26"/>
        <n v="5.42"/>
        <n v="5.02"/>
        <n v="8.64"/>
        <n v="6.61"/>
        <n v="6.85"/>
        <n v="7.13"/>
        <n v="8.23"/>
        <n v="5.68"/>
        <n v="7.54"/>
        <n v="5.71"/>
        <n v="8.69"/>
        <n v="6.17"/>
        <n v="7.09"/>
        <n v="6.83"/>
        <n v="6.88"/>
        <n v="9.02"/>
        <n v="5.53"/>
        <n v="6.05"/>
        <n v="8.02"/>
        <n v="5.95"/>
        <n v="6.18"/>
        <n v="6.11"/>
        <n v="6.28"/>
        <n v="8.91"/>
        <n v="7.22"/>
        <n v="4.45"/>
        <n v="8.2"/>
        <n v="10.0"/>
        <n v="7.14"/>
        <n v="6.54"/>
        <n v="8.43"/>
        <n v="6.78"/>
        <n v="7.65"/>
        <n v="5.82"/>
        <n v="5.54"/>
        <n v="6.6"/>
        <n v="7.53"/>
        <n v="6.79"/>
        <n v="7.29"/>
        <n v="8.17"/>
        <n v="8.88"/>
        <n v="7.39"/>
        <n v="7.47"/>
        <n v="6.41"/>
        <n v="6.63"/>
        <n v="5.78"/>
        <n v="7.66"/>
        <n v="5.89"/>
        <n v="7.44"/>
        <n v="6.14"/>
        <n v="5.75"/>
        <n v="4.93"/>
        <n v="7.06"/>
        <n v="7.95"/>
        <n v="8.4"/>
        <n v="7.77"/>
        <n v="5.56"/>
        <n v="6.49"/>
        <n v="5.32"/>
        <n v="5.37"/>
        <n v="4.97"/>
        <n v="7.72"/>
        <n v="8.87"/>
        <n v="7.62"/>
        <n v="5.91"/>
        <n v="7.8"/>
        <n v="5.26"/>
        <n v="6.25"/>
        <n v="8.42"/>
        <n v="6.57"/>
        <n v="9.5"/>
        <n v="4.52"/>
        <n v="8.74"/>
        <n v="7.19"/>
        <n v="8.15"/>
        <n v="5.65"/>
        <n v="7.28"/>
        <n v="5.96"/>
        <n v="7.71"/>
        <n v="4.51"/>
        <n v="4.29"/>
        <n v="8.7"/>
        <n v="8.26"/>
        <n v="7.07"/>
        <n v="9.6"/>
        <n v="6.72"/>
        <n v="6.02"/>
        <n v="6.48"/>
        <n v="6.29"/>
        <n v="9.91"/>
        <n v="8.38"/>
        <n v="8.08"/>
        <n v="5.85"/>
        <n v="8.07"/>
        <n v="7.1"/>
        <n v="5.72"/>
        <n v="6.21"/>
        <n v="4.6"/>
        <n v="8.22"/>
        <n v="5.17"/>
        <n v="8.09"/>
        <n v="5.88"/>
        <n v="8.73"/>
        <n v="5.51"/>
        <n v="5.98"/>
        <n v="8.67"/>
        <n v="6.81"/>
        <n v="5.09"/>
        <n v="6.9"/>
        <n v="8.19"/>
        <n v="8.11"/>
        <n v="7.36"/>
        <n v="7.74"/>
        <n v="8.53"/>
        <n v="5.8"/>
        <n v="5.64"/>
        <n v="5.73"/>
        <n v="9.45"/>
        <n v="6.5"/>
        <n v="6.45"/>
        <n v="4.96"/>
        <n v="7.49"/>
        <n v="9.32"/>
        <n v="8.5"/>
        <n v="9.62"/>
        <n v="6.82"/>
        <n v="9.43"/>
        <n v="7.86"/>
        <n v="5.23"/>
        <n v="9.03"/>
        <n v="6.32"/>
        <n v="5.55"/>
        <n v="5.28"/>
        <n v="8.45"/>
        <n v="8.63"/>
        <n v="8.6"/>
        <n v="5.59"/>
        <n v="6.0"/>
        <n v="5.46"/>
        <n v="5.19"/>
        <n v="6.22"/>
        <n v="5.62"/>
        <n v="5.44"/>
        <n v="9.88"/>
        <n v="5.79"/>
        <n v="9.79"/>
        <n v="8.97"/>
        <n v="7.17"/>
        <n v="9.34"/>
        <n v="5.61"/>
        <n v="6.73"/>
        <n v="4.32"/>
        <n v="5.9"/>
        <n v="7.52"/>
        <n v="6.07"/>
        <n v="6.75"/>
        <n v="5.67"/>
        <n v="9.05"/>
        <n v="5.74"/>
        <n v="8.61"/>
        <n v="8.65"/>
        <n v="9.0"/>
        <n v="4.84"/>
        <n v="7.32"/>
        <n v="8.1"/>
        <n v="9.69"/>
        <n v="6.94"/>
        <n v="4.88"/>
        <n v="6.39"/>
        <n v="7.57"/>
        <n v="8.46"/>
        <n v="6.55"/>
        <n v="9.04"/>
        <n v="5.29"/>
      </sharedItems>
    </cacheField>
  </cacheFields>
</pivotCacheDefinition>
</file>

<file path=xl/pivotCache/pivotCacheDefinition5.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M2000" sheet="students"/>
  </cacheSource>
  <cacheFields>
    <cacheField name="Student ID" numFmtId="0">
      <sharedItems>
        <s v="b37412a3-fa5c-40ca-b087-7109a47482d7"/>
        <s v="65001423-faeb-4d19-a550-8ea26133a34d"/>
        <s v="228aaf1d-8710-4c8d-bfec-001b0df01f34"/>
        <s v="1aa67474-e200-4157-ad54-c95aaa4d52a8"/>
        <s v="5122db4a-14c8-44d7-b2f4-e869f69d3dd7"/>
        <s v="28dd6ff3-6391-4421-ba38-3c3164b96252"/>
        <s v="5c375254-a8fc-4690-a9b1-c4a1da221b85"/>
        <s v="1090fccc-de58-401b-9cb7-b64f927e5e08"/>
        <s v="3f87e362-cf8d-446a-bc2c-bb0ddd334cc7"/>
        <s v="db0f4094-ae51-472d-b7a5-5c76fa4e4399"/>
        <s v="e87d1c78-e7c4-41c7-8049-7b717d106c60"/>
        <s v="e2eac79e-9c04-46b5-ba30-4ee023c04f78"/>
        <s v="1750bd26-bcfc-4af5-9881-a1f0fbbb523a"/>
        <s v="aa604892-3926-42e9-9b58-eb49c9784b52"/>
        <s v="f0cd7f05-ea87-455e-a382-95d31e0ef546"/>
        <s v="c24369e7-2387-4af6-94c3-a832b231c60b"/>
        <s v="63b664f4-0452-4779-90ff-de646edaba8c"/>
        <s v="7a8d03aa-782a-45e0-88ca-765192f5df7b"/>
        <s v="6d59c708-298e-45cc-a9e6-eaa3024e260c"/>
        <s v="05a321d4-578e-468a-a1bf-4038a4de8d28"/>
        <s v="3c088990-54a2-4051-bb0c-cad9eee13cae"/>
        <s v="30de38b1-b636-4896-9fd9-75371d069988"/>
        <s v="0411292b-9b9f-42dc-8f42-74c780290ce1"/>
        <s v="2c222096-5250-47fe-86f0-33f945641768"/>
        <s v="4490d77e-016f-4ace-8f4b-a812bf94bdaf"/>
        <s v="e82c7d7b-06e7-45f9-88bc-539c9f4c3b79"/>
        <s v="d23484de-a436-415a-9041-63731d745f08"/>
        <s v="74f76d09-739c-4fa5-9bfc-270c85494255"/>
        <s v="880bcb0e-c8ab-46ac-a0b4-659a09fe4cdd"/>
        <s v="c1590f53-8a0f-4efb-adcd-465e36386821"/>
        <s v="0cf173f9-74d9-41f5-8877-58043fde9814"/>
        <s v="631d9c8b-e0f0-4e79-81f7-4651a033edad"/>
        <s v="ca8e858c-d0f8-4063-889f-e107443b1d0f"/>
        <s v="698f546d-5f29-4290-9848-5a54531c8812"/>
        <s v="5667ac99-2136-4f0d-96d4-a0d028e648ad"/>
        <s v="7aa061e9-336b-40cb-b1fe-ad13f280df1d"/>
        <s v="e7a44fad-e32b-43ad-96d7-0de3f597a515"/>
        <s v="0d810ca6-4fee-4e9f-b557-87121f011458"/>
        <s v="27b7f912-31fc-466d-8913-89de414a9f3a"/>
        <s v="4082cbb9-48bd-4b3e-a2f5-df2badaa44ca"/>
        <s v="bd1531c8-3764-4bda-b108-d4482f65fafa"/>
        <s v="64dea18b-c401-4870-a647-b0c6dd431dce"/>
        <s v="b526b22d-3f6c-41f7-8a05-37f02c2cd22b"/>
        <s v="2d7e4a45-2099-471f-8b65-7bccb0416f19"/>
        <s v="69bcdf4c-f0f4-4cf5-ae95-1c33ed5d4e6b"/>
        <s v="2db13deb-ee6f-4bea-8df7-164713769ff9"/>
        <s v="02106371-0260-4123-b1ef-e72aae13591e"/>
        <s v="77e8b762-bb7e-4979-92dc-bffd59008d65"/>
        <s v="94a1875d-2db6-4edb-82de-ffccf86c2ca2"/>
        <s v="de285d9b-4a10-446d-a1d9-e78b8d87831a"/>
        <s v="70f74c24-936a-4caa-8eb7-e59d3d57ab40"/>
        <s v="171dabf9-daf4-41a7-ba34-d2e8dd3f7d7e"/>
        <s v="be91c7cb-61be-4118-ba42-f58ffa3f02af"/>
        <s v="6e218b09-9afd-4015-816b-cb9f7426b193"/>
        <s v="73d0b6c7-f62e-4f88-9c29-850b410bfc29"/>
        <s v="dfd410a5-920d-434b-bd1d-6eabacc0b7b9"/>
        <s v="46e349aa-76d4-4385-82b4-139a2008b32c"/>
        <s v="c163c40d-c257-4c67-bf3c-2c9f289b8ca3"/>
        <s v="da39a452-3fed-4e75-a8ad-f5d1e23378bc"/>
        <s v="3b72c86d-92fa-475f-a6fd-0cb116e6e5c0"/>
        <s v="7d3c2acf-2efe-4192-bee5-74494b3b8444"/>
        <s v="ad409244-cd35-46ef-9c37-07394a629c5e"/>
        <s v="d3018cc8-4d38-4068-a91b-41710aaf9e1c"/>
        <s v="bf303c93-4f7e-4cf4-877e-4785f8aa1d26"/>
        <s v="60053cac-074d-4100-83cb-9ae38505147b"/>
        <s v="bf11858a-0877-4089-bbc9-97ac5aa9f4b0"/>
        <s v="1f3cea1d-2271-47ca-b887-73ed4af715b7"/>
        <s v="9ee8cd8e-f660-4018-a217-2c7bf66b5dea"/>
        <s v="a5c5650c-8186-4576-91a7-26095eddbbbf"/>
        <s v="713b7bd8-ecea-4668-8c31-a7deab2ec2d0"/>
        <s v="0a820385-4cd1-44b3-a9e9-ff9b7726b007"/>
        <s v="12b2102d-940c-4503-b7c8-6152beed0af9"/>
        <s v="09294329-0450-46e9-a6fc-935a61a1b56a"/>
        <s v="93d3e232-90c1-4270-bf6c-4a5e69726acd"/>
        <s v="2477f047-8336-4758-99f9-3502a55bc44f"/>
        <s v="c2baf0e0-2179-43f0-a612-4ab4f9b21e6e"/>
        <s v="5e1ce083-3e88-4611-968b-663a0101b9bd"/>
        <s v="7b4e9ecd-de07-47b1-b8ae-8d5dfe268e77"/>
        <s v="317304b5-c1dd-484a-aca5-8d95915a1c30"/>
        <s v="56082672-f232-472f-bea0-d84d37fd1e7a"/>
        <s v="d7fa2d8d-fb2c-4025-adf4-e62d6651529e"/>
        <s v="ea4f4a80-dc41-4176-9b59-f28ea9de5b26"/>
        <s v="fc618045-9449-4b77-814e-888e8cc8b919"/>
        <s v="d024ffeb-1ab4-4f04-b211-e54703896994"/>
        <s v="9591f52f-5f95-474c-be22-4ffd427ab8a5"/>
        <s v="adbbe85f-c36a-4d82-845d-a30d5498c23d"/>
        <s v="8a94a11e-d032-40c1-abaf-2ec6fff785e4"/>
        <s v="ee4205ee-a52f-43ec-ab4e-2281b184d1fc"/>
        <s v="5c508720-f982-44e0-8603-156a15eacbcf"/>
        <s v="d2d3e316-189e-46e2-b704-b1079ad0107d"/>
        <s v="e97aa4d3-b749-4c3b-bbd4-98e6d6d72555"/>
        <s v="18e214db-b595-468c-90ff-5ccd68c9b9cb"/>
        <s v="5275eb94-14ae-4f5c-a636-58c912d0498d"/>
        <s v="83599af6-5d01-455f-a7fd-64c4a334058a"/>
        <s v="e5ee7127-0257-40a3-b7e1-e57774dbb993"/>
        <s v="e4ee0371-ffdf-4e5e-bf86-5b5c1523dd80"/>
        <s v="948f664a-9565-457b-a267-d32fddcbf4bc"/>
        <s v="0f32dcaf-3195-403f-a653-71abf497ae71"/>
        <s v="c72372f6-9c88-4ed9-81e9-5629533fc717"/>
        <s v="d296c8ac-5078-47c3-b18e-c2efb4f6ed3a"/>
        <s v="b3edd6ed-b089-4de4-a626-7164d3616b3a"/>
        <s v="7702beba-0623-4fbf-9e42-d2b800679b62"/>
        <s v="45667c48-79ba-430a-9118-c400e336c243"/>
        <s v="64436e4c-2913-4440-8552-efdee2585823"/>
        <s v="138d994c-2b0a-4edd-8774-44cb5543fc3c"/>
        <s v="8cb1457e-effa-415b-bea6-450f0accb23c"/>
        <s v="e1035e1c-e3bb-42ae-a552-ac5309eda6f5"/>
        <s v="a981b098-b2cf-452d-a7f3-33b3f7baf55e"/>
        <s v="2acb4fbd-fbff-4a7d-b2f5-b1762c41cbd3"/>
        <s v="55c3b2db-f374-490d-8274-ce40e09016b6"/>
        <s v="af2537f5-9d31-462a-bb5a-bb36ce7968b7"/>
        <s v="0d5f1633-b0d3-4f12-b5e5-f9d5a7c92349"/>
        <s v="fd5ffd0d-aa91-418c-9cc9-36e45c3daff5"/>
        <s v="44d91117-4c34-4899-bbe5-64aeed0e4c6a"/>
        <s v="3c0a584e-a7cd-43cb-abda-06b220d2b528"/>
        <s v="4ee4334e-ce92-4136-ac3a-812f765e6cb5"/>
        <s v="bd2717f8-20e5-4d3b-8a7b-e5530289e8c2"/>
        <s v="b5103e9c-8618-440d-95d6-a6585ce9dbbc"/>
        <s v="b8beff3d-cb9f-4f6d-af3a-6f27ef06fccb"/>
        <s v="3e10c14d-9921-4591-9de1-69aabdd2a146"/>
        <s v="2b799a38-b5af-454e-bdcd-9014c2ba01da"/>
        <s v="043650a5-005b-4d50-a7c5-2a351b3a81c8"/>
        <s v="a8dcdb61-9b10-4726-9d28-654f6b72060b"/>
        <s v="a1e518a2-93d2-48d4-a465-5c397d4d2add"/>
        <s v="7249f62c-0898-4462-980c-b95c19d45deb"/>
        <s v="3143c221-e55c-4672-a338-b18f60427dfc"/>
        <s v="d4d13d55-1db6-4844-95fa-9483f633cc2d"/>
        <s v="58e9d0aa-c1b6-4dd4-a507-84cbc9df301e"/>
        <s v="ee392bde-eea2-473e-8c04-4ed8d01a4fbc"/>
        <s v="45d8a6ad-77d0-459e-8114-14f8d9df0d0e"/>
        <s v="16bd9db6-3c6d-4af0-8c79-278f861b72c0"/>
        <s v="bb103d64-e9ad-4950-aa4b-b364bedcb781"/>
        <s v="12c0620c-1667-4518-89b2-eae654eb4c91"/>
        <s v="d28fcf68-c871-47b3-8468-b74d85e3ade5"/>
        <s v="8ebc6d7e-c8a6-4b85-8d56-bff669c9520f"/>
        <s v="407a9cd5-2795-4d69-abf4-eb6852132a89"/>
        <s v="eff1f782-142c-406e-be7e-1e29c3af62f9"/>
        <s v="fce3b6a1-e27d-40d3-b00e-985c1274233c"/>
        <s v="958be693-1da6-4345-8648-d24684d0237d"/>
        <s v="d40d3674-c0ce-4542-94e1-2a044141eb9b"/>
        <s v="89a60034-2a73-4ac9-8215-b2547e3329b6"/>
        <s v="4a552ea0-8acb-4e09-8ccc-9cea109fd8ee"/>
        <s v="1b3158d7-fd87-41d7-9ecf-eb4e6484473f"/>
        <s v="c21f84fc-d0bc-4ad5-85f8-0d9b00060d5a"/>
        <s v="4d669eb2-e179-4379-8916-c715b2c4c537"/>
        <s v="bba1aed9-44cd-4fdd-9f9b-141ec7f7bda1"/>
        <s v="24aa5685-7523-46ce-bc95-0bbae8184f34"/>
        <s v="9a27343d-3b40-457e-aa58-573bd08043b2"/>
        <s v="3ae88926-b423-4cde-8857-511761554667"/>
        <s v="046a0df5-cafd-4613-b2bb-912d7da67785"/>
        <s v="39375675-67f2-48ec-b004-b601ee755c50"/>
        <s v="235b275b-dcd2-4b97-b3ca-9a6bccd3af7c"/>
        <s v="c7903dc5-900c-4af7-9b0a-e22eecc817a6"/>
        <s v="c08d05c0-b805-4b34-9ea4-ba77590bd0d8"/>
        <s v="2c913a7c-a340-4f08-b341-91b8ed6522b4"/>
        <s v="2812859a-1337-439e-8d4f-5d272c7f0b79"/>
        <s v="4de1087b-afa1-4a55-8ebe-abaa28597b34"/>
        <s v="bebc241e-d9ce-4d0e-9abd-7b8d5b6282a8"/>
        <s v="b509f08a-2c98-4bca-9139-7c06a630ad9d"/>
        <s v="5cbecc3b-7bc3-4abd-b01f-b5fd57154f01"/>
        <s v="9f6facc1-451d-48fe-8532-fc74a9987bdf"/>
        <s v="19ca9c1b-94bc-447a-a122-318935f3de4a"/>
        <s v="3e2b6091-a092-452a-94a0-57a7b0cc1b3b"/>
        <s v="69e6d15c-10f8-47a9-9c0a-bb6b60f145a5"/>
        <s v="39c5c59f-36a2-47e0-a4ca-5968e8e85abc"/>
        <s v="65343b23-ec46-4acd-9af7-aa1211f64c50"/>
        <s v="a69f5f0a-85f5-4906-b2b0-b2f12e08fe65"/>
        <s v="6daa192e-760a-454c-aa87-921d6c326308"/>
        <s v="b64fa54a-8c61-4654-95da-75c1a21150f9"/>
        <s v="440674e3-9a59-40c9-8f98-77cfd466bf25"/>
        <s v="c9cd4ae6-be91-4549-b9ff-05ed86711ba6"/>
        <s v="0279e2ab-0bbf-4334-a3ea-2d7fc219a845"/>
        <s v="bc88e0e6-efe6-46ff-b2dc-562c83ea8526"/>
        <s v="3782490b-f9eb-49ed-bc78-f61634759a3c"/>
        <s v="340029c3-ea11-405b-91fa-cefad6f89f7a"/>
        <s v="0593e481-920d-4cdc-8b3b-953bd2869cd3"/>
        <s v="1d03c3d5-b862-4cc3-9489-9c37cfa9026b"/>
        <s v="99611b7d-aa82-4808-938a-e2c0787cc6f1"/>
        <s v="4439940d-0e58-4770-a566-0316f39ef1be"/>
        <s v="71761d08-58a5-4859-8667-01ebaa12ded5"/>
        <s v="2135db71-1293-499b-97f2-4f98695be910"/>
        <s v="67cbfc39-f54f-4b92-8442-906f2e16f0b6"/>
        <s v="fe8e5f5b-36b3-4d4c-b5e3-eb9fb7b14309"/>
        <s v="1d7bfa14-9919-487e-90f1-4c088927b3f9"/>
        <s v="99a9af6a-ed05-4732-b8bf-46fa25343e85"/>
        <s v="d7d3b9d9-4c85-4233-8325-bd9ebf98e734"/>
        <s v="9bf4984e-1157-454e-9183-71f92eb53f7b"/>
        <s v="ff07c277-c3e8-4336-9d6a-0316dc723f57"/>
        <s v="3af629bb-6d09-4c2d-b772-6309bcbd151b"/>
        <s v="d2ab3152-bd2b-499d-9588-afdbf6478419"/>
        <s v="fa207403-4ab4-47e3-a360-76812bbba89d"/>
        <s v="1578d709-48f9-43d0-9fea-e1e0d9e604b3"/>
        <s v="ee88c4dc-159a-4899-931d-143c7c24f02c"/>
        <s v="345512f7-01f7-47ec-8e06-30cd996d5c50"/>
        <s v="edd4253b-50f0-4d0a-b50c-ab754ccc9bc2"/>
        <s v="5fc64cd0-721e-4b1f-b895-89399342a09f"/>
        <s v="a9099bbb-262b-471a-94fc-b80b8843c667"/>
        <s v="ee7ca782-a7a3-4d25-9595-6c4227c00f89"/>
        <s v="47354e4f-f85b-4d0a-94b5-86353dab1614"/>
        <s v="3a9a4ea5-0c0f-4238-8a26-cfd9b856edd5"/>
        <s v="c1d016de-5c90-406a-a782-e1a13495f9d6"/>
        <s v="3d175712-d8b2-4277-b413-db19bade8d5d"/>
        <s v="7f671eec-3da7-4577-aee1-e86b9ea556aa"/>
        <s v="5bd29cb1-0845-4b2f-8a8a-4105c0eb8875"/>
        <s v="f186e47a-a794-4320-8cf6-e8b87fd238c3"/>
        <s v="5ca260c9-eb76-47c9-b08a-4895d4ffa666"/>
        <s v="511a24dc-3d22-4b9a-80bd-b207e3e556a8"/>
        <s v="5f5d6ef1-6c41-4b66-ac74-4a2120effeb8"/>
        <s v="a57b40db-fc49-4690-a2ee-dc2cc1aac71b"/>
        <s v="d777a477-4c66-40a8-a013-ac6ededa4e16"/>
        <s v="7315372a-f9d1-4401-b97b-63825434701f"/>
        <s v="2999b735-dd56-4c94-bc9a-d14cee0caeb5"/>
        <s v="a59b457f-c0d7-4c73-895f-fa8140d92bce"/>
        <s v="65bcc272-fadd-4ea3-aca5-e2fdb966442a"/>
        <s v="ccc7147f-f6e5-403c-a237-9e6fd4734534"/>
        <s v="c864dadb-da0a-47e4-b7f4-2e809deb2a09"/>
        <s v="9e9beb5e-39ec-40d6-92dc-19108a3092a3"/>
        <s v="f48f709c-49a2-4441-8ac4-de854a5b1aff"/>
        <s v="2f1dc121-7d02-4c6d-8bea-75c1b86677aa"/>
        <s v="e937edd5-d6ce-4042-abaf-9da6853717aa"/>
        <s v="ec993c80-0b7d-4856-b0c2-360025545c1a"/>
        <s v="d56ce8ea-1959-4b5a-a7a8-f6366a35df59"/>
        <s v="de4379cb-d823-4076-8d6b-b03beb3537a0"/>
        <s v="085a5292-f5ee-43e5-8447-cbbca01305fb"/>
        <s v="91af1bfc-ff97-4080-8f9f-bb932d8f83af"/>
        <s v="18e284cb-7891-4e6c-af79-02611ab08326"/>
        <s v="6243bed7-54ec-4f33-8a62-4cbde582b678"/>
        <s v="dde9f863-22bd-4388-adb9-9102a48b3dbe"/>
        <s v="675823ef-c868-4fc1-abe7-d297eaa1ce7f"/>
        <s v="705fddf5-66fa-4ca0-8b53-1932bd9419aa"/>
        <s v="d0ec939f-6474-4cd1-9ad4-ddeab4fd8060"/>
        <s v="7b70c3b8-a81f-4ec3-a79c-658a36760ce5"/>
        <s v="b3730d4d-f6ab-4770-ad16-b038af865ed2"/>
        <s v="cda21485-1c34-43c5-9cac-78855e1a164f"/>
        <s v="063cbc2d-8cc0-42c5-9a57-3d62b1444e41"/>
        <s v="9293f705-0815-4147-be00-980eae441e21"/>
        <s v="dc858b22-7331-473f-a1f7-033e4c5b8a94"/>
        <s v="8af09ec3-4b72-4a7c-8f1c-3fa070000009"/>
        <s v="181b4bbe-c1b5-4783-8cad-3601dc857fe5"/>
        <s v="7316ce64-2a14-4a96-9b0c-62eb27c8fc6c"/>
        <s v="12767d13-f093-4776-9116-d014a5850828"/>
        <s v="af0262de-3ce0-4247-8897-2011edf08056"/>
        <s v="0d7bec04-e6e5-4b32-ac5f-12ef8085c147"/>
        <s v="88adb388-287e-4086-a854-027e56673e49"/>
        <s v="8351db35-c604-432a-814b-f2ac3cd9fcb1"/>
        <s v="ef43613c-d4aa-49a3-bed8-c56cda09dfa0"/>
        <s v="5f06bc76-7b77-4e71-9917-38f80ad1c18c"/>
        <s v="a68bb2ad-96e2-40ff-b67b-49ef7af234b4"/>
        <s v="b9787c4b-09aa-4570-9be9-50c7147d7bfc"/>
        <s v="47e2b379-9d2d-49cf-8236-d1049a51ec75"/>
        <s v="bb2002b8-5eb7-4429-a127-8e4440afaf18"/>
        <s v="f7b217c7-ae92-4a71-8f7d-cb431679742f"/>
        <s v="1f897ad6-3aa8-41d4-b8c0-eb54d60e8792"/>
        <s v="dd92dd7c-0db9-47a9-9e91-a71c7374ccbf"/>
        <s v="082def90-49b7-459e-b730-d33d8df7beda"/>
        <s v="39cc6bee-6f77-4c1a-ad91-ffd2735670a0"/>
        <s v="47eb340d-c74e-48ff-8f89-569de550d736"/>
        <s v="439e754c-6930-46ea-a0bd-a1ee5807cf74"/>
        <s v="749d90cd-4885-4ae3-8d61-a09d27f92323"/>
        <s v="00ea96fb-5847-46e9-8dd6-4c47d132987c"/>
        <s v="35ce8841-4973-4d6c-8dca-bfb7001a9a8b"/>
        <s v="30b13a35-5db3-4517-a4f0-3cc6cc509e17"/>
        <s v="0f1259e0-a18f-46b6-b535-106e122c9a56"/>
        <s v="6be48d2b-560a-4f88-8d64-f0912a0574f9"/>
        <s v="d9ae500a-a7cd-4c5f-8172-c0f02c65976e"/>
        <s v="785e80e1-d4f3-41e5-902a-0b7293f4b44e"/>
        <s v="b0b39015-3510-4852-b474-634949fc2cd8"/>
        <s v="2051acef-097a-4e10-b6fe-bc0e7ecddbaf"/>
        <s v="fbe94499-dbc0-40fd-86fb-7bf300b9d4a3"/>
        <s v="a25033b5-5fc3-499d-a786-9a7b72ee6ba8"/>
        <s v="4a67026c-3d0d-4b60-8fdf-a31a983a07f3"/>
        <s v="1156ccdb-8743-434f-899e-340860e5c527"/>
        <s v="c4d598f7-e14f-4093-8b6a-d0c7a2356dd4"/>
        <s v="bcacc8fa-fc94-4228-9098-363625832b83"/>
        <s v="683f0025-03ef-4927-bdc0-e964becfe931"/>
        <s v="2fd19b95-c27f-43b8-9dce-59ad598223f2"/>
        <s v="fb95d0fc-ad72-4d05-924c-de09ccea5031"/>
        <s v="905f9096-2996-46e2-8c9d-690713b22cec"/>
        <s v="7d6429dd-9625-422e-b9c8-6e3165abd646"/>
        <s v="dfa4bb9f-5a85-4750-a92a-c1391f4a8ca1"/>
        <s v="3c103b7d-73af-48bb-bc9e-7f9daf8d4076"/>
        <s v="f6b97af4-4b85-4301-89b1-00d1635e3516"/>
        <s v="7233d5af-9813-4da1-bd21-20ad5f59fb4d"/>
        <s v="5e9ca06c-8409-4db4-ae3e-f4b2e7e139a3"/>
        <s v="041c8596-55fb-4b47-9e0e-7c2477bf3c5b"/>
        <s v="26286bfb-e767-4cea-b0e6-a969e21342b0"/>
        <s v="ad973b67-9b89-45cb-9942-644c248d31ec"/>
        <s v="80a12241-faed-4808-b95d-bab40df86e3a"/>
        <s v="afd5dea5-89d7-4d6c-8e77-7f00ecf27e76"/>
        <s v="fd08b32c-62d6-4e93-a198-5d54cfb87e6f"/>
        <s v="3b329b00-258e-4e1a-84ba-58984b6d67f3"/>
        <s v="df2afef7-8eb0-48a9-bbbc-f57543844e64"/>
        <s v="8377eaac-9dbf-416f-89f7-28d5764890a9"/>
        <s v="fb3f4492-66f0-4436-a279-3448d8d42fa5"/>
        <s v="0c53644b-0053-4649-b86d-066b1ba827c6"/>
        <s v="46426c45-8d03-417a-b4d3-75c1a29319fa"/>
        <s v="d9f195d0-1482-4f53-8201-0c62f5f59b22"/>
        <s v="39bb3c30-f713-44dd-8203-d92bd3358121"/>
        <s v="344cc4d9-71f3-4286-8270-1fdbacaa7941"/>
        <s v="152aeaec-2bdf-4b41-b3ed-a8f1026b5383"/>
        <s v="a981fa54-f121-4129-b45c-9a545fa3a531"/>
        <s v="8dedf9fb-4bb0-4f20-b27c-40266703b636"/>
        <s v="b43051c9-c216-4d54-8602-64b4ead9767d"/>
        <s v="b59c9eb1-aa09-4614-af9e-a43802bf5ea2"/>
        <s v="3ae0acdb-2a65-44af-b09d-338b23936d45"/>
        <s v="ea6ef388-64f4-4a1a-8441-6766966011eb"/>
        <s v="cd3dc395-f5f9-4d10-9eb9-5d082878e57b"/>
        <s v="e30bd1af-9345-43f4-b29b-3c008d4d938d"/>
        <s v="f1f71605-a79e-4626-b707-ac0e0d96feb3"/>
        <s v="5f987c71-a65e-488e-abf3-ad39fec21bbe"/>
        <s v="b41eedde-bbb0-4e44-92ad-bb7281df4d96"/>
        <s v="a9220eb6-9ce0-48d7-b69c-905db7e5f673"/>
        <s v="03e630d2-3884-49b4-995d-b20d72164000"/>
        <s v="8ce377d7-60f1-4528-a8ef-2f46f323123e"/>
        <s v="fa0cb48b-2039-41a5-8c72-a5ed82ef8233"/>
        <s v="a505da9c-46e7-4a2c-bf6e-ed9d23cbe943"/>
        <s v="6e279f9f-4dd8-4ae6-b580-c9ffd81b2901"/>
        <s v="e3ed7353-23f4-4531-9628-4730d44271c1"/>
        <s v="9e3ef1a6-02fc-4449-a079-12e1e31ffb8c"/>
        <s v="2ba57ebf-cf61-4798-97ea-58751b9b40c4"/>
        <s v="7a0ecfea-958c-49ba-8cd6-20c20ea2622b"/>
        <s v="ec619485-aa64-408d-92e3-191267b3d5d4"/>
        <s v="9e11d2cd-0930-4ef6-8a80-068ddf547e50"/>
        <s v="36ee1640-723e-4466-b43b-d27f42a259a6"/>
        <s v="d90949aa-9bdd-4d7a-ad53-628b49851b79"/>
        <s v="25f88c74-53ea-4919-9b48-62c2d5ff2a1f"/>
        <s v="0a7c0fb2-cb7a-49e5-8ba4-06b292faceaf"/>
        <s v="0f9ca17b-8db8-4adf-ba3e-46b096f84ff7"/>
        <s v="71bf6198-aea6-4e82-82af-3dcd82336b07"/>
        <s v="8c8181b4-fe8b-4ccb-bd75-a5f3eeafca83"/>
        <s v="4b9dfd58-9e5d-4c7a-85ac-c35415f00cb4"/>
        <s v="bb7b6c05-2852-4ca2-b9d2-014a22ee7f07"/>
        <s v="29a2ad71-7998-4350-bc3b-f1dd5be4120a"/>
        <s v="0e165b12-9bdc-40d1-9cbf-7b8c74102d5d"/>
        <s v="9416e4dc-c6b2-4def-b8d8-b7f1c86c6544"/>
        <s v="c9cec36c-a41f-470c-a2b2-753ea134fdca"/>
        <s v="b7f60cdf-41dc-4c60-a5f6-0735757b6b29"/>
        <s v="80759f1f-87e5-40fe-9da8-d6d2f8b38a8b"/>
        <s v="8f598a25-2f2e-4e69-8b95-aa2d5a7c6a22"/>
        <s v="24e93cb5-f330-47a8-ab84-b2d0491f6121"/>
        <s v="db8dca0f-3275-4d3a-9ec0-e4f87e57d21a"/>
        <s v="5ef787b8-f2e6-495f-b32e-2016add702c9"/>
        <s v="eca29ef2-e0b8-4e06-a0e9-71471e9899db"/>
        <s v="58e7edf8-80a2-4721-8856-06848a6fc4b3"/>
        <s v="061efb95-68f8-4063-aeb1-9ad201a1fb0f"/>
        <s v="258a7803-c4be-42ec-92bc-3fa0e5d52f8c"/>
        <s v="4c6a70f4-8ede-444d-876c-f68c3f1be0d0"/>
        <s v="6bab9783-38ff-4807-b349-8064727d6eb4"/>
        <s v="bd945d3f-90a3-440c-ac1c-6022f55db21b"/>
        <s v="7f6485de-7569-4aef-8320-0c4e40cbe188"/>
        <s v="12e89d10-2871-4733-8bed-db12ad77e82f"/>
        <s v="398f569b-465c-42cb-885e-b4894ac66780"/>
        <s v="4f387b3e-a4fb-422b-812c-271f918b2d45"/>
        <s v="2f9f4ff0-ca57-4d03-932f-ed6fb5461b00"/>
        <s v="50c7c006-314d-4441-b8a6-171f1ee34dc4"/>
        <s v="a91cf192-43e8-444b-8a45-a905badf9397"/>
        <s v="415332f9-a2e6-4826-9023-9fc861b0b45b"/>
        <s v="f5faa704-64e5-4b23-8048-77271ce32bfd"/>
        <s v="c0effe9c-785e-4af4-8a32-cdd29e8dc7df"/>
        <s v="bd9259ac-2bf0-4785-8e65-9c01de110a24"/>
        <s v="37f25d36-8bdd-4ee3-b0fd-6672b80f16c5"/>
        <s v="22498f66-6e51-484d-9b84-edc3d8e049de"/>
        <s v="c47a3b7e-d209-483b-9528-4c0acb6bf562"/>
        <s v="899ca782-e323-4d1a-bc1b-dacc18e19331"/>
        <s v="37dc8c78-4082-4cda-b580-e4e959450186"/>
        <s v="b4299924-c098-4750-8741-9b4834ae4abd"/>
        <s v="0323160b-79db-4fb7-8773-35bfc30b6537"/>
        <s v="2877f5d9-0f56-45f8-b048-faa112ae5c22"/>
        <s v="3c5938ac-b5cc-49a2-b23e-6d7e83454b1e"/>
        <s v="e76adca9-7811-4802-88cc-7cfecf01f944"/>
        <s v="7e0241c4-c231-48a6-aad2-3f2d66712e6c"/>
        <s v="1af6d3f9-c144-485d-85f1-2969b0f663f0"/>
        <s v="df0f06cb-cb9b-4326-920e-ac174e20fd1a"/>
        <s v="2ebc1e1c-62be-4f2f-8aed-4babafecfcff"/>
        <s v="6230d42c-59a2-40b1-875f-be06c2b84147"/>
        <s v="0b5b07de-1ebc-445c-9d3d-b1e28bc2376e"/>
        <s v="8fc3d7d3-f6bd-40c7-a24a-2a50d0b1fde0"/>
        <s v="d31d7f7f-4a31-48d7-9408-aea15bf53290"/>
        <s v="1ac58c42-ecc6-4adb-bdb6-55fdcf50b018"/>
        <s v="c13c328c-c7d5-437e-8885-3ac25b57251d"/>
        <s v="612ef475-6742-43dc-8164-575813a8b343"/>
        <s v="b972393a-5bb0-4d76-a0b5-7717b072afc8"/>
        <s v="f090f5a0-ce61-4199-ae3a-0ba8ac8d6c7d"/>
        <s v="df730ed1-d078-4f93-86b7-2dcadc9101ba"/>
        <s v="4da62a34-c842-42fb-85e1-2d14deb06589"/>
        <s v="1bdc74a9-8d3a-4d76-bcaa-281b4e336644"/>
        <s v="6307d4d1-21c9-415d-9104-5a16ef15ab72"/>
        <s v="9fdda687-2e88-443e-8740-93cb32b5c8d7"/>
        <s v="51db1a37-4204-4733-9855-0b1ed5881c1c"/>
        <s v="23734894-017d-4f7c-aa39-8e92a2fc34fb"/>
        <s v="82b7f4de-5fb0-4930-b3e7-3bdfbdebfe8e"/>
        <s v="f8dbfe5d-e766-45e5-8fb5-f2eea3ace22d"/>
        <s v="c4829b71-ae84-481c-ae0f-b5b38bae591e"/>
        <s v="c60ea4d5-0d04-4cb6-98cd-26555297e1ad"/>
        <s v="00a85473-8242-4912-bda3-c1623a78b64a"/>
        <s v="fbdc532e-6546-466d-89b1-cad184c9b276"/>
        <s v="94b385e2-46c0-4b31-919d-f9a290c1f6d2"/>
        <s v="bb305d49-98dd-489d-b9b9-303ae7f56e12"/>
        <s v="81f7f3fb-19e4-4c6a-89c2-3e69d82c7565"/>
        <s v="eb93f78c-620a-4158-9d2d-904f78c59073"/>
        <s v="76ad1c33-2469-40c2-a757-499784581f73"/>
        <s v="59e1ac09-5970-4859-86b6-e4ade7ea8d5a"/>
        <s v="60885550-f74f-4900-b159-4914b1b68ecd"/>
        <s v="7eef09ab-da14-4a47-b823-51d9d94df188"/>
        <s v="a8c6dbc0-7bb3-447b-a9aa-144b9dd43675"/>
        <s v="b9c176b2-9078-4f4d-9b51-eeaa7fedd2fe"/>
        <s v="734aa1e3-944b-45f6-be99-177520d1ae0c"/>
        <s v="a42d0cd7-fd35-4f6a-b450-388748d90846"/>
        <s v="3d5b6fd3-ec37-4de2-ab98-0297ad5babd1"/>
        <s v="a1ef7ece-410d-4098-b779-c1b635b9f336"/>
        <s v="13eb22c9-bece-421a-94c7-743b2401342a"/>
        <s v="eb29d912-9d1b-43df-a46b-6fcee78d147c"/>
        <s v="772c22b2-68f8-4102-bf37-3a446e2e4c11"/>
        <s v="b6646199-ed25-459e-8f89-37fa753e9662"/>
        <s v="c9535b63-ba81-4dd9-987e-f3446f3f920c"/>
        <s v="bce2283a-7519-42bd-8cdf-835ea055dc8c"/>
        <s v="04aac1b7-5ca0-4428-822c-4d326c645c15"/>
        <s v="119c4ea3-e180-4081-9958-a499eeea163e"/>
        <s v="e6d5901d-8b62-4d41-9e09-a9eeaf88bdec"/>
        <s v="1cf70f01-c04f-4bba-9eef-ac6197958cce"/>
        <s v="95e7f614-42b4-4281-9f26-946654d1332a"/>
        <s v="0d18ab95-668c-4477-8b95-017c5dae1201"/>
        <s v="56694787-1859-4670-bb19-1b39676bb018"/>
        <s v="93fb71d0-dd32-4d9c-89ea-356a7abfcebf"/>
        <s v="3122d8b5-c421-4066-a2fb-92e1c965c714"/>
        <s v="a8835fb4-dfab-4ad7-8ad6-bb6961bf0c66"/>
        <s v="c2844916-647a-4d92-b43d-e4fd907c719e"/>
        <s v="d4449a99-fe18-4a77-bd7c-b6bf52adaeae"/>
        <s v="30cfde4b-88de-4f21-a4d7-06f9b5e3d6f6"/>
        <s v="15d4cb64-056a-47aa-9e53-58c2a964ed56"/>
        <s v="67c0518b-17ef-4621-881c-79d4c27437eb"/>
        <s v="5c5eae3b-773f-4888-aa91-33fae6ae146a"/>
        <s v="799caee4-6c74-46db-a5f4-1734b5ffc657"/>
        <s v="35adde88-43e4-4668-82ea-d2df725656e3"/>
        <s v="6a1ffe5e-e3a2-404e-9d2b-625d45a2e8d2"/>
        <s v="e7fbdd83-de31-4998-a458-2d07cab8705f"/>
        <s v="d287290d-ac81-4644-8d9a-65aa915ad8d5"/>
        <s v="5c3552b3-9437-4280-bfd4-67e77491050c"/>
        <s v="bc36dc59-e134-4dfc-9777-7f10f2d2393f"/>
        <s v="87096f5c-4547-4aa9-a75b-8399f639518d"/>
        <s v="a255e1bb-0795-4c1f-938d-6b8cc607b1e9"/>
        <s v="a2a9d4d8-102e-4de5-a5cc-8bf738ab854c"/>
        <s v="b32ec001-1ec8-45ec-896b-b2952fc99653"/>
        <s v="8d536c75-65b9-4e94-8e6d-e263635a775d"/>
        <s v="22a6e3e4-bdf9-45f3-8ff3-bc726366f018"/>
        <s v="d631c383-3030-44d0-b2c8-47439027e770"/>
        <s v="d1fcdedd-6102-4b56-a5c4-82ff5e5a90c1"/>
        <s v="d4b776c6-3542-48cf-b767-70885763748f"/>
        <s v="811317a8-f4c8-4393-96dd-6c82a8909e31"/>
        <s v="7e3c061a-3b58-4733-a216-6feb1f20994c"/>
        <s v="8a3c3b5e-801e-41da-85b1-ed25f1533ae8"/>
        <s v="2612cb21-92af-412c-bc91-03157a9ef221"/>
        <s v="9a1de644-815e-46d1-bb8f-aa1837f8a88b"/>
        <s v="bb4504d2-b8cf-4c56-a300-bdfa4846fa86"/>
        <s v="2346df9c-ec49-40ef-b1cd-a7545b1acb69"/>
        <s v="298fe54e-a3c3-4874-ba6f-eef2941e96bc"/>
        <s v="7d66971e-8847-4c56-827c-9f8cd40ac5e9"/>
        <s v="24f1f2ae-d194-462d-991f-5a48920e72c8"/>
        <s v="c48c221f-82e7-421d-b205-d8928444c3f7"/>
        <s v="7eccdaf4-c413-4dc2-85c5-ae8abe15ad12"/>
        <s v="c8a723e9-bfa0-46c2-809c-b50648f1096d"/>
        <s v="c1e1b94a-7888-4058-a9ad-0e9b8c9aa1e9"/>
        <s v="a127dc6b-ab9b-453d-b5f5-c65410c2c2e5"/>
        <s v="c6b31733-cee8-44c3-b36a-5c45240fad2c"/>
        <s v="c8ad0899-b630-494d-a147-adeb277b0667"/>
        <s v="177a8a5f-6ffe-43b3-94bf-7a4b25b8a42f"/>
        <s v="6a5e6920-bf5a-47e6-93a3-dd5a4b8c5bdc"/>
        <s v="fad3b44c-3b2d-4dc9-a2f3-2faea63fcf12"/>
        <s v="f891b0c3-dd3f-487e-92bd-c6619fe0a8c7"/>
        <s v="15f7ef61-da4e-404c-ba7e-1b86c1fad753"/>
        <s v="44b64ec1-4d16-4049-84d7-df9a238b05b7"/>
        <s v="5683ede0-17d5-4563-ba60-ede1e5eb772d"/>
        <s v="8f026c2c-1b41-4999-8198-d1f56839f98f"/>
        <s v="e189bf83-8963-45de-a35a-d16a0e06cd8b"/>
        <s v="76a1e967-f483-4fb4-a064-dfa817b88601"/>
        <s v="0840405a-ffd2-4491-9ff3-89aa4c36a70c"/>
        <s v="f480b91e-700e-4efc-a4ff-c31a5b86ea69"/>
        <s v="bd5609c4-a446-4663-b93b-17fbf76d15fd"/>
        <s v="397b5f51-5ffa-46ef-94e4-180cfe9936a3"/>
        <s v="cfe3a795-b85e-42ea-8560-d425e72d71fd"/>
        <s v="ba46284d-e849-4810-8419-4819ad7af740"/>
        <s v="c7a628cb-49ac-4d72-a435-4da32aa384b0"/>
        <s v="d65e59dd-e62d-4d06-8f9b-85581a7f195b"/>
        <s v="32399ffb-2704-4f25-8b91-b8cb6ae66582"/>
        <s v="0d50cd9c-1fb4-45f3-99e7-6fc7176ffaef"/>
        <s v="c4ac19ff-2055-4620-aa64-fac411270d8f"/>
        <s v="b5d9ad36-5287-464d-a30a-6658b1be6df2"/>
        <s v="b788f5d1-ffe5-45f6-a5ed-cfe34f2dad3f"/>
        <s v="ff408dcc-9db1-47f9-8fa8-ae3432339053"/>
        <s v="21c71aa3-7414-43b5-8e3e-25f2cf0671c7"/>
        <s v="0a18b196-43b4-426b-80a3-6cc8139b7c32"/>
        <s v="d3fbe043-af1d-4a1a-8ccb-235539d1c7ff"/>
        <s v="1127c44f-804c-41ba-b379-97e68df3b843"/>
        <s v="82c299f0-7487-4772-bf03-86fa13badc91"/>
        <s v="f5179e72-5f85-4b21-a5df-6f85bab503fb"/>
        <s v="e42c0aea-23d7-463d-9391-d017dbd4a86d"/>
        <s v="17979125-cd96-4d60-9192-45c5ff355962"/>
        <s v="b2149062-3e1a-463e-aa18-d32c7a9a8ef5"/>
        <s v="48298257-1795-4da3-8969-94eeee3dbb63"/>
        <s v="142e3df0-3c28-45dc-912d-aea8673d2920"/>
        <s v="b3bb59d0-0a8e-42a6-b120-fc35811280e8"/>
        <s v="8163b6ce-1877-4c06-94ad-625215bc2a3e"/>
        <s v="0f635f4a-2b9a-418e-8165-964c0b21a308"/>
        <s v="9c1a219e-474f-401d-a218-c099590fc264"/>
        <s v="4e7c9375-d938-4f9f-8995-399df86edb7c"/>
        <s v="13c1a5e6-1f40-4aaa-8496-d561734a4fed"/>
        <s v="b15aab1a-9f95-4869-b1e4-1913669cf2bc"/>
        <s v="2303f6c6-d69d-42f1-ae4c-84ffa8c01f05"/>
        <s v="59e9be59-29e6-4a07-a1aa-30937952ec04"/>
        <s v="b8ec1ba5-9448-48b9-b0a0-8c0604db0e46"/>
        <s v="2a96e1e2-7194-4ae2-99ba-d7aedf615a5c"/>
        <s v="cc1b4157-ec9f-4c54-9e0a-72ab7f5db163"/>
        <s v="cf2e3296-7184-4713-a55f-65b7e709fba6"/>
        <s v="1b7cc562-80a1-4869-8d20-3fba7d1f9861"/>
        <s v="bfe92520-ff3e-43ee-b62f-18831275b0ab"/>
        <s v="c5e29d43-d37a-401f-b12a-fb2f53ffa3c2"/>
        <s v="50405c43-3a6c-4da6-97f7-d71f2978cc73"/>
        <s v="6a36af18-06d3-4b93-ae33-688d597e6845"/>
        <s v="e760fffc-d40f-4457-8dee-64422d1c9409"/>
        <s v="c6ce834d-2c6a-4af8-971a-3ae0526ad59c"/>
        <s v="52f5a525-685f-4d0a-b9f6-9eb16123ce46"/>
        <s v="546252e7-f43b-4052-8459-bd6ec0f63229"/>
        <s v="6b3f368b-47d6-4de3-a6dc-8b415101019c"/>
        <s v="396c357b-dd66-4071-8fd7-b1a1bd4f6118"/>
        <s v="597278c5-1789-4e63-a746-5743897b303d"/>
        <s v="606cc2f5-2c81-4bf0-91f6-04068b5a8683"/>
        <s v="122dd7be-980b-481e-a359-5d1f7fe4a42e"/>
        <s v="20f0156a-1e6a-4628-9c6d-52d5ae2e9af9"/>
        <s v="a65d958e-936d-41a8-93ac-b00e32eeeb38"/>
        <s v="b51cf971-253b-4dbb-ae09-241ef5d6e50e"/>
        <s v="3037a352-9403-4d3b-97d3-0eb34942400e"/>
        <s v="cfaad1ba-740a-46fc-9d66-ee5950f6300b"/>
        <s v="a491f0b2-ea1f-4a65-a27a-984d654821d0"/>
        <s v="6ecca931-ef70-4d01-8da0-3d880c6f3051"/>
        <s v="d2705470-6a7b-48b1-a3f3-42a8f030bfd4"/>
        <s v="0214cbf0-498f-4c59-86c9-bfa949ba5fd6"/>
        <s v="4aeddc83-4290-4e0f-9c7d-55fd2f69b8e1"/>
        <s v="91ed554a-3fae-4f01-a829-0f3c86b4852c"/>
        <s v="8567c805-34f5-41c0-88c5-eb2a7490adeb"/>
        <s v="a9258d0f-0898-4c58-a085-cb56c2d61892"/>
        <s v="f2f25eef-1f45-4bfd-b7dc-67e030974b2b"/>
        <s v="8d163f75-417b-4f5d-8de6-309c25476389"/>
        <s v="7c7ddd5a-76a0-4204-a78f-77f93b283d90"/>
        <s v="759c0580-4ede-4169-a03d-6c2808ce9591"/>
        <s v="4316866b-dbe0-480a-b138-031a80807628"/>
        <s v="ec1a86d3-5683-4783-9575-9337549c9eb9"/>
        <s v="13106665-aec2-4b19-bbc3-98d82d6bc882"/>
        <s v="adbb4a9e-5989-4498-a075-329961911732"/>
        <s v="74106a9d-ec7a-4d82-8ac8-f563319fc836"/>
        <s v="38f3e9f9-da84-40c4-b377-36887e03cce5"/>
        <s v="fe7c80e9-a179-4e93-bfc8-25ac869bc00f"/>
        <s v="0ef8c2d6-f7fd-4646-b7bb-3eec4bf50b52"/>
        <s v="25637cc3-ca97-4bf5-95d5-96afa663d2cd"/>
        <s v="7c8b1713-ef01-4a84-a79a-9fe93bf0702b"/>
        <s v="56666f9f-53ac-4ab9-b467-2cd9362f5e5c"/>
        <s v="2d18528e-1ee8-4f88-aa60-0c18d746fe62"/>
        <s v="e608891c-2484-43ba-87fb-fec891c11020"/>
        <s v="be2cac6f-815e-4e7b-8da4-f76e5d68fdc0"/>
        <s v="4fa03f26-f6f7-40cc-a9ec-8e49d1bdb8c0"/>
        <s v="132b218a-44de-43dd-a5dc-e055e30ccc9b"/>
        <s v="17d821b8-bb93-4d40-98df-f535c62dbaea"/>
        <s v="cb5cda90-d761-4b28-bc3c-f41a6e73fbf9"/>
        <s v="03db7a2e-5313-40e0-af25-37cea206527c"/>
        <s v="abc53545-2e6d-4a04-9d57-e73431bf5cf6"/>
        <s v="67294d3c-4681-4a88-ac15-4804099759a3"/>
        <s v="24d6c4dc-949f-40c3-b020-83e26a8e80bb"/>
        <s v="7f469d87-ab81-4665-83c5-25cfdb18f72b"/>
        <s v="f6a9e3e3-b62b-4cb1-8956-0c3685609e8a"/>
        <s v="3c882311-4bea-4ba2-9e42-5b410c44c69a"/>
        <s v="30a900ad-939b-462d-a645-f129629c2ae3"/>
        <s v="033c0bc1-a6c0-4ec7-9300-109f7f545700"/>
        <s v="3e7660f7-e3f6-4154-a50f-e531cefbd4f6"/>
        <s v="29c1e163-35a3-44c1-8934-3ed195d0878e"/>
        <s v="9b4112f1-f192-494a-8adf-70b93f8b4da4"/>
        <s v="71a0449d-d703-462f-b5cb-e3f56a66c184"/>
        <s v="02f0ebc7-1091-4d60-97d3-4782ae118d97"/>
        <s v="36a2c52b-0047-4139-985d-f528b4258e19"/>
        <s v="a3771d5f-f55a-468c-8f9a-4b7088fd6f8e"/>
        <s v="ae93a2d9-f35d-4f89-aab4-7255fea835f4"/>
        <s v="765e9443-d3b3-4cbe-8e64-d4c2e6389f32"/>
        <s v="1262e3f6-3ee8-4f42-bb31-89bfdec7d4e3"/>
        <s v="bf1c5876-f5f7-48bf-b121-d7ff9b159bb9"/>
        <s v="8dd1cef5-1cf6-4d9b-b7b3-4eecd082b0d3"/>
        <s v="20156a72-12e1-43a6-932c-ae01d2c65ee4"/>
        <s v="d3073198-bc3e-4402-9ba1-4c350ab5207f"/>
        <s v="12a1fe7d-dfa5-4722-8a1f-c9df9a591974"/>
        <s v="a28888aa-a4f3-4510-ba16-66929dd5bc5e"/>
        <s v="4cd9bdae-e9ea-487f-917d-af847527a4f7"/>
        <s v="fba6abf7-cdbc-4653-b7a7-e8b75e70f65f"/>
        <s v="74222167-6b7a-4460-a04e-46cb3712f2d1"/>
        <s v="add3f488-fd49-4c60-9136-41a0ca687611"/>
        <s v="b148b2a6-ea79-47e1-9be7-02abfac08fc4"/>
        <s v="760e1e99-33d9-40d4-9e82-7e62ace81193"/>
        <s v="92e0e031-4ef2-4458-9d11-c5a07cb80ce8"/>
        <s v="52f1df00-e27c-4eba-9d59-18fafb4a9a7d"/>
        <s v="c5c5b37a-f85e-46a1-9dad-09b252c21221"/>
        <s v="791dc737-7ed6-49ef-8f33-415d457ed336"/>
        <s v="2d84c606-87a3-49a3-b2ae-51fe995cedc1"/>
        <s v="7b1dbca3-2286-43f8-8314-96ea2160446e"/>
        <s v="be9063fb-64b5-49a5-bd6c-3d2a5564d1d3"/>
        <s v="6b49acc6-35e5-44e0-ac87-85467faf6458"/>
        <s v="b4157cea-0738-4ba4-9770-a3dbe9fa97e2"/>
        <s v="8e52fc42-73c3-44a6-9ac7-26b667863fb3"/>
        <s v="96d8c1fa-b973-45d4-bdae-eb406f50ed5f"/>
        <s v="81f71a2f-b266-4ece-af6e-6fa6790322c4"/>
        <s v="089f481a-d61c-49da-ba9c-38add5e2ddd4"/>
        <s v="a91d5bce-1a8e-472a-903b-0c47091b343e"/>
        <s v="d4394564-de38-4464-9116-cb7bd3098f1b"/>
        <s v="7a8104de-b205-47bb-bb16-f75776f186ab"/>
        <s v="e1e0bc72-8e88-4b54-a50e-660244beb486"/>
        <s v="56ffe531-f2e5-4e04-9e35-b97200a777c2"/>
        <s v="f9722cc1-349e-44a9-94c2-9d5c19ec0829"/>
        <s v="d51b1974-de66-4dd0-a5ce-2a21ed3e2846"/>
        <s v="c4d9d333-77bd-4bad-8309-89c258ddbfd1"/>
        <s v="0e0b089b-6505-4a00-83a9-4091f89095c1"/>
        <s v="1a38f27d-9a34-4b3e-ba8b-298542fa2be0"/>
        <s v="3623d580-5a6f-4637-ae8b-f1fea9a9b4ec"/>
        <s v="d891ac42-f675-4000-b4da-a786a5ab0b1a"/>
        <s v="639c4c6c-2926-405d-8d53-551ab4f02f6f"/>
        <s v="c42b266b-1b02-4a24-bf00-f56c6a4989a6"/>
        <s v="a0693127-ce5b-41f6-b8d3-57723dedb684"/>
        <s v="a2ec0d8d-d643-4ee1-88f7-c56168735fab"/>
        <s v="c4ea4ece-67b6-4467-9432-d79794f6c67a"/>
        <s v="da9bccc1-e71c-481a-a511-e61a143665f5"/>
        <s v="f22c34d4-3592-4cad-afd5-1a2db1f09fe0"/>
        <s v="df41e696-fc32-48e1-8c67-447d3db73acc"/>
        <s v="48c3d60d-c2e7-485d-917d-7ce96b20dfed"/>
        <s v="0bbfbdb6-7634-4953-8c2e-506badd6e664"/>
        <s v="5274ee11-b61d-4906-a570-35db3fead90a"/>
        <s v="1c708c6c-08c9-4d63-b3cc-a0001615d211"/>
        <s v="c6b33fe6-1c76-4df6-ac5a-6c93871c0884"/>
        <s v="d2d0a1f2-ea82-4133-91eb-299d69a47766"/>
        <s v="ae62990c-19bd-4f93-b8ef-7666b7a4c719"/>
        <s v="dc7204f3-018c-4f79-8fdd-b169f8e1e127"/>
        <s v="f758dce2-0556-4aea-a7b0-32831d7c0098"/>
        <s v="f18cccdc-131e-4723-bbcd-f203459ee674"/>
        <s v="ca3c9818-3607-4e0c-b0f8-a80acbbfe922"/>
        <s v="b211d2c5-16aa-461e-b0e3-bd2d625ce56a"/>
        <s v="4d37a539-857d-43b3-a8ad-df36ddf275eb"/>
        <s v="e7062376-61c7-49d1-b5a7-b646948e1e5a"/>
        <s v="4c2022bb-4813-478a-9ee2-e5ddfa668bb6"/>
        <s v="b4a69f3c-8d3a-4d99-b11c-21c9bdc14f1f"/>
        <s v="d6707a21-29dc-473e-9820-b3f25989dd6c"/>
        <s v="4c779d26-f638-4bf1-837f-781358a18547"/>
        <s v="f2e5f0fe-efd9-4274-89ec-a122725efeaf"/>
        <s v="5f5ab1fb-8e32-4c7d-8a7b-c5634ac938f5"/>
        <s v="c9b7c9bc-65a1-4fa9-9611-69a1ff46a6bf"/>
        <s v="b9da5f8c-4e35-4a80-a027-9a186576a410"/>
        <s v="9c2723bc-2418-455c-b0b1-ca37c5a1522d"/>
        <s v="b58c70e0-e4a2-4ef0-a3a7-99375d2b3f00"/>
        <s v="f2e8baa2-23b5-4e1a-8d16-6674f198f961"/>
        <s v="e5a3da97-6477-403c-9563-5f8bc397eb45"/>
        <s v="ccfcd8aa-dbba-4479-99ad-7b247f1c0e95"/>
        <s v="76895568-43af-4707-87b5-08d760d5890f"/>
        <s v="b1b5ef13-d268-47e1-adb4-bd7478ef7820"/>
        <s v="8e485223-46b9-4991-a14e-b70db380c73a"/>
        <s v="68c8e86a-1624-4c94-8d84-46aa071c4d1c"/>
        <s v="6c200bf1-eabd-4150-b011-3ac283d1169b"/>
        <s v="b66edbf4-a0ea-4251-8957-43a281b13b80"/>
        <s v="bae1e137-96ee-40e5-9f87-3b46c0a0473a"/>
        <s v="f3b63fe1-d184-4324-97e8-392a55cee5db"/>
        <s v="13c37b5d-bbf8-4a91-b7a9-f824eafa4d5b"/>
        <s v="81a1a209-4ffc-4bc7-a0d3-03bfc3702473"/>
        <s v="b787ef8d-3495-411e-ae27-d4321dc1e7eb"/>
        <s v="2e63fe12-6052-43f6-82dc-8c7c35099ad2"/>
        <s v="4fc8acbb-e6ac-4ae9-b114-eb7feeaa1af3"/>
        <s v="25c73c44-3e75-43b4-a64f-a6637e8f8095"/>
        <s v="336f3229-565e-42f9-8b52-1380cfe43fe7"/>
        <s v="3da06476-f778-4676-b50d-112e8164ceec"/>
        <s v="759cde66-bacf-43d0-8b1f-9163ce9ff57f"/>
        <s v="e9366a85-3a46-4be3-9255-a4de9330ba83"/>
        <s v="460d48b3-7a99-463e-9594-b4f7b43915f9"/>
        <s v="4199322e-3ba5-4126-bff6-9f4195082801"/>
        <s v="b26a51a5-76b4-4672-9f13-e10bff7a884d"/>
        <s v="a205e54f-b1e8-409d-bc20-b9f24a9c589e"/>
        <s v="2b1ac76c-89ec-4c51-98cb-aa5247f53019"/>
        <s v="d58978b2-fcc2-4e6c-8944-de2667727765"/>
        <s v="0977c513-752a-4d25-b190-1b7ec6b469ef"/>
        <s v="21bbd183-8acf-44d6-b2fc-c072544c0132"/>
        <s v="947aacc9-c43b-4287-96c4-80a387cada66"/>
        <s v="bd12ec98-2d32-496e-9766-157b53388c0a"/>
        <s v="1bb5ec7d-9de7-4f1a-beeb-4c359b4fa47e"/>
        <s v="ac117bab-d664-4fe8-a21c-0c06ed376567"/>
        <s v="d85d832b-a8fb-4fc5-a473-17afd83c9744"/>
        <s v="0f300487-259c-4976-9427-86ba43e0c7a3"/>
        <s v="79a28546-0305-4436-86e7-54d78f18002b"/>
        <s v="46b51d82-df80-4357-8a1b-e8134bc63758"/>
        <s v="c2bf9e72-8437-499d-af7c-9dc586d506dd"/>
        <s v="4a6c3cf2-5ce4-4f55-a304-2ba15f311221"/>
        <s v="4f2f965f-a036-4a83-a1d0-332277eb07e6"/>
        <s v="b89bdf7f-93e3-4c35-af0a-573d53d2d56d"/>
        <s v="8de1596c-5a9a-406a-96f1-42a206b919aa"/>
        <s v="ab286d09-0af5-4e60-bbe8-a5df5e934de0"/>
        <s v="98ad6306-9e1f-47d8-b05a-4b6cdddc82c3"/>
        <s v="5f987864-6e8e-4531-b9b2-635c6e03e1be"/>
        <s v="d37fc265-36ad-4048-a0c6-abff077d1140"/>
        <s v="1b4da0fe-7bb3-4605-9a74-3152627b41a1"/>
        <s v="74664604-e1ee-4f4d-bcb4-c5edb9cf7386"/>
        <s v="30c9c51f-c80b-4af7-9315-fafa7500f785"/>
        <s v="8eb22579-0cdb-4ca4-b6ec-bdd68498e113"/>
        <s v="3b227e07-a4b7-481b-a266-7cc86aa6bcbe"/>
        <s v="db97db10-cc79-4797-8f0f-f2f0a29a435a"/>
        <s v="6b15c11b-b113-450b-9ea0-50c6eb9ed274"/>
        <s v="176dc38b-8554-44df-938e-01ea059f3ecd"/>
        <s v="e3c43657-1d8c-4bac-83b4-09ef2260e70f"/>
        <s v="28555335-978a-40b6-a755-73ec3e0061ed"/>
        <s v="06843c86-b8a6-4402-a3d2-6b8dae46024d"/>
        <s v="0cd20e43-76da-4194-839d-b29d4bc81c16"/>
        <s v="47503f1d-c33a-4f6c-9d69-1fba5e187b24"/>
        <s v="859131d2-bbda-4242-ad17-4fc96f7c15ea"/>
        <s v="084d7822-da94-4e70-a537-41e409668d08"/>
        <s v="458e2b28-c1c6-4fc4-8e14-6a3eebc3e1a1"/>
        <s v="27c7655a-7b43-4a72-a2c0-c475a54976d0"/>
        <s v="aab612c9-415d-474a-b5a6-69814104a8b5"/>
        <s v="9a1e0036-5cba-4496-a848-92402fd90ce1"/>
        <s v="d2586d90-16b6-4f61-b68c-62e6e2a45909"/>
        <s v="176496f7-99fa-4a93-bc25-fc48a0ad9511"/>
        <s v="28f49481-a0a0-4dc4-a720-9bdf1c11f735"/>
        <s v="9ea9f508-3122-4592-bdb0-2235261e2555"/>
        <s v="e6338ef1-cf70-4122-9cfc-e6d427c4dbd4"/>
        <s v="56ab087a-8bc7-4e81-9a30-45280b599562"/>
        <s v="39779492-3bd6-4dd1-9287-ec7bba900dce"/>
        <s v="eb4d8f42-8735-40a2-a511-09611869a217"/>
        <s v="bd5d1c8a-5454-4866-abb1-ab1c12c58a72"/>
        <s v="cfcd12f7-549d-4dee-beab-ae6eeda34f47"/>
        <s v="af8ca888-b1f8-4ad9-b49b-508927335670"/>
        <s v="05628059-568c-469b-9064-005c3985c3cf"/>
        <s v="98dbf732-dde4-4194-bc12-d19850c1b8f7"/>
        <s v="b2357a3c-cc7f-4517-8bfd-4a31c8c85ad6"/>
        <s v="6a25542e-ffbd-4cdd-9d84-d303ccb03fc5"/>
        <s v="d3d1bf0f-56c4-48e4-a9ef-afb13a7e8e14"/>
        <s v="66414954-c798-4445-86a3-cc71ff2f6883"/>
        <s v="6b0ae0e3-9d89-4047-9d39-d7936257a4a2"/>
        <s v="eadc9960-4242-41e2-960b-e0f495132c22"/>
        <s v="c76fb4e3-7859-4f54-bf8e-7236b9d1bd6a"/>
        <s v="18f1a1e4-1d30-4290-b3d9-2aceb7461b72"/>
        <s v="bf47976f-a2b1-4c66-af5b-a72f708a100c"/>
        <s v="80062ff4-2e3e-487f-a065-fa31def56e35"/>
        <s v="a1173719-b023-40ea-9f41-e335b9aed8e4"/>
        <s v="659e0258-814f-4657-b6d7-0561d2d14ef5"/>
        <s v="c2b01cfd-d045-4d1c-a684-09e3f1f8343e"/>
        <s v="39191783-1112-4366-89f4-c84d12c5e0fe"/>
        <s v="4988e418-f6c3-4218-8183-6315330f8be1"/>
        <s v="e2d9de5d-6a18-4e4c-b496-276412a4def0"/>
        <s v="506e5a9a-b758-488d-ab73-295b344a54b8"/>
        <s v="54bbbcf8-28fe-4761-8d49-fe3f2ca8f783"/>
        <s v="78e3654b-faf1-4ff0-bb85-179ad5b077e0"/>
        <s v="90d9170c-f2de-475c-90fc-c9f12ddc756b"/>
        <s v="28257223-4d42-4971-bcb8-dca85280db62"/>
        <s v="dc4bad78-614f-4ccb-be5c-b565e6b530cb"/>
        <s v="50ebf2ad-fb61-45c3-b162-e8fcf100df84"/>
        <s v="134ec784-b688-4a87-942c-7c77cc773119"/>
        <s v="d5b6517a-cab3-4d27-8dc5-f130cc394162"/>
        <s v="c9ce44bd-7c3f-4add-9a38-5db590eeb067"/>
        <s v="05752386-6de4-4b56-bc5f-dd57636764fd"/>
        <s v="c73f6e1b-af90-4e3c-9d75-0e9890e0b95f"/>
        <s v="8eb4c23a-5ea0-4eec-9ed7-e570e941be5c"/>
        <s v="5fac29c6-fa4c-4f30-be1e-379311fe64ad"/>
        <s v="e8b45c6a-fee5-43b3-ae18-b184229fe85b"/>
        <s v="d6eaf6ab-c68e-42a6-a091-952209482f70"/>
        <s v="be3aafed-b98b-4ef5-a90c-c35152de8405"/>
        <s v="23204ff5-b538-496c-833e-02f71e93d127"/>
        <s v="d92f3c1e-df70-4b2a-b8bb-22a5eba742d2"/>
        <s v="4678d602-a866-4c36-ba98-a7259d64f713"/>
        <s v="0ff157ba-683f-40d0-9b15-273067b71db0"/>
        <s v="c0829ad6-5b9f-4adf-b8f3-ccfd10869c18"/>
        <s v="cf4568c9-5ab7-48c6-9155-35762a4998eb"/>
        <s v="7008e799-fecd-4333-8b2e-c8f278313bcc"/>
        <s v="a005f5e1-a97a-4846-92ea-ef184b6797a1"/>
        <s v="9d3de8b2-da0d-4e34-be78-a321ebc7c34f"/>
        <s v="ae5ec365-72eb-4474-9458-054ec2874f06"/>
        <s v="ce2c7335-f4b6-4b4d-a291-0c5a9b18ee47"/>
        <s v="1fadc367-d7c6-4d63-8d78-45dd3240708a"/>
        <s v="2207f2de-b715-4603-a178-b03c698000c4"/>
        <s v="20da8972-5832-4ee4-8471-b4b0ae1b9f69"/>
        <s v="9aec56a8-5731-4609-9375-ee90d6b361e4"/>
        <s v="02042738-20c5-4a3f-86d8-522e89994afb"/>
        <s v="600a054e-21ed-45e0-8beb-97ef7240ae8c"/>
        <s v="3c9abe10-238d-4f44-8ac4-d0eb3373730e"/>
        <s v="a879d8f8-9042-4eb7-8b04-0f53e63949d4"/>
        <s v="39ec8ca1-3fb2-4f47-bbcd-6c18a06e8de5"/>
        <s v="ef9240b6-52d7-4f10-ba3a-6e9623ff23d3"/>
        <s v="620d4a1f-479f-4628-9674-eb650f9c5300"/>
        <s v="37850b5c-3ce5-488c-be53-d702e1f8d192"/>
        <s v="30ac7d7b-a2f9-43a3-b810-ae665a31b4cc"/>
        <s v="9c904bed-6389-4af4-8710-90caa1e80536"/>
        <s v="5f584603-e5a3-48e9-84c1-f1b5ebbbd763"/>
        <s v="41f83199-f4ea-4769-8366-c189cd8d9f75"/>
        <s v="a6ea6a2a-3110-429d-8e75-7e3c59b21da1"/>
        <s v="2540fbfe-e12f-46cd-96ea-f269514e1353"/>
        <s v="ecf2d1d3-0725-4bbe-9b33-9e981879deaf"/>
        <s v="2799db5f-73d5-44b7-b6ad-f3cd935cc092"/>
        <s v="c0ba22a4-7213-47cc-b896-17fa6493f5ef"/>
        <s v="c4183687-0cf7-4915-b01f-e8dfc3ba8448"/>
        <s v="a3b442bd-4649-4296-af58-42c3ff86cc31"/>
        <s v="309a083a-0c9e-4060-b66c-7331a1722ee3"/>
        <s v="38d5101f-423c-4d9d-993e-478302b34254"/>
        <s v="298d9f00-a3b6-48ef-83a7-635ac03995b8"/>
        <s v="de73992b-0232-4130-889e-90b28df49d52"/>
        <s v="98874bfe-c136-4c65-ae2a-e3413f59e4f2"/>
        <s v="01667221-3063-4e7f-81ff-81d1689d1205"/>
        <s v="fd9a9caf-37e1-4afd-873c-f375fa1e59e4"/>
        <s v="1d48a071-ab61-47b1-b93b-4c3220500494"/>
        <s v="2067bdac-88bd-43d1-b540-b30e039f3a25"/>
        <s v="04e0aa19-7fe5-4a6c-9a93-80ac33c7d62f"/>
        <s v="cdd8af09-451b-4267-b887-5caf1991103f"/>
        <s v="36c7d6fa-7aa4-4052-bf51-936241a64fed"/>
        <s v="4c269f16-1a44-48eb-b02c-21505f58f504"/>
        <s v="7a6e43d0-d9c5-4cd9-b09d-721b62be4009"/>
        <s v="5c17ebb5-093b-4d72-ac8c-dcaf2b633b18"/>
        <s v="4270352d-702d-4556-8c64-5bf10e93fba8"/>
        <s v="6d204496-66d0-4371-98e8-8ebb7a9e8eef"/>
        <s v="a0d7cfc8-3a17-43b7-b5d3-8459f3bc6b09"/>
        <s v="706c5c56-49e2-423d-abd3-461691b78d8e"/>
        <s v="4c881a90-c109-4e6b-a7d7-7c7e07f0b3d2"/>
        <s v="442a6ce4-ac24-4352-8822-28f22d720501"/>
        <s v="4a5dee64-3a65-43b9-826a-55e559bd1dc1"/>
        <s v="f377530f-2a5d-453a-aec0-5882035993bf"/>
        <s v="4d37d6d9-3f4d-4a0d-8c60-3d16eb507c48"/>
        <s v="dee34e2a-d6e0-4c60-b59d-066285d08c1c"/>
        <s v="e906b056-750b-4501-a5b7-6e71c0b942ad"/>
        <s v="ce072a52-73ed-4223-8b4e-f503f8722413"/>
        <s v="5a86b5ec-1865-412a-896c-495acec8613d"/>
        <s v="5d340833-db59-4a19-9ea6-ed4a04cad30a"/>
        <s v="74e0079a-98fb-4727-9740-b2122d5245f4"/>
        <s v="ab9099a4-35a2-40ae-9af3-05535ec42e08"/>
        <s v="166b1ea0-030b-47f1-9fd8-e9a7ec0130b9"/>
        <s v="77e8b401-b684-4eb5-97bd-2960a1715311"/>
        <s v="0534a101-8ddc-4719-81f3-8dd4fd034ada"/>
        <s v="02bdeabe-7060-48eb-be8e-ed12a3ea21a2"/>
        <s v="c6dc78f7-7bf6-4a7f-b58b-eecc9e405b00"/>
        <s v="f4dbca07-e506-4670-b092-947dbe4969ec"/>
        <s v="bdce635f-bf90-4d6a-b5c6-06b54e003d55"/>
        <s v="b5a6571c-4fa5-435e-90cc-460428b26b1b"/>
        <s v="fef97d57-3c77-4a4a-8d65-4036a00f230b"/>
        <s v="4ed0730d-711d-41dd-96ed-0330ce015413"/>
        <s v="1d34d08e-7a4c-45d4-9c99-e04cf0e98b3b"/>
        <s v="2cccfdf1-5734-4491-810a-7e8c6237a65d"/>
        <s v="dc8a4922-5005-480f-a4c7-78a59b4e164b"/>
        <s v="c80ba4a4-eb5d-4a54-b6f3-a4040005003e"/>
        <s v="42803aa0-55ac-4d06-be9d-a9517329af6e"/>
        <s v="8941bdd3-9803-482e-926a-4bd0be125f8f"/>
        <s v="66bca865-963c-4f25-968a-b707001fc69f"/>
        <s v="6fe633f1-8f80-4d8b-a1d5-5f8569678586"/>
        <s v="b2a0f778-809d-4444-93ab-3cce264ae04f"/>
        <s v="50e96888-7273-4e7b-bf9a-d277db496e6d"/>
        <s v="4140752c-aa44-4259-9001-8b7b6d4067f4"/>
        <s v="f4be0a2c-f571-4989-98bb-597d8f1fd309"/>
        <s v="85e8267a-0e23-4fd5-9031-5ccbd208ee77"/>
        <s v="d664d264-4c6e-47ff-b9de-7a3a486822b9"/>
        <s v="81b34c3e-1d61-49cb-a1b6-0c866c131683"/>
        <s v="35845d71-b221-41c5-b5b8-6d0a864f36dd"/>
        <s v="403fd582-4ccf-4a4b-bc93-243ec90b9454"/>
        <s v="f796611f-c7c1-4b1b-9d58-631b052226b9"/>
        <s v="9b5f8f39-848b-44f0-b498-17354d38e415"/>
        <s v="081293dd-62eb-40bd-9ec9-e3cdb092e21a"/>
        <s v="15935c16-a274-4afc-8db4-89cb556a7748"/>
        <s v="a754a29f-f143-4545-ae6b-34b907ef2ba8"/>
        <s v="8a4a0e2d-f22b-4b98-b24c-c64fbe3e6e57"/>
        <s v="b7dbb32c-d0c1-40ae-92a8-9ab919517f7e"/>
        <s v="74915c14-a30b-469c-9c40-50454a22eae9"/>
        <s v="e1fff6c0-8347-41da-9c11-ab6d42f5b3f5"/>
        <s v="89c8d2ab-6b44-4a8d-95f2-5073f41402b1"/>
        <s v="b35d4c3c-32f3-45ad-a84e-2080d70e673c"/>
        <s v="bf0d073d-821c-4336-9970-cf60ebff8d15"/>
        <s v="74bd0c93-8177-4661-b7fe-032c02571851"/>
        <s v="e1100ae1-6141-45c4-8baf-44bf0381a7b3"/>
        <s v="93267d25-234b-4562-98af-5cca6b11b7cb"/>
        <s v="458e0f1e-2a98-4594-81e0-4ea5f20ef5c3"/>
        <s v="71be94c3-6ab1-4db6-9da4-66feb0937085"/>
        <s v="d5838410-222b-409b-94ad-51dcb0010b77"/>
        <s v="18d92334-bbbd-4272-95ba-4ab0cd9caf47"/>
        <s v="3ec0f4e4-c2ae-4401-906d-edf53a77a93f"/>
        <s v="75366b9f-320f-42c0-9dde-01889803b22e"/>
        <s v="73b0d676-3527-45c8-8534-ca08f6f24d1c"/>
        <s v="059dd55d-4b94-4e30-b303-f438fe2110d0"/>
        <s v="6118433b-882c-4d1e-ac93-a7918b60c511"/>
        <s v="9d37efb6-eafb-4e90-94ec-84ce002ccb25"/>
        <s v="0013e35d-9aae-4492-9a92-1d2b8987f887"/>
        <s v="7b23dee5-7f9e-4042-bf9b-c2a3837aaa27"/>
        <s v="893992d4-ef5f-4f0d-87f6-c200fbc02182"/>
        <s v="bf468095-9cb7-4e4d-a1c3-edb99e30f754"/>
        <s v="1b3555e8-b9ff-4c5b-959e-eb8e51e4cab6"/>
        <s v="ae7cfd14-7577-4730-868d-a4b2f613bda0"/>
        <s v="b57905b8-b895-4e08-b564-504ba1e43190"/>
        <s v="b3292925-b107-494e-a932-5ae19c7060da"/>
        <s v="e48c5d67-f682-4011-8b46-1b32bab1b126"/>
        <s v="cfdfc6f9-eb0f-427c-a82a-3879f2b5a7ea"/>
        <s v="069f14f1-4018-4c6e-9a8c-fa3c5283aac7"/>
        <s v="72ce374d-43f8-48b0-9000-3168cb6bb240"/>
        <s v="5a35d158-76fa-4e9c-9f24-37dfae0e987e"/>
        <s v="98d53cf5-4afc-49e8-8c47-6b726e310234"/>
        <s v="892621df-4655-48b7-b8e1-9f568787ea21"/>
        <s v="b599277f-f78e-49e8-b676-291d4e329b4b"/>
        <s v="e39dd23f-5873-4912-a4a3-b2a27380098c"/>
        <s v="6001f54d-01d7-4831-850f-1cdc1e2a03f1"/>
        <s v="a0fbb8e0-b2e3-4399-a876-20207d8f5178"/>
        <s v="b34e356a-c95b-41f8-832a-461adf9b7c1f"/>
        <s v="4baf0f5e-a932-4094-93f2-8f11147f6570"/>
        <s v="25e42403-64f2-402e-894f-6ed34a2f3876"/>
        <s v="1b5d5b3f-020a-4e0f-a202-e4c776dac0af"/>
        <s v="b6ad2138-53f2-4d73-8970-8af66e173f7c"/>
        <s v="e45b712e-b822-4688-90a4-44329cd6c852"/>
        <s v="63f2ae24-fc3d-4348-808d-4127610461e3"/>
        <s v="b486f6f0-54af-4c6c-a094-8438d01216ab"/>
        <s v="82271e17-3124-4bb6-adae-08e73874756d"/>
        <s v="8edddfcd-1e52-4770-bf89-7142fe716b14"/>
        <s v="f72c8bf7-233a-418d-a8e0-cadb9acbf1aa"/>
        <s v="9d8fbfcf-b946-447b-b0f4-140c3819bfb5"/>
        <s v="6043d437-72f0-4493-9c24-1ad5cbc6f7de"/>
        <s v="5c04848d-6837-42ab-b0cd-c3ea36f759fb"/>
        <s v="01def715-1426-4607-b675-c20c67868b97"/>
        <s v="c85c7633-1721-4b47-bff9-c5944ac633c7"/>
        <s v="1986b4b2-70b7-4868-9854-80f0dfcaf0b7"/>
        <s v="33fd862d-4057-4470-be61-27a80351b09d"/>
        <s v="45f18619-54f9-4429-a7de-02ccdda4f4a7"/>
        <s v="27d292fe-0736-4b52-8a9a-73fe538202b7"/>
        <s v="30ee8fce-2b66-4859-9c29-7b5e66bceec2"/>
        <s v="e355ff3e-b8c0-48ef-a540-0d409be20a5b"/>
        <s v="ad2783e5-f636-491b-9366-bd91b5c6652b"/>
        <s v="18c32a04-844b-482e-9dad-138b4d72498f"/>
        <s v="4067f790-8444-4504-93ed-280ad5e14d1f"/>
        <s v="bd1116ee-f58a-47c7-8ccf-4130255603d4"/>
        <s v="887b03e5-e980-4808-b5ac-824c2c55aef7"/>
        <s v="7ef519c8-8420-4b19-b238-4877649cb420"/>
        <s v="3b964c74-ffe6-4994-9580-4c2ac44fc4b8"/>
        <s v="ceef7261-bb15-42ea-8991-2f464ce6928b"/>
        <s v="4edd2a2a-6b69-44ae-8d22-af35b648be8a"/>
        <s v="0b52039f-37e0-46b2-b0f5-c579fd651ec9"/>
        <s v="779fa9fd-e516-4f33-b06a-f9b817181284"/>
        <s v="dd4c5244-fc74-47ef-a249-1bbf09950db1"/>
        <s v="da8befbf-5c9f-42c7-8e9d-b867a376abca"/>
        <s v="28659dba-61e3-44a8-86e7-6ea08c47a1f3"/>
        <s v="49c13de7-3b42-46c5-885b-15fb4a8ff810"/>
        <s v="98049562-8972-4bbd-8ff2-b1c4e53f9644"/>
        <s v="74797b61-2737-4b52-ba6a-210722319050"/>
        <s v="970c7a52-c5a3-4967-9742-fb16128ef888"/>
        <s v="734a6ca3-8116-43fc-a2e7-c1a612d2fa06"/>
        <s v="2f51b757-9177-4915-8533-9fc033e92a9e"/>
        <s v="e867c8d7-b43e-4eac-9079-031a60835d0a"/>
        <s v="0901545b-f181-4b0d-9717-10471d15ce32"/>
        <s v="746b161a-31cc-4738-b68a-e9b79b3aa1d1"/>
        <s v="90865ebc-5a91-4e14-9a61-bcb19356d452"/>
        <s v="610269ab-43ff-482d-a18c-51621dd4ecad"/>
        <s v="39235a44-94a8-4cac-a733-04aa0aa7c3e4"/>
        <s v="fec3c273-dad5-4a8c-ad4a-73bd4f825bad"/>
        <s v="8926f9b5-c50d-4ccd-8f97-37245b6bda9e"/>
        <s v="042c65ad-9883-49b1-88d3-d2cefba3091f"/>
        <s v="f5d5f92e-cdd1-47c1-8a6c-1ce6b581b245"/>
        <s v="89a2bea7-57b4-482d-984d-601999bc0c8c"/>
        <s v="e10b1a47-7fae-4748-b781-321e83c501cb"/>
        <s v="a0a42c89-6232-4bf8-a9c8-612e6c96b28a"/>
        <s v="566e3cbe-9aea-422f-a6e9-87cab87b6384"/>
        <s v="6f139682-5ec1-4f69-82ad-4bf49696903f"/>
        <s v="1177a267-9f5c-424f-a772-d34a1e1e7148"/>
        <s v="17622561-87f7-4fef-b4ef-8730851a0d68"/>
        <s v="f4427e0b-6148-4bb3-889b-78d5dbfdd97e"/>
        <s v="b02b61c4-a3d7-4628-ace6-6fa2fd5166e6"/>
        <s v="8d7fff14-d8df-4873-84c9-56ee9c4209ec"/>
        <s v="5bc440f1-4b1a-469b-8e5d-d462cbd00ef2"/>
        <s v="392c04da-5af3-4a5a-b8e5-9b2716dc5a6e"/>
        <s v="ef8e3e02-7f92-4838-964e-5eb88235936b"/>
        <s v="31274148-7c7c-404e-8422-d03ef29a6339"/>
        <s v="f5b1ebbe-7862-4056-bccf-c45a1133a4b0"/>
        <s v="d4bcb92e-121c-4c9f-837b-c3682d1487fb"/>
        <s v="bbfb1b71-0a68-4eb8-876d-e8c5440c7e5b"/>
        <s v="c72850c1-3322-468b-9be7-8aec32da81f0"/>
        <s v="ff4625af-bd20-463b-b275-b5f3d436a7a8"/>
        <s v="696929b2-0513-4da8-9819-93cc41f9994a"/>
        <s v="9cfbbce7-e8f2-4584-8cca-1e14c3b8c80f"/>
        <s v="c9d901d0-a0da-418e-a7a6-a656cc82664a"/>
        <s v="1d61fac3-6cd5-4859-b2a4-47b2ef04e57d"/>
        <s v="d1ad3e51-89f9-4de9-b798-0131a885a7b4"/>
        <s v="b425e88f-5f83-4733-98c2-03b3981dbb07"/>
        <s v="a995ecc3-6f5b-49a6-8ff1-c51f915cb31b"/>
        <s v="f2d3f761-0ba3-4279-94cb-056407437c3b"/>
        <s v="55456181-1096-4107-845c-9edc2b7f2ac9"/>
        <s v="d4233cdd-0d91-4d13-a207-b111184a1b0f"/>
        <s v="6b226fa2-7836-4d88-b41d-f78fc3cb2f25"/>
        <s v="1f178f93-23c9-4a1e-8b37-1d97cdcc2d6a"/>
        <s v="0f44704f-1247-4a4e-a469-98e8d39e198b"/>
        <s v="09926793-f450-47ee-8e16-33271ef80b5c"/>
        <s v="861b4f5b-45a0-4539-ade8-370ace9e9ebd"/>
        <s v="59dcabd0-56fe-4fb9-abe9-e2074f199ec0"/>
        <s v="c9c1ad45-f4ea-4b97-aaa4-15b56336c815"/>
        <s v="d240ef02-a968-4fc1-ba5c-865db8344070"/>
        <s v="1d303f92-6f5a-40bd-8312-3b70a93cabbb"/>
        <s v="05d047bf-5b96-49d0-a8f9-0573571b960f"/>
        <s v="48769153-c688-43fe-9255-5c758d55119e"/>
        <s v="7318b96d-4479-4612-9f5d-988f776abf09"/>
        <s v="90b4c309-bc1d-4335-9ef7-4e48b8a836fd"/>
        <s v="5cb5e69c-5dc7-43e6-a529-64ffc74cc890"/>
        <s v="e54f8894-d19f-484d-aba6-00a6effa91ff"/>
        <s v="be7cabfd-6d53-4965-b1cb-e1d3d2cea771"/>
        <s v="1ca35cfb-04fc-4d82-bd15-438552fbe43b"/>
        <s v="4c80f6a4-9e5c-4d68-82e0-82191b96ea78"/>
        <s v="21f6c63d-ac20-4f11-abd3-3927586528e6"/>
        <s v="10190c9c-3b1a-4e64-9687-7f41ba8bc81c"/>
        <s v="0b9bd934-23c8-4d30-9dde-7969688613db"/>
        <s v="f165d779-0154-4950-976d-e21f1b46ebdc"/>
        <s v="fb8fe8c4-d8b4-4ead-9360-8edf382b5b86"/>
        <s v="854dc3bf-61d8-4365-bada-0c941679bbe0"/>
        <s v="91a4d796-b972-4eec-a563-7d1f57637902"/>
        <s v="4d470ed6-a666-4769-a1d4-6f8221c50e41"/>
        <s v="d64acb1f-39eb-438a-836e-3c49770e09db"/>
        <s v="6e9bdbd4-8bb1-4e79-a539-862513db64d0"/>
        <s v="374f495e-5724-43d8-99da-85943d2f416d"/>
        <s v="59d4546a-f7b0-4ffc-89c8-08f71ffbbe83"/>
        <s v="82ac7e1d-ac56-4da6-9339-1df45ae86d18"/>
        <s v="72ff5d2a-386e-4be0-ab65-a6a48b8148f6"/>
        <s v="dd88e600-57e6-456a-8f5e-6f0c74b42e6d"/>
        <s v="3c4897e7-601f-426b-9569-44ab503c8db4"/>
        <s v="ccd015c1-ad59-40dd-9bff-3142a5e15b55"/>
        <s v="4d560a3d-f4e7-469a-a454-09374a27ebf2"/>
        <s v="6142ea7d-17be-4111-9a2a-73ed562b0f79"/>
        <s v="9f294a8b-d184-4c39-8476-7556f97be2dd"/>
        <s v="630af05e-1f09-4c0f-8419-53ac6dd38ffb"/>
        <s v="69be173a-850e-40ad-9872-f72ee5b4a1ae"/>
        <s v="14e286e5-ac89-46bc-8cbd-3c039e2aa4ac"/>
        <s v="a6f2f7b8-0cf3-4b58-9910-8be58ce21ea3"/>
        <s v="bb82b796-3207-443e-86a0-7656c5c9fb91"/>
        <s v="f387e1bd-2d59-42c6-934a-5a2fa7cf705c"/>
        <s v="03599c6d-1224-4bd2-b7c4-b3ee9b1fc6d1"/>
        <s v="e7e7cf71-1c5a-4322-809e-7de873f127f5"/>
        <s v="d81cda59-36d1-48ad-9717-3bbb192e87b5"/>
        <s v="9f83db57-5cd5-4c13-a83c-906952aab364"/>
        <s v="3728ddc2-0f5e-4b47-a9d0-c613b0c77002"/>
        <s v="ffe8a701-8733-4220-bf65-bc642307d955"/>
        <s v="3e60dc38-31c9-42fe-8e3f-bc8c84de07aa"/>
        <s v="a046b9ae-9d30-4208-9e52-f2cc4839a7d2"/>
        <s v="4e5d8f12-96b3-4f4a-80da-a8ca62305d27"/>
        <s v="ec42e2fe-4114-4736-922d-2cc52d091a0f"/>
        <s v="4ddb1b36-272c-4588-84a2-576c1fc905f8"/>
        <s v="9ce7eed1-fcdf-4961-a45e-2ad08eefa5dd"/>
        <s v="3c3a04e1-2673-4d70-83a9-f28dea48b463"/>
        <s v="f5948a54-5f80-4eeb-943a-9aff659b0105"/>
        <s v="088dbd82-d883-43f8-8c98-03de12de9e5a"/>
        <s v="819f9a74-14f9-4534-9cb1-73bd26689102"/>
        <s v="dbb54645-7dda-41b6-97c4-caed47c4cc51"/>
        <s v="4242be33-5d77-4c84-aa81-05a89500a368"/>
        <s v="05b3b6f7-ff43-4d94-9345-accc5574767a"/>
        <s v="98a21f1c-914d-4fae-b100-13a7c6deb2f0"/>
        <s v="dec78fa0-6c14-44be-a65a-a092112ea3ee"/>
        <s v="d171ac68-edae-411f-85cd-7dd4b4a84acc"/>
        <s v="1328000b-cb9c-41c3-ac1c-3ed546d1fb89"/>
        <s v="787f2425-dbcc-4477-89e9-db0adf465290"/>
        <s v="f4188f3f-8a14-4e62-a95b-4715c333e861"/>
        <s v="7135f221-a6c9-437f-84da-d06a7872bdeb"/>
        <s v="b6ca1127-e9f8-4970-8d98-f9e28d888beb"/>
        <s v="c8b190e1-089a-4f4f-b1da-e8174937b90f"/>
        <s v="5f4f847d-7d59-46c0-a171-3445b637f3b1"/>
        <s v="c7468f59-1b49-4e15-a2ad-d909c521bf2d"/>
        <s v="9db37a76-cc39-48c8-8759-0459b259685d"/>
        <s v="0fc82e26-ea5f-4589-a7f7-5c4b2f1997a6"/>
        <s v="568655fb-9a3b-4d93-a6b8-a3f489007bc4"/>
        <s v="d7b65b5f-9fc6-401c-8720-d8ba45d954a2"/>
        <s v="99e1b153-6bd1-4ab6-8648-635088765d44"/>
        <s v="80c1319d-16fa-4b56-9a2c-756a5e65d291"/>
        <s v="6afa828c-2cd1-4b9f-abe5-841fe9c96c52"/>
        <s v="74c0286f-6916-47e3-b362-e5ace03b6ace"/>
        <s v="70e79f2f-73eb-4d3f-a2cb-7dcd9ea4e2ff"/>
        <s v="1e4af885-cf5e-40dd-b35f-489c0e710440"/>
        <s v="88d94f82-3020-49ec-8068-f195ae513e10"/>
        <s v="bc76937c-e33b-43ad-bd79-a1c007c10e74"/>
        <s v="bcf70c59-e75e-4eb4-99c2-2e6591ce0d2c"/>
        <s v="31c0fbd4-05f3-42cc-b1cd-70157c9d47d5"/>
        <s v="059c1ba0-bbec-421d-b610-901c2196b3b5"/>
        <s v="4c636e95-025f-4543-8997-623ae0723d96"/>
        <s v="2c8d0e44-e71e-43a6-bf85-bf0ead64b56c"/>
        <s v="fa5d3100-11b7-4948-90e6-e6607c69dee1"/>
        <s v="02d2265b-2ad2-4193-86ea-50fcab7682bb"/>
        <s v="a65be22b-d5a3-46d9-8362-a810a2611b8d"/>
        <s v="396295f7-bb67-4fbf-bc1e-afb5596a8d6e"/>
        <s v="57c700aa-b7b5-4ea7-b5eb-d32d9ad620ab"/>
        <s v="01e187d8-1a31-4044-95a0-f35665abc9ff"/>
        <s v="848af440-7fc1-4858-afa0-d842bc55300b"/>
        <s v="0e7da698-ab95-472f-8d95-aaf5253421bc"/>
        <s v="16db80db-a543-448e-9adf-e9816ab19e15"/>
        <s v="a0ee89ae-d453-4d32-8b0d-bb418d5288f1"/>
        <s v="c6319c16-5827-4c1d-93e0-f2354e80d10b"/>
        <s v="df6afe33-9489-4539-a373-f2b93658fed3"/>
        <s v="09f64405-0b99-4034-8a4e-255280051b10"/>
        <s v="a8499b92-6b52-42e3-94fc-dd549e8fc965"/>
        <s v="32fbcf3a-ded2-4fc4-9a0f-35bca3ec06d5"/>
        <s v="9b1bc895-2af4-4ab7-9e6f-ea07c4536f1d"/>
        <s v="cdbc2c1c-a4af-47bd-ae45-5cc6b88e830f"/>
        <s v="3d687b1f-2b22-408f-85d2-ab496a237988"/>
        <s v="1422373f-8622-48d1-a683-e10796c044d0"/>
        <s v="8d244e3e-c4da-4ddb-a0b1-5abaa6a27967"/>
        <s v="edc6ae05-fada-4b0b-aca0-2ada7c019b87"/>
        <s v="12a07507-87be-4932-844d-625134473972"/>
        <s v="8a0ea57a-9a7d-409d-a6e8-790b215d3b1f"/>
        <s v="f79cb82b-4679-455b-b834-c6a4a6f03619"/>
        <s v="c49c285b-6a42-4aad-92ef-05a410e1b73c"/>
        <s v="7fd75be9-f99d-40f4-8f0c-8ac73932760b"/>
        <s v="89a3c811-895c-4fde-a3fa-40691519fd38"/>
        <s v="1eb74b56-53ff-43a2-8a19-35014169b9fc"/>
        <s v="bc9a7998-6365-4c2a-a793-cb096b271eff"/>
        <s v="b40ef8f4-943a-41f6-8a63-94a1b6733a2d"/>
        <s v="c5f8e2f8-414f-4994-a845-77805e20c957"/>
        <s v="5bc6515f-3d9e-429b-8b57-6b4758606057"/>
        <s v="e516b0d4-7d35-42cc-b88f-d0cd65c06b93"/>
        <s v="56bc0cdc-739f-4756-bfab-acff5a8de741"/>
        <s v="9322a304-f206-48b3-97d2-388e988df8e9"/>
        <s v="3f899fa1-1584-4624-b8aa-f16d592fab49"/>
        <s v="0ab54bde-20a0-4502-ae06-809725e97977"/>
        <s v="989b9cdd-d12c-49f2-9563-016097acc49d"/>
        <s v="620e99d3-3b33-43d8-a69c-d696236c7b87"/>
        <s v="600c9c71-0990-4647-8ac8-d87ea689d07f"/>
        <s v="5a5226e6-9d64-4932-8066-853d6de299a1"/>
        <s v="e13aa3fe-9dac-463a-bc1d-0e0d607283af"/>
        <s v="a723fb72-682b-463a-a86e-d390edd97a1a"/>
        <s v="92806b50-7467-4070-bb28-4673394ddcc0"/>
        <s v="42533a86-6c73-4f86-a564-c8c261497f06"/>
        <s v="f4e35f7b-a1b7-43d8-b6b8-74d349599bed"/>
        <s v="e2b6855a-d4ec-407d-a584-2e131d278a46"/>
        <s v="cbd58bf6-1efd-46e9-8e37-14af99b49350"/>
        <s v="bb026576-f512-44c3-b253-d2186c4a37ea"/>
        <s v="d52721e7-19bc-443e-bb02-bebb48729a4d"/>
        <s v="ddcf8766-a93b-42cd-9c24-220e2cabd7e7"/>
        <s v="4d71c366-b41b-4143-8b10-550cd5704f32"/>
        <s v="34879e41-1a9c-472a-8eb9-047dba2ac3d9"/>
        <s v="11c58ef0-dd46-4c09-8752-87aa5408f9ac"/>
        <s v="d262eada-844a-4de9-a69f-0da0b670bfda"/>
        <s v="3ac5c680-d6a4-497f-8226-f2334c974315"/>
        <s v="088a93ec-70d9-49f8-89e2-60744f1639a0"/>
        <s v="43b9da13-ec85-4f37-bbc1-a987aff8754d"/>
        <s v="77d2b94f-1478-4c9d-9503-0b43e3c7ca9a"/>
        <s v="d6521e08-c2f4-4c10-a869-707cbdcbfffc"/>
        <s v="61607459-85c7-404b-8693-da1139c6a1ca"/>
        <s v="a8aa7158-2b70-4525-bc67-f831cbc84759"/>
        <s v="8045b996-bee8-4c6e-ae68-463ab456572d"/>
        <s v="03a20375-9782-4deb-8d03-e808467b1bed"/>
        <s v="3e19fc1d-9f6a-4a65-bd54-da044dcd0009"/>
        <s v="c15a09f9-e21e-46ca-a358-abfe58671262"/>
        <s v="1be00f8e-0c8d-41d2-9673-aefbeb9e54e0"/>
        <s v="f84f16b3-a79f-4faf-9ef5-768968f45bce"/>
        <s v="bd29ede9-cab4-423b-b448-83858de7ad6c"/>
        <s v="5c72aebd-13b1-4e59-885c-d7147bf69552"/>
        <s v="c561e2cb-89db-489a-a160-138467e5d714"/>
        <s v="8c6d768e-45bc-43ba-af52-d36e8a63b93c"/>
        <s v="390af831-a1ab-42d5-99b4-5fc59f14255a"/>
        <s v="45df16b6-382c-443f-bcfc-9b793875394c"/>
        <s v="3b745114-997a-4b6e-8161-126852bb2359"/>
        <s v="cbd431cc-ea7a-4c21-a1a1-a29c5228ed8d"/>
        <s v="dd3fbef5-305e-406b-a453-10d62c124e45"/>
        <s v="d5bcb8d0-4094-4ded-abeb-ac31d4f8fd72"/>
        <s v="bed63da0-8033-45c2-9413-d64db962c8a7"/>
        <s v="f2e9702d-11e9-4daa-ae69-81a35d3d9e56"/>
        <s v="3cec73da-fb25-4d16-8e81-b4f0dfca309a"/>
        <s v="f4d67557-6900-4be1-a302-9f70f06e9cff"/>
        <s v="e13a14ca-5911-442e-959a-8f54c559cd0f"/>
        <s v="5a4c4427-d9ae-4cad-9d57-337390206c67"/>
        <s v="7ee1fcc4-6b5a-47b8-86e9-4f441f5c1d27"/>
        <s v="ac25d6a8-cae2-418d-8998-53bd533fbc2a"/>
        <s v="b652ae99-38b5-489a-8921-057c3f05557c"/>
        <s v="16718639-fcb8-4f9e-8769-0baaa104bdce"/>
        <s v="fe2b34d8-2db0-428d-9e5e-be5459077299"/>
        <s v="6de59332-9364-43d0-9024-bdc6dcb33df3"/>
        <s v="60300bc6-8bd8-4bd3-af30-1720a9a5752b"/>
        <s v="c4f9eccd-7630-48a7-b0ca-fdd8fc043f08"/>
        <s v="f0086534-91c5-4372-8aab-cdefde43dfff"/>
        <s v="5ad5cf06-364d-4c87-bcd0-129d2e8d0e87"/>
        <s v="04d763db-93ca-4df2-97bd-fe1186f152dc"/>
        <s v="290e3e89-4b9c-42f4-a8e5-c8cdb4146e4a"/>
        <s v="9ae1a991-524f-43ff-b030-7633a6ded1d8"/>
        <s v="534ff70f-c4d1-447b-a0b3-c49062abd089"/>
        <s v="1980f5a4-1539-40e5-a1af-8c5b7a7e67ac"/>
        <s v="f2311f17-9586-4a76-8511-55ffe7a37e81"/>
        <s v="474a493b-3ced-4f2d-839f-bc501223b513"/>
        <s v="6bb995f8-db98-4ba3-95dc-76942bf3158c"/>
        <s v="dad17429-8697-486a-b168-425f46310a87"/>
        <s v="614077d3-9ec4-4a48-9773-f98d550c2fe9"/>
        <s v="b5caa993-aaca-4101-b153-0f689215583a"/>
        <s v="31e1168a-81cf-4525-bd25-5cfbe0c8f901"/>
        <s v="82bbf269-aafe-4e61-8d45-67d16d902940"/>
        <s v="bdd640fb-0667-4ad1-9c80-317fa3b1799d"/>
        <s v="536fd898-2106-4d5e-9c3d-028d03580f61"/>
        <s v="8bf08d7a-6306-4ce1-b73c-bd6a56f73415"/>
        <s v="9f2fef1a-0bfd-4eda-8462-16b1445be974"/>
        <s v="1ca2367d-88e9-4522-ad03-08c72cef4e18"/>
        <s v="0bd4a990-0640-4e0f-a5b8-fd4b32fa2de8"/>
        <s v="e21e063e-880a-4f78-add3-fa68cb176118"/>
        <s v="e79f9f3d-19ee-4c3b-b93c-4b0bb93b770c"/>
        <s v="e3b202b7-c97a-4855-be7f-b6583aef2cb4"/>
        <s v="d9aa533d-fe43-4234-9114-a28fbdc3ffb1"/>
        <s v="5d264b1b-6593-4659-972e-8c6882aa5c46"/>
        <s v="32da7a6f-a0d9-4f22-88f7-c39b6504ca70"/>
        <s v="7a2db846-4ad0-4a12-93e3-1942b63ccc6a"/>
        <s v="b372e073-3bc3-4744-8d72-b409b437bec4"/>
        <s v="eda7dd14-e1dd-45d4-94d9-0f4b4389bc5a"/>
        <s v="d453f867-b97e-4224-891f-691217abb863"/>
        <s v="24e6f44d-1431-4cab-bb8c-bd746a2f3fc4"/>
        <s v="5681efaa-1d34-4718-b768-8fcbd545c64a"/>
        <s v="eb2d6b14-9358-4445-a059-9244270f2b97"/>
        <s v="3f4df561-f319-4125-87f1-94f9c1156d6d"/>
        <s v="b9493906-939f-44eb-be5e-215ec47cc30b"/>
        <s v="f3bd333c-d11c-49d2-aab6-c5707c17d5e3"/>
        <s v="3df76a69-bc45-444a-bc1f-dff0331d58bb"/>
        <s v="dfed2c43-e256-46dc-8f54-86b7c7b5b2bc"/>
        <s v="406bf02d-a97a-4f4e-bc10-871bba4f4b03"/>
        <s v="a9f79877-b3cc-47e0-ae92-58298ad0033f"/>
        <s v="b18753e6-d457-4ad9-a867-a096edd877c8"/>
        <s v="f8140102-7de1-4dfe-9072-5b5ca2814044"/>
        <s v="d56a9c52-c8a5-4d7c-a94e-c385b4bdaa1e"/>
        <s v="ec50ace4-80a5-4e65-afa2-855967c96204"/>
        <s v="e3d3d84d-c2c2-47be-973d-ff0134e43764"/>
        <s v="3176d704-ea5d-4648-a7bf-782afab74ad2"/>
        <s v="f897f7c9-c52e-467b-963b-4aea6460a95e"/>
        <s v="88598ace-c60e-4023-9879-0b36f582a4d4"/>
        <s v="5eecb91a-59c7-4d57-9459-156aa03c8e85"/>
        <s v="9e5a732a-e22b-4a58-ad09-6600cce23a8a"/>
        <s v="614ff3d7-19db-4ad0-9dd1-dfb23b982ef8"/>
        <s v="a6aa59e5-dc08-4f29-92d3-3488d0c30018"/>
        <s v="b11af726-2d5d-4395-a901-a768ebd14b0c"/>
        <s v="14dd5061-5557-46f8-a67e-ddcedf8f4197"/>
        <s v="f80590f0-0249-4a09-be3b-1a40ca0553a2"/>
        <s v="c194f97f-00e3-4026-95b6-de85390239d9"/>
        <s v="8bae295e-902a-405c-bd9f-fe599bc0fa93"/>
        <s v="4336ffe5-6631-46a7-8c53-b74c0c9fa6e6"/>
        <s v="6242fa0f-2ed2-4190-8a42-001d66379069"/>
        <s v="3cb3288e-c8f2-4355-a90e-23f3668e899b"/>
        <s v="f780ef2f-664d-4922-a590-fd3cad6ecc57"/>
        <s v="6ee41a27-1a74-4259-afe9-d773d02b4df1"/>
        <s v="6ee6fb9a-520a-4eed-99fc-81f912177a1b"/>
        <s v="cc7e27a4-eb8e-40e7-b0be-8e8ee19dd4ef"/>
        <s v="29ede760-2334-48ba-b94e-08387dcf60fd"/>
        <s v="d6321d31-c8ac-4fcf-a04d-4d14197dbae1"/>
        <s v="4be318a8-0b39-4ccf-bc9f-3bc37210045a"/>
        <s v="282fe6c5-351b-4f5e-b265-0250c8ce0264"/>
        <s v="44d18524-cf0e-4567-882d-7fc1be3074f8"/>
        <s v="8cd74c27-929a-4586-8a37-6c367d94bf10"/>
        <s v="e0827f76-11a5-49b4-a6a3-02d6f43e8c48"/>
        <s v="f9b782a8-ffb3-4d40-a0f7-d29983486bcc"/>
        <s v="a335b2c8-9e7b-4e95-b692-641a9aad10ce"/>
        <s v="22eb197f-00ed-4a0b-a545-ecc0002f0064"/>
        <s v="e5358c58-4b8f-4abe-87f5-b39a56f881f9"/>
        <s v="39c03abe-dd56-42ba-9396-f1bedbb99817"/>
        <s v="db94b218-f83d-444d-bd90-599bf59a2fd1"/>
        <s v="3c7e5368-b159-4847-9c0b-9b10a757cb10"/>
        <s v="0c472187-fea3-4d37-980b-68530c7031eb"/>
        <s v="7484b28c-e42d-44b1-8d0e-2d64f30457ee"/>
        <s v="39c59df9-87f2-45d6-a7ba-26acab7a3d1c"/>
        <s v="2a9edda7-761a-4914-8931-b2d4d3def87c"/>
        <s v="3e612d66-05bf-4618-a930-b0c4d5576899"/>
        <s v="a6388854-fb2b-4b80-808b-d674d2dd3e26"/>
        <s v="f4401862-5353-4e65-886c-244563290d88"/>
        <s v="0660a3e9-736d-417c-92ce-55e369df05c7"/>
        <s v="960e3f3c-2ee2-41cb-b908-c3d8d99efefd"/>
        <s v="8fa72f27-e8c6-41fa-b435-3f5666b8fefb"/>
        <s v="614a9d3b-5993-4556-b8ff-b6c1c0f5fcb9"/>
        <s v="72a1376d-d4c1-413b-99ba-0aa5f31bf1fd"/>
        <s v="ab8bb68b-56d4-4b13-89d6-aea8fe5944f3"/>
        <s v="ef83dc33-eb48-4d5b-a550-bf6f40527380"/>
        <s v="8a8fb8c0-6360-40f3-8d26-1015470d21df"/>
        <s v="54e6b6e4-7232-4b24-ad9e-0664cad9fe81"/>
        <s v="0454e307-a3b2-4c34-a3da-c86c262a74dd"/>
        <s v="1b7e0502-ca9d-4831-894e-7397b38a3db1"/>
        <s v="acf5e81e-7131-4269-b118-e36477097749"/>
        <s v="714a917e-e4ca-4d04-a5be-2cddf6d47927"/>
        <s v="b4209103-bca7-46eb-83ef-0f77848ac924"/>
        <s v="cf9d3e88-f25e-4cf6-b479-b202d36f16be"/>
        <s v="9e21741f-b801-4026-82f7-38611adba8cf"/>
        <s v="3336c5c8-9019-4224-80ce-c97c87321107"/>
        <s v="5563f616-00e8-4ece-8b49-452d46d483f3"/>
        <s v="9191b363-4e2d-4645-adc7-cac7fd72b050"/>
        <s v="6dba00a5-5e47-4f21-abb4-5f901feb81d6"/>
        <s v="789fed96-7337-4c2f-8e1c-37621c7cb6ed"/>
        <s v="5aca19a9-fa61-4fc3-874a-82193512eea1"/>
        <s v="498bcf67-3f8d-4f96-836a-e2bbd5098e07"/>
        <s v="59184cae-1d70-4528-94db-db7a37f83387"/>
        <s v="1519830c-4019-4303-9c45-7e4da79313b8"/>
        <s v="0725e9cf-3099-4671-a389-3fc550b4c0bc"/>
        <s v="ff84faef-5336-423b-8f96-468535145890"/>
        <s v="e42e707a-fe2b-4987-9fdc-abbf6b9cd71c"/>
        <s v="c7ade5f6-4f48-4bab-9bac-40f4d5f9e7a1"/>
        <s v="487b25d7-9cf0-43dd-a775-29a28d2cfe83"/>
        <s v="7e1f48c4-a9d6-490d-b4ad-fa22ad0205f5"/>
        <s v="33a1ca26-5dd6-40c7-9922-f24eb5507b7b"/>
        <s v="eb2ec80e-4c25-4823-8cf4-ffb0b4bba73f"/>
        <s v="96a519fa-4420-45ce-96ad-a8599ed13b9b"/>
        <s v="e2331302-da32-4604-aa5b-8723591f6b6e"/>
        <s v="c54461fa-dd35-4c2c-86cb-aa8721786a7e"/>
        <s v="ae423568-de14-453b-9eac-41d9801f4909"/>
        <s v="2e183554-cae2-4e66-ae8a-781390e0a95b"/>
        <s v="1783b5f2-ae0a-48ae-9564-90983dfb09a8"/>
        <s v="dfde4fbf-3ff3-40bf-b66e-cb15474ebc19"/>
        <s v="37a3c30a-a1f0-4a7a-8db7-8572ef7db821"/>
        <s v="c715b2b9-c40c-4d91-86fd-e062a33dc7af"/>
        <s v="5c015ed6-a0ab-448f-aca7-dde9529f7cbd"/>
        <s v="0cee845e-0fec-47e8-9944-8e9ec4ccd106"/>
        <s v="4005353d-d76f-4e65-a54c-87393133839e"/>
        <s v="a7d807d9-59dd-4b95-aced-021213d94c93"/>
        <s v="84ccbd69-d4f6-4241-8201-bb06932c8384"/>
        <s v="0a8d7c14-6e2e-4274-ae0f-7cf89c7e1e3b"/>
        <s v="db576d72-81df-4693-a858-18cff67c393f"/>
        <s v="d2ecda4a-5cbc-4b07-bcd8-897b4c158e76"/>
        <s v="3005c7fc-85af-4b6f-bc41-7c6f80a6b635"/>
        <s v="52a74a41-44be-4486-bea5-a387363be5cb"/>
        <s v="9dd2f9de-fd98-4e33-a498-abe92999bbef"/>
        <s v="f86f3185-27f7-4941-a66b-eb9358b72db9"/>
        <s v="2a45c2ab-8cbf-4db0-b264-accc79ac1b1e"/>
        <s v="983decbb-65c3-4bbf-bffa-47e4dbcfb0b4"/>
        <s v="114f42bc-d0e5-469f-97f1-cd9c5954312a"/>
        <s v="52016e41-8570-4cc3-bb2b-66099f0724a8"/>
        <s v="39bfc9b6-47ba-48aa-b2f9-4b2c8e10814f"/>
        <s v="1723199d-bf2c-44a0-ba3c-8a71ff574e2b"/>
        <s v="657ef697-20fa-48ef-8146-633fa30ddfc0"/>
        <s v="62a2309a-7f52-40c8-ab40-1b73c0b3d583"/>
        <s v="2f0c4a22-2c5a-4648-b045-b24f85757ac4"/>
        <s v="6d1daf04-98f3-499c-bb93-e35dd78df51a"/>
        <s v="eb4aede6-46a5-4064-9284-b528b0916fb7"/>
        <s v="83b0b35c-dba6-4df8-b3d0-4ffb44709848"/>
        <s v="4da838b7-6947-4bac-b610-f40d69fe890f"/>
        <s v="9d3b2ffe-a323-4df1-918e-89e06674466f"/>
        <s v="06f4e089-2ee1-4c6d-82c3-ace23bec15cf"/>
        <s v="9c8379ae-f7b0-4805-8f0d-f860ebc92914"/>
        <s v="bf2b43b4-22e9-4527-b849-1ecc889157fd"/>
        <s v="2120bfba-1689-40b8-879d-db62c37944c1"/>
        <s v="bdf66ba5-dc9c-46de-a5a6-74c212738a23"/>
        <s v="85467426-2f12-4b9e-b4fd-25b7384f6e3b"/>
        <s v="2e3362dc-ff55-4e7b-88a2-5c0a5b8185ff"/>
        <s v="3453301d-7797-4ca1-b0c5-dddf74e03fed"/>
        <s v="311a00da-279c-4825-ab4e-b513081c4c1e"/>
        <s v="f97f0427-f007-486b-ae66-e58b9d20c36e"/>
        <s v="95c2ec81-3f42-4da2-84dd-a51d65926623"/>
        <s v="60a7c21d-87e5-45c8-a51c-1e2922a8c659"/>
        <s v="c017466e-85f4-40a2-8be2-7516342c5348"/>
        <s v="20ada318-e04d-4b53-ba94-0968a3094e80"/>
        <s v="150f5ec2-1ac3-4779-9524-d527eda5d626"/>
        <s v="60141de9-f54a-40a2-a874-66d7ad66a1bd"/>
        <s v="8d08ed95-b369-4813-94b2-072ab1c7c29c"/>
        <s v="7acc9970-5bee-4570-b69f-75c5c82ba1be"/>
        <s v="a52a1a98-8acb-4306-a01f-08ba40ada926"/>
        <s v="f6e38429-783c-4b0b-affc-da1aa64b88da"/>
        <s v="87f89f62-11a1-4557-a90c-44148df50b01"/>
        <s v="92a97acd-3d88-4938-aad6-5b8c3a38b844"/>
        <s v="d79b5767-ffdc-4489-a402-4c0bc25813a7"/>
        <s v="874f6267-f064-4929-b89f-f0ef08d0702c"/>
        <s v="8b5eb4b6-01a5-49f5-b197-f432ca8e260e"/>
        <s v="7b5b2826-ba11-43f7-998c-240d9be12e47"/>
        <s v="f83b1806-ee4c-4b18-96a2-d49d9e5f8273"/>
        <s v="58431f84-6471-4ffa-928a-23f79baa741f"/>
        <s v="e33fc52c-4570-43e4-a53c-8f74a5076897"/>
        <s v="f3476736-37ec-47a6-8b27-b0795c5d3f1b"/>
        <s v="6c21835d-d8e8-497c-a0a2-59014932936e"/>
        <s v="cc351e4f-703e-457f-b5ab-8466b5578b00"/>
        <s v="5d42b9e9-692e-47b6-8b2f-6d5c700b5d5f"/>
        <s v="e6697833-b841-40a0-9fe7-71d6d9178793"/>
        <s v="7fa63858-34d9-41df-aa2a-713fe5b46660"/>
        <s v="3e245fbf-fa69-4cd2-be23-90f3e7bbaefc"/>
        <s v="fe54ee4b-80ff-4173-a3df-ecd70e731dd7"/>
        <s v="b0b862ef-6c9f-42b9-b647-8986a3917c99"/>
        <s v="ea0f927b-4959-4171-a884-b87503862e81"/>
        <s v="c4c5ecd2-f292-4cb2-bf5b-7e73f229e487"/>
        <s v="752463e5-29da-4792-993f-d86df2ec014f"/>
        <s v="28e3a47a-7561-408f-840a-1c1c02b5719a"/>
        <s v="e34f76b4-2b8c-43bf-9780-be1712fecc2b"/>
        <s v="5b9962c6-e61f-4cc0-8a36-8ce7dc570131"/>
        <s v="506cef6d-703e-4156-9eb7-27b523eba0ad"/>
        <s v="3799a376-7e5b-4ac9-83c5-01fe269334ef"/>
        <s v="05b481cf-6f35-45bf-ba2b-06ae24f8b6ba"/>
        <s v="6cc5e6f6-e029-4366-9acb-5abbccea7be2"/>
        <s v="9f708368-cb3c-48ca-a392-57316b79afcc"/>
        <s v="a748dbcf-ac61-4e63-8dde-29a6baa4b71a"/>
        <s v="cfe3a2d3-1cef-4bc1-8309-fe9540ea2cf7"/>
        <s v="85319f0f-ba53-4122-b4b7-96204a73b0bf"/>
        <s v="8fc4b2c5-59dc-4a4a-9126-52b95bedcf31"/>
        <s v="ce22ad44-916e-412d-b6e3-8690db0f9336"/>
        <s v="e606d7c2-1e18-446d-ae42-1840a05f36c8"/>
        <s v="f97db416-13ef-448e-a9cb-b35c68322080"/>
        <s v="84517303-e94d-4fbe-8653-1d4748677b30"/>
        <s v="9e9a9f83-0668-43ee-b8b2-b5493bdbc09e"/>
        <s v="bf67de42-3a0a-4b59-8538-4872deaa543e"/>
        <s v="72f60958-12ef-4101-a082-786fca00ef58"/>
        <s v="7e7d9a19-ab45-4578-92fb-acf6d5d1c669"/>
        <s v="540e7d01-735d-48f3-bc61-66df515a6b43"/>
        <s v="d410be60-ee05-4163-8136-8ce62d3dd83a"/>
        <s v="92420b64-7234-4b01-9d18-25df98cfaef2"/>
        <s v="4773e66a-6db2-4020-8a67-01436090103c"/>
        <s v="0426fcc9-255b-40e2-bdc2-b74b38a56b49"/>
        <s v="ff4204b0-4d89-471d-b7b6-26b0e0bf9cd7"/>
        <s v="bf0418a9-f276-4513-aeca-f62944e22691"/>
        <s v="2bb7985e-ce82-434a-92c3-9c9e85cf2cf5"/>
        <s v="910c4cb7-25f0-4b0a-a64e-f59d6a18e5af"/>
        <s v="7701f7bb-7bc6-4e1f-864e-e6e389c5b31a"/>
        <s v="d6cd3155-08a8-4c7f-8621-38ad0f09105c"/>
        <s v="ffba7856-3b09-4a69-8d01-188459b58191"/>
        <s v="95dfe6cb-c75a-4c94-ae05-7f791cf8d03f"/>
        <s v="61a66444-e2af-4629-9efb-336e2f546033"/>
        <s v="15b102bf-7363-42c4-aa2a-81a21f9b8b4a"/>
        <s v="dc8aee30-be60-43f7-a8be-9288e5af6e39"/>
        <s v="9cc05b67-a19b-424a-abfc-2a47565f1491"/>
        <s v="d379e04c-dc99-4f0c-b5d1-4b68cedb663a"/>
        <s v="96929e1b-4e33-4abe-8cc8-2398b2c8c2b3"/>
        <s v="929daf9f-0149-42af-8ab1-a5041f8c56e0"/>
        <s v="cbb18c79-1036-408d-99a0-90075bb47c18"/>
        <s v="2a6b3379-b706-4008-8079-f037a38f4c75"/>
        <s v="9909c239-bbff-4a60-8019-4d4ce7ce348a"/>
        <s v="88bd6407-2bcf-4e01-a28d-efe39bf00273"/>
        <s v="c5c51060-9911-41e7-93d5-63ae51a3ac26"/>
        <s v="1a89b71e-a0d5-42c8-a837-fe68bba205ca"/>
        <s v="8cd62d65-980c-4e82-a49c-ccea83569c0e"/>
        <s v="0c2dec2a-5dd4-40f4-97ce-e6b4f888ff05"/>
        <s v="7f89438d-690c-4e98-848e-901792545ba2"/>
        <s v="a9e8f0d8-5883-49de-bb5f-be413fa2bde0"/>
        <s v="d046ffc6-8412-4a1b-b5cd-bac271026cf8"/>
        <s v="de69ee2f-1415-45ce-90ce-0d58630beacf"/>
        <s v="b0309aaf-85ea-46e0-84e3-b774569adef0"/>
        <s v="73461e07-f72c-46c8-855c-0a9796405fcd"/>
        <s v="7bfdcc12-89e0-4ab3-b250-ee18260a5962"/>
        <s v="0b34fc84-1111-4e29-a8ad-153985f0786a"/>
        <s v="0154c547-79c1-469b-ad49-b5214b1c6f48"/>
        <s v="a4bbf962-606e-4e1c-8f15-84494f40c22f"/>
        <s v="5d986115-f05e-4efe-8ece-112856ce4b42"/>
        <s v="0b81fcfc-6e44-49df-9f51-3195f4605e5f"/>
        <s v="fbfbb767-dec3-452f-a40b-242b4a044a12"/>
        <s v="f0f7ad22-c76a-4e0f-88f0-91f09b8b38ae"/>
        <s v="0b09effd-e850-41e6-8929-f633e3f8d7c2"/>
        <s v="072037f4-633b-471e-8358-e27376cbb4d2"/>
        <s v="8a284792-ffac-4645-a4dc-43068b20ce3e"/>
        <s v="62a3e57b-b84c-4d19-8ede-c9f18d1ec553"/>
        <s v="cec56969-5d4f-4107-911d-dc7990c80420"/>
        <s v="f0974f38-7b55-45b8-a5cf-4acd47493003"/>
        <s v="2f2a0a87-8946-4d57-9efc-ae3a12f15281"/>
        <s v="6ba4bf5c-5d9b-430d-91f7-83c09865251b"/>
        <s v="198cf293-a9e5-4caf-8a04-a8f03c6971e3"/>
        <s v="373aedf8-431e-430f-8387-f74d1149d096"/>
        <s v="f8cda88b-436d-46e2-b83c-fe0be037e5ed"/>
        <s v="1bf645f6-2324-4211-8588-fc1bb2384849"/>
        <s v="962e8029-8804-40b4-b5dd-9491ea97aee9"/>
        <s v="1b7ef3a3-e5b5-4de4-84c1-aed257f18af0"/>
        <s v="6e45d1fe-9aa8-4c1a-9d83-79fa9aec4c9f"/>
        <s v="1c0f0bdc-ac7e-437c-94cc-1e2a5e4cb287"/>
        <s v="24e9bcfd-9647-4f9f-b508-507af622d842"/>
        <s v="f7464c02-8718-44c1-bd4e-d26edcd5bfae"/>
        <s v="0f5ae9d3-8e6e-4003-a14f-3f12cfd01cbd"/>
        <s v="36fea0b4-38cd-4122-bc01-45e14ce2afa2"/>
        <s v="f1487370-b727-4284-969e-1a343ceb8073"/>
        <s v="6f2cd882-a153-4267-920a-31887f6f809d"/>
        <s v="d76b9174-ad78-463c-a0d1-a0f58d1adbab"/>
        <s v="b30b25f3-44b1-440d-9689-afb7fd46fcc8"/>
        <s v="7746d0ba-8ae8-405b-94b4-a48268586eba"/>
        <s v="d8006709-9a80-4f55-afb4-87785167d973"/>
        <s v="808f2298-3f75-4ae4-a3d2-c498a744faf5"/>
        <s v="14ac5a7d-fee0-4964-b34a-0dbd324da6b7"/>
        <s v="ff91ea53-d824-4813-965f-44fe2431a3f9"/>
        <s v="a9000160-9ab8-4794-847b-96d32fef6968"/>
        <s v="092c4801-698f-44f8-a747-d24a1a46d536"/>
        <s v="fde812e0-3fa0-4f74-a064-92f7eb7d9951"/>
        <s v="8ccc617e-81b6-4951-8cdf-697f4eca2e96"/>
        <s v="d7665cda-fe04-4059-b985-fb6217dc8eff"/>
        <s v="5e84706e-ed12-47c0-8f1f-b36314a17b41"/>
        <s v="8d9a483e-2915-4c6b-b16b-f2f137688b6d"/>
        <s v="2ce660dd-929f-414e-bbed-3a574ad75b36"/>
        <s v="ec1f41ce-57b9-4dfb-af82-e70cb9644e4f"/>
        <s v="1c654aa2-c63c-421d-a443-5958eacf33a9"/>
        <s v="3227e8d8-9c60-481b-8119-1aa71b61d453"/>
        <s v="0c10b55e-e8d3-48af-b202-0e37d2e920fe"/>
        <s v="45c4c9c0-feb9-4285-993c-67dafe7baa4e"/>
        <s v="cf3915b9-4b72-4e0e-8ab2-27c83412f365"/>
        <s v="43638fe3-d36a-4409-8642-0bd8c37da0da"/>
        <s v="1e0d02b5-fe74-42cd-9d83-ad037066e289"/>
        <s v="668c879b-d2dc-42c8-b2b8-d8aa21768dd7"/>
        <s v="d2b2e9a7-5bff-40bc-8a1e-970cfd3e378e"/>
        <s v="fb0dcf87-925d-4c02-807f-b4efd586a9de"/>
        <s v="9ca4364d-5d9a-49f1-908e-3a956c6e8796"/>
        <s v="714011a1-afc2-4cfc-9db7-284b6965d1d1"/>
        <s v="39a0f145-a5ba-4050-b8aa-76dfdb6ba39b"/>
        <s v="508a8fd9-cd2d-4848-a804-2bc92b7b2046"/>
        <s v="dfca6541-ba7e-4e01-8336-e364bb22aaa5"/>
        <s v="6ed8125a-2a5c-4360-b552-f31ff02cd793"/>
        <s v="6bea3f26-c774-42aa-aac4-2268a1742274"/>
        <s v="043d72db-1bcb-404c-a1d8-b96a62ada157"/>
        <s v="ab0e664e-9c3e-42d5-91e1-aa9676f72255"/>
        <s v="f8bca9ac-2ada-42ce-9890-99c9f2be029f"/>
        <s v="1fd38bcd-9f35-4c46-b205-7eff0b28d236"/>
        <s v="e481e56a-a577-4f42-8242-5b384deb2f6a"/>
        <s v="4654e77d-de67-4278-9313-b3a7e5a1c6e4"/>
        <s v="8e200724-7d13-4018-a80b-ac63b856d035"/>
        <s v="c606ddc4-c2dd-401d-b59a-15334605ec0e"/>
        <s v="61ae05f0-d0e3-4789-a29a-6ecbb8360ca8"/>
        <s v="cd0579e2-99e4-404c-ac56-e0cda5ba2472"/>
        <s v="53f30073-83e9-4ef4-ad7d-f5d0d3b59af7"/>
        <s v="331f63fb-d11f-48c0-a97c-a4fff75d599f"/>
        <s v="fc9476b1-a18b-4d15-9527-34077cd2192f"/>
        <s v="ab132032-b2e1-4f66-b1f0-2ea8242f5829"/>
        <s v="6994bf84-50d3-4a03-8cd7-608f3adcb38c"/>
        <s v="3878becf-60dc-42eb-9413-c85063c4e76d"/>
        <s v="f10c718b-1eb0-438a-a75d-d5af3c365296"/>
        <s v="4e71c0e0-52d4-4d74-a7c2-5a9473c7cbdf"/>
        <s v="c867fe3b-2d69-4cf3-b59d-279d8e397aa1"/>
        <s v="9d421bae-2134-415b-ad56-c7145a9621f5"/>
        <s v="62821d61-3fbb-4f57-b6f5-6f1cc4a531cd"/>
        <s v="0a58f43c-5bda-4655-b06d-ca247bc6e121"/>
        <s v="2e13b83c-ff89-4ebf-a0e5-17d58900670e"/>
        <s v="668c1480-8e22-49e0-ab3d-60452d3621a1"/>
        <s v="6c307511-b2b9-437a-a8df-6ec4ce4a2bbd"/>
        <s v="62acf512-3727-4cb6-8c4c-3e8aa47283a4"/>
        <s v="03583b62-5a75-4772-a18e-4e98ccae5ca0"/>
        <s v="b15e54f6-d4d3-4795-ae4b-ebc429890880"/>
        <s v="3f10b428-f5e3-48bb-9516-055c949ff12f"/>
        <s v="aff582c9-bffb-4e7e-9a3b-ecaea40e8d71"/>
        <s v="69ef74e3-4ab6-421c-8328-c136629ef3d8"/>
        <s v="adab7b98-c784-43ec-92bd-2f903c0be546"/>
        <s v="9db96965-83db-46f7-8f43-0d6d9c36d6ab"/>
        <s v="9247e851-2e0d-4860-b362-f9b74795cd1d"/>
        <s v="de6f92a0-0483-4352-bb20-eb28edde6eb0"/>
        <s v="12f5131a-da52-42ee-a2bf-18f51f652a87"/>
        <s v="412ea133-3344-4ae0-a6ef-b78561862866"/>
        <s v="238057ca-b8a5-4bbc-977c-60bd701a34ee"/>
        <s v="21084dd9-f75d-4e3c-848d-56502e9522d6"/>
        <s v="764414fd-8ae7-49ed-9e8e-de0ba85c6e4a"/>
        <s v="e9d83533-16cc-4309-a625-ea0966455184"/>
        <s v="ffb1677b-c4a9-4c78-a951-8b5fef8ce801"/>
        <s v="3c8e9d78-2d14-49f4-ac78-644fd86065a2"/>
        <s v="19985f15-ff00-4d4d-9020-59e4ff9ab5c2"/>
        <s v="31bbd72f-babe-476f-a40c-c8fecc0b6d2a"/>
        <s v="324bcc3d-9a77-41a2-bd0b-0fa28beef83f"/>
        <s v="84a91789-b2c0-47e8-9ed0-72e9f9fc6034"/>
        <s v="e48bc6d6-2a1b-4eee-9b2d-4345ed4e22ea"/>
        <s v="71cb5600-a02e-4963-bb7a-99dd22783fb3"/>
        <s v="df3f7b18-d4a0-4c3d-8151-59e8331038af"/>
        <s v="7317591a-3283-4aa4-a212-ab7c9d361cb6"/>
        <s v="171603b1-7466-4e6f-a1ee-b1f133b1d0dc"/>
        <s v="fe0a824e-232a-4e82-a699-6aabdaaf7529"/>
        <s v="582b91ee-f8e8-435b-8c00-988a7ee1011a"/>
        <s v="59e7703a-70aa-4b0d-aa03-8ad4a667b982"/>
        <s v="9e3c5a88-6aa5-4e6d-9277-9574c4576cc3"/>
        <s v="77d21e02-ff01-4f99-988c-24c961b1cd22"/>
        <s v="7b90942f-973b-4977-a946-28206a80cac2"/>
        <s v="a8b317fa-18d0-452b-9825-bc5430beb45f"/>
        <s v="19e9e3a4-18dc-4eb6-84fc-fcb0f5e90352"/>
        <s v="2acce508-33fb-4bab-98e1-2b26f22c9496"/>
        <s v="5b249c2a-9e5c-4dcd-961a-080a3fec0a37"/>
        <s v="4b868210-234d-4cdc-8ab4-8e7f4f95a25f"/>
        <s v="30a5648e-efe9-43d0-b639-08bf03ece8ff"/>
        <s v="0ddb545b-61ea-4a65-a1d7-70eac704e80e"/>
        <s v="51e744e4-b864-4a08-aa75-752d6a8fcacb"/>
        <s v="3289f58b-1923-4afc-802d-105b113eaf84"/>
        <s v="3a755086-506e-46e6-b645-869d603699e0"/>
        <s v="82aed525-d18a-4e9d-8eef-5a8adb82eb36"/>
        <s v="e1305074-6318-4224-a41e-40ad54029d00"/>
        <s v="cbdc4318-4d85-43d2-a1a2-748571348c2a"/>
        <s v="741c56ad-2e68-4ebc-a1c1-9c79d0c6cae2"/>
        <s v="00c9ffcd-c903-4cea-8aee-1e6671a81163"/>
        <s v="e40b50e4-0a08-4989-833c-8f55a1298fa2"/>
        <s v="19c71feb-a954-4f89-9596-370a761dd11f"/>
        <s v="d0437e4c-34e5-4699-88eb-e27a23a4e70e"/>
        <s v="eec259dc-7f95-497c-a76a-a6ced50755d9"/>
        <s v="dde4f5c1-532c-4c01-b017-c5337d6ce5c3"/>
        <s v="18763576-1a5e-4196-a5a4-c79b2abaa4f9"/>
        <s v="9c138fff-9e2b-45e8-aa0f-d2002245979f"/>
        <s v="84396fc0-c26e-4706-bc05-9799bdae8eff"/>
        <s v="9c81fc46-5bcd-436c-8777-4fae613758c3"/>
        <s v="a9434b1d-5fc9-425b-84f6-1281a90fec33"/>
        <s v="453b45fe-636c-4499-9254-aad3809cd839"/>
        <s v="b6f1e1be-c4c3-453c-9596-c0626561b818"/>
        <s v="2369b584-ff5e-4ff0-bf50-bde4382567b8"/>
        <s v="a34b6cf6-2053-4a42-b1af-db65b289f224"/>
        <s v="3240bb39-4b25-48d6-b50b-a04c6828145f"/>
        <s v="83a03bd4-9b47-4e50-8945-d448817f08bb"/>
        <s v="c12bc36e-3a2b-4c5a-a869-1408c74e1eed"/>
        <s v="af4afcdd-52cb-4ae0-ae18-c9b3c6da85f1"/>
        <s v="01aec505-99a0-4abb-99e9-54331453e17e"/>
        <s v="0881e39a-3b10-4dd5-b8f3-90b60ced52aa"/>
        <s v="618ae305-95a5-4afa-831d-029fac1e86d8"/>
        <s v="5dd6d6e9-3b20-4484-9402-54a579eda86b"/>
        <s v="e237c877-2e0e-4673-8ed7-cd177e14c595"/>
        <s v="e9c6a455-e613-4bae-a232-5829dbf644c8"/>
        <s v="064b5853-7f0d-49e8-8c25-2e0b2831867d"/>
        <s v="ab0b4cc5-15f0-4a19-98c1-80d2aadf3692"/>
        <s v="e726be23-e776-4886-9534-ee1d7f2984f5"/>
        <s v="507b9072-65e5-4f34-9df0-6e8c878aaed9"/>
        <s v="7466ef02-5e7b-42c8-a097-dedbefb3b939"/>
        <s v="897352af-000e-4fa1-9cdf-02fd1d55f74b"/>
        <s v="ee815a09-d240-413e-a4cb-9b3cb01b31ef"/>
        <s v="d1dc0452-9eb9-4e63-8eeb-28e847d3f380"/>
        <s v="9d8756a5-350c-423d-817a-b4d7b20a4e7a"/>
        <s v="cb35097a-e5dd-48f1-88a7-38ab0df83e12"/>
        <s v="4ff5bd7a-9ebb-4ca5-ab37-b69c2345f0ec"/>
        <s v="4d4ab7be-0f0a-4f07-ba50-e9adf7a41070"/>
        <s v="1df05d18-4e2d-4255-bd13-1a3d1e2c2e7d"/>
        <s v="57021049-6a39-4aa6-9aba-c50dca3dd859"/>
        <s v="7492d1b4-ecca-40c1-8461-c5691031ac5c"/>
        <s v="e2231643-ec70-4c78-b44a-1f5d8af812c3"/>
        <s v="bf3c4c06-4343-48bc-89fa-6a688fb5d27b"/>
        <s v="8cfeaa38-5871-414f-96d4-77fddf467b4b"/>
        <s v="32753922-c298-41a9-bd3f-cf891b5b9608"/>
        <s v="422d4313-57ac-4ad2-9b75-5e728c313645"/>
        <s v="247296a4-ff38-4918-b8f9-a45d0f554896"/>
        <s v="837d38f7-bf20-4383-b198-8a0b568998d9"/>
        <s v="0131ff3b-6221-4670-ba36-e788f71fb9a6"/>
        <s v="b83035b6-b86b-46c5-b085-c08fbb232cad"/>
        <s v="16169551-3728-475b-8926-fb8ee731c166"/>
        <s v="d9a97c75-c8d6-4441-8090-4c9d36ab3508"/>
        <s v="2665626d-79f5-4aaa-a922-124a2865057d"/>
        <s v="f3402dd3-4515-45b9-ace9-504b03d7f962"/>
        <s v="82624143-01b9-4dfd-addd-48898cbafcce"/>
        <s v="bf5023f4-40ef-4935-9f90-bed6fb25664d"/>
        <s v="e8fb5a96-3b85-46e1-840f-54057a25ed81"/>
        <s v="a4ed8b5b-37ab-4845-80db-866602ca9ea4"/>
        <s v="bdb025ff-2451-45a4-91d0-59b26699cd99"/>
        <s v="3da9c2a9-0ed4-4f1a-bd4c-bf374eb93eff"/>
        <s v="8e127f1d-b626-4481-9a05-003684289d69"/>
        <s v="601bfbcb-f0ee-4cce-8d93-e14a5b167158"/>
        <s v="92702606-759b-402b-ad7a-295306751a84"/>
        <s v="61d8d92a-c3ba-4d65-b154-51b688b16fd0"/>
        <s v="372f871a-45ee-432d-aa07-f2137129cec7"/>
        <s v="310c0c00-3fa7-4104-9bf9-0e27dc96925e"/>
        <s v="61a451ff-700b-4b43-ad3b-9d13c3e90323"/>
        <s v="46136b7d-7020-43b0-a6d3-fbc007f55107"/>
        <s v="9633fa29-8b6b-46fe-9a6c-1439fe14957b"/>
        <s v="2fb70dab-2f38-4b43-a137-f8e467b13040"/>
        <s v="da2c4ef3-c06e-44cc-b62f-72549a187e1b"/>
        <s v="64ad676c-c662-4e72-a3e4-38f4cc6f2da9"/>
        <s v="a7ac590c-42f9-4f92-9036-ca810bc4d7ba"/>
        <s v="2dab1bee-150f-49f9-a00c-1c7403d3d886"/>
        <s v="98017a2f-a5b8-4693-8fbb-a7495fcd859e"/>
        <s v="a52e50db-0c8f-4477-95bb-156d725015e6"/>
        <s v="9af36d3e-b489-4f88-b16d-f184bb5bf807"/>
        <s v="c3d6a9f0-5809-4a09-9b6a-ecca2170c9d8"/>
        <s v="bc8a4838-d153-4a40-adac-f56f2d23a424"/>
        <s v="71600e98-86ab-4dd9-b46b-2ef4845d0024"/>
        <s v="c5dfff04-7b82-4dcd-919f-9a2635a406da"/>
        <s v="b86e2cbe-f3e3-4f2a-bccf-a19ef9647b9d"/>
        <s v="51a68d95-7d44-418e-95a6-b1672129f817"/>
        <s v="6d130705-279f-41ab-9b49-09b65cbdb682"/>
        <s v="5da2b556-1a0c-4ef4-9531-04cf1200787a"/>
        <s v="de9e3757-5260-401e-aecf-67d2749176f4"/>
        <s v="06ad7920-aff7-4f5d-bb1d-12cf3b705092"/>
        <s v="40befb38-5f4f-40c8-945f-dfd7b8d7e212"/>
        <s v="61f6dfbe-114b-4c79-8200-79f51dc3c26e"/>
        <s v="554ed8f7-2248-4b85-a598-20c25dd6a504"/>
        <s v="bc3e1d19-75f9-4230-b2fd-73c508942176"/>
        <s v="75dacbbe-09a9-461a-9823-3383279b637c"/>
        <s v="b5b453ca-3d42-493c-8c9f-d3349bdf0377"/>
        <s v="23599d3e-d11a-404f-b4b3-b53ae265a4e1"/>
        <s v="029fef10-cadf-4e85-a918-47cec2c98ecb"/>
        <s v="5e1885c3-5037-4d6b-9a6b-6a7d1a38aad6"/>
        <s v="0037eee4-0b04-402a-9c6d-5c8d44372d02"/>
        <s v="927bc1c7-e3da-4bd1-9bf0-6bf4fa57d054"/>
        <s v="a018fb99-bf8d-47d4-a5a8-2f303bdefc06"/>
        <s v="39669fa7-5997-4043-b3b1-025bfff9f585"/>
        <s v="fd1233e6-c4c9-4285-a740-11f6b4e447a1"/>
        <s v="089c7c74-bde1-4658-99f6-7e4a76a716dc"/>
        <s v="c55523ed-fe89-46c8-99cb-3540643ffdae"/>
        <s v="66f43816-4158-42b3-85de-437c314094dd"/>
        <s v="ff5d9546-98db-45c2-88ee-1a838af52d5e"/>
        <s v="8dfa6a56-d12d-4c9a-aaf9-15310200b1f0"/>
        <s v="e17f29e1-7028-4046-89bc-473fed7bf656"/>
        <s v="548c1d84-340d-4049-8147-65063e2bf9c9"/>
        <s v="c20896f3-a4be-43a0-a17d-9c71a83b4050"/>
        <s v="38b77c07-80fb-4296-b3b6-a09b1beaf6ac"/>
        <s v="9e17a0c0-8e1e-4bb5-a918-34c6fde32771"/>
        <s v="59ca4579-49ff-4452-b25a-9ee2a62dcd58"/>
        <s v="64d31d51-c7f7-42ee-9c1e-3722b3f402fa"/>
        <s v="a9488d99-0bbb-4599-91ce-5dd2b45ed1f0"/>
        <s v="81c021fd-15d5-41a1-8ea5-b733b2105597"/>
        <s v="45f01774-744d-4648-bfc3-c8cdbf5dcee7"/>
        <s v="ec28f457-8dbe-40be-bdf3-b3bc9f60472d"/>
        <s v="5d71a898-6497-4593-892e-8c93d105c8d6"/>
        <s v="a181c85e-ca0a-46ac-8d67-d38e990f0c5b"/>
        <s v="2c0de01b-1b20-43a6-8014-9c89bfb1fcc0"/>
        <s v="310dc9d1-7c41-4a2a-9b67-f7bb33bb7382"/>
        <s v="82ca3c8f-f8ed-4f48-b222-d99295912d8d"/>
        <s v="0d559b64-e334-4bac-9c44-ebd132df8d45"/>
        <s v="f86461d2-c890-49d1-a19c-f0086879c58d"/>
        <s v="7ba8c331-708b-4ef1-8816-30ac7473b4d8"/>
        <s v="be64ac2a-f966-41a5-8cec-495b226716e3"/>
        <s v="69b7c0fa-26c4-42f6-ab35-2f85504e2687"/>
        <s v="16e89a98-b896-4e72-a3fa-bb1f71f1060b"/>
        <s v="e05b46c5-5636-4094-a974-31db09a9d1c1"/>
        <s v="bfe41d6a-5f80-4faf-90a1-1bbe1ab7d8fc"/>
        <s v="cf3dda48-ee61-4e49-8e42-a88203e5ef43"/>
        <s v="5b41eebf-ee22-4fa0-9a37-2b71750d3c7e"/>
        <s v="71299889-a01a-4992-bf9d-3e64c1a6423b"/>
        <s v="5da49cb9-2fdc-4992-8971-8eeadf3a098a"/>
        <s v="46c79b36-fd05-4963-9616-af7e1057a002"/>
        <s v="793edd42-06cc-42e4-8d19-803d983a627c"/>
        <s v="25769152-ebb1-425a-93b0-eef1579b110f"/>
        <s v="64988bde-cd02-44db-ad11-15d750a46c85"/>
        <s v="68c9992c-23b1-4179-ad78-fcedc280f66d"/>
        <s v="30c3ef8a-592a-443d-9d82-2e3a6c6d282b"/>
        <s v="dc6dafff-59c2-4153-b06b-0f0c96822e22"/>
        <s v="e7ed3b28-1af3-46b6-9e55-fb182ff4411c"/>
        <s v="f7015d89-d418-4e51-b9a4-36b17bbee797"/>
        <s v="292bd156-db94-4570-9ac7-0ec0ab8ddeb4"/>
        <s v="6b70c951-6215-422e-951c-6cd500b578fe"/>
        <s v="2755f12e-2a5c-46ed-8a55-4ec3bb60d811"/>
        <s v="69a53b4f-8ff8-469d-8ec0-713dea2c7a51"/>
        <s v="26e6a84a-4617-4161-bd03-d33beee9795e"/>
        <s v="85014665-f9b3-489a-98bb-a428c72fa9a6"/>
        <s v="c1c0c5e3-527c-4f50-a45a-87e8039a8ed5"/>
        <s v="2e8339a2-e552-4a5d-b957-1915a5154bbb"/>
        <s v="ff69723d-584f-485b-a697-384d801e8690"/>
        <s v="a4e68a39-aead-471a-9379-488f850e213b"/>
        <s v="f7a67b94-7b5a-411a-b1b6-4afed31edf1a"/>
        <s v="4943cbd4-d52c-4069-980f-3e27ced5fe44"/>
        <s v="2a37843d-68c8-4e3b-b446-b059b56ebfb9"/>
        <s v="efb56207-ddec-440b-afe3-af13891778e8"/>
        <s v="054f92ff-f366-4ad4-964d-b03f93403fad"/>
        <s v="4c4d6e40-24e2-426c-a250-d133f5cb5be4"/>
        <s v="22a1b7ab-5a3a-41c3-9aea-83079937f717"/>
        <s v="3527bcee-d343-4f88-91f3-79b18ebb8208"/>
        <s v="71d79665-7181-4dcf-b79e-fc6e5edb0d3c"/>
        <s v="15e66ee3-3c4b-4330-a9e8-6276649692c1"/>
        <s v="c552f3c5-5f13-4b98-a7ad-8d5198a15e4f"/>
        <s v="a1c7cc8a-0435-4b64-893a-d23298c3e3ca"/>
        <s v="febec0db-9a3a-4103-ae3c-453214348f62"/>
        <s v="fda3ee10-619c-4f2a-b0ec-1bd17373ead6"/>
        <s v="6883ac6e-6a94-4054-b241-4482519894d8"/>
        <s v="5a104129-54ae-4d1b-8ce6-424dbef59fe6"/>
        <s v="2e2fbd79-3bb1-43ab-b41d-ea49fc2c4d5e"/>
        <s v="3ba5cd2f-dea4-4c19-9024-3d723748967f"/>
        <s v="de697b49-5e79-468e-a454-d5dfee705e8c"/>
        <s v="44f7f01a-3cb5-46d7-834a-130e8c6ea6ad"/>
        <s v="09a0a0f6-73b0-4091-b634-c1694f76e388"/>
        <s v="e8897fba-d7d7-40c3-8f6b-a7ec1bef03dd"/>
        <s v="2655567e-5525-44c6-879e-c589974bc4e5"/>
        <s v="d463ccc5-331d-48cf-b5b7-f92e2d60137a"/>
        <s v="4c936072-ac48-45c4-8d95-699a4c6038fc"/>
        <s v="0c915150-c10f-44f7-9506-c437124c70b2"/>
        <s v="c450a9d3-3322-40bc-937a-f2191bfa2c49"/>
        <s v="9ad41c23-ec43-44dd-b43e-7ec5cbbdc8ec"/>
        <s v="832ad7bf-e7b1-4344-b2c4-a289fefee049"/>
        <s v="e4eb8000-ef40-4162-8f6c-e9bffe7ee362"/>
        <s v="00e24efa-5e93-482d-993e-af22ac038497"/>
        <s v="8623bc74-65a2-4cc8-855b-e95d06bfd9c4"/>
        <s v="2418bd3e-50e6-4715-a494-3146dfe88116"/>
        <s v="49a214ae-f7e8-48e5-8d2b-91efb8976ec5"/>
        <s v="a6c681b0-e472-4be5-b3c2-944ab60a3dcc"/>
        <s v="8b9d2434-e465-4150-bd9c-66b3ad3c2d6d"/>
        <s v="5cb85aed-f5f6-4c97-aefb-63b11b049863"/>
        <s v="57423882-f34a-4949-b4ca-0ad7abe5be96"/>
        <s v="1855d055-fb51-4359-ae3e-f0feb1503505"/>
        <s v="115c42cd-5147-4e86-a875-d40aeac7dc2e"/>
        <s v="ac937cda-dcd6-4795-b329-350687bc3f83"/>
        <s v="a2dfb7c9-1ff4-4b28-a14d-5e7b07632515"/>
        <s v="c37da1f9-3c06-44b2-8441-cf9e9f2bc41d"/>
        <s v="8d691c39-f030-46dd-a018-0537784c4eb6"/>
        <s v="86dc1147-430c-4f2c-9bc7-357f54e7c593"/>
        <s v="8b7f0ea4-3512-4a2a-8c7d-6fd1bab3a256"/>
        <s v="dad7f7d5-c7e7-40e0-9098-7dfa628517a9"/>
        <s v="6022f55c-d83e-4afa-883f-8de18af6604f"/>
        <s v="6e54ac6d-2ff8-487e-9659-1c8921ebfaa9"/>
        <s v="3aaec98e-b48b-4039-9bf3-5f8681170786"/>
        <s v="954ec2e9-039d-4835-abe3-eae5afebd455"/>
        <s v="9fe611a3-809a-4818-a15d-48df0dfd8754"/>
        <s v="f5462453-91e4-4cf0-b738-a94d1ed6a3dc"/>
        <s v="3a963bfc-0c8e-49b4-bec2-080497a2aa1c"/>
        <s v="13c495e3-2ff0-4653-9a33-6bef22779770"/>
        <s v="1009d218-d980-44fa-a02a-9bb99280a55b"/>
        <s v="316e88ff-c723-4f39-b853-3b54f660f380"/>
        <s v="ff02f5b0-57bd-46c9-a240-063bfed747be"/>
        <s v="88ad4c38-b4e0-4667-a721-4af6d5473924"/>
        <s v="612ffdb3-4da0-47c8-b1a0-26b460e4195b"/>
        <s v="16354b66-d3e9-4350-b094-7b88e3613bd4"/>
        <s v="c64cd5fe-0340-492e-8e70-40bb95c93551"/>
        <s v="9780c215-2b2b-48e9-a417-c09380a8a23d"/>
        <s v="e9a1c6d5-c34e-4baf-8f1c-b2ccceef9fa8"/>
        <s v="75cf4a72-61eb-40b7-aeb5-25f5b4c56f76"/>
        <s v="d02f349d-5d9f-4d32-95e9-d92dcde22f0f"/>
        <s v="9b2d5a2a-99bd-4240-a853-5961632d0302"/>
        <s v="77aaa901-64fc-4f19-b02d-fb732cf898f6"/>
        <s v="45f54506-3ba4-46e6-bf50-fdf2db986f5a"/>
        <s v="bbb71494-b7e7-47d4-a9fb-832ccbe68571"/>
        <s v="2c7a0d31-0769-4583-9194-821ee11bf0d4"/>
        <s v="0cb5ee5c-62f5-47c2-8706-fec248fa4e98"/>
        <s v="5b8c8969-c81d-4cab-9a4c-d1f09971c808"/>
        <s v="564da1cc-5ef8-4699-bed6-6c7e9a394ce8"/>
        <s v="7869792a-8150-4fda-a977-09f1ec446626"/>
        <s v="f2987669-e280-4a11-a5c7-d7de069e2875"/>
        <s v="967f6c76-b82b-48f4-ab99-4035519109a8"/>
        <s v="10b16933-443e-4492-aa7f-5aba685c3bb9"/>
        <s v="187b1808-ef6e-442d-95d2-0861342c8b80"/>
        <s v="ad3840ff-b4d2-4a8b-945e-d9c5a9078b29"/>
        <s v="04456b54-8394-435d-ad20-4cafe88efbab"/>
        <s v="bf4fcb10-1334-4f71-9fd8-25b785c0d3ae"/>
        <s v="48009dfe-e5ea-4410-beeb-88ef333182f8"/>
        <s v="268f6293-794f-4048-9a2c-7fb729b7e253"/>
        <s v="7a753918-9243-4559-9859-73e64ab52b86"/>
        <s v="10ac98fb-c45c-4fe5-99c6-f3ff3a065c99"/>
        <s v="620c118f-9479-4822-8a30-5722374ffd0f"/>
        <s v="7b6c7129-cd63-4ba8-b03c-664b3abf9c65"/>
        <s v="b69f5eab-b9ff-4c29-97d9-cbb0309e47ba"/>
        <s v="116d489c-210b-4b2f-af44-7aac47043156"/>
        <s v="c70aaeec-63e6-43a9-8828-13c2defbd1d2"/>
        <s v="4c80d33a-ad5b-43c8-8c88-0714837217e0"/>
        <s v="1d24181c-2ed0-47d4-97bc-ad3ad0a17fe8"/>
        <s v="0e61065f-171b-4b80-89b7-fdf77d8d3ddd"/>
        <s v="4c7ee398-4a54-452f-a9c7-6102573b77f8"/>
        <s v="ef46f3af-2b70-4a43-a8d1-ccc4992b9836"/>
        <s v="07adaec7-cc6d-4f6b-bc93-4a4b856f01f7"/>
        <s v="bbb35601-9322-42c7-8769-e270b161b427"/>
        <s v="f96c9a0a-3404-402a-abc1-bb5282e4dd4a"/>
        <s v="63970cdf-eb7c-4f1d-a4eb-5dad3e050984"/>
        <s v="74ed5145-8d97-45c7-961d-5c8753c9fe59"/>
        <s v="bc18add0-c72f-4f69-a81c-c7d784a98ce5"/>
        <s v="0bc28080-8d46-42fa-b039-5e3875e7e80e"/>
        <s v="4a32bb22-1b2b-42ec-80b9-ec30ed94898b"/>
        <s v="5e209490-ebbc-4840-876e-90ca9a8ad680"/>
        <s v="5d33438c-9882-43eb-9d57-e09c48a070aa"/>
        <s v="fdab3441-d2c2-4960-8b09-01abc66dceb3"/>
        <s v="8119879d-a2d3-4f6f-bd88-734b161e1dcc"/>
        <s v="f1578470-0182-47c4-ba1b-58066160a6b4"/>
        <s v="603da938-ec34-43eb-95e9-7cb4f93ffe91"/>
        <s v="7f0223bc-651e-4252-b974-4cded259f960"/>
        <s v="e112b091-98ad-40bb-a3b7-3d9bc06808c8"/>
        <s v="d428df6c-89aa-4293-b4a0-dcd41a9af29e"/>
        <s v="7def3b8e-ec0d-4c3a-b011-b125022111e5"/>
        <s v="d0716388-77f7-49c8-9324-f8364ab9c366"/>
        <s v="630b7c4a-4cab-47a8-8e7b-85bef7f16e2e"/>
        <s v="8dcebb92-ba01-449e-8c66-12ac748f7bb5"/>
        <s v="c6a28e4e-002f-4ca4-b43e-85315dfb1922"/>
        <s v="25787c8b-e3c7-46d4-ace7-074e8f95a523"/>
        <s v="df061df8-7faf-4e70-a155-281c0ff147f2"/>
        <s v="104556e5-bee3-4b79-9d18-1ee986ad8a8c"/>
        <s v="efad49e9-c41c-447e-9d6b-9b626b535a19"/>
        <s v="6bb1f2bc-85a4-40cb-ae76-936aa6340d1a"/>
        <s v="26f341c8-04f7-48c8-9215-b5033012f819"/>
        <s v="8570b59f-a903-4e67-bc56-8b5324acb722"/>
        <s v="e4610160-134d-495a-ba38-8c8f139309d1"/>
        <s v="4698fe10-021b-40bf-8fef-168816c34c29"/>
        <s v="09dba93c-bf40-4750-9657-74fd68cc50be"/>
        <s v="8ade8bd9-3b73-4091-bc8a-1fffb10bf93a"/>
        <s v="07f99769-c513-4cf1-bd35-81532fa7f0b3"/>
        <s v="db7904e0-ce30-461d-8e88-c8ece651e3e1"/>
        <s v="3dca299e-68ba-4649-a941-3174f0c0344e"/>
        <s v="aee14f87-fcff-49e3-940f-f5896c624c2c"/>
        <s v="2b079dd3-6275-40b2-a6d4-59a4e180cfe4"/>
        <s v="2d54ff2b-10ee-4f77-b45e-2eafc1fda581"/>
        <s v="258ceae6-1402-4ca2-9da6-7bca47158dce"/>
        <s v="a23ff67d-e957-4bc2-b9bd-8bd6d479cc36"/>
        <s v="b9f6143b-b238-4056-a1ec-47541cf14654"/>
        <s v="b963f37f-6781-4c1f-8c53-0e36addc3e13"/>
        <s v="3ad24ac8-bf70-4042-9e7c-6795a8c6c2df"/>
        <s v="e1f7a49e-fe95-4921-a625-3c808e4cacc7"/>
        <s v="429f90e0-d81a-44fd-801d-ad7073c86884"/>
        <s v="3579c143-7ab9-4428-b78e-65108f10d33e"/>
        <s v="fde91c42-002c-4c22-b4de-5f7070f81dba"/>
        <s v="48361198-37d8-4f73-aff9-82f1d2212695"/>
        <s v="3de86a38-1642-4ad9-b142-6ffb677c9557"/>
        <s v="5987038a-fcd6-418e-ab54-500d4e089bb4"/>
        <s v="585409d9-de22-4c3f-9136-6db15a578607"/>
        <s v="f8999246-98de-4ebb-a3b5-cecea446be72"/>
        <s v="a021c0ca-3531-468d-8342-bd2bf295456e"/>
        <s v="8bb1f749-be32-4c5c-bc87-07aa3a287829"/>
        <s v="7b3a4e3e-7c52-4a17-a80a-c07a2a935d62"/>
        <s v="f875cb54-2feb-4626-9ecc-c05d23a1c245"/>
        <s v="97d7a560-adb1-4670-ad9f-b00d4882d73c"/>
        <s v="fdc171c3-578e-4a19-b3ba-d12c6e1f8124"/>
        <s v="a1964aba-ac28-4714-a90f-05a2402098f2"/>
        <s v="ead08c89-13fe-4a29-9c9d-eee0b42a0456"/>
        <s v="4f612217-eef1-4694-90ca-e32d0aba590e"/>
        <s v="2332a50e-6992-496e-81a2-5ed1c3abb5f1"/>
        <s v="d296d2de-0e48-4559-a23d-d94d223bd2aa"/>
        <s v="e00da49d-effa-4002-b040-413c4690fb15"/>
        <s v="e1bbb8cd-7e3a-4f07-a9fd-28e6e271fff9"/>
        <s v="5562a589-0ad2-4953-9592-8d05f0ff9b7a"/>
        <s v="a78d097f-2f9c-4ef0-b6bc-ae84b3e0014d"/>
        <s v="70f59630-2bba-4c1f-8e4b-915be6ddac50"/>
        <s v="f3139a84-f526-4790-874e-75982710c999"/>
        <s v="4b356e9a-2e5e-4b6a-8ee9-581ae061f65f"/>
        <s v="7a70eafc-b0d4-4ee5-b0c0-681cbb708140"/>
        <s v="4ec304da-3266-4d20-b8d0-1e9c32fc8c17"/>
        <s v="78946a15-c342-41db-ac3a-acdcaed54a46"/>
        <s v="0e6d6fe1-7e52-41cc-bb97-3ec14216a255"/>
        <s v="ecab3301-bc8f-4d29-adea-94930658663a"/>
        <s v="79f67bfa-e573-4b4a-9f36-e094cf5c921b"/>
        <s v="9132b63e-f162-47e4-a9c3-49e03602f8ac"/>
        <s v="9b4891b8-6497-4db2-a0b5-fb9a074ee909"/>
        <s v="b6669d15-b062-452e-af78-7daa2b4f1353"/>
        <s v="0f2d5c15-eb34-4d3a-a95e-5ea9c9230c64"/>
        <s v="89628f6e-929c-43b3-b3c0-8bf18167999f"/>
        <s v="1346d1a9-f680-4cdb-b7e4-90c71d7bc313"/>
        <s v="54e14f3a-bba4-4ae0-adf8-f7672261ddef"/>
        <s v="15da705c-d4ef-40aa-975a-81ec112fa612"/>
        <s v="9b02c535-2649-4478-9396-6f0a6b77af9e"/>
        <s v="afccc277-821b-4d33-bc94-48ea6da2cfcb"/>
        <s v="f6121d2c-ae73-40eb-a39d-8fe7790b185c"/>
        <s v="e4a4474c-9b33-43a4-a620-f9a974fd33d1"/>
        <s v="8a67eb00-1d62-40eb-bf5e-370d2eaa64d6"/>
        <s v="257c54bc-4024-4424-aef2-ab2f495fa2fc"/>
        <s v="4d4c638d-fa04-4229-887e-fccbcc3e9ae3"/>
        <s v="727716ec-59fe-4bbc-b1a3-fad2b0946d2a"/>
        <s v="a3de5fb4-71d1-476b-96fc-8e03c14ff471"/>
        <s v="03b64bdb-f296-4212-82d8-87f59682ea1c"/>
        <s v="fd024348-e888-4872-9cc4-d3d1775035f9"/>
        <s v="cf26e4b1-88c3-456a-bb72-2e58bc99a35a"/>
        <s v="21720403-791b-4dc1-b9d9-f24b5f45331f"/>
        <s v="ac484366-68bd-40d7-8b88-1c32cbb02a8b"/>
        <s v="a0e18394-2c8c-4824-a6ab-131e282a4d1a"/>
        <s v="953b0f1f-ea3e-472a-8f22-1604d46b7756"/>
        <s v="b167bacf-66fd-44ce-a448-867b4bdc9542"/>
        <s v="5f07c1a5-dfc6-40ce-bb07-fd31a4244f23"/>
        <s v="a3ff8fd2-02e4-40aa-b65b-c763a3336ea8"/>
        <s v="34885a46-9088-4eaf-8977-6598203c8c25"/>
        <s v="69288e92-c68a-452f-9b23-aa8c3bcabf85"/>
        <s v="75ccd2bd-0371-46b5-b044-ca0729e6b3be"/>
        <s v="77617d80-549f-434c-8171-f5a74148bd11"/>
        <s v="39b02e2a-d96e-484f-bdb0-174e7938878a"/>
        <s v="7e0f60b2-2a06-4609-a599-bd3c0bb81d38"/>
        <s v="1161d678-2739-4f5b-b437-21823f1d6a4d"/>
        <s v="499b0155-cb7c-40ca-894b-44bc492d7271"/>
        <s v="e3cf0a85-db8b-4535-a51c-fefafd822106"/>
        <s v="d0a27ba7-b5e2-44ae-9f63-864f375ecae5"/>
        <s v="a5b40983-3eeb-404a-9df2-372e9e825aae"/>
        <s v="1b755509-8dc7-4f96-92a9-3e0b13ea3339"/>
        <s v="3da8bd5d-9a8a-4916-b100-41565186f912"/>
        <s v="59eb1be9-2d23-4556-9983-e86a91a84c54"/>
        <s v="4ca5a1e1-9c5c-48cc-8b34-f76ffcc3e36d"/>
        <s v="dc8735cb-c3b8-4d96-9754-f825e47751e7"/>
        <s v="8e579591-bcb6-4aaa-8f7a-e118410905f8"/>
        <s v="e3921156-d63f-4ef0-ac1e-9e207a9fc05e"/>
        <s v="040a3aae-52e2-4fd9-96bf-10ab3ce915e7"/>
        <s v="93829b43-922f-415a-a1e3-db63ef7ddc76"/>
        <s v="e1ad640c-7463-435e-aafb-9f20783c91eb"/>
        <s v="7a4a902f-21d6-4b0f-b1ac-040d6c1cc405"/>
        <s v="2a599cec-053f-48bc-8359-d5fafffe0061"/>
        <s v="5c892983-6e4a-4ac0-b625-fb7069bb55fa"/>
        <s v="bcb46d84-beda-46e2-986c-1aae374abdf3"/>
        <s v="64abcd0d-0ca2-4019-8157-f9a16af38958"/>
        <s v="3c07c574-4925-4af1-b6aa-e05b13d5f2f7"/>
        <s v="6815a0a0-5785-4e10-9860-d5d83d56cd4a"/>
        <s v="9fbc879e-869c-4a8e-bd6a-b7c2a86d8706"/>
        <s v="46653497-2fe9-42aa-a886-a01136f7a26c"/>
        <s v="05aaa5f2-084e-4f3e-a2ab-902bd9872eaa"/>
        <s v="a2317211-8578-41c6-b7eb-c69ab4280f0d"/>
        <s v="4187222b-257d-4e52-9a51-65ca3c7c1d85"/>
        <s v="d261a7ab-3aa2-44f9-8e51-f30dc6a7ee39"/>
        <s v="84d67c4f-f0df-4684-b28e-41225894f7f1"/>
        <s v="7daec949-d700-4461-8cb6-b0ba925f8199"/>
        <s v="f6d22a7b-aec7-4a82-948b-4376602a4e57"/>
        <s v="97bc3fbc-d3df-4fbe-936c-b1c551c17c79"/>
        <s v="65c17795-b155-46bc-9f8d-ed9756abf2f1"/>
        <s v="e4ad5e9b-fedd-42d9-a26c-bc6a7fe5a4b6"/>
        <s v="1d53434b-b881-49b9-ae27-0da702f06b90"/>
        <s v="5bc677ca-abff-4286-b0cf-9d73e8121ef0"/>
        <s v="b89a9728-c675-41eb-b950-75ead36ed18b"/>
        <s v="789357b0-e245-4b64-b0bd-341e974fbb01"/>
        <s v="1ea224ba-2e0a-4cfe-8a17-f0c60fdd1be5"/>
        <s v="2dec4fa5-7ab2-492f-a480-0fcfc27c9087"/>
        <s v="20d4ba18-93a0-4478-800b-19de38db128d"/>
        <s v="e60c1cd0-1360-419c-91c2-f21b26cd8c7e"/>
        <s v="1ae09a4f-d04e-4f47-b03f-cdda31559d66"/>
        <s v="ef1a14fa-d8e3-4a3c-8411-750a30514237"/>
        <s v="f1394e3c-0aee-4557-9f5d-f91254e07431"/>
        <s v="9112f54f-42ab-446b-a07d-ef773164a712"/>
        <s v="7bab1baa-2172-40aa-a44a-913af933a9fa"/>
        <s v="7800e27a-9ace-43cc-989c-83f68098580d"/>
        <s v="43b38eb4-0390-4c5d-a502-d6a2ca6a2224"/>
        <s v="e854bf48-21ca-4380-866e-c181dd09a248"/>
        <s v="dcd81a8b-a8d6-4af6-9f0d-def190c40e45"/>
        <s v="c47566bf-8f66-4bbd-94fc-286f74577d47"/>
        <s v="6c50cca1-5f66-4bbe-b1d5-e2a9618bf475"/>
        <s v="019a574e-c739-4646-bdf9-16c44596ec5a"/>
        <s v="a43e558c-2215-4f00-9fdf-0e05c0cef31b"/>
        <s v="8e223acd-939f-488b-9b23-6ef238c0a2f0"/>
        <s v="5a1baf0e-5911-46dc-9d3e-503a9645f0e4"/>
        <s v="2cb7a768-f9c8-4ce4-b564-c282c6a080b9"/>
        <s v="205c8491-a061-49db-b172-f63648bfb602"/>
        <s v="bef6a59a-c186-4221-9030-56b79e4c24dd"/>
        <s v="eafde7d9-5f73-4a3e-9d28-6aa428a39779"/>
        <s v="4b22d308-1c8e-4ee9-9715-bd6fa4161293"/>
        <s v="f82e579e-0501-4115-82b8-e4b44ca59a44"/>
        <s v="2a9528c3-5ae1-4bad-aa29-60fda85894df"/>
        <s v="de685a23-00f2-40c9-9e1f-af45b2a78f8a"/>
        <s v="3735262d-4184-4b03-84dd-7054144823f7"/>
        <s v="9df034d3-9caa-437c-bc67-95e2c32fc21b"/>
        <s v="a9d0ac24-3be8-4bd7-afd3-e1c0498cf4c8"/>
        <s v="22ab7752-c4db-4a62-ae13-418d68ab80ea"/>
        <s v="c93c9cc6-668b-48da-8222-cd7f36e6ba85"/>
        <s v="3db60d0c-66d4-4e39-8c41-72446d04be48"/>
        <s v="4825d876-bf57-4dbe-a8d4-b9cb3b2bb0d0"/>
        <s v="b89f7039-a107-4c46-8634-17182ba6adb3"/>
        <s v="96f01335-c5ab-48da-a435-4021392a9fc4"/>
        <s v="2d8ba019-500f-4a92-ad48-f0e37e0710d3"/>
        <s v="b40a3f7d-353d-45f8-b1f0-69a983a0ba0f"/>
        <s v="26d794d3-0db9-4301-afbb-411aa1235a8c"/>
        <s v="44c1d62b-0f0f-433c-8767-8109cfb8acc7"/>
        <s v="200291bb-44e9-48fb-8838-a8881a2e9864"/>
        <s v="b96e4f24-fbc5-4652-b413-bf393519a7b7"/>
        <s v="f91febe5-57fb-4037-be15-5533c1a7509a"/>
        <s v="87f8424d-aae6-4fc1-b6f2-dbfecd29a36f"/>
        <s v="dc9bb95a-8d82-4588-ba3f-476287e09a4b"/>
        <s v="d7c4fe9c-e1e0-4ffc-98f6-fd7f7eb162f1"/>
        <s v="20d94d35-6c6f-44eb-975d-dbb40ac47ce8"/>
        <s v="0b705933-4cde-4b6b-9132-567c51a40d2a"/>
        <s v="5e781fd7-94e0-43ba-a9f9-48b24e6384bb"/>
        <s v="209dd2bb-9418-4ee8-8941-3153cba8634a"/>
        <s v="f3d12ee3-c47e-4c57-82e8-993577b1a509"/>
        <s v="738e60b6-41b3-421d-816a-0dbd0a5bff62"/>
        <s v="e0df9d28-94ae-404e-a5ca-3a2257b0e189"/>
        <s v="27d7e5aa-dc11-40a7-9aff-586f00f8d55b"/>
        <s v="74f43a77-70a1-4e4c-a0c2-460d939618c9"/>
        <s v="88a613b4-a3b8-4f92-a3c9-0c6a86017633"/>
        <s v="248c7b65-0c61-4277-9e95-44857b54d1a9"/>
        <s v="840d718e-de7b-4218-95bd-11db983c3cbd"/>
      </sharedItems>
    </cacheField>
    <cacheField name="Name" numFmtId="0">
      <sharedItems>
        <s v="Amit"/>
        <s v="Tina Ballard"/>
        <s v="Meena"/>
        <s v="Christopher Morales"/>
        <s v="Siddharth"/>
        <s v="Alicia Dillon"/>
        <s v="Rahul"/>
        <s v="Richard Rodriguez"/>
        <s v="Anil"/>
        <s v="Anna Henderson"/>
        <s v="Neha"/>
        <s v="Pooja"/>
        <s v="Casey Parker"/>
        <s v="Lucas Robinson"/>
        <s v="Joan Smith"/>
        <s v="Kimberly May"/>
        <s v="Cody Williams"/>
        <s v="Priya"/>
        <s v="Michael Meadows"/>
        <s v="Karan"/>
        <s v="Justin Johnson"/>
        <s v="Amanda Forbes"/>
        <s v="Autumn Olson"/>
        <s v="Christina Collins"/>
        <s v="Michele Hill"/>
        <s v="Robin Johnson"/>
        <s v="Amy Davies"/>
        <s v="Jessica Swanson"/>
        <s v="Divya"/>
        <s v="Vincent Novak"/>
        <s v="Rakhi"/>
        <s v="Sonal"/>
        <s v="Mary Escobar"/>
        <s v="Dr. William Warren"/>
        <s v="Jeffrey Mills"/>
        <s v="Tiffany Fry"/>
        <s v="Vikram"/>
        <s v="Hayden Shannon"/>
        <s v="Ruth Mcneil"/>
        <s v="Ronald Rocha"/>
        <s v="Deborah Rodriguez"/>
        <s v="Katie Ford"/>
        <s v="Suresh"/>
        <s v="Michael Farrell"/>
        <s v="James Barber"/>
        <s v="Kavya"/>
        <s v="Ramya"/>
        <s v="Anita"/>
        <s v="Miranda Zuniga"/>
        <s v="Parker Davis"/>
        <s v="Denise Rose"/>
        <s v="Samuel Short"/>
        <s v="Rakesh"/>
        <s v="Gregory Brown"/>
        <s v="Daniel Davenport"/>
        <s v="Justin Flores"/>
        <s v="Ronald Burke"/>
        <s v="Scott Prince"/>
        <s v="Teresa Wilson"/>
        <s v="John Proctor"/>
        <s v="Ms. Katherine Taylor MD"/>
        <s v="Joseph Romero"/>
        <s v="Ana Hill"/>
        <s v="Meghan Cisneros"/>
        <s v="Andrea Preston"/>
        <s v="Susan Larson"/>
        <s v="Bailey Charles"/>
        <s v="Benjamin Frost"/>
        <s v="Ravi"/>
        <s v="Ashley Hicks"/>
        <s v="Dawn Little"/>
        <s v="David Reese"/>
        <s v="Kurt Hurley"/>
        <s v="Rhonda Martinez"/>
        <s v="Matthew Sweeney"/>
        <s v="Jose Griffin"/>
        <s v="Manuel Mccullough"/>
        <s v="Jennifer Velasquez"/>
        <s v="Richard Hunt"/>
        <s v="Bryan Rhodes"/>
        <s v="Jason Hayes"/>
        <s v="Michele Williams"/>
        <s v="Brenda Collins"/>
        <s v="Jessica Lee"/>
        <s v="Brian Martin"/>
        <s v="Robert Grant"/>
        <s v="Carol Martinez"/>
        <s v="Mr. Justin King"/>
        <s v="Sarah Joseph"/>
        <s v="Arjun"/>
        <s v="Hailey Harrison"/>
        <s v="Patricia Johnson"/>
        <s v="Mike Maxwell"/>
        <s v="Sandra Drake"/>
        <s v="Daniel Holt"/>
        <s v="Michael Mills"/>
        <s v="Dustin Nichols"/>
        <s v="Katie Martinez"/>
        <s v="Jerry Wheeler"/>
        <s v="Melissa Williams"/>
        <s v="Melissa Mcfarland"/>
        <s v="Breanna Rivas"/>
        <s v="Louis Green"/>
        <s v="Raymond Jefferson"/>
        <s v="Zachary Schmidt"/>
        <s v="Mary Jackson"/>
        <s v="Jason Hart"/>
        <s v="Mr. Daniel Martin"/>
        <s v="Andrea Harrison"/>
        <s v="Kristy Smith"/>
        <s v="Austin Walker"/>
        <s v="Shannon Joseph"/>
        <s v="Ryan Parker"/>
        <s v="Denise Whitehead"/>
        <s v="Daniel Taylor"/>
        <s v="Angel Ellis"/>
        <s v="Raymond Chapman"/>
        <s v="Ellen Wright"/>
        <s v="Daniel Schneider"/>
        <s v="Brandon Hamilton"/>
        <s v="Briana Murray"/>
        <s v="Ashley Parrish"/>
        <s v="Dawn Underwood"/>
        <s v="Ryan Sanchez"/>
        <s v="Lisa Hernandez"/>
        <s v="Rita Keith"/>
        <s v="Howard Norman"/>
        <s v="Regina Diaz"/>
        <s v="Joseph Park"/>
        <s v="Hannah Ramos"/>
        <s v="Christina Brooks"/>
        <s v="Jason Lynn Jr."/>
        <s v="Alex Willis"/>
        <s v="Brenda Hinton"/>
        <s v="Anthony Gray"/>
        <s v="Daniel Shields"/>
        <s v="Brian Bruce"/>
        <s v="Ashley Smith"/>
        <s v="Cheryl Lopez"/>
        <s v="Jason Herrera"/>
        <s v="Brittany Stevens"/>
        <s v="Robert Jarvis"/>
        <s v="Mrs. Heather Edwards DVM"/>
        <s v="Stephen Sanchez"/>
        <s v="Katherine Galloway"/>
        <s v="William Mendez"/>
        <s v="Emma Reed"/>
        <s v="Adam Taylor"/>
        <s v="William Moreno"/>
        <s v="John Lynch"/>
        <s v="Kevin Pena"/>
        <s v="Taylor Heath"/>
        <s v="Emily Bailey"/>
        <s v="Leslie Kane"/>
        <s v="Carlos King"/>
        <s v="Jose Ramirez"/>
        <s v="Barbara Todd"/>
        <s v="Ruben Price"/>
        <s v="Nicole Parrish"/>
        <s v="Seth Matthews"/>
        <s v="Sandra Aguilar"/>
        <s v="Amanda Jones"/>
        <s v="Natalie Lambert"/>
        <s v="Samantha Pollard"/>
        <s v="Nicholas Costa"/>
        <s v="Eric Ferguson"/>
        <s v="Kurt Leonard"/>
        <s v="Mr. Richard Knight PhD"/>
        <s v="Brian Turner"/>
        <s v="Jason Bentley"/>
        <s v="Mason Lewis"/>
        <s v="James Nelson"/>
        <s v="Joseph Martinez"/>
        <s v="Randy Barr"/>
        <s v="Juan Greene"/>
        <s v="Sarah Moore"/>
        <s v="Mark Mccall"/>
        <s v="Donna Hendricks DDS"/>
        <s v="Joseph Carney"/>
        <s v="David Kelly"/>
        <s v="Sabrina Barnes"/>
        <s v="Joshua Roberts"/>
        <s v="Michelle Miller"/>
        <s v="Rebecca Yu"/>
        <s v="Patrick Yang"/>
        <s v="Mikayla Silva"/>
        <s v="Norman Gibbs"/>
        <s v="Sandra Scott"/>
        <s v="Phillip Berry"/>
        <s v="Michael Thompson"/>
        <s v="Gregory Franco"/>
        <s v="William Evans"/>
        <s v="Kimberly Smith"/>
        <s v="Gregory Matthews"/>
        <s v="Carol Ellis"/>
        <s v="Joshua Gill"/>
        <s v="David Williams"/>
        <s v="Ashley Greer PhD"/>
        <s v="Monica Gallagher"/>
        <s v="Matthew Baker"/>
        <s v="Jesse Santiago"/>
        <s v="Michael Holloway"/>
        <s v="Amy Garcia"/>
        <s v="John Harris"/>
        <s v="Holly Valentine"/>
        <s v="Alexander Lee"/>
        <s v="Kathleen Cohen"/>
        <s v="Steven Washington"/>
        <s v="Ashley Davis"/>
        <s v="Lawrence Wilkinson"/>
        <s v="Laura Diaz"/>
        <s v="Suzanne Jones"/>
        <s v="Tiffany Murray"/>
        <s v="Lisa Stanley"/>
        <s v="Scott Sanchez"/>
        <s v="Kristin Black"/>
        <s v="Sandy Stephenson"/>
        <s v="Timothy Mathews"/>
        <s v="Jocelyn Sharp"/>
        <s v="Sabrina Briggs"/>
        <s v="Patricia Todd"/>
        <s v="Angela Vasquez"/>
        <s v="Aaron Arnold Jr."/>
        <s v="Kathleen Mays"/>
        <s v="William Jackson"/>
        <s v="Tina Fleming"/>
        <s v="David Moreno"/>
        <s v="Larry Dixon"/>
        <s v="Christopher Lewis"/>
        <s v="Jaclyn Moore"/>
        <s v="Heather Sanders"/>
        <s v="Samuel Ruiz"/>
        <s v="Chloe Tran"/>
        <s v="Melissa Martin"/>
        <s v="Juan Brown"/>
        <s v="Barry Scott"/>
        <s v="Anna Evans"/>
        <s v="Lori Simmons"/>
        <s v="Willie Henry"/>
        <s v="Susan Turner"/>
        <s v="Donald Ellis"/>
        <s v="Sierra Vasquez MD"/>
        <s v="Jeffery Pierce"/>
        <s v="Jonathan Moreno"/>
        <s v="Bobby Williams MD"/>
        <s v="Cristian Santos"/>
        <s v="Elizabeth Cabrera"/>
        <s v="Ashley Wilson"/>
        <s v="Joseph Collins"/>
        <s v="Mary Robinson"/>
        <s v="Sharon Coleman"/>
        <s v="Nancy Stewart"/>
        <s v="Courtney Hayes"/>
        <s v="Carlos Ryan"/>
        <s v="William Garcia"/>
        <s v="Brittany Jones"/>
        <s v="Anthony Rush"/>
        <s v="Arthur Hamilton MD"/>
        <s v="Lisa Webb"/>
        <s v="Edward Arroyo"/>
        <s v="Gregory Montoya"/>
        <s v="Sherry Davis"/>
        <s v="Christopher Norton Jr."/>
        <s v="Timothy Combs"/>
        <s v="Miguel Wagner"/>
        <s v="James Whitaker"/>
        <s v="Harold Castillo"/>
        <s v="Kelly Hammond"/>
        <s v="Danielle Jones"/>
        <s v="Joyce Brown"/>
        <s v="Martha Garrison"/>
        <s v="Jonathan Bradley"/>
        <s v="Kristen Peters"/>
        <s v="Deborah Mercado"/>
        <s v="Christine Herman"/>
        <s v="Robert West"/>
        <s v="Robert Jones"/>
        <s v="Richard Williamson"/>
        <s v="Stephanie Lucas"/>
        <s v="Stephanie Williams"/>
        <s v="Rebecca Acosta"/>
        <s v="Taylor Calderon"/>
        <s v="Eddie Adams"/>
        <s v="Jonathan Young"/>
        <s v="Nathan Smith"/>
        <s v="Kristina Young"/>
        <s v="Daniel Rivera"/>
        <s v="Holly Valdez"/>
        <s v="Vanessa Hatfield"/>
        <s v="Jennifer Norton"/>
        <s v="Carrie Deleon"/>
        <s v="Derek Wright"/>
        <s v="Karen Romero"/>
        <s v="Michael Colon"/>
        <s v="Cassidy Curry"/>
        <s v="Mr. Jeffrey Horton"/>
        <s v="Jordan Bates"/>
        <s v="Sydney Robles"/>
        <s v="Christopher Palmer"/>
        <s v="Rebecca Mayo"/>
        <s v="Kimberly Adkins"/>
        <s v="Dustin Gallegos"/>
        <s v="Jamie Walton"/>
        <s v="Alexander Collins"/>
        <s v="Judy Beck"/>
        <s v="Donald Wilson"/>
        <s v="Sarah York"/>
        <s v="Lee Steele"/>
        <s v="Theresa Wilkins"/>
        <s v="Michael Smith"/>
        <s v="Bradley Johnson DDS"/>
        <s v="Casey Perez"/>
        <s v="Maria Cole"/>
        <s v="Erik Carr"/>
        <s v="Philip Ramsey"/>
        <s v="Lisa Miller"/>
        <s v="Jacob Griffith"/>
        <s v="Denise Stuart"/>
        <s v="Jose Travis"/>
        <s v="Katherine Pearson"/>
        <s v="Gregory Bell"/>
        <s v="Jacqueline Dickerson"/>
        <s v="Theresa Elliott"/>
        <s v="Danielle Murray"/>
        <s v="Robin Brown"/>
        <s v="Michael Bowen"/>
        <s v="Alexis Benson"/>
        <s v="Abigail Davis"/>
        <s v="Heather Ellis"/>
        <s v="Susan Arnold"/>
        <s v="Kathryn Lester"/>
        <s v="Pam Lowe"/>
        <s v="Eric Williams"/>
        <s v="Abigail Pierce"/>
        <s v="Robert Montgomery"/>
        <s v="Richard Richards"/>
        <s v="Victor Brown"/>
        <s v="Adam Jones"/>
        <s v="Nicole Barker"/>
        <s v="Timothy Hayden DVM"/>
        <s v="Cynthia Rios"/>
        <s v="Travis Miller"/>
        <s v="Jennifer Miles"/>
        <s v="Victor Edwards"/>
        <s v="Megan Walker"/>
        <s v="Rebecca Thompson"/>
        <s v="Ann Dixon"/>
        <s v="Abigail Potter"/>
        <s v="Harry Williams"/>
        <s v="Valerie Gray"/>
        <s v="James Mccoy"/>
        <s v="Anna Ross"/>
        <s v="Erin Bridges"/>
        <s v="Kenneth Sanchez MD"/>
        <s v="Michael Roberts"/>
        <s v="Andrew Gonzalez"/>
        <s v="Charles Weaver"/>
        <s v="Patricia Hayes"/>
        <s v="Phillip Jimenez"/>
        <s v="Kyle Nguyen"/>
        <s v="Terry Ward"/>
        <s v="Kenneth Andrews"/>
        <s v="Ashley Perry"/>
        <s v="Ryan Bryant"/>
        <s v="Rachel Ward"/>
        <s v="Juan Nelson"/>
        <s v="Yolanda Green"/>
        <s v="Christopher Williams"/>
        <s v="Renee Bruce"/>
        <s v="Debra Morton"/>
        <s v="Sara Evans"/>
        <s v="Stephanie Herrera"/>
        <s v="Robert Santana"/>
        <s v="Bailey Hall"/>
        <s v="Margaret Tanner"/>
        <s v="Jennifer Brown"/>
        <s v="Robin Adams"/>
        <s v="Carrie Maxwell"/>
        <s v="Daniel Parrish"/>
        <s v="Elizabeth Stanley"/>
        <s v="Crystal Robinson"/>
        <s v="Charlotte Mason"/>
        <s v="Matthew House"/>
        <s v="Gene Castro"/>
        <s v="Jason Davis"/>
        <s v="James Willis"/>
        <s v="Sean Moore"/>
        <s v="Alison Brown"/>
        <s v="Courtney Peterson"/>
        <s v="John Coffey"/>
        <s v="Becky Johnson"/>
        <s v="Jordan Edwards"/>
        <s v="Matthew Velez"/>
        <s v="Cheyenne Horton"/>
        <s v="James Powers"/>
        <s v="Tina Hall"/>
        <s v="Juan Reyes"/>
        <s v="Tracy Fitzgerald"/>
        <s v="Michael Williams"/>
        <s v="Amber Obrien"/>
        <s v="Brianna Fitzpatrick"/>
        <s v="Carla Benton"/>
        <s v="Amy Taylor"/>
        <s v="Christina Johnson"/>
        <s v="Kristy Reid"/>
        <s v="Penny Bowman"/>
        <s v="Tina Sanders"/>
        <s v="Allison Spencer"/>
        <s v="Timothy Edwards"/>
        <s v="Haley Anderson"/>
        <s v="Dean Young"/>
        <s v="Curtis Wilkerson"/>
        <s v="Karen Ortiz"/>
        <s v="Megan Le"/>
        <s v="Robert Turner"/>
        <s v="Robin Andrews"/>
        <s v="Pamela Beard"/>
        <s v="Kathy Walker"/>
        <s v="Theresa Jones"/>
        <s v="James Torres"/>
        <s v="Kelly Carpenter"/>
        <s v="Angela Griffin"/>
        <s v="Rachel Lane"/>
        <s v="Claudia Lyons"/>
        <s v="William Tran"/>
        <s v="Jeffrey James"/>
        <s v="Joshua Fitzpatrick"/>
        <s v="Mariah Robles"/>
        <s v="Aaron Moore"/>
        <s v="Katherine Browning"/>
        <s v="Michael Lyons"/>
        <s v="Jason Graves"/>
        <s v="Cynthia Le"/>
        <s v="Madison Elliott"/>
        <s v="Timothy Wong"/>
        <s v="John Reid"/>
        <s v="Matthew Lara"/>
        <s v="William Crawford"/>
        <s v="Hailey Gutierrez"/>
        <s v="Brandy York"/>
        <s v="Kathryn Cain"/>
        <s v="David Torres"/>
        <s v="Jennifer Jones"/>
        <s v="Morgan Valencia"/>
        <s v="Justin Frederick"/>
        <s v="Sheri Buchanan"/>
        <s v="Christopher Mclaughlin"/>
        <s v="Anthony Dennis"/>
        <s v="Jonathan Valdez"/>
        <s v="Christian Leblanc"/>
        <s v="Yvonne Burns"/>
        <s v="Ashley Blair"/>
        <s v="Laura Ross"/>
        <s v="Alexa Buck"/>
        <s v="Nicole Phillips"/>
        <s v="Steve Moore"/>
        <s v="Patrick Moore"/>
        <s v="Denise Dean"/>
        <s v="Brett Zavala MD"/>
        <s v="Kimberly Morrison"/>
        <s v="Sharon Hill"/>
        <s v="Luke Estrada"/>
        <s v="Cody Reid"/>
        <s v="Joshua Wells"/>
        <s v="Eric Rush"/>
        <s v="Derek Wilson"/>
        <s v="Mary Hill"/>
        <s v="Danielle Reed"/>
        <s v="Carlos Love"/>
        <s v="Kevin Johnson"/>
        <s v="Rachel Thompson"/>
        <s v="Darryl Acosta"/>
        <s v="Vernon Huff"/>
        <s v="Adam Brooks"/>
        <s v="Alicia Li"/>
        <s v="Jessica Bennett"/>
        <s v="Melissa Stewart"/>
        <s v="Kelly Barnes"/>
        <s v="Lance Simmons"/>
        <s v="Bradley Duncan"/>
        <s v="Sandra Kelley"/>
        <s v="Richard Gibson"/>
        <s v="Lisa Gibbs"/>
        <s v="Joyce Bowen"/>
        <s v="Priscilla Berg"/>
        <s v="Jacob Preston"/>
        <s v="Terry Black"/>
        <s v="Robert Thompson"/>
        <s v="Hector Ingram"/>
        <s v="Ariel Sandoval"/>
        <s v="Angela Brown"/>
        <s v="Randy Griffin"/>
        <s v="Michele Gibson"/>
        <s v="Angela Mack"/>
        <s v="Lisa Perry"/>
        <s v="Diana Hays"/>
        <s v="Laura Green"/>
        <s v="Wendy Turner"/>
        <s v="Alexander Landry"/>
        <s v="Kristy Bryan"/>
        <s v="Nathan Malone"/>
        <s v="Melinda Cameron"/>
        <s v="Charles Schmidt"/>
        <s v="Elizabeth French"/>
        <s v="Chad Jones"/>
        <s v="Eric Blackburn"/>
        <s v="Joseph Harris"/>
        <s v="Kelsey Lucas"/>
        <s v="Sean Mccarty"/>
        <s v="Melinda Mitchell"/>
        <s v="Maria Kerr"/>
        <s v="Joseph Jimenez"/>
        <s v="Cynthia Green"/>
        <s v="Laura Curtis"/>
        <s v="Ronald Haas"/>
        <s v="Eric Curry"/>
        <s v="Michael Ray"/>
        <s v="Sergio Knight"/>
        <s v="Emily Arnold"/>
        <s v="Brady Cole"/>
        <s v="Joseph Howard"/>
        <s v="Brent Roberts"/>
        <s v="Keith Jacobs"/>
        <s v="Sherry Decker"/>
        <s v="Miss Tina Gordon"/>
        <s v="Elizabeth Vasquez"/>
        <s v="Ian Nelson"/>
        <s v="Heather Combs"/>
        <s v="Lisa Garrett"/>
        <s v="Alyssa Thompson"/>
        <s v="Timothy Hill"/>
        <s v="Antonio Goodwin"/>
        <s v="Dr. Steve James"/>
        <s v="Rhonda Smith"/>
        <s v="William Sanchez"/>
        <s v="Dr. Michael Evans"/>
        <s v="Ryan Munoz"/>
        <s v="Maria Johnson"/>
        <s v="Jacqueline Villegas"/>
        <s v="Matthew Tucker"/>
        <s v="Dr. Tracy House DVM"/>
        <s v="Paige Sanchez"/>
        <s v="Kathleen Webster"/>
        <s v="Christine Henry"/>
        <s v="Karen Soto"/>
        <s v="Rodney Evans"/>
        <s v="Frank Fletcher"/>
        <s v="Mason Moore"/>
        <s v="Karl Branch"/>
        <s v="Fernando Lynn"/>
        <s v="Annette Melton"/>
        <s v="Anthony Moore"/>
        <s v="Robert Stevens"/>
        <s v="Kerry Smith"/>
        <s v="Catherine Richards"/>
        <s v="Jennifer Morris"/>
        <s v="Kelli Hall"/>
        <s v="Christopher Rubio"/>
        <s v="Casey Gillespie"/>
        <s v="Caroline Richardson"/>
        <s v="Ashley Bird"/>
        <s v="Elizabeth Kelley"/>
        <s v="Pamela Anderson"/>
        <s v="Andrea Hale"/>
        <s v="Mark Baker"/>
        <s v="Mary Bridges"/>
        <s v="Justin Green"/>
        <s v="Paul Martin"/>
        <s v="Daniel Holloway"/>
        <s v="Shannon Ray"/>
        <s v="Nancy Wyatt"/>
        <s v="Gary Wells"/>
        <s v="Kelly Donovan"/>
        <s v="Nicole Wilson"/>
        <s v="Lisa Lee"/>
        <s v="Eric Morgan"/>
        <s v="Cindy Hayes"/>
        <s v="Stephanie Hampton"/>
        <s v="Diamond Collins"/>
        <s v="Paul Thompson"/>
        <s v="Michael Armstrong"/>
        <s v="Kenneth Sharp"/>
        <s v="Anna Stephens"/>
        <s v="Steven Flynn"/>
        <s v="Michelle Brown"/>
        <s v="Dawn Nichols"/>
        <s v="Jason Beck"/>
        <s v="Sherry Woods"/>
        <s v="Christopher Morton"/>
        <s v="Dr. Hannah Patterson"/>
        <s v="Kristi Higgins MD"/>
        <s v="Darren White"/>
        <s v="Adrian Tyler"/>
        <s v="Victoria Valdez"/>
        <s v="Cynthia Vasquez"/>
        <s v="Diana May"/>
        <s v="Morgan Davis"/>
        <s v="Lori Guerrero"/>
        <s v="Amy Grant"/>
        <s v="Anne Anderson"/>
        <s v="Jeremy Dalton"/>
        <s v="Jose Schultz"/>
        <s v="Kevin Snyder"/>
        <s v="Christopher Powers"/>
        <s v="John Costa"/>
        <s v="Joanna Pacheco"/>
        <s v="David Weber"/>
        <s v="Wayne Wolfe"/>
        <s v="Allen Rogers"/>
        <s v="Janice Fernandez"/>
        <s v="Alec Ryan"/>
        <s v="Amy Kim"/>
        <s v="Erin Edwards"/>
        <s v="Jennifer Parrish"/>
        <s v="Jessica Larsen"/>
        <s v="Mr. Timothy Andersen"/>
        <s v="Kendra Luna"/>
        <s v="Michelle Butler"/>
        <s v="James Rose"/>
        <s v="Gina Beard"/>
        <s v="Jon Clark"/>
        <s v="Chris Brown"/>
        <s v="Shannon Cannon"/>
        <s v="Cindy Anderson"/>
        <s v="Erin Cook"/>
        <s v="Paul Skinner"/>
        <s v="Daniel Doyle"/>
        <s v="John Atkinson"/>
        <s v="David Hinton"/>
        <s v="Mary Charles"/>
        <s v="Derrick Nunez"/>
        <s v="Alex Hernandez"/>
        <s v="Vanessa Santiago"/>
        <s v="Christine Harris"/>
        <s v="Marc Moore"/>
        <s v="Mercedes Miller"/>
        <s v="Christopher Park"/>
        <s v="Gregory Cook"/>
        <s v="Michele Collins"/>
        <s v="Mark Diaz"/>
        <s v="Brandy Flores"/>
        <s v="Monica Anderson"/>
        <s v="Brenda Bailey"/>
        <s v="Richard Alvarez"/>
        <s v="Edwin Nunez"/>
        <s v="Ralph Howe"/>
        <s v="Jonathan Ayala"/>
        <s v="Tracie Jordan"/>
        <s v="Andrew Duran"/>
        <s v="Caleb Mathews"/>
        <s v="Cheryl Palmer"/>
        <s v="Scott White"/>
        <s v="Richard Stewart"/>
        <s v="Douglas Kirk"/>
        <s v="Jordan Clark"/>
        <s v="Bryan Parker"/>
        <s v="Martha Smith"/>
        <s v="Amy Gutierrez"/>
        <s v="Louis Brown"/>
        <s v="Kenneth Martin"/>
        <s v="Michael Griffin"/>
        <s v="Kevin Marquez"/>
        <s v="David Holden"/>
        <s v="John Santana"/>
        <s v="Brandon Mitchell"/>
        <s v="Brian Rodriguez"/>
        <s v="Mandy Green"/>
        <s v="Lisa Singh"/>
        <s v="Daniel Medina"/>
        <s v="Michael Nicholson"/>
        <s v="Steven Martin"/>
        <s v="Kelly Edwards"/>
        <s v="Sergio Knox"/>
        <s v="Martin Rodriguez"/>
        <s v="Pamela Weaver"/>
        <s v="Angela Anderson"/>
        <s v="Edwin Brown"/>
        <s v="Bob Pitts"/>
        <s v="Jessica Callahan"/>
        <s v="Marcus Roberts"/>
        <s v="Lori Hill"/>
        <s v="Sandra Martinez"/>
        <s v="Gail Lane"/>
        <s v="Elizabeth Rogers"/>
        <s v="Shane Henderson"/>
        <s v="Steven Sandoval"/>
        <s v="Brett Schultz"/>
        <s v="Kristie Howe"/>
        <s v="Miss Anna Estes"/>
        <s v="Timothy Shannon"/>
        <s v="Keith Zuniga"/>
        <s v="Robert Gardner"/>
        <s v="Madeline Powell"/>
        <s v="Albert Morse"/>
        <s v="Jonathan Perry"/>
        <s v="John Blair"/>
        <s v="Miguel Jones"/>
        <s v="Kari Durham"/>
        <s v="Edward Baker"/>
        <s v="Wesley Browning"/>
        <s v="Lori Brown DDS"/>
        <s v="Scott Cox"/>
        <s v="Kerry Barajas"/>
        <s v="Kelly Johnson"/>
        <s v="Michael Fuentes"/>
        <s v="Cynthia Wallace"/>
        <s v="Eric Ortiz"/>
        <s v="Carolyn James"/>
        <s v="Robert Dennis"/>
        <s v="Ryan Gonzalez"/>
        <s v="Nicholas Payne"/>
        <s v="David Garcia"/>
        <s v="Eric Lloyd"/>
        <s v="Brian Stein"/>
        <s v="Mrs. Jennifer Morgan"/>
        <s v="Gail Barron"/>
        <s v="Dale Dean"/>
        <s v="Jaime Lang"/>
        <s v="Kristina Herman"/>
        <s v="Lindsey Smith"/>
        <s v="Karen Morales DDS"/>
        <s v="Brandon Hunt"/>
        <s v="Elizabeth Silva"/>
        <s v="Beverly Silva"/>
        <s v="Timothy Riley"/>
        <s v="Susan Porter"/>
        <s v="Olivia Ayers"/>
        <s v="Nicholas Adams"/>
        <s v="Theresa Barnett"/>
        <s v="Melissa Taylor"/>
        <s v="Jeremy Baker"/>
        <s v="David Wright"/>
        <s v="Sarah Jones"/>
        <s v="Kimberly Arroyo"/>
        <s v="Claudia Jordan"/>
        <s v="Carla Gray"/>
        <s v="Erica Turner"/>
        <s v="Nancy Cook"/>
        <s v="Janice Combs"/>
        <s v="Anna Stanley"/>
        <s v="Clinton Johnson"/>
        <s v="Juan Daniels"/>
        <s v="Beverly Russo"/>
        <s v="Robin Santiago"/>
        <s v="Christina Hicks"/>
        <s v="Sarah Barrett"/>
        <s v="Reginald Diaz"/>
        <s v="Jeffrey Smith"/>
        <s v="Antonio Mccormick"/>
        <s v="Cassandra Gaines"/>
        <s v="Laurie Sanchez"/>
        <s v="Lauren Robles"/>
        <s v="Michelle Sanders"/>
        <s v="Linda Carr"/>
        <s v="Kristina Rivera"/>
        <s v="Alison Short"/>
        <s v="Daniel Fisher"/>
        <s v="April Davis"/>
        <s v="Aaron Jennings"/>
        <s v="Julia Wilson"/>
        <s v="Kevin Hall"/>
        <s v="Shannon Yu"/>
        <s v="Timothy Long"/>
        <s v="Cynthia Cochran"/>
        <s v="Mark Newman"/>
        <s v="Michael Fischer"/>
        <s v="Angelica Garcia"/>
        <s v="Debra Ortiz"/>
        <s v="Scott Gordon"/>
        <s v="Allen Rosales"/>
        <s v="William Moon IV"/>
        <s v="Melissa Brewer"/>
        <s v="Phillip Burns"/>
        <s v="David Trujillo"/>
        <s v="Michael Lopez"/>
        <s v="Brenda Wright"/>
        <s v="Mark Smith"/>
        <s v="Kevin Alvarado"/>
        <s v="Kelli Smith"/>
        <s v="Jay Allen"/>
        <s v="Danielle Wheeler"/>
        <s v="Kelly Welch"/>
        <s v="Jessica Rojas"/>
        <s v="John Brown"/>
        <s v="Christopher Bernard"/>
        <s v="Rhonda Martin"/>
        <s v="Bradley Santana"/>
        <s v="Kenneth Perez"/>
        <s v="Steven Wallace"/>
        <s v="Thomas Brown"/>
        <s v="Cody Cox"/>
        <s v="Renee Wolfe"/>
        <s v="Daniel Baker"/>
        <s v="Tracey Phillips"/>
        <s v="Jasmine Bush"/>
        <s v="Jason Hudson"/>
        <s v="Megan Floyd"/>
        <s v="Lori Hernandez"/>
        <s v="Kathleen Burton"/>
        <s v="Tricia Valencia"/>
        <s v="Meghan White"/>
        <s v="Jeff Owens"/>
        <s v="Kim Lopez"/>
        <s v="Brian Mora"/>
        <s v="Autumn Key"/>
        <s v="Andrew Fernandez"/>
        <s v="Blake Watson"/>
        <s v="Katelyn Rivera"/>
        <s v="Anthony Romero"/>
        <s v="Amy Scott"/>
        <s v="Anthony Bell"/>
        <s v="Katrina Hill"/>
        <s v="David Sullivan"/>
        <s v="Shawn Kelley"/>
        <s v="Samantha Robertson"/>
        <s v="Michael Roberson"/>
        <s v="Francis Robinson"/>
        <s v="Ann Williams"/>
        <s v="Katherine Salas"/>
        <s v="Ann Powers"/>
        <s v="Joshua Harvey"/>
        <s v="Teresa Rodriguez"/>
        <s v="Michelle Krause"/>
        <s v="Joshua Arellano"/>
        <s v="Robert Lawson"/>
        <s v="Danielle Wilson"/>
        <s v="Erin Smith"/>
        <s v="Kathleen Rodriguez"/>
        <s v="Michael Dixon"/>
        <s v="Katie Hoover"/>
        <s v="Stephanie Ross"/>
        <s v="Anna Morse"/>
        <s v="Curtis Watson"/>
        <s v="Patrick Mcneil"/>
        <s v="Richard Cooper"/>
        <s v="Diane Mcdowell"/>
        <s v="Amanda Reese"/>
        <s v="Theresa Miller"/>
        <s v="Michael Guerrero"/>
        <s v="Ashley Jordan"/>
        <s v="Jerry Henderson"/>
        <s v="Matthew Wells"/>
        <s v="Jessica Johnson"/>
        <s v="Michael Gregory"/>
        <s v="Elizabeth Rodriguez"/>
        <s v="Dawn Wyatt"/>
        <s v="Michael Woods"/>
        <s v="Wendy Rhodes"/>
        <s v="Kelly Hendrix"/>
        <s v="Charles Richardson"/>
        <s v="Juan Tran"/>
        <s v="Breanna Ayala"/>
        <s v="Rachael Pearson"/>
        <s v="Amanda Guzman"/>
        <s v="Matthew Mcmillan"/>
        <s v="Barbara Dudley"/>
        <s v="Tammy Boone"/>
        <s v="Amanda Logan"/>
        <s v="Dylan Miller"/>
        <s v="Justin Vargas"/>
        <s v="Andrea Davis"/>
        <s v="Kenneth Huff"/>
        <s v="Claudia Rodriguez"/>
        <s v="Roger Adams"/>
        <s v="Jennifer Hampton"/>
        <s v="Bonnie Bennett"/>
        <s v="Christina Dunn"/>
        <s v="Jim Baker"/>
        <s v="Shannon Green"/>
        <s v="Kirk Johnson"/>
        <s v="Mackenzie Martin"/>
        <s v="Kristin Anderson"/>
        <s v="Ashley Lopez"/>
        <s v="Cheryl Rhodes"/>
        <s v="Brian Perry"/>
        <s v="Nicole Morgan"/>
        <s v="Stephen Alvarez"/>
        <s v="Miss Debra Williams PhD"/>
        <s v="Suzanne Norton"/>
        <s v="Charles Delgado"/>
        <s v="Savannah Garcia"/>
        <s v="Christopher Davis"/>
        <s v="Dana Thomas"/>
        <s v="Kimberly Morris"/>
        <s v="James Webster"/>
        <s v="Denise King"/>
        <s v="Charles Lester"/>
        <s v="Louis Diaz"/>
        <s v="Ronald Jones"/>
        <s v="Timothy Johnson"/>
        <s v="Angela Baker"/>
        <s v="Heather Lane"/>
        <s v="Chris Cannon"/>
        <s v="Javier Johnson"/>
        <s v="Sandra Zimmerman"/>
        <s v="Anthony Walker"/>
        <s v="Tiffany Wilson"/>
        <s v="Justin Russell"/>
        <s v="Heather Lopez"/>
        <s v="Brittany Hopkins"/>
        <s v="Michael Rogers"/>
        <s v="Kathy Cruz"/>
        <s v="Brian Cole"/>
        <s v="Ross Hood"/>
        <s v="Kenneth Hanna"/>
        <s v="Jane Chapman"/>
        <s v="Joseph Glover"/>
        <s v="William Johnson"/>
        <s v="Victor Nelson"/>
        <s v="Daniel Fox"/>
        <s v="Kimberly Myers"/>
        <s v="Curtis Elliott"/>
        <s v="Elizabeth Miller"/>
        <s v="Rodney Williams"/>
        <s v="Paul Castaneda"/>
        <s v="Vanessa Rowe"/>
        <s v="Karen Smith"/>
        <s v="Jamie Lopez"/>
        <s v="Richard Palmer"/>
        <s v="Alexis Harris"/>
        <s v="Andrew Moreno"/>
        <s v="Joseph Lopez"/>
        <s v="Eric Brown"/>
        <s v="Jonathon Johnson"/>
        <s v="Lindsay Guerrero"/>
        <s v="Zachary Burton"/>
        <s v="Victoria Camacho"/>
        <s v="Maria Fischer"/>
        <s v="Tommy Moore"/>
        <s v="John Anderson"/>
        <s v="Michael Martin"/>
        <s v="Felicia Krueger"/>
        <s v="Christina Barker"/>
        <s v="Wanda Ramos"/>
        <s v="Mr. Larry Shaw"/>
        <s v="Richard Sanchez"/>
        <s v="Matthew Moore"/>
        <s v="James Brown"/>
        <s v="Mr. Andrew Foster"/>
        <s v="Amy Kelley"/>
        <s v="Virginia Daniels"/>
        <s v="Crystal Mann"/>
        <s v="Ashley Pacheco"/>
        <s v="Joshua Garcia"/>
        <s v="Carl Green"/>
        <s v="Patricia Smith"/>
        <s v="Timothy Pham"/>
        <s v="Emily Rios"/>
        <s v="Sharon Martinez DVM"/>
        <s v="Garrett Meyer"/>
        <s v="Vincent Dalton"/>
        <s v="Julie Howard"/>
        <s v="Brent Rodgers"/>
        <s v="John Mendez"/>
        <s v="Frank Soto"/>
        <s v="Erin Austin"/>
        <s v="Melissa Phillips"/>
        <s v="Sergio Gomez"/>
        <s v="Mr. David Hopkins DDS"/>
        <s v="Victor Hill"/>
        <s v="Ashley Singleton"/>
        <s v="Douglas Tyler"/>
        <s v="Phillip Clark"/>
        <s v="Patrick Thornton"/>
        <s v="Brittney Hernandez"/>
        <s v="Michael Shaffer"/>
        <s v="Mitchell Griffith"/>
        <s v="Jason Pierce"/>
        <s v="Anthony Harmon"/>
        <s v="Richard Aguirre"/>
        <s v="William Nguyen"/>
        <s v="James Cross"/>
        <s v="Francisco Fernandez"/>
        <s v="Dawn Diaz"/>
        <s v="Stephen Johnson"/>
        <s v="Sandy Baker"/>
        <s v="Lance Wolf"/>
        <s v="Ethan Adams"/>
        <s v="Sarah King"/>
        <s v="Isaac Patterson"/>
        <s v="Kimberly Valdez"/>
        <s v="Sarah Phelps"/>
        <s v="Kelly Le"/>
        <s v="Kimberly Adams"/>
        <s v="Sarah Pittman"/>
        <s v="Robert Mendoza"/>
        <s v="Christopher Berry"/>
        <s v="Ashley Jenkins"/>
        <s v="Jacqueline Christian"/>
        <s v="Jordan Chambers"/>
        <s v="Sean White"/>
        <s v="Kara Sandoval"/>
        <s v="Brenda Moreno MD"/>
        <s v="Lisa Cervantes"/>
        <s v="Ryan Johnson"/>
        <s v="Mercedes Jones"/>
        <s v="Jason Morgan"/>
        <s v="Jesse Mckay"/>
        <s v="Amanda Terrell"/>
        <s v="Kimberly Acosta"/>
        <s v="Keith Hall"/>
        <s v="Veronica Brewer"/>
        <s v="Joshua Terry"/>
        <s v="Sarah Hernandez"/>
        <s v="Donna Marshall"/>
        <s v="Justin Torres"/>
        <s v="Monica Hall"/>
        <s v="Linda Dodson DVM"/>
        <s v="Julie Herrera"/>
        <s v="Ashley Sweeney"/>
        <s v="Joseph Coleman"/>
        <s v="Gregory Fernandez"/>
      </sharedItems>
    </cacheField>
    <cacheField name="Age" numFmtId="3">
      <sharedItems containsSemiMixedTypes="0" containsString="0" containsNumber="1" containsInteger="1">
        <n v="21.0"/>
        <n v="19.0"/>
        <n v="23.0"/>
        <n v="20.0"/>
        <n v="18.0"/>
        <n v="22.0"/>
      </sharedItems>
    </cacheField>
    <cacheField name="Gender" numFmtId="0">
      <sharedItems>
        <s v="Male"/>
        <s v="Female"/>
      </sharedItems>
    </cacheField>
    <cacheField name="Branch" numFmtId="0">
      <sharedItems>
        <s v="MECH"/>
        <s v="ECE"/>
        <s v="CIVIL"/>
        <s v="EEE"/>
        <s v="IT"/>
        <s v="CSE"/>
      </sharedItems>
    </cacheField>
    <cacheField name="Average GPA" numFmtId="4">
      <sharedItems containsSemiMixedTypes="0" containsString="0" containsNumber="1">
        <n v="6.99"/>
        <n v="6.46"/>
        <n v="7.08"/>
        <n v="6.92"/>
        <n v="7.09"/>
        <n v="7.36"/>
        <n v="7.06"/>
        <n v="6.67"/>
        <n v="7.34"/>
        <n v="7.19"/>
        <n v="7.17"/>
        <n v="7.33"/>
        <n v="7.5"/>
        <n v="6.72"/>
        <n v="6.22"/>
        <n v="6.52"/>
        <n v="7.23"/>
        <n v="6.49"/>
        <n v="6.71"/>
        <n v="6.58"/>
        <n v="7.24"/>
        <n v="7.54"/>
        <n v="7.49"/>
        <n v="6.87"/>
        <n v="7.2"/>
        <n v="7.02"/>
        <n v="6.86"/>
        <n v="6.94"/>
        <n v="7.16"/>
        <n v="6.7"/>
        <n v="7.1"/>
        <n v="7.3"/>
        <n v="7.31"/>
        <n v="7.01"/>
        <n v="6.8"/>
        <n v="6.97"/>
        <n v="7.62"/>
        <n v="7.22"/>
        <n v="7.38"/>
        <n v="6.63"/>
        <n v="7.6"/>
        <n v="6.88"/>
        <n v="6.56"/>
        <n v="6.5"/>
        <n v="6.68"/>
        <n v="7.27"/>
        <n v="6.9"/>
        <n v="6.84"/>
        <n v="6.89"/>
        <n v="6.91"/>
        <n v="6.76"/>
        <n v="6.53"/>
        <n v="7.43"/>
        <n v="6.54"/>
        <n v="7.45"/>
        <n v="6.98"/>
        <n v="7.66"/>
        <n v="6.82"/>
        <n v="7.63"/>
        <n v="7.03"/>
        <n v="6.66"/>
        <n v="7.53"/>
        <n v="7.15"/>
        <n v="7.74"/>
        <n v="7.13"/>
        <n v="7.41"/>
        <n v="6.4"/>
        <n v="6.61"/>
        <n v="6.48"/>
        <n v="7.52"/>
        <n v="7.14"/>
        <n v="6.77"/>
        <n v="7.58"/>
        <n v="7.04"/>
        <n v="6.93"/>
        <n v="7.35"/>
        <n v="7.56"/>
        <n v="6.74"/>
        <n v="6.64"/>
        <n v="7.59"/>
        <n v="7.61"/>
        <n v="6.96"/>
        <n v="6.62"/>
        <n v="7.05"/>
        <n v="6.05"/>
        <n v="6.16"/>
        <n v="6.79"/>
        <n v="6.26"/>
        <n v="6.13"/>
        <n v="7.42"/>
        <n v="6.55"/>
        <n v="7.11"/>
        <n v="6.81"/>
        <n v="7.32"/>
        <n v="6.69"/>
        <n v="7.26"/>
        <n v="6.95"/>
        <n v="6.28"/>
        <n v="6.59"/>
        <n v="6.73"/>
        <n v="7.18"/>
        <n v="7.29"/>
        <n v="6.78"/>
        <n v="7.4"/>
        <n v="7.75"/>
        <n v="6.6"/>
        <n v="7.44"/>
        <n v="6.33"/>
        <n v="7.78"/>
        <n v="7.39"/>
        <n v="6.75"/>
        <n v="7.28"/>
        <n v="6.57"/>
        <n v="7.12"/>
        <n v="7.55"/>
        <n v="6.37"/>
        <n v="6.83"/>
        <n v="7.21"/>
        <n v="6.43"/>
        <n v="6.85"/>
        <n v="6.36"/>
        <n v="8.07"/>
        <n v="7.51"/>
        <n v="6.41"/>
        <n v="7.37"/>
        <n v="6.29"/>
        <n v="7.25"/>
        <n v="7.48"/>
        <n v="7.64"/>
        <n v="6.31"/>
        <n v="7.07"/>
        <n v="7.98"/>
        <n v="7.65"/>
        <n v="6.18"/>
        <n v="7.47"/>
        <n v="7.46"/>
        <n v="6.45"/>
        <n v="7.0"/>
        <n v="6.65"/>
        <n v="6.51"/>
        <n v="6.35"/>
        <n v="7.57"/>
        <n v="6.34"/>
        <n v="7.77"/>
        <n v="6.32"/>
        <n v="6.47"/>
        <n v="7.67"/>
        <n v="6.11"/>
        <n v="7.71"/>
        <n v="6.42"/>
        <n v="6.19"/>
        <n v="6.23"/>
        <n v="7.72"/>
        <n v="6.09"/>
        <n v="6.17"/>
        <n v="7.69"/>
        <n v="6.24"/>
        <n v="7.94"/>
        <n v="7.83"/>
        <n v="6.3"/>
        <n v="6.38"/>
        <n v="7.92"/>
        <n v="7.7"/>
        <n v="8.04"/>
        <n v="6.14"/>
        <n v="6.08"/>
      </sharedItems>
    </cacheField>
    <cacheField name="Backlogs" numFmtId="0">
      <sharedItems containsSemiMixedTypes="0" containsString="0" containsNumber="1" containsInteger="1">
        <n v="0.0"/>
        <n v="2.0"/>
        <n v="1.0"/>
        <n v="3.0"/>
        <n v="4.0"/>
        <n v="5.0"/>
      </sharedItems>
    </cacheField>
    <cacheField name="Attendance (%)" numFmtId="4">
      <sharedItems containsSemiMixedTypes="0" containsString="0" containsNumber="1">
        <n v="70.45"/>
        <n v="65.45"/>
        <n v="84.79"/>
        <n v="62.26"/>
        <n v="97.12"/>
        <n v="62.56"/>
        <n v="82.62"/>
        <n v="97.72"/>
        <n v="74.15"/>
        <n v="76.12"/>
        <n v="73.88"/>
        <n v="91.85"/>
        <n v="99.1"/>
        <n v="84.32"/>
        <n v="92.43"/>
        <n v="62.63"/>
        <n v="65.6"/>
        <n v="75.04"/>
        <n v="71.11"/>
        <n v="86.48"/>
        <n v="70.52"/>
        <n v="65.67"/>
        <n v="74.41"/>
        <n v="94.13"/>
        <n v="70.09"/>
        <n v="72.32"/>
        <n v="84.17"/>
        <n v="89.66"/>
        <n v="98.63"/>
        <n v="88.04"/>
        <n v="82.59"/>
        <n v="69.49"/>
        <n v="86.89"/>
        <n v="80.13"/>
        <n v="63.66"/>
        <n v="96.62"/>
        <n v="87.38"/>
        <n v="60.23"/>
        <n v="96.52"/>
        <n v="71.76"/>
        <n v="75.45"/>
        <n v="71.68"/>
        <n v="65.27"/>
        <n v="72.69"/>
        <n v="99.38"/>
        <n v="97.77"/>
        <n v="82.46"/>
        <n v="96.64"/>
        <n v="78.21"/>
        <n v="78.09"/>
        <n v="60.96"/>
        <n v="66.7"/>
        <n v="74.98"/>
        <n v="91.35"/>
        <n v="61.73"/>
        <n v="75.31"/>
        <n v="75.32"/>
        <n v="76.78"/>
        <n v="64.56"/>
        <n v="85.02"/>
        <n v="60.43"/>
        <n v="96.08"/>
        <n v="79.06"/>
        <n v="97.96"/>
        <n v="85.04"/>
        <n v="83.41"/>
        <n v="86.95"/>
        <n v="95.82"/>
        <n v="85.61"/>
        <n v="64.73"/>
        <n v="83.29"/>
        <n v="87.49"/>
        <n v="78.97"/>
        <n v="69.36"/>
        <n v="61.78"/>
        <n v="97.74"/>
        <n v="75.72"/>
        <n v="77.5"/>
        <n v="79.02"/>
        <n v="95.25"/>
        <n v="86.8"/>
        <n v="90.54"/>
        <n v="86.02"/>
        <n v="89.0"/>
        <n v="84.97"/>
        <n v="67.19"/>
        <n v="85.66"/>
        <n v="71.33"/>
        <n v="90.07"/>
        <n v="89.69"/>
        <n v="92.0"/>
        <n v="73.57"/>
        <n v="75.66"/>
        <n v="97.24"/>
        <n v="70.19"/>
        <n v="94.74"/>
        <n v="61.4"/>
        <n v="63.96"/>
        <n v="94.59"/>
        <n v="70.7"/>
        <n v="73.59"/>
        <n v="83.07"/>
        <n v="81.67"/>
        <n v="63.31"/>
        <n v="64.94"/>
        <n v="75.54"/>
        <n v="66.5"/>
        <n v="86.73"/>
        <n v="85.45"/>
        <n v="71.65"/>
        <n v="73.64"/>
        <n v="80.37"/>
        <n v="79.1"/>
        <n v="61.91"/>
        <n v="98.79"/>
        <n v="67.47"/>
        <n v="86.43"/>
        <n v="62.68"/>
        <n v="60.72"/>
        <n v="79.11"/>
        <n v="90.38"/>
        <n v="84.22"/>
        <n v="73.48"/>
        <n v="83.45"/>
        <n v="74.19"/>
        <n v="89.46"/>
        <n v="75.79"/>
        <n v="95.83"/>
        <n v="89.14"/>
        <n v="64.01"/>
        <n v="88.73"/>
        <n v="81.33"/>
        <n v="82.6"/>
        <n v="82.13"/>
        <n v="67.75"/>
        <n v="64.14"/>
        <n v="61.6"/>
        <n v="78.25"/>
        <n v="68.62"/>
        <n v="60.33"/>
        <n v="77.04"/>
        <n v="78.24"/>
        <n v="79.23"/>
        <n v="62.36"/>
        <n v="72.88"/>
        <n v="79.62"/>
        <n v="86.9"/>
        <n v="96.22"/>
        <n v="78.43"/>
        <n v="93.69"/>
        <n v="85.52"/>
        <n v="80.41"/>
        <n v="73.39"/>
        <n v="98.54"/>
        <n v="64.11"/>
        <n v="97.41"/>
        <n v="61.47"/>
        <n v="65.55"/>
        <n v="80.6"/>
        <n v="90.3"/>
        <n v="64.23"/>
        <n v="98.39"/>
        <n v="65.35"/>
        <n v="60.53"/>
        <n v="99.08"/>
        <n v="69.59"/>
        <n v="78.34"/>
        <n v="95.9"/>
        <n v="90.39"/>
        <n v="79.88"/>
        <n v="93.35"/>
        <n v="74.35"/>
        <n v="70.75"/>
        <n v="63.29"/>
        <n v="93.96"/>
        <n v="67.17"/>
        <n v="81.77"/>
        <n v="68.05"/>
        <n v="61.68"/>
        <n v="78.56"/>
        <n v="70.78"/>
        <n v="81.52"/>
        <n v="94.04"/>
        <n v="77.43"/>
        <n v="76.52"/>
        <n v="68.72"/>
        <n v="60.04"/>
        <n v="62.32"/>
        <n v="96.39"/>
        <n v="93.37"/>
        <n v="71.18"/>
        <n v="89.49"/>
        <n v="93.99"/>
        <n v="99.8"/>
        <n v="69.89"/>
        <n v="99.85"/>
        <n v="69.94"/>
        <n v="63.18"/>
        <n v="72.05"/>
        <n v="93.24"/>
        <n v="75.0"/>
        <n v="65.59"/>
        <n v="64.46"/>
        <n v="90.2"/>
        <n v="73.83"/>
        <n v="90.18"/>
        <n v="95.58"/>
        <n v="71.6"/>
        <n v="69.0"/>
        <n v="73.54"/>
        <n v="95.62"/>
        <n v="84.13"/>
        <n v="73.41"/>
        <n v="75.64"/>
        <n v="93.75"/>
        <n v="72.84"/>
        <n v="89.6"/>
        <n v="62.79"/>
        <n v="67.38"/>
        <n v="70.83"/>
        <n v="62.4"/>
        <n v="69.03"/>
        <n v="86.2"/>
        <n v="84.81"/>
        <n v="85.39"/>
        <n v="62.5"/>
        <n v="95.15"/>
        <n v="95.6"/>
        <n v="83.37"/>
        <n v="60.28"/>
        <n v="77.13"/>
        <n v="70.6"/>
        <n v="74.76"/>
        <n v="89.07"/>
        <n v="70.1"/>
        <n v="68.08"/>
        <n v="78.54"/>
        <n v="79.41"/>
        <n v="76.28"/>
        <n v="85.51"/>
        <n v="61.1"/>
        <n v="84.72"/>
        <n v="73.01"/>
        <n v="88.38"/>
        <n v="73.37"/>
        <n v="89.22"/>
        <n v="98.26"/>
        <n v="75.59"/>
        <n v="66.62"/>
        <n v="68.27"/>
        <n v="69.01"/>
        <n v="89.24"/>
        <n v="77.89"/>
        <n v="96.13"/>
        <n v="65.18"/>
        <n v="60.26"/>
        <n v="76.4"/>
        <n v="87.66"/>
        <n v="77.85"/>
        <n v="76.18"/>
        <n v="88.33"/>
        <n v="66.09"/>
        <n v="89.83"/>
        <n v="94.71"/>
        <n v="62.65"/>
        <n v="67.03"/>
        <n v="79.66"/>
        <n v="66.73"/>
        <n v="80.69"/>
        <n v="92.82"/>
        <n v="87.31"/>
        <n v="71.69"/>
        <n v="60.58"/>
        <n v="84.05"/>
        <n v="79.3"/>
        <n v="61.61"/>
        <n v="75.89"/>
        <n v="77.75"/>
        <n v="72.13"/>
        <n v="91.9"/>
        <n v="71.14"/>
        <n v="65.82"/>
        <n v="66.88"/>
        <n v="63.39"/>
        <n v="89.93"/>
        <n v="65.54"/>
        <n v="77.21"/>
        <n v="63.35"/>
        <n v="78.31"/>
        <n v="94.48"/>
        <n v="73.45"/>
        <n v="88.84"/>
        <n v="79.98"/>
        <n v="90.11"/>
        <n v="91.45"/>
        <n v="63.54"/>
        <n v="98.98"/>
        <n v="68.61"/>
        <n v="61.42"/>
        <n v="71.87"/>
        <n v="73.52"/>
        <n v="69.78"/>
        <n v="61.09"/>
        <n v="92.29"/>
        <n v="65.99"/>
        <n v="74.06"/>
        <n v="85.67"/>
        <n v="96.01"/>
        <n v="80.5"/>
        <n v="83.42"/>
        <n v="75.09"/>
        <n v="71.84"/>
        <n v="98.66"/>
        <n v="88.66"/>
        <n v="61.25"/>
        <n v="92.31"/>
        <n v="98.78"/>
        <n v="99.03"/>
        <n v="88.3"/>
        <n v="64.15"/>
        <n v="88.09"/>
        <n v="98.92"/>
        <n v="89.39"/>
        <n v="72.08"/>
        <n v="73.66"/>
        <n v="72.53"/>
        <n v="71.32"/>
        <n v="86.17"/>
        <n v="89.94"/>
        <n v="84.92"/>
        <n v="98.41"/>
        <n v="97.91"/>
        <n v="76.59"/>
        <n v="60.77"/>
        <n v="93.92"/>
        <n v="95.76"/>
        <n v="69.28"/>
        <n v="70.26"/>
        <n v="78.01"/>
        <n v="61.27"/>
        <n v="86.0"/>
        <n v="99.96"/>
        <n v="91.76"/>
        <n v="81.11"/>
        <n v="77.94"/>
        <n v="70.69"/>
        <n v="87.92"/>
        <n v="99.88"/>
        <n v="75.63"/>
        <n v="61.81"/>
        <n v="92.51"/>
        <n v="92.3"/>
        <n v="97.27"/>
        <n v="76.71"/>
        <n v="72.73"/>
        <n v="72.22"/>
        <n v="72.11"/>
        <n v="83.72"/>
        <n v="65.93"/>
        <n v="68.69"/>
        <n v="69.47"/>
        <n v="80.8"/>
        <n v="89.64"/>
        <n v="64.0"/>
        <n v="65.94"/>
        <n v="89.21"/>
        <n v="74.51"/>
        <n v="78.62"/>
        <n v="94.54"/>
        <n v="66.37"/>
        <n v="73.5"/>
        <n v="71.52"/>
        <n v="66.15"/>
        <n v="85.35"/>
        <n v="76.58"/>
        <n v="79.5"/>
        <n v="85.5"/>
        <n v="72.52"/>
        <n v="97.2"/>
        <n v="75.16"/>
        <n v="64.62"/>
        <n v="89.25"/>
        <n v="64.68"/>
        <n v="96.47"/>
        <n v="84.96"/>
        <n v="87.29"/>
        <n v="95.55"/>
        <n v="91.97"/>
        <n v="77.29"/>
        <n v="76.45"/>
        <n v="98.01"/>
        <n v="77.72"/>
        <n v="79.94"/>
        <n v="99.45"/>
        <n v="70.46"/>
        <n v="92.22"/>
        <n v="70.77"/>
        <n v="81.2"/>
        <n v="69.32"/>
        <n v="68.42"/>
        <n v="79.51"/>
        <n v="70.38"/>
        <n v="88.36"/>
        <n v="69.29"/>
        <n v="71.43"/>
        <n v="81.6"/>
        <n v="91.71"/>
        <n v="67.37"/>
        <n v="87.3"/>
        <n v="84.15"/>
        <n v="66.16"/>
        <n v="88.71"/>
        <n v="86.84"/>
        <n v="97.86"/>
        <n v="65.89"/>
        <n v="74.22"/>
        <n v="96.24"/>
        <n v="96.35"/>
        <n v="98.62"/>
        <n v="96.97"/>
        <n v="93.98"/>
        <n v="94.11"/>
        <n v="60.16"/>
        <n v="86.53"/>
        <n v="99.12"/>
        <n v="72.54"/>
        <n v="67.32"/>
        <n v="93.73"/>
        <n v="98.06"/>
        <n v="87.44"/>
        <n v="99.09"/>
        <n v="67.22"/>
        <n v="82.63"/>
        <n v="68.48"/>
        <n v="61.52"/>
        <n v="73.72"/>
        <n v="63.81"/>
        <n v="76.85"/>
        <n v="73.04"/>
        <n v="89.85"/>
        <n v="96.36"/>
        <n v="73.03"/>
        <n v="64.05"/>
        <n v="72.98"/>
        <n v="84.74"/>
        <n v="79.27"/>
        <n v="77.51"/>
        <n v="69.07"/>
        <n v="60.36"/>
        <n v="73.28"/>
        <n v="90.23"/>
        <n v="99.61"/>
        <n v="99.95"/>
        <n v="77.08"/>
        <n v="66.25"/>
        <n v="75.11"/>
        <n v="64.75"/>
        <n v="88.78"/>
        <n v="85.25"/>
        <n v="81.34"/>
        <n v="82.53"/>
        <n v="75.52"/>
        <n v="77.49"/>
        <n v="78.22"/>
        <n v="93.56"/>
        <n v="84.53"/>
        <n v="98.13"/>
        <n v="67.2"/>
        <n v="70.55"/>
        <n v="68.28"/>
        <n v="98.47"/>
        <n v="61.44"/>
        <n v="68.06"/>
        <n v="83.39"/>
        <n v="60.55"/>
        <n v="90.08"/>
        <n v="67.63"/>
        <n v="60.11"/>
        <n v="98.87"/>
        <n v="81.53"/>
        <n v="65.42"/>
        <n v="87.1"/>
        <n v="99.22"/>
        <n v="95.51"/>
        <n v="96.55"/>
        <n v="90.84"/>
        <n v="94.0"/>
        <n v="78.93"/>
        <n v="84.18"/>
        <n v="82.55"/>
        <n v="61.39"/>
        <n v="93.1"/>
        <n v="80.48"/>
        <n v="63.4"/>
        <n v="68.46"/>
        <n v="83.69"/>
        <n v="63.36"/>
        <n v="65.57"/>
        <n v="94.72"/>
        <n v="90.34"/>
        <n v="73.34"/>
        <n v="82.51"/>
        <n v="62.58"/>
        <n v="96.75"/>
        <n v="73.42"/>
        <n v="65.05"/>
        <n v="86.72"/>
        <n v="91.49"/>
        <n v="67.67"/>
        <n v="85.47"/>
        <n v="68.19"/>
        <n v="71.74"/>
        <n v="94.25"/>
        <n v="79.57"/>
        <n v="60.39"/>
        <n v="72.19"/>
        <n v="68.2"/>
        <n v="92.84"/>
        <n v="87.59"/>
        <n v="73.4"/>
        <n v="72.17"/>
        <n v="72.39"/>
        <n v="74.5"/>
        <n v="83.65"/>
        <n v="72.31"/>
        <n v="84.54"/>
        <n v="95.19"/>
        <n v="97.32"/>
        <n v="89.78"/>
        <n v="94.91"/>
        <n v="72.0"/>
        <n v="60.75"/>
        <n v="64.54"/>
        <n v="79.13"/>
        <n v="99.81"/>
        <n v="95.35"/>
        <n v="72.14"/>
        <n v="86.81"/>
        <n v="76.92"/>
        <n v="67.07"/>
        <n v="94.94"/>
        <n v="60.05"/>
        <n v="88.21"/>
        <n v="83.75"/>
        <n v="65.43"/>
        <n v="65.62"/>
        <n v="60.47"/>
        <n v="60.38"/>
        <n v="60.84"/>
        <n v="81.05"/>
        <n v="80.9"/>
        <n v="82.97"/>
        <n v="72.21"/>
        <n v="62.07"/>
        <n v="93.67"/>
        <n v="92.11"/>
        <n v="67.02"/>
        <n v="82.48"/>
        <n v="83.11"/>
        <n v="93.74"/>
        <n v="72.29"/>
        <n v="93.22"/>
        <n v="80.0"/>
        <n v="78.3"/>
        <n v="71.47"/>
        <n v="91.07"/>
        <n v="85.13"/>
        <n v="78.0"/>
        <n v="67.14"/>
        <n v="64.08"/>
        <n v="66.03"/>
        <n v="75.19"/>
        <n v="63.61"/>
        <n v="79.32"/>
        <n v="81.82"/>
        <n v="76.96"/>
        <n v="85.36"/>
        <n v="83.77"/>
        <n v="83.84"/>
        <n v="72.56"/>
        <n v="85.64"/>
        <n v="69.61"/>
        <n v="94.96"/>
        <n v="66.61"/>
        <n v="63.02"/>
        <n v="95.63"/>
        <n v="74.8"/>
        <n v="93.84"/>
        <n v="85.83"/>
        <n v="78.15"/>
        <n v="85.16"/>
        <n v="70.99"/>
        <n v="73.98"/>
        <n v="84.69"/>
        <n v="64.83"/>
        <n v="93.53"/>
        <n v="63.23"/>
        <n v="80.61"/>
        <n v="78.7"/>
        <n v="67.05"/>
        <n v="95.12"/>
        <n v="89.44"/>
        <n v="81.92"/>
        <n v="88.94"/>
        <n v="95.24"/>
        <n v="66.65"/>
        <n v="71.9"/>
        <n v="78.55"/>
        <n v="90.61"/>
        <n v="80.2"/>
        <n v="71.19"/>
        <n v="71.29"/>
        <n v="82.25"/>
        <n v="99.46"/>
        <n v="77.59"/>
        <n v="91.43"/>
        <n v="74.03"/>
        <n v="96.95"/>
        <n v="92.66"/>
        <n v="89.79"/>
        <n v="76.9"/>
        <n v="93.61"/>
        <n v="89.12"/>
        <n v="68.03"/>
        <n v="90.77"/>
        <n v="96.23"/>
        <n v="74.86"/>
        <n v="67.53"/>
        <n v="68.95"/>
        <n v="61.45"/>
        <n v="98.72"/>
        <n v="78.05"/>
        <n v="92.64"/>
        <n v="82.41"/>
        <n v="84.85"/>
        <n v="82.15"/>
        <n v="64.9"/>
        <n v="77.71"/>
        <n v="95.93"/>
        <n v="87.63"/>
        <n v="97.22"/>
        <n v="72.15"/>
        <n v="75.25"/>
        <n v="90.32"/>
        <n v="97.65"/>
        <n v="95.78"/>
        <n v="84.41"/>
        <n v="99.06"/>
        <n v="89.37"/>
        <n v="61.59"/>
        <n v="70.44"/>
        <n v="87.87"/>
        <n v="74.63"/>
        <n v="72.12"/>
        <n v="62.09"/>
        <n v="70.79"/>
        <n v="66.87"/>
        <n v="79.86"/>
        <n v="67.73"/>
        <n v="97.57"/>
        <n v="65.48"/>
        <n v="98.45"/>
        <n v="99.17"/>
        <n v="77.16"/>
        <n v="76.21"/>
        <n v="88.53"/>
        <n v="72.04"/>
        <n v="87.91"/>
        <n v="68.51"/>
        <n v="70.97"/>
        <n v="88.92"/>
        <n v="83.93"/>
        <n v="60.09"/>
        <n v="82.66"/>
        <n v="92.45"/>
        <n v="93.33"/>
        <n v="65.21"/>
        <n v="69.42"/>
        <n v="72.86"/>
        <n v="86.03"/>
        <n v="96.83"/>
        <n v="94.42"/>
        <n v="64.88"/>
        <n v="74.2"/>
        <n v="65.77"/>
        <n v="71.81"/>
        <n v="64.33"/>
        <n v="90.57"/>
        <n v="76.73"/>
        <n v="72.26"/>
        <n v="85.72"/>
        <n v="65.37"/>
        <n v="77.34"/>
        <n v="65.28"/>
        <n v="64.16"/>
        <n v="85.15"/>
        <n v="96.43"/>
        <n v="78.76"/>
        <n v="62.45"/>
        <n v="81.46"/>
        <n v="79.22"/>
        <n v="73.61"/>
        <n v="83.51"/>
        <n v="68.32"/>
        <n v="92.75"/>
        <n v="89.77"/>
        <n v="90.22"/>
        <n v="79.44"/>
        <n v="79.14"/>
        <n v="80.73"/>
        <n v="95.42"/>
        <n v="69.23"/>
        <n v="95.54"/>
        <n v="81.7"/>
        <n v="79.01"/>
        <n v="65.63"/>
        <n v="87.67"/>
        <n v="95.57"/>
        <n v="79.84"/>
        <n v="76.74"/>
        <n v="98.74"/>
        <n v="66.39"/>
        <n v="79.78"/>
        <n v="91.7"/>
        <n v="83.81"/>
        <n v="68.6"/>
        <n v="80.85"/>
        <n v="80.7"/>
        <n v="77.45"/>
        <n v="99.52"/>
        <n v="62.61"/>
        <n v="92.89"/>
        <n v="84.86"/>
        <n v="78.8"/>
        <n v="85.37"/>
        <n v="79.47"/>
        <n v="99.98"/>
        <n v="74.3"/>
        <n v="77.36"/>
        <n v="62.14"/>
        <n v="87.41"/>
        <n v="80.39"/>
        <n v="64.24"/>
        <n v="86.15"/>
        <n v="91.28"/>
        <n v="94.12"/>
        <n v="89.74"/>
        <n v="90.15"/>
        <n v="65.17"/>
        <n v="64.99"/>
        <n v="86.08"/>
        <n v="71.7"/>
        <n v="71.71"/>
        <n v="98.08"/>
        <n v="93.23"/>
        <n v="97.06"/>
        <n v="65.02"/>
        <n v="66.56"/>
        <n v="94.9"/>
        <n v="67.41"/>
        <n v="85.88"/>
        <n v="85.38"/>
        <n v="84.51"/>
        <n v="86.52"/>
        <n v="60.62"/>
        <n v="67.64"/>
        <n v="68.71"/>
        <n v="61.79"/>
        <n v="62.57"/>
        <n v="89.45"/>
        <n v="69.79"/>
        <n v="61.13"/>
        <n v="83.26"/>
        <n v="81.13"/>
        <n v="86.28"/>
        <n v="63.07"/>
        <n v="82.02"/>
        <n v="64.37"/>
        <n v="85.33"/>
        <n v="76.29"/>
        <n v="87.94"/>
        <n v="82.96"/>
        <n v="77.98"/>
        <n v="65.1"/>
        <n v="89.29"/>
        <n v="65.26"/>
        <n v="89.99"/>
        <n v="63.85"/>
        <n v="85.79"/>
        <n v="74.12"/>
        <n v="66.94"/>
        <n v="98.22"/>
        <n v="90.01"/>
        <n v="97.31"/>
        <n v="67.27"/>
        <n v="61.46"/>
        <n v="94.85"/>
        <n v="85.87"/>
        <n v="71.56"/>
        <n v="78.74"/>
        <n v="92.91"/>
        <n v="85.71"/>
        <n v="84.65"/>
        <n v="60.13"/>
        <n v="91.69"/>
        <n v="75.08"/>
        <n v="71.03"/>
        <n v="93.88"/>
        <n v="74.34"/>
        <n v="84.75"/>
        <n v="79.68"/>
        <n v="92.72"/>
        <n v="91.81"/>
        <n v="67.3"/>
        <n v="73.13"/>
        <n v="87.45"/>
        <n v="89.04"/>
        <n v="96.63"/>
        <n v="67.96"/>
        <n v="76.86"/>
        <n v="91.46"/>
        <n v="68.67"/>
        <n v="99.04"/>
        <n v="97.64"/>
        <n v="61.3"/>
        <n v="74.93"/>
        <n v="97.62"/>
        <n v="69.96"/>
        <n v="91.52"/>
        <n v="78.71"/>
        <n v="78.47"/>
        <n v="83.22"/>
        <n v="90.59"/>
        <n v="87.58"/>
        <n v="96.16"/>
        <n v="62.93"/>
        <n v="79.04"/>
        <n v="61.24"/>
        <n v="76.94"/>
        <n v="82.4"/>
        <n v="62.54"/>
        <n v="60.1"/>
        <n v="72.44"/>
        <n v="90.89"/>
        <n v="98.73"/>
        <n v="94.92"/>
        <n v="93.87"/>
        <n v="63.74"/>
        <n v="80.89"/>
        <n v="88.56"/>
        <n v="76.01"/>
        <n v="91.6"/>
        <n v="73.67"/>
        <n v="93.14"/>
        <n v="63.76"/>
        <n v="92.06"/>
        <n v="86.27"/>
        <n v="69.71"/>
        <n v="98.33"/>
        <n v="93.54"/>
        <n v="91.65"/>
        <n v="83.53"/>
        <n v="92.01"/>
        <n v="60.87"/>
        <n v="80.04"/>
        <n v="60.44"/>
        <n v="77.97"/>
        <n v="86.88"/>
        <n v="71.08"/>
        <n v="68.26"/>
        <n v="90.35"/>
        <n v="88.24"/>
        <n v="61.05"/>
        <n v="93.7"/>
        <n v="65.95"/>
        <n v="94.2"/>
        <n v="66.47"/>
        <n v="85.68"/>
        <n v="71.23"/>
        <n v="63.1"/>
        <n v="77.1"/>
        <n v="77.92"/>
        <n v="90.49"/>
        <n v="79.55"/>
        <n v="70.11"/>
        <n v="82.37"/>
        <n v="81.88"/>
        <n v="76.65"/>
      </sharedItems>
    </cacheField>
    <cacheField name="Clubs" numFmtId="0">
      <sharedItems>
        <s v="Literary Society, Robotics"/>
        <s v="Literary Society, Coding Club"/>
        <s v="Literary Society"/>
        <s v="Coding Club, Entrepreneurship Cell"/>
        <s v="Robotics"/>
        <s v="Sports Club"/>
        <s v="Entrepreneurship Cell, Robotics, Cultural Club"/>
        <s v="Literary Society, Cultural Club, Sports Club"/>
        <s v="Entrepreneurship Cell, Literary Society, Cultural Club"/>
        <s v="Coding Club, Literary Society, Sports Club"/>
        <s v="Coding Club"/>
        <s v="Coding Club, Robotics, Sports Club"/>
        <s v="Entrepreneurship Cell, Sports Club"/>
        <s v="Robotics, Entrepreneurship Cell, Cultural Club"/>
        <s v="Coding Club, Cultural Club"/>
        <s v="Robotics, Sports Club, Literary Society"/>
        <s v="Cultural Club"/>
        <s v="Literary Society, Entrepreneurship Cell"/>
        <s v="Sports Club, Literary Society, Robotics"/>
        <s v="Coding Club, Entrepreneurship Cell, Cultural Club"/>
        <s v="Cultural Club, Sports Club, Literary Society"/>
        <s v="Sports Club, Coding Club"/>
        <s v="Entrepreneurship Cell, Literary Society, Sports Club"/>
        <s v="Entrepreneurship Cell, Literary Society"/>
        <s v="Sports Club, Literary Society, Cultural Club"/>
        <s v="Coding Club, Sports Club"/>
        <s v="Entrepreneurship Cell, Coding Club"/>
        <s v="Robotics, Literary Society"/>
        <s v="Entrepreneurship Cell, Coding Club, Robotics"/>
        <s v="Coding Club, Literary Society"/>
        <s v="Cultural Club, Robotics, Literary Society"/>
        <s v="Entrepreneurship Cell, Robotics, Coding Club"/>
        <s v="Cultural Club, Sports Club"/>
        <s v="Cultural Club, Robotics, Entrepreneurship Cell"/>
        <s v="Sports Club, Robotics, Literary Society"/>
        <s v="Cultural Club, Literary Society, Sports Club"/>
        <s v="Literary Society, Robotics, Cultural Club"/>
        <s v="Robotics, Literary Society, Coding Club"/>
        <s v="Cultural Club, Robotics"/>
        <s v="Coding Club, Cultural Club, Robotics"/>
        <s v="Literary Society, Sports Club"/>
        <s v="Literary Society, Cultural Club"/>
        <s v="Entrepreneurship Cell, Cultural Club, Sports Club"/>
        <s v="Coding Club, Entrepreneurship Cell, Sports Club"/>
        <s v="Entrepreneurship Cell"/>
        <s v="Cultural Club, Entrepreneurship Cell, Robotics"/>
        <s v="Sports Club, Cultural Club, Coding Club"/>
        <s v="Coding Club, Robotics"/>
        <s v="Entrepreneurship Cell, Cultural Club"/>
        <s v="Entrepreneurship Cell, Sports Club, Coding Club"/>
        <s v="Coding Club, Literary Society, Entrepreneurship Cell"/>
        <s v="Robotics, Sports Club"/>
        <s v="Cultural Club, Sports Club, Coding Club"/>
        <s v="Sports Club, Literary Society, Coding Club"/>
        <s v="Sports Club, Coding Club, Robotics"/>
        <s v="Entrepreneurship Cell, Robotics, Sports Club"/>
        <s v="Sports Club, Robotics, Entrepreneurship Cell"/>
        <s v="Cultural Club, Coding Club"/>
        <s v="Sports Club, Literary Society"/>
        <s v="Coding Club, Entrepreneurship Cell, Literary Society"/>
        <s v="Literary Society, Coding Club, Robotics"/>
        <s v="Cultural Club, Sports Club, Robotics"/>
        <s v="Robotics, Coding Club"/>
        <s v="Entrepreneurship Cell, Coding Club, Cultural Club"/>
        <s v="Sports Club, Robotics"/>
        <s v="Robotics, Cultural Club, Literary Society"/>
        <s v="Coding Club, Robotics, Entrepreneurship Cell"/>
        <s v="Cultural Club, Entrepreneurship Cell"/>
        <s v="Cultural Club, Entrepreneurship Cell, Sports Club"/>
        <s v="Robotics, Coding Club, Cultural Club"/>
        <s v="Robotics, Cultural Club"/>
        <s v="Coding Club, Sports Club, Literary Society"/>
        <s v="Sports Club, Entrepreneurship Cell, Coding Club"/>
        <s v="Coding Club, Cultural Club, Literary Society"/>
        <s v="Sports Club, Coding Club, Literary Society"/>
        <s v="Robotics, Cultural Club, Sports Club"/>
        <s v="Literary Society, Entrepreneurship Cell, Robotics"/>
        <s v="Robotics, Entrepreneurship Cell"/>
        <s v="Literary Society, Sports Club, Robotics"/>
        <s v="Entrepreneurship Cell, Sports Club, Literary Society"/>
        <s v="Sports Club, Entrepreneurship Cell"/>
        <s v="Literary Society, Robotics, Sports Club"/>
        <s v="Cultural Club, Entrepreneurship Cell, Coding Club"/>
        <s v="Literary Society, Entrepreneurship Cell, Sports Club"/>
        <s v="Cultural Club, Entrepreneurship Cell, Literary Society"/>
        <s v="Cultural Club, Literary Society"/>
        <s v="Cultural Club, Robotics, Coding Club"/>
        <s v="Coding Club, Entrepreneurship Cell, Robotics"/>
        <s v="Literary Society, Sports Club, Cultural Club"/>
        <s v="Entrepreneurship Cell, Robotics"/>
        <s v="Literary Society, Entrepreneurship Cell, Coding Club"/>
        <s v="Coding Club, Literary Society, Cultural Club"/>
        <s v="Literary Society, Robotics, Coding Club"/>
        <s v="Coding Club, Sports Club, Entrepreneurship Cell"/>
        <s v="Coding Club, Robotics, Literary Society"/>
        <s v="Sports Club, Cultural Club"/>
        <s v="Entrepreneurship Cell, Literary Society, Coding Club"/>
        <s v="Cultural Club, Literary Society, Entrepreneurship Cell"/>
        <s v="Literary Society, Robotics, Entrepreneurship Cell"/>
        <s v="Sports Club, Cultural Club, Robotics"/>
        <s v="Coding Club, Cultural Club, Entrepreneurship Cell"/>
        <s v="Sports Club, Robotics, Coding Club"/>
        <s v="Coding Club, Sports Club, Cultural Club"/>
        <s v="Literary Society, Cultural Club, Entrepreneurship Cell"/>
        <s v="Robotics, Entrepreneurship Cell, Coding Club"/>
        <s v="Cultural Club, Coding Club, Sports Club"/>
        <s v="Sports Club, Coding Club, Entrepreneurship Cell"/>
        <s v="Entrepreneurship Cell, Cultural Club, Coding Club"/>
        <s v="Entrepreneurship Cell, Coding Club, Literary Society"/>
        <s v="Sports Club, Literary Society, Entrepreneurship Cell"/>
        <s v="Literary Society, Coding Club, Cultural Club"/>
        <s v="Cultural Club, Coding Club, Robotics"/>
        <s v="Literary Society, Coding Club, Entrepreneurship Cell"/>
        <s v="Robotics, Cultural Club, Entrepreneurship Cell"/>
        <s v="Sports Club, Cultural Club, Entrepreneurship Cell"/>
        <s v="Robotics, Sports Club, Coding Club"/>
        <s v="Entrepreneurship Cell, Sports Club, Cultural Club"/>
        <s v="Cultural Club, Literary Society, Robotics"/>
        <s v="Robotics, Coding Club, Literary Society"/>
        <s v="Literary Society, Entrepreneurship Cell, Cultural Club"/>
        <s v="Sports Club, Entrepreneurship Cell, Cultural Club"/>
        <s v="Entrepreneurship Cell, Robotics, Literary Society"/>
        <s v="Coding Club, Literary Society, Robotics"/>
        <s v="Cultural Club, Coding Club, Literary Society"/>
        <s v="Entrepreneurship Cell, Sports Club, Robotics"/>
        <s v="Robotics, Sports Club, Entrepreneurship Cell"/>
        <s v="Robotics, Entrepreneurship Cell, Sports Club"/>
        <s v="Entrepreneurship Cell, Coding Club, Sports Club"/>
        <s v="Sports Club, Entrepreneurship Cell, Robotics"/>
        <s v="Robotics, Coding Club, Entrepreneurship Cell"/>
        <s v="Coding Club, Robotics, Cultural Club"/>
        <s v="Coding Club, Cultural Club, Sports Club"/>
        <s v="Literary Society, Sports Club, Coding Club"/>
        <s v="Literary Society, Sports Club, Entrepreneurship Cell"/>
        <s v="Robotics, Cultural Club, Coding Club"/>
        <s v="Coding Club, Sports Club, Robotics"/>
        <s v="Sports Club, Entrepreneurship Cell, Literary Society"/>
        <s v="Sports Club, Coding Club, Cultural Club"/>
        <s v="Robotics, Entrepreneurship Cell, Literary Society"/>
        <s v="Robotics, Literary Society, Cultural Club"/>
        <s v="Cultural Club, Sports Club, Entrepreneurship Cell"/>
        <s v="Entrepreneurship Cell, Cultural Club, Robotics"/>
        <s v="Cultural Club, Robotics, Sports Club"/>
        <s v="Robotics, Coding Club, Sports Club"/>
        <s v="Cultural Club, Coding Club, Entrepreneurship Cell"/>
        <s v="Sports Club, Cultural Club, Literary Society"/>
        <s v="Robotics, Literary Society, Sports Club"/>
        <s v="Entrepreneurship Cell, Literary Society, Robotics"/>
        <s v="Literary Society, Cultural Club, Coding Club"/>
        <s v="Robotics, Literary Society, Entrepreneurship Cell"/>
        <s v="Cultural Club, Literary Society, Coding Club"/>
        <s v="Sports Club, Robotics, Cultural Club"/>
        <s v="Entrepreneurship Cell, Cultural Club, Literary Society"/>
      </sharedItems>
    </cacheField>
    <cacheField name="Number of Clubs" numFmtId="0">
      <sharedItems containsSemiMixedTypes="0" containsString="0" containsNumber="1" containsInteger="1">
        <n v="2.0"/>
        <n v="1.0"/>
        <n v="3.0"/>
      </sharedItems>
    </cacheField>
    <cacheField name="Literary Society" numFmtId="0">
      <sharedItems containsSemiMixedTypes="0" containsString="0" containsNumber="1" containsInteger="1">
        <n v="1.0"/>
        <n v="0.0"/>
      </sharedItems>
    </cacheField>
    <cacheField name="Robotics" numFmtId="0">
      <sharedItems containsSemiMixedTypes="0" containsString="0" containsNumber="1" containsInteger="1">
        <n v="1.0"/>
        <n v="0.0"/>
      </sharedItems>
    </cacheField>
    <cacheField name="Coding Club" numFmtId="0">
      <sharedItems containsSemiMixedTypes="0" containsString="0" containsNumber="1" containsInteger="1">
        <n v="0.0"/>
        <n v="1.0"/>
      </sharedItems>
    </cacheField>
    <cacheField name="Entrepreneurship Cell" numFmtId="0">
      <sharedItems containsSemiMixedTypes="0" containsString="0" containsNumber="1" containsInteger="1">
        <n v="0.0"/>
        <n v="1.0"/>
      </sharedItems>
    </cacheField>
    <cacheField name="Cultural Club" numFmtId="0">
      <sharedItems containsSemiMixedTypes="0" containsString="0" containsNumber="1" containsInteger="1">
        <n v="0.0"/>
        <n v="1.0"/>
      </sharedItems>
    </cacheField>
    <cacheField name="Sports Club" numFmtId="0">
      <sharedItems containsSemiMixedTypes="0" containsString="0" containsNumber="1" containsInteger="1">
        <n v="0.0"/>
        <n v="1.0"/>
      </sharedItems>
    </cacheField>
    <cacheField name="Skills" numFmtId="0">
      <sharedItems>
        <s v="C++, Machine Learning, Python, Java"/>
        <s v="C++, SQL, Web Development"/>
        <s v="Data Science, SQL, Machine Learning"/>
        <s v="Python, SQL, Java"/>
        <s v="C++, SQL, Java, Python"/>
        <s v="SQL, Python"/>
        <s v="Web Development, C++, Machine Learning"/>
        <s v="C++, Java, Web Development, SQL, Python"/>
        <s v="Python, SQL, C++, Web Development, Java"/>
        <s v="Machine Learning, Data Science, Python, SQL, C++"/>
        <s v="C++, Python, Machine Learning"/>
        <s v="C++, SQL, Web Development, Java"/>
        <s v="Java, Python, Web Development, Data Science, C++"/>
        <s v="Machine Learning, C++, Data Science, Web Development, SQL"/>
        <s v="Data Science, Machine Learning, Java"/>
        <s v="Data Science, C++, Python"/>
        <s v="SQL, Java, Data Science, Machine Learning, Web Development"/>
        <s v="Python, Data Science"/>
        <s v="Web Development, Python, SQL, C++"/>
        <s v="SQL, Web Development, Java"/>
        <s v="SQL, C++, Web Development"/>
        <s v="Java, Data Science"/>
        <s v="Web Development, Data Science"/>
        <s v="SQL, Web Development, Java, Python"/>
        <s v="Data Science, Web Development"/>
        <s v="C++, Data Science, SQL"/>
        <s v="Python, SQL, Data Science, C++, Java"/>
        <s v="Machine Learning, Java, C++, Python, Data Science"/>
        <s v="Data Science, Python, C++, Java"/>
        <s v="C++, Web Development, Python"/>
        <s v="Machine Learning, Data Science, Java, Python"/>
        <s v="Data Science, Python"/>
        <s v="C++, Python, Web Development, SQL"/>
        <s v="Data Science, Python, C++, SQL"/>
        <s v="Machine Learning, Python, Web Development"/>
        <s v="Python, C++, SQL"/>
        <s v="Python, Web Development, SQL, Machine Learning"/>
        <s v="Java, Web Development"/>
        <s v="Java, Data Science, Machine Learning, Web Development, SQL"/>
        <s v="SQL, Machine Learning, Java"/>
        <s v="Web Development, Java"/>
        <s v="SQL, Python, Web Development, Java, C++"/>
        <s v="Python, Java, Data Science, C++"/>
        <s v="Machine Learning, Web Development"/>
        <s v="Python, Web Development, C++, Data Science"/>
        <s v="Python, Data Science, Java, C++, Machine Learning"/>
        <s v="Data Science, Python, Java, C++, SQL"/>
        <s v="C++, Java"/>
        <s v="SQL, Java"/>
        <s v="Java, SQL, Machine Learning, Web Development"/>
        <s v="SQL, Web Development"/>
        <s v="Machine Learning, Data Science, Java, SQL, Python"/>
        <s v="SQL, Data Science, Python, Java, C++"/>
        <s v="Data Science, Machine Learning, C++, Web Development"/>
        <s v="Web Development, Data Science, SQL"/>
        <s v="Machine Learning, Python"/>
        <s v="Web Development, SQL"/>
        <s v="Machine Learning, Data Science, C++"/>
        <s v="SQL, C++"/>
        <s v="Machine Learning, C++, Web Development, SQL, Python"/>
        <s v="Web Development, SQL, Java"/>
        <s v="Web Development, Java, C++"/>
        <s v="Machine Learning, Java, Web Development, SQL"/>
        <s v="Python, C++, Java, SQL, Web Development"/>
        <s v="Machine Learning, SQL"/>
        <s v="C++, SQL"/>
        <s v="Web Development, Machine Learning, Python, Data Science"/>
        <s v="Python, SQL, Java, Web Development, Data Science"/>
        <s v="Python, Data Science, Web Development, SQL, C++"/>
        <s v="Web Development, Python, Data Science, Machine Learning, SQL"/>
        <s v="C++, Data Science, Java, Machine Learning"/>
        <s v="SQL, Data Science, Python"/>
        <s v="Python, Web Development, Machine Learning, C++"/>
        <s v="Web Development, SQL, Data Science, Python"/>
        <s v="C++, Python, SQL, Web Development"/>
        <s v="Web Development, Machine Learning, Python"/>
        <s v="Java, Python, Web Development, Data Science, Machine Learning"/>
        <s v="Machine Learning, Java"/>
        <s v="Java, Machine Learning, SQL, Data Science"/>
        <s v="Web Development, Python, C++, SQL"/>
        <s v="SQL, Web Development, Data Science, Java, Machine Learning"/>
        <s v="Machine Learning, Python, Data Science, Java"/>
        <s v="C++, Web Development"/>
        <s v="SQL, Data Science, Python, Java"/>
        <s v="SQL, Java, Data Science"/>
        <s v="Data Science, Web Development, Machine Learning, Python"/>
        <s v="Python, Java"/>
        <s v="SQL, Python, Java, Data Science, Machine Learning"/>
        <s v="Machine Learning, Data Science"/>
        <s v="Java, SQL"/>
        <s v="C++, Web Development, Python, Data Science, SQL"/>
        <s v="Machine Learning, Python, Web Development, C++"/>
        <s v="Python, Web Development"/>
        <s v="Java, Data Science, Web Development, C++"/>
        <s v="Python, Machine Learning, Data Science, Java"/>
        <s v="Python, Data Science, Machine Learning"/>
        <s v="C++, Data Science"/>
        <s v="Java, Machine Learning, C++, Data Science, Web Development"/>
        <s v="Java, Web Development, Python, C++, Machine Learning"/>
        <s v="Web Development, Python, Machine Learning"/>
        <s v="Data Science, Python, Machine Learning, Web Development"/>
        <s v="Web Development, Python, Data Science, Java, SQL"/>
        <s v="C++, Python, Data Science, Web Development, Java"/>
        <s v="Web Development, Python, Java, Data Science, Machine Learning"/>
        <s v="Python, SQL, C++, Java, Web Development"/>
        <s v="Java, Machine Learning"/>
        <s v="C++, SQL, Java"/>
        <s v="Data Science, SQL, Machine Learning, Web Development, C++"/>
        <s v="C++, Machine Learning, Data Science, SQL"/>
        <s v="Data Science, SQL"/>
        <s v="Java, Web Development, C++, Python"/>
        <s v="Web Development, Java, Python, Data Science"/>
        <s v="SQL, Web Development, Data Science, Machine Learning"/>
        <s v="C++, Java, Data Science"/>
        <s v="Web Development, Machine Learning, C++, Data Science, SQL"/>
        <s v="Java, Machine Learning, Python"/>
        <s v="C++, Data Science, Web Development, SQL, Python"/>
        <s v="Python, Java, SQL"/>
        <s v="Data Science, Machine Learning, Web Development, Python, SQL"/>
        <s v="Machine Learning, SQL, Java, Python"/>
        <s v="Java, Python"/>
        <s v="Web Development, Python, Java, Machine Learning"/>
        <s v="Machine Learning, Python, C++, Data Science, Java"/>
        <s v="Data Science, Python, Machine Learning"/>
        <s v="Web Development, C++, Java, Python, Data Science"/>
        <s v="SQL, Machine Learning"/>
        <s v="C++, SQL, Data Science, Java, Machine Learning"/>
        <s v="C++, Web Development, Java"/>
        <s v="SQL, Java, Data Science, C++, Python"/>
        <s v="C++, Machine Learning, Web Development"/>
        <s v="SQL, Web Development, Data Science"/>
        <s v="Java, SQL, Machine Learning"/>
        <s v="Python, SQL"/>
        <s v="C++, Python, Web Development, Machine Learning, Java"/>
        <s v="Data Science, Machine Learning"/>
        <s v="Web Development, Python, SQL, Java"/>
        <s v="Web Development, Machine Learning, SQL, Java, Python"/>
        <s v="Java, Python, Data Science, SQL, Machine Learning"/>
        <s v="C++, Java, SQL, Data Science, Machine Learning"/>
        <s v="Python, Java, Machine Learning, Data Science"/>
        <s v="SQL, C++, Java, Python"/>
        <s v="C++, SQL, Web Development, Data Science"/>
        <s v="Machine Learning, Java, Python, C++"/>
        <s v="C++, Web Development, Data Science, Machine Learning"/>
        <s v="Python, Web Development, Java, C++, Data Science"/>
        <s v="Machine Learning, Data Science, Web Development, Java"/>
        <s v="Web Development, Java, Machine Learning, SQL"/>
        <s v="C++, SQL, Python, Web Development"/>
        <s v="Java, C++, Data Science"/>
        <s v="SQL, Machine Learning, Web Development"/>
        <s v="Data Science, Web Development, Java, SQL, Python"/>
        <s v="SQL, Java, Data Science, Web Development"/>
        <s v="Python, Machine Learning, Data Science, C++"/>
        <s v="Data Science, Java, Web Development, SQL"/>
        <s v="C++, Machine Learning"/>
        <s v="Data Science, Java, Python, Web Development"/>
        <s v="Machine Learning, Web Development, SQL"/>
        <s v="Web Development, Machine Learning, Python, SQL"/>
        <s v="Python, Java, Data Science, Machine Learning"/>
        <s v="Java, Data Science, SQL, Web Development, C++"/>
        <s v="Python, SQL, Machine Learning, Java, Data Science"/>
        <s v="C++, Web Development, Data Science"/>
        <s v="Web Development, SQL, Data Science, Java"/>
        <s v="Java, Python, C++, Web Development, SQL"/>
        <s v="Web Development, Machine Learning, Data Science"/>
        <s v="Java, Machine Learning, Python, Web Development"/>
        <s v="Web Development, C++, Java"/>
        <s v="SQL, Web Development, Python"/>
        <s v="Python, C++, Data Science, Java"/>
        <s v="Web Development, Python, C++, SQL, Java"/>
        <s v="Python, C++, SQL, Machine Learning, Data Science"/>
        <s v="SQL, Java, Machine Learning, Web Development"/>
        <s v="Data Science, Web Development, Python, SQL"/>
        <s v="SQL, Java, Machine Learning, Data Science"/>
        <s v="Java, C++, Web Development, Machine Learning, Data Science"/>
        <s v="Java, Machine Learning, C++, Web Development, SQL"/>
        <s v="Java, Data Science, Web Development, Machine Learning"/>
        <s v="C++, Python, SQL, Java, Web Development"/>
        <s v="Web Development, Python, Java, SQL"/>
        <s v="Machine Learning, Python, C++, SQL"/>
        <s v="C++, SQL, Data Science, Java"/>
        <s v="Machine Learning, SQL, Python"/>
        <s v="Java, Python, Web Development, SQL"/>
        <s v="Java, Data Science, Machine Learning, Web Development"/>
        <s v="C++, Web Development, Java, Machine Learning, Data Science"/>
        <s v="Data Science, Python, Java, Web Development"/>
        <s v="Data Science, Web Development, Java"/>
        <s v="Web Development, Machine Learning, SQL, Java"/>
        <s v="Java, Data Science, C++, Web Development"/>
        <s v="Machine Learning, Java, SQL, Data Science, C++"/>
        <s v="Data Science, Machine Learning, Python, Web Development, SQL"/>
        <s v="Data Science, SQL, Python, Machine Learning"/>
        <s v="Web Development, Machine Learning, C++, Python, SQL"/>
        <s v="C++, Java, Machine Learning, Python"/>
        <s v="Web Development, Python, Machine Learning, Java, SQL"/>
        <s v="Java, Data Science, C++, Web Development, Python"/>
        <s v="Machine Learning, Python, Web Development, Java"/>
        <s v="SQL, Python, Java, Machine Learning"/>
        <s v="Machine Learning, Data Science, Python, C++, Java"/>
        <s v="C++, SQL, Web Development, Machine Learning, Data Science"/>
        <s v="Machine Learning, Python, Web Development, Data Science, SQL"/>
        <s v="Java, Web Development, Machine Learning, C++"/>
        <s v="Data Science, Web Development, C++, Java, Machine Learning"/>
        <s v="C++, SQL, Data Science, Web Development"/>
        <s v="Web Development, Machine Learning"/>
        <s v="C++, Java, Python, Data Science, Web Development"/>
        <s v="Machine Learning, Java, SQL, Web Development, C++"/>
        <s v="Java, Machine Learning, Web Development, SQL, Python"/>
        <s v="Web Development, Machine Learning, SQL, Python"/>
        <s v="C++, SQL, Machine Learning"/>
        <s v="Data Science, SQL, Java"/>
        <s v="Machine Learning, Web Development, C++, SQL, Java"/>
        <s v="Java, Python, Web Development, SQL, C++"/>
        <s v="SQL, Web Development, Machine Learning, Data Science"/>
        <s v="Web Development, Python"/>
        <s v="Web Development, Data Science, Python, Java"/>
        <s v="Java, Machine Learning, C++, Data Science"/>
        <s v="Data Science, Web Development, Machine Learning"/>
        <s v="Web Development, Java, C++, Machine Learning, Data Science"/>
        <s v="Python, Java, C++, SQL, Machine Learning"/>
        <s v="Web Development, Python, SQL"/>
        <s v="C++, SQL, Data Science, Machine Learning, Python"/>
        <s v="Web Development, C++, SQL"/>
        <s v="Data Science, C++"/>
        <s v="Web Development, C++, Java, Python"/>
        <s v="Python, C++, Web Development, SQL, Java"/>
        <s v="Data Science, C++, Java, Python"/>
        <s v="Python, Machine Learning, Web Development"/>
        <s v="Data Science, C++, SQL, Web Development, Python"/>
        <s v="C++, Web Development, Python, SQL, Machine Learning"/>
        <s v="Java, C++, Python, Web Development, Machine Learning"/>
        <s v="Web Development, SQL, C++, Data Science, Python"/>
        <s v="C++, Data Science, Web Development, Machine Learning"/>
        <s v="Python, Web Development, Java"/>
        <s v="SQL, Data Science, Java, Machine Learning"/>
        <s v="Machine Learning, Java, SQL, Web Development"/>
        <s v="Java, Python, C++, Data Science"/>
        <s v="Web Development, Machine Learning, Data Science, C++, SQL"/>
        <s v="Java, Python, C++, Machine Learning, Web Development"/>
        <s v="Python, Data Science, SQL, Java"/>
        <s v="Web Development, C++, Data Science"/>
        <s v="SQL, Data Science, Java, Machine Learning, Python"/>
        <s v="Machine Learning, C++"/>
        <s v="C++, Machine Learning, Data Science, Python, Web Development"/>
        <s v="C++, Web Development, Machine Learning, Java, Python"/>
        <s v="Data Science, Python, Java"/>
        <s v="Java, Data Science, C++, Machine Learning"/>
        <s v="Machine Learning, Java, SQL"/>
        <s v="SQL, Data Science, Machine Learning"/>
        <s v="C++, Web Development, Machine Learning"/>
        <s v="Machine Learning, Data Science, Java"/>
        <s v="Python, Web Development, Data Science, SQL"/>
        <s v="Web Development, Python, Data Science, SQL, Machine Learning"/>
        <s v="Data Science, Machine Learning, SQL, Python, Java"/>
        <s v="Web Development, Data Science, Java, C++"/>
        <s v="Java, Machine Learning, Web Development, SQL"/>
        <s v="Python, Java, Data Science, Machine Learning, SQL"/>
        <s v="C++, Data Science, SQL, Web Development, Python"/>
        <s v="Python, Java, SQL, Data Science"/>
        <s v="Java, Machine Learning, SQL, Web Development"/>
        <s v="Web Development, SQL, Data Science"/>
        <s v="Data Science, Web Development, C++"/>
        <s v="Data Science, Web Development, Python, Java, Machine Learning"/>
        <s v="Java, Data Science, SQL, Machine Learning"/>
        <s v="C++, Machine Learning, Data Science"/>
        <s v="Web Development, Java, Machine Learning"/>
        <s v="SQL, Python, Web Development, C++"/>
        <s v="Java, C++, Web Development"/>
        <s v="Java, C++"/>
        <s v="C++, Data Science, Web Development"/>
        <s v="Web Development, SQL, Python"/>
        <s v="Machine Learning, SQL, Python, Web Development, Data Science"/>
        <s v="Data Science, Machine Learning, SQL, Web Development, Java"/>
        <s v="Data Science, C++, Machine Learning"/>
        <s v="Web Development, Data Science, C++, Python"/>
        <s v="Java, Machine Learning, C++, Data Science, SQL"/>
        <s v="Web Development, Machine Learning, C++, Python"/>
        <s v="Data Science, Web Development, C++, Python, SQL"/>
        <s v="Data Science, SQL, Python, Web Development, Java"/>
        <s v="Python, Java, Machine Learning"/>
        <s v="Web Development, Data Science, C++, Python, Machine Learning"/>
        <s v="Java, Web Development, C++, SQL"/>
        <s v="SQL, Python, Machine Learning, Web Development, Data Science"/>
        <s v="SQL, Web Development, Python, Machine Learning"/>
        <s v="Web Development, C++"/>
        <s v="C++, SQL, Data Science, Python"/>
        <s v="Web Development, SQL, Data Science, Machine Learning, Java"/>
        <s v="Python, Web Development, SQL, Data Science"/>
        <s v="SQL, C++, Java, Data Science"/>
        <s v="Data Science, SQL, Python, C++, Java"/>
        <s v="Machine Learning, Web Development, Java"/>
        <s v="SQL, Python, C++"/>
        <s v="Data Science, C++, Java"/>
        <s v="C++, Python"/>
        <s v="Java, Data Science, Web Development, C++, Machine Learning"/>
        <s v="Data Science, Java, Machine Learning, SQL"/>
        <s v="Machine Learning, C++, SQL"/>
        <s v="C++, Data Science, Java, Machine Learning, SQL"/>
        <s v="C++, Python, Web Development, SQL, Java"/>
        <s v="Data Science, Web Development, Machine Learning, C++"/>
        <s v="SQL, Data Science, Web Development, Python, C++"/>
        <s v="Python, Data Science, Machine Learning, Web Development"/>
        <s v="Web Development, C++, Java, Data Science, Machine Learning"/>
        <s v="Python, Web Development, SQL"/>
        <s v="C++, Java, Data Science, Web Development, Machine Learning"/>
        <s v="Java, Python, Web Development"/>
        <s v="Python, Data Science, Java"/>
        <s v="Python, Machine Learning, SQL, Web Development, Data Science"/>
        <s v="SQL, Data Science, Python, C++"/>
        <s v="Java, Data Science, Machine Learning, C++"/>
        <s v="Web Development, C++, Data Science, SQL"/>
        <s v="Data Science, Web Development, C++, Python"/>
        <s v="Web Development, C++, SQL, Python, Data Science"/>
        <s v="Web Development, Java, Python, Data Science, Machine Learning"/>
        <s v="Data Science, Java, SQL, Machine Learning"/>
        <s v="SQL, Data Science, Python, Machine Learning, Java"/>
        <s v="Web Development, Java, Python, C++, SQL"/>
        <s v="Web Development, Python, Data Science"/>
        <s v="Python, Data Science, Web Development"/>
        <s v="Java, Web Development, Machine Learning, Data Science, C++"/>
        <s v="Java, Machine Learning, Web Development, Python, Data Science"/>
        <s v="Python, Web Development, C++, Java"/>
        <s v="C++, Python, Java"/>
        <s v="Python, C++, Java, SQL, Data Science"/>
        <s v="Machine Learning, C++, Python, Web Development, SQL"/>
        <s v="Machine Learning, C++, Web Development"/>
        <s v="C++, Web Development, Python, Machine Learning"/>
        <s v="Java, Data Science, SQL"/>
        <s v="Data Science, Web Development, C++, Machine Learning"/>
        <s v="SQL, Machine Learning, Java, C++"/>
        <s v="Python, Java, Web Development"/>
        <s v="SQL, Data Science"/>
        <s v="Python, C++"/>
        <s v="Data Science, C++, Python, SQL, Web Development"/>
        <s v="Machine Learning, SQL, Web Development"/>
        <s v="Python, Data Science, C++, Java, Machine Learning"/>
        <s v="SQL, Java, Python, Machine Learning"/>
        <s v="Java, Web Development, SQL"/>
        <s v="SQL, Machine Learning, Data Science, Java"/>
        <s v="Python, C++, Web Development"/>
        <s v="Machine Learning, C++, Python, Java, SQL"/>
        <s v="Python, Data Science, Machine Learning, SQL, Web Development"/>
        <s v="Data Science, Web Development, SQL"/>
        <s v="Data Science, Python, Machine Learning, SQL, Web Development"/>
        <s v="SQL, Data Science, Web Development, Java, C++"/>
        <s v="SQL, C++, Machine Learning, Data Science, Java"/>
        <s v="Machine Learning, Java, Python, Web Development"/>
        <s v="Machine Learning, C++, Data Science, Java, Python"/>
        <s v="Machine Learning, Web Development, Data Science, Python, Java"/>
        <s v="Data Science, Machine Learning, Python"/>
        <s v="Web Development, Java, Data Science"/>
        <s v="C++, Data Science, Machine Learning, Web Development, SQL"/>
        <s v="Machine Learning, Web Development, Data Science, C++, Python"/>
        <s v="Java, Machine Learning, Python, C++, Web Development"/>
        <s v="Web Development, C++, Python, SQL, Data Science"/>
        <s v="Java, Data Science, Machine Learning"/>
        <s v="C++, Data Science, Java, Machine Learning, Python"/>
        <s v="Java, C++, SQL"/>
        <s v="Python, Java, Machine Learning, C++"/>
        <s v="Java, SQL, Web Development, C++, Machine Learning"/>
        <s v="Data Science, C++, Web Development, Machine Learning, SQL"/>
        <s v="Machine Learning, Data Science, Python, Java"/>
        <s v="SQL, Data Science, Web Development, Machine Learning, Java"/>
        <s v="Data Science, SQL, C++, Java, Python"/>
        <s v="SQL, Python, Web Development"/>
        <s v="Data Science, SQL, Python, Java, C++"/>
        <s v="Web Development, SQL, Python, Machine Learning, C++"/>
        <s v="C++, Web Development, Machine Learning, Java, SQL"/>
        <s v="SQL, C++, Machine Learning"/>
        <s v="Data Science, Machine Learning, SQL"/>
        <s v="SQL, Machine Learning, Java, Web Development, Data Science"/>
        <s v="SQL, Java, Python"/>
        <s v="Data Science, Machine Learning, SQL, Python"/>
        <s v="SQL, C++, Machine Learning, Data Science"/>
        <s v="Python, Web Development, Machine Learning"/>
        <s v="C++, Java, Web Development"/>
        <s v="Java, SQL, Machine Learning, C++"/>
        <s v="Data Science, Java, Machine Learning"/>
        <s v="Web Development, Machine Learning, Java"/>
        <s v="Java, Data Science, Web Development"/>
        <s v="Python, SQL, Data Science, C++"/>
        <s v="C++, Machine Learning, Python, Web Development, Data Science"/>
        <s v="Web Development, Data Science, SQL, Java"/>
        <s v="Python, Machine Learning"/>
        <s v="Machine Learning, Python, Web Development, Data Science, C++"/>
        <s v="Java, Machine Learning, SQL, C++, Data Science"/>
        <s v="SQL, Python, Java"/>
        <s v="Data Science, Web Development, Java, Python, Machine Learning"/>
        <s v="SQL, C++, Python, Data Science"/>
        <s v="C++, Data Science, SQL, Python, Java"/>
        <s v="Web Development, Data Science, Python, Machine Learning, Java"/>
        <s v="Java, C++, Machine Learning, SQL, Data Science"/>
        <s v="Data Science, Java, Machine Learning, C++"/>
        <s v="Web Development, C++, Python"/>
        <s v="Machine Learning, Java, C++"/>
        <s v="Web Development, C++, Data Science, Python, Machine Learning"/>
        <s v="Machine Learning, Python, Data Science, SQL, C++"/>
        <s v="C++, Machine Learning, Web Development, SQL, Data Science"/>
        <s v="Java, Python, Data Science"/>
        <s v="Python, SQL, Data Science"/>
        <s v="Python, Machine Learning, C++, Web Development, SQL"/>
        <s v="SQL, Web Development, Machine Learning, C++"/>
        <s v="Data Science, C++, Java, SQL"/>
        <s v="Web Development, Data Science, SQL, Machine Learning, Python"/>
        <s v="Web Development, Python, C++, Data Science, Java"/>
        <s v="Web Development, SQL, Python, Java, Data Science"/>
        <s v="C++, Python, Java, Machine Learning"/>
        <s v="Machine Learning, SQL, Java"/>
        <s v="Web Development, C++, Python, Java, Data Science"/>
        <s v="Data Science, SQL, Python, Machine Learning, C++"/>
        <s v="Machine Learning, Java, Data Science, SQL"/>
        <s v="C++, Machine Learning, Java, SQL"/>
        <s v="C++, SQL, Data Science"/>
        <s v="Web Development, Java, Python, Data Science, C++"/>
        <s v="Data Science, Python, SQL, Java, Web Development"/>
        <s v="Python, SQL, Web Development"/>
        <s v="Python, C++, Machine Learning"/>
        <s v="Java, Web Development, C++"/>
        <s v="SQL, C++, Data Science"/>
        <s v="Python, Machine Learning, SQL, Data Science, Java"/>
        <s v="Machine Learning, Java, C++, SQL, Web Development"/>
        <s v="Python, C++, SQL, Java"/>
        <s v="Machine Learning, Data Science, Python"/>
        <s v="Data Science, SQL, Web Development, C++"/>
        <s v="Data Science, Java, Web Development, Python, C++"/>
        <s v="Web Development, Python, Data Science, SQL"/>
        <s v="C++, Machine Learning, Java, Web Development"/>
        <s v="Web Development, SQL, Python, Java"/>
        <s v="Java, Python, Machine Learning"/>
        <s v="Web Development, Java, Data Science, Python, SQL"/>
        <s v="Web Development, Java, C++, Python"/>
        <s v="Java, C++, Python, Machine Learning, Web Development"/>
        <s v="Python, Web Development, Machine Learning, Data Science, Java"/>
        <s v="Machine Learning, Python, C++, Java, Web Development"/>
        <s v="SQL, C++, Data Science, Python, Machine Learning"/>
        <s v="SQL, Java, C++, Python, Web Development"/>
        <s v="Machine Learning, C++, Java, Python"/>
        <s v="SQL, Data Science, Web Development"/>
        <s v="C++, Python, SQL, Web Development, Java"/>
        <s v="Data Science, SQL, Machine Learning, Python"/>
        <s v="Machine Learning, SQL, Data Science, Web Development, C++"/>
        <s v="SQL, Machine Learning, Web Development, Data Science, Python"/>
        <s v="Java, Web Development, SQL, Python, C++"/>
        <s v="SQL, Java, C++, Web Development, Data Science"/>
        <s v="SQL, Web Development, Machine Learning"/>
        <s v="Python, Web Development, C++, Java, Machine Learning"/>
        <s v="Java, SQL, Python"/>
        <s v="C++, Data Science, Machine Learning, Java, SQL"/>
        <s v="Machine Learning, Web Development, Java, SQL, Data Science"/>
        <s v="Machine Learning, Web Development, Data Science, C++"/>
        <s v="C++, Web Development, Java, Python, Data Science"/>
        <s v="Java, Machine Learning, SQL"/>
        <s v="Machine Learning, Web Development, SQL, Data Science"/>
        <s v="Python, Machine Learning, Web Development, Data Science"/>
        <s v="Java, SQL, Machine Learning, Data Science"/>
        <s v="SQL, Machine Learning, Data Science"/>
        <s v="Java, SQL, Machine Learning, C++, Data Science"/>
        <s v="C++, Machine Learning, Python, Web Development, Java"/>
        <s v="SQL, Web Development, C++, Java"/>
        <s v="Python, Data Science, Java, Machine Learning"/>
        <s v="Data Science, SQL, Java, C++, Python"/>
        <s v="C++, SQL, Java, Python, Machine Learning"/>
        <s v="Java, Web Development, SQL, Python"/>
        <s v="C++, Machine Learning, Python, Web Development"/>
        <s v="Python, Machine Learning, SQL, Data Science"/>
        <s v="SQL, Web Development, Data Science, Machine Learning, Java"/>
        <s v="Web Development, Python, Java, C++"/>
        <s v="Java, C++, Machine Learning, Python, Data Science"/>
        <s v="Java, C++, Machine Learning, SQL, Python"/>
        <s v="Web Development, Machine Learning, Java, SQL, Python"/>
        <s v="C++, Python, Data Science, Java"/>
        <s v="Python, Data Science, Java, C++, SQL"/>
        <s v="Data Science, Python, Web Development, SQL"/>
        <s v="Java, Data Science, Machine Learning, SQL, Web Development"/>
        <s v="C++, Java, SQL"/>
        <s v="Data Science, SQL, Python, Java, Machine Learning"/>
        <s v="Web Development, Python, Java"/>
        <s v="Machine Learning, Web Development, Data Science, SQL, Java"/>
        <s v="C++, Java, SQL, Machine Learning, Web Development"/>
        <s v="Python, Data Science, Machine Learning, C++, Java"/>
        <s v="SQL, Machine Learning, Python"/>
        <s v="Machine Learning, C++, Web Development, Python"/>
        <s v="Python, Data Science, C++, Web Development"/>
        <s v="SQL, C++, Python, Machine Learning"/>
        <s v="Web Development, Java, SQL, Data Science"/>
        <s v="Web Development, Data Science, Python"/>
        <s v="Java, Machine Learning, Data Science"/>
        <s v="Python, C++, Web Development, Machine Learning"/>
        <s v="Java, C++, Python"/>
        <s v="Machine Learning, SQL, Web Development, Data Science"/>
        <s v="Data Science, Python, SQL, Web Development, Java"/>
        <s v="C++, Data Science, Web Development, SQL"/>
        <s v="Python, SQL, Machine Learning, Data Science"/>
        <s v="Python, Java, C++, Data Science"/>
        <s v="Python, SQL, Web Development, Java, Machine Learning"/>
        <s v="Java, Machine Learning, SQL, Data Science, Python"/>
        <s v="C++, Web Development, SQL"/>
        <s v="C++, Data Science, Java"/>
        <s v="Machine Learning, Java, Data Science"/>
        <s v="Data Science, Machine Learning, Web Development"/>
        <s v="Java, Web Development, Python"/>
        <s v="Data Science, Java"/>
        <s v="Python, Web Development, Machine Learning, Java, C++"/>
        <s v="Web Development, SQL, C++, Java"/>
        <s v="SQL, Machine Learning, Java, Data Science, Web Development"/>
        <s v="C++, Data Science, Machine Learning, Web Development"/>
        <s v="Machine Learning, C++, Python, Data Science"/>
        <s v="Java, Web Development, C++, SQL, Data Science"/>
        <s v="C++, Data Science, Java, Web Development, Machine Learning"/>
        <s v="C++, Machine Learning, Java, Web Development, Python"/>
        <s v="Java, Web Development, SQL, Machine Learning"/>
        <s v="Machine Learning, Web Development, C++, Python"/>
        <s v="C++, Data Science, Machine Learning, Python, Java"/>
        <s v="Python, Machine Learning, Data Science"/>
        <s v="C++, Data Science, Machine Learning"/>
        <s v="Web Development, SQL, Java, Data Science, Machine Learning"/>
        <s v="Java, C++, SQL, Machine Learning, Web Development"/>
        <s v="Python, Data Science, Web Development, Java, Machine Learning"/>
        <s v="Data Science, Machine Learning, C++"/>
        <s v="Java, C++, Python, Web Development, SQL"/>
        <s v="Web Development, SQL, Python, C++"/>
        <s v="Data Science, Web Development, Python, SQL, Machine Learning"/>
        <s v="Java, Machine Learning, Data Science, SQL"/>
        <s v="C++, Java, Python, Data Science"/>
        <s v="Data Science, Python, Web Development"/>
        <s v="Python, Data Science, C++, Machine Learning"/>
        <s v="Machine Learning, Web Development, Java, Data Science, Python"/>
        <s v="SQL, Python, Machine Learning, C++"/>
        <s v="Java, C++, Web Development, Data Science"/>
        <s v="Data Science, Machine Learning, Web Development, SQL"/>
        <s v="Machine Learning, Web Development, Java, Python"/>
        <s v="C++, Data Science, Java, Python, Web Development"/>
        <s v="Machine Learning, Web Development, SQL, Data Science, C++"/>
        <s v="C++, Java, Web Development, Python, Data Science"/>
        <s v="Machine Learning, Data Science, C++, SQL"/>
        <s v="Java, Machine Learning, C++, SQL, Data Science"/>
        <s v="Web Development, SQL, Python, Machine Learning, Java"/>
        <s v="Machine Learning, Data Science, SQL"/>
        <s v="C++, Python, Data Science"/>
        <s v="C++, Data Science, Python, Java"/>
        <s v="SQL, C++, Machine Learning, Python, Web Development"/>
        <s v="Data Science, Java, C++, Machine Learning, Web Development"/>
        <s v="Machine Learning, Data Science, Python, C++, Web Development"/>
        <s v="Java, C++, Web Development, Python"/>
        <s v="Machine Learning, Python, Data Science"/>
        <s v="Machine Learning, SQL, Data Science, C++, Web Development"/>
        <s v="Web Development, Machine Learning, Python, Java, Data Science"/>
        <s v="Python, Web Development, Data Science, Java, Machine Learning"/>
        <s v="Data Science, Machine Learning, SQL, Web Development"/>
        <s v="Java, Python, Machine Learning, Web Development, C++"/>
        <s v="Python, Java, Data Science, Web Development, C++"/>
        <s v="Machine Learning, SQL, C++, Web Development"/>
        <s v="Web Development, Java, Python"/>
        <s v="C++, Java, Python, SQL"/>
        <s v="Machine Learning, SQL, Data Science"/>
        <s v="Data Science, SQL, Web Development, Java"/>
        <s v="Python, Data Science, C++"/>
        <s v="SQL, Machine Learning, Python, Data Science"/>
        <s v="Data Science, Web Development, Java, SQL"/>
        <s v="SQL, Data Science, C++"/>
        <s v="Web Development, Java, SQL, C++"/>
        <s v="Java, Machine Learning, C++, Python, Data Science"/>
        <s v="C++, Java, Python, Data Science, Machine Learning"/>
        <s v="SQL, Python, Web Development, Java"/>
        <s v="Data Science, Machine Learning, Web Development, C++"/>
        <s v="C++, Python, Web Development, Machine Learning"/>
        <s v="C++, SQL, Python"/>
        <s v="SQL, C++, Data Science, Web Development, Python"/>
        <s v="SQL, Web Development, Java, Data Science"/>
        <s v="Data Science, Machine Learning, SQL, C++"/>
        <s v="Data Science, Web Development, SQL, Python"/>
        <s v="Web Development, Java, SQL, Data Science, C++"/>
        <s v="Java, C++, Web Development, Data Science, Machine Learning"/>
        <s v="Machine Learning, Python, C++, Web Development, SQL"/>
        <s v="Machine Learning, Java, Python, SQL"/>
        <s v="C++, Java, Python, Machine Learning, Data Science"/>
        <s v="Data Science, SQL, C++"/>
        <s v="Python, C++, Java, Web Development, SQL"/>
        <s v="Web Development, Machine Learning, C++, Data Science"/>
        <s v="Data Science, Python, C++"/>
        <s v="C++, Web Development, SQL, Data Science, Python"/>
        <s v="Machine Learning, Java, Python"/>
        <s v="SQL, Web Development, Java, Machine Learning"/>
        <s v="C++, Java, Machine Learning, Web Development, Data Science"/>
        <s v="Data Science, Java, C++, Python, SQL"/>
        <s v="Data Science, Web Development, SQL, Machine Learning, Python"/>
        <s v="Machine Learning, Web Development, Python, C++"/>
        <s v="C++, Data Science, SQL, Machine Learning, Java"/>
        <s v="Java, Python, Data Science, Web Development, Machine Learning"/>
        <s v="Data Science, Python, Machine Learning, Web Development, Java"/>
        <s v="Java, Python, Machine Learning, C++"/>
        <s v="Python, C++, Java, Machine Learning"/>
        <s v="Data Science, Java, C++"/>
        <s v="C++, Data Science, Web Development, Java, SQL"/>
        <s v="Data Science, Python, Java, C++"/>
        <s v="Java, C++, Python, SQL"/>
        <s v="Web Development, C++, Python, SQL, Java"/>
        <s v="Machine Learning, Web Development, C++, SQL, Data Science"/>
        <s v="SQL, Web Development, Data Science, Machine Learning, Python"/>
        <s v="SQL, C++, Machine Learning, Python, Java"/>
        <s v="SQL, Web Development, C++, Python, Data Science"/>
        <s v="Web Development, Machine Learning, Data Science, SQL, Java"/>
        <s v="C++, SQL, Python, Machine Learning, Web Development"/>
        <s v="Data Science, Java, Python, Machine Learning"/>
        <s v="Java, Python, Web Development, Machine Learning"/>
        <s v="C++, Machine Learning, SQL"/>
        <s v="C++, Data Science, Machine Learning, SQL"/>
        <s v="SQL, Web Development, Python, Machine Learning, Data Science"/>
        <s v="Machine Learning, SQL, Python, Java, Web Development"/>
        <s v="Java, Data Science, Web Development, Machine Learning, C++"/>
        <s v="Python, C++, SQL, Web Development"/>
        <s v="C++, Python, SQL"/>
        <s v="Data Science, C++, Web Development, Java, SQL"/>
        <s v="Python, C++, Data Science"/>
        <s v="Machine Learning, Java, Web Development, Python"/>
        <s v="Java, C++, SQL, Python"/>
        <s v="C++, Java, Web Development, Python"/>
        <s v="Machine Learning, C++, Web Development, Java, SQL"/>
        <s v="Machine Learning, C++, Java, Python, Data Science"/>
        <s v="Machine Learning, Python, Web Development, C++, SQL"/>
        <s v="SQL, C++, Java, Web Development, Data Science"/>
        <s v="C++, Java, Machine Learning, Data Science"/>
        <s v="Java, Machine Learning, SQL, Web Development, C++"/>
        <s v="Web Development, Python, C++"/>
        <s v="SQL, Data Science, C++, Python, Java"/>
        <s v="Java, Python, C++, Machine Learning"/>
        <s v="Python, Web Development, C++, Machine Learning, SQL"/>
        <s v="Data Science, Machine Learning, Python, Web Development"/>
        <s v="Data Science, C++, SQL, Python, Java"/>
        <s v="Machine Learning, Data Science, SQL, Java"/>
        <s v="Java, Python, Web Development, C++"/>
        <s v="Data Science, Python, Web Development, Machine Learning, Java"/>
        <s v="Python, Machine Learning, Java"/>
        <s v="SQL, Machine Learning, Java, Data Science, C++"/>
        <s v="Web Development, Machine Learning, SQL, Data Science"/>
        <s v="Data Science, Python, Web Development, C++"/>
        <s v="Machine Learning, Data Science, C++, Web Development"/>
        <s v="Machine Learning, Web Development, Python, Java, SQL"/>
        <s v="Data Science, SQL, Java, Machine Learning"/>
      </sharedItems>
    </cacheField>
    <cacheField name="Number of Skills" numFmtId="0">
      <sharedItems containsSemiMixedTypes="0" containsString="0" containsNumber="1" containsInteger="1">
        <n v="4.0"/>
        <n v="3.0"/>
        <n v="2.0"/>
        <n v="5.0"/>
      </sharedItems>
    </cacheField>
    <cacheField name="C++" numFmtId="0">
      <sharedItems containsSemiMixedTypes="0" containsString="0" containsNumber="1" containsInteger="1">
        <n v="1.0"/>
        <n v="0.0"/>
      </sharedItems>
    </cacheField>
    <cacheField name="ML" numFmtId="0">
      <sharedItems containsSemiMixedTypes="0" containsString="0" containsNumber="1" containsInteger="1">
        <n v="1.0"/>
        <n v="0.0"/>
      </sharedItems>
    </cacheField>
    <cacheField name="Python" numFmtId="0">
      <sharedItems containsSemiMixedTypes="0" containsString="0" containsNumber="1" containsInteger="1">
        <n v="1.0"/>
        <n v="0.0"/>
      </sharedItems>
    </cacheField>
    <cacheField name="Java" numFmtId="0">
      <sharedItems containsSemiMixedTypes="0" containsString="0" containsNumber="1" containsInteger="1">
        <n v="1.0"/>
        <n v="0.0"/>
      </sharedItems>
    </cacheField>
    <cacheField name="SQL" numFmtId="0">
      <sharedItems containsSemiMixedTypes="0" containsString="0" containsNumber="1" containsInteger="1">
        <n v="0.0"/>
        <n v="1.0"/>
      </sharedItems>
    </cacheField>
    <cacheField name="Web Development" numFmtId="0">
      <sharedItems containsSemiMixedTypes="0" containsString="0" containsNumber="1" containsInteger="1">
        <n v="0.0"/>
        <n v="1.0"/>
      </sharedItems>
    </cacheField>
    <cacheField name="Data Science" numFmtId="0">
      <sharedItems containsSemiMixedTypes="0" containsString="0" containsNumber="1" containsInteger="1">
        <n v="0.0"/>
        <n v="1.0"/>
      </sharedItems>
    </cacheField>
    <cacheField name="Internship Done" numFmtId="0">
      <sharedItems>
        <s v="Yes"/>
        <s v="No"/>
      </sharedItems>
    </cacheField>
    <cacheField name="Internship Domain" numFmtId="0">
      <sharedItems>
        <s v="Consulting"/>
        <s v="Not Specified"/>
        <s v="Research"/>
        <s v="Higher Studies"/>
        <s v="Software"/>
        <s v="Hardware"/>
        <s v="Core Engineering"/>
      </sharedItems>
    </cacheField>
    <cacheField name="Placement Status" numFmtId="0">
      <sharedItems>
        <s v="Not Placed"/>
        <s v="Placed"/>
      </sharedItems>
    </cacheField>
    <cacheField name="Placement Domain" numFmtId="0">
      <sharedItems>
        <s v="Not Specified"/>
        <s v="Core Engineering"/>
        <s v="Higher Studies"/>
        <s v="Research"/>
        <s v="Software"/>
        <s v="Hardware"/>
        <s v="Consulting"/>
      </sharedItems>
    </cacheField>
    <cacheField name="CTC (LPA)" numFmtId="0">
      <sharedItems containsSemiMixedTypes="0" containsString="0" containsNumber="1">
        <n v="0.0"/>
        <n v="5.89"/>
        <n v="6.05"/>
        <n v="8.49"/>
        <n v="15.54"/>
        <n v="17.51"/>
        <n v="19.12"/>
        <n v="18.08"/>
        <n v="8.92"/>
        <n v="12.35"/>
        <n v="10.9"/>
        <n v="9.38"/>
        <n v="13.17"/>
        <n v="8.58"/>
        <n v="5.66"/>
        <n v="14.98"/>
        <n v="14.79"/>
        <n v="3.14"/>
        <n v="4.24"/>
        <n v="8.77"/>
        <n v="6.34"/>
        <n v="18.75"/>
        <n v="15.83"/>
        <n v="7.03"/>
        <n v="13.11"/>
        <n v="7.79"/>
        <n v="14.33"/>
        <n v="16.23"/>
        <n v="8.7"/>
        <n v="5.5"/>
        <n v="7.86"/>
        <n v="11.95"/>
        <n v="7.21"/>
        <n v="14.49"/>
        <n v="8.41"/>
        <n v="15.34"/>
        <n v="15.4"/>
        <n v="5.76"/>
        <n v="7.61"/>
        <n v="15.93"/>
        <n v="3.85"/>
        <n v="17.81"/>
        <n v="15.87"/>
        <n v="6.61"/>
        <n v="17.1"/>
        <n v="4.7"/>
        <n v="18.41"/>
        <n v="13.93"/>
        <n v="12.4"/>
        <n v="16.13"/>
        <n v="15.89"/>
        <n v="18.74"/>
        <n v="11.83"/>
        <n v="4.14"/>
        <n v="9.59"/>
        <n v="5.14"/>
        <n v="13.65"/>
        <n v="14.46"/>
        <n v="9.94"/>
        <n v="5.37"/>
        <n v="11.41"/>
        <n v="7.19"/>
        <n v="15.37"/>
        <n v="10.23"/>
        <n v="18.86"/>
        <n v="19.8"/>
        <n v="15.8"/>
        <n v="9.8"/>
        <n v="18.82"/>
        <n v="14.45"/>
        <n v="4.89"/>
        <n v="6.37"/>
        <n v="11.37"/>
        <n v="6.76"/>
        <n v="19.86"/>
        <n v="18.14"/>
        <n v="16.99"/>
        <n v="7.37"/>
        <n v="14.35"/>
        <n v="15.71"/>
        <n v="18.47"/>
        <n v="15.82"/>
        <n v="14.66"/>
        <n v="8.02"/>
        <n v="19.21"/>
        <n v="14.13"/>
        <n v="13.92"/>
        <n v="14.85"/>
        <n v="16.85"/>
        <n v="6.38"/>
        <n v="11.87"/>
        <n v="11.01"/>
        <n v="12.45"/>
        <n v="13.97"/>
        <n v="17.8"/>
        <n v="6.93"/>
        <n v="3.62"/>
        <n v="10.44"/>
        <n v="19.93"/>
        <n v="18.99"/>
        <n v="7.23"/>
        <n v="6.09"/>
        <n v="15.27"/>
        <n v="3.25"/>
        <n v="7.62"/>
        <n v="11.52"/>
        <n v="7.44"/>
        <n v="10.13"/>
        <n v="13.67"/>
        <n v="17.73"/>
        <n v="17.52"/>
        <n v="11.8"/>
        <n v="7.82"/>
        <n v="8.0"/>
        <n v="9.53"/>
        <n v="16.56"/>
        <n v="4.43"/>
        <n v="18.32"/>
        <n v="14.04"/>
        <n v="14.84"/>
        <n v="5.06"/>
        <n v="16.16"/>
        <n v="4.94"/>
        <n v="18.09"/>
        <n v="9.34"/>
        <n v="11.6"/>
        <n v="10.82"/>
        <n v="5.3"/>
        <n v="15.41"/>
        <n v="9.97"/>
        <n v="14.12"/>
        <n v="9.21"/>
        <n v="18.11"/>
        <n v="3.81"/>
        <n v="15.36"/>
        <n v="11.19"/>
        <n v="18.29"/>
        <n v="6.95"/>
        <n v="6.67"/>
        <n v="5.46"/>
        <n v="15.53"/>
        <n v="9.44"/>
        <n v="16.79"/>
        <n v="5.03"/>
        <n v="12.56"/>
        <n v="6.42"/>
        <n v="8.73"/>
        <n v="7.47"/>
        <n v="11.64"/>
        <n v="5.2"/>
        <n v="18.31"/>
        <n v="9.9"/>
        <n v="6.55"/>
        <n v="10.21"/>
        <n v="9.0"/>
        <n v="16.0"/>
        <n v="7.25"/>
        <n v="17.31"/>
        <n v="10.99"/>
        <n v="11.9"/>
        <n v="9.24"/>
        <n v="12.7"/>
        <n v="13.05"/>
        <n v="3.04"/>
        <n v="14.29"/>
        <n v="7.87"/>
        <n v="10.34"/>
        <n v="10.63"/>
        <n v="11.66"/>
        <n v="6.94"/>
        <n v="7.8"/>
        <n v="3.76"/>
        <n v="16.41"/>
        <n v="6.39"/>
        <n v="12.09"/>
        <n v="11.42"/>
        <n v="14.11"/>
        <n v="19.0"/>
        <n v="6.81"/>
        <n v="12.48"/>
        <n v="10.25"/>
        <n v="4.0"/>
        <n v="4.78"/>
        <n v="15.52"/>
        <n v="5.68"/>
        <n v="11.26"/>
        <n v="12.14"/>
        <n v="10.89"/>
        <n v="13.14"/>
        <n v="6.79"/>
        <n v="3.49"/>
        <n v="3.31"/>
        <n v="12.46"/>
        <n v="15.96"/>
        <n v="15.18"/>
        <n v="16.94"/>
        <n v="10.8"/>
        <n v="18.56"/>
        <n v="16.6"/>
        <n v="14.94"/>
        <n v="14.44"/>
        <n v="12.11"/>
        <n v="8.09"/>
        <n v="16.61"/>
        <n v="11.25"/>
        <n v="5.21"/>
        <n v="19.89"/>
        <n v="4.55"/>
        <n v="6.36"/>
        <n v="12.78"/>
        <n v="7.51"/>
        <n v="3.55"/>
        <n v="8.07"/>
        <n v="16.32"/>
        <n v="10.38"/>
        <n v="11.96"/>
        <n v="19.99"/>
        <n v="14.97"/>
        <n v="5.54"/>
        <n v="9.14"/>
        <n v="16.69"/>
        <n v="12.39"/>
        <n v="8.32"/>
        <n v="11.48"/>
        <n v="12.57"/>
        <n v="3.19"/>
        <n v="12.67"/>
        <n v="8.28"/>
        <n v="12.64"/>
        <n v="14.02"/>
        <n v="12.2"/>
        <n v="10.67"/>
        <n v="4.72"/>
        <n v="10.27"/>
        <n v="4.63"/>
        <n v="15.45"/>
        <n v="18.15"/>
        <n v="18.83"/>
        <n v="3.21"/>
        <n v="11.69"/>
        <n v="11.39"/>
        <n v="8.4"/>
        <n v="11.72"/>
        <n v="18.52"/>
        <n v="13.34"/>
        <n v="14.95"/>
        <n v="15.05"/>
        <n v="11.15"/>
        <n v="19.46"/>
        <n v="9.96"/>
        <n v="7.29"/>
        <n v="12.33"/>
        <n v="14.92"/>
        <n v="12.76"/>
        <n v="16.43"/>
        <n v="4.59"/>
        <n v="16.07"/>
        <n v="18.05"/>
        <n v="9.31"/>
        <n v="16.76"/>
        <n v="7.05"/>
        <n v="16.3"/>
        <n v="6.16"/>
        <n v="9.17"/>
        <n v="19.85"/>
        <n v="4.91"/>
        <n v="6.64"/>
        <n v="19.56"/>
        <n v="9.81"/>
        <n v="17.39"/>
        <n v="7.85"/>
        <n v="10.74"/>
        <n v="12.79"/>
        <n v="4.28"/>
        <n v="17.16"/>
        <n v="8.72"/>
        <n v="16.75"/>
        <n v="3.1"/>
        <n v="4.11"/>
        <n v="16.65"/>
        <n v="4.17"/>
        <n v="10.0"/>
        <n v="3.06"/>
        <n v="8.66"/>
        <n v="13.55"/>
        <n v="4.8"/>
        <n v="9.19"/>
        <n v="7.26"/>
        <n v="5.9"/>
        <n v="11.89"/>
        <n v="7.24"/>
        <n v="18.9"/>
        <n v="19.17"/>
        <n v="3.36"/>
        <n v="5.58"/>
        <n v="16.48"/>
        <n v="15.02"/>
        <n v="14.43"/>
        <n v="11.35"/>
        <n v="13.32"/>
        <n v="7.58"/>
        <n v="7.68"/>
        <n v="8.64"/>
        <n v="11.18"/>
        <n v="9.99"/>
        <n v="10.33"/>
        <n v="10.59"/>
        <n v="13.87"/>
        <n v="14.14"/>
        <n v="10.01"/>
        <n v="16.37"/>
        <n v="19.45"/>
        <n v="5.04"/>
        <n v="17.26"/>
        <n v="4.06"/>
        <n v="10.65"/>
        <n v="8.79"/>
        <n v="3.32"/>
        <n v="10.3"/>
        <n v="19.41"/>
        <n v="18.77"/>
        <n v="12.08"/>
        <n v="10.28"/>
        <n v="12.19"/>
        <n v="17.44"/>
        <n v="19.2"/>
        <n v="7.78"/>
        <n v="14.03"/>
        <n v="17.89"/>
        <n v="6.83"/>
        <n v="9.09"/>
        <n v="6.17"/>
        <n v="17.43"/>
        <n v="17.36"/>
        <n v="19.32"/>
        <n v="6.06"/>
        <n v="11.76"/>
        <n v="12.97"/>
        <n v="8.44"/>
        <n v="6.98"/>
        <n v="19.73"/>
        <n v="11.09"/>
        <n v="3.33"/>
        <n v="11.05"/>
        <n v="9.06"/>
        <n v="15.9"/>
        <n v="17.32"/>
        <n v="12.9"/>
        <n v="13.96"/>
        <n v="15.5"/>
        <n v="11.58"/>
        <n v="4.46"/>
        <n v="4.38"/>
        <n v="16.7"/>
        <n v="16.01"/>
        <n v="17.96"/>
        <n v="3.64"/>
        <n v="3.17"/>
        <n v="19.3"/>
        <n v="12.84"/>
        <n v="10.79"/>
        <n v="7.42"/>
        <n v="3.98"/>
        <n v="17.83"/>
        <n v="3.66"/>
        <n v="14.57"/>
        <n v="19.64"/>
        <n v="16.08"/>
        <n v="10.54"/>
        <n v="12.51"/>
        <n v="7.72"/>
        <n v="18.94"/>
        <n v="4.56"/>
        <n v="18.45"/>
        <n v="8.95"/>
        <n v="16.81"/>
        <n v="4.74"/>
        <n v="5.73"/>
        <n v="9.55"/>
        <n v="8.48"/>
        <n v="5.96"/>
        <n v="10.11"/>
        <n v="13.77"/>
        <n v="19.39"/>
        <n v="17.07"/>
        <n v="14.7"/>
        <n v="10.49"/>
        <n v="7.56"/>
        <n v="13.08"/>
        <n v="17.54"/>
        <n v="5.16"/>
        <n v="15.51"/>
        <n v="16.26"/>
        <n v="3.46"/>
        <n v="12.27"/>
        <n v="4.49"/>
        <n v="7.46"/>
        <n v="9.46"/>
        <n v="7.2"/>
        <n v="7.5"/>
        <n v="3.9"/>
        <n v="18.51"/>
        <n v="16.59"/>
        <n v="16.09"/>
        <n v="14.48"/>
        <n v="12.99"/>
        <n v="5.79"/>
        <n v="10.29"/>
        <n v="4.97"/>
        <n v="14.76"/>
        <n v="19.47"/>
        <n v="5.64"/>
        <n v="3.88"/>
        <n v="16.58"/>
        <n v="9.78"/>
        <n v="5.13"/>
        <n v="6.84"/>
        <n v="5.11"/>
        <n v="19.22"/>
        <n v="10.05"/>
        <n v="17.74"/>
        <n v="14.54"/>
        <n v="9.95"/>
        <n v="13.26"/>
        <n v="14.72"/>
        <n v="10.69"/>
        <n v="16.27"/>
        <n v="4.69"/>
        <n v="10.7"/>
        <n v="7.83"/>
        <n v="12.89"/>
        <n v="3.72"/>
        <n v="11.23"/>
        <n v="13.79"/>
        <n v="7.94"/>
        <n v="8.5"/>
        <n v="11.65"/>
        <n v="15.17"/>
        <n v="10.62"/>
        <n v="17.67"/>
        <n v="5.33"/>
        <n v="11.4"/>
        <n v="19.49"/>
        <n v="4.66"/>
        <n v="8.89"/>
        <n v="10.58"/>
        <n v="5.93"/>
        <n v="14.52"/>
      </sharedItems>
      <fieldGroup base="29">
        <rangePr autoStart="0" autoEnd="0" endNum="20.0" groupInterval="2.0"/>
        <groupItems>
          <s v="&lt;0.0"/>
          <s v="0 - 2"/>
          <s v="2 - 4"/>
          <s v="4 - 6"/>
          <s v="6 - 8"/>
          <s v="8 - 10"/>
          <s v="10 - 12"/>
          <s v="12 - 14"/>
          <s v="14 - 16"/>
          <s v="16 - 18"/>
          <s v="18 - 20"/>
          <s v="&gt;20.0"/>
        </groupItems>
      </fieldGroup>
    </cacheField>
    <cacheField name="Alumni Path" numFmtId="0">
      <sharedItems>
        <s v="Not Available"/>
        <s v="Research"/>
        <s v="Startup"/>
        <s v="Higher Studies"/>
        <s v="Job"/>
      </sharedItems>
    </cacheField>
    <cacheField name="Sem1 GPA" numFmtId="0">
      <sharedItems containsSemiMixedTypes="0" containsString="0" containsNumber="1">
        <n v="8.34"/>
        <n v="7.37"/>
        <n v="5.79"/>
        <n v="7.9"/>
        <n v="6.86"/>
        <n v="5.44"/>
        <n v="7.12"/>
        <n v="6.74"/>
        <n v="7.91"/>
        <n v="7.08"/>
        <n v="9.54"/>
        <n v="8.31"/>
        <n v="6.68"/>
        <n v="7.89"/>
        <n v="7.49"/>
        <n v="6.69"/>
        <n v="7.62"/>
        <n v="5.99"/>
        <n v="8.16"/>
        <n v="6.4"/>
        <n v="7.36"/>
        <n v="7.22"/>
        <n v="5.92"/>
        <n v="6.64"/>
        <n v="8.18"/>
        <n v="7.14"/>
        <n v="6.8"/>
        <n v="7.13"/>
        <n v="7.98"/>
        <n v="8.0"/>
        <n v="6.54"/>
        <n v="6.55"/>
        <n v="7.35"/>
        <n v="8.98"/>
        <n v="6.67"/>
        <n v="7.17"/>
        <n v="7.18"/>
        <n v="7.67"/>
        <n v="6.82"/>
        <n v="7.43"/>
        <n v="6.31"/>
        <n v="5.33"/>
        <n v="6.94"/>
        <n v="5.75"/>
        <n v="7.32"/>
        <n v="7.34"/>
        <n v="6.76"/>
        <n v="7.07"/>
        <n v="7.69"/>
        <n v="6.6"/>
        <n v="5.12"/>
        <n v="5.8"/>
        <n v="7.61"/>
        <n v="6.37"/>
        <n v="6.71"/>
        <n v="6.46"/>
        <n v="7.41"/>
        <n v="5.59"/>
        <n v="6.89"/>
        <n v="7.81"/>
        <n v="5.37"/>
        <n v="7.54"/>
        <n v="8.89"/>
        <n v="5.94"/>
        <n v="5.86"/>
        <n v="7.45"/>
        <n v="5.82"/>
        <n v="8.23"/>
        <n v="8.12"/>
        <n v="7.83"/>
        <n v="8.67"/>
        <n v="6.63"/>
        <n v="7.8"/>
        <n v="6.83"/>
        <n v="6.72"/>
        <n v="5.48"/>
        <n v="8.43"/>
        <n v="8.71"/>
        <n v="9.1"/>
        <n v="6.66"/>
        <n v="5.52"/>
        <n v="7.92"/>
        <n v="7.78"/>
        <n v="5.93"/>
        <n v="7.44"/>
        <n v="8.32"/>
        <n v="6.78"/>
        <n v="6.17"/>
        <n v="8.69"/>
        <n v="7.79"/>
        <n v="7.03"/>
        <n v="5.89"/>
        <n v="6.57"/>
        <n v="6.97"/>
        <n v="7.94"/>
        <n v="5.31"/>
        <n v="7.06"/>
        <n v="8.36"/>
        <n v="6.25"/>
        <n v="7.73"/>
        <n v="6.9"/>
        <n v="6.14"/>
        <n v="7.66"/>
        <n v="6.3"/>
        <n v="4.0"/>
        <n v="8.15"/>
        <n v="6.62"/>
        <n v="7.15"/>
        <n v="7.25"/>
        <n v="7.47"/>
        <n v="6.45"/>
        <n v="5.76"/>
        <n v="7.55"/>
        <n v="4.72"/>
        <n v="6.7"/>
        <n v="7.68"/>
        <n v="7.05"/>
        <n v="6.48"/>
        <n v="8.79"/>
        <n v="9.16"/>
        <n v="6.35"/>
        <n v="7.5"/>
        <n v="6.41"/>
        <n v="6.47"/>
        <n v="7.63"/>
        <n v="7.52"/>
        <n v="7.19"/>
        <n v="6.85"/>
        <n v="5.69"/>
        <n v="4.47"/>
        <n v="5.91"/>
        <n v="7.26"/>
        <n v="6.52"/>
        <n v="8.06"/>
        <n v="6.28"/>
        <n v="5.85"/>
        <n v="7.97"/>
        <n v="6.87"/>
        <n v="9.22"/>
        <n v="7.96"/>
        <n v="4.98"/>
        <n v="7.57"/>
        <n v="6.33"/>
        <n v="6.13"/>
        <n v="7.3"/>
        <n v="7.28"/>
        <n v="8.25"/>
        <n v="7.11"/>
        <n v="8.04"/>
        <n v="7.53"/>
        <n v="6.27"/>
        <n v="6.81"/>
        <n v="6.79"/>
        <n v="6.03"/>
        <n v="7.58"/>
        <n v="6.73"/>
        <n v="6.84"/>
        <n v="5.72"/>
        <n v="5.83"/>
        <n v="5.81"/>
        <n v="7.29"/>
        <n v="5.87"/>
        <n v="5.46"/>
        <n v="10.0"/>
        <n v="8.75"/>
        <n v="8.05"/>
        <n v="5.41"/>
        <n v="6.98"/>
        <n v="6.58"/>
        <n v="5.96"/>
        <n v="8.66"/>
        <n v="7.82"/>
        <n v="7.77"/>
        <n v="7.56"/>
        <n v="8.03"/>
        <n v="7.33"/>
        <n v="5.88"/>
        <n v="6.34"/>
        <n v="5.09"/>
        <n v="6.02"/>
        <n v="5.14"/>
        <n v="7.85"/>
        <n v="6.1"/>
        <n v="6.18"/>
        <n v="6.24"/>
        <n v="4.99"/>
        <n v="6.12"/>
        <n v="7.31"/>
        <n v="6.99"/>
        <n v="5.42"/>
        <n v="7.59"/>
        <n v="7.16"/>
        <n v="8.19"/>
        <n v="8.99"/>
        <n v="5.04"/>
        <n v="8.73"/>
        <n v="7.02"/>
        <n v="6.11"/>
        <n v="5.24"/>
        <n v="6.23"/>
        <n v="5.97"/>
        <n v="5.35"/>
        <n v="6.77"/>
        <n v="6.43"/>
        <n v="8.87"/>
        <n v="5.77"/>
        <n v="8.26"/>
        <n v="6.51"/>
        <n v="7.95"/>
        <n v="5.54"/>
        <n v="6.49"/>
        <n v="6.53"/>
        <n v="7.23"/>
        <n v="6.95"/>
        <n v="6.96"/>
        <n v="9.0"/>
        <n v="6.15"/>
        <n v="5.9"/>
        <n v="6.16"/>
        <n v="8.77"/>
        <n v="6.19"/>
        <n v="6.65"/>
        <n v="7.04"/>
        <n v="4.6"/>
        <n v="7.76"/>
        <n v="7.42"/>
        <n v="5.06"/>
        <n v="5.5"/>
        <n v="8.09"/>
        <n v="8.53"/>
        <n v="7.99"/>
        <n v="8.07"/>
        <n v="7.7"/>
        <n v="6.08"/>
        <n v="8.2"/>
        <n v="6.2"/>
        <n v="5.0"/>
        <n v="4.3"/>
        <n v="6.59"/>
        <n v="8.21"/>
        <n v="8.39"/>
        <n v="7.87"/>
        <n v="8.13"/>
        <n v="5.43"/>
        <n v="7.09"/>
        <n v="5.45"/>
        <n v="6.44"/>
        <n v="5.66"/>
        <n v="7.84"/>
        <n v="5.62"/>
        <n v="9.14"/>
        <n v="7.1"/>
        <n v="8.54"/>
        <n v="6.05"/>
        <n v="8.24"/>
        <n v="8.28"/>
        <n v="7.72"/>
        <n v="6.04"/>
        <n v="7.4"/>
        <n v="8.11"/>
        <n v="8.42"/>
        <n v="7.64"/>
        <n v="5.21"/>
        <n v="8.6"/>
        <n v="5.65"/>
        <n v="9.09"/>
        <n v="5.67"/>
        <n v="6.92"/>
        <n v="7.86"/>
        <n v="6.32"/>
        <n v="4.96"/>
        <n v="6.06"/>
        <n v="8.1"/>
        <n v="6.56"/>
        <n v="8.02"/>
        <n v="9.04"/>
        <n v="6.61"/>
        <n v="7.46"/>
        <n v="7.39"/>
        <n v="6.26"/>
        <n v="7.88"/>
        <n v="6.42"/>
        <n v="7.0"/>
        <n v="6.21"/>
        <n v="7.27"/>
        <n v="8.22"/>
        <n v="7.21"/>
        <n v="6.22"/>
        <n v="8.51"/>
        <n v="7.93"/>
        <n v="7.2"/>
        <n v="8.72"/>
        <n v="5.23"/>
        <n v="7.48"/>
        <n v="5.16"/>
        <n v="4.85"/>
        <n v="5.47"/>
        <n v="7.71"/>
        <n v="5.61"/>
        <n v="4.64"/>
        <n v="7.38"/>
        <n v="5.56"/>
        <n v="5.71"/>
        <n v="8.29"/>
        <n v="5.25"/>
        <n v="5.34"/>
        <n v="6.36"/>
        <n v="7.75"/>
        <n v="5.3"/>
        <n v="6.39"/>
        <n v="4.94"/>
        <n v="4.32"/>
        <n v="5.22"/>
        <n v="5.84"/>
        <n v="5.11"/>
        <n v="8.86"/>
        <n v="5.74"/>
        <n v="8.14"/>
        <n v="6.91"/>
        <n v="4.95"/>
        <n v="7.51"/>
        <n v="9.15"/>
        <n v="7.24"/>
        <n v="5.49"/>
        <n v="6.5"/>
        <n v="6.09"/>
        <n v="8.85"/>
        <n v="8.62"/>
        <n v="8.91"/>
        <n v="9.38"/>
        <n v="8.3"/>
        <n v="8.57"/>
        <n v="8.56"/>
        <n v="8.4"/>
        <n v="7.65"/>
        <n v="8.27"/>
        <n v="8.48"/>
        <n v="5.32"/>
        <n v="8.55"/>
        <n v="5.36"/>
        <n v="8.52"/>
        <n v="5.4"/>
        <n v="8.76"/>
        <n v="4.92"/>
        <n v="6.93"/>
        <n v="8.01"/>
        <n v="9.01"/>
        <n v="8.8"/>
        <n v="8.08"/>
        <n v="4.62"/>
        <n v="7.74"/>
        <n v="9.41"/>
        <n v="9.73"/>
        <n v="5.2"/>
        <n v="9.17"/>
        <n v="5.39"/>
        <n v="5.26"/>
        <n v="9.12"/>
        <n v="8.44"/>
        <n v="6.88"/>
        <n v="5.55"/>
      </sharedItems>
    </cacheField>
    <cacheField name="Sem2 GPA" numFmtId="0">
      <sharedItems containsSemiMixedTypes="0" containsString="0" containsNumber="1">
        <n v="5.24"/>
        <n v="6.37"/>
        <n v="8.82"/>
        <n v="4.26"/>
        <n v="6.24"/>
        <n v="9.08"/>
        <n v="7.23"/>
        <n v="6.63"/>
        <n v="6.08"/>
        <n v="6.9"/>
        <n v="7.52"/>
        <n v="7.86"/>
        <n v="7.02"/>
        <n v="7.13"/>
        <n v="4.15"/>
        <n v="6.03"/>
        <n v="5.89"/>
        <n v="6.93"/>
        <n v="7.12"/>
        <n v="8.17"/>
        <n v="5.28"/>
        <n v="7.58"/>
        <n v="6.78"/>
        <n v="9.5"/>
        <n v="6.79"/>
        <n v="7.45"/>
        <n v="6.39"/>
        <n v="7.65"/>
        <n v="6.15"/>
        <n v="6.85"/>
        <n v="6.7"/>
        <n v="6.97"/>
        <n v="8.05"/>
        <n v="6.95"/>
        <n v="7.74"/>
        <n v="6.82"/>
        <n v="5.15"/>
        <n v="8.37"/>
        <n v="8.03"/>
        <n v="8.32"/>
        <n v="4.37"/>
        <n v="8.29"/>
        <n v="7.69"/>
        <n v="7.81"/>
        <n v="7.43"/>
        <n v="9.61"/>
        <n v="7.71"/>
        <n v="7.31"/>
        <n v="8.87"/>
        <n v="6.36"/>
        <n v="6.74"/>
        <n v="5.48"/>
        <n v="6.67"/>
        <n v="6.56"/>
        <n v="6.14"/>
        <n v="7.84"/>
        <n v="5.83"/>
        <n v="5.65"/>
        <n v="7.92"/>
        <n v="7.5"/>
        <n v="8.53"/>
        <n v="5.66"/>
        <n v="8.13"/>
        <n v="8.58"/>
        <n v="8.24"/>
        <n v="6.33"/>
        <n v="7.73"/>
        <n v="7.85"/>
        <n v="6.84"/>
        <n v="7.72"/>
        <n v="5.13"/>
        <n v="7.46"/>
        <n v="7.05"/>
        <n v="8.95"/>
        <n v="7.68"/>
        <n v="6.66"/>
        <n v="7.25"/>
        <n v="8.76"/>
        <n v="6.31"/>
        <n v="6.8"/>
        <n v="6.64"/>
        <n v="6.42"/>
        <n v="7.82"/>
        <n v="6.54"/>
        <n v="8.16"/>
        <n v="6.5"/>
        <n v="8.06"/>
        <n v="5.9"/>
        <n v="9.38"/>
        <n v="5.93"/>
        <n v="5.44"/>
        <n v="6.46"/>
        <n v="8.12"/>
        <n v="8.85"/>
        <n v="5.51"/>
        <n v="7.32"/>
        <n v="6.23"/>
        <n v="7.19"/>
        <n v="7.2"/>
        <n v="6.57"/>
        <n v="8.34"/>
        <n v="7.38"/>
        <n v="8.44"/>
        <n v="7.36"/>
        <n v="7.08"/>
        <n v="8.99"/>
        <n v="6.55"/>
        <n v="6.22"/>
        <n v="7.55"/>
        <n v="7.33"/>
        <n v="6.83"/>
        <n v="6.1"/>
        <n v="8.69"/>
        <n v="8.25"/>
        <n v="5.55"/>
        <n v="8.47"/>
        <n v="6.98"/>
        <n v="7.4"/>
        <n v="7.89"/>
        <n v="4.78"/>
        <n v="7.62"/>
        <n v="6.29"/>
        <n v="6.11"/>
        <n v="6.28"/>
        <n v="6.68"/>
        <n v="5.14"/>
        <n v="8.26"/>
        <n v="7.47"/>
        <n v="6.41"/>
        <n v="6.94"/>
        <n v="5.94"/>
        <n v="7.77"/>
        <n v="7.16"/>
        <n v="7.76"/>
        <n v="7.11"/>
        <n v="7.27"/>
        <n v="7.06"/>
        <n v="6.75"/>
        <n v="5.69"/>
        <n v="8.31"/>
        <n v="6.3"/>
        <n v="8.6"/>
        <n v="8.42"/>
        <n v="7.18"/>
        <n v="4.1"/>
        <n v="8.02"/>
        <n v="5.18"/>
        <n v="4.17"/>
        <n v="6.58"/>
        <n v="9.09"/>
        <n v="5.84"/>
        <n v="4.72"/>
        <n v="7.26"/>
        <n v="6.27"/>
        <n v="6.88"/>
        <n v="5.34"/>
        <n v="6.45"/>
        <n v="7.9"/>
        <n v="8.57"/>
        <n v="7.87"/>
        <n v="6.52"/>
        <n v="7.15"/>
        <n v="7.51"/>
        <n v="6.6"/>
        <n v="5.92"/>
        <n v="5.12"/>
        <n v="6.02"/>
        <n v="8.74"/>
        <n v="5.23"/>
        <n v="7.75"/>
        <n v="7.01"/>
        <n v="6.62"/>
        <n v="6.4"/>
        <n v="7.57"/>
        <n v="5.81"/>
        <n v="5.45"/>
        <n v="7.21"/>
        <n v="4.94"/>
        <n v="6.2"/>
        <n v="7.1"/>
        <n v="6.34"/>
        <n v="7.96"/>
        <n v="7.44"/>
        <n v="8.19"/>
        <n v="5.87"/>
        <n v="7.67"/>
        <n v="6.26"/>
        <n v="7.09"/>
        <n v="8.2"/>
        <n v="4.67"/>
        <n v="7.34"/>
        <n v="6.19"/>
        <n v="5.98"/>
        <n v="7.0"/>
        <n v="6.61"/>
        <n v="8.07"/>
        <n v="6.48"/>
        <n v="8.72"/>
        <n v="6.17"/>
        <n v="6.92"/>
        <n v="8.83"/>
        <n v="9.51"/>
        <n v="7.22"/>
        <n v="6.73"/>
        <n v="5.52"/>
        <n v="8.23"/>
        <n v="7.99"/>
        <n v="8.11"/>
        <n v="8.51"/>
        <n v="8.01"/>
        <n v="7.88"/>
        <n v="7.17"/>
        <n v="7.83"/>
        <n v="5.4"/>
        <n v="7.79"/>
        <n v="5.88"/>
        <n v="6.69"/>
        <n v="8.04"/>
        <n v="6.71"/>
        <n v="7.14"/>
        <n v="7.64"/>
        <n v="7.48"/>
        <n v="7.03"/>
        <n v="5.76"/>
        <n v="7.61"/>
        <n v="5.04"/>
        <n v="5.56"/>
        <n v="6.01"/>
        <n v="7.93"/>
        <n v="5.47"/>
        <n v="5.68"/>
        <n v="9.02"/>
        <n v="7.37"/>
        <n v="8.27"/>
        <n v="7.63"/>
        <n v="7.97"/>
        <n v="5.32"/>
        <n v="5.62"/>
        <n v="7.42"/>
        <n v="5.82"/>
        <n v="7.78"/>
        <n v="8.14"/>
        <n v="7.04"/>
        <n v="4.95"/>
        <n v="9.7"/>
        <n v="6.86"/>
        <n v="7.35"/>
        <n v="6.96"/>
        <n v="4.96"/>
        <n v="5.6"/>
        <n v="8.61"/>
        <n v="8.33"/>
        <n v="9.37"/>
        <n v="8.7"/>
        <n v="7.56"/>
        <n v="4.92"/>
        <n v="6.47"/>
        <n v="10.0"/>
        <n v="7.49"/>
        <n v="6.32"/>
        <n v="5.78"/>
        <n v="6.43"/>
        <n v="5.85"/>
        <n v="8.71"/>
        <n v="5.46"/>
        <n v="6.25"/>
        <n v="8.22"/>
        <n v="6.59"/>
        <n v="7.39"/>
        <n v="8.08"/>
        <n v="7.59"/>
        <n v="4.82"/>
        <n v="8.46"/>
        <n v="8.8"/>
        <n v="6.16"/>
        <n v="6.12"/>
        <n v="5.42"/>
        <n v="5.16"/>
        <n v="8.0"/>
        <n v="9.01"/>
        <n v="7.41"/>
        <n v="8.75"/>
        <n v="8.67"/>
        <n v="9.07"/>
        <n v="5.77"/>
        <n v="6.76"/>
        <n v="5.33"/>
        <n v="8.66"/>
        <n v="8.94"/>
        <n v="7.3"/>
        <n v="6.87"/>
        <n v="6.44"/>
        <n v="7.54"/>
        <n v="5.91"/>
        <n v="4.51"/>
        <n v="5.38"/>
        <n v="8.9"/>
        <n v="7.29"/>
        <n v="6.07"/>
        <n v="8.98"/>
        <n v="5.71"/>
        <n v="7.98"/>
        <n v="8.62"/>
        <n v="5.72"/>
        <n v="6.51"/>
        <n v="4.45"/>
        <n v="6.35"/>
        <n v="6.53"/>
        <n v="7.28"/>
        <n v="6.72"/>
        <n v="6.77"/>
        <n v="8.18"/>
        <n v="6.99"/>
        <n v="6.04"/>
        <n v="6.18"/>
        <n v="5.95"/>
        <n v="4.99"/>
        <n v="7.53"/>
        <n v="5.99"/>
        <n v="9.39"/>
        <n v="8.5"/>
        <n v="9.04"/>
        <n v="8.1"/>
        <n v="8.41"/>
        <n v="5.39"/>
        <n v="8.21"/>
        <n v="8.48"/>
        <n v="9.43"/>
        <n v="4.79"/>
        <n v="6.49"/>
        <n v="5.8"/>
        <n v="5.03"/>
        <n v="7.07"/>
        <n v="7.6"/>
        <n v="6.38"/>
        <n v="4.9"/>
        <n v="7.91"/>
        <n v="5.96"/>
        <n v="4.85"/>
        <n v="9.58"/>
        <n v="8.56"/>
        <n v="4.91"/>
        <n v="7.94"/>
        <n v="9.52"/>
        <n v="8.81"/>
        <n v="7.7"/>
        <n v="5.43"/>
        <n v="6.05"/>
        <n v="8.73"/>
        <n v="6.21"/>
        <n v="8.49"/>
        <n v="9.41"/>
        <n v="7.66"/>
        <n v="8.55"/>
        <n v="6.81"/>
        <n v="4.77"/>
        <n v="5.79"/>
        <n v="6.91"/>
        <n v="8.45"/>
        <n v="4.69"/>
        <n v="5.25"/>
        <n v="8.36"/>
        <n v="5.17"/>
        <n v="6.09"/>
        <n v="8.79"/>
        <n v="8.88"/>
      </sharedItems>
    </cacheField>
    <cacheField name="Sem3 GPA" numFmtId="0">
      <sharedItems containsSemiMixedTypes="0" containsString="0" containsNumber="1">
        <n v="6.06"/>
        <n v="6.45"/>
        <n v="7.03"/>
        <n v="8.19"/>
        <n v="7.64"/>
        <n v="8.13"/>
        <n v="8.52"/>
        <n v="8.27"/>
        <n v="7.71"/>
        <n v="7.92"/>
        <n v="6.41"/>
        <n v="6.03"/>
        <n v="6.66"/>
        <n v="5.97"/>
        <n v="6.14"/>
        <n v="6.17"/>
        <n v="6.81"/>
        <n v="7.83"/>
        <n v="6.52"/>
        <n v="5.33"/>
        <n v="6.64"/>
        <n v="7.34"/>
        <n v="9.13"/>
        <n v="7.78"/>
        <n v="5.03"/>
        <n v="6.87"/>
        <n v="7.14"/>
        <n v="8.4"/>
        <n v="5.93"/>
        <n v="6.8"/>
        <n v="7.27"/>
        <n v="8.79"/>
        <n v="6.36"/>
        <n v="5.44"/>
        <n v="7.13"/>
        <n v="7.87"/>
        <n v="8.67"/>
        <n v="7.46"/>
        <n v="6.42"/>
        <n v="7.29"/>
        <n v="7.56"/>
        <n v="7.04"/>
        <n v="6.68"/>
        <n v="8.54"/>
        <n v="7.5"/>
        <n v="6.27"/>
        <n v="4.77"/>
        <n v="6.67"/>
        <n v="6.33"/>
        <n v="6.98"/>
        <n v="6.0"/>
        <n v="6.56"/>
        <n v="7.44"/>
        <n v="6.53"/>
        <n v="6.15"/>
        <n v="6.08"/>
        <n v="6.12"/>
        <n v="5.87"/>
        <n v="5.07"/>
        <n v="5.96"/>
        <n v="6.38"/>
        <n v="6.04"/>
        <n v="6.97"/>
        <n v="5.56"/>
        <n v="8.39"/>
        <n v="9.57"/>
        <n v="7.7"/>
        <n v="7.41"/>
        <n v="6.2"/>
        <n v="5.84"/>
        <n v="8.6"/>
        <n v="4.83"/>
        <n v="5.99"/>
        <n v="7.69"/>
        <n v="7.19"/>
        <n v="6.54"/>
        <n v="6.86"/>
        <n v="7.17"/>
        <n v="5.85"/>
        <n v="6.18"/>
        <n v="5.76"/>
        <n v="6.65"/>
        <n v="7.89"/>
        <n v="4.74"/>
        <n v="8.77"/>
        <n v="6.72"/>
        <n v="7.65"/>
        <n v="7.35"/>
        <n v="6.47"/>
        <n v="6.25"/>
        <n v="5.78"/>
        <n v="7.55"/>
        <n v="6.84"/>
        <n v="7.1"/>
        <n v="5.89"/>
        <n v="8.93"/>
        <n v="8.38"/>
        <n v="6.74"/>
        <n v="7.49"/>
        <n v="7.28"/>
        <n v="6.07"/>
        <n v="6.28"/>
        <n v="6.63"/>
        <n v="6.37"/>
        <n v="7.02"/>
        <n v="8.2"/>
        <n v="8.12"/>
        <n v="6.39"/>
        <n v="6.4"/>
        <n v="8.0"/>
        <n v="7.76"/>
        <n v="8.56"/>
        <n v="4.84"/>
        <n v="7.09"/>
        <n v="6.43"/>
        <n v="8.35"/>
        <n v="8.91"/>
        <n v="7.47"/>
        <n v="7.73"/>
        <n v="8.03"/>
        <n v="6.09"/>
        <n v="4.66"/>
        <n v="6.82"/>
        <n v="7.3"/>
        <n v="4.97"/>
        <n v="4.35"/>
        <n v="6.78"/>
        <n v="6.5"/>
        <n v="4.98"/>
        <n v="8.78"/>
        <n v="7.77"/>
        <n v="6.92"/>
        <n v="6.11"/>
        <n v="5.95"/>
        <n v="5.57"/>
        <n v="5.86"/>
        <n v="8.05"/>
        <n v="7.99"/>
        <n v="6.44"/>
        <n v="7.15"/>
        <n v="7.59"/>
        <n v="6.93"/>
        <n v="6.91"/>
        <n v="5.28"/>
        <n v="5.52"/>
        <n v="6.88"/>
        <n v="8.25"/>
        <n v="6.34"/>
        <n v="8.07"/>
        <n v="7.25"/>
        <n v="5.74"/>
        <n v="6.83"/>
        <n v="7.81"/>
        <n v="8.11"/>
        <n v="6.9"/>
        <n v="6.51"/>
        <n v="7.23"/>
        <n v="5.81"/>
        <n v="6.21"/>
        <n v="8.92"/>
        <n v="7.72"/>
        <n v="8.34"/>
        <n v="8.02"/>
        <n v="8.18"/>
        <n v="7.6"/>
        <n v="5.19"/>
        <n v="7.05"/>
        <n v="9.64"/>
        <n v="7.63"/>
        <n v="7.06"/>
        <n v="7.57"/>
        <n v="5.29"/>
        <n v="6.57"/>
        <n v="6.32"/>
        <n v="6.1"/>
        <n v="7.12"/>
        <n v="9.53"/>
        <n v="7.22"/>
        <n v="6.89"/>
        <n v="7.16"/>
        <n v="5.62"/>
        <n v="5.48"/>
        <n v="6.61"/>
        <n v="6.19"/>
        <n v="7.11"/>
        <n v="7.07"/>
        <n v="8.04"/>
        <n v="7.45"/>
        <n v="8.49"/>
        <n v="8.32"/>
        <n v="7.38"/>
        <n v="5.11"/>
        <n v="7.31"/>
        <n v="6.29"/>
        <n v="6.26"/>
        <n v="7.9"/>
        <n v="8.06"/>
        <n v="7.36"/>
        <n v="7.52"/>
        <n v="5.91"/>
        <n v="6.48"/>
        <n v="7.08"/>
        <n v="7.58"/>
        <n v="5.3"/>
        <n v="7.0"/>
        <n v="6.75"/>
        <n v="8.63"/>
        <n v="8.1"/>
        <n v="6.69"/>
        <n v="8.16"/>
        <n v="8.46"/>
        <n v="7.2"/>
        <n v="7.93"/>
        <n v="6.95"/>
        <n v="5.69"/>
        <n v="4.71"/>
        <n v="5.43"/>
        <n v="8.22"/>
        <n v="7.18"/>
        <n v="5.47"/>
        <n v="8.01"/>
        <n v="5.75"/>
        <n v="5.98"/>
        <n v="5.79"/>
        <n v="7.21"/>
        <n v="6.3"/>
        <n v="7.53"/>
        <n v="8.85"/>
        <n v="8.97"/>
        <n v="6.16"/>
        <n v="8.43"/>
        <n v="7.86"/>
        <n v="6.49"/>
        <n v="8.51"/>
        <n v="8.08"/>
        <n v="5.45"/>
        <n v="6.31"/>
        <n v="7.33"/>
        <n v="6.13"/>
        <n v="6.23"/>
        <n v="7.66"/>
        <n v="5.53"/>
        <n v="6.62"/>
        <n v="7.24"/>
        <n v="6.94"/>
        <n v="6.73"/>
        <n v="7.4"/>
        <n v="8.55"/>
        <n v="5.92"/>
        <n v="6.46"/>
        <n v="8.3"/>
        <n v="10.0"/>
        <n v="6.79"/>
        <n v="6.6"/>
        <n v="8.68"/>
        <n v="6.71"/>
        <n v="7.42"/>
        <n v="6.99"/>
        <n v="7.43"/>
        <n v="5.8"/>
        <n v="5.59"/>
        <n v="7.51"/>
        <n v="8.48"/>
        <n v="9.11"/>
        <n v="9.02"/>
        <n v="5.05"/>
        <n v="6.01"/>
        <n v="5.16"/>
        <n v="8.41"/>
        <n v="6.77"/>
        <n v="6.96"/>
        <n v="6.7"/>
        <n v="7.74"/>
        <n v="5.71"/>
        <n v="8.59"/>
        <n v="9.35"/>
        <n v="7.88"/>
        <n v="4.3"/>
        <n v="8.74"/>
        <n v="8.14"/>
        <n v="8.98"/>
        <n v="8.64"/>
        <n v="4.8"/>
        <n v="8.28"/>
        <n v="7.37"/>
        <n v="5.67"/>
        <n v="6.85"/>
        <n v="5.64"/>
        <n v="6.76"/>
        <n v="5.58"/>
        <n v="7.48"/>
        <n v="5.31"/>
        <n v="6.22"/>
        <n v="5.32"/>
        <n v="5.38"/>
        <n v="7.98"/>
        <n v="5.88"/>
        <n v="8.89"/>
        <n v="5.9"/>
        <n v="9.28"/>
        <n v="7.8"/>
        <n v="6.59"/>
        <n v="4.57"/>
        <n v="4.91"/>
        <n v="6.02"/>
        <n v="5.36"/>
        <n v="8.26"/>
        <n v="7.75"/>
        <n v="9.58"/>
        <n v="9.05"/>
        <n v="8.44"/>
        <n v="5.13"/>
        <n v="7.62"/>
        <n v="9.06"/>
        <n v="7.61"/>
        <n v="5.06"/>
        <n v="5.49"/>
        <n v="8.5"/>
        <n v="5.94"/>
        <n v="8.7"/>
        <n v="8.8"/>
        <n v="8.17"/>
        <n v="5.83"/>
        <n v="9.95"/>
        <n v="8.45"/>
        <n v="7.97"/>
        <n v="7.01"/>
        <n v="8.75"/>
        <n v="8.62"/>
        <n v="8.88"/>
        <n v="8.81"/>
        <n v="5.63"/>
        <n v="9.47"/>
        <n v="8.86"/>
        <n v="5.27"/>
        <n v="5.6"/>
        <n v="8.21"/>
        <n v="8.33"/>
        <n v="5.61"/>
        <n v="5.4"/>
        <n v="5.72"/>
        <n v="7.94"/>
        <n v="7.32"/>
        <n v="5.2"/>
        <n v="4.75"/>
        <n v="7.67"/>
        <n v="6.55"/>
        <n v="9.01"/>
        <n v="5.35"/>
        <n v="4.73"/>
        <n v="7.79"/>
        <n v="9.46"/>
        <n v="5.54"/>
        <n v="4.29"/>
        <n v="5.65"/>
        <n v="5.82"/>
        <n v="8.94"/>
        <n v="4.78"/>
        <n v="5.26"/>
        <n v="4.61"/>
        <n v="5.41"/>
        <n v="6.35"/>
        <n v="4.0"/>
        <n v="9.71"/>
        <n v="7.95"/>
        <n v="4.43"/>
        <n v="4.6"/>
        <n v="8.29"/>
      </sharedItems>
    </cacheField>
    <cacheField name="Sem4 GPA" numFmtId="0">
      <sharedItems containsSemiMixedTypes="0" containsString="0" containsNumber="1">
        <n v="7.81"/>
        <n v="5.99"/>
        <n v="6.92"/>
        <n v="7.52"/>
        <n v="7.15"/>
        <n v="8.46"/>
        <n v="7.29"/>
        <n v="6.71"/>
        <n v="5.67"/>
        <n v="6.87"/>
        <n v="7.36"/>
        <n v="5.36"/>
        <n v="6.8"/>
        <n v="5.87"/>
        <n v="9.18"/>
        <n v="7.8"/>
        <n v="6.97"/>
        <n v="7.78"/>
        <n v="5.51"/>
        <n v="5.78"/>
        <n v="7.6"/>
        <n v="8.06"/>
        <n v="7.08"/>
        <n v="6.89"/>
        <n v="8.09"/>
        <n v="7.01"/>
        <n v="7.33"/>
        <n v="6.02"/>
        <n v="6.68"/>
        <n v="7.44"/>
        <n v="6.4"/>
        <n v="5.32"/>
        <n v="6.6"/>
        <n v="5.01"/>
        <n v="8.23"/>
        <n v="6.21"/>
        <n v="7.13"/>
        <n v="6.27"/>
        <n v="8.14"/>
        <n v="8.34"/>
        <n v="5.68"/>
        <n v="5.84"/>
        <n v="6.57"/>
        <n v="7.04"/>
        <n v="6.64"/>
        <n v="8.88"/>
        <n v="6.82"/>
        <n v="6.07"/>
        <n v="5.9"/>
        <n v="6.35"/>
        <n v="6.36"/>
        <n v="5.86"/>
        <n v="7.67"/>
        <n v="5.03"/>
        <n v="6.94"/>
        <n v="6.18"/>
        <n v="8.28"/>
        <n v="8.44"/>
        <n v="5.82"/>
        <n v="5.58"/>
        <n v="6.75"/>
        <n v="6.54"/>
        <n v="6.38"/>
        <n v="6.16"/>
        <n v="7.35"/>
        <n v="5.94"/>
        <n v="6.72"/>
        <n v="7.46"/>
        <n v="6.49"/>
        <n v="8.29"/>
        <n v="8.52"/>
        <n v="6.63"/>
        <n v="7.86"/>
        <n v="6.65"/>
        <n v="6.12"/>
        <n v="5.25"/>
        <n v="8.12"/>
        <n v="7.17"/>
        <n v="9.63"/>
        <n v="7.58"/>
        <n v="6.56"/>
        <n v="7.37"/>
        <n v="8.39"/>
        <n v="6.61"/>
        <n v="5.71"/>
        <n v="9.5"/>
        <n v="7.96"/>
        <n v="6.42"/>
        <n v="6.74"/>
        <n v="7.1"/>
        <n v="5.98"/>
        <n v="7.75"/>
        <n v="7.26"/>
        <n v="6.83"/>
        <n v="7.72"/>
        <n v="8.01"/>
        <n v="6.19"/>
        <n v="6.0"/>
        <n v="6.3"/>
        <n v="7.93"/>
        <n v="6.84"/>
        <n v="5.26"/>
        <n v="7.28"/>
        <n v="5.52"/>
        <n v="5.47"/>
        <n v="5.75"/>
        <n v="6.98"/>
        <n v="7.85"/>
        <n v="5.96"/>
        <n v="7.54"/>
        <n v="6.67"/>
        <n v="5.91"/>
        <n v="4.7"/>
        <n v="6.52"/>
        <n v="7.0"/>
        <n v="5.81"/>
        <n v="6.37"/>
        <n v="6.45"/>
        <n v="8.35"/>
        <n v="7.56"/>
        <n v="8.58"/>
        <n v="7.65"/>
        <n v="7.55"/>
        <n v="7.71"/>
        <n v="7.59"/>
        <n v="8.2"/>
        <n v="7.3"/>
        <n v="7.12"/>
        <n v="8.49"/>
        <n v="6.1"/>
        <n v="6.73"/>
        <n v="6.13"/>
        <n v="6.01"/>
        <n v="7.49"/>
        <n v="6.34"/>
        <n v="7.57"/>
        <n v="5.53"/>
        <n v="4.76"/>
        <n v="7.11"/>
        <n v="5.42"/>
        <n v="6.33"/>
        <n v="6.09"/>
        <n v="7.39"/>
        <n v="7.22"/>
        <n v="5.92"/>
        <n v="5.89"/>
        <n v="6.77"/>
        <n v="5.04"/>
        <n v="7.62"/>
        <n v="5.14"/>
        <n v="8.64"/>
        <n v="6.31"/>
        <n v="7.18"/>
        <n v="8.27"/>
        <n v="6.23"/>
        <n v="5.69"/>
        <n v="7.42"/>
        <n v="4.63"/>
        <n v="9.34"/>
        <n v="8.1"/>
        <n v="5.65"/>
        <n v="7.38"/>
        <n v="7.84"/>
        <n v="7.66"/>
        <n v="8.26"/>
        <n v="8.03"/>
        <n v="6.2"/>
        <n v="5.39"/>
        <n v="5.76"/>
        <n v="4.97"/>
        <n v="8.59"/>
        <n v="5.49"/>
        <n v="8.99"/>
        <n v="6.47"/>
        <n v="7.77"/>
        <n v="6.05"/>
        <n v="6.51"/>
        <n v="5.17"/>
        <n v="6.46"/>
        <n v="7.48"/>
        <n v="7.32"/>
        <n v="7.34"/>
        <n v="8.18"/>
        <n v="6.25"/>
        <n v="6.59"/>
        <n v="7.74"/>
        <n v="7.09"/>
        <n v="6.91"/>
        <n v="5.7"/>
        <n v="5.97"/>
        <n v="6.96"/>
        <n v="5.54"/>
        <n v="6.66"/>
        <n v="7.24"/>
        <n v="7.27"/>
        <n v="6.69"/>
        <n v="7.14"/>
        <n v="9.06"/>
        <n v="7.82"/>
        <n v="4.61"/>
        <n v="6.85"/>
        <n v="6.11"/>
        <n v="8.33"/>
        <n v="6.76"/>
        <n v="4.1"/>
        <n v="7.23"/>
        <n v="7.7"/>
        <n v="6.06"/>
        <n v="5.45"/>
        <n v="7.69"/>
        <n v="5.5"/>
        <n v="7.76"/>
        <n v="6.7"/>
        <n v="7.79"/>
        <n v="6.88"/>
        <n v="6.58"/>
        <n v="8.02"/>
        <n v="5.28"/>
        <n v="6.53"/>
        <n v="6.81"/>
        <n v="5.95"/>
        <n v="7.45"/>
        <n v="4.67"/>
        <n v="8.81"/>
        <n v="9.21"/>
        <n v="6.48"/>
        <n v="6.14"/>
        <n v="7.64"/>
        <n v="6.44"/>
        <n v="7.89"/>
        <n v="7.63"/>
        <n v="5.8"/>
        <n v="8.04"/>
        <n v="4.29"/>
        <n v="7.05"/>
        <n v="7.4"/>
        <n v="5.72"/>
        <n v="7.94"/>
        <n v="6.95"/>
        <n v="6.62"/>
        <n v="6.43"/>
        <n v="6.93"/>
        <n v="6.86"/>
        <n v="9.16"/>
        <n v="8.53"/>
        <n v="7.5"/>
        <n v="8.85"/>
        <n v="5.74"/>
        <n v="8.93"/>
        <n v="6.28"/>
        <n v="6.15"/>
        <n v="7.53"/>
        <n v="6.22"/>
        <n v="6.32"/>
        <n v="4.41"/>
        <n v="4.0"/>
        <n v="6.5"/>
        <n v="7.88"/>
        <n v="6.9"/>
        <n v="9.6"/>
        <n v="9.25"/>
        <n v="7.07"/>
        <n v="7.9"/>
        <n v="7.19"/>
        <n v="9.52"/>
        <n v="7.16"/>
        <n v="8.37"/>
        <n v="5.56"/>
        <n v="7.31"/>
        <n v="7.83"/>
        <n v="5.29"/>
        <n v="8.75"/>
        <n v="8.61"/>
        <n v="7.03"/>
        <n v="5.57"/>
        <n v="8.4"/>
        <n v="8.41"/>
        <n v="7.06"/>
        <n v="5.43"/>
        <n v="6.17"/>
        <n v="6.03"/>
        <n v="7.68"/>
        <n v="9.08"/>
        <n v="5.22"/>
        <n v="8.47"/>
        <n v="5.23"/>
        <n v="8.48"/>
        <n v="8.32"/>
        <n v="4.9"/>
        <n v="5.64"/>
        <n v="5.93"/>
        <n v="6.79"/>
        <n v="8.36"/>
        <n v="5.05"/>
        <n v="5.24"/>
        <n v="5.37"/>
        <n v="5.79"/>
        <n v="8.45"/>
        <n v="6.39"/>
        <n v="8.22"/>
        <n v="5.34"/>
        <n v="8.38"/>
        <n v="8.19"/>
        <n v="5.06"/>
        <n v="5.16"/>
        <n v="9.28"/>
        <n v="8.69"/>
        <n v="5.88"/>
        <n v="8.5"/>
        <n v="9.51"/>
        <n v="9.31"/>
        <n v="8.08"/>
        <n v="8.0"/>
        <n v="8.68"/>
        <n v="5.73"/>
        <n v="7.97"/>
        <n v="6.55"/>
        <n v="5.85"/>
        <n v="4.98"/>
        <n v="6.08"/>
        <n v="7.92"/>
        <n v="6.24"/>
        <n v="8.76"/>
        <n v="8.05"/>
        <n v="9.09"/>
        <n v="6.29"/>
        <n v="4.13"/>
        <n v="8.24"/>
        <n v="7.47"/>
        <n v="5.33"/>
        <n v="8.72"/>
        <n v="8.42"/>
        <n v="7.2"/>
        <n v="7.02"/>
        <n v="7.41"/>
        <n v="4.11"/>
        <n v="5.31"/>
        <n v="8.56"/>
        <n v="8.77"/>
        <n v="5.48"/>
        <n v="6.26"/>
        <n v="8.07"/>
        <n v="7.61"/>
        <n v="8.62"/>
        <n v="4.47"/>
        <n v="9.12"/>
        <n v="8.17"/>
        <n v="8.11"/>
        <n v="9.41"/>
        <n v="5.61"/>
        <n v="9.23"/>
        <n v="8.55"/>
        <n v="7.73"/>
        <n v="4.58"/>
        <n v="6.99"/>
        <n v="5.44"/>
        <n v="7.43"/>
        <n v="8.87"/>
        <n v="6.41"/>
        <n v="5.46"/>
        <n v="9.42"/>
        <n v="8.91"/>
        <n v="7.98"/>
        <n v="6.78"/>
        <n v="5.6"/>
        <n v="9.05"/>
        <n v="8.74"/>
        <n v="8.86"/>
        <n v="7.51"/>
        <n v="5.66"/>
        <n v="8.43"/>
        <n v="7.99"/>
        <n v="8.8"/>
        <n v="5.83"/>
      </sharedItems>
    </cacheField>
    <cacheField name="Sem5 GPA" numFmtId="0">
      <sharedItems containsSemiMixedTypes="0" containsString="0" containsNumber="1">
        <n v="7.18"/>
        <n v="6.55"/>
        <n v="7.67"/>
        <n v="8.32"/>
        <n v="5.91"/>
        <n v="7.03"/>
        <n v="8.39"/>
        <n v="4.34"/>
        <n v="9.76"/>
        <n v="7.27"/>
        <n v="8.07"/>
        <n v="8.96"/>
        <n v="8.09"/>
        <n v="5.01"/>
        <n v="6.74"/>
        <n v="6.82"/>
        <n v="7.59"/>
        <n v="9.36"/>
        <n v="4.62"/>
        <n v="7.14"/>
        <n v="8.18"/>
        <n v="6.72"/>
        <n v="7.21"/>
        <n v="7.31"/>
        <n v="7.65"/>
        <n v="4.9"/>
        <n v="8.35"/>
        <n v="6.03"/>
        <n v="8.21"/>
        <n v="7.41"/>
        <n v="7.35"/>
        <n v="6.66"/>
        <n v="6.7"/>
        <n v="7.5"/>
        <n v="7.94"/>
        <n v="7.34"/>
        <n v="7.98"/>
        <n v="8.13"/>
        <n v="5.68"/>
        <n v="6.8"/>
        <n v="9.39"/>
        <n v="7.09"/>
        <n v="9.14"/>
        <n v="7.2"/>
        <n v="7.68"/>
        <n v="7.62"/>
        <n v="5.56"/>
        <n v="6.18"/>
        <n v="7.06"/>
        <n v="6.21"/>
        <n v="6.34"/>
        <n v="5.71"/>
        <n v="8.25"/>
        <n v="7.04"/>
        <n v="8.04"/>
        <n v="7.48"/>
        <n v="8.77"/>
        <n v="7.7"/>
        <n v="6.92"/>
        <n v="6.93"/>
        <n v="6.57"/>
        <n v="7.26"/>
        <n v="6.46"/>
        <n v="6.88"/>
        <n v="5.98"/>
        <n v="7.83"/>
        <n v="7.29"/>
        <n v="7.02"/>
        <n v="8.5"/>
        <n v="6.99"/>
        <n v="6.3"/>
        <n v="8.79"/>
        <n v="7.8"/>
        <n v="7.42"/>
        <n v="6.84"/>
        <n v="7.9"/>
        <n v="5.49"/>
        <n v="6.61"/>
        <n v="5.12"/>
        <n v="9.06"/>
        <n v="7.22"/>
        <n v="7.25"/>
        <n v="7.24"/>
        <n v="5.77"/>
        <n v="5.88"/>
        <n v="7.37"/>
        <n v="7.28"/>
        <n v="7.46"/>
        <n v="7.01"/>
        <n v="5.97"/>
        <n v="7.61"/>
        <n v="7.13"/>
        <n v="5.43"/>
        <n v="8.84"/>
        <n v="9.3"/>
        <n v="6.42"/>
        <n v="6.37"/>
        <n v="6.01"/>
        <n v="9.48"/>
        <n v="6.39"/>
        <n v="8.03"/>
        <n v="6.97"/>
        <n v="6.29"/>
        <n v="5.61"/>
        <n v="6.48"/>
        <n v="5.31"/>
        <n v="6.22"/>
        <n v="6.53"/>
        <n v="8.63"/>
        <n v="5.11"/>
        <n v="6.17"/>
        <n v="9.58"/>
        <n v="7.75"/>
        <n v="8.86"/>
        <n v="7.72"/>
        <n v="7.36"/>
        <n v="6.85"/>
        <n v="5.36"/>
        <n v="4.58"/>
        <n v="6.38"/>
        <n v="8.17"/>
        <n v="7.91"/>
        <n v="6.76"/>
        <n v="5.39"/>
        <n v="8.01"/>
        <n v="6.47"/>
        <n v="9.35"/>
        <n v="4.36"/>
        <n v="5.69"/>
        <n v="5.74"/>
        <n v="9.78"/>
        <n v="7.97"/>
        <n v="8.2"/>
        <n v="7.51"/>
        <n v="7.69"/>
        <n v="7.19"/>
        <n v="6.5"/>
        <n v="7.95"/>
        <n v="7.52"/>
        <n v="7.64"/>
        <n v="6.41"/>
        <n v="8.56"/>
        <n v="6.45"/>
        <n v="6.79"/>
        <n v="8.08"/>
        <n v="6.77"/>
        <n v="7.93"/>
        <n v="8.59"/>
        <n v="6.13"/>
        <n v="6.52"/>
        <n v="5.67"/>
        <n v="7.6"/>
        <n v="6.1"/>
        <n v="6.94"/>
        <n v="6.75"/>
        <n v="6.86"/>
        <n v="8.4"/>
        <n v="7.79"/>
        <n v="7.87"/>
        <n v="6.54"/>
        <n v="8.0"/>
        <n v="6.83"/>
        <n v="6.87"/>
        <n v="5.28"/>
        <n v="7.76"/>
        <n v="5.95"/>
        <n v="5.42"/>
        <n v="7.07"/>
        <n v="6.95"/>
        <n v="8.31"/>
        <n v="4.52"/>
        <n v="7.73"/>
        <n v="7.39"/>
        <n v="7.12"/>
        <n v="7.45"/>
        <n v="7.58"/>
        <n v="6.51"/>
        <n v="8.26"/>
        <n v="9.12"/>
        <n v="7.38"/>
        <n v="8.22"/>
        <n v="6.91"/>
        <n v="9.43"/>
        <n v="8.51"/>
        <n v="5.41"/>
        <n v="6.56"/>
        <n v="7.92"/>
        <n v="6.19"/>
        <n v="6.6"/>
        <n v="5.58"/>
        <n v="6.2"/>
        <n v="7.1"/>
        <n v="8.8"/>
        <n v="6.68"/>
        <n v="7.85"/>
        <n v="6.09"/>
        <n v="5.73"/>
        <n v="7.84"/>
        <n v="7.32"/>
        <n v="8.99"/>
        <n v="4.78"/>
        <n v="8.54"/>
        <n v="8.67"/>
        <n v="6.16"/>
        <n v="6.35"/>
        <n v="5.25"/>
        <n v="5.86"/>
        <n v="6.36"/>
        <n v="4.82"/>
        <n v="6.43"/>
        <n v="5.99"/>
        <n v="8.37"/>
        <n v="5.38"/>
        <n v="6.0"/>
        <n v="5.72"/>
        <n v="6.58"/>
        <n v="6.69"/>
        <n v="6.25"/>
        <n v="7.55"/>
        <n v="5.7"/>
        <n v="6.96"/>
        <n v="9.17"/>
        <n v="7.57"/>
        <n v="7.17"/>
        <n v="8.85"/>
        <n v="9.03"/>
        <n v="6.28"/>
        <n v="7.0"/>
        <n v="5.85"/>
        <n v="9.25"/>
        <n v="8.57"/>
        <n v="6.08"/>
        <n v="7.63"/>
        <n v="5.87"/>
        <n v="5.05"/>
        <n v="6.24"/>
        <n v="6.27"/>
        <n v="7.86"/>
        <n v="5.54"/>
        <n v="7.23"/>
        <n v="7.05"/>
        <n v="8.62"/>
        <n v="8.11"/>
        <n v="6.98"/>
        <n v="7.47"/>
        <n v="5.84"/>
        <n v="5.64"/>
        <n v="6.12"/>
        <n v="8.81"/>
        <n v="6.63"/>
        <n v="8.28"/>
        <n v="8.29"/>
        <n v="8.69"/>
        <n v="5.8"/>
        <n v="7.54"/>
        <n v="5.18"/>
        <n v="6.06"/>
        <n v="6.32"/>
        <n v="7.4"/>
        <n v="6.78"/>
        <n v="5.63"/>
        <n v="8.05"/>
        <n v="5.93"/>
        <n v="5.07"/>
        <n v="5.9"/>
        <n v="8.24"/>
        <n v="8.1"/>
        <n v="5.17"/>
        <n v="6.44"/>
        <n v="7.77"/>
        <n v="7.15"/>
        <n v="6.02"/>
        <n v="8.76"/>
        <n v="7.74"/>
        <n v="5.29"/>
        <n v="7.89"/>
        <n v="7.3"/>
        <n v="5.62"/>
        <n v="8.19"/>
        <n v="7.96"/>
        <n v="7.99"/>
        <n v="7.11"/>
        <n v="5.94"/>
        <n v="8.15"/>
        <n v="8.41"/>
        <n v="7.66"/>
        <n v="8.78"/>
        <n v="6.89"/>
        <n v="5.24"/>
        <n v="5.55"/>
        <n v="6.81"/>
        <n v="5.48"/>
        <n v="6.14"/>
        <n v="6.59"/>
        <n v="8.34"/>
        <n v="6.05"/>
        <n v="5.81"/>
        <n v="4.57"/>
        <n v="5.89"/>
        <n v="7.08"/>
        <n v="8.33"/>
        <n v="5.57"/>
        <n v="7.43"/>
        <n v="4.97"/>
        <n v="5.46"/>
        <n v="6.73"/>
        <n v="8.44"/>
        <n v="4.84"/>
        <n v="4.7"/>
        <n v="8.87"/>
        <n v="8.3"/>
        <n v="5.65"/>
        <n v="5.32"/>
        <n v="8.94"/>
        <n v="7.78"/>
        <n v="4.71"/>
        <n v="9.0"/>
        <n v="6.31"/>
        <n v="7.44"/>
        <n v="8.93"/>
        <n v="8.52"/>
        <n v="7.71"/>
        <n v="6.4"/>
        <n v="7.16"/>
        <n v="8.65"/>
        <n v="5.66"/>
        <n v="8.68"/>
        <n v="8.02"/>
        <n v="7.56"/>
        <n v="6.65"/>
        <n v="6.23"/>
        <n v="5.59"/>
        <n v="6.62"/>
        <n v="6.11"/>
        <n v="5.06"/>
        <n v="6.15"/>
        <n v="5.21"/>
        <n v="9.02"/>
        <n v="5.75"/>
        <n v="5.37"/>
        <n v="4.94"/>
        <n v="4.0"/>
        <n v="8.92"/>
        <n v="8.38"/>
        <n v="9.23"/>
        <n v="9.72"/>
        <n v="8.06"/>
        <n v="8.95"/>
        <n v="8.58"/>
        <n v="8.47"/>
        <n v="5.03"/>
        <n v="5.96"/>
        <n v="6.26"/>
        <n v="6.04"/>
        <n v="5.04"/>
        <n v="4.76"/>
        <n v="5.27"/>
        <n v="5.6"/>
        <n v="6.49"/>
        <n v="5.47"/>
        <n v="5.52"/>
        <n v="9.52"/>
        <n v="4.77"/>
        <n v="8.66"/>
        <n v="9.11"/>
        <n v="9.05"/>
        <n v="6.67"/>
        <n v="6.33"/>
        <n v="5.78"/>
      </sharedItems>
    </cacheField>
    <cacheField name="Sem6 GPA" numFmtId="0">
      <sharedItems containsSemiMixedTypes="0" containsString="0" containsNumber="1">
        <n v="7.04"/>
        <n v="6.99"/>
        <n v="6.01"/>
        <n v="6.8"/>
        <n v="6.18"/>
        <n v="6.64"/>
        <n v="6.22"/>
        <n v="7.35"/>
        <n v="6.78"/>
        <n v="7.32"/>
        <n v="6.42"/>
        <n v="5.18"/>
        <n v="7.9"/>
        <n v="8.3"/>
        <n v="6.46"/>
        <n v="5.64"/>
        <n v="5.84"/>
        <n v="7.42"/>
        <n v="5.56"/>
        <n v="7.03"/>
        <n v="7.74"/>
        <n v="7.55"/>
        <n v="7.41"/>
        <n v="5.99"/>
        <n v="9.94"/>
        <n v="6.89"/>
        <n v="6.1"/>
        <n v="7.4"/>
        <n v="6.44"/>
        <n v="7.46"/>
        <n v="6.79"/>
        <n v="6.32"/>
        <n v="7.76"/>
        <n v="7.53"/>
        <n v="6.61"/>
        <n v="6.09"/>
        <n v="6.58"/>
        <n v="6.33"/>
        <n v="6.39"/>
        <n v="6.62"/>
        <n v="6.88"/>
        <n v="8.73"/>
        <n v="6.53"/>
        <n v="7.13"/>
        <n v="8.7"/>
        <n v="7.62"/>
        <n v="5.38"/>
        <n v="7.1"/>
        <n v="6.3"/>
        <n v="5.48"/>
        <n v="7.89"/>
        <n v="7.75"/>
        <n v="6.7"/>
        <n v="6.37"/>
        <n v="8.21"/>
        <n v="5.8"/>
        <n v="7.02"/>
        <n v="7.33"/>
        <n v="6.19"/>
        <n v="8.23"/>
        <n v="6.82"/>
        <n v="8.46"/>
        <n v="9.08"/>
        <n v="7.45"/>
        <n v="7.26"/>
        <n v="5.25"/>
        <n v="7.08"/>
        <n v="5.7"/>
        <n v="6.91"/>
        <n v="6.87"/>
        <n v="5.79"/>
        <n v="7.99"/>
        <n v="7.3"/>
        <n v="7.93"/>
        <n v="7.06"/>
        <n v="7.0"/>
        <n v="8.37"/>
        <n v="7.16"/>
        <n v="6.85"/>
        <n v="6.56"/>
        <n v="7.05"/>
        <n v="6.02"/>
        <n v="7.81"/>
        <n v="7.59"/>
        <n v="6.43"/>
        <n v="7.79"/>
        <n v="7.38"/>
        <n v="6.68"/>
        <n v="6.55"/>
        <n v="7.8"/>
        <n v="7.23"/>
        <n v="7.64"/>
        <n v="6.59"/>
        <n v="8.03"/>
        <n v="5.86"/>
        <n v="8.08"/>
        <n v="6.47"/>
        <n v="8.13"/>
        <n v="6.81"/>
        <n v="8.25"/>
        <n v="7.57"/>
        <n v="6.75"/>
        <n v="6.07"/>
        <n v="6.72"/>
        <n v="9.12"/>
        <n v="8.04"/>
        <n v="5.74"/>
        <n v="8.12"/>
        <n v="5.96"/>
        <n v="6.63"/>
        <n v="6.4"/>
        <n v="8.42"/>
        <n v="5.67"/>
        <n v="7.28"/>
        <n v="8.16"/>
        <n v="6.05"/>
        <n v="9.39"/>
        <n v="6.38"/>
        <n v="6.48"/>
        <n v="6.27"/>
        <n v="5.87"/>
        <n v="5.27"/>
        <n v="7.11"/>
        <n v="5.5"/>
        <n v="5.95"/>
        <n v="6.45"/>
        <n v="7.67"/>
        <n v="6.17"/>
        <n v="7.14"/>
        <n v="5.51"/>
        <n v="7.61"/>
        <n v="4.7"/>
        <n v="8.51"/>
        <n v="5.32"/>
        <n v="8.48"/>
        <n v="6.16"/>
        <n v="7.68"/>
        <n v="5.9"/>
        <n v="5.19"/>
        <n v="7.09"/>
        <n v="7.19"/>
        <n v="6.11"/>
        <n v="8.5"/>
        <n v="7.49"/>
        <n v="6.96"/>
        <n v="6.23"/>
        <n v="9.33"/>
        <n v="8.39"/>
        <n v="7.5"/>
        <n v="6.25"/>
        <n v="7.83"/>
        <n v="6.15"/>
        <n v="6.57"/>
        <n v="7.18"/>
        <n v="5.83"/>
        <n v="5.88"/>
        <n v="7.95"/>
        <n v="6.41"/>
        <n v="6.92"/>
        <n v="9.11"/>
        <n v="8.27"/>
        <n v="6.84"/>
        <n v="6.08"/>
        <n v="5.69"/>
        <n v="5.93"/>
        <n v="9.55"/>
        <n v="7.29"/>
        <n v="9.48"/>
        <n v="6.03"/>
        <n v="5.42"/>
        <n v="4.96"/>
        <n v="5.71"/>
        <n v="7.7"/>
        <n v="6.86"/>
        <n v="6.52"/>
        <n v="6.66"/>
        <n v="8.55"/>
        <n v="8.18"/>
        <n v="6.98"/>
        <n v="7.82"/>
        <n v="8.95"/>
        <n v="7.07"/>
        <n v="7.6"/>
        <n v="7.94"/>
        <n v="5.43"/>
        <n v="7.52"/>
        <n v="7.17"/>
        <n v="5.92"/>
        <n v="5.98"/>
        <n v="6.04"/>
        <n v="5.81"/>
        <n v="7.21"/>
        <n v="8.1"/>
        <n v="8.83"/>
        <n v="8.26"/>
        <n v="8.07"/>
        <n v="7.36"/>
        <n v="6.6"/>
        <n v="6.95"/>
        <n v="7.27"/>
        <n v="5.14"/>
        <n v="5.47"/>
        <n v="9.09"/>
        <n v="5.91"/>
        <n v="5.89"/>
        <n v="5.07"/>
        <n v="7.43"/>
        <n v="5.31"/>
        <n v="5.6"/>
        <n v="5.16"/>
        <n v="6.24"/>
        <n v="6.14"/>
        <n v="5.4"/>
        <n v="6.73"/>
        <n v="4.97"/>
        <n v="6.83"/>
        <n v="6.9"/>
        <n v="6.97"/>
        <n v="7.56"/>
        <n v="5.68"/>
        <n v="7.77"/>
        <n v="7.24"/>
        <n v="8.02"/>
        <n v="7.2"/>
        <n v="6.06"/>
        <n v="5.94"/>
        <n v="7.22"/>
        <n v="6.54"/>
        <n v="6.93"/>
        <n v="7.58"/>
        <n v="6.2"/>
        <n v="8.44"/>
        <n v="8.31"/>
        <n v="7.78"/>
        <n v="4.75"/>
        <n v="7.86"/>
        <n v="5.29"/>
        <n v="7.88"/>
        <n v="7.39"/>
        <n v="8.64"/>
        <n v="6.51"/>
        <n v="6.74"/>
        <n v="6.29"/>
        <n v="6.65"/>
        <n v="8.47"/>
        <n v="6.34"/>
        <n v="8.84"/>
        <n v="7.51"/>
        <n v="6.31"/>
        <n v="7.54"/>
        <n v="7.84"/>
        <n v="5.0"/>
        <n v="7.37"/>
        <n v="8.15"/>
        <n v="7.92"/>
        <n v="6.12"/>
        <n v="7.63"/>
        <n v="10.0"/>
        <n v="7.12"/>
        <n v="7.31"/>
        <n v="8.67"/>
        <n v="8.28"/>
        <n v="7.34"/>
        <n v="5.85"/>
        <n v="8.36"/>
        <n v="4.68"/>
        <n v="8.17"/>
        <n v="8.41"/>
        <n v="7.15"/>
        <n v="7.97"/>
        <n v="4.59"/>
        <n v="5.23"/>
        <n v="7.69"/>
        <n v="8.6"/>
        <n v="7.48"/>
        <n v="6.67"/>
        <n v="5.17"/>
        <n v="8.09"/>
        <n v="8.14"/>
        <n v="6.5"/>
        <n v="4.98"/>
        <n v="5.24"/>
        <n v="6.49"/>
        <n v="9.54"/>
        <n v="8.52"/>
        <n v="9.26"/>
        <n v="9.06"/>
        <n v="6.36"/>
        <n v="5.11"/>
        <n v="6.0"/>
        <n v="5.06"/>
        <n v="5.73"/>
        <n v="7.96"/>
        <n v="8.88"/>
        <n v="4.43"/>
        <n v="6.13"/>
        <n v="4.15"/>
        <n v="7.87"/>
        <n v="6.76"/>
        <n v="8.62"/>
        <n v="4.67"/>
        <n v="6.71"/>
        <n v="8.01"/>
        <n v="9.49"/>
        <n v="5.22"/>
        <n v="5.49"/>
        <n v="8.4"/>
        <n v="5.75"/>
        <n v="5.72"/>
        <n v="8.99"/>
        <n v="5.01"/>
        <n v="5.45"/>
        <n v="5.33"/>
        <n v="8.59"/>
        <n v="8.61"/>
        <n v="7.01"/>
        <n v="7.71"/>
        <n v="8.32"/>
        <n v="5.2"/>
        <n v="5.44"/>
        <n v="6.28"/>
        <n v="8.77"/>
        <n v="6.35"/>
        <n v="8.29"/>
        <n v="9.59"/>
        <n v="8.92"/>
        <n v="7.91"/>
        <n v="6.77"/>
        <n v="8.0"/>
        <n v="5.54"/>
        <n v="5.13"/>
        <n v="6.26"/>
        <n v="9.36"/>
        <n v="9.65"/>
        <n v="9.05"/>
        <n v="5.55"/>
        <n v="7.65"/>
        <n v="5.37"/>
        <n v="7.85"/>
        <n v="8.98"/>
        <n v="8.43"/>
        <n v="4.4"/>
        <n v="5.65"/>
        <n v="5.53"/>
        <n v="8.06"/>
        <n v="4.72"/>
        <n v="8.38"/>
        <n v="5.61"/>
        <n v="8.49"/>
        <n v="7.98"/>
        <n v="8.69"/>
        <n v="4.85"/>
        <n v="7.72"/>
        <n v="8.81"/>
        <n v="8.71"/>
        <n v="7.47"/>
        <n v="7.66"/>
        <n v="5.62"/>
        <n v="8.85"/>
        <n v="8.11"/>
        <n v="8.19"/>
        <n v="5.04"/>
      </sharedItems>
    </cacheField>
    <cacheField name="Sem7 GPA" numFmtId="0">
      <sharedItems containsSemiMixedTypes="0" containsString="0" containsNumber="1">
        <n v="8.26"/>
        <n v="6.46"/>
        <n v="7.75"/>
        <n v="4.94"/>
        <n v="8.19"/>
        <n v="6.33"/>
        <n v="5.4"/>
        <n v="6.6"/>
        <n v="6.68"/>
        <n v="7.85"/>
        <n v="6.81"/>
        <n v="8.99"/>
        <n v="6.18"/>
        <n v="7.8"/>
        <n v="5.23"/>
        <n v="7.37"/>
        <n v="7.23"/>
        <n v="6.51"/>
        <n v="6.28"/>
        <n v="5.91"/>
        <n v="7.34"/>
        <n v="8.02"/>
        <n v="7.44"/>
        <n v="8.33"/>
        <n v="6.13"/>
        <n v="8.37"/>
        <n v="7.73"/>
        <n v="6.21"/>
        <n v="5.37"/>
        <n v="6.41"/>
        <n v="6.58"/>
        <n v="5.73"/>
        <n v="7.51"/>
        <n v="7.19"/>
        <n v="6.8"/>
        <n v="7.39"/>
        <n v="6.91"/>
        <n v="7.17"/>
        <n v="6.74"/>
        <n v="7.16"/>
        <n v="7.56"/>
        <n v="6.62"/>
        <n v="9.22"/>
        <n v="8.07"/>
        <n v="6.09"/>
        <n v="5.89"/>
        <n v="5.27"/>
        <n v="5.01"/>
        <n v="8.22"/>
        <n v="7.59"/>
        <n v="7.02"/>
        <n v="9.53"/>
        <n v="5.74"/>
        <n v="6.88"/>
        <n v="6.03"/>
        <n v="5.85"/>
        <n v="8.9"/>
        <n v="5.45"/>
        <n v="7.41"/>
        <n v="7.22"/>
        <n v="5.83"/>
        <n v="8.54"/>
        <n v="7.49"/>
        <n v="8.35"/>
        <n v="6.87"/>
        <n v="7.7"/>
        <n v="7.45"/>
        <n v="6.97"/>
        <n v="7.25"/>
        <n v="9.37"/>
        <n v="7.69"/>
        <n v="7.91"/>
        <n v="7.04"/>
        <n v="7.61"/>
        <n v="8.24"/>
        <n v="8.95"/>
        <n v="8.46"/>
        <n v="6.9"/>
        <n v="7.08"/>
        <n v="7.42"/>
        <n v="7.01"/>
        <n v="4.67"/>
        <n v="8.09"/>
        <n v="6.29"/>
        <n v="6.94"/>
        <n v="9.46"/>
        <n v="6.64"/>
        <n v="7.5"/>
        <n v="5.69"/>
        <n v="7.65"/>
        <n v="6.67"/>
        <n v="5.28"/>
        <n v="5.66"/>
        <n v="7.18"/>
        <n v="6.56"/>
        <n v="5.1"/>
        <n v="6.43"/>
        <n v="6.77"/>
        <n v="7.14"/>
        <n v="8.4"/>
        <n v="6.84"/>
        <n v="7.11"/>
        <n v="6.59"/>
        <n v="6.25"/>
        <n v="7.48"/>
        <n v="6.37"/>
        <n v="8.0"/>
        <n v="6.76"/>
        <n v="8.27"/>
        <n v="6.93"/>
        <n v="9.19"/>
        <n v="8.78"/>
        <n v="8.71"/>
        <n v="7.54"/>
        <n v="8.1"/>
        <n v="5.99"/>
        <n v="6.4"/>
        <n v="5.47"/>
        <n v="5.57"/>
        <n v="9.51"/>
        <n v="8.2"/>
        <n v="8.79"/>
        <n v="7.99"/>
        <n v="5.71"/>
        <n v="5.94"/>
        <n v="8.47"/>
        <n v="8.43"/>
        <n v="6.23"/>
        <n v="6.26"/>
        <n v="6.22"/>
        <n v="5.48"/>
        <n v="8.6"/>
        <n v="6.61"/>
        <n v="5.2"/>
        <n v="7.07"/>
        <n v="6.86"/>
        <n v="8.56"/>
        <n v="7.36"/>
        <n v="7.55"/>
        <n v="8.41"/>
        <n v="8.36"/>
        <n v="5.76"/>
        <n v="6.78"/>
        <n v="8.5"/>
        <n v="5.09"/>
        <n v="7.29"/>
        <n v="7.64"/>
        <n v="7.1"/>
        <n v="8.04"/>
        <n v="8.66"/>
        <n v="9.28"/>
        <n v="5.58"/>
        <n v="5.02"/>
        <n v="6.83"/>
        <n v="7.95"/>
        <n v="6.89"/>
        <n v="6.98"/>
        <n v="8.77"/>
        <n v="7.13"/>
        <n v="5.9"/>
        <n v="4.28"/>
        <n v="7.77"/>
        <n v="7.87"/>
        <n v="6.96"/>
        <n v="8.73"/>
        <n v="4.99"/>
        <n v="8.05"/>
        <n v="7.53"/>
        <n v="6.69"/>
        <n v="5.96"/>
        <n v="8.18"/>
        <n v="7.63"/>
        <n v="8.25"/>
        <n v="5.42"/>
        <n v="7.88"/>
        <n v="7.68"/>
        <n v="8.45"/>
        <n v="9.0"/>
        <n v="6.92"/>
        <n v="6.27"/>
        <n v="6.1"/>
        <n v="8.15"/>
        <n v="6.05"/>
        <n v="6.79"/>
        <n v="7.38"/>
        <n v="6.75"/>
        <n v="6.44"/>
        <n v="4.74"/>
        <n v="6.71"/>
        <n v="4.92"/>
        <n v="7.33"/>
        <n v="9.15"/>
        <n v="6.16"/>
        <n v="7.35"/>
        <n v="6.24"/>
        <n v="5.31"/>
        <n v="6.06"/>
        <n v="6.95"/>
        <n v="4.82"/>
        <n v="6.39"/>
        <n v="6.65"/>
        <n v="6.31"/>
        <n v="5.46"/>
        <n v="5.7"/>
        <n v="6.15"/>
        <n v="6.53"/>
        <n v="6.17"/>
        <n v="5.64"/>
        <n v="4.4"/>
        <n v="7.79"/>
        <n v="4.95"/>
        <n v="5.14"/>
        <n v="5.79"/>
        <n v="7.31"/>
        <n v="8.96"/>
        <n v="5.93"/>
        <n v="5.81"/>
        <n v="8.01"/>
        <n v="7.74"/>
        <n v="5.5"/>
        <n v="5.87"/>
        <n v="7.9"/>
        <n v="8.08"/>
        <n v="5.75"/>
        <n v="6.2"/>
        <n v="9.14"/>
        <n v="8.97"/>
        <n v="7.96"/>
        <n v="7.2"/>
        <n v="7.92"/>
        <n v="5.04"/>
        <n v="7.09"/>
        <n v="7.82"/>
        <n v="6.36"/>
        <n v="4.54"/>
        <n v="5.95"/>
        <n v="5.24"/>
        <n v="8.03"/>
        <n v="5.51"/>
        <n v="6.14"/>
        <n v="6.55"/>
        <n v="7.15"/>
        <n v="6.52"/>
        <n v="9.11"/>
        <n v="6.35"/>
        <n v="9.54"/>
        <n v="5.56"/>
        <n v="6.5"/>
        <n v="5.82"/>
        <n v="7.66"/>
        <n v="7.43"/>
        <n v="5.39"/>
        <n v="7.26"/>
        <n v="7.28"/>
        <n v="6.85"/>
        <n v="5.6"/>
        <n v="8.67"/>
        <n v="5.68"/>
        <n v="6.32"/>
        <n v="7.21"/>
        <n v="6.57"/>
        <n v="8.72"/>
        <n v="7.3"/>
        <n v="7.67"/>
        <n v="5.67"/>
        <n v="6.49"/>
        <n v="8.57"/>
        <n v="5.59"/>
        <n v="8.12"/>
        <n v="6.73"/>
        <n v="7.84"/>
        <n v="6.54"/>
        <n v="7.4"/>
        <n v="8.59"/>
        <n v="4.0"/>
        <n v="6.3"/>
        <n v="4.96"/>
        <n v="5.61"/>
        <n v="6.04"/>
        <n v="5.62"/>
        <n v="8.29"/>
        <n v="6.0"/>
        <n v="5.92"/>
        <n v="8.3"/>
        <n v="7.57"/>
        <n v="7.52"/>
        <n v="8.81"/>
        <n v="9.63"/>
        <n v="7.98"/>
        <n v="5.06"/>
        <n v="5.88"/>
        <n v="7.76"/>
        <n v="6.45"/>
        <n v="5.22"/>
        <n v="8.63"/>
        <n v="6.34"/>
        <n v="8.34"/>
        <n v="4.81"/>
        <n v="7.46"/>
        <n v="7.58"/>
        <n v="9.02"/>
        <n v="5.98"/>
        <n v="5.03"/>
        <n v="7.97"/>
        <n v="7.81"/>
        <n v="7.71"/>
        <n v="7.83"/>
        <n v="8.51"/>
        <n v="4.37"/>
        <n v="5.77"/>
        <n v="8.83"/>
        <n v="8.21"/>
        <n v="5.86"/>
        <n v="7.32"/>
        <n v="9.17"/>
        <n v="8.44"/>
        <n v="5.32"/>
        <n v="5.38"/>
        <n v="8.14"/>
        <n v="8.64"/>
        <n v="6.63"/>
        <n v="7.0"/>
        <n v="5.8"/>
        <n v="6.47"/>
        <n v="6.48"/>
        <n v="7.89"/>
        <n v="7.05"/>
        <n v="9.92"/>
        <n v="9.08"/>
        <n v="5.25"/>
        <n v="5.43"/>
        <n v="8.93"/>
        <n v="7.27"/>
        <n v="9.05"/>
        <n v="8.42"/>
        <n v="6.72"/>
        <n v="6.82"/>
        <n v="6.7"/>
        <n v="5.29"/>
        <n v="7.78"/>
        <n v="5.65"/>
        <n v="4.83"/>
        <n v="8.17"/>
        <n v="6.01"/>
        <n v="5.52"/>
        <n v="5.17"/>
        <n v="7.86"/>
        <n v="7.24"/>
        <n v="7.72"/>
        <n v="6.66"/>
        <n v="7.93"/>
        <n v="9.01"/>
        <n v="8.88"/>
        <n v="8.98"/>
        <n v="9.27"/>
        <n v="5.11"/>
        <n v="4.58"/>
        <n v="8.23"/>
        <n v="8.58"/>
        <n v="7.03"/>
        <n v="5.21"/>
        <n v="8.7"/>
        <n v="7.12"/>
        <n v="7.6"/>
        <n v="7.06"/>
        <n v="4.1"/>
        <n v="6.38"/>
        <n v="8.06"/>
        <n v="5.36"/>
        <n v="6.99"/>
        <n v="8.13"/>
        <n v="5.05"/>
        <n v="5.84"/>
        <n v="8.16"/>
        <n v="6.11"/>
        <n v="9.23"/>
      </sharedItems>
    </cacheField>
    <cacheField name="Sem8 GPA" numFmtId="0">
      <sharedItems containsSemiMixedTypes="0" containsString="0" containsNumber="1">
        <n v="5.99"/>
        <n v="5.52"/>
        <n v="6.62"/>
        <n v="7.43"/>
        <n v="8.54"/>
        <n v="7.81"/>
        <n v="6.35"/>
        <n v="6.71"/>
        <n v="8.14"/>
        <n v="7.99"/>
        <n v="4.68"/>
        <n v="8.16"/>
        <n v="9.28"/>
        <n v="6.47"/>
        <n v="5.14"/>
        <n v="6.38"/>
        <n v="7.56"/>
        <n v="6.09"/>
        <n v="5.66"/>
        <n v="7.03"/>
        <n v="6.36"/>
        <n v="7.68"/>
        <n v="6.76"/>
        <n v="6.08"/>
        <n v="7.4"/>
        <n v="6.68"/>
        <n v="6.04"/>
        <n v="7.87"/>
        <n v="7.24"/>
        <n v="7.23"/>
        <n v="8.24"/>
        <n v="5.5"/>
        <n v="7.93"/>
        <n v="6.56"/>
        <n v="7.38"/>
        <n v="6.44"/>
        <n v="8.12"/>
        <n v="5.33"/>
        <n v="7.15"/>
        <n v="6.64"/>
        <n v="8.0"/>
        <n v="4.38"/>
        <n v="7.84"/>
        <n v="8.49"/>
        <n v="5.6"/>
        <n v="4.87"/>
        <n v="8.77"/>
        <n v="6.77"/>
        <n v="5.7"/>
        <n v="6.13"/>
        <n v="6.84"/>
        <n v="8.32"/>
        <n v="7.92"/>
        <n v="7.02"/>
        <n v="8.68"/>
        <n v="9.26"/>
        <n v="6.8"/>
        <n v="7.98"/>
        <n v="7.42"/>
        <n v="5.07"/>
        <n v="6.52"/>
        <n v="8.47"/>
        <n v="7.21"/>
        <n v="7.97"/>
        <n v="9.49"/>
        <n v="7.88"/>
        <n v="5.83"/>
        <n v="6.43"/>
        <n v="7.25"/>
        <n v="6.91"/>
        <n v="6.33"/>
        <n v="7.01"/>
        <n v="5.16"/>
        <n v="8.31"/>
        <n v="5.97"/>
        <n v="6.87"/>
        <n v="7.18"/>
        <n v="6.58"/>
        <n v="5.25"/>
        <n v="5.48"/>
        <n v="6.34"/>
        <n v="7.34"/>
        <n v="8.51"/>
        <n v="7.76"/>
        <n v="8.27"/>
        <n v="7.78"/>
        <n v="7.67"/>
        <n v="7.5"/>
        <n v="6.7"/>
        <n v="7.73"/>
        <n v="8.05"/>
        <n v="6.01"/>
        <n v="5.87"/>
        <n v="6.19"/>
        <n v="8.03"/>
        <n v="5.76"/>
        <n v="7.08"/>
        <n v="7.2"/>
        <n v="7.94"/>
        <n v="7.35"/>
        <n v="8.25"/>
        <n v="7.59"/>
        <n v="6.12"/>
        <n v="7.46"/>
        <n v="7.64"/>
        <n v="7.04"/>
        <n v="6.15"/>
        <n v="7.55"/>
        <n v="5.11"/>
        <n v="7.27"/>
        <n v="7.63"/>
        <n v="7.33"/>
        <n v="6.46"/>
        <n v="7.12"/>
        <n v="6.51"/>
        <n v="6.65"/>
        <n v="6.31"/>
        <n v="6.99"/>
        <n v="8.36"/>
        <n v="8.94"/>
        <n v="4.79"/>
        <n v="7.91"/>
        <n v="5.08"/>
        <n v="5.93"/>
        <n v="5.05"/>
        <n v="6.66"/>
        <n v="6.69"/>
        <n v="7.37"/>
        <n v="7.85"/>
        <n v="5.41"/>
        <n v="7.45"/>
        <n v="6.26"/>
        <n v="6.74"/>
        <n v="4.49"/>
        <n v="8.85"/>
        <n v="7.0"/>
        <n v="8.37"/>
        <n v="8.33"/>
        <n v="5.21"/>
        <n v="7.58"/>
        <n v="4.98"/>
        <n v="8.21"/>
        <n v="7.16"/>
        <n v="6.16"/>
        <n v="6.1"/>
        <n v="7.48"/>
        <n v="8.06"/>
        <n v="5.3"/>
        <n v="6.37"/>
        <n v="7.83"/>
        <n v="6.92"/>
        <n v="7.69"/>
        <n v="7.9"/>
        <n v="8.62"/>
        <n v="6.95"/>
        <n v="8.28"/>
        <n v="4.22"/>
        <n v="7.6"/>
        <n v="8.3"/>
        <n v="5.63"/>
        <n v="7.75"/>
        <n v="6.03"/>
        <n v="6.96"/>
        <n v="6.53"/>
        <n v="9.14"/>
        <n v="6.27"/>
        <n v="5.94"/>
        <n v="6.86"/>
        <n v="6.97"/>
        <n v="8.79"/>
        <n v="7.3"/>
        <n v="7.7"/>
        <n v="6.67"/>
        <n v="5.77"/>
        <n v="7.31"/>
        <n v="7.89"/>
        <n v="7.82"/>
        <n v="6.98"/>
        <n v="6.89"/>
        <n v="8.29"/>
        <n v="6.59"/>
        <n v="6.2"/>
        <n v="7.05"/>
        <n v="5.57"/>
        <n v="8.41"/>
        <n v="9.11"/>
        <n v="7.96"/>
        <n v="6.42"/>
        <n v="6.23"/>
        <n v="6.4"/>
        <n v="7.61"/>
        <n v="8.13"/>
        <n v="4.0"/>
        <n v="6.06"/>
        <n v="7.11"/>
        <n v="8.96"/>
        <n v="8.8"/>
        <n v="8.83"/>
        <n v="9.51"/>
        <n v="8.82"/>
        <n v="8.04"/>
        <n v="7.79"/>
        <n v="7.26"/>
        <n v="5.42"/>
        <n v="5.02"/>
        <n v="8.64"/>
        <n v="6.61"/>
        <n v="6.85"/>
        <n v="7.13"/>
        <n v="8.23"/>
        <n v="5.68"/>
        <n v="7.54"/>
        <n v="5.71"/>
        <n v="8.69"/>
        <n v="6.17"/>
        <n v="7.09"/>
        <n v="6.83"/>
        <n v="6.88"/>
        <n v="9.02"/>
        <n v="5.53"/>
        <n v="6.05"/>
        <n v="8.02"/>
        <n v="5.95"/>
        <n v="6.18"/>
        <n v="6.11"/>
        <n v="6.28"/>
        <n v="8.91"/>
        <n v="7.22"/>
        <n v="4.45"/>
        <n v="8.2"/>
        <n v="10.0"/>
        <n v="7.14"/>
        <n v="6.54"/>
        <n v="8.43"/>
        <n v="6.78"/>
        <n v="7.65"/>
        <n v="5.82"/>
        <n v="5.54"/>
        <n v="6.6"/>
        <n v="7.53"/>
        <n v="6.79"/>
        <n v="7.29"/>
        <n v="8.17"/>
        <n v="8.88"/>
        <n v="7.39"/>
        <n v="7.47"/>
        <n v="6.41"/>
        <n v="6.63"/>
        <n v="5.78"/>
        <n v="7.66"/>
        <n v="5.89"/>
        <n v="7.44"/>
        <n v="6.14"/>
        <n v="5.75"/>
        <n v="4.93"/>
        <n v="7.06"/>
        <n v="7.95"/>
        <n v="8.4"/>
        <n v="7.77"/>
        <n v="5.56"/>
        <n v="6.49"/>
        <n v="5.32"/>
        <n v="5.37"/>
        <n v="4.97"/>
        <n v="7.72"/>
        <n v="8.87"/>
        <n v="7.62"/>
        <n v="5.91"/>
        <n v="7.8"/>
        <n v="5.26"/>
        <n v="6.25"/>
        <n v="8.42"/>
        <n v="6.57"/>
        <n v="9.5"/>
        <n v="4.52"/>
        <n v="8.74"/>
        <n v="7.19"/>
        <n v="8.15"/>
        <n v="5.65"/>
        <n v="7.28"/>
        <n v="5.96"/>
        <n v="7.71"/>
        <n v="4.51"/>
        <n v="4.29"/>
        <n v="8.7"/>
        <n v="8.26"/>
        <n v="7.07"/>
        <n v="9.6"/>
        <n v="6.72"/>
        <n v="6.02"/>
        <n v="6.48"/>
        <n v="6.29"/>
        <n v="9.91"/>
        <n v="8.38"/>
        <n v="8.08"/>
        <n v="5.85"/>
        <n v="8.07"/>
        <n v="7.1"/>
        <n v="5.72"/>
        <n v="6.21"/>
        <n v="4.6"/>
        <n v="8.22"/>
        <n v="5.17"/>
        <n v="8.09"/>
        <n v="5.88"/>
        <n v="8.73"/>
        <n v="5.51"/>
        <n v="5.98"/>
        <n v="8.67"/>
        <n v="6.81"/>
        <n v="5.09"/>
        <n v="6.9"/>
        <n v="8.19"/>
        <n v="8.11"/>
        <n v="7.36"/>
        <n v="7.74"/>
        <n v="8.53"/>
        <n v="5.8"/>
        <n v="5.64"/>
        <n v="5.73"/>
        <n v="9.45"/>
        <n v="6.5"/>
        <n v="6.45"/>
        <n v="4.96"/>
        <n v="7.49"/>
        <n v="9.32"/>
        <n v="8.5"/>
        <n v="9.62"/>
        <n v="6.82"/>
        <n v="9.43"/>
        <n v="7.86"/>
        <n v="5.23"/>
        <n v="9.03"/>
        <n v="6.32"/>
        <n v="5.55"/>
        <n v="5.28"/>
        <n v="8.45"/>
        <n v="8.63"/>
        <n v="8.6"/>
        <n v="5.59"/>
        <n v="6.0"/>
        <n v="5.46"/>
        <n v="5.19"/>
        <n v="6.22"/>
        <n v="5.62"/>
        <n v="5.44"/>
        <n v="9.88"/>
        <n v="5.79"/>
        <n v="9.79"/>
        <n v="8.97"/>
        <n v="7.17"/>
        <n v="9.34"/>
        <n v="5.61"/>
        <n v="6.73"/>
        <n v="4.32"/>
        <n v="5.9"/>
        <n v="7.52"/>
        <n v="6.07"/>
        <n v="6.75"/>
        <n v="5.67"/>
        <n v="9.05"/>
        <n v="5.74"/>
        <n v="8.61"/>
        <n v="8.65"/>
        <n v="9.0"/>
        <n v="4.84"/>
        <n v="7.32"/>
        <n v="8.1"/>
        <n v="9.69"/>
        <n v="6.94"/>
        <n v="4.88"/>
        <n v="6.39"/>
        <n v="7.57"/>
        <n v="8.46"/>
        <n v="6.55"/>
        <n v="9.04"/>
        <n v="5.29"/>
      </sharedItems>
    </cacheField>
  </cacheFields>
</pivotCacheDefinition>
</file>

<file path=xl/pivotCache/pivotCacheDefinition6.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M2000" sheet="students"/>
  </cacheSource>
  <cacheFields>
    <cacheField name="Student ID" numFmtId="0">
      <sharedItems>
        <s v="b37412a3-fa5c-40ca-b087-7109a47482d7"/>
        <s v="65001423-faeb-4d19-a550-8ea26133a34d"/>
        <s v="228aaf1d-8710-4c8d-bfec-001b0df01f34"/>
        <s v="1aa67474-e200-4157-ad54-c95aaa4d52a8"/>
        <s v="5122db4a-14c8-44d7-b2f4-e869f69d3dd7"/>
        <s v="28dd6ff3-6391-4421-ba38-3c3164b96252"/>
        <s v="5c375254-a8fc-4690-a9b1-c4a1da221b85"/>
        <s v="1090fccc-de58-401b-9cb7-b64f927e5e08"/>
        <s v="3f87e362-cf8d-446a-bc2c-bb0ddd334cc7"/>
        <s v="db0f4094-ae51-472d-b7a5-5c76fa4e4399"/>
        <s v="e87d1c78-e7c4-41c7-8049-7b717d106c60"/>
        <s v="e2eac79e-9c04-46b5-ba30-4ee023c04f78"/>
        <s v="1750bd26-bcfc-4af5-9881-a1f0fbbb523a"/>
        <s v="aa604892-3926-42e9-9b58-eb49c9784b52"/>
        <s v="f0cd7f05-ea87-455e-a382-95d31e0ef546"/>
        <s v="c24369e7-2387-4af6-94c3-a832b231c60b"/>
        <s v="63b664f4-0452-4779-90ff-de646edaba8c"/>
        <s v="7a8d03aa-782a-45e0-88ca-765192f5df7b"/>
        <s v="6d59c708-298e-45cc-a9e6-eaa3024e260c"/>
        <s v="05a321d4-578e-468a-a1bf-4038a4de8d28"/>
        <s v="3c088990-54a2-4051-bb0c-cad9eee13cae"/>
        <s v="30de38b1-b636-4896-9fd9-75371d069988"/>
        <s v="0411292b-9b9f-42dc-8f42-74c780290ce1"/>
        <s v="2c222096-5250-47fe-86f0-33f945641768"/>
        <s v="4490d77e-016f-4ace-8f4b-a812bf94bdaf"/>
        <s v="e82c7d7b-06e7-45f9-88bc-539c9f4c3b79"/>
        <s v="d23484de-a436-415a-9041-63731d745f08"/>
        <s v="74f76d09-739c-4fa5-9bfc-270c85494255"/>
        <s v="880bcb0e-c8ab-46ac-a0b4-659a09fe4cdd"/>
        <s v="c1590f53-8a0f-4efb-adcd-465e36386821"/>
        <s v="0cf173f9-74d9-41f5-8877-58043fde9814"/>
        <s v="631d9c8b-e0f0-4e79-81f7-4651a033edad"/>
        <s v="ca8e858c-d0f8-4063-889f-e107443b1d0f"/>
        <s v="698f546d-5f29-4290-9848-5a54531c8812"/>
        <s v="5667ac99-2136-4f0d-96d4-a0d028e648ad"/>
        <s v="7aa061e9-336b-40cb-b1fe-ad13f280df1d"/>
        <s v="e7a44fad-e32b-43ad-96d7-0de3f597a515"/>
        <s v="0d810ca6-4fee-4e9f-b557-87121f011458"/>
        <s v="27b7f912-31fc-466d-8913-89de414a9f3a"/>
        <s v="4082cbb9-48bd-4b3e-a2f5-df2badaa44ca"/>
        <s v="bd1531c8-3764-4bda-b108-d4482f65fafa"/>
        <s v="64dea18b-c401-4870-a647-b0c6dd431dce"/>
        <s v="b526b22d-3f6c-41f7-8a05-37f02c2cd22b"/>
        <s v="2d7e4a45-2099-471f-8b65-7bccb0416f19"/>
        <s v="69bcdf4c-f0f4-4cf5-ae95-1c33ed5d4e6b"/>
        <s v="2db13deb-ee6f-4bea-8df7-164713769ff9"/>
        <s v="02106371-0260-4123-b1ef-e72aae13591e"/>
        <s v="77e8b762-bb7e-4979-92dc-bffd59008d65"/>
        <s v="94a1875d-2db6-4edb-82de-ffccf86c2ca2"/>
        <s v="de285d9b-4a10-446d-a1d9-e78b8d87831a"/>
        <s v="70f74c24-936a-4caa-8eb7-e59d3d57ab40"/>
        <s v="171dabf9-daf4-41a7-ba34-d2e8dd3f7d7e"/>
        <s v="be91c7cb-61be-4118-ba42-f58ffa3f02af"/>
        <s v="6e218b09-9afd-4015-816b-cb9f7426b193"/>
        <s v="73d0b6c7-f62e-4f88-9c29-850b410bfc29"/>
        <s v="dfd410a5-920d-434b-bd1d-6eabacc0b7b9"/>
        <s v="46e349aa-76d4-4385-82b4-139a2008b32c"/>
        <s v="c163c40d-c257-4c67-bf3c-2c9f289b8ca3"/>
        <s v="da39a452-3fed-4e75-a8ad-f5d1e23378bc"/>
        <s v="3b72c86d-92fa-475f-a6fd-0cb116e6e5c0"/>
        <s v="7d3c2acf-2efe-4192-bee5-74494b3b8444"/>
        <s v="ad409244-cd35-46ef-9c37-07394a629c5e"/>
        <s v="d3018cc8-4d38-4068-a91b-41710aaf9e1c"/>
        <s v="bf303c93-4f7e-4cf4-877e-4785f8aa1d26"/>
        <s v="60053cac-074d-4100-83cb-9ae38505147b"/>
        <s v="bf11858a-0877-4089-bbc9-97ac5aa9f4b0"/>
        <s v="1f3cea1d-2271-47ca-b887-73ed4af715b7"/>
        <s v="9ee8cd8e-f660-4018-a217-2c7bf66b5dea"/>
        <s v="a5c5650c-8186-4576-91a7-26095eddbbbf"/>
        <s v="713b7bd8-ecea-4668-8c31-a7deab2ec2d0"/>
        <s v="0a820385-4cd1-44b3-a9e9-ff9b7726b007"/>
        <s v="12b2102d-940c-4503-b7c8-6152beed0af9"/>
        <s v="09294329-0450-46e9-a6fc-935a61a1b56a"/>
        <s v="93d3e232-90c1-4270-bf6c-4a5e69726acd"/>
        <s v="2477f047-8336-4758-99f9-3502a55bc44f"/>
        <s v="c2baf0e0-2179-43f0-a612-4ab4f9b21e6e"/>
        <s v="5e1ce083-3e88-4611-968b-663a0101b9bd"/>
        <s v="7b4e9ecd-de07-47b1-b8ae-8d5dfe268e77"/>
        <s v="317304b5-c1dd-484a-aca5-8d95915a1c30"/>
        <s v="56082672-f232-472f-bea0-d84d37fd1e7a"/>
        <s v="d7fa2d8d-fb2c-4025-adf4-e62d6651529e"/>
        <s v="ea4f4a80-dc41-4176-9b59-f28ea9de5b26"/>
        <s v="fc618045-9449-4b77-814e-888e8cc8b919"/>
        <s v="d024ffeb-1ab4-4f04-b211-e54703896994"/>
        <s v="9591f52f-5f95-474c-be22-4ffd427ab8a5"/>
        <s v="adbbe85f-c36a-4d82-845d-a30d5498c23d"/>
        <s v="8a94a11e-d032-40c1-abaf-2ec6fff785e4"/>
        <s v="ee4205ee-a52f-43ec-ab4e-2281b184d1fc"/>
        <s v="5c508720-f982-44e0-8603-156a15eacbcf"/>
        <s v="d2d3e316-189e-46e2-b704-b1079ad0107d"/>
        <s v="e97aa4d3-b749-4c3b-bbd4-98e6d6d72555"/>
        <s v="18e214db-b595-468c-90ff-5ccd68c9b9cb"/>
        <s v="5275eb94-14ae-4f5c-a636-58c912d0498d"/>
        <s v="83599af6-5d01-455f-a7fd-64c4a334058a"/>
        <s v="e5ee7127-0257-40a3-b7e1-e57774dbb993"/>
        <s v="e4ee0371-ffdf-4e5e-bf86-5b5c1523dd80"/>
        <s v="948f664a-9565-457b-a267-d32fddcbf4bc"/>
        <s v="0f32dcaf-3195-403f-a653-71abf497ae71"/>
        <s v="c72372f6-9c88-4ed9-81e9-5629533fc717"/>
        <s v="d296c8ac-5078-47c3-b18e-c2efb4f6ed3a"/>
        <s v="b3edd6ed-b089-4de4-a626-7164d3616b3a"/>
        <s v="7702beba-0623-4fbf-9e42-d2b800679b62"/>
        <s v="45667c48-79ba-430a-9118-c400e336c243"/>
        <s v="64436e4c-2913-4440-8552-efdee2585823"/>
        <s v="138d994c-2b0a-4edd-8774-44cb5543fc3c"/>
        <s v="8cb1457e-effa-415b-bea6-450f0accb23c"/>
        <s v="e1035e1c-e3bb-42ae-a552-ac5309eda6f5"/>
        <s v="a981b098-b2cf-452d-a7f3-33b3f7baf55e"/>
        <s v="2acb4fbd-fbff-4a7d-b2f5-b1762c41cbd3"/>
        <s v="55c3b2db-f374-490d-8274-ce40e09016b6"/>
        <s v="af2537f5-9d31-462a-bb5a-bb36ce7968b7"/>
        <s v="0d5f1633-b0d3-4f12-b5e5-f9d5a7c92349"/>
        <s v="fd5ffd0d-aa91-418c-9cc9-36e45c3daff5"/>
        <s v="44d91117-4c34-4899-bbe5-64aeed0e4c6a"/>
        <s v="3c0a584e-a7cd-43cb-abda-06b220d2b528"/>
        <s v="4ee4334e-ce92-4136-ac3a-812f765e6cb5"/>
        <s v="bd2717f8-20e5-4d3b-8a7b-e5530289e8c2"/>
        <s v="b5103e9c-8618-440d-95d6-a6585ce9dbbc"/>
        <s v="b8beff3d-cb9f-4f6d-af3a-6f27ef06fccb"/>
        <s v="3e10c14d-9921-4591-9de1-69aabdd2a146"/>
        <s v="2b799a38-b5af-454e-bdcd-9014c2ba01da"/>
        <s v="043650a5-005b-4d50-a7c5-2a351b3a81c8"/>
        <s v="a8dcdb61-9b10-4726-9d28-654f6b72060b"/>
        <s v="a1e518a2-93d2-48d4-a465-5c397d4d2add"/>
        <s v="7249f62c-0898-4462-980c-b95c19d45deb"/>
        <s v="3143c221-e55c-4672-a338-b18f60427dfc"/>
        <s v="d4d13d55-1db6-4844-95fa-9483f633cc2d"/>
        <s v="58e9d0aa-c1b6-4dd4-a507-84cbc9df301e"/>
        <s v="ee392bde-eea2-473e-8c04-4ed8d01a4fbc"/>
        <s v="45d8a6ad-77d0-459e-8114-14f8d9df0d0e"/>
        <s v="16bd9db6-3c6d-4af0-8c79-278f861b72c0"/>
        <s v="bb103d64-e9ad-4950-aa4b-b364bedcb781"/>
        <s v="12c0620c-1667-4518-89b2-eae654eb4c91"/>
        <s v="d28fcf68-c871-47b3-8468-b74d85e3ade5"/>
        <s v="8ebc6d7e-c8a6-4b85-8d56-bff669c9520f"/>
        <s v="407a9cd5-2795-4d69-abf4-eb6852132a89"/>
        <s v="eff1f782-142c-406e-be7e-1e29c3af62f9"/>
        <s v="fce3b6a1-e27d-40d3-b00e-985c1274233c"/>
        <s v="958be693-1da6-4345-8648-d24684d0237d"/>
        <s v="d40d3674-c0ce-4542-94e1-2a044141eb9b"/>
        <s v="89a60034-2a73-4ac9-8215-b2547e3329b6"/>
        <s v="4a552ea0-8acb-4e09-8ccc-9cea109fd8ee"/>
        <s v="1b3158d7-fd87-41d7-9ecf-eb4e6484473f"/>
        <s v="c21f84fc-d0bc-4ad5-85f8-0d9b00060d5a"/>
        <s v="4d669eb2-e179-4379-8916-c715b2c4c537"/>
        <s v="bba1aed9-44cd-4fdd-9f9b-141ec7f7bda1"/>
        <s v="24aa5685-7523-46ce-bc95-0bbae8184f34"/>
        <s v="9a27343d-3b40-457e-aa58-573bd08043b2"/>
        <s v="3ae88926-b423-4cde-8857-511761554667"/>
        <s v="046a0df5-cafd-4613-b2bb-912d7da67785"/>
        <s v="39375675-67f2-48ec-b004-b601ee755c50"/>
        <s v="235b275b-dcd2-4b97-b3ca-9a6bccd3af7c"/>
        <s v="c7903dc5-900c-4af7-9b0a-e22eecc817a6"/>
        <s v="c08d05c0-b805-4b34-9ea4-ba77590bd0d8"/>
        <s v="2c913a7c-a340-4f08-b341-91b8ed6522b4"/>
        <s v="2812859a-1337-439e-8d4f-5d272c7f0b79"/>
        <s v="4de1087b-afa1-4a55-8ebe-abaa28597b34"/>
        <s v="bebc241e-d9ce-4d0e-9abd-7b8d5b6282a8"/>
        <s v="b509f08a-2c98-4bca-9139-7c06a630ad9d"/>
        <s v="5cbecc3b-7bc3-4abd-b01f-b5fd57154f01"/>
        <s v="9f6facc1-451d-48fe-8532-fc74a9987bdf"/>
        <s v="19ca9c1b-94bc-447a-a122-318935f3de4a"/>
        <s v="3e2b6091-a092-452a-94a0-57a7b0cc1b3b"/>
        <s v="69e6d15c-10f8-47a9-9c0a-bb6b60f145a5"/>
        <s v="39c5c59f-36a2-47e0-a4ca-5968e8e85abc"/>
        <s v="65343b23-ec46-4acd-9af7-aa1211f64c50"/>
        <s v="a69f5f0a-85f5-4906-b2b0-b2f12e08fe65"/>
        <s v="6daa192e-760a-454c-aa87-921d6c326308"/>
        <s v="b64fa54a-8c61-4654-95da-75c1a21150f9"/>
        <s v="440674e3-9a59-40c9-8f98-77cfd466bf25"/>
        <s v="c9cd4ae6-be91-4549-b9ff-05ed86711ba6"/>
        <s v="0279e2ab-0bbf-4334-a3ea-2d7fc219a845"/>
        <s v="bc88e0e6-efe6-46ff-b2dc-562c83ea8526"/>
        <s v="3782490b-f9eb-49ed-bc78-f61634759a3c"/>
        <s v="340029c3-ea11-405b-91fa-cefad6f89f7a"/>
        <s v="0593e481-920d-4cdc-8b3b-953bd2869cd3"/>
        <s v="1d03c3d5-b862-4cc3-9489-9c37cfa9026b"/>
        <s v="99611b7d-aa82-4808-938a-e2c0787cc6f1"/>
        <s v="4439940d-0e58-4770-a566-0316f39ef1be"/>
        <s v="71761d08-58a5-4859-8667-01ebaa12ded5"/>
        <s v="2135db71-1293-499b-97f2-4f98695be910"/>
        <s v="67cbfc39-f54f-4b92-8442-906f2e16f0b6"/>
        <s v="fe8e5f5b-36b3-4d4c-b5e3-eb9fb7b14309"/>
        <s v="1d7bfa14-9919-487e-90f1-4c088927b3f9"/>
        <s v="99a9af6a-ed05-4732-b8bf-46fa25343e85"/>
        <s v="d7d3b9d9-4c85-4233-8325-bd9ebf98e734"/>
        <s v="9bf4984e-1157-454e-9183-71f92eb53f7b"/>
        <s v="ff07c277-c3e8-4336-9d6a-0316dc723f57"/>
        <s v="3af629bb-6d09-4c2d-b772-6309bcbd151b"/>
        <s v="d2ab3152-bd2b-499d-9588-afdbf6478419"/>
        <s v="fa207403-4ab4-47e3-a360-76812bbba89d"/>
        <s v="1578d709-48f9-43d0-9fea-e1e0d9e604b3"/>
        <s v="ee88c4dc-159a-4899-931d-143c7c24f02c"/>
        <s v="345512f7-01f7-47ec-8e06-30cd996d5c50"/>
        <s v="edd4253b-50f0-4d0a-b50c-ab754ccc9bc2"/>
        <s v="5fc64cd0-721e-4b1f-b895-89399342a09f"/>
        <s v="a9099bbb-262b-471a-94fc-b80b8843c667"/>
        <s v="ee7ca782-a7a3-4d25-9595-6c4227c00f89"/>
        <s v="47354e4f-f85b-4d0a-94b5-86353dab1614"/>
        <s v="3a9a4ea5-0c0f-4238-8a26-cfd9b856edd5"/>
        <s v="c1d016de-5c90-406a-a782-e1a13495f9d6"/>
        <s v="3d175712-d8b2-4277-b413-db19bade8d5d"/>
        <s v="7f671eec-3da7-4577-aee1-e86b9ea556aa"/>
        <s v="5bd29cb1-0845-4b2f-8a8a-4105c0eb8875"/>
        <s v="f186e47a-a794-4320-8cf6-e8b87fd238c3"/>
        <s v="5ca260c9-eb76-47c9-b08a-4895d4ffa666"/>
        <s v="511a24dc-3d22-4b9a-80bd-b207e3e556a8"/>
        <s v="5f5d6ef1-6c41-4b66-ac74-4a2120effeb8"/>
        <s v="a57b40db-fc49-4690-a2ee-dc2cc1aac71b"/>
        <s v="d777a477-4c66-40a8-a013-ac6ededa4e16"/>
        <s v="7315372a-f9d1-4401-b97b-63825434701f"/>
        <s v="2999b735-dd56-4c94-bc9a-d14cee0caeb5"/>
        <s v="a59b457f-c0d7-4c73-895f-fa8140d92bce"/>
        <s v="65bcc272-fadd-4ea3-aca5-e2fdb966442a"/>
        <s v="ccc7147f-f6e5-403c-a237-9e6fd4734534"/>
        <s v="c864dadb-da0a-47e4-b7f4-2e809deb2a09"/>
        <s v="9e9beb5e-39ec-40d6-92dc-19108a3092a3"/>
        <s v="f48f709c-49a2-4441-8ac4-de854a5b1aff"/>
        <s v="2f1dc121-7d02-4c6d-8bea-75c1b86677aa"/>
        <s v="e937edd5-d6ce-4042-abaf-9da6853717aa"/>
        <s v="ec993c80-0b7d-4856-b0c2-360025545c1a"/>
        <s v="d56ce8ea-1959-4b5a-a7a8-f6366a35df59"/>
        <s v="de4379cb-d823-4076-8d6b-b03beb3537a0"/>
        <s v="085a5292-f5ee-43e5-8447-cbbca01305fb"/>
        <s v="91af1bfc-ff97-4080-8f9f-bb932d8f83af"/>
        <s v="18e284cb-7891-4e6c-af79-02611ab08326"/>
        <s v="6243bed7-54ec-4f33-8a62-4cbde582b678"/>
        <s v="dde9f863-22bd-4388-adb9-9102a48b3dbe"/>
        <s v="675823ef-c868-4fc1-abe7-d297eaa1ce7f"/>
        <s v="705fddf5-66fa-4ca0-8b53-1932bd9419aa"/>
        <s v="d0ec939f-6474-4cd1-9ad4-ddeab4fd8060"/>
        <s v="7b70c3b8-a81f-4ec3-a79c-658a36760ce5"/>
        <s v="b3730d4d-f6ab-4770-ad16-b038af865ed2"/>
        <s v="cda21485-1c34-43c5-9cac-78855e1a164f"/>
        <s v="063cbc2d-8cc0-42c5-9a57-3d62b1444e41"/>
        <s v="9293f705-0815-4147-be00-980eae441e21"/>
        <s v="dc858b22-7331-473f-a1f7-033e4c5b8a94"/>
        <s v="8af09ec3-4b72-4a7c-8f1c-3fa070000009"/>
        <s v="181b4bbe-c1b5-4783-8cad-3601dc857fe5"/>
        <s v="7316ce64-2a14-4a96-9b0c-62eb27c8fc6c"/>
        <s v="12767d13-f093-4776-9116-d014a5850828"/>
        <s v="af0262de-3ce0-4247-8897-2011edf08056"/>
        <s v="0d7bec04-e6e5-4b32-ac5f-12ef8085c147"/>
        <s v="88adb388-287e-4086-a854-027e56673e49"/>
        <s v="8351db35-c604-432a-814b-f2ac3cd9fcb1"/>
        <s v="ef43613c-d4aa-49a3-bed8-c56cda09dfa0"/>
        <s v="5f06bc76-7b77-4e71-9917-38f80ad1c18c"/>
        <s v="a68bb2ad-96e2-40ff-b67b-49ef7af234b4"/>
        <s v="b9787c4b-09aa-4570-9be9-50c7147d7bfc"/>
        <s v="47e2b379-9d2d-49cf-8236-d1049a51ec75"/>
        <s v="bb2002b8-5eb7-4429-a127-8e4440afaf18"/>
        <s v="f7b217c7-ae92-4a71-8f7d-cb431679742f"/>
        <s v="1f897ad6-3aa8-41d4-b8c0-eb54d60e8792"/>
        <s v="dd92dd7c-0db9-47a9-9e91-a71c7374ccbf"/>
        <s v="082def90-49b7-459e-b730-d33d8df7beda"/>
        <s v="39cc6bee-6f77-4c1a-ad91-ffd2735670a0"/>
        <s v="47eb340d-c74e-48ff-8f89-569de550d736"/>
        <s v="439e754c-6930-46ea-a0bd-a1ee5807cf74"/>
        <s v="749d90cd-4885-4ae3-8d61-a09d27f92323"/>
        <s v="00ea96fb-5847-46e9-8dd6-4c47d132987c"/>
        <s v="35ce8841-4973-4d6c-8dca-bfb7001a9a8b"/>
        <s v="30b13a35-5db3-4517-a4f0-3cc6cc509e17"/>
        <s v="0f1259e0-a18f-46b6-b535-106e122c9a56"/>
        <s v="6be48d2b-560a-4f88-8d64-f0912a0574f9"/>
        <s v="d9ae500a-a7cd-4c5f-8172-c0f02c65976e"/>
        <s v="785e80e1-d4f3-41e5-902a-0b7293f4b44e"/>
        <s v="b0b39015-3510-4852-b474-634949fc2cd8"/>
        <s v="2051acef-097a-4e10-b6fe-bc0e7ecddbaf"/>
        <s v="fbe94499-dbc0-40fd-86fb-7bf300b9d4a3"/>
        <s v="a25033b5-5fc3-499d-a786-9a7b72ee6ba8"/>
        <s v="4a67026c-3d0d-4b60-8fdf-a31a983a07f3"/>
        <s v="1156ccdb-8743-434f-899e-340860e5c527"/>
        <s v="c4d598f7-e14f-4093-8b6a-d0c7a2356dd4"/>
        <s v="bcacc8fa-fc94-4228-9098-363625832b83"/>
        <s v="683f0025-03ef-4927-bdc0-e964becfe931"/>
        <s v="2fd19b95-c27f-43b8-9dce-59ad598223f2"/>
        <s v="fb95d0fc-ad72-4d05-924c-de09ccea5031"/>
        <s v="905f9096-2996-46e2-8c9d-690713b22cec"/>
        <s v="7d6429dd-9625-422e-b9c8-6e3165abd646"/>
        <s v="dfa4bb9f-5a85-4750-a92a-c1391f4a8ca1"/>
        <s v="3c103b7d-73af-48bb-bc9e-7f9daf8d4076"/>
        <s v="f6b97af4-4b85-4301-89b1-00d1635e3516"/>
        <s v="7233d5af-9813-4da1-bd21-20ad5f59fb4d"/>
        <s v="5e9ca06c-8409-4db4-ae3e-f4b2e7e139a3"/>
        <s v="041c8596-55fb-4b47-9e0e-7c2477bf3c5b"/>
        <s v="26286bfb-e767-4cea-b0e6-a969e21342b0"/>
        <s v="ad973b67-9b89-45cb-9942-644c248d31ec"/>
        <s v="80a12241-faed-4808-b95d-bab40df86e3a"/>
        <s v="afd5dea5-89d7-4d6c-8e77-7f00ecf27e76"/>
        <s v="fd08b32c-62d6-4e93-a198-5d54cfb87e6f"/>
        <s v="3b329b00-258e-4e1a-84ba-58984b6d67f3"/>
        <s v="df2afef7-8eb0-48a9-bbbc-f57543844e64"/>
        <s v="8377eaac-9dbf-416f-89f7-28d5764890a9"/>
        <s v="fb3f4492-66f0-4436-a279-3448d8d42fa5"/>
        <s v="0c53644b-0053-4649-b86d-066b1ba827c6"/>
        <s v="46426c45-8d03-417a-b4d3-75c1a29319fa"/>
        <s v="d9f195d0-1482-4f53-8201-0c62f5f59b22"/>
        <s v="39bb3c30-f713-44dd-8203-d92bd3358121"/>
        <s v="344cc4d9-71f3-4286-8270-1fdbacaa7941"/>
        <s v="152aeaec-2bdf-4b41-b3ed-a8f1026b5383"/>
        <s v="a981fa54-f121-4129-b45c-9a545fa3a531"/>
        <s v="8dedf9fb-4bb0-4f20-b27c-40266703b636"/>
        <s v="b43051c9-c216-4d54-8602-64b4ead9767d"/>
        <s v="b59c9eb1-aa09-4614-af9e-a43802bf5ea2"/>
        <s v="3ae0acdb-2a65-44af-b09d-338b23936d45"/>
        <s v="ea6ef388-64f4-4a1a-8441-6766966011eb"/>
        <s v="cd3dc395-f5f9-4d10-9eb9-5d082878e57b"/>
        <s v="e30bd1af-9345-43f4-b29b-3c008d4d938d"/>
        <s v="f1f71605-a79e-4626-b707-ac0e0d96feb3"/>
        <s v="5f987c71-a65e-488e-abf3-ad39fec21bbe"/>
        <s v="b41eedde-bbb0-4e44-92ad-bb7281df4d96"/>
        <s v="a9220eb6-9ce0-48d7-b69c-905db7e5f673"/>
        <s v="03e630d2-3884-49b4-995d-b20d72164000"/>
        <s v="8ce377d7-60f1-4528-a8ef-2f46f323123e"/>
        <s v="fa0cb48b-2039-41a5-8c72-a5ed82ef8233"/>
        <s v="a505da9c-46e7-4a2c-bf6e-ed9d23cbe943"/>
        <s v="6e279f9f-4dd8-4ae6-b580-c9ffd81b2901"/>
        <s v="e3ed7353-23f4-4531-9628-4730d44271c1"/>
        <s v="9e3ef1a6-02fc-4449-a079-12e1e31ffb8c"/>
        <s v="2ba57ebf-cf61-4798-97ea-58751b9b40c4"/>
        <s v="7a0ecfea-958c-49ba-8cd6-20c20ea2622b"/>
        <s v="ec619485-aa64-408d-92e3-191267b3d5d4"/>
        <s v="9e11d2cd-0930-4ef6-8a80-068ddf547e50"/>
        <s v="36ee1640-723e-4466-b43b-d27f42a259a6"/>
        <s v="d90949aa-9bdd-4d7a-ad53-628b49851b79"/>
        <s v="25f88c74-53ea-4919-9b48-62c2d5ff2a1f"/>
        <s v="0a7c0fb2-cb7a-49e5-8ba4-06b292faceaf"/>
        <s v="0f9ca17b-8db8-4adf-ba3e-46b096f84ff7"/>
        <s v="71bf6198-aea6-4e82-82af-3dcd82336b07"/>
        <s v="8c8181b4-fe8b-4ccb-bd75-a5f3eeafca83"/>
        <s v="4b9dfd58-9e5d-4c7a-85ac-c35415f00cb4"/>
        <s v="bb7b6c05-2852-4ca2-b9d2-014a22ee7f07"/>
        <s v="29a2ad71-7998-4350-bc3b-f1dd5be4120a"/>
        <s v="0e165b12-9bdc-40d1-9cbf-7b8c74102d5d"/>
        <s v="9416e4dc-c6b2-4def-b8d8-b7f1c86c6544"/>
        <s v="c9cec36c-a41f-470c-a2b2-753ea134fdca"/>
        <s v="b7f60cdf-41dc-4c60-a5f6-0735757b6b29"/>
        <s v="80759f1f-87e5-40fe-9da8-d6d2f8b38a8b"/>
        <s v="8f598a25-2f2e-4e69-8b95-aa2d5a7c6a22"/>
        <s v="24e93cb5-f330-47a8-ab84-b2d0491f6121"/>
        <s v="db8dca0f-3275-4d3a-9ec0-e4f87e57d21a"/>
        <s v="5ef787b8-f2e6-495f-b32e-2016add702c9"/>
        <s v="eca29ef2-e0b8-4e06-a0e9-71471e9899db"/>
        <s v="58e7edf8-80a2-4721-8856-06848a6fc4b3"/>
        <s v="061efb95-68f8-4063-aeb1-9ad201a1fb0f"/>
        <s v="258a7803-c4be-42ec-92bc-3fa0e5d52f8c"/>
        <s v="4c6a70f4-8ede-444d-876c-f68c3f1be0d0"/>
        <s v="6bab9783-38ff-4807-b349-8064727d6eb4"/>
        <s v="bd945d3f-90a3-440c-ac1c-6022f55db21b"/>
        <s v="7f6485de-7569-4aef-8320-0c4e40cbe188"/>
        <s v="12e89d10-2871-4733-8bed-db12ad77e82f"/>
        <s v="398f569b-465c-42cb-885e-b4894ac66780"/>
        <s v="4f387b3e-a4fb-422b-812c-271f918b2d45"/>
        <s v="2f9f4ff0-ca57-4d03-932f-ed6fb5461b00"/>
        <s v="50c7c006-314d-4441-b8a6-171f1ee34dc4"/>
        <s v="a91cf192-43e8-444b-8a45-a905badf9397"/>
        <s v="415332f9-a2e6-4826-9023-9fc861b0b45b"/>
        <s v="f5faa704-64e5-4b23-8048-77271ce32bfd"/>
        <s v="c0effe9c-785e-4af4-8a32-cdd29e8dc7df"/>
        <s v="bd9259ac-2bf0-4785-8e65-9c01de110a24"/>
        <s v="37f25d36-8bdd-4ee3-b0fd-6672b80f16c5"/>
        <s v="22498f66-6e51-484d-9b84-edc3d8e049de"/>
        <s v="c47a3b7e-d209-483b-9528-4c0acb6bf562"/>
        <s v="899ca782-e323-4d1a-bc1b-dacc18e19331"/>
        <s v="37dc8c78-4082-4cda-b580-e4e959450186"/>
        <s v="b4299924-c098-4750-8741-9b4834ae4abd"/>
        <s v="0323160b-79db-4fb7-8773-35bfc30b6537"/>
        <s v="2877f5d9-0f56-45f8-b048-faa112ae5c22"/>
        <s v="3c5938ac-b5cc-49a2-b23e-6d7e83454b1e"/>
        <s v="e76adca9-7811-4802-88cc-7cfecf01f944"/>
        <s v="7e0241c4-c231-48a6-aad2-3f2d66712e6c"/>
        <s v="1af6d3f9-c144-485d-85f1-2969b0f663f0"/>
        <s v="df0f06cb-cb9b-4326-920e-ac174e20fd1a"/>
        <s v="2ebc1e1c-62be-4f2f-8aed-4babafecfcff"/>
        <s v="6230d42c-59a2-40b1-875f-be06c2b84147"/>
        <s v="0b5b07de-1ebc-445c-9d3d-b1e28bc2376e"/>
        <s v="8fc3d7d3-f6bd-40c7-a24a-2a50d0b1fde0"/>
        <s v="d31d7f7f-4a31-48d7-9408-aea15bf53290"/>
        <s v="1ac58c42-ecc6-4adb-bdb6-55fdcf50b018"/>
        <s v="c13c328c-c7d5-437e-8885-3ac25b57251d"/>
        <s v="612ef475-6742-43dc-8164-575813a8b343"/>
        <s v="b972393a-5bb0-4d76-a0b5-7717b072afc8"/>
        <s v="f090f5a0-ce61-4199-ae3a-0ba8ac8d6c7d"/>
        <s v="df730ed1-d078-4f93-86b7-2dcadc9101ba"/>
        <s v="4da62a34-c842-42fb-85e1-2d14deb06589"/>
        <s v="1bdc74a9-8d3a-4d76-bcaa-281b4e336644"/>
        <s v="6307d4d1-21c9-415d-9104-5a16ef15ab72"/>
        <s v="9fdda687-2e88-443e-8740-93cb32b5c8d7"/>
        <s v="51db1a37-4204-4733-9855-0b1ed5881c1c"/>
        <s v="23734894-017d-4f7c-aa39-8e92a2fc34fb"/>
        <s v="82b7f4de-5fb0-4930-b3e7-3bdfbdebfe8e"/>
        <s v="f8dbfe5d-e766-45e5-8fb5-f2eea3ace22d"/>
        <s v="c4829b71-ae84-481c-ae0f-b5b38bae591e"/>
        <s v="c60ea4d5-0d04-4cb6-98cd-26555297e1ad"/>
        <s v="00a85473-8242-4912-bda3-c1623a78b64a"/>
        <s v="fbdc532e-6546-466d-89b1-cad184c9b276"/>
        <s v="94b385e2-46c0-4b31-919d-f9a290c1f6d2"/>
        <s v="bb305d49-98dd-489d-b9b9-303ae7f56e12"/>
        <s v="81f7f3fb-19e4-4c6a-89c2-3e69d82c7565"/>
        <s v="eb93f78c-620a-4158-9d2d-904f78c59073"/>
        <s v="76ad1c33-2469-40c2-a757-499784581f73"/>
        <s v="59e1ac09-5970-4859-86b6-e4ade7ea8d5a"/>
        <s v="60885550-f74f-4900-b159-4914b1b68ecd"/>
        <s v="7eef09ab-da14-4a47-b823-51d9d94df188"/>
        <s v="a8c6dbc0-7bb3-447b-a9aa-144b9dd43675"/>
        <s v="b9c176b2-9078-4f4d-9b51-eeaa7fedd2fe"/>
        <s v="734aa1e3-944b-45f6-be99-177520d1ae0c"/>
        <s v="a42d0cd7-fd35-4f6a-b450-388748d90846"/>
        <s v="3d5b6fd3-ec37-4de2-ab98-0297ad5babd1"/>
        <s v="a1ef7ece-410d-4098-b779-c1b635b9f336"/>
        <s v="13eb22c9-bece-421a-94c7-743b2401342a"/>
        <s v="eb29d912-9d1b-43df-a46b-6fcee78d147c"/>
        <s v="772c22b2-68f8-4102-bf37-3a446e2e4c11"/>
        <s v="b6646199-ed25-459e-8f89-37fa753e9662"/>
        <s v="c9535b63-ba81-4dd9-987e-f3446f3f920c"/>
        <s v="bce2283a-7519-42bd-8cdf-835ea055dc8c"/>
        <s v="04aac1b7-5ca0-4428-822c-4d326c645c15"/>
        <s v="119c4ea3-e180-4081-9958-a499eeea163e"/>
        <s v="e6d5901d-8b62-4d41-9e09-a9eeaf88bdec"/>
        <s v="1cf70f01-c04f-4bba-9eef-ac6197958cce"/>
        <s v="95e7f614-42b4-4281-9f26-946654d1332a"/>
        <s v="0d18ab95-668c-4477-8b95-017c5dae1201"/>
        <s v="56694787-1859-4670-bb19-1b39676bb018"/>
        <s v="93fb71d0-dd32-4d9c-89ea-356a7abfcebf"/>
        <s v="3122d8b5-c421-4066-a2fb-92e1c965c714"/>
        <s v="a8835fb4-dfab-4ad7-8ad6-bb6961bf0c66"/>
        <s v="c2844916-647a-4d92-b43d-e4fd907c719e"/>
        <s v="d4449a99-fe18-4a77-bd7c-b6bf52adaeae"/>
        <s v="30cfde4b-88de-4f21-a4d7-06f9b5e3d6f6"/>
        <s v="15d4cb64-056a-47aa-9e53-58c2a964ed56"/>
        <s v="67c0518b-17ef-4621-881c-79d4c27437eb"/>
        <s v="5c5eae3b-773f-4888-aa91-33fae6ae146a"/>
        <s v="799caee4-6c74-46db-a5f4-1734b5ffc657"/>
        <s v="35adde88-43e4-4668-82ea-d2df725656e3"/>
        <s v="6a1ffe5e-e3a2-404e-9d2b-625d45a2e8d2"/>
        <s v="e7fbdd83-de31-4998-a458-2d07cab8705f"/>
        <s v="d287290d-ac81-4644-8d9a-65aa915ad8d5"/>
        <s v="5c3552b3-9437-4280-bfd4-67e77491050c"/>
        <s v="bc36dc59-e134-4dfc-9777-7f10f2d2393f"/>
        <s v="87096f5c-4547-4aa9-a75b-8399f639518d"/>
        <s v="a255e1bb-0795-4c1f-938d-6b8cc607b1e9"/>
        <s v="a2a9d4d8-102e-4de5-a5cc-8bf738ab854c"/>
        <s v="b32ec001-1ec8-45ec-896b-b2952fc99653"/>
        <s v="8d536c75-65b9-4e94-8e6d-e263635a775d"/>
        <s v="22a6e3e4-bdf9-45f3-8ff3-bc726366f018"/>
        <s v="d631c383-3030-44d0-b2c8-47439027e770"/>
        <s v="d1fcdedd-6102-4b56-a5c4-82ff5e5a90c1"/>
        <s v="d4b776c6-3542-48cf-b767-70885763748f"/>
        <s v="811317a8-f4c8-4393-96dd-6c82a8909e31"/>
        <s v="7e3c061a-3b58-4733-a216-6feb1f20994c"/>
        <s v="8a3c3b5e-801e-41da-85b1-ed25f1533ae8"/>
        <s v="2612cb21-92af-412c-bc91-03157a9ef221"/>
        <s v="9a1de644-815e-46d1-bb8f-aa1837f8a88b"/>
        <s v="bb4504d2-b8cf-4c56-a300-bdfa4846fa86"/>
        <s v="2346df9c-ec49-40ef-b1cd-a7545b1acb69"/>
        <s v="298fe54e-a3c3-4874-ba6f-eef2941e96bc"/>
        <s v="7d66971e-8847-4c56-827c-9f8cd40ac5e9"/>
        <s v="24f1f2ae-d194-462d-991f-5a48920e72c8"/>
        <s v="c48c221f-82e7-421d-b205-d8928444c3f7"/>
        <s v="7eccdaf4-c413-4dc2-85c5-ae8abe15ad12"/>
        <s v="c8a723e9-bfa0-46c2-809c-b50648f1096d"/>
        <s v="c1e1b94a-7888-4058-a9ad-0e9b8c9aa1e9"/>
        <s v="a127dc6b-ab9b-453d-b5f5-c65410c2c2e5"/>
        <s v="c6b31733-cee8-44c3-b36a-5c45240fad2c"/>
        <s v="c8ad0899-b630-494d-a147-adeb277b0667"/>
        <s v="177a8a5f-6ffe-43b3-94bf-7a4b25b8a42f"/>
        <s v="6a5e6920-bf5a-47e6-93a3-dd5a4b8c5bdc"/>
        <s v="fad3b44c-3b2d-4dc9-a2f3-2faea63fcf12"/>
        <s v="f891b0c3-dd3f-487e-92bd-c6619fe0a8c7"/>
        <s v="15f7ef61-da4e-404c-ba7e-1b86c1fad753"/>
        <s v="44b64ec1-4d16-4049-84d7-df9a238b05b7"/>
        <s v="5683ede0-17d5-4563-ba60-ede1e5eb772d"/>
        <s v="8f026c2c-1b41-4999-8198-d1f56839f98f"/>
        <s v="e189bf83-8963-45de-a35a-d16a0e06cd8b"/>
        <s v="76a1e967-f483-4fb4-a064-dfa817b88601"/>
        <s v="0840405a-ffd2-4491-9ff3-89aa4c36a70c"/>
        <s v="f480b91e-700e-4efc-a4ff-c31a5b86ea69"/>
        <s v="bd5609c4-a446-4663-b93b-17fbf76d15fd"/>
        <s v="397b5f51-5ffa-46ef-94e4-180cfe9936a3"/>
        <s v="cfe3a795-b85e-42ea-8560-d425e72d71fd"/>
        <s v="ba46284d-e849-4810-8419-4819ad7af740"/>
        <s v="c7a628cb-49ac-4d72-a435-4da32aa384b0"/>
        <s v="d65e59dd-e62d-4d06-8f9b-85581a7f195b"/>
        <s v="32399ffb-2704-4f25-8b91-b8cb6ae66582"/>
        <s v="0d50cd9c-1fb4-45f3-99e7-6fc7176ffaef"/>
        <s v="c4ac19ff-2055-4620-aa64-fac411270d8f"/>
        <s v="b5d9ad36-5287-464d-a30a-6658b1be6df2"/>
        <s v="b788f5d1-ffe5-45f6-a5ed-cfe34f2dad3f"/>
        <s v="ff408dcc-9db1-47f9-8fa8-ae3432339053"/>
        <s v="21c71aa3-7414-43b5-8e3e-25f2cf0671c7"/>
        <s v="0a18b196-43b4-426b-80a3-6cc8139b7c32"/>
        <s v="d3fbe043-af1d-4a1a-8ccb-235539d1c7ff"/>
        <s v="1127c44f-804c-41ba-b379-97e68df3b843"/>
        <s v="82c299f0-7487-4772-bf03-86fa13badc91"/>
        <s v="f5179e72-5f85-4b21-a5df-6f85bab503fb"/>
        <s v="e42c0aea-23d7-463d-9391-d017dbd4a86d"/>
        <s v="17979125-cd96-4d60-9192-45c5ff355962"/>
        <s v="b2149062-3e1a-463e-aa18-d32c7a9a8ef5"/>
        <s v="48298257-1795-4da3-8969-94eeee3dbb63"/>
        <s v="142e3df0-3c28-45dc-912d-aea8673d2920"/>
        <s v="b3bb59d0-0a8e-42a6-b120-fc35811280e8"/>
        <s v="8163b6ce-1877-4c06-94ad-625215bc2a3e"/>
        <s v="0f635f4a-2b9a-418e-8165-964c0b21a308"/>
        <s v="9c1a219e-474f-401d-a218-c099590fc264"/>
        <s v="4e7c9375-d938-4f9f-8995-399df86edb7c"/>
        <s v="13c1a5e6-1f40-4aaa-8496-d561734a4fed"/>
        <s v="b15aab1a-9f95-4869-b1e4-1913669cf2bc"/>
        <s v="2303f6c6-d69d-42f1-ae4c-84ffa8c01f05"/>
        <s v="59e9be59-29e6-4a07-a1aa-30937952ec04"/>
        <s v="b8ec1ba5-9448-48b9-b0a0-8c0604db0e46"/>
        <s v="2a96e1e2-7194-4ae2-99ba-d7aedf615a5c"/>
        <s v="cc1b4157-ec9f-4c54-9e0a-72ab7f5db163"/>
        <s v="cf2e3296-7184-4713-a55f-65b7e709fba6"/>
        <s v="1b7cc562-80a1-4869-8d20-3fba7d1f9861"/>
        <s v="bfe92520-ff3e-43ee-b62f-18831275b0ab"/>
        <s v="c5e29d43-d37a-401f-b12a-fb2f53ffa3c2"/>
        <s v="50405c43-3a6c-4da6-97f7-d71f2978cc73"/>
        <s v="6a36af18-06d3-4b93-ae33-688d597e6845"/>
        <s v="e760fffc-d40f-4457-8dee-64422d1c9409"/>
        <s v="c6ce834d-2c6a-4af8-971a-3ae0526ad59c"/>
        <s v="52f5a525-685f-4d0a-b9f6-9eb16123ce46"/>
        <s v="546252e7-f43b-4052-8459-bd6ec0f63229"/>
        <s v="6b3f368b-47d6-4de3-a6dc-8b415101019c"/>
        <s v="396c357b-dd66-4071-8fd7-b1a1bd4f6118"/>
        <s v="597278c5-1789-4e63-a746-5743897b303d"/>
        <s v="606cc2f5-2c81-4bf0-91f6-04068b5a8683"/>
        <s v="122dd7be-980b-481e-a359-5d1f7fe4a42e"/>
        <s v="20f0156a-1e6a-4628-9c6d-52d5ae2e9af9"/>
        <s v="a65d958e-936d-41a8-93ac-b00e32eeeb38"/>
        <s v="b51cf971-253b-4dbb-ae09-241ef5d6e50e"/>
        <s v="3037a352-9403-4d3b-97d3-0eb34942400e"/>
        <s v="cfaad1ba-740a-46fc-9d66-ee5950f6300b"/>
        <s v="a491f0b2-ea1f-4a65-a27a-984d654821d0"/>
        <s v="6ecca931-ef70-4d01-8da0-3d880c6f3051"/>
        <s v="d2705470-6a7b-48b1-a3f3-42a8f030bfd4"/>
        <s v="0214cbf0-498f-4c59-86c9-bfa949ba5fd6"/>
        <s v="4aeddc83-4290-4e0f-9c7d-55fd2f69b8e1"/>
        <s v="91ed554a-3fae-4f01-a829-0f3c86b4852c"/>
        <s v="8567c805-34f5-41c0-88c5-eb2a7490adeb"/>
        <s v="a9258d0f-0898-4c58-a085-cb56c2d61892"/>
        <s v="f2f25eef-1f45-4bfd-b7dc-67e030974b2b"/>
        <s v="8d163f75-417b-4f5d-8de6-309c25476389"/>
        <s v="7c7ddd5a-76a0-4204-a78f-77f93b283d90"/>
        <s v="759c0580-4ede-4169-a03d-6c2808ce9591"/>
        <s v="4316866b-dbe0-480a-b138-031a80807628"/>
        <s v="ec1a86d3-5683-4783-9575-9337549c9eb9"/>
        <s v="13106665-aec2-4b19-bbc3-98d82d6bc882"/>
        <s v="adbb4a9e-5989-4498-a075-329961911732"/>
        <s v="74106a9d-ec7a-4d82-8ac8-f563319fc836"/>
        <s v="38f3e9f9-da84-40c4-b377-36887e03cce5"/>
        <s v="fe7c80e9-a179-4e93-bfc8-25ac869bc00f"/>
        <s v="0ef8c2d6-f7fd-4646-b7bb-3eec4bf50b52"/>
        <s v="25637cc3-ca97-4bf5-95d5-96afa663d2cd"/>
        <s v="7c8b1713-ef01-4a84-a79a-9fe93bf0702b"/>
        <s v="56666f9f-53ac-4ab9-b467-2cd9362f5e5c"/>
        <s v="2d18528e-1ee8-4f88-aa60-0c18d746fe62"/>
        <s v="e608891c-2484-43ba-87fb-fec891c11020"/>
        <s v="be2cac6f-815e-4e7b-8da4-f76e5d68fdc0"/>
        <s v="4fa03f26-f6f7-40cc-a9ec-8e49d1bdb8c0"/>
        <s v="132b218a-44de-43dd-a5dc-e055e30ccc9b"/>
        <s v="17d821b8-bb93-4d40-98df-f535c62dbaea"/>
        <s v="cb5cda90-d761-4b28-bc3c-f41a6e73fbf9"/>
        <s v="03db7a2e-5313-40e0-af25-37cea206527c"/>
        <s v="abc53545-2e6d-4a04-9d57-e73431bf5cf6"/>
        <s v="67294d3c-4681-4a88-ac15-4804099759a3"/>
        <s v="24d6c4dc-949f-40c3-b020-83e26a8e80bb"/>
        <s v="7f469d87-ab81-4665-83c5-25cfdb18f72b"/>
        <s v="f6a9e3e3-b62b-4cb1-8956-0c3685609e8a"/>
        <s v="3c882311-4bea-4ba2-9e42-5b410c44c69a"/>
        <s v="30a900ad-939b-462d-a645-f129629c2ae3"/>
        <s v="033c0bc1-a6c0-4ec7-9300-109f7f545700"/>
        <s v="3e7660f7-e3f6-4154-a50f-e531cefbd4f6"/>
        <s v="29c1e163-35a3-44c1-8934-3ed195d0878e"/>
        <s v="9b4112f1-f192-494a-8adf-70b93f8b4da4"/>
        <s v="71a0449d-d703-462f-b5cb-e3f56a66c184"/>
        <s v="02f0ebc7-1091-4d60-97d3-4782ae118d97"/>
        <s v="36a2c52b-0047-4139-985d-f528b4258e19"/>
        <s v="a3771d5f-f55a-468c-8f9a-4b7088fd6f8e"/>
        <s v="ae93a2d9-f35d-4f89-aab4-7255fea835f4"/>
        <s v="765e9443-d3b3-4cbe-8e64-d4c2e6389f32"/>
        <s v="1262e3f6-3ee8-4f42-bb31-89bfdec7d4e3"/>
        <s v="bf1c5876-f5f7-48bf-b121-d7ff9b159bb9"/>
        <s v="8dd1cef5-1cf6-4d9b-b7b3-4eecd082b0d3"/>
        <s v="20156a72-12e1-43a6-932c-ae01d2c65ee4"/>
        <s v="d3073198-bc3e-4402-9ba1-4c350ab5207f"/>
        <s v="12a1fe7d-dfa5-4722-8a1f-c9df9a591974"/>
        <s v="a28888aa-a4f3-4510-ba16-66929dd5bc5e"/>
        <s v="4cd9bdae-e9ea-487f-917d-af847527a4f7"/>
        <s v="fba6abf7-cdbc-4653-b7a7-e8b75e70f65f"/>
        <s v="74222167-6b7a-4460-a04e-46cb3712f2d1"/>
        <s v="add3f488-fd49-4c60-9136-41a0ca687611"/>
        <s v="b148b2a6-ea79-47e1-9be7-02abfac08fc4"/>
        <s v="760e1e99-33d9-40d4-9e82-7e62ace81193"/>
        <s v="92e0e031-4ef2-4458-9d11-c5a07cb80ce8"/>
        <s v="52f1df00-e27c-4eba-9d59-18fafb4a9a7d"/>
        <s v="c5c5b37a-f85e-46a1-9dad-09b252c21221"/>
        <s v="791dc737-7ed6-49ef-8f33-415d457ed336"/>
        <s v="2d84c606-87a3-49a3-b2ae-51fe995cedc1"/>
        <s v="7b1dbca3-2286-43f8-8314-96ea2160446e"/>
        <s v="be9063fb-64b5-49a5-bd6c-3d2a5564d1d3"/>
        <s v="6b49acc6-35e5-44e0-ac87-85467faf6458"/>
        <s v="b4157cea-0738-4ba4-9770-a3dbe9fa97e2"/>
        <s v="8e52fc42-73c3-44a6-9ac7-26b667863fb3"/>
        <s v="96d8c1fa-b973-45d4-bdae-eb406f50ed5f"/>
        <s v="81f71a2f-b266-4ece-af6e-6fa6790322c4"/>
        <s v="089f481a-d61c-49da-ba9c-38add5e2ddd4"/>
        <s v="a91d5bce-1a8e-472a-903b-0c47091b343e"/>
        <s v="d4394564-de38-4464-9116-cb7bd3098f1b"/>
        <s v="7a8104de-b205-47bb-bb16-f75776f186ab"/>
        <s v="e1e0bc72-8e88-4b54-a50e-660244beb486"/>
        <s v="56ffe531-f2e5-4e04-9e35-b97200a777c2"/>
        <s v="f9722cc1-349e-44a9-94c2-9d5c19ec0829"/>
        <s v="d51b1974-de66-4dd0-a5ce-2a21ed3e2846"/>
        <s v="c4d9d333-77bd-4bad-8309-89c258ddbfd1"/>
        <s v="0e0b089b-6505-4a00-83a9-4091f89095c1"/>
        <s v="1a38f27d-9a34-4b3e-ba8b-298542fa2be0"/>
        <s v="3623d580-5a6f-4637-ae8b-f1fea9a9b4ec"/>
        <s v="d891ac42-f675-4000-b4da-a786a5ab0b1a"/>
        <s v="639c4c6c-2926-405d-8d53-551ab4f02f6f"/>
        <s v="c42b266b-1b02-4a24-bf00-f56c6a4989a6"/>
        <s v="a0693127-ce5b-41f6-b8d3-57723dedb684"/>
        <s v="a2ec0d8d-d643-4ee1-88f7-c56168735fab"/>
        <s v="c4ea4ece-67b6-4467-9432-d79794f6c67a"/>
        <s v="da9bccc1-e71c-481a-a511-e61a143665f5"/>
        <s v="f22c34d4-3592-4cad-afd5-1a2db1f09fe0"/>
        <s v="df41e696-fc32-48e1-8c67-447d3db73acc"/>
        <s v="48c3d60d-c2e7-485d-917d-7ce96b20dfed"/>
        <s v="0bbfbdb6-7634-4953-8c2e-506badd6e664"/>
        <s v="5274ee11-b61d-4906-a570-35db3fead90a"/>
        <s v="1c708c6c-08c9-4d63-b3cc-a0001615d211"/>
        <s v="c6b33fe6-1c76-4df6-ac5a-6c93871c0884"/>
        <s v="d2d0a1f2-ea82-4133-91eb-299d69a47766"/>
        <s v="ae62990c-19bd-4f93-b8ef-7666b7a4c719"/>
        <s v="dc7204f3-018c-4f79-8fdd-b169f8e1e127"/>
        <s v="f758dce2-0556-4aea-a7b0-32831d7c0098"/>
        <s v="f18cccdc-131e-4723-bbcd-f203459ee674"/>
        <s v="ca3c9818-3607-4e0c-b0f8-a80acbbfe922"/>
        <s v="b211d2c5-16aa-461e-b0e3-bd2d625ce56a"/>
        <s v="4d37a539-857d-43b3-a8ad-df36ddf275eb"/>
        <s v="e7062376-61c7-49d1-b5a7-b646948e1e5a"/>
        <s v="4c2022bb-4813-478a-9ee2-e5ddfa668bb6"/>
        <s v="b4a69f3c-8d3a-4d99-b11c-21c9bdc14f1f"/>
        <s v="d6707a21-29dc-473e-9820-b3f25989dd6c"/>
        <s v="4c779d26-f638-4bf1-837f-781358a18547"/>
        <s v="f2e5f0fe-efd9-4274-89ec-a122725efeaf"/>
        <s v="5f5ab1fb-8e32-4c7d-8a7b-c5634ac938f5"/>
        <s v="c9b7c9bc-65a1-4fa9-9611-69a1ff46a6bf"/>
        <s v="b9da5f8c-4e35-4a80-a027-9a186576a410"/>
        <s v="9c2723bc-2418-455c-b0b1-ca37c5a1522d"/>
        <s v="b58c70e0-e4a2-4ef0-a3a7-99375d2b3f00"/>
        <s v="f2e8baa2-23b5-4e1a-8d16-6674f198f961"/>
        <s v="e5a3da97-6477-403c-9563-5f8bc397eb45"/>
        <s v="ccfcd8aa-dbba-4479-99ad-7b247f1c0e95"/>
        <s v="76895568-43af-4707-87b5-08d760d5890f"/>
        <s v="b1b5ef13-d268-47e1-adb4-bd7478ef7820"/>
        <s v="8e485223-46b9-4991-a14e-b70db380c73a"/>
        <s v="68c8e86a-1624-4c94-8d84-46aa071c4d1c"/>
        <s v="6c200bf1-eabd-4150-b011-3ac283d1169b"/>
        <s v="b66edbf4-a0ea-4251-8957-43a281b13b80"/>
        <s v="bae1e137-96ee-40e5-9f87-3b46c0a0473a"/>
        <s v="f3b63fe1-d184-4324-97e8-392a55cee5db"/>
        <s v="13c37b5d-bbf8-4a91-b7a9-f824eafa4d5b"/>
        <s v="81a1a209-4ffc-4bc7-a0d3-03bfc3702473"/>
        <s v="b787ef8d-3495-411e-ae27-d4321dc1e7eb"/>
        <s v="2e63fe12-6052-43f6-82dc-8c7c35099ad2"/>
        <s v="4fc8acbb-e6ac-4ae9-b114-eb7feeaa1af3"/>
        <s v="25c73c44-3e75-43b4-a64f-a6637e8f8095"/>
        <s v="336f3229-565e-42f9-8b52-1380cfe43fe7"/>
        <s v="3da06476-f778-4676-b50d-112e8164ceec"/>
        <s v="759cde66-bacf-43d0-8b1f-9163ce9ff57f"/>
        <s v="e9366a85-3a46-4be3-9255-a4de9330ba83"/>
        <s v="460d48b3-7a99-463e-9594-b4f7b43915f9"/>
        <s v="4199322e-3ba5-4126-bff6-9f4195082801"/>
        <s v="b26a51a5-76b4-4672-9f13-e10bff7a884d"/>
        <s v="a205e54f-b1e8-409d-bc20-b9f24a9c589e"/>
        <s v="2b1ac76c-89ec-4c51-98cb-aa5247f53019"/>
        <s v="d58978b2-fcc2-4e6c-8944-de2667727765"/>
        <s v="0977c513-752a-4d25-b190-1b7ec6b469ef"/>
        <s v="21bbd183-8acf-44d6-b2fc-c072544c0132"/>
        <s v="947aacc9-c43b-4287-96c4-80a387cada66"/>
        <s v="bd12ec98-2d32-496e-9766-157b53388c0a"/>
        <s v="1bb5ec7d-9de7-4f1a-beeb-4c359b4fa47e"/>
        <s v="ac117bab-d664-4fe8-a21c-0c06ed376567"/>
        <s v="d85d832b-a8fb-4fc5-a473-17afd83c9744"/>
        <s v="0f300487-259c-4976-9427-86ba43e0c7a3"/>
        <s v="79a28546-0305-4436-86e7-54d78f18002b"/>
        <s v="46b51d82-df80-4357-8a1b-e8134bc63758"/>
        <s v="c2bf9e72-8437-499d-af7c-9dc586d506dd"/>
        <s v="4a6c3cf2-5ce4-4f55-a304-2ba15f311221"/>
        <s v="4f2f965f-a036-4a83-a1d0-332277eb07e6"/>
        <s v="b89bdf7f-93e3-4c35-af0a-573d53d2d56d"/>
        <s v="8de1596c-5a9a-406a-96f1-42a206b919aa"/>
        <s v="ab286d09-0af5-4e60-bbe8-a5df5e934de0"/>
        <s v="98ad6306-9e1f-47d8-b05a-4b6cdddc82c3"/>
        <s v="5f987864-6e8e-4531-b9b2-635c6e03e1be"/>
        <s v="d37fc265-36ad-4048-a0c6-abff077d1140"/>
        <s v="1b4da0fe-7bb3-4605-9a74-3152627b41a1"/>
        <s v="74664604-e1ee-4f4d-bcb4-c5edb9cf7386"/>
        <s v="30c9c51f-c80b-4af7-9315-fafa7500f785"/>
        <s v="8eb22579-0cdb-4ca4-b6ec-bdd68498e113"/>
        <s v="3b227e07-a4b7-481b-a266-7cc86aa6bcbe"/>
        <s v="db97db10-cc79-4797-8f0f-f2f0a29a435a"/>
        <s v="6b15c11b-b113-450b-9ea0-50c6eb9ed274"/>
        <s v="176dc38b-8554-44df-938e-01ea059f3ecd"/>
        <s v="e3c43657-1d8c-4bac-83b4-09ef2260e70f"/>
        <s v="28555335-978a-40b6-a755-73ec3e0061ed"/>
        <s v="06843c86-b8a6-4402-a3d2-6b8dae46024d"/>
        <s v="0cd20e43-76da-4194-839d-b29d4bc81c16"/>
        <s v="47503f1d-c33a-4f6c-9d69-1fba5e187b24"/>
        <s v="859131d2-bbda-4242-ad17-4fc96f7c15ea"/>
        <s v="084d7822-da94-4e70-a537-41e409668d08"/>
        <s v="458e2b28-c1c6-4fc4-8e14-6a3eebc3e1a1"/>
        <s v="27c7655a-7b43-4a72-a2c0-c475a54976d0"/>
        <s v="aab612c9-415d-474a-b5a6-69814104a8b5"/>
        <s v="9a1e0036-5cba-4496-a848-92402fd90ce1"/>
        <s v="d2586d90-16b6-4f61-b68c-62e6e2a45909"/>
        <s v="176496f7-99fa-4a93-bc25-fc48a0ad9511"/>
        <s v="28f49481-a0a0-4dc4-a720-9bdf1c11f735"/>
        <s v="9ea9f508-3122-4592-bdb0-2235261e2555"/>
        <s v="e6338ef1-cf70-4122-9cfc-e6d427c4dbd4"/>
        <s v="56ab087a-8bc7-4e81-9a30-45280b599562"/>
        <s v="39779492-3bd6-4dd1-9287-ec7bba900dce"/>
        <s v="eb4d8f42-8735-40a2-a511-09611869a217"/>
        <s v="bd5d1c8a-5454-4866-abb1-ab1c12c58a72"/>
        <s v="cfcd12f7-549d-4dee-beab-ae6eeda34f47"/>
        <s v="af8ca888-b1f8-4ad9-b49b-508927335670"/>
        <s v="05628059-568c-469b-9064-005c3985c3cf"/>
        <s v="98dbf732-dde4-4194-bc12-d19850c1b8f7"/>
        <s v="b2357a3c-cc7f-4517-8bfd-4a31c8c85ad6"/>
        <s v="6a25542e-ffbd-4cdd-9d84-d303ccb03fc5"/>
        <s v="d3d1bf0f-56c4-48e4-a9ef-afb13a7e8e14"/>
        <s v="66414954-c798-4445-86a3-cc71ff2f6883"/>
        <s v="6b0ae0e3-9d89-4047-9d39-d7936257a4a2"/>
        <s v="eadc9960-4242-41e2-960b-e0f495132c22"/>
        <s v="c76fb4e3-7859-4f54-bf8e-7236b9d1bd6a"/>
        <s v="18f1a1e4-1d30-4290-b3d9-2aceb7461b72"/>
        <s v="bf47976f-a2b1-4c66-af5b-a72f708a100c"/>
        <s v="80062ff4-2e3e-487f-a065-fa31def56e35"/>
        <s v="a1173719-b023-40ea-9f41-e335b9aed8e4"/>
        <s v="659e0258-814f-4657-b6d7-0561d2d14ef5"/>
        <s v="c2b01cfd-d045-4d1c-a684-09e3f1f8343e"/>
        <s v="39191783-1112-4366-89f4-c84d12c5e0fe"/>
        <s v="4988e418-f6c3-4218-8183-6315330f8be1"/>
        <s v="e2d9de5d-6a18-4e4c-b496-276412a4def0"/>
        <s v="506e5a9a-b758-488d-ab73-295b344a54b8"/>
        <s v="54bbbcf8-28fe-4761-8d49-fe3f2ca8f783"/>
        <s v="78e3654b-faf1-4ff0-bb85-179ad5b077e0"/>
        <s v="90d9170c-f2de-475c-90fc-c9f12ddc756b"/>
        <s v="28257223-4d42-4971-bcb8-dca85280db62"/>
        <s v="dc4bad78-614f-4ccb-be5c-b565e6b530cb"/>
        <s v="50ebf2ad-fb61-45c3-b162-e8fcf100df84"/>
        <s v="134ec784-b688-4a87-942c-7c77cc773119"/>
        <s v="d5b6517a-cab3-4d27-8dc5-f130cc394162"/>
        <s v="c9ce44bd-7c3f-4add-9a38-5db590eeb067"/>
        <s v="05752386-6de4-4b56-bc5f-dd57636764fd"/>
        <s v="c73f6e1b-af90-4e3c-9d75-0e9890e0b95f"/>
        <s v="8eb4c23a-5ea0-4eec-9ed7-e570e941be5c"/>
        <s v="5fac29c6-fa4c-4f30-be1e-379311fe64ad"/>
        <s v="e8b45c6a-fee5-43b3-ae18-b184229fe85b"/>
        <s v="d6eaf6ab-c68e-42a6-a091-952209482f70"/>
        <s v="be3aafed-b98b-4ef5-a90c-c35152de8405"/>
        <s v="23204ff5-b538-496c-833e-02f71e93d127"/>
        <s v="d92f3c1e-df70-4b2a-b8bb-22a5eba742d2"/>
        <s v="4678d602-a866-4c36-ba98-a7259d64f713"/>
        <s v="0ff157ba-683f-40d0-9b15-273067b71db0"/>
        <s v="c0829ad6-5b9f-4adf-b8f3-ccfd10869c18"/>
        <s v="cf4568c9-5ab7-48c6-9155-35762a4998eb"/>
        <s v="7008e799-fecd-4333-8b2e-c8f278313bcc"/>
        <s v="a005f5e1-a97a-4846-92ea-ef184b6797a1"/>
        <s v="9d3de8b2-da0d-4e34-be78-a321ebc7c34f"/>
        <s v="ae5ec365-72eb-4474-9458-054ec2874f06"/>
        <s v="ce2c7335-f4b6-4b4d-a291-0c5a9b18ee47"/>
        <s v="1fadc367-d7c6-4d63-8d78-45dd3240708a"/>
        <s v="2207f2de-b715-4603-a178-b03c698000c4"/>
        <s v="20da8972-5832-4ee4-8471-b4b0ae1b9f69"/>
        <s v="9aec56a8-5731-4609-9375-ee90d6b361e4"/>
        <s v="02042738-20c5-4a3f-86d8-522e89994afb"/>
        <s v="600a054e-21ed-45e0-8beb-97ef7240ae8c"/>
        <s v="3c9abe10-238d-4f44-8ac4-d0eb3373730e"/>
        <s v="a879d8f8-9042-4eb7-8b04-0f53e63949d4"/>
        <s v="39ec8ca1-3fb2-4f47-bbcd-6c18a06e8de5"/>
        <s v="ef9240b6-52d7-4f10-ba3a-6e9623ff23d3"/>
        <s v="620d4a1f-479f-4628-9674-eb650f9c5300"/>
        <s v="37850b5c-3ce5-488c-be53-d702e1f8d192"/>
        <s v="30ac7d7b-a2f9-43a3-b810-ae665a31b4cc"/>
        <s v="9c904bed-6389-4af4-8710-90caa1e80536"/>
        <s v="5f584603-e5a3-48e9-84c1-f1b5ebbbd763"/>
        <s v="41f83199-f4ea-4769-8366-c189cd8d9f75"/>
        <s v="a6ea6a2a-3110-429d-8e75-7e3c59b21da1"/>
        <s v="2540fbfe-e12f-46cd-96ea-f269514e1353"/>
        <s v="ecf2d1d3-0725-4bbe-9b33-9e981879deaf"/>
        <s v="2799db5f-73d5-44b7-b6ad-f3cd935cc092"/>
        <s v="c0ba22a4-7213-47cc-b896-17fa6493f5ef"/>
        <s v="c4183687-0cf7-4915-b01f-e8dfc3ba8448"/>
        <s v="a3b442bd-4649-4296-af58-42c3ff86cc31"/>
        <s v="309a083a-0c9e-4060-b66c-7331a1722ee3"/>
        <s v="38d5101f-423c-4d9d-993e-478302b34254"/>
        <s v="298d9f00-a3b6-48ef-83a7-635ac03995b8"/>
        <s v="de73992b-0232-4130-889e-90b28df49d52"/>
        <s v="98874bfe-c136-4c65-ae2a-e3413f59e4f2"/>
        <s v="01667221-3063-4e7f-81ff-81d1689d1205"/>
        <s v="fd9a9caf-37e1-4afd-873c-f375fa1e59e4"/>
        <s v="1d48a071-ab61-47b1-b93b-4c3220500494"/>
        <s v="2067bdac-88bd-43d1-b540-b30e039f3a25"/>
        <s v="04e0aa19-7fe5-4a6c-9a93-80ac33c7d62f"/>
        <s v="cdd8af09-451b-4267-b887-5caf1991103f"/>
        <s v="36c7d6fa-7aa4-4052-bf51-936241a64fed"/>
        <s v="4c269f16-1a44-48eb-b02c-21505f58f504"/>
        <s v="7a6e43d0-d9c5-4cd9-b09d-721b62be4009"/>
        <s v="5c17ebb5-093b-4d72-ac8c-dcaf2b633b18"/>
        <s v="4270352d-702d-4556-8c64-5bf10e93fba8"/>
        <s v="6d204496-66d0-4371-98e8-8ebb7a9e8eef"/>
        <s v="a0d7cfc8-3a17-43b7-b5d3-8459f3bc6b09"/>
        <s v="706c5c56-49e2-423d-abd3-461691b78d8e"/>
        <s v="4c881a90-c109-4e6b-a7d7-7c7e07f0b3d2"/>
        <s v="442a6ce4-ac24-4352-8822-28f22d720501"/>
        <s v="4a5dee64-3a65-43b9-826a-55e559bd1dc1"/>
        <s v="f377530f-2a5d-453a-aec0-5882035993bf"/>
        <s v="4d37d6d9-3f4d-4a0d-8c60-3d16eb507c48"/>
        <s v="dee34e2a-d6e0-4c60-b59d-066285d08c1c"/>
        <s v="e906b056-750b-4501-a5b7-6e71c0b942ad"/>
        <s v="ce072a52-73ed-4223-8b4e-f503f8722413"/>
        <s v="5a86b5ec-1865-412a-896c-495acec8613d"/>
        <s v="5d340833-db59-4a19-9ea6-ed4a04cad30a"/>
        <s v="74e0079a-98fb-4727-9740-b2122d5245f4"/>
        <s v="ab9099a4-35a2-40ae-9af3-05535ec42e08"/>
        <s v="166b1ea0-030b-47f1-9fd8-e9a7ec0130b9"/>
        <s v="77e8b401-b684-4eb5-97bd-2960a1715311"/>
        <s v="0534a101-8ddc-4719-81f3-8dd4fd034ada"/>
        <s v="02bdeabe-7060-48eb-be8e-ed12a3ea21a2"/>
        <s v="c6dc78f7-7bf6-4a7f-b58b-eecc9e405b00"/>
        <s v="f4dbca07-e506-4670-b092-947dbe4969ec"/>
        <s v="bdce635f-bf90-4d6a-b5c6-06b54e003d55"/>
        <s v="b5a6571c-4fa5-435e-90cc-460428b26b1b"/>
        <s v="fef97d57-3c77-4a4a-8d65-4036a00f230b"/>
        <s v="4ed0730d-711d-41dd-96ed-0330ce015413"/>
        <s v="1d34d08e-7a4c-45d4-9c99-e04cf0e98b3b"/>
        <s v="2cccfdf1-5734-4491-810a-7e8c6237a65d"/>
        <s v="dc8a4922-5005-480f-a4c7-78a59b4e164b"/>
        <s v="c80ba4a4-eb5d-4a54-b6f3-a4040005003e"/>
        <s v="42803aa0-55ac-4d06-be9d-a9517329af6e"/>
        <s v="8941bdd3-9803-482e-926a-4bd0be125f8f"/>
        <s v="66bca865-963c-4f25-968a-b707001fc69f"/>
        <s v="6fe633f1-8f80-4d8b-a1d5-5f8569678586"/>
        <s v="b2a0f778-809d-4444-93ab-3cce264ae04f"/>
        <s v="50e96888-7273-4e7b-bf9a-d277db496e6d"/>
        <s v="4140752c-aa44-4259-9001-8b7b6d4067f4"/>
        <s v="f4be0a2c-f571-4989-98bb-597d8f1fd309"/>
        <s v="85e8267a-0e23-4fd5-9031-5ccbd208ee77"/>
        <s v="d664d264-4c6e-47ff-b9de-7a3a486822b9"/>
        <s v="81b34c3e-1d61-49cb-a1b6-0c866c131683"/>
        <s v="35845d71-b221-41c5-b5b8-6d0a864f36dd"/>
        <s v="403fd582-4ccf-4a4b-bc93-243ec90b9454"/>
        <s v="f796611f-c7c1-4b1b-9d58-631b052226b9"/>
        <s v="9b5f8f39-848b-44f0-b498-17354d38e415"/>
        <s v="081293dd-62eb-40bd-9ec9-e3cdb092e21a"/>
        <s v="15935c16-a274-4afc-8db4-89cb556a7748"/>
        <s v="a754a29f-f143-4545-ae6b-34b907ef2ba8"/>
        <s v="8a4a0e2d-f22b-4b98-b24c-c64fbe3e6e57"/>
        <s v="b7dbb32c-d0c1-40ae-92a8-9ab919517f7e"/>
        <s v="74915c14-a30b-469c-9c40-50454a22eae9"/>
        <s v="e1fff6c0-8347-41da-9c11-ab6d42f5b3f5"/>
        <s v="89c8d2ab-6b44-4a8d-95f2-5073f41402b1"/>
        <s v="b35d4c3c-32f3-45ad-a84e-2080d70e673c"/>
        <s v="bf0d073d-821c-4336-9970-cf60ebff8d15"/>
        <s v="74bd0c93-8177-4661-b7fe-032c02571851"/>
        <s v="e1100ae1-6141-45c4-8baf-44bf0381a7b3"/>
        <s v="93267d25-234b-4562-98af-5cca6b11b7cb"/>
        <s v="458e0f1e-2a98-4594-81e0-4ea5f20ef5c3"/>
        <s v="71be94c3-6ab1-4db6-9da4-66feb0937085"/>
        <s v="d5838410-222b-409b-94ad-51dcb0010b77"/>
        <s v="18d92334-bbbd-4272-95ba-4ab0cd9caf47"/>
        <s v="3ec0f4e4-c2ae-4401-906d-edf53a77a93f"/>
        <s v="75366b9f-320f-42c0-9dde-01889803b22e"/>
        <s v="73b0d676-3527-45c8-8534-ca08f6f24d1c"/>
        <s v="059dd55d-4b94-4e30-b303-f438fe2110d0"/>
        <s v="6118433b-882c-4d1e-ac93-a7918b60c511"/>
        <s v="9d37efb6-eafb-4e90-94ec-84ce002ccb25"/>
        <s v="0013e35d-9aae-4492-9a92-1d2b8987f887"/>
        <s v="7b23dee5-7f9e-4042-bf9b-c2a3837aaa27"/>
        <s v="893992d4-ef5f-4f0d-87f6-c200fbc02182"/>
        <s v="bf468095-9cb7-4e4d-a1c3-edb99e30f754"/>
        <s v="1b3555e8-b9ff-4c5b-959e-eb8e51e4cab6"/>
        <s v="ae7cfd14-7577-4730-868d-a4b2f613bda0"/>
        <s v="b57905b8-b895-4e08-b564-504ba1e43190"/>
        <s v="b3292925-b107-494e-a932-5ae19c7060da"/>
        <s v="e48c5d67-f682-4011-8b46-1b32bab1b126"/>
        <s v="cfdfc6f9-eb0f-427c-a82a-3879f2b5a7ea"/>
        <s v="069f14f1-4018-4c6e-9a8c-fa3c5283aac7"/>
        <s v="72ce374d-43f8-48b0-9000-3168cb6bb240"/>
        <s v="5a35d158-76fa-4e9c-9f24-37dfae0e987e"/>
        <s v="98d53cf5-4afc-49e8-8c47-6b726e310234"/>
        <s v="892621df-4655-48b7-b8e1-9f568787ea21"/>
        <s v="b599277f-f78e-49e8-b676-291d4e329b4b"/>
        <s v="e39dd23f-5873-4912-a4a3-b2a27380098c"/>
        <s v="6001f54d-01d7-4831-850f-1cdc1e2a03f1"/>
        <s v="a0fbb8e0-b2e3-4399-a876-20207d8f5178"/>
        <s v="b34e356a-c95b-41f8-832a-461adf9b7c1f"/>
        <s v="4baf0f5e-a932-4094-93f2-8f11147f6570"/>
        <s v="25e42403-64f2-402e-894f-6ed34a2f3876"/>
        <s v="1b5d5b3f-020a-4e0f-a202-e4c776dac0af"/>
        <s v="b6ad2138-53f2-4d73-8970-8af66e173f7c"/>
        <s v="e45b712e-b822-4688-90a4-44329cd6c852"/>
        <s v="63f2ae24-fc3d-4348-808d-4127610461e3"/>
        <s v="b486f6f0-54af-4c6c-a094-8438d01216ab"/>
        <s v="82271e17-3124-4bb6-adae-08e73874756d"/>
        <s v="8edddfcd-1e52-4770-bf89-7142fe716b14"/>
        <s v="f72c8bf7-233a-418d-a8e0-cadb9acbf1aa"/>
        <s v="9d8fbfcf-b946-447b-b0f4-140c3819bfb5"/>
        <s v="6043d437-72f0-4493-9c24-1ad5cbc6f7de"/>
        <s v="5c04848d-6837-42ab-b0cd-c3ea36f759fb"/>
        <s v="01def715-1426-4607-b675-c20c67868b97"/>
        <s v="c85c7633-1721-4b47-bff9-c5944ac633c7"/>
        <s v="1986b4b2-70b7-4868-9854-80f0dfcaf0b7"/>
        <s v="33fd862d-4057-4470-be61-27a80351b09d"/>
        <s v="45f18619-54f9-4429-a7de-02ccdda4f4a7"/>
        <s v="27d292fe-0736-4b52-8a9a-73fe538202b7"/>
        <s v="30ee8fce-2b66-4859-9c29-7b5e66bceec2"/>
        <s v="e355ff3e-b8c0-48ef-a540-0d409be20a5b"/>
        <s v="ad2783e5-f636-491b-9366-bd91b5c6652b"/>
        <s v="18c32a04-844b-482e-9dad-138b4d72498f"/>
        <s v="4067f790-8444-4504-93ed-280ad5e14d1f"/>
        <s v="bd1116ee-f58a-47c7-8ccf-4130255603d4"/>
        <s v="887b03e5-e980-4808-b5ac-824c2c55aef7"/>
        <s v="7ef519c8-8420-4b19-b238-4877649cb420"/>
        <s v="3b964c74-ffe6-4994-9580-4c2ac44fc4b8"/>
        <s v="ceef7261-bb15-42ea-8991-2f464ce6928b"/>
        <s v="4edd2a2a-6b69-44ae-8d22-af35b648be8a"/>
        <s v="0b52039f-37e0-46b2-b0f5-c579fd651ec9"/>
        <s v="779fa9fd-e516-4f33-b06a-f9b817181284"/>
        <s v="dd4c5244-fc74-47ef-a249-1bbf09950db1"/>
        <s v="da8befbf-5c9f-42c7-8e9d-b867a376abca"/>
        <s v="28659dba-61e3-44a8-86e7-6ea08c47a1f3"/>
        <s v="49c13de7-3b42-46c5-885b-15fb4a8ff810"/>
        <s v="98049562-8972-4bbd-8ff2-b1c4e53f9644"/>
        <s v="74797b61-2737-4b52-ba6a-210722319050"/>
        <s v="970c7a52-c5a3-4967-9742-fb16128ef888"/>
        <s v="734a6ca3-8116-43fc-a2e7-c1a612d2fa06"/>
        <s v="2f51b757-9177-4915-8533-9fc033e92a9e"/>
        <s v="e867c8d7-b43e-4eac-9079-031a60835d0a"/>
        <s v="0901545b-f181-4b0d-9717-10471d15ce32"/>
        <s v="746b161a-31cc-4738-b68a-e9b79b3aa1d1"/>
        <s v="90865ebc-5a91-4e14-9a61-bcb19356d452"/>
        <s v="610269ab-43ff-482d-a18c-51621dd4ecad"/>
        <s v="39235a44-94a8-4cac-a733-04aa0aa7c3e4"/>
        <s v="fec3c273-dad5-4a8c-ad4a-73bd4f825bad"/>
        <s v="8926f9b5-c50d-4ccd-8f97-37245b6bda9e"/>
        <s v="042c65ad-9883-49b1-88d3-d2cefba3091f"/>
        <s v="f5d5f92e-cdd1-47c1-8a6c-1ce6b581b245"/>
        <s v="89a2bea7-57b4-482d-984d-601999bc0c8c"/>
        <s v="e10b1a47-7fae-4748-b781-321e83c501cb"/>
        <s v="a0a42c89-6232-4bf8-a9c8-612e6c96b28a"/>
        <s v="566e3cbe-9aea-422f-a6e9-87cab87b6384"/>
        <s v="6f139682-5ec1-4f69-82ad-4bf49696903f"/>
        <s v="1177a267-9f5c-424f-a772-d34a1e1e7148"/>
        <s v="17622561-87f7-4fef-b4ef-8730851a0d68"/>
        <s v="f4427e0b-6148-4bb3-889b-78d5dbfdd97e"/>
        <s v="b02b61c4-a3d7-4628-ace6-6fa2fd5166e6"/>
        <s v="8d7fff14-d8df-4873-84c9-56ee9c4209ec"/>
        <s v="5bc440f1-4b1a-469b-8e5d-d462cbd00ef2"/>
        <s v="392c04da-5af3-4a5a-b8e5-9b2716dc5a6e"/>
        <s v="ef8e3e02-7f92-4838-964e-5eb88235936b"/>
        <s v="31274148-7c7c-404e-8422-d03ef29a6339"/>
        <s v="f5b1ebbe-7862-4056-bccf-c45a1133a4b0"/>
        <s v="d4bcb92e-121c-4c9f-837b-c3682d1487fb"/>
        <s v="bbfb1b71-0a68-4eb8-876d-e8c5440c7e5b"/>
        <s v="c72850c1-3322-468b-9be7-8aec32da81f0"/>
        <s v="ff4625af-bd20-463b-b275-b5f3d436a7a8"/>
        <s v="696929b2-0513-4da8-9819-93cc41f9994a"/>
        <s v="9cfbbce7-e8f2-4584-8cca-1e14c3b8c80f"/>
        <s v="c9d901d0-a0da-418e-a7a6-a656cc82664a"/>
        <s v="1d61fac3-6cd5-4859-b2a4-47b2ef04e57d"/>
        <s v="d1ad3e51-89f9-4de9-b798-0131a885a7b4"/>
        <s v="b425e88f-5f83-4733-98c2-03b3981dbb07"/>
        <s v="a995ecc3-6f5b-49a6-8ff1-c51f915cb31b"/>
        <s v="f2d3f761-0ba3-4279-94cb-056407437c3b"/>
        <s v="55456181-1096-4107-845c-9edc2b7f2ac9"/>
        <s v="d4233cdd-0d91-4d13-a207-b111184a1b0f"/>
        <s v="6b226fa2-7836-4d88-b41d-f78fc3cb2f25"/>
        <s v="1f178f93-23c9-4a1e-8b37-1d97cdcc2d6a"/>
        <s v="0f44704f-1247-4a4e-a469-98e8d39e198b"/>
        <s v="09926793-f450-47ee-8e16-33271ef80b5c"/>
        <s v="861b4f5b-45a0-4539-ade8-370ace9e9ebd"/>
        <s v="59dcabd0-56fe-4fb9-abe9-e2074f199ec0"/>
        <s v="c9c1ad45-f4ea-4b97-aaa4-15b56336c815"/>
        <s v="d240ef02-a968-4fc1-ba5c-865db8344070"/>
        <s v="1d303f92-6f5a-40bd-8312-3b70a93cabbb"/>
        <s v="05d047bf-5b96-49d0-a8f9-0573571b960f"/>
        <s v="48769153-c688-43fe-9255-5c758d55119e"/>
        <s v="7318b96d-4479-4612-9f5d-988f776abf09"/>
        <s v="90b4c309-bc1d-4335-9ef7-4e48b8a836fd"/>
        <s v="5cb5e69c-5dc7-43e6-a529-64ffc74cc890"/>
        <s v="e54f8894-d19f-484d-aba6-00a6effa91ff"/>
        <s v="be7cabfd-6d53-4965-b1cb-e1d3d2cea771"/>
        <s v="1ca35cfb-04fc-4d82-bd15-438552fbe43b"/>
        <s v="4c80f6a4-9e5c-4d68-82e0-82191b96ea78"/>
        <s v="21f6c63d-ac20-4f11-abd3-3927586528e6"/>
        <s v="10190c9c-3b1a-4e64-9687-7f41ba8bc81c"/>
        <s v="0b9bd934-23c8-4d30-9dde-7969688613db"/>
        <s v="f165d779-0154-4950-976d-e21f1b46ebdc"/>
        <s v="fb8fe8c4-d8b4-4ead-9360-8edf382b5b86"/>
        <s v="854dc3bf-61d8-4365-bada-0c941679bbe0"/>
        <s v="91a4d796-b972-4eec-a563-7d1f57637902"/>
        <s v="4d470ed6-a666-4769-a1d4-6f8221c50e41"/>
        <s v="d64acb1f-39eb-438a-836e-3c49770e09db"/>
        <s v="6e9bdbd4-8bb1-4e79-a539-862513db64d0"/>
        <s v="374f495e-5724-43d8-99da-85943d2f416d"/>
        <s v="59d4546a-f7b0-4ffc-89c8-08f71ffbbe83"/>
        <s v="82ac7e1d-ac56-4da6-9339-1df45ae86d18"/>
        <s v="72ff5d2a-386e-4be0-ab65-a6a48b8148f6"/>
        <s v="dd88e600-57e6-456a-8f5e-6f0c74b42e6d"/>
        <s v="3c4897e7-601f-426b-9569-44ab503c8db4"/>
        <s v="ccd015c1-ad59-40dd-9bff-3142a5e15b55"/>
        <s v="4d560a3d-f4e7-469a-a454-09374a27ebf2"/>
        <s v="6142ea7d-17be-4111-9a2a-73ed562b0f79"/>
        <s v="9f294a8b-d184-4c39-8476-7556f97be2dd"/>
        <s v="630af05e-1f09-4c0f-8419-53ac6dd38ffb"/>
        <s v="69be173a-850e-40ad-9872-f72ee5b4a1ae"/>
        <s v="14e286e5-ac89-46bc-8cbd-3c039e2aa4ac"/>
        <s v="a6f2f7b8-0cf3-4b58-9910-8be58ce21ea3"/>
        <s v="bb82b796-3207-443e-86a0-7656c5c9fb91"/>
        <s v="f387e1bd-2d59-42c6-934a-5a2fa7cf705c"/>
        <s v="03599c6d-1224-4bd2-b7c4-b3ee9b1fc6d1"/>
        <s v="e7e7cf71-1c5a-4322-809e-7de873f127f5"/>
        <s v="d81cda59-36d1-48ad-9717-3bbb192e87b5"/>
        <s v="9f83db57-5cd5-4c13-a83c-906952aab364"/>
        <s v="3728ddc2-0f5e-4b47-a9d0-c613b0c77002"/>
        <s v="ffe8a701-8733-4220-bf65-bc642307d955"/>
        <s v="3e60dc38-31c9-42fe-8e3f-bc8c84de07aa"/>
        <s v="a046b9ae-9d30-4208-9e52-f2cc4839a7d2"/>
        <s v="4e5d8f12-96b3-4f4a-80da-a8ca62305d27"/>
        <s v="ec42e2fe-4114-4736-922d-2cc52d091a0f"/>
        <s v="4ddb1b36-272c-4588-84a2-576c1fc905f8"/>
        <s v="9ce7eed1-fcdf-4961-a45e-2ad08eefa5dd"/>
        <s v="3c3a04e1-2673-4d70-83a9-f28dea48b463"/>
        <s v="f5948a54-5f80-4eeb-943a-9aff659b0105"/>
        <s v="088dbd82-d883-43f8-8c98-03de12de9e5a"/>
        <s v="819f9a74-14f9-4534-9cb1-73bd26689102"/>
        <s v="dbb54645-7dda-41b6-97c4-caed47c4cc51"/>
        <s v="4242be33-5d77-4c84-aa81-05a89500a368"/>
        <s v="05b3b6f7-ff43-4d94-9345-accc5574767a"/>
        <s v="98a21f1c-914d-4fae-b100-13a7c6deb2f0"/>
        <s v="dec78fa0-6c14-44be-a65a-a092112ea3ee"/>
        <s v="d171ac68-edae-411f-85cd-7dd4b4a84acc"/>
        <s v="1328000b-cb9c-41c3-ac1c-3ed546d1fb89"/>
        <s v="787f2425-dbcc-4477-89e9-db0adf465290"/>
        <s v="f4188f3f-8a14-4e62-a95b-4715c333e861"/>
        <s v="7135f221-a6c9-437f-84da-d06a7872bdeb"/>
        <s v="b6ca1127-e9f8-4970-8d98-f9e28d888beb"/>
        <s v="c8b190e1-089a-4f4f-b1da-e8174937b90f"/>
        <s v="5f4f847d-7d59-46c0-a171-3445b637f3b1"/>
        <s v="c7468f59-1b49-4e15-a2ad-d909c521bf2d"/>
        <s v="9db37a76-cc39-48c8-8759-0459b259685d"/>
        <s v="0fc82e26-ea5f-4589-a7f7-5c4b2f1997a6"/>
        <s v="568655fb-9a3b-4d93-a6b8-a3f489007bc4"/>
        <s v="d7b65b5f-9fc6-401c-8720-d8ba45d954a2"/>
        <s v="99e1b153-6bd1-4ab6-8648-635088765d44"/>
        <s v="80c1319d-16fa-4b56-9a2c-756a5e65d291"/>
        <s v="6afa828c-2cd1-4b9f-abe5-841fe9c96c52"/>
        <s v="74c0286f-6916-47e3-b362-e5ace03b6ace"/>
        <s v="70e79f2f-73eb-4d3f-a2cb-7dcd9ea4e2ff"/>
        <s v="1e4af885-cf5e-40dd-b35f-489c0e710440"/>
        <s v="88d94f82-3020-49ec-8068-f195ae513e10"/>
        <s v="bc76937c-e33b-43ad-bd79-a1c007c10e74"/>
        <s v="bcf70c59-e75e-4eb4-99c2-2e6591ce0d2c"/>
        <s v="31c0fbd4-05f3-42cc-b1cd-70157c9d47d5"/>
        <s v="059c1ba0-bbec-421d-b610-901c2196b3b5"/>
        <s v="4c636e95-025f-4543-8997-623ae0723d96"/>
        <s v="2c8d0e44-e71e-43a6-bf85-bf0ead64b56c"/>
        <s v="fa5d3100-11b7-4948-90e6-e6607c69dee1"/>
        <s v="02d2265b-2ad2-4193-86ea-50fcab7682bb"/>
        <s v="a65be22b-d5a3-46d9-8362-a810a2611b8d"/>
        <s v="396295f7-bb67-4fbf-bc1e-afb5596a8d6e"/>
        <s v="57c700aa-b7b5-4ea7-b5eb-d32d9ad620ab"/>
        <s v="01e187d8-1a31-4044-95a0-f35665abc9ff"/>
        <s v="848af440-7fc1-4858-afa0-d842bc55300b"/>
        <s v="0e7da698-ab95-472f-8d95-aaf5253421bc"/>
        <s v="16db80db-a543-448e-9adf-e9816ab19e15"/>
        <s v="a0ee89ae-d453-4d32-8b0d-bb418d5288f1"/>
        <s v="c6319c16-5827-4c1d-93e0-f2354e80d10b"/>
        <s v="df6afe33-9489-4539-a373-f2b93658fed3"/>
        <s v="09f64405-0b99-4034-8a4e-255280051b10"/>
        <s v="a8499b92-6b52-42e3-94fc-dd549e8fc965"/>
        <s v="32fbcf3a-ded2-4fc4-9a0f-35bca3ec06d5"/>
        <s v="9b1bc895-2af4-4ab7-9e6f-ea07c4536f1d"/>
        <s v="cdbc2c1c-a4af-47bd-ae45-5cc6b88e830f"/>
        <s v="3d687b1f-2b22-408f-85d2-ab496a237988"/>
        <s v="1422373f-8622-48d1-a683-e10796c044d0"/>
        <s v="8d244e3e-c4da-4ddb-a0b1-5abaa6a27967"/>
        <s v="edc6ae05-fada-4b0b-aca0-2ada7c019b87"/>
        <s v="12a07507-87be-4932-844d-625134473972"/>
        <s v="8a0ea57a-9a7d-409d-a6e8-790b215d3b1f"/>
        <s v="f79cb82b-4679-455b-b834-c6a4a6f03619"/>
        <s v="c49c285b-6a42-4aad-92ef-05a410e1b73c"/>
        <s v="7fd75be9-f99d-40f4-8f0c-8ac73932760b"/>
        <s v="89a3c811-895c-4fde-a3fa-40691519fd38"/>
        <s v="1eb74b56-53ff-43a2-8a19-35014169b9fc"/>
        <s v="bc9a7998-6365-4c2a-a793-cb096b271eff"/>
        <s v="b40ef8f4-943a-41f6-8a63-94a1b6733a2d"/>
        <s v="c5f8e2f8-414f-4994-a845-77805e20c957"/>
        <s v="5bc6515f-3d9e-429b-8b57-6b4758606057"/>
        <s v="e516b0d4-7d35-42cc-b88f-d0cd65c06b93"/>
        <s v="56bc0cdc-739f-4756-bfab-acff5a8de741"/>
        <s v="9322a304-f206-48b3-97d2-388e988df8e9"/>
        <s v="3f899fa1-1584-4624-b8aa-f16d592fab49"/>
        <s v="0ab54bde-20a0-4502-ae06-809725e97977"/>
        <s v="989b9cdd-d12c-49f2-9563-016097acc49d"/>
        <s v="620e99d3-3b33-43d8-a69c-d696236c7b87"/>
        <s v="600c9c71-0990-4647-8ac8-d87ea689d07f"/>
        <s v="5a5226e6-9d64-4932-8066-853d6de299a1"/>
        <s v="e13aa3fe-9dac-463a-bc1d-0e0d607283af"/>
        <s v="a723fb72-682b-463a-a86e-d390edd97a1a"/>
        <s v="92806b50-7467-4070-bb28-4673394ddcc0"/>
        <s v="42533a86-6c73-4f86-a564-c8c261497f06"/>
        <s v="f4e35f7b-a1b7-43d8-b6b8-74d349599bed"/>
        <s v="e2b6855a-d4ec-407d-a584-2e131d278a46"/>
        <s v="cbd58bf6-1efd-46e9-8e37-14af99b49350"/>
        <s v="bb026576-f512-44c3-b253-d2186c4a37ea"/>
        <s v="d52721e7-19bc-443e-bb02-bebb48729a4d"/>
        <s v="ddcf8766-a93b-42cd-9c24-220e2cabd7e7"/>
        <s v="4d71c366-b41b-4143-8b10-550cd5704f32"/>
        <s v="34879e41-1a9c-472a-8eb9-047dba2ac3d9"/>
        <s v="11c58ef0-dd46-4c09-8752-87aa5408f9ac"/>
        <s v="d262eada-844a-4de9-a69f-0da0b670bfda"/>
        <s v="3ac5c680-d6a4-497f-8226-f2334c974315"/>
        <s v="088a93ec-70d9-49f8-89e2-60744f1639a0"/>
        <s v="43b9da13-ec85-4f37-bbc1-a987aff8754d"/>
        <s v="77d2b94f-1478-4c9d-9503-0b43e3c7ca9a"/>
        <s v="d6521e08-c2f4-4c10-a869-707cbdcbfffc"/>
        <s v="61607459-85c7-404b-8693-da1139c6a1ca"/>
        <s v="a8aa7158-2b70-4525-bc67-f831cbc84759"/>
        <s v="8045b996-bee8-4c6e-ae68-463ab456572d"/>
        <s v="03a20375-9782-4deb-8d03-e808467b1bed"/>
        <s v="3e19fc1d-9f6a-4a65-bd54-da044dcd0009"/>
        <s v="c15a09f9-e21e-46ca-a358-abfe58671262"/>
        <s v="1be00f8e-0c8d-41d2-9673-aefbeb9e54e0"/>
        <s v="f84f16b3-a79f-4faf-9ef5-768968f45bce"/>
        <s v="bd29ede9-cab4-423b-b448-83858de7ad6c"/>
        <s v="5c72aebd-13b1-4e59-885c-d7147bf69552"/>
        <s v="c561e2cb-89db-489a-a160-138467e5d714"/>
        <s v="8c6d768e-45bc-43ba-af52-d36e8a63b93c"/>
        <s v="390af831-a1ab-42d5-99b4-5fc59f14255a"/>
        <s v="45df16b6-382c-443f-bcfc-9b793875394c"/>
        <s v="3b745114-997a-4b6e-8161-126852bb2359"/>
        <s v="cbd431cc-ea7a-4c21-a1a1-a29c5228ed8d"/>
        <s v="dd3fbef5-305e-406b-a453-10d62c124e45"/>
        <s v="d5bcb8d0-4094-4ded-abeb-ac31d4f8fd72"/>
        <s v="bed63da0-8033-45c2-9413-d64db962c8a7"/>
        <s v="f2e9702d-11e9-4daa-ae69-81a35d3d9e56"/>
        <s v="3cec73da-fb25-4d16-8e81-b4f0dfca309a"/>
        <s v="f4d67557-6900-4be1-a302-9f70f06e9cff"/>
        <s v="e13a14ca-5911-442e-959a-8f54c559cd0f"/>
        <s v="5a4c4427-d9ae-4cad-9d57-337390206c67"/>
        <s v="7ee1fcc4-6b5a-47b8-86e9-4f441f5c1d27"/>
        <s v="ac25d6a8-cae2-418d-8998-53bd533fbc2a"/>
        <s v="b652ae99-38b5-489a-8921-057c3f05557c"/>
        <s v="16718639-fcb8-4f9e-8769-0baaa104bdce"/>
        <s v="fe2b34d8-2db0-428d-9e5e-be5459077299"/>
        <s v="6de59332-9364-43d0-9024-bdc6dcb33df3"/>
        <s v="60300bc6-8bd8-4bd3-af30-1720a9a5752b"/>
        <s v="c4f9eccd-7630-48a7-b0ca-fdd8fc043f08"/>
        <s v="f0086534-91c5-4372-8aab-cdefde43dfff"/>
        <s v="5ad5cf06-364d-4c87-bcd0-129d2e8d0e87"/>
        <s v="04d763db-93ca-4df2-97bd-fe1186f152dc"/>
        <s v="290e3e89-4b9c-42f4-a8e5-c8cdb4146e4a"/>
        <s v="9ae1a991-524f-43ff-b030-7633a6ded1d8"/>
        <s v="534ff70f-c4d1-447b-a0b3-c49062abd089"/>
        <s v="1980f5a4-1539-40e5-a1af-8c5b7a7e67ac"/>
        <s v="f2311f17-9586-4a76-8511-55ffe7a37e81"/>
        <s v="474a493b-3ced-4f2d-839f-bc501223b513"/>
        <s v="6bb995f8-db98-4ba3-95dc-76942bf3158c"/>
        <s v="dad17429-8697-486a-b168-425f46310a87"/>
        <s v="614077d3-9ec4-4a48-9773-f98d550c2fe9"/>
        <s v="b5caa993-aaca-4101-b153-0f689215583a"/>
        <s v="31e1168a-81cf-4525-bd25-5cfbe0c8f901"/>
        <s v="82bbf269-aafe-4e61-8d45-67d16d902940"/>
        <s v="bdd640fb-0667-4ad1-9c80-317fa3b1799d"/>
        <s v="536fd898-2106-4d5e-9c3d-028d03580f61"/>
        <s v="8bf08d7a-6306-4ce1-b73c-bd6a56f73415"/>
        <s v="9f2fef1a-0bfd-4eda-8462-16b1445be974"/>
        <s v="1ca2367d-88e9-4522-ad03-08c72cef4e18"/>
        <s v="0bd4a990-0640-4e0f-a5b8-fd4b32fa2de8"/>
        <s v="e21e063e-880a-4f78-add3-fa68cb176118"/>
        <s v="e79f9f3d-19ee-4c3b-b93c-4b0bb93b770c"/>
        <s v="e3b202b7-c97a-4855-be7f-b6583aef2cb4"/>
        <s v="d9aa533d-fe43-4234-9114-a28fbdc3ffb1"/>
        <s v="5d264b1b-6593-4659-972e-8c6882aa5c46"/>
        <s v="32da7a6f-a0d9-4f22-88f7-c39b6504ca70"/>
        <s v="7a2db846-4ad0-4a12-93e3-1942b63ccc6a"/>
        <s v="b372e073-3bc3-4744-8d72-b409b437bec4"/>
        <s v="eda7dd14-e1dd-45d4-94d9-0f4b4389bc5a"/>
        <s v="d453f867-b97e-4224-891f-691217abb863"/>
        <s v="24e6f44d-1431-4cab-bb8c-bd746a2f3fc4"/>
        <s v="5681efaa-1d34-4718-b768-8fcbd545c64a"/>
        <s v="eb2d6b14-9358-4445-a059-9244270f2b97"/>
        <s v="3f4df561-f319-4125-87f1-94f9c1156d6d"/>
        <s v="b9493906-939f-44eb-be5e-215ec47cc30b"/>
        <s v="f3bd333c-d11c-49d2-aab6-c5707c17d5e3"/>
        <s v="3df76a69-bc45-444a-bc1f-dff0331d58bb"/>
        <s v="dfed2c43-e256-46dc-8f54-86b7c7b5b2bc"/>
        <s v="406bf02d-a97a-4f4e-bc10-871bba4f4b03"/>
        <s v="a9f79877-b3cc-47e0-ae92-58298ad0033f"/>
        <s v="b18753e6-d457-4ad9-a867-a096edd877c8"/>
        <s v="f8140102-7de1-4dfe-9072-5b5ca2814044"/>
        <s v="d56a9c52-c8a5-4d7c-a94e-c385b4bdaa1e"/>
        <s v="ec50ace4-80a5-4e65-afa2-855967c96204"/>
        <s v="e3d3d84d-c2c2-47be-973d-ff0134e43764"/>
        <s v="3176d704-ea5d-4648-a7bf-782afab74ad2"/>
        <s v="f897f7c9-c52e-467b-963b-4aea6460a95e"/>
        <s v="88598ace-c60e-4023-9879-0b36f582a4d4"/>
        <s v="5eecb91a-59c7-4d57-9459-156aa03c8e85"/>
        <s v="9e5a732a-e22b-4a58-ad09-6600cce23a8a"/>
        <s v="614ff3d7-19db-4ad0-9dd1-dfb23b982ef8"/>
        <s v="a6aa59e5-dc08-4f29-92d3-3488d0c30018"/>
        <s v="b11af726-2d5d-4395-a901-a768ebd14b0c"/>
        <s v="14dd5061-5557-46f8-a67e-ddcedf8f4197"/>
        <s v="f80590f0-0249-4a09-be3b-1a40ca0553a2"/>
        <s v="c194f97f-00e3-4026-95b6-de85390239d9"/>
        <s v="8bae295e-902a-405c-bd9f-fe599bc0fa93"/>
        <s v="4336ffe5-6631-46a7-8c53-b74c0c9fa6e6"/>
        <s v="6242fa0f-2ed2-4190-8a42-001d66379069"/>
        <s v="3cb3288e-c8f2-4355-a90e-23f3668e899b"/>
        <s v="f780ef2f-664d-4922-a590-fd3cad6ecc57"/>
        <s v="6ee41a27-1a74-4259-afe9-d773d02b4df1"/>
        <s v="6ee6fb9a-520a-4eed-99fc-81f912177a1b"/>
        <s v="cc7e27a4-eb8e-40e7-b0be-8e8ee19dd4ef"/>
        <s v="29ede760-2334-48ba-b94e-08387dcf60fd"/>
        <s v="d6321d31-c8ac-4fcf-a04d-4d14197dbae1"/>
        <s v="4be318a8-0b39-4ccf-bc9f-3bc37210045a"/>
        <s v="282fe6c5-351b-4f5e-b265-0250c8ce0264"/>
        <s v="44d18524-cf0e-4567-882d-7fc1be3074f8"/>
        <s v="8cd74c27-929a-4586-8a37-6c367d94bf10"/>
        <s v="e0827f76-11a5-49b4-a6a3-02d6f43e8c48"/>
        <s v="f9b782a8-ffb3-4d40-a0f7-d29983486bcc"/>
        <s v="a335b2c8-9e7b-4e95-b692-641a9aad10ce"/>
        <s v="22eb197f-00ed-4a0b-a545-ecc0002f0064"/>
        <s v="e5358c58-4b8f-4abe-87f5-b39a56f881f9"/>
        <s v="39c03abe-dd56-42ba-9396-f1bedbb99817"/>
        <s v="db94b218-f83d-444d-bd90-599bf59a2fd1"/>
        <s v="3c7e5368-b159-4847-9c0b-9b10a757cb10"/>
        <s v="0c472187-fea3-4d37-980b-68530c7031eb"/>
        <s v="7484b28c-e42d-44b1-8d0e-2d64f30457ee"/>
        <s v="39c59df9-87f2-45d6-a7ba-26acab7a3d1c"/>
        <s v="2a9edda7-761a-4914-8931-b2d4d3def87c"/>
        <s v="3e612d66-05bf-4618-a930-b0c4d5576899"/>
        <s v="a6388854-fb2b-4b80-808b-d674d2dd3e26"/>
        <s v="f4401862-5353-4e65-886c-244563290d88"/>
        <s v="0660a3e9-736d-417c-92ce-55e369df05c7"/>
        <s v="960e3f3c-2ee2-41cb-b908-c3d8d99efefd"/>
        <s v="8fa72f27-e8c6-41fa-b435-3f5666b8fefb"/>
        <s v="614a9d3b-5993-4556-b8ff-b6c1c0f5fcb9"/>
        <s v="72a1376d-d4c1-413b-99ba-0aa5f31bf1fd"/>
        <s v="ab8bb68b-56d4-4b13-89d6-aea8fe5944f3"/>
        <s v="ef83dc33-eb48-4d5b-a550-bf6f40527380"/>
        <s v="8a8fb8c0-6360-40f3-8d26-1015470d21df"/>
        <s v="54e6b6e4-7232-4b24-ad9e-0664cad9fe81"/>
        <s v="0454e307-a3b2-4c34-a3da-c86c262a74dd"/>
        <s v="1b7e0502-ca9d-4831-894e-7397b38a3db1"/>
        <s v="acf5e81e-7131-4269-b118-e36477097749"/>
        <s v="714a917e-e4ca-4d04-a5be-2cddf6d47927"/>
        <s v="b4209103-bca7-46eb-83ef-0f77848ac924"/>
        <s v="cf9d3e88-f25e-4cf6-b479-b202d36f16be"/>
        <s v="9e21741f-b801-4026-82f7-38611adba8cf"/>
        <s v="3336c5c8-9019-4224-80ce-c97c87321107"/>
        <s v="5563f616-00e8-4ece-8b49-452d46d483f3"/>
        <s v="9191b363-4e2d-4645-adc7-cac7fd72b050"/>
        <s v="6dba00a5-5e47-4f21-abb4-5f901feb81d6"/>
        <s v="789fed96-7337-4c2f-8e1c-37621c7cb6ed"/>
        <s v="5aca19a9-fa61-4fc3-874a-82193512eea1"/>
        <s v="498bcf67-3f8d-4f96-836a-e2bbd5098e07"/>
        <s v="59184cae-1d70-4528-94db-db7a37f83387"/>
        <s v="1519830c-4019-4303-9c45-7e4da79313b8"/>
        <s v="0725e9cf-3099-4671-a389-3fc550b4c0bc"/>
        <s v="ff84faef-5336-423b-8f96-468535145890"/>
        <s v="e42e707a-fe2b-4987-9fdc-abbf6b9cd71c"/>
        <s v="c7ade5f6-4f48-4bab-9bac-40f4d5f9e7a1"/>
        <s v="487b25d7-9cf0-43dd-a775-29a28d2cfe83"/>
        <s v="7e1f48c4-a9d6-490d-b4ad-fa22ad0205f5"/>
        <s v="33a1ca26-5dd6-40c7-9922-f24eb5507b7b"/>
        <s v="eb2ec80e-4c25-4823-8cf4-ffb0b4bba73f"/>
        <s v="96a519fa-4420-45ce-96ad-a8599ed13b9b"/>
        <s v="e2331302-da32-4604-aa5b-8723591f6b6e"/>
        <s v="c54461fa-dd35-4c2c-86cb-aa8721786a7e"/>
        <s v="ae423568-de14-453b-9eac-41d9801f4909"/>
        <s v="2e183554-cae2-4e66-ae8a-781390e0a95b"/>
        <s v="1783b5f2-ae0a-48ae-9564-90983dfb09a8"/>
        <s v="dfde4fbf-3ff3-40bf-b66e-cb15474ebc19"/>
        <s v="37a3c30a-a1f0-4a7a-8db7-8572ef7db821"/>
        <s v="c715b2b9-c40c-4d91-86fd-e062a33dc7af"/>
        <s v="5c015ed6-a0ab-448f-aca7-dde9529f7cbd"/>
        <s v="0cee845e-0fec-47e8-9944-8e9ec4ccd106"/>
        <s v="4005353d-d76f-4e65-a54c-87393133839e"/>
        <s v="a7d807d9-59dd-4b95-aced-021213d94c93"/>
        <s v="84ccbd69-d4f6-4241-8201-bb06932c8384"/>
        <s v="0a8d7c14-6e2e-4274-ae0f-7cf89c7e1e3b"/>
        <s v="db576d72-81df-4693-a858-18cff67c393f"/>
        <s v="d2ecda4a-5cbc-4b07-bcd8-897b4c158e76"/>
        <s v="3005c7fc-85af-4b6f-bc41-7c6f80a6b635"/>
        <s v="52a74a41-44be-4486-bea5-a387363be5cb"/>
        <s v="9dd2f9de-fd98-4e33-a498-abe92999bbef"/>
        <s v="f86f3185-27f7-4941-a66b-eb9358b72db9"/>
        <s v="2a45c2ab-8cbf-4db0-b264-accc79ac1b1e"/>
        <s v="983decbb-65c3-4bbf-bffa-47e4dbcfb0b4"/>
        <s v="114f42bc-d0e5-469f-97f1-cd9c5954312a"/>
        <s v="52016e41-8570-4cc3-bb2b-66099f0724a8"/>
        <s v="39bfc9b6-47ba-48aa-b2f9-4b2c8e10814f"/>
        <s v="1723199d-bf2c-44a0-ba3c-8a71ff574e2b"/>
        <s v="657ef697-20fa-48ef-8146-633fa30ddfc0"/>
        <s v="62a2309a-7f52-40c8-ab40-1b73c0b3d583"/>
        <s v="2f0c4a22-2c5a-4648-b045-b24f85757ac4"/>
        <s v="6d1daf04-98f3-499c-bb93-e35dd78df51a"/>
        <s v="eb4aede6-46a5-4064-9284-b528b0916fb7"/>
        <s v="83b0b35c-dba6-4df8-b3d0-4ffb44709848"/>
        <s v="4da838b7-6947-4bac-b610-f40d69fe890f"/>
        <s v="9d3b2ffe-a323-4df1-918e-89e06674466f"/>
        <s v="06f4e089-2ee1-4c6d-82c3-ace23bec15cf"/>
        <s v="9c8379ae-f7b0-4805-8f0d-f860ebc92914"/>
        <s v="bf2b43b4-22e9-4527-b849-1ecc889157fd"/>
        <s v="2120bfba-1689-40b8-879d-db62c37944c1"/>
        <s v="bdf66ba5-dc9c-46de-a5a6-74c212738a23"/>
        <s v="85467426-2f12-4b9e-b4fd-25b7384f6e3b"/>
        <s v="2e3362dc-ff55-4e7b-88a2-5c0a5b8185ff"/>
        <s v="3453301d-7797-4ca1-b0c5-dddf74e03fed"/>
        <s v="311a00da-279c-4825-ab4e-b513081c4c1e"/>
        <s v="f97f0427-f007-486b-ae66-e58b9d20c36e"/>
        <s v="95c2ec81-3f42-4da2-84dd-a51d65926623"/>
        <s v="60a7c21d-87e5-45c8-a51c-1e2922a8c659"/>
        <s v="c017466e-85f4-40a2-8be2-7516342c5348"/>
        <s v="20ada318-e04d-4b53-ba94-0968a3094e80"/>
        <s v="150f5ec2-1ac3-4779-9524-d527eda5d626"/>
        <s v="60141de9-f54a-40a2-a874-66d7ad66a1bd"/>
        <s v="8d08ed95-b369-4813-94b2-072ab1c7c29c"/>
        <s v="7acc9970-5bee-4570-b69f-75c5c82ba1be"/>
        <s v="a52a1a98-8acb-4306-a01f-08ba40ada926"/>
        <s v="f6e38429-783c-4b0b-affc-da1aa64b88da"/>
        <s v="87f89f62-11a1-4557-a90c-44148df50b01"/>
        <s v="92a97acd-3d88-4938-aad6-5b8c3a38b844"/>
        <s v="d79b5767-ffdc-4489-a402-4c0bc25813a7"/>
        <s v="874f6267-f064-4929-b89f-f0ef08d0702c"/>
        <s v="8b5eb4b6-01a5-49f5-b197-f432ca8e260e"/>
        <s v="7b5b2826-ba11-43f7-998c-240d9be12e47"/>
        <s v="f83b1806-ee4c-4b18-96a2-d49d9e5f8273"/>
        <s v="58431f84-6471-4ffa-928a-23f79baa741f"/>
        <s v="e33fc52c-4570-43e4-a53c-8f74a5076897"/>
        <s v="f3476736-37ec-47a6-8b27-b0795c5d3f1b"/>
        <s v="6c21835d-d8e8-497c-a0a2-59014932936e"/>
        <s v="cc351e4f-703e-457f-b5ab-8466b5578b00"/>
        <s v="5d42b9e9-692e-47b6-8b2f-6d5c700b5d5f"/>
        <s v="e6697833-b841-40a0-9fe7-71d6d9178793"/>
        <s v="7fa63858-34d9-41df-aa2a-713fe5b46660"/>
        <s v="3e245fbf-fa69-4cd2-be23-90f3e7bbaefc"/>
        <s v="fe54ee4b-80ff-4173-a3df-ecd70e731dd7"/>
        <s v="b0b862ef-6c9f-42b9-b647-8986a3917c99"/>
        <s v="ea0f927b-4959-4171-a884-b87503862e81"/>
        <s v="c4c5ecd2-f292-4cb2-bf5b-7e73f229e487"/>
        <s v="752463e5-29da-4792-993f-d86df2ec014f"/>
        <s v="28e3a47a-7561-408f-840a-1c1c02b5719a"/>
        <s v="e34f76b4-2b8c-43bf-9780-be1712fecc2b"/>
        <s v="5b9962c6-e61f-4cc0-8a36-8ce7dc570131"/>
        <s v="506cef6d-703e-4156-9eb7-27b523eba0ad"/>
        <s v="3799a376-7e5b-4ac9-83c5-01fe269334ef"/>
        <s v="05b481cf-6f35-45bf-ba2b-06ae24f8b6ba"/>
        <s v="6cc5e6f6-e029-4366-9acb-5abbccea7be2"/>
        <s v="9f708368-cb3c-48ca-a392-57316b79afcc"/>
        <s v="a748dbcf-ac61-4e63-8dde-29a6baa4b71a"/>
        <s v="cfe3a2d3-1cef-4bc1-8309-fe9540ea2cf7"/>
        <s v="85319f0f-ba53-4122-b4b7-96204a73b0bf"/>
        <s v="8fc4b2c5-59dc-4a4a-9126-52b95bedcf31"/>
        <s v="ce22ad44-916e-412d-b6e3-8690db0f9336"/>
        <s v="e606d7c2-1e18-446d-ae42-1840a05f36c8"/>
        <s v="f97db416-13ef-448e-a9cb-b35c68322080"/>
        <s v="84517303-e94d-4fbe-8653-1d4748677b30"/>
        <s v="9e9a9f83-0668-43ee-b8b2-b5493bdbc09e"/>
        <s v="bf67de42-3a0a-4b59-8538-4872deaa543e"/>
        <s v="72f60958-12ef-4101-a082-786fca00ef58"/>
        <s v="7e7d9a19-ab45-4578-92fb-acf6d5d1c669"/>
        <s v="540e7d01-735d-48f3-bc61-66df515a6b43"/>
        <s v="d410be60-ee05-4163-8136-8ce62d3dd83a"/>
        <s v="92420b64-7234-4b01-9d18-25df98cfaef2"/>
        <s v="4773e66a-6db2-4020-8a67-01436090103c"/>
        <s v="0426fcc9-255b-40e2-bdc2-b74b38a56b49"/>
        <s v="ff4204b0-4d89-471d-b7b6-26b0e0bf9cd7"/>
        <s v="bf0418a9-f276-4513-aeca-f62944e22691"/>
        <s v="2bb7985e-ce82-434a-92c3-9c9e85cf2cf5"/>
        <s v="910c4cb7-25f0-4b0a-a64e-f59d6a18e5af"/>
        <s v="7701f7bb-7bc6-4e1f-864e-e6e389c5b31a"/>
        <s v="d6cd3155-08a8-4c7f-8621-38ad0f09105c"/>
        <s v="ffba7856-3b09-4a69-8d01-188459b58191"/>
        <s v="95dfe6cb-c75a-4c94-ae05-7f791cf8d03f"/>
        <s v="61a66444-e2af-4629-9efb-336e2f546033"/>
        <s v="15b102bf-7363-42c4-aa2a-81a21f9b8b4a"/>
        <s v="dc8aee30-be60-43f7-a8be-9288e5af6e39"/>
        <s v="9cc05b67-a19b-424a-abfc-2a47565f1491"/>
        <s v="d379e04c-dc99-4f0c-b5d1-4b68cedb663a"/>
        <s v="96929e1b-4e33-4abe-8cc8-2398b2c8c2b3"/>
        <s v="929daf9f-0149-42af-8ab1-a5041f8c56e0"/>
        <s v="cbb18c79-1036-408d-99a0-90075bb47c18"/>
        <s v="2a6b3379-b706-4008-8079-f037a38f4c75"/>
        <s v="9909c239-bbff-4a60-8019-4d4ce7ce348a"/>
        <s v="88bd6407-2bcf-4e01-a28d-efe39bf00273"/>
        <s v="c5c51060-9911-41e7-93d5-63ae51a3ac26"/>
        <s v="1a89b71e-a0d5-42c8-a837-fe68bba205ca"/>
        <s v="8cd62d65-980c-4e82-a49c-ccea83569c0e"/>
        <s v="0c2dec2a-5dd4-40f4-97ce-e6b4f888ff05"/>
        <s v="7f89438d-690c-4e98-848e-901792545ba2"/>
        <s v="a9e8f0d8-5883-49de-bb5f-be413fa2bde0"/>
        <s v="d046ffc6-8412-4a1b-b5cd-bac271026cf8"/>
        <s v="de69ee2f-1415-45ce-90ce-0d58630beacf"/>
        <s v="b0309aaf-85ea-46e0-84e3-b774569adef0"/>
        <s v="73461e07-f72c-46c8-855c-0a9796405fcd"/>
        <s v="7bfdcc12-89e0-4ab3-b250-ee18260a5962"/>
        <s v="0b34fc84-1111-4e29-a8ad-153985f0786a"/>
        <s v="0154c547-79c1-469b-ad49-b5214b1c6f48"/>
        <s v="a4bbf962-606e-4e1c-8f15-84494f40c22f"/>
        <s v="5d986115-f05e-4efe-8ece-112856ce4b42"/>
        <s v="0b81fcfc-6e44-49df-9f51-3195f4605e5f"/>
        <s v="fbfbb767-dec3-452f-a40b-242b4a044a12"/>
        <s v="f0f7ad22-c76a-4e0f-88f0-91f09b8b38ae"/>
        <s v="0b09effd-e850-41e6-8929-f633e3f8d7c2"/>
        <s v="072037f4-633b-471e-8358-e27376cbb4d2"/>
        <s v="8a284792-ffac-4645-a4dc-43068b20ce3e"/>
        <s v="62a3e57b-b84c-4d19-8ede-c9f18d1ec553"/>
        <s v="cec56969-5d4f-4107-911d-dc7990c80420"/>
        <s v="f0974f38-7b55-45b8-a5cf-4acd47493003"/>
        <s v="2f2a0a87-8946-4d57-9efc-ae3a12f15281"/>
        <s v="6ba4bf5c-5d9b-430d-91f7-83c09865251b"/>
        <s v="198cf293-a9e5-4caf-8a04-a8f03c6971e3"/>
        <s v="373aedf8-431e-430f-8387-f74d1149d096"/>
        <s v="f8cda88b-436d-46e2-b83c-fe0be037e5ed"/>
        <s v="1bf645f6-2324-4211-8588-fc1bb2384849"/>
        <s v="962e8029-8804-40b4-b5dd-9491ea97aee9"/>
        <s v="1b7ef3a3-e5b5-4de4-84c1-aed257f18af0"/>
        <s v="6e45d1fe-9aa8-4c1a-9d83-79fa9aec4c9f"/>
        <s v="1c0f0bdc-ac7e-437c-94cc-1e2a5e4cb287"/>
        <s v="24e9bcfd-9647-4f9f-b508-507af622d842"/>
        <s v="f7464c02-8718-44c1-bd4e-d26edcd5bfae"/>
        <s v="0f5ae9d3-8e6e-4003-a14f-3f12cfd01cbd"/>
        <s v="36fea0b4-38cd-4122-bc01-45e14ce2afa2"/>
        <s v="f1487370-b727-4284-969e-1a343ceb8073"/>
        <s v="6f2cd882-a153-4267-920a-31887f6f809d"/>
        <s v="d76b9174-ad78-463c-a0d1-a0f58d1adbab"/>
        <s v="b30b25f3-44b1-440d-9689-afb7fd46fcc8"/>
        <s v="7746d0ba-8ae8-405b-94b4-a48268586eba"/>
        <s v="d8006709-9a80-4f55-afb4-87785167d973"/>
        <s v="808f2298-3f75-4ae4-a3d2-c498a744faf5"/>
        <s v="14ac5a7d-fee0-4964-b34a-0dbd324da6b7"/>
        <s v="ff91ea53-d824-4813-965f-44fe2431a3f9"/>
        <s v="a9000160-9ab8-4794-847b-96d32fef6968"/>
        <s v="092c4801-698f-44f8-a747-d24a1a46d536"/>
        <s v="fde812e0-3fa0-4f74-a064-92f7eb7d9951"/>
        <s v="8ccc617e-81b6-4951-8cdf-697f4eca2e96"/>
        <s v="d7665cda-fe04-4059-b985-fb6217dc8eff"/>
        <s v="5e84706e-ed12-47c0-8f1f-b36314a17b41"/>
        <s v="8d9a483e-2915-4c6b-b16b-f2f137688b6d"/>
        <s v="2ce660dd-929f-414e-bbed-3a574ad75b36"/>
        <s v="ec1f41ce-57b9-4dfb-af82-e70cb9644e4f"/>
        <s v="1c654aa2-c63c-421d-a443-5958eacf33a9"/>
        <s v="3227e8d8-9c60-481b-8119-1aa71b61d453"/>
        <s v="0c10b55e-e8d3-48af-b202-0e37d2e920fe"/>
        <s v="45c4c9c0-feb9-4285-993c-67dafe7baa4e"/>
        <s v="cf3915b9-4b72-4e0e-8ab2-27c83412f365"/>
        <s v="43638fe3-d36a-4409-8642-0bd8c37da0da"/>
        <s v="1e0d02b5-fe74-42cd-9d83-ad037066e289"/>
        <s v="668c879b-d2dc-42c8-b2b8-d8aa21768dd7"/>
        <s v="d2b2e9a7-5bff-40bc-8a1e-970cfd3e378e"/>
        <s v="fb0dcf87-925d-4c02-807f-b4efd586a9de"/>
        <s v="9ca4364d-5d9a-49f1-908e-3a956c6e8796"/>
        <s v="714011a1-afc2-4cfc-9db7-284b6965d1d1"/>
        <s v="39a0f145-a5ba-4050-b8aa-76dfdb6ba39b"/>
        <s v="508a8fd9-cd2d-4848-a804-2bc92b7b2046"/>
        <s v="dfca6541-ba7e-4e01-8336-e364bb22aaa5"/>
        <s v="6ed8125a-2a5c-4360-b552-f31ff02cd793"/>
        <s v="6bea3f26-c774-42aa-aac4-2268a1742274"/>
        <s v="043d72db-1bcb-404c-a1d8-b96a62ada157"/>
        <s v="ab0e664e-9c3e-42d5-91e1-aa9676f72255"/>
        <s v="f8bca9ac-2ada-42ce-9890-99c9f2be029f"/>
        <s v="1fd38bcd-9f35-4c46-b205-7eff0b28d236"/>
        <s v="e481e56a-a577-4f42-8242-5b384deb2f6a"/>
        <s v="4654e77d-de67-4278-9313-b3a7e5a1c6e4"/>
        <s v="8e200724-7d13-4018-a80b-ac63b856d035"/>
        <s v="c606ddc4-c2dd-401d-b59a-15334605ec0e"/>
        <s v="61ae05f0-d0e3-4789-a29a-6ecbb8360ca8"/>
        <s v="cd0579e2-99e4-404c-ac56-e0cda5ba2472"/>
        <s v="53f30073-83e9-4ef4-ad7d-f5d0d3b59af7"/>
        <s v="331f63fb-d11f-48c0-a97c-a4fff75d599f"/>
        <s v="fc9476b1-a18b-4d15-9527-34077cd2192f"/>
        <s v="ab132032-b2e1-4f66-b1f0-2ea8242f5829"/>
        <s v="6994bf84-50d3-4a03-8cd7-608f3adcb38c"/>
        <s v="3878becf-60dc-42eb-9413-c85063c4e76d"/>
        <s v="f10c718b-1eb0-438a-a75d-d5af3c365296"/>
        <s v="4e71c0e0-52d4-4d74-a7c2-5a9473c7cbdf"/>
        <s v="c867fe3b-2d69-4cf3-b59d-279d8e397aa1"/>
        <s v="9d421bae-2134-415b-ad56-c7145a9621f5"/>
        <s v="62821d61-3fbb-4f57-b6f5-6f1cc4a531cd"/>
        <s v="0a58f43c-5bda-4655-b06d-ca247bc6e121"/>
        <s v="2e13b83c-ff89-4ebf-a0e5-17d58900670e"/>
        <s v="668c1480-8e22-49e0-ab3d-60452d3621a1"/>
        <s v="6c307511-b2b9-437a-a8df-6ec4ce4a2bbd"/>
        <s v="62acf512-3727-4cb6-8c4c-3e8aa47283a4"/>
        <s v="03583b62-5a75-4772-a18e-4e98ccae5ca0"/>
        <s v="b15e54f6-d4d3-4795-ae4b-ebc429890880"/>
        <s v="3f10b428-f5e3-48bb-9516-055c949ff12f"/>
        <s v="aff582c9-bffb-4e7e-9a3b-ecaea40e8d71"/>
        <s v="69ef74e3-4ab6-421c-8328-c136629ef3d8"/>
        <s v="adab7b98-c784-43ec-92bd-2f903c0be546"/>
        <s v="9db96965-83db-46f7-8f43-0d6d9c36d6ab"/>
        <s v="9247e851-2e0d-4860-b362-f9b74795cd1d"/>
        <s v="de6f92a0-0483-4352-bb20-eb28edde6eb0"/>
        <s v="12f5131a-da52-42ee-a2bf-18f51f652a87"/>
        <s v="412ea133-3344-4ae0-a6ef-b78561862866"/>
        <s v="238057ca-b8a5-4bbc-977c-60bd701a34ee"/>
        <s v="21084dd9-f75d-4e3c-848d-56502e9522d6"/>
        <s v="764414fd-8ae7-49ed-9e8e-de0ba85c6e4a"/>
        <s v="e9d83533-16cc-4309-a625-ea0966455184"/>
        <s v="ffb1677b-c4a9-4c78-a951-8b5fef8ce801"/>
        <s v="3c8e9d78-2d14-49f4-ac78-644fd86065a2"/>
        <s v="19985f15-ff00-4d4d-9020-59e4ff9ab5c2"/>
        <s v="31bbd72f-babe-476f-a40c-c8fecc0b6d2a"/>
        <s v="324bcc3d-9a77-41a2-bd0b-0fa28beef83f"/>
        <s v="84a91789-b2c0-47e8-9ed0-72e9f9fc6034"/>
        <s v="e48bc6d6-2a1b-4eee-9b2d-4345ed4e22ea"/>
        <s v="71cb5600-a02e-4963-bb7a-99dd22783fb3"/>
        <s v="df3f7b18-d4a0-4c3d-8151-59e8331038af"/>
        <s v="7317591a-3283-4aa4-a212-ab7c9d361cb6"/>
        <s v="171603b1-7466-4e6f-a1ee-b1f133b1d0dc"/>
        <s v="fe0a824e-232a-4e82-a699-6aabdaaf7529"/>
        <s v="582b91ee-f8e8-435b-8c00-988a7ee1011a"/>
        <s v="59e7703a-70aa-4b0d-aa03-8ad4a667b982"/>
        <s v="9e3c5a88-6aa5-4e6d-9277-9574c4576cc3"/>
        <s v="77d21e02-ff01-4f99-988c-24c961b1cd22"/>
        <s v="7b90942f-973b-4977-a946-28206a80cac2"/>
        <s v="a8b317fa-18d0-452b-9825-bc5430beb45f"/>
        <s v="19e9e3a4-18dc-4eb6-84fc-fcb0f5e90352"/>
        <s v="2acce508-33fb-4bab-98e1-2b26f22c9496"/>
        <s v="5b249c2a-9e5c-4dcd-961a-080a3fec0a37"/>
        <s v="4b868210-234d-4cdc-8ab4-8e7f4f95a25f"/>
        <s v="30a5648e-efe9-43d0-b639-08bf03ece8ff"/>
        <s v="0ddb545b-61ea-4a65-a1d7-70eac704e80e"/>
        <s v="51e744e4-b864-4a08-aa75-752d6a8fcacb"/>
        <s v="3289f58b-1923-4afc-802d-105b113eaf84"/>
        <s v="3a755086-506e-46e6-b645-869d603699e0"/>
        <s v="82aed525-d18a-4e9d-8eef-5a8adb82eb36"/>
        <s v="e1305074-6318-4224-a41e-40ad54029d00"/>
        <s v="cbdc4318-4d85-43d2-a1a2-748571348c2a"/>
        <s v="741c56ad-2e68-4ebc-a1c1-9c79d0c6cae2"/>
        <s v="00c9ffcd-c903-4cea-8aee-1e6671a81163"/>
        <s v="e40b50e4-0a08-4989-833c-8f55a1298fa2"/>
        <s v="19c71feb-a954-4f89-9596-370a761dd11f"/>
        <s v="d0437e4c-34e5-4699-88eb-e27a23a4e70e"/>
        <s v="eec259dc-7f95-497c-a76a-a6ced50755d9"/>
        <s v="dde4f5c1-532c-4c01-b017-c5337d6ce5c3"/>
        <s v="18763576-1a5e-4196-a5a4-c79b2abaa4f9"/>
        <s v="9c138fff-9e2b-45e8-aa0f-d2002245979f"/>
        <s v="84396fc0-c26e-4706-bc05-9799bdae8eff"/>
        <s v="9c81fc46-5bcd-436c-8777-4fae613758c3"/>
        <s v="a9434b1d-5fc9-425b-84f6-1281a90fec33"/>
        <s v="453b45fe-636c-4499-9254-aad3809cd839"/>
        <s v="b6f1e1be-c4c3-453c-9596-c0626561b818"/>
        <s v="2369b584-ff5e-4ff0-bf50-bde4382567b8"/>
        <s v="a34b6cf6-2053-4a42-b1af-db65b289f224"/>
        <s v="3240bb39-4b25-48d6-b50b-a04c6828145f"/>
        <s v="83a03bd4-9b47-4e50-8945-d448817f08bb"/>
        <s v="c12bc36e-3a2b-4c5a-a869-1408c74e1eed"/>
        <s v="af4afcdd-52cb-4ae0-ae18-c9b3c6da85f1"/>
        <s v="01aec505-99a0-4abb-99e9-54331453e17e"/>
        <s v="0881e39a-3b10-4dd5-b8f3-90b60ced52aa"/>
        <s v="618ae305-95a5-4afa-831d-029fac1e86d8"/>
        <s v="5dd6d6e9-3b20-4484-9402-54a579eda86b"/>
        <s v="e237c877-2e0e-4673-8ed7-cd177e14c595"/>
        <s v="e9c6a455-e613-4bae-a232-5829dbf644c8"/>
        <s v="064b5853-7f0d-49e8-8c25-2e0b2831867d"/>
        <s v="ab0b4cc5-15f0-4a19-98c1-80d2aadf3692"/>
        <s v="e726be23-e776-4886-9534-ee1d7f2984f5"/>
        <s v="507b9072-65e5-4f34-9df0-6e8c878aaed9"/>
        <s v="7466ef02-5e7b-42c8-a097-dedbefb3b939"/>
        <s v="897352af-000e-4fa1-9cdf-02fd1d55f74b"/>
        <s v="ee815a09-d240-413e-a4cb-9b3cb01b31ef"/>
        <s v="d1dc0452-9eb9-4e63-8eeb-28e847d3f380"/>
        <s v="9d8756a5-350c-423d-817a-b4d7b20a4e7a"/>
        <s v="cb35097a-e5dd-48f1-88a7-38ab0df83e12"/>
        <s v="4ff5bd7a-9ebb-4ca5-ab37-b69c2345f0ec"/>
        <s v="4d4ab7be-0f0a-4f07-ba50-e9adf7a41070"/>
        <s v="1df05d18-4e2d-4255-bd13-1a3d1e2c2e7d"/>
        <s v="57021049-6a39-4aa6-9aba-c50dca3dd859"/>
        <s v="7492d1b4-ecca-40c1-8461-c5691031ac5c"/>
        <s v="e2231643-ec70-4c78-b44a-1f5d8af812c3"/>
        <s v="bf3c4c06-4343-48bc-89fa-6a688fb5d27b"/>
        <s v="8cfeaa38-5871-414f-96d4-77fddf467b4b"/>
        <s v="32753922-c298-41a9-bd3f-cf891b5b9608"/>
        <s v="422d4313-57ac-4ad2-9b75-5e728c313645"/>
        <s v="247296a4-ff38-4918-b8f9-a45d0f554896"/>
        <s v="837d38f7-bf20-4383-b198-8a0b568998d9"/>
        <s v="0131ff3b-6221-4670-ba36-e788f71fb9a6"/>
        <s v="b83035b6-b86b-46c5-b085-c08fbb232cad"/>
        <s v="16169551-3728-475b-8926-fb8ee731c166"/>
        <s v="d9a97c75-c8d6-4441-8090-4c9d36ab3508"/>
        <s v="2665626d-79f5-4aaa-a922-124a2865057d"/>
        <s v="f3402dd3-4515-45b9-ace9-504b03d7f962"/>
        <s v="82624143-01b9-4dfd-addd-48898cbafcce"/>
        <s v="bf5023f4-40ef-4935-9f90-bed6fb25664d"/>
        <s v="e8fb5a96-3b85-46e1-840f-54057a25ed81"/>
        <s v="a4ed8b5b-37ab-4845-80db-866602ca9ea4"/>
        <s v="bdb025ff-2451-45a4-91d0-59b26699cd99"/>
        <s v="3da9c2a9-0ed4-4f1a-bd4c-bf374eb93eff"/>
        <s v="8e127f1d-b626-4481-9a05-003684289d69"/>
        <s v="601bfbcb-f0ee-4cce-8d93-e14a5b167158"/>
        <s v="92702606-759b-402b-ad7a-295306751a84"/>
        <s v="61d8d92a-c3ba-4d65-b154-51b688b16fd0"/>
        <s v="372f871a-45ee-432d-aa07-f2137129cec7"/>
        <s v="310c0c00-3fa7-4104-9bf9-0e27dc96925e"/>
        <s v="61a451ff-700b-4b43-ad3b-9d13c3e90323"/>
        <s v="46136b7d-7020-43b0-a6d3-fbc007f55107"/>
        <s v="9633fa29-8b6b-46fe-9a6c-1439fe14957b"/>
        <s v="2fb70dab-2f38-4b43-a137-f8e467b13040"/>
        <s v="da2c4ef3-c06e-44cc-b62f-72549a187e1b"/>
        <s v="64ad676c-c662-4e72-a3e4-38f4cc6f2da9"/>
        <s v="a7ac590c-42f9-4f92-9036-ca810bc4d7ba"/>
        <s v="2dab1bee-150f-49f9-a00c-1c7403d3d886"/>
        <s v="98017a2f-a5b8-4693-8fbb-a7495fcd859e"/>
        <s v="a52e50db-0c8f-4477-95bb-156d725015e6"/>
        <s v="9af36d3e-b489-4f88-b16d-f184bb5bf807"/>
        <s v="c3d6a9f0-5809-4a09-9b6a-ecca2170c9d8"/>
        <s v="bc8a4838-d153-4a40-adac-f56f2d23a424"/>
        <s v="71600e98-86ab-4dd9-b46b-2ef4845d0024"/>
        <s v="c5dfff04-7b82-4dcd-919f-9a2635a406da"/>
        <s v="b86e2cbe-f3e3-4f2a-bccf-a19ef9647b9d"/>
        <s v="51a68d95-7d44-418e-95a6-b1672129f817"/>
        <s v="6d130705-279f-41ab-9b49-09b65cbdb682"/>
        <s v="5da2b556-1a0c-4ef4-9531-04cf1200787a"/>
        <s v="de9e3757-5260-401e-aecf-67d2749176f4"/>
        <s v="06ad7920-aff7-4f5d-bb1d-12cf3b705092"/>
        <s v="40befb38-5f4f-40c8-945f-dfd7b8d7e212"/>
        <s v="61f6dfbe-114b-4c79-8200-79f51dc3c26e"/>
        <s v="554ed8f7-2248-4b85-a598-20c25dd6a504"/>
        <s v="bc3e1d19-75f9-4230-b2fd-73c508942176"/>
        <s v="75dacbbe-09a9-461a-9823-3383279b637c"/>
        <s v="b5b453ca-3d42-493c-8c9f-d3349bdf0377"/>
        <s v="23599d3e-d11a-404f-b4b3-b53ae265a4e1"/>
        <s v="029fef10-cadf-4e85-a918-47cec2c98ecb"/>
        <s v="5e1885c3-5037-4d6b-9a6b-6a7d1a38aad6"/>
        <s v="0037eee4-0b04-402a-9c6d-5c8d44372d02"/>
        <s v="927bc1c7-e3da-4bd1-9bf0-6bf4fa57d054"/>
        <s v="a018fb99-bf8d-47d4-a5a8-2f303bdefc06"/>
        <s v="39669fa7-5997-4043-b3b1-025bfff9f585"/>
        <s v="fd1233e6-c4c9-4285-a740-11f6b4e447a1"/>
        <s v="089c7c74-bde1-4658-99f6-7e4a76a716dc"/>
        <s v="c55523ed-fe89-46c8-99cb-3540643ffdae"/>
        <s v="66f43816-4158-42b3-85de-437c314094dd"/>
        <s v="ff5d9546-98db-45c2-88ee-1a838af52d5e"/>
        <s v="8dfa6a56-d12d-4c9a-aaf9-15310200b1f0"/>
        <s v="e17f29e1-7028-4046-89bc-473fed7bf656"/>
        <s v="548c1d84-340d-4049-8147-65063e2bf9c9"/>
        <s v="c20896f3-a4be-43a0-a17d-9c71a83b4050"/>
        <s v="38b77c07-80fb-4296-b3b6-a09b1beaf6ac"/>
        <s v="9e17a0c0-8e1e-4bb5-a918-34c6fde32771"/>
        <s v="59ca4579-49ff-4452-b25a-9ee2a62dcd58"/>
        <s v="64d31d51-c7f7-42ee-9c1e-3722b3f402fa"/>
        <s v="a9488d99-0bbb-4599-91ce-5dd2b45ed1f0"/>
        <s v="81c021fd-15d5-41a1-8ea5-b733b2105597"/>
        <s v="45f01774-744d-4648-bfc3-c8cdbf5dcee7"/>
        <s v="ec28f457-8dbe-40be-bdf3-b3bc9f60472d"/>
        <s v="5d71a898-6497-4593-892e-8c93d105c8d6"/>
        <s v="a181c85e-ca0a-46ac-8d67-d38e990f0c5b"/>
        <s v="2c0de01b-1b20-43a6-8014-9c89bfb1fcc0"/>
        <s v="310dc9d1-7c41-4a2a-9b67-f7bb33bb7382"/>
        <s v="82ca3c8f-f8ed-4f48-b222-d99295912d8d"/>
        <s v="0d559b64-e334-4bac-9c44-ebd132df8d45"/>
        <s v="f86461d2-c890-49d1-a19c-f0086879c58d"/>
        <s v="7ba8c331-708b-4ef1-8816-30ac7473b4d8"/>
        <s v="be64ac2a-f966-41a5-8cec-495b226716e3"/>
        <s v="69b7c0fa-26c4-42f6-ab35-2f85504e2687"/>
        <s v="16e89a98-b896-4e72-a3fa-bb1f71f1060b"/>
        <s v="e05b46c5-5636-4094-a974-31db09a9d1c1"/>
        <s v="bfe41d6a-5f80-4faf-90a1-1bbe1ab7d8fc"/>
        <s v="cf3dda48-ee61-4e49-8e42-a88203e5ef43"/>
        <s v="5b41eebf-ee22-4fa0-9a37-2b71750d3c7e"/>
        <s v="71299889-a01a-4992-bf9d-3e64c1a6423b"/>
        <s v="5da49cb9-2fdc-4992-8971-8eeadf3a098a"/>
        <s v="46c79b36-fd05-4963-9616-af7e1057a002"/>
        <s v="793edd42-06cc-42e4-8d19-803d983a627c"/>
        <s v="25769152-ebb1-425a-93b0-eef1579b110f"/>
        <s v="64988bde-cd02-44db-ad11-15d750a46c85"/>
        <s v="68c9992c-23b1-4179-ad78-fcedc280f66d"/>
        <s v="30c3ef8a-592a-443d-9d82-2e3a6c6d282b"/>
        <s v="dc6dafff-59c2-4153-b06b-0f0c96822e22"/>
        <s v="e7ed3b28-1af3-46b6-9e55-fb182ff4411c"/>
        <s v="f7015d89-d418-4e51-b9a4-36b17bbee797"/>
        <s v="292bd156-db94-4570-9ac7-0ec0ab8ddeb4"/>
        <s v="6b70c951-6215-422e-951c-6cd500b578fe"/>
        <s v="2755f12e-2a5c-46ed-8a55-4ec3bb60d811"/>
        <s v="69a53b4f-8ff8-469d-8ec0-713dea2c7a51"/>
        <s v="26e6a84a-4617-4161-bd03-d33beee9795e"/>
        <s v="85014665-f9b3-489a-98bb-a428c72fa9a6"/>
        <s v="c1c0c5e3-527c-4f50-a45a-87e8039a8ed5"/>
        <s v="2e8339a2-e552-4a5d-b957-1915a5154bbb"/>
        <s v="ff69723d-584f-485b-a697-384d801e8690"/>
        <s v="a4e68a39-aead-471a-9379-488f850e213b"/>
        <s v="f7a67b94-7b5a-411a-b1b6-4afed31edf1a"/>
        <s v="4943cbd4-d52c-4069-980f-3e27ced5fe44"/>
        <s v="2a37843d-68c8-4e3b-b446-b059b56ebfb9"/>
        <s v="efb56207-ddec-440b-afe3-af13891778e8"/>
        <s v="054f92ff-f366-4ad4-964d-b03f93403fad"/>
        <s v="4c4d6e40-24e2-426c-a250-d133f5cb5be4"/>
        <s v="22a1b7ab-5a3a-41c3-9aea-83079937f717"/>
        <s v="3527bcee-d343-4f88-91f3-79b18ebb8208"/>
        <s v="71d79665-7181-4dcf-b79e-fc6e5edb0d3c"/>
        <s v="15e66ee3-3c4b-4330-a9e8-6276649692c1"/>
        <s v="c552f3c5-5f13-4b98-a7ad-8d5198a15e4f"/>
        <s v="a1c7cc8a-0435-4b64-893a-d23298c3e3ca"/>
        <s v="febec0db-9a3a-4103-ae3c-453214348f62"/>
        <s v="fda3ee10-619c-4f2a-b0ec-1bd17373ead6"/>
        <s v="6883ac6e-6a94-4054-b241-4482519894d8"/>
        <s v="5a104129-54ae-4d1b-8ce6-424dbef59fe6"/>
        <s v="2e2fbd79-3bb1-43ab-b41d-ea49fc2c4d5e"/>
        <s v="3ba5cd2f-dea4-4c19-9024-3d723748967f"/>
        <s v="de697b49-5e79-468e-a454-d5dfee705e8c"/>
        <s v="44f7f01a-3cb5-46d7-834a-130e8c6ea6ad"/>
        <s v="09a0a0f6-73b0-4091-b634-c1694f76e388"/>
        <s v="e8897fba-d7d7-40c3-8f6b-a7ec1bef03dd"/>
        <s v="2655567e-5525-44c6-879e-c589974bc4e5"/>
        <s v="d463ccc5-331d-48cf-b5b7-f92e2d60137a"/>
        <s v="4c936072-ac48-45c4-8d95-699a4c6038fc"/>
        <s v="0c915150-c10f-44f7-9506-c437124c70b2"/>
        <s v="c450a9d3-3322-40bc-937a-f2191bfa2c49"/>
        <s v="9ad41c23-ec43-44dd-b43e-7ec5cbbdc8ec"/>
        <s v="832ad7bf-e7b1-4344-b2c4-a289fefee049"/>
        <s v="e4eb8000-ef40-4162-8f6c-e9bffe7ee362"/>
        <s v="00e24efa-5e93-482d-993e-af22ac038497"/>
        <s v="8623bc74-65a2-4cc8-855b-e95d06bfd9c4"/>
        <s v="2418bd3e-50e6-4715-a494-3146dfe88116"/>
        <s v="49a214ae-f7e8-48e5-8d2b-91efb8976ec5"/>
        <s v="a6c681b0-e472-4be5-b3c2-944ab60a3dcc"/>
        <s v="8b9d2434-e465-4150-bd9c-66b3ad3c2d6d"/>
        <s v="5cb85aed-f5f6-4c97-aefb-63b11b049863"/>
        <s v="57423882-f34a-4949-b4ca-0ad7abe5be96"/>
        <s v="1855d055-fb51-4359-ae3e-f0feb1503505"/>
        <s v="115c42cd-5147-4e86-a875-d40aeac7dc2e"/>
        <s v="ac937cda-dcd6-4795-b329-350687bc3f83"/>
        <s v="a2dfb7c9-1ff4-4b28-a14d-5e7b07632515"/>
        <s v="c37da1f9-3c06-44b2-8441-cf9e9f2bc41d"/>
        <s v="8d691c39-f030-46dd-a018-0537784c4eb6"/>
        <s v="86dc1147-430c-4f2c-9bc7-357f54e7c593"/>
        <s v="8b7f0ea4-3512-4a2a-8c7d-6fd1bab3a256"/>
        <s v="dad7f7d5-c7e7-40e0-9098-7dfa628517a9"/>
        <s v="6022f55c-d83e-4afa-883f-8de18af6604f"/>
        <s v="6e54ac6d-2ff8-487e-9659-1c8921ebfaa9"/>
        <s v="3aaec98e-b48b-4039-9bf3-5f8681170786"/>
        <s v="954ec2e9-039d-4835-abe3-eae5afebd455"/>
        <s v="9fe611a3-809a-4818-a15d-48df0dfd8754"/>
        <s v="f5462453-91e4-4cf0-b738-a94d1ed6a3dc"/>
        <s v="3a963bfc-0c8e-49b4-bec2-080497a2aa1c"/>
        <s v="13c495e3-2ff0-4653-9a33-6bef22779770"/>
        <s v="1009d218-d980-44fa-a02a-9bb99280a55b"/>
        <s v="316e88ff-c723-4f39-b853-3b54f660f380"/>
        <s v="ff02f5b0-57bd-46c9-a240-063bfed747be"/>
        <s v="88ad4c38-b4e0-4667-a721-4af6d5473924"/>
        <s v="612ffdb3-4da0-47c8-b1a0-26b460e4195b"/>
        <s v="16354b66-d3e9-4350-b094-7b88e3613bd4"/>
        <s v="c64cd5fe-0340-492e-8e70-40bb95c93551"/>
        <s v="9780c215-2b2b-48e9-a417-c09380a8a23d"/>
        <s v="e9a1c6d5-c34e-4baf-8f1c-b2ccceef9fa8"/>
        <s v="75cf4a72-61eb-40b7-aeb5-25f5b4c56f76"/>
        <s v="d02f349d-5d9f-4d32-95e9-d92dcde22f0f"/>
        <s v="9b2d5a2a-99bd-4240-a853-5961632d0302"/>
        <s v="77aaa901-64fc-4f19-b02d-fb732cf898f6"/>
        <s v="45f54506-3ba4-46e6-bf50-fdf2db986f5a"/>
        <s v="bbb71494-b7e7-47d4-a9fb-832ccbe68571"/>
        <s v="2c7a0d31-0769-4583-9194-821ee11bf0d4"/>
        <s v="0cb5ee5c-62f5-47c2-8706-fec248fa4e98"/>
        <s v="5b8c8969-c81d-4cab-9a4c-d1f09971c808"/>
        <s v="564da1cc-5ef8-4699-bed6-6c7e9a394ce8"/>
        <s v="7869792a-8150-4fda-a977-09f1ec446626"/>
        <s v="f2987669-e280-4a11-a5c7-d7de069e2875"/>
        <s v="967f6c76-b82b-48f4-ab99-4035519109a8"/>
        <s v="10b16933-443e-4492-aa7f-5aba685c3bb9"/>
        <s v="187b1808-ef6e-442d-95d2-0861342c8b80"/>
        <s v="ad3840ff-b4d2-4a8b-945e-d9c5a9078b29"/>
        <s v="04456b54-8394-435d-ad20-4cafe88efbab"/>
        <s v="bf4fcb10-1334-4f71-9fd8-25b785c0d3ae"/>
        <s v="48009dfe-e5ea-4410-beeb-88ef333182f8"/>
        <s v="268f6293-794f-4048-9a2c-7fb729b7e253"/>
        <s v="7a753918-9243-4559-9859-73e64ab52b86"/>
        <s v="10ac98fb-c45c-4fe5-99c6-f3ff3a065c99"/>
        <s v="620c118f-9479-4822-8a30-5722374ffd0f"/>
        <s v="7b6c7129-cd63-4ba8-b03c-664b3abf9c65"/>
        <s v="b69f5eab-b9ff-4c29-97d9-cbb0309e47ba"/>
        <s v="116d489c-210b-4b2f-af44-7aac47043156"/>
        <s v="c70aaeec-63e6-43a9-8828-13c2defbd1d2"/>
        <s v="4c80d33a-ad5b-43c8-8c88-0714837217e0"/>
        <s v="1d24181c-2ed0-47d4-97bc-ad3ad0a17fe8"/>
        <s v="0e61065f-171b-4b80-89b7-fdf77d8d3ddd"/>
        <s v="4c7ee398-4a54-452f-a9c7-6102573b77f8"/>
        <s v="ef46f3af-2b70-4a43-a8d1-ccc4992b9836"/>
        <s v="07adaec7-cc6d-4f6b-bc93-4a4b856f01f7"/>
        <s v="bbb35601-9322-42c7-8769-e270b161b427"/>
        <s v="f96c9a0a-3404-402a-abc1-bb5282e4dd4a"/>
        <s v="63970cdf-eb7c-4f1d-a4eb-5dad3e050984"/>
        <s v="74ed5145-8d97-45c7-961d-5c8753c9fe59"/>
        <s v="bc18add0-c72f-4f69-a81c-c7d784a98ce5"/>
        <s v="0bc28080-8d46-42fa-b039-5e3875e7e80e"/>
        <s v="4a32bb22-1b2b-42ec-80b9-ec30ed94898b"/>
        <s v="5e209490-ebbc-4840-876e-90ca9a8ad680"/>
        <s v="5d33438c-9882-43eb-9d57-e09c48a070aa"/>
        <s v="fdab3441-d2c2-4960-8b09-01abc66dceb3"/>
        <s v="8119879d-a2d3-4f6f-bd88-734b161e1dcc"/>
        <s v="f1578470-0182-47c4-ba1b-58066160a6b4"/>
        <s v="603da938-ec34-43eb-95e9-7cb4f93ffe91"/>
        <s v="7f0223bc-651e-4252-b974-4cded259f960"/>
        <s v="e112b091-98ad-40bb-a3b7-3d9bc06808c8"/>
        <s v="d428df6c-89aa-4293-b4a0-dcd41a9af29e"/>
        <s v="7def3b8e-ec0d-4c3a-b011-b125022111e5"/>
        <s v="d0716388-77f7-49c8-9324-f8364ab9c366"/>
        <s v="630b7c4a-4cab-47a8-8e7b-85bef7f16e2e"/>
        <s v="8dcebb92-ba01-449e-8c66-12ac748f7bb5"/>
        <s v="c6a28e4e-002f-4ca4-b43e-85315dfb1922"/>
        <s v="25787c8b-e3c7-46d4-ace7-074e8f95a523"/>
        <s v="df061df8-7faf-4e70-a155-281c0ff147f2"/>
        <s v="104556e5-bee3-4b79-9d18-1ee986ad8a8c"/>
        <s v="efad49e9-c41c-447e-9d6b-9b626b535a19"/>
        <s v="6bb1f2bc-85a4-40cb-ae76-936aa6340d1a"/>
        <s v="26f341c8-04f7-48c8-9215-b5033012f819"/>
        <s v="8570b59f-a903-4e67-bc56-8b5324acb722"/>
        <s v="e4610160-134d-495a-ba38-8c8f139309d1"/>
        <s v="4698fe10-021b-40bf-8fef-168816c34c29"/>
        <s v="09dba93c-bf40-4750-9657-74fd68cc50be"/>
        <s v="8ade8bd9-3b73-4091-bc8a-1fffb10bf93a"/>
        <s v="07f99769-c513-4cf1-bd35-81532fa7f0b3"/>
        <s v="db7904e0-ce30-461d-8e88-c8ece651e3e1"/>
        <s v="3dca299e-68ba-4649-a941-3174f0c0344e"/>
        <s v="aee14f87-fcff-49e3-940f-f5896c624c2c"/>
        <s v="2b079dd3-6275-40b2-a6d4-59a4e180cfe4"/>
        <s v="2d54ff2b-10ee-4f77-b45e-2eafc1fda581"/>
        <s v="258ceae6-1402-4ca2-9da6-7bca47158dce"/>
        <s v="a23ff67d-e957-4bc2-b9bd-8bd6d479cc36"/>
        <s v="b9f6143b-b238-4056-a1ec-47541cf14654"/>
        <s v="b963f37f-6781-4c1f-8c53-0e36addc3e13"/>
        <s v="3ad24ac8-bf70-4042-9e7c-6795a8c6c2df"/>
        <s v="e1f7a49e-fe95-4921-a625-3c808e4cacc7"/>
        <s v="429f90e0-d81a-44fd-801d-ad7073c86884"/>
        <s v="3579c143-7ab9-4428-b78e-65108f10d33e"/>
        <s v="fde91c42-002c-4c22-b4de-5f7070f81dba"/>
        <s v="48361198-37d8-4f73-aff9-82f1d2212695"/>
        <s v="3de86a38-1642-4ad9-b142-6ffb677c9557"/>
        <s v="5987038a-fcd6-418e-ab54-500d4e089bb4"/>
        <s v="585409d9-de22-4c3f-9136-6db15a578607"/>
        <s v="f8999246-98de-4ebb-a3b5-cecea446be72"/>
        <s v="a021c0ca-3531-468d-8342-bd2bf295456e"/>
        <s v="8bb1f749-be32-4c5c-bc87-07aa3a287829"/>
        <s v="7b3a4e3e-7c52-4a17-a80a-c07a2a935d62"/>
        <s v="f875cb54-2feb-4626-9ecc-c05d23a1c245"/>
        <s v="97d7a560-adb1-4670-ad9f-b00d4882d73c"/>
        <s v="fdc171c3-578e-4a19-b3ba-d12c6e1f8124"/>
        <s v="a1964aba-ac28-4714-a90f-05a2402098f2"/>
        <s v="ead08c89-13fe-4a29-9c9d-eee0b42a0456"/>
        <s v="4f612217-eef1-4694-90ca-e32d0aba590e"/>
        <s v="2332a50e-6992-496e-81a2-5ed1c3abb5f1"/>
        <s v="d296d2de-0e48-4559-a23d-d94d223bd2aa"/>
        <s v="e00da49d-effa-4002-b040-413c4690fb15"/>
        <s v="e1bbb8cd-7e3a-4f07-a9fd-28e6e271fff9"/>
        <s v="5562a589-0ad2-4953-9592-8d05f0ff9b7a"/>
        <s v="a78d097f-2f9c-4ef0-b6bc-ae84b3e0014d"/>
        <s v="70f59630-2bba-4c1f-8e4b-915be6ddac50"/>
        <s v="f3139a84-f526-4790-874e-75982710c999"/>
        <s v="4b356e9a-2e5e-4b6a-8ee9-581ae061f65f"/>
        <s v="7a70eafc-b0d4-4ee5-b0c0-681cbb708140"/>
        <s v="4ec304da-3266-4d20-b8d0-1e9c32fc8c17"/>
        <s v="78946a15-c342-41db-ac3a-acdcaed54a46"/>
        <s v="0e6d6fe1-7e52-41cc-bb97-3ec14216a255"/>
        <s v="ecab3301-bc8f-4d29-adea-94930658663a"/>
        <s v="79f67bfa-e573-4b4a-9f36-e094cf5c921b"/>
        <s v="9132b63e-f162-47e4-a9c3-49e03602f8ac"/>
        <s v="9b4891b8-6497-4db2-a0b5-fb9a074ee909"/>
        <s v="b6669d15-b062-452e-af78-7daa2b4f1353"/>
        <s v="0f2d5c15-eb34-4d3a-a95e-5ea9c9230c64"/>
        <s v="89628f6e-929c-43b3-b3c0-8bf18167999f"/>
        <s v="1346d1a9-f680-4cdb-b7e4-90c71d7bc313"/>
        <s v="54e14f3a-bba4-4ae0-adf8-f7672261ddef"/>
        <s v="15da705c-d4ef-40aa-975a-81ec112fa612"/>
        <s v="9b02c535-2649-4478-9396-6f0a6b77af9e"/>
        <s v="afccc277-821b-4d33-bc94-48ea6da2cfcb"/>
        <s v="f6121d2c-ae73-40eb-a39d-8fe7790b185c"/>
        <s v="e4a4474c-9b33-43a4-a620-f9a974fd33d1"/>
        <s v="8a67eb00-1d62-40eb-bf5e-370d2eaa64d6"/>
        <s v="257c54bc-4024-4424-aef2-ab2f495fa2fc"/>
        <s v="4d4c638d-fa04-4229-887e-fccbcc3e9ae3"/>
        <s v="727716ec-59fe-4bbc-b1a3-fad2b0946d2a"/>
        <s v="a3de5fb4-71d1-476b-96fc-8e03c14ff471"/>
        <s v="03b64bdb-f296-4212-82d8-87f59682ea1c"/>
        <s v="fd024348-e888-4872-9cc4-d3d1775035f9"/>
        <s v="cf26e4b1-88c3-456a-bb72-2e58bc99a35a"/>
        <s v="21720403-791b-4dc1-b9d9-f24b5f45331f"/>
        <s v="ac484366-68bd-40d7-8b88-1c32cbb02a8b"/>
        <s v="a0e18394-2c8c-4824-a6ab-131e282a4d1a"/>
        <s v="953b0f1f-ea3e-472a-8f22-1604d46b7756"/>
        <s v="b167bacf-66fd-44ce-a448-867b4bdc9542"/>
        <s v="5f07c1a5-dfc6-40ce-bb07-fd31a4244f23"/>
        <s v="a3ff8fd2-02e4-40aa-b65b-c763a3336ea8"/>
        <s v="34885a46-9088-4eaf-8977-6598203c8c25"/>
        <s v="69288e92-c68a-452f-9b23-aa8c3bcabf85"/>
        <s v="75ccd2bd-0371-46b5-b044-ca0729e6b3be"/>
        <s v="77617d80-549f-434c-8171-f5a74148bd11"/>
        <s v="39b02e2a-d96e-484f-bdb0-174e7938878a"/>
        <s v="7e0f60b2-2a06-4609-a599-bd3c0bb81d38"/>
        <s v="1161d678-2739-4f5b-b437-21823f1d6a4d"/>
        <s v="499b0155-cb7c-40ca-894b-44bc492d7271"/>
        <s v="e3cf0a85-db8b-4535-a51c-fefafd822106"/>
        <s v="d0a27ba7-b5e2-44ae-9f63-864f375ecae5"/>
        <s v="a5b40983-3eeb-404a-9df2-372e9e825aae"/>
        <s v="1b755509-8dc7-4f96-92a9-3e0b13ea3339"/>
        <s v="3da8bd5d-9a8a-4916-b100-41565186f912"/>
        <s v="59eb1be9-2d23-4556-9983-e86a91a84c54"/>
        <s v="4ca5a1e1-9c5c-48cc-8b34-f76ffcc3e36d"/>
        <s v="dc8735cb-c3b8-4d96-9754-f825e47751e7"/>
        <s v="8e579591-bcb6-4aaa-8f7a-e118410905f8"/>
        <s v="e3921156-d63f-4ef0-ac1e-9e207a9fc05e"/>
        <s v="040a3aae-52e2-4fd9-96bf-10ab3ce915e7"/>
        <s v="93829b43-922f-415a-a1e3-db63ef7ddc76"/>
        <s v="e1ad640c-7463-435e-aafb-9f20783c91eb"/>
        <s v="7a4a902f-21d6-4b0f-b1ac-040d6c1cc405"/>
        <s v="2a599cec-053f-48bc-8359-d5fafffe0061"/>
        <s v="5c892983-6e4a-4ac0-b625-fb7069bb55fa"/>
        <s v="bcb46d84-beda-46e2-986c-1aae374abdf3"/>
        <s v="64abcd0d-0ca2-4019-8157-f9a16af38958"/>
        <s v="3c07c574-4925-4af1-b6aa-e05b13d5f2f7"/>
        <s v="6815a0a0-5785-4e10-9860-d5d83d56cd4a"/>
        <s v="9fbc879e-869c-4a8e-bd6a-b7c2a86d8706"/>
        <s v="46653497-2fe9-42aa-a886-a01136f7a26c"/>
        <s v="05aaa5f2-084e-4f3e-a2ab-902bd9872eaa"/>
        <s v="a2317211-8578-41c6-b7eb-c69ab4280f0d"/>
        <s v="4187222b-257d-4e52-9a51-65ca3c7c1d85"/>
        <s v="d261a7ab-3aa2-44f9-8e51-f30dc6a7ee39"/>
        <s v="84d67c4f-f0df-4684-b28e-41225894f7f1"/>
        <s v="7daec949-d700-4461-8cb6-b0ba925f8199"/>
        <s v="f6d22a7b-aec7-4a82-948b-4376602a4e57"/>
        <s v="97bc3fbc-d3df-4fbe-936c-b1c551c17c79"/>
        <s v="65c17795-b155-46bc-9f8d-ed9756abf2f1"/>
        <s v="e4ad5e9b-fedd-42d9-a26c-bc6a7fe5a4b6"/>
        <s v="1d53434b-b881-49b9-ae27-0da702f06b90"/>
        <s v="5bc677ca-abff-4286-b0cf-9d73e8121ef0"/>
        <s v="b89a9728-c675-41eb-b950-75ead36ed18b"/>
        <s v="789357b0-e245-4b64-b0bd-341e974fbb01"/>
        <s v="1ea224ba-2e0a-4cfe-8a17-f0c60fdd1be5"/>
        <s v="2dec4fa5-7ab2-492f-a480-0fcfc27c9087"/>
        <s v="20d4ba18-93a0-4478-800b-19de38db128d"/>
        <s v="e60c1cd0-1360-419c-91c2-f21b26cd8c7e"/>
        <s v="1ae09a4f-d04e-4f47-b03f-cdda31559d66"/>
        <s v="ef1a14fa-d8e3-4a3c-8411-750a30514237"/>
        <s v="f1394e3c-0aee-4557-9f5d-f91254e07431"/>
        <s v="9112f54f-42ab-446b-a07d-ef773164a712"/>
        <s v="7bab1baa-2172-40aa-a44a-913af933a9fa"/>
        <s v="7800e27a-9ace-43cc-989c-83f68098580d"/>
        <s v="43b38eb4-0390-4c5d-a502-d6a2ca6a2224"/>
        <s v="e854bf48-21ca-4380-866e-c181dd09a248"/>
        <s v="dcd81a8b-a8d6-4af6-9f0d-def190c40e45"/>
        <s v="c47566bf-8f66-4bbd-94fc-286f74577d47"/>
        <s v="6c50cca1-5f66-4bbe-b1d5-e2a9618bf475"/>
        <s v="019a574e-c739-4646-bdf9-16c44596ec5a"/>
        <s v="a43e558c-2215-4f00-9fdf-0e05c0cef31b"/>
        <s v="8e223acd-939f-488b-9b23-6ef238c0a2f0"/>
        <s v="5a1baf0e-5911-46dc-9d3e-503a9645f0e4"/>
        <s v="2cb7a768-f9c8-4ce4-b564-c282c6a080b9"/>
        <s v="205c8491-a061-49db-b172-f63648bfb602"/>
        <s v="bef6a59a-c186-4221-9030-56b79e4c24dd"/>
        <s v="eafde7d9-5f73-4a3e-9d28-6aa428a39779"/>
        <s v="4b22d308-1c8e-4ee9-9715-bd6fa4161293"/>
        <s v="f82e579e-0501-4115-82b8-e4b44ca59a44"/>
        <s v="2a9528c3-5ae1-4bad-aa29-60fda85894df"/>
        <s v="de685a23-00f2-40c9-9e1f-af45b2a78f8a"/>
        <s v="3735262d-4184-4b03-84dd-7054144823f7"/>
        <s v="9df034d3-9caa-437c-bc67-95e2c32fc21b"/>
        <s v="a9d0ac24-3be8-4bd7-afd3-e1c0498cf4c8"/>
        <s v="22ab7752-c4db-4a62-ae13-418d68ab80ea"/>
        <s v="c93c9cc6-668b-48da-8222-cd7f36e6ba85"/>
        <s v="3db60d0c-66d4-4e39-8c41-72446d04be48"/>
        <s v="4825d876-bf57-4dbe-a8d4-b9cb3b2bb0d0"/>
        <s v="b89f7039-a107-4c46-8634-17182ba6adb3"/>
        <s v="96f01335-c5ab-48da-a435-4021392a9fc4"/>
        <s v="2d8ba019-500f-4a92-ad48-f0e37e0710d3"/>
        <s v="b40a3f7d-353d-45f8-b1f0-69a983a0ba0f"/>
        <s v="26d794d3-0db9-4301-afbb-411aa1235a8c"/>
        <s v="44c1d62b-0f0f-433c-8767-8109cfb8acc7"/>
        <s v="200291bb-44e9-48fb-8838-a8881a2e9864"/>
        <s v="b96e4f24-fbc5-4652-b413-bf393519a7b7"/>
        <s v="f91febe5-57fb-4037-be15-5533c1a7509a"/>
        <s v="87f8424d-aae6-4fc1-b6f2-dbfecd29a36f"/>
        <s v="dc9bb95a-8d82-4588-ba3f-476287e09a4b"/>
        <s v="d7c4fe9c-e1e0-4ffc-98f6-fd7f7eb162f1"/>
        <s v="20d94d35-6c6f-44eb-975d-dbb40ac47ce8"/>
        <s v="0b705933-4cde-4b6b-9132-567c51a40d2a"/>
        <s v="5e781fd7-94e0-43ba-a9f9-48b24e6384bb"/>
        <s v="209dd2bb-9418-4ee8-8941-3153cba8634a"/>
        <s v="f3d12ee3-c47e-4c57-82e8-993577b1a509"/>
        <s v="738e60b6-41b3-421d-816a-0dbd0a5bff62"/>
        <s v="e0df9d28-94ae-404e-a5ca-3a2257b0e189"/>
        <s v="27d7e5aa-dc11-40a7-9aff-586f00f8d55b"/>
        <s v="74f43a77-70a1-4e4c-a0c2-460d939618c9"/>
        <s v="88a613b4-a3b8-4f92-a3c9-0c6a86017633"/>
        <s v="248c7b65-0c61-4277-9e95-44857b54d1a9"/>
        <s v="840d718e-de7b-4218-95bd-11db983c3cbd"/>
      </sharedItems>
    </cacheField>
    <cacheField name="Name" numFmtId="0">
      <sharedItems>
        <s v="Amit"/>
        <s v="Tina Ballard"/>
        <s v="Meena"/>
        <s v="Christopher Morales"/>
        <s v="Siddharth"/>
        <s v="Alicia Dillon"/>
        <s v="Rahul"/>
        <s v="Richard Rodriguez"/>
        <s v="Anil"/>
        <s v="Anna Henderson"/>
        <s v="Neha"/>
        <s v="Pooja"/>
        <s v="Casey Parker"/>
        <s v="Lucas Robinson"/>
        <s v="Joan Smith"/>
        <s v="Kimberly May"/>
        <s v="Cody Williams"/>
        <s v="Priya"/>
        <s v="Michael Meadows"/>
        <s v="Karan"/>
        <s v="Justin Johnson"/>
        <s v="Amanda Forbes"/>
        <s v="Autumn Olson"/>
        <s v="Christina Collins"/>
        <s v="Michele Hill"/>
        <s v="Robin Johnson"/>
        <s v="Amy Davies"/>
        <s v="Jessica Swanson"/>
        <s v="Divya"/>
        <s v="Vincent Novak"/>
        <s v="Rakhi"/>
        <s v="Sonal"/>
        <s v="Mary Escobar"/>
        <s v="Dr. William Warren"/>
        <s v="Jeffrey Mills"/>
        <s v="Tiffany Fry"/>
        <s v="Vikram"/>
        <s v="Hayden Shannon"/>
        <s v="Ruth Mcneil"/>
        <s v="Ronald Rocha"/>
        <s v="Deborah Rodriguez"/>
        <s v="Katie Ford"/>
        <s v="Suresh"/>
        <s v="Michael Farrell"/>
        <s v="James Barber"/>
        <s v="Kavya"/>
        <s v="Ramya"/>
        <s v="Anita"/>
        <s v="Miranda Zuniga"/>
        <s v="Parker Davis"/>
        <s v="Denise Rose"/>
        <s v="Samuel Short"/>
        <s v="Rakesh"/>
        <s v="Gregory Brown"/>
        <s v="Daniel Davenport"/>
        <s v="Justin Flores"/>
        <s v="Ronald Burke"/>
        <s v="Scott Prince"/>
        <s v="Teresa Wilson"/>
        <s v="John Proctor"/>
        <s v="Ms. Katherine Taylor MD"/>
        <s v="Joseph Romero"/>
        <s v="Ana Hill"/>
        <s v="Meghan Cisneros"/>
        <s v="Andrea Preston"/>
        <s v="Susan Larson"/>
        <s v="Bailey Charles"/>
        <s v="Benjamin Frost"/>
        <s v="Ravi"/>
        <s v="Ashley Hicks"/>
        <s v="Dawn Little"/>
        <s v="David Reese"/>
        <s v="Kurt Hurley"/>
        <s v="Rhonda Martinez"/>
        <s v="Matthew Sweeney"/>
        <s v="Jose Griffin"/>
        <s v="Manuel Mccullough"/>
        <s v="Jennifer Velasquez"/>
        <s v="Richard Hunt"/>
        <s v="Bryan Rhodes"/>
        <s v="Jason Hayes"/>
        <s v="Michele Williams"/>
        <s v="Brenda Collins"/>
        <s v="Jessica Lee"/>
        <s v="Brian Martin"/>
        <s v="Robert Grant"/>
        <s v="Carol Martinez"/>
        <s v="Mr. Justin King"/>
        <s v="Sarah Joseph"/>
        <s v="Arjun"/>
        <s v="Hailey Harrison"/>
        <s v="Patricia Johnson"/>
        <s v="Mike Maxwell"/>
        <s v="Sandra Drake"/>
        <s v="Daniel Holt"/>
        <s v="Michael Mills"/>
        <s v="Dustin Nichols"/>
        <s v="Katie Martinez"/>
        <s v="Jerry Wheeler"/>
        <s v="Melissa Williams"/>
        <s v="Melissa Mcfarland"/>
        <s v="Breanna Rivas"/>
        <s v="Louis Green"/>
        <s v="Raymond Jefferson"/>
        <s v="Zachary Schmidt"/>
        <s v="Mary Jackson"/>
        <s v="Jason Hart"/>
        <s v="Mr. Daniel Martin"/>
        <s v="Andrea Harrison"/>
        <s v="Kristy Smith"/>
        <s v="Austin Walker"/>
        <s v="Shannon Joseph"/>
        <s v="Ryan Parker"/>
        <s v="Denise Whitehead"/>
        <s v="Daniel Taylor"/>
        <s v="Angel Ellis"/>
        <s v="Raymond Chapman"/>
        <s v="Ellen Wright"/>
        <s v="Daniel Schneider"/>
        <s v="Brandon Hamilton"/>
        <s v="Briana Murray"/>
        <s v="Ashley Parrish"/>
        <s v="Dawn Underwood"/>
        <s v="Ryan Sanchez"/>
        <s v="Lisa Hernandez"/>
        <s v="Rita Keith"/>
        <s v="Howard Norman"/>
        <s v="Regina Diaz"/>
        <s v="Joseph Park"/>
        <s v="Hannah Ramos"/>
        <s v="Christina Brooks"/>
        <s v="Jason Lynn Jr."/>
        <s v="Alex Willis"/>
        <s v="Brenda Hinton"/>
        <s v="Anthony Gray"/>
        <s v="Daniel Shields"/>
        <s v="Brian Bruce"/>
        <s v="Ashley Smith"/>
        <s v="Cheryl Lopez"/>
        <s v="Jason Herrera"/>
        <s v="Brittany Stevens"/>
        <s v="Robert Jarvis"/>
        <s v="Mrs. Heather Edwards DVM"/>
        <s v="Stephen Sanchez"/>
        <s v="Katherine Galloway"/>
        <s v="William Mendez"/>
        <s v="Emma Reed"/>
        <s v="Adam Taylor"/>
        <s v="William Moreno"/>
        <s v="John Lynch"/>
        <s v="Kevin Pena"/>
        <s v="Taylor Heath"/>
        <s v="Emily Bailey"/>
        <s v="Leslie Kane"/>
        <s v="Carlos King"/>
        <s v="Jose Ramirez"/>
        <s v="Barbara Todd"/>
        <s v="Ruben Price"/>
        <s v="Nicole Parrish"/>
        <s v="Seth Matthews"/>
        <s v="Sandra Aguilar"/>
        <s v="Amanda Jones"/>
        <s v="Natalie Lambert"/>
        <s v="Samantha Pollard"/>
        <s v="Nicholas Costa"/>
        <s v="Eric Ferguson"/>
        <s v="Kurt Leonard"/>
        <s v="Mr. Richard Knight PhD"/>
        <s v="Brian Turner"/>
        <s v="Jason Bentley"/>
        <s v="Mason Lewis"/>
        <s v="James Nelson"/>
        <s v="Joseph Martinez"/>
        <s v="Randy Barr"/>
        <s v="Juan Greene"/>
        <s v="Sarah Moore"/>
        <s v="Mark Mccall"/>
        <s v="Donna Hendricks DDS"/>
        <s v="Joseph Carney"/>
        <s v="David Kelly"/>
        <s v="Sabrina Barnes"/>
        <s v="Joshua Roberts"/>
        <s v="Michelle Miller"/>
        <s v="Rebecca Yu"/>
        <s v="Patrick Yang"/>
        <s v="Mikayla Silva"/>
        <s v="Norman Gibbs"/>
        <s v="Sandra Scott"/>
        <s v="Phillip Berry"/>
        <s v="Michael Thompson"/>
        <s v="Gregory Franco"/>
        <s v="William Evans"/>
        <s v="Kimberly Smith"/>
        <s v="Gregory Matthews"/>
        <s v="Carol Ellis"/>
        <s v="Joshua Gill"/>
        <s v="David Williams"/>
        <s v="Ashley Greer PhD"/>
        <s v="Monica Gallagher"/>
        <s v="Matthew Baker"/>
        <s v="Jesse Santiago"/>
        <s v="Michael Holloway"/>
        <s v="Amy Garcia"/>
        <s v="John Harris"/>
        <s v="Holly Valentine"/>
        <s v="Alexander Lee"/>
        <s v="Kathleen Cohen"/>
        <s v="Steven Washington"/>
        <s v="Ashley Davis"/>
        <s v="Lawrence Wilkinson"/>
        <s v="Laura Diaz"/>
        <s v="Suzanne Jones"/>
        <s v="Tiffany Murray"/>
        <s v="Lisa Stanley"/>
        <s v="Scott Sanchez"/>
        <s v="Kristin Black"/>
        <s v="Sandy Stephenson"/>
        <s v="Timothy Mathews"/>
        <s v="Jocelyn Sharp"/>
        <s v="Sabrina Briggs"/>
        <s v="Patricia Todd"/>
        <s v="Angela Vasquez"/>
        <s v="Aaron Arnold Jr."/>
        <s v="Kathleen Mays"/>
        <s v="William Jackson"/>
        <s v="Tina Fleming"/>
        <s v="David Moreno"/>
        <s v="Larry Dixon"/>
        <s v="Christopher Lewis"/>
        <s v="Jaclyn Moore"/>
        <s v="Heather Sanders"/>
        <s v="Samuel Ruiz"/>
        <s v="Chloe Tran"/>
        <s v="Melissa Martin"/>
        <s v="Juan Brown"/>
        <s v="Barry Scott"/>
        <s v="Anna Evans"/>
        <s v="Lori Simmons"/>
        <s v="Willie Henry"/>
        <s v="Susan Turner"/>
        <s v="Donald Ellis"/>
        <s v="Sierra Vasquez MD"/>
        <s v="Jeffery Pierce"/>
        <s v="Jonathan Moreno"/>
        <s v="Bobby Williams MD"/>
        <s v="Cristian Santos"/>
        <s v="Elizabeth Cabrera"/>
        <s v="Ashley Wilson"/>
        <s v="Joseph Collins"/>
        <s v="Mary Robinson"/>
        <s v="Sharon Coleman"/>
        <s v="Nancy Stewart"/>
        <s v="Courtney Hayes"/>
        <s v="Carlos Ryan"/>
        <s v="William Garcia"/>
        <s v="Brittany Jones"/>
        <s v="Anthony Rush"/>
        <s v="Arthur Hamilton MD"/>
        <s v="Lisa Webb"/>
        <s v="Edward Arroyo"/>
        <s v="Gregory Montoya"/>
        <s v="Sherry Davis"/>
        <s v="Christopher Norton Jr."/>
        <s v="Timothy Combs"/>
        <s v="Miguel Wagner"/>
        <s v="James Whitaker"/>
        <s v="Harold Castillo"/>
        <s v="Kelly Hammond"/>
        <s v="Danielle Jones"/>
        <s v="Joyce Brown"/>
        <s v="Martha Garrison"/>
        <s v="Jonathan Bradley"/>
        <s v="Kristen Peters"/>
        <s v="Deborah Mercado"/>
        <s v="Christine Herman"/>
        <s v="Robert West"/>
        <s v="Robert Jones"/>
        <s v="Richard Williamson"/>
        <s v="Stephanie Lucas"/>
        <s v="Stephanie Williams"/>
        <s v="Rebecca Acosta"/>
        <s v="Taylor Calderon"/>
        <s v="Eddie Adams"/>
        <s v="Jonathan Young"/>
        <s v="Nathan Smith"/>
        <s v="Kristina Young"/>
        <s v="Daniel Rivera"/>
        <s v="Holly Valdez"/>
        <s v="Vanessa Hatfield"/>
        <s v="Jennifer Norton"/>
        <s v="Carrie Deleon"/>
        <s v="Derek Wright"/>
        <s v="Karen Romero"/>
        <s v="Michael Colon"/>
        <s v="Cassidy Curry"/>
        <s v="Mr. Jeffrey Horton"/>
        <s v="Jordan Bates"/>
        <s v="Sydney Robles"/>
        <s v="Christopher Palmer"/>
        <s v="Rebecca Mayo"/>
        <s v="Kimberly Adkins"/>
        <s v="Dustin Gallegos"/>
        <s v="Jamie Walton"/>
        <s v="Alexander Collins"/>
        <s v="Judy Beck"/>
        <s v="Donald Wilson"/>
        <s v="Sarah York"/>
        <s v="Lee Steele"/>
        <s v="Theresa Wilkins"/>
        <s v="Michael Smith"/>
        <s v="Bradley Johnson DDS"/>
        <s v="Casey Perez"/>
        <s v="Maria Cole"/>
        <s v="Erik Carr"/>
        <s v="Philip Ramsey"/>
        <s v="Lisa Miller"/>
        <s v="Jacob Griffith"/>
        <s v="Denise Stuart"/>
        <s v="Jose Travis"/>
        <s v="Katherine Pearson"/>
        <s v="Gregory Bell"/>
        <s v="Jacqueline Dickerson"/>
        <s v="Theresa Elliott"/>
        <s v="Danielle Murray"/>
        <s v="Robin Brown"/>
        <s v="Michael Bowen"/>
        <s v="Alexis Benson"/>
        <s v="Abigail Davis"/>
        <s v="Heather Ellis"/>
        <s v="Susan Arnold"/>
        <s v="Kathryn Lester"/>
        <s v="Pam Lowe"/>
        <s v="Eric Williams"/>
        <s v="Abigail Pierce"/>
        <s v="Robert Montgomery"/>
        <s v="Richard Richards"/>
        <s v="Victor Brown"/>
        <s v="Adam Jones"/>
        <s v="Nicole Barker"/>
        <s v="Timothy Hayden DVM"/>
        <s v="Cynthia Rios"/>
        <s v="Travis Miller"/>
        <s v="Jennifer Miles"/>
        <s v="Victor Edwards"/>
        <s v="Megan Walker"/>
        <s v="Rebecca Thompson"/>
        <s v="Ann Dixon"/>
        <s v="Abigail Potter"/>
        <s v="Harry Williams"/>
        <s v="Valerie Gray"/>
        <s v="James Mccoy"/>
        <s v="Anna Ross"/>
        <s v="Erin Bridges"/>
        <s v="Kenneth Sanchez MD"/>
        <s v="Michael Roberts"/>
        <s v="Andrew Gonzalez"/>
        <s v="Charles Weaver"/>
        <s v="Patricia Hayes"/>
        <s v="Phillip Jimenez"/>
        <s v="Kyle Nguyen"/>
        <s v="Terry Ward"/>
        <s v="Kenneth Andrews"/>
        <s v="Ashley Perry"/>
        <s v="Ryan Bryant"/>
        <s v="Rachel Ward"/>
        <s v="Juan Nelson"/>
        <s v="Yolanda Green"/>
        <s v="Christopher Williams"/>
        <s v="Renee Bruce"/>
        <s v="Debra Morton"/>
        <s v="Sara Evans"/>
        <s v="Stephanie Herrera"/>
        <s v="Robert Santana"/>
        <s v="Bailey Hall"/>
        <s v="Margaret Tanner"/>
        <s v="Jennifer Brown"/>
        <s v="Robin Adams"/>
        <s v="Carrie Maxwell"/>
        <s v="Daniel Parrish"/>
        <s v="Elizabeth Stanley"/>
        <s v="Crystal Robinson"/>
        <s v="Charlotte Mason"/>
        <s v="Matthew House"/>
        <s v="Gene Castro"/>
        <s v="Jason Davis"/>
        <s v="James Willis"/>
        <s v="Sean Moore"/>
        <s v="Alison Brown"/>
        <s v="Courtney Peterson"/>
        <s v="John Coffey"/>
        <s v="Becky Johnson"/>
        <s v="Jordan Edwards"/>
        <s v="Matthew Velez"/>
        <s v="Cheyenne Horton"/>
        <s v="James Powers"/>
        <s v="Tina Hall"/>
        <s v="Juan Reyes"/>
        <s v="Tracy Fitzgerald"/>
        <s v="Michael Williams"/>
        <s v="Amber Obrien"/>
        <s v="Brianna Fitzpatrick"/>
        <s v="Carla Benton"/>
        <s v="Amy Taylor"/>
        <s v="Christina Johnson"/>
        <s v="Kristy Reid"/>
        <s v="Penny Bowman"/>
        <s v="Tina Sanders"/>
        <s v="Allison Spencer"/>
        <s v="Timothy Edwards"/>
        <s v="Haley Anderson"/>
        <s v="Dean Young"/>
        <s v="Curtis Wilkerson"/>
        <s v="Karen Ortiz"/>
        <s v="Megan Le"/>
        <s v="Robert Turner"/>
        <s v="Robin Andrews"/>
        <s v="Pamela Beard"/>
        <s v="Kathy Walker"/>
        <s v="Theresa Jones"/>
        <s v="James Torres"/>
        <s v="Kelly Carpenter"/>
        <s v="Angela Griffin"/>
        <s v="Rachel Lane"/>
        <s v="Claudia Lyons"/>
        <s v="William Tran"/>
        <s v="Jeffrey James"/>
        <s v="Joshua Fitzpatrick"/>
        <s v="Mariah Robles"/>
        <s v="Aaron Moore"/>
        <s v="Katherine Browning"/>
        <s v="Michael Lyons"/>
        <s v="Jason Graves"/>
        <s v="Cynthia Le"/>
        <s v="Madison Elliott"/>
        <s v="Timothy Wong"/>
        <s v="John Reid"/>
        <s v="Matthew Lara"/>
        <s v="William Crawford"/>
        <s v="Hailey Gutierrez"/>
        <s v="Brandy York"/>
        <s v="Kathryn Cain"/>
        <s v="David Torres"/>
        <s v="Jennifer Jones"/>
        <s v="Morgan Valencia"/>
        <s v="Justin Frederick"/>
        <s v="Sheri Buchanan"/>
        <s v="Christopher Mclaughlin"/>
        <s v="Anthony Dennis"/>
        <s v="Jonathan Valdez"/>
        <s v="Christian Leblanc"/>
        <s v="Yvonne Burns"/>
        <s v="Ashley Blair"/>
        <s v="Laura Ross"/>
        <s v="Alexa Buck"/>
        <s v="Nicole Phillips"/>
        <s v="Steve Moore"/>
        <s v="Patrick Moore"/>
        <s v="Denise Dean"/>
        <s v="Brett Zavala MD"/>
        <s v="Kimberly Morrison"/>
        <s v="Sharon Hill"/>
        <s v="Luke Estrada"/>
        <s v="Cody Reid"/>
        <s v="Joshua Wells"/>
        <s v="Eric Rush"/>
        <s v="Derek Wilson"/>
        <s v="Mary Hill"/>
        <s v="Danielle Reed"/>
        <s v="Carlos Love"/>
        <s v="Kevin Johnson"/>
        <s v="Rachel Thompson"/>
        <s v="Darryl Acosta"/>
        <s v="Vernon Huff"/>
        <s v="Adam Brooks"/>
        <s v="Alicia Li"/>
        <s v="Jessica Bennett"/>
        <s v="Melissa Stewart"/>
        <s v="Kelly Barnes"/>
        <s v="Lance Simmons"/>
        <s v="Bradley Duncan"/>
        <s v="Sandra Kelley"/>
        <s v="Richard Gibson"/>
        <s v="Lisa Gibbs"/>
        <s v="Joyce Bowen"/>
        <s v="Priscilla Berg"/>
        <s v="Jacob Preston"/>
        <s v="Terry Black"/>
        <s v="Robert Thompson"/>
        <s v="Hector Ingram"/>
        <s v="Ariel Sandoval"/>
        <s v="Angela Brown"/>
        <s v="Randy Griffin"/>
        <s v="Michele Gibson"/>
        <s v="Angela Mack"/>
        <s v="Lisa Perry"/>
        <s v="Diana Hays"/>
        <s v="Laura Green"/>
        <s v="Wendy Turner"/>
        <s v="Alexander Landry"/>
        <s v="Kristy Bryan"/>
        <s v="Nathan Malone"/>
        <s v="Melinda Cameron"/>
        <s v="Charles Schmidt"/>
        <s v="Elizabeth French"/>
        <s v="Chad Jones"/>
        <s v="Eric Blackburn"/>
        <s v="Joseph Harris"/>
        <s v="Kelsey Lucas"/>
        <s v="Sean Mccarty"/>
        <s v="Melinda Mitchell"/>
        <s v="Maria Kerr"/>
        <s v="Joseph Jimenez"/>
        <s v="Cynthia Green"/>
        <s v="Laura Curtis"/>
        <s v="Ronald Haas"/>
        <s v="Eric Curry"/>
        <s v="Michael Ray"/>
        <s v="Sergio Knight"/>
        <s v="Emily Arnold"/>
        <s v="Brady Cole"/>
        <s v="Joseph Howard"/>
        <s v="Brent Roberts"/>
        <s v="Keith Jacobs"/>
        <s v="Sherry Decker"/>
        <s v="Miss Tina Gordon"/>
        <s v="Elizabeth Vasquez"/>
        <s v="Ian Nelson"/>
        <s v="Heather Combs"/>
        <s v="Lisa Garrett"/>
        <s v="Alyssa Thompson"/>
        <s v="Timothy Hill"/>
        <s v="Antonio Goodwin"/>
        <s v="Dr. Steve James"/>
        <s v="Rhonda Smith"/>
        <s v="William Sanchez"/>
        <s v="Dr. Michael Evans"/>
        <s v="Ryan Munoz"/>
        <s v="Maria Johnson"/>
        <s v="Jacqueline Villegas"/>
        <s v="Matthew Tucker"/>
        <s v="Dr. Tracy House DVM"/>
        <s v="Paige Sanchez"/>
        <s v="Kathleen Webster"/>
        <s v="Christine Henry"/>
        <s v="Karen Soto"/>
        <s v="Rodney Evans"/>
        <s v="Frank Fletcher"/>
        <s v="Mason Moore"/>
        <s v="Karl Branch"/>
        <s v="Fernando Lynn"/>
        <s v="Annette Melton"/>
        <s v="Anthony Moore"/>
        <s v="Robert Stevens"/>
        <s v="Kerry Smith"/>
        <s v="Catherine Richards"/>
        <s v="Jennifer Morris"/>
        <s v="Kelli Hall"/>
        <s v="Christopher Rubio"/>
        <s v="Casey Gillespie"/>
        <s v="Caroline Richardson"/>
        <s v="Ashley Bird"/>
        <s v="Elizabeth Kelley"/>
        <s v="Pamela Anderson"/>
        <s v="Andrea Hale"/>
        <s v="Mark Baker"/>
        <s v="Mary Bridges"/>
        <s v="Justin Green"/>
        <s v="Paul Martin"/>
        <s v="Daniel Holloway"/>
        <s v="Shannon Ray"/>
        <s v="Nancy Wyatt"/>
        <s v="Gary Wells"/>
        <s v="Kelly Donovan"/>
        <s v="Nicole Wilson"/>
        <s v="Lisa Lee"/>
        <s v="Eric Morgan"/>
        <s v="Cindy Hayes"/>
        <s v="Stephanie Hampton"/>
        <s v="Diamond Collins"/>
        <s v="Paul Thompson"/>
        <s v="Michael Armstrong"/>
        <s v="Kenneth Sharp"/>
        <s v="Anna Stephens"/>
        <s v="Steven Flynn"/>
        <s v="Michelle Brown"/>
        <s v="Dawn Nichols"/>
        <s v="Jason Beck"/>
        <s v="Sherry Woods"/>
        <s v="Christopher Morton"/>
        <s v="Dr. Hannah Patterson"/>
        <s v="Kristi Higgins MD"/>
        <s v="Darren White"/>
        <s v="Adrian Tyler"/>
        <s v="Victoria Valdez"/>
        <s v="Cynthia Vasquez"/>
        <s v="Diana May"/>
        <s v="Morgan Davis"/>
        <s v="Lori Guerrero"/>
        <s v="Amy Grant"/>
        <s v="Anne Anderson"/>
        <s v="Jeremy Dalton"/>
        <s v="Jose Schultz"/>
        <s v="Kevin Snyder"/>
        <s v="Christopher Powers"/>
        <s v="John Costa"/>
        <s v="Joanna Pacheco"/>
        <s v="David Weber"/>
        <s v="Wayne Wolfe"/>
        <s v="Allen Rogers"/>
        <s v="Janice Fernandez"/>
        <s v="Alec Ryan"/>
        <s v="Amy Kim"/>
        <s v="Erin Edwards"/>
        <s v="Jennifer Parrish"/>
        <s v="Jessica Larsen"/>
        <s v="Mr. Timothy Andersen"/>
        <s v="Kendra Luna"/>
        <s v="Michelle Butler"/>
        <s v="James Rose"/>
        <s v="Gina Beard"/>
        <s v="Jon Clark"/>
        <s v="Chris Brown"/>
        <s v="Shannon Cannon"/>
        <s v="Cindy Anderson"/>
        <s v="Erin Cook"/>
        <s v="Paul Skinner"/>
        <s v="Daniel Doyle"/>
        <s v="John Atkinson"/>
        <s v="David Hinton"/>
        <s v="Mary Charles"/>
        <s v="Derrick Nunez"/>
        <s v="Alex Hernandez"/>
        <s v="Vanessa Santiago"/>
        <s v="Christine Harris"/>
        <s v="Marc Moore"/>
        <s v="Mercedes Miller"/>
        <s v="Christopher Park"/>
        <s v="Gregory Cook"/>
        <s v="Michele Collins"/>
        <s v="Mark Diaz"/>
        <s v="Brandy Flores"/>
        <s v="Monica Anderson"/>
        <s v="Brenda Bailey"/>
        <s v="Richard Alvarez"/>
        <s v="Edwin Nunez"/>
        <s v="Ralph Howe"/>
        <s v="Jonathan Ayala"/>
        <s v="Tracie Jordan"/>
        <s v="Andrew Duran"/>
        <s v="Caleb Mathews"/>
        <s v="Cheryl Palmer"/>
        <s v="Scott White"/>
        <s v="Richard Stewart"/>
        <s v="Douglas Kirk"/>
        <s v="Jordan Clark"/>
        <s v="Bryan Parker"/>
        <s v="Martha Smith"/>
        <s v="Amy Gutierrez"/>
        <s v="Louis Brown"/>
        <s v="Kenneth Martin"/>
        <s v="Michael Griffin"/>
        <s v="Kevin Marquez"/>
        <s v="David Holden"/>
        <s v="John Santana"/>
        <s v="Brandon Mitchell"/>
        <s v="Brian Rodriguez"/>
        <s v="Mandy Green"/>
        <s v="Lisa Singh"/>
        <s v="Daniel Medina"/>
        <s v="Michael Nicholson"/>
        <s v="Steven Martin"/>
        <s v="Kelly Edwards"/>
        <s v="Sergio Knox"/>
        <s v="Martin Rodriguez"/>
        <s v="Pamela Weaver"/>
        <s v="Angela Anderson"/>
        <s v="Edwin Brown"/>
        <s v="Bob Pitts"/>
        <s v="Jessica Callahan"/>
        <s v="Marcus Roberts"/>
        <s v="Lori Hill"/>
        <s v="Sandra Martinez"/>
        <s v="Gail Lane"/>
        <s v="Elizabeth Rogers"/>
        <s v="Shane Henderson"/>
        <s v="Steven Sandoval"/>
        <s v="Brett Schultz"/>
        <s v="Kristie Howe"/>
        <s v="Miss Anna Estes"/>
        <s v="Timothy Shannon"/>
        <s v="Keith Zuniga"/>
        <s v="Robert Gardner"/>
        <s v="Madeline Powell"/>
        <s v="Albert Morse"/>
        <s v="Jonathan Perry"/>
        <s v="John Blair"/>
        <s v="Miguel Jones"/>
        <s v="Kari Durham"/>
        <s v="Edward Baker"/>
        <s v="Wesley Browning"/>
        <s v="Lori Brown DDS"/>
        <s v="Scott Cox"/>
        <s v="Kerry Barajas"/>
        <s v="Kelly Johnson"/>
        <s v="Michael Fuentes"/>
        <s v="Cynthia Wallace"/>
        <s v="Eric Ortiz"/>
        <s v="Carolyn James"/>
        <s v="Robert Dennis"/>
        <s v="Ryan Gonzalez"/>
        <s v="Nicholas Payne"/>
        <s v="David Garcia"/>
        <s v="Eric Lloyd"/>
        <s v="Brian Stein"/>
        <s v="Mrs. Jennifer Morgan"/>
        <s v="Gail Barron"/>
        <s v="Dale Dean"/>
        <s v="Jaime Lang"/>
        <s v="Kristina Herman"/>
        <s v="Lindsey Smith"/>
        <s v="Karen Morales DDS"/>
        <s v="Brandon Hunt"/>
        <s v="Elizabeth Silva"/>
        <s v="Beverly Silva"/>
        <s v="Timothy Riley"/>
        <s v="Susan Porter"/>
        <s v="Olivia Ayers"/>
        <s v="Nicholas Adams"/>
        <s v="Theresa Barnett"/>
        <s v="Melissa Taylor"/>
        <s v="Jeremy Baker"/>
        <s v="David Wright"/>
        <s v="Sarah Jones"/>
        <s v="Kimberly Arroyo"/>
        <s v="Claudia Jordan"/>
        <s v="Carla Gray"/>
        <s v="Erica Turner"/>
        <s v="Nancy Cook"/>
        <s v="Janice Combs"/>
        <s v="Anna Stanley"/>
        <s v="Clinton Johnson"/>
        <s v="Juan Daniels"/>
        <s v="Beverly Russo"/>
        <s v="Robin Santiago"/>
        <s v="Christina Hicks"/>
        <s v="Sarah Barrett"/>
        <s v="Reginald Diaz"/>
        <s v="Jeffrey Smith"/>
        <s v="Antonio Mccormick"/>
        <s v="Cassandra Gaines"/>
        <s v="Laurie Sanchez"/>
        <s v="Lauren Robles"/>
        <s v="Michelle Sanders"/>
        <s v="Linda Carr"/>
        <s v="Kristina Rivera"/>
        <s v="Alison Short"/>
        <s v="Daniel Fisher"/>
        <s v="April Davis"/>
        <s v="Aaron Jennings"/>
        <s v="Julia Wilson"/>
        <s v="Kevin Hall"/>
        <s v="Shannon Yu"/>
        <s v="Timothy Long"/>
        <s v="Cynthia Cochran"/>
        <s v="Mark Newman"/>
        <s v="Michael Fischer"/>
        <s v="Angelica Garcia"/>
        <s v="Debra Ortiz"/>
        <s v="Scott Gordon"/>
        <s v="Allen Rosales"/>
        <s v="William Moon IV"/>
        <s v="Melissa Brewer"/>
        <s v="Phillip Burns"/>
        <s v="David Trujillo"/>
        <s v="Michael Lopez"/>
        <s v="Brenda Wright"/>
        <s v="Mark Smith"/>
        <s v="Kevin Alvarado"/>
        <s v="Kelli Smith"/>
        <s v="Jay Allen"/>
        <s v="Danielle Wheeler"/>
        <s v="Kelly Welch"/>
        <s v="Jessica Rojas"/>
        <s v="John Brown"/>
        <s v="Christopher Bernard"/>
        <s v="Rhonda Martin"/>
        <s v="Bradley Santana"/>
        <s v="Kenneth Perez"/>
        <s v="Steven Wallace"/>
        <s v="Thomas Brown"/>
        <s v="Cody Cox"/>
        <s v="Renee Wolfe"/>
        <s v="Daniel Baker"/>
        <s v="Tracey Phillips"/>
        <s v="Jasmine Bush"/>
        <s v="Jason Hudson"/>
        <s v="Megan Floyd"/>
        <s v="Lori Hernandez"/>
        <s v="Kathleen Burton"/>
        <s v="Tricia Valencia"/>
        <s v="Meghan White"/>
        <s v="Jeff Owens"/>
        <s v="Kim Lopez"/>
        <s v="Brian Mora"/>
        <s v="Autumn Key"/>
        <s v="Andrew Fernandez"/>
        <s v="Blake Watson"/>
        <s v="Katelyn Rivera"/>
        <s v="Anthony Romero"/>
        <s v="Amy Scott"/>
        <s v="Anthony Bell"/>
        <s v="Katrina Hill"/>
        <s v="David Sullivan"/>
        <s v="Shawn Kelley"/>
        <s v="Samantha Robertson"/>
        <s v="Michael Roberson"/>
        <s v="Francis Robinson"/>
        <s v="Ann Williams"/>
        <s v="Katherine Salas"/>
        <s v="Ann Powers"/>
        <s v="Joshua Harvey"/>
        <s v="Teresa Rodriguez"/>
        <s v="Michelle Krause"/>
        <s v="Joshua Arellano"/>
        <s v="Robert Lawson"/>
        <s v="Danielle Wilson"/>
        <s v="Erin Smith"/>
        <s v="Kathleen Rodriguez"/>
        <s v="Michael Dixon"/>
        <s v="Katie Hoover"/>
        <s v="Stephanie Ross"/>
        <s v="Anna Morse"/>
        <s v="Curtis Watson"/>
        <s v="Patrick Mcneil"/>
        <s v="Richard Cooper"/>
        <s v="Diane Mcdowell"/>
        <s v="Amanda Reese"/>
        <s v="Theresa Miller"/>
        <s v="Michael Guerrero"/>
        <s v="Ashley Jordan"/>
        <s v="Jerry Henderson"/>
        <s v="Matthew Wells"/>
        <s v="Jessica Johnson"/>
        <s v="Michael Gregory"/>
        <s v="Elizabeth Rodriguez"/>
        <s v="Dawn Wyatt"/>
        <s v="Michael Woods"/>
        <s v="Wendy Rhodes"/>
        <s v="Kelly Hendrix"/>
        <s v="Charles Richardson"/>
        <s v="Juan Tran"/>
        <s v="Breanna Ayala"/>
        <s v="Rachael Pearson"/>
        <s v="Amanda Guzman"/>
        <s v="Matthew Mcmillan"/>
        <s v="Barbara Dudley"/>
        <s v="Tammy Boone"/>
        <s v="Amanda Logan"/>
        <s v="Dylan Miller"/>
        <s v="Justin Vargas"/>
        <s v="Andrea Davis"/>
        <s v="Kenneth Huff"/>
        <s v="Claudia Rodriguez"/>
        <s v="Roger Adams"/>
        <s v="Jennifer Hampton"/>
        <s v="Bonnie Bennett"/>
        <s v="Christina Dunn"/>
        <s v="Jim Baker"/>
        <s v="Shannon Green"/>
        <s v="Kirk Johnson"/>
        <s v="Mackenzie Martin"/>
        <s v="Kristin Anderson"/>
        <s v="Ashley Lopez"/>
        <s v="Cheryl Rhodes"/>
        <s v="Brian Perry"/>
        <s v="Nicole Morgan"/>
        <s v="Stephen Alvarez"/>
        <s v="Miss Debra Williams PhD"/>
        <s v="Suzanne Norton"/>
        <s v="Charles Delgado"/>
        <s v="Savannah Garcia"/>
        <s v="Christopher Davis"/>
        <s v="Dana Thomas"/>
        <s v="Kimberly Morris"/>
        <s v="James Webster"/>
        <s v="Denise King"/>
        <s v="Charles Lester"/>
        <s v="Louis Diaz"/>
        <s v="Ronald Jones"/>
        <s v="Timothy Johnson"/>
        <s v="Angela Baker"/>
        <s v="Heather Lane"/>
        <s v="Chris Cannon"/>
        <s v="Javier Johnson"/>
        <s v="Sandra Zimmerman"/>
        <s v="Anthony Walker"/>
        <s v="Tiffany Wilson"/>
        <s v="Justin Russell"/>
        <s v="Heather Lopez"/>
        <s v="Brittany Hopkins"/>
        <s v="Michael Rogers"/>
        <s v="Kathy Cruz"/>
        <s v="Brian Cole"/>
        <s v="Ross Hood"/>
        <s v="Kenneth Hanna"/>
        <s v="Jane Chapman"/>
        <s v="Joseph Glover"/>
        <s v="William Johnson"/>
        <s v="Victor Nelson"/>
        <s v="Daniel Fox"/>
        <s v="Kimberly Myers"/>
        <s v="Curtis Elliott"/>
        <s v="Elizabeth Miller"/>
        <s v="Rodney Williams"/>
        <s v="Paul Castaneda"/>
        <s v="Vanessa Rowe"/>
        <s v="Karen Smith"/>
        <s v="Jamie Lopez"/>
        <s v="Richard Palmer"/>
        <s v="Alexis Harris"/>
        <s v="Andrew Moreno"/>
        <s v="Joseph Lopez"/>
        <s v="Eric Brown"/>
        <s v="Jonathon Johnson"/>
        <s v="Lindsay Guerrero"/>
        <s v="Zachary Burton"/>
        <s v="Victoria Camacho"/>
        <s v="Maria Fischer"/>
        <s v="Tommy Moore"/>
        <s v="John Anderson"/>
        <s v="Michael Martin"/>
        <s v="Felicia Krueger"/>
        <s v="Christina Barker"/>
        <s v="Wanda Ramos"/>
        <s v="Mr. Larry Shaw"/>
        <s v="Richard Sanchez"/>
        <s v="Matthew Moore"/>
        <s v="James Brown"/>
        <s v="Mr. Andrew Foster"/>
        <s v="Amy Kelley"/>
        <s v="Virginia Daniels"/>
        <s v="Crystal Mann"/>
        <s v="Ashley Pacheco"/>
        <s v="Joshua Garcia"/>
        <s v="Carl Green"/>
        <s v="Patricia Smith"/>
        <s v="Timothy Pham"/>
        <s v="Emily Rios"/>
        <s v="Sharon Martinez DVM"/>
        <s v="Garrett Meyer"/>
        <s v="Vincent Dalton"/>
        <s v="Julie Howard"/>
        <s v="Brent Rodgers"/>
        <s v="John Mendez"/>
        <s v="Frank Soto"/>
        <s v="Erin Austin"/>
        <s v="Melissa Phillips"/>
        <s v="Sergio Gomez"/>
        <s v="Mr. David Hopkins DDS"/>
        <s v="Victor Hill"/>
        <s v="Ashley Singleton"/>
        <s v="Douglas Tyler"/>
        <s v="Phillip Clark"/>
        <s v="Patrick Thornton"/>
        <s v="Brittney Hernandez"/>
        <s v="Michael Shaffer"/>
        <s v="Mitchell Griffith"/>
        <s v="Jason Pierce"/>
        <s v="Anthony Harmon"/>
        <s v="Richard Aguirre"/>
        <s v="William Nguyen"/>
        <s v="James Cross"/>
        <s v="Francisco Fernandez"/>
        <s v="Dawn Diaz"/>
        <s v="Stephen Johnson"/>
        <s v="Sandy Baker"/>
        <s v="Lance Wolf"/>
        <s v="Ethan Adams"/>
        <s v="Sarah King"/>
        <s v="Isaac Patterson"/>
        <s v="Kimberly Valdez"/>
        <s v="Sarah Phelps"/>
        <s v="Kelly Le"/>
        <s v="Kimberly Adams"/>
        <s v="Sarah Pittman"/>
        <s v="Robert Mendoza"/>
        <s v="Christopher Berry"/>
        <s v="Ashley Jenkins"/>
        <s v="Jacqueline Christian"/>
        <s v="Jordan Chambers"/>
        <s v="Sean White"/>
        <s v="Kara Sandoval"/>
        <s v="Brenda Moreno MD"/>
        <s v="Lisa Cervantes"/>
        <s v="Ryan Johnson"/>
        <s v="Mercedes Jones"/>
        <s v="Jason Morgan"/>
        <s v="Jesse Mckay"/>
        <s v="Amanda Terrell"/>
        <s v="Kimberly Acosta"/>
        <s v="Keith Hall"/>
        <s v="Veronica Brewer"/>
        <s v="Joshua Terry"/>
        <s v="Sarah Hernandez"/>
        <s v="Donna Marshall"/>
        <s v="Justin Torres"/>
        <s v="Monica Hall"/>
        <s v="Linda Dodson DVM"/>
        <s v="Julie Herrera"/>
        <s v="Ashley Sweeney"/>
        <s v="Joseph Coleman"/>
        <s v="Gregory Fernandez"/>
      </sharedItems>
    </cacheField>
    <cacheField name="Age" numFmtId="3">
      <sharedItems containsSemiMixedTypes="0" containsString="0" containsNumber="1" containsInteger="1">
        <n v="21.0"/>
        <n v="19.0"/>
        <n v="23.0"/>
        <n v="20.0"/>
        <n v="18.0"/>
        <n v="22.0"/>
      </sharedItems>
    </cacheField>
    <cacheField name="Gender" numFmtId="0">
      <sharedItems>
        <s v="Male"/>
        <s v="Female"/>
      </sharedItems>
    </cacheField>
    <cacheField name="Branch" numFmtId="0">
      <sharedItems>
        <s v="MECH"/>
        <s v="ECE"/>
        <s v="CIVIL"/>
        <s v="EEE"/>
        <s v="IT"/>
        <s v="CSE"/>
      </sharedItems>
    </cacheField>
    <cacheField name="Average GPA" numFmtId="4">
      <sharedItems containsSemiMixedTypes="0" containsString="0" containsNumber="1">
        <n v="6.99"/>
        <n v="6.46"/>
        <n v="7.08"/>
        <n v="6.92"/>
        <n v="7.09"/>
        <n v="7.36"/>
        <n v="7.06"/>
        <n v="6.67"/>
        <n v="7.34"/>
        <n v="7.19"/>
        <n v="7.17"/>
        <n v="7.33"/>
        <n v="7.5"/>
        <n v="6.72"/>
        <n v="6.22"/>
        <n v="6.52"/>
        <n v="7.23"/>
        <n v="6.49"/>
        <n v="6.71"/>
        <n v="6.58"/>
        <n v="7.24"/>
        <n v="7.54"/>
        <n v="7.49"/>
        <n v="6.87"/>
        <n v="7.2"/>
        <n v="7.02"/>
        <n v="6.86"/>
        <n v="6.94"/>
        <n v="7.16"/>
        <n v="6.7"/>
        <n v="7.1"/>
        <n v="7.3"/>
        <n v="7.31"/>
        <n v="7.01"/>
        <n v="6.8"/>
        <n v="6.97"/>
        <n v="7.62"/>
        <n v="7.22"/>
        <n v="7.38"/>
        <n v="6.63"/>
        <n v="7.6"/>
        <n v="6.88"/>
        <n v="6.56"/>
        <n v="6.5"/>
        <n v="6.68"/>
        <n v="7.27"/>
        <n v="6.9"/>
        <n v="6.84"/>
        <n v="6.89"/>
        <n v="6.91"/>
        <n v="6.76"/>
        <n v="6.53"/>
        <n v="7.43"/>
        <n v="6.54"/>
        <n v="7.45"/>
        <n v="6.98"/>
        <n v="7.66"/>
        <n v="6.82"/>
        <n v="7.63"/>
        <n v="7.03"/>
        <n v="6.66"/>
        <n v="7.53"/>
        <n v="7.15"/>
        <n v="7.74"/>
        <n v="7.13"/>
        <n v="7.41"/>
        <n v="6.4"/>
        <n v="6.61"/>
        <n v="6.48"/>
        <n v="7.52"/>
        <n v="7.14"/>
        <n v="6.77"/>
        <n v="7.58"/>
        <n v="7.04"/>
        <n v="6.93"/>
        <n v="7.35"/>
        <n v="7.56"/>
        <n v="6.74"/>
        <n v="6.64"/>
        <n v="7.59"/>
        <n v="7.61"/>
        <n v="6.96"/>
        <n v="6.62"/>
        <n v="7.05"/>
        <n v="6.05"/>
        <n v="6.16"/>
        <n v="6.79"/>
        <n v="6.26"/>
        <n v="6.13"/>
        <n v="7.42"/>
        <n v="6.55"/>
        <n v="7.11"/>
        <n v="6.81"/>
        <n v="7.32"/>
        <n v="6.69"/>
        <n v="7.26"/>
        <n v="6.95"/>
        <n v="6.28"/>
        <n v="6.59"/>
        <n v="6.73"/>
        <n v="7.18"/>
        <n v="7.29"/>
        <n v="6.78"/>
        <n v="7.4"/>
        <n v="7.75"/>
        <n v="6.6"/>
        <n v="7.44"/>
        <n v="6.33"/>
        <n v="7.78"/>
        <n v="7.39"/>
        <n v="6.75"/>
        <n v="7.28"/>
        <n v="6.57"/>
        <n v="7.12"/>
        <n v="7.55"/>
        <n v="6.37"/>
        <n v="6.83"/>
        <n v="7.21"/>
        <n v="6.43"/>
        <n v="6.85"/>
        <n v="6.36"/>
        <n v="8.07"/>
        <n v="7.51"/>
        <n v="6.41"/>
        <n v="7.37"/>
        <n v="6.29"/>
        <n v="7.25"/>
        <n v="7.48"/>
        <n v="7.64"/>
        <n v="6.31"/>
        <n v="7.07"/>
        <n v="7.98"/>
        <n v="7.65"/>
        <n v="6.18"/>
        <n v="7.47"/>
        <n v="7.46"/>
        <n v="6.45"/>
        <n v="7.0"/>
        <n v="6.65"/>
        <n v="6.51"/>
        <n v="6.35"/>
        <n v="7.57"/>
        <n v="6.34"/>
        <n v="7.77"/>
        <n v="6.32"/>
        <n v="6.47"/>
        <n v="7.67"/>
        <n v="6.11"/>
        <n v="7.71"/>
        <n v="6.42"/>
        <n v="6.19"/>
        <n v="6.23"/>
        <n v="7.72"/>
        <n v="6.09"/>
        <n v="6.17"/>
        <n v="7.69"/>
        <n v="6.24"/>
        <n v="7.94"/>
        <n v="7.83"/>
        <n v="6.3"/>
        <n v="6.38"/>
        <n v="7.92"/>
        <n v="7.7"/>
        <n v="8.04"/>
        <n v="6.14"/>
        <n v="6.08"/>
      </sharedItems>
      <fieldGroup base="5">
        <rangePr autoStart="0" autoEnd="0" startNum="6.0" endNum="8.5" groupInterval="0.25"/>
        <groupItems>
          <s v="&lt;6.0"/>
          <s v="6.00 - 6.25"/>
          <s v="6.25 - 6.50"/>
          <s v="6.50 - 6.75"/>
          <s v="6.75 - 7.00"/>
          <s v="7.00 - 7.25"/>
          <s v="7.25 - 7.50"/>
          <s v="7.50 - 7.75"/>
          <s v="7.75 - 8.00"/>
          <s v="8.00 - 8.25"/>
          <s v="&gt;8.5"/>
        </groupItems>
      </fieldGroup>
    </cacheField>
    <cacheField name="Backlogs" numFmtId="0">
      <sharedItems containsSemiMixedTypes="0" containsString="0" containsNumber="1" containsInteger="1">
        <n v="0.0"/>
        <n v="2.0"/>
        <n v="1.0"/>
        <n v="3.0"/>
        <n v="4.0"/>
        <n v="5.0"/>
      </sharedItems>
    </cacheField>
    <cacheField name="Attendance (%)" numFmtId="4">
      <sharedItems containsSemiMixedTypes="0" containsString="0" containsNumber="1">
        <n v="70.45"/>
        <n v="65.45"/>
        <n v="84.79"/>
        <n v="62.26"/>
        <n v="97.12"/>
        <n v="62.56"/>
        <n v="82.62"/>
        <n v="97.72"/>
        <n v="74.15"/>
        <n v="76.12"/>
        <n v="73.88"/>
        <n v="91.85"/>
        <n v="99.1"/>
        <n v="84.32"/>
        <n v="92.43"/>
        <n v="62.63"/>
        <n v="65.6"/>
        <n v="75.04"/>
        <n v="71.11"/>
        <n v="86.48"/>
        <n v="70.52"/>
        <n v="65.67"/>
        <n v="74.41"/>
        <n v="94.13"/>
        <n v="70.09"/>
        <n v="72.32"/>
        <n v="84.17"/>
        <n v="89.66"/>
        <n v="98.63"/>
        <n v="88.04"/>
        <n v="82.59"/>
        <n v="69.49"/>
        <n v="86.89"/>
        <n v="80.13"/>
        <n v="63.66"/>
        <n v="96.62"/>
        <n v="87.38"/>
        <n v="60.23"/>
        <n v="96.52"/>
        <n v="71.76"/>
        <n v="75.45"/>
        <n v="71.68"/>
        <n v="65.27"/>
        <n v="72.69"/>
        <n v="99.38"/>
        <n v="97.77"/>
        <n v="82.46"/>
        <n v="96.64"/>
        <n v="78.21"/>
        <n v="78.09"/>
        <n v="60.96"/>
        <n v="66.7"/>
        <n v="74.98"/>
        <n v="91.35"/>
        <n v="61.73"/>
        <n v="75.31"/>
        <n v="75.32"/>
        <n v="76.78"/>
        <n v="64.56"/>
        <n v="85.02"/>
        <n v="60.43"/>
        <n v="96.08"/>
        <n v="79.06"/>
        <n v="97.96"/>
        <n v="85.04"/>
        <n v="83.41"/>
        <n v="86.95"/>
        <n v="95.82"/>
        <n v="85.61"/>
        <n v="64.73"/>
        <n v="83.29"/>
        <n v="87.49"/>
        <n v="78.97"/>
        <n v="69.36"/>
        <n v="61.78"/>
        <n v="97.74"/>
        <n v="75.72"/>
        <n v="77.5"/>
        <n v="79.02"/>
        <n v="95.25"/>
        <n v="86.8"/>
        <n v="90.54"/>
        <n v="86.02"/>
        <n v="89.0"/>
        <n v="84.97"/>
        <n v="67.19"/>
        <n v="85.66"/>
        <n v="71.33"/>
        <n v="90.07"/>
        <n v="89.69"/>
        <n v="92.0"/>
        <n v="73.57"/>
        <n v="75.66"/>
        <n v="97.24"/>
        <n v="70.19"/>
        <n v="94.74"/>
        <n v="61.4"/>
        <n v="63.96"/>
        <n v="94.59"/>
        <n v="70.7"/>
        <n v="73.59"/>
        <n v="83.07"/>
        <n v="81.67"/>
        <n v="63.31"/>
        <n v="64.94"/>
        <n v="75.54"/>
        <n v="66.5"/>
        <n v="86.73"/>
        <n v="85.45"/>
        <n v="71.65"/>
        <n v="73.64"/>
        <n v="80.37"/>
        <n v="79.1"/>
        <n v="61.91"/>
        <n v="98.79"/>
        <n v="67.47"/>
        <n v="86.43"/>
        <n v="62.68"/>
        <n v="60.72"/>
        <n v="79.11"/>
        <n v="90.38"/>
        <n v="84.22"/>
        <n v="73.48"/>
        <n v="83.45"/>
        <n v="74.19"/>
        <n v="89.46"/>
        <n v="75.79"/>
        <n v="95.83"/>
        <n v="89.14"/>
        <n v="64.01"/>
        <n v="88.73"/>
        <n v="81.33"/>
        <n v="82.6"/>
        <n v="82.13"/>
        <n v="67.75"/>
        <n v="64.14"/>
        <n v="61.6"/>
        <n v="78.25"/>
        <n v="68.62"/>
        <n v="60.33"/>
        <n v="77.04"/>
        <n v="78.24"/>
        <n v="79.23"/>
        <n v="62.36"/>
        <n v="72.88"/>
        <n v="79.62"/>
        <n v="86.9"/>
        <n v="96.22"/>
        <n v="78.43"/>
        <n v="93.69"/>
        <n v="85.52"/>
        <n v="80.41"/>
        <n v="73.39"/>
        <n v="98.54"/>
        <n v="64.11"/>
        <n v="97.41"/>
        <n v="61.47"/>
        <n v="65.55"/>
        <n v="80.6"/>
        <n v="90.3"/>
        <n v="64.23"/>
        <n v="98.39"/>
        <n v="65.35"/>
        <n v="60.53"/>
        <n v="99.08"/>
        <n v="69.59"/>
        <n v="78.34"/>
        <n v="95.9"/>
        <n v="90.39"/>
        <n v="79.88"/>
        <n v="93.35"/>
        <n v="74.35"/>
        <n v="70.75"/>
        <n v="63.29"/>
        <n v="93.96"/>
        <n v="67.17"/>
        <n v="81.77"/>
        <n v="68.05"/>
        <n v="61.68"/>
        <n v="78.56"/>
        <n v="70.78"/>
        <n v="81.52"/>
        <n v="94.04"/>
        <n v="77.43"/>
        <n v="76.52"/>
        <n v="68.72"/>
        <n v="60.04"/>
        <n v="62.32"/>
        <n v="96.39"/>
        <n v="93.37"/>
        <n v="71.18"/>
        <n v="89.49"/>
        <n v="93.99"/>
        <n v="99.8"/>
        <n v="69.89"/>
        <n v="99.85"/>
        <n v="69.94"/>
        <n v="63.18"/>
        <n v="72.05"/>
        <n v="93.24"/>
        <n v="75.0"/>
        <n v="65.59"/>
        <n v="64.46"/>
        <n v="90.2"/>
        <n v="73.83"/>
        <n v="90.18"/>
        <n v="95.58"/>
        <n v="71.6"/>
        <n v="69.0"/>
        <n v="73.54"/>
        <n v="95.62"/>
        <n v="84.13"/>
        <n v="73.41"/>
        <n v="75.64"/>
        <n v="93.75"/>
        <n v="72.84"/>
        <n v="89.6"/>
        <n v="62.79"/>
        <n v="67.38"/>
        <n v="70.83"/>
        <n v="62.4"/>
        <n v="69.03"/>
        <n v="86.2"/>
        <n v="84.81"/>
        <n v="85.39"/>
        <n v="62.5"/>
        <n v="95.15"/>
        <n v="95.6"/>
        <n v="83.37"/>
        <n v="60.28"/>
        <n v="77.13"/>
        <n v="70.6"/>
        <n v="74.76"/>
        <n v="89.07"/>
        <n v="70.1"/>
        <n v="68.08"/>
        <n v="78.54"/>
        <n v="79.41"/>
        <n v="76.28"/>
        <n v="85.51"/>
        <n v="61.1"/>
        <n v="84.72"/>
        <n v="73.01"/>
        <n v="88.38"/>
        <n v="73.37"/>
        <n v="89.22"/>
        <n v="98.26"/>
        <n v="75.59"/>
        <n v="66.62"/>
        <n v="68.27"/>
        <n v="69.01"/>
        <n v="89.24"/>
        <n v="77.89"/>
        <n v="96.13"/>
        <n v="65.18"/>
        <n v="60.26"/>
        <n v="76.4"/>
        <n v="87.66"/>
        <n v="77.85"/>
        <n v="76.18"/>
        <n v="88.33"/>
        <n v="66.09"/>
        <n v="89.83"/>
        <n v="94.71"/>
        <n v="62.65"/>
        <n v="67.03"/>
        <n v="79.66"/>
        <n v="66.73"/>
        <n v="80.69"/>
        <n v="92.82"/>
        <n v="87.31"/>
        <n v="71.69"/>
        <n v="60.58"/>
        <n v="84.05"/>
        <n v="79.3"/>
        <n v="61.61"/>
        <n v="75.89"/>
        <n v="77.75"/>
        <n v="72.13"/>
        <n v="91.9"/>
        <n v="71.14"/>
        <n v="65.82"/>
        <n v="66.88"/>
        <n v="63.39"/>
        <n v="89.93"/>
        <n v="65.54"/>
        <n v="77.21"/>
        <n v="63.35"/>
        <n v="78.31"/>
        <n v="94.48"/>
        <n v="73.45"/>
        <n v="88.84"/>
        <n v="79.98"/>
        <n v="90.11"/>
        <n v="91.45"/>
        <n v="63.54"/>
        <n v="98.98"/>
        <n v="68.61"/>
        <n v="61.42"/>
        <n v="71.87"/>
        <n v="73.52"/>
        <n v="69.78"/>
        <n v="61.09"/>
        <n v="92.29"/>
        <n v="65.99"/>
        <n v="74.06"/>
        <n v="85.67"/>
        <n v="96.01"/>
        <n v="80.5"/>
        <n v="83.42"/>
        <n v="75.09"/>
        <n v="71.84"/>
        <n v="98.66"/>
        <n v="88.66"/>
        <n v="61.25"/>
        <n v="92.31"/>
        <n v="98.78"/>
        <n v="99.03"/>
        <n v="88.3"/>
        <n v="64.15"/>
        <n v="88.09"/>
        <n v="98.92"/>
        <n v="89.39"/>
        <n v="72.08"/>
        <n v="73.66"/>
        <n v="72.53"/>
        <n v="71.32"/>
        <n v="86.17"/>
        <n v="89.94"/>
        <n v="84.92"/>
        <n v="98.41"/>
        <n v="97.91"/>
        <n v="76.59"/>
        <n v="60.77"/>
        <n v="93.92"/>
        <n v="95.76"/>
        <n v="69.28"/>
        <n v="70.26"/>
        <n v="78.01"/>
        <n v="61.27"/>
        <n v="86.0"/>
        <n v="99.96"/>
        <n v="91.76"/>
        <n v="81.11"/>
        <n v="77.94"/>
        <n v="70.69"/>
        <n v="87.92"/>
        <n v="99.88"/>
        <n v="75.63"/>
        <n v="61.81"/>
        <n v="92.51"/>
        <n v="92.3"/>
        <n v="97.27"/>
        <n v="76.71"/>
        <n v="72.73"/>
        <n v="72.22"/>
        <n v="72.11"/>
        <n v="83.72"/>
        <n v="65.93"/>
        <n v="68.69"/>
        <n v="69.47"/>
        <n v="80.8"/>
        <n v="89.64"/>
        <n v="64.0"/>
        <n v="65.94"/>
        <n v="89.21"/>
        <n v="74.51"/>
        <n v="78.62"/>
        <n v="94.54"/>
        <n v="66.37"/>
        <n v="73.5"/>
        <n v="71.52"/>
        <n v="66.15"/>
        <n v="85.35"/>
        <n v="76.58"/>
        <n v="79.5"/>
        <n v="85.5"/>
        <n v="72.52"/>
        <n v="97.2"/>
        <n v="75.16"/>
        <n v="64.62"/>
        <n v="89.25"/>
        <n v="64.68"/>
        <n v="96.47"/>
        <n v="84.96"/>
        <n v="87.29"/>
        <n v="95.55"/>
        <n v="91.97"/>
        <n v="77.29"/>
        <n v="76.45"/>
        <n v="98.01"/>
        <n v="77.72"/>
        <n v="79.94"/>
        <n v="99.45"/>
        <n v="70.46"/>
        <n v="92.22"/>
        <n v="70.77"/>
        <n v="81.2"/>
        <n v="69.32"/>
        <n v="68.42"/>
        <n v="79.51"/>
        <n v="70.38"/>
        <n v="88.36"/>
        <n v="69.29"/>
        <n v="71.43"/>
        <n v="81.6"/>
        <n v="91.71"/>
        <n v="67.37"/>
        <n v="87.3"/>
        <n v="84.15"/>
        <n v="66.16"/>
        <n v="88.71"/>
        <n v="86.84"/>
        <n v="97.86"/>
        <n v="65.89"/>
        <n v="74.22"/>
        <n v="96.24"/>
        <n v="96.35"/>
        <n v="98.62"/>
        <n v="96.97"/>
        <n v="93.98"/>
        <n v="94.11"/>
        <n v="60.16"/>
        <n v="86.53"/>
        <n v="99.12"/>
        <n v="72.54"/>
        <n v="67.32"/>
        <n v="93.73"/>
        <n v="98.06"/>
        <n v="87.44"/>
        <n v="99.09"/>
        <n v="67.22"/>
        <n v="82.63"/>
        <n v="68.48"/>
        <n v="61.52"/>
        <n v="73.72"/>
        <n v="63.81"/>
        <n v="76.85"/>
        <n v="73.04"/>
        <n v="89.85"/>
        <n v="96.36"/>
        <n v="73.03"/>
        <n v="64.05"/>
        <n v="72.98"/>
        <n v="84.74"/>
        <n v="79.27"/>
        <n v="77.51"/>
        <n v="69.07"/>
        <n v="60.36"/>
        <n v="73.28"/>
        <n v="90.23"/>
        <n v="99.61"/>
        <n v="99.95"/>
        <n v="77.08"/>
        <n v="66.25"/>
        <n v="75.11"/>
        <n v="64.75"/>
        <n v="88.78"/>
        <n v="85.25"/>
        <n v="81.34"/>
        <n v="82.53"/>
        <n v="75.52"/>
        <n v="77.49"/>
        <n v="78.22"/>
        <n v="93.56"/>
        <n v="84.53"/>
        <n v="98.13"/>
        <n v="67.2"/>
        <n v="70.55"/>
        <n v="68.28"/>
        <n v="98.47"/>
        <n v="61.44"/>
        <n v="68.06"/>
        <n v="83.39"/>
        <n v="60.55"/>
        <n v="90.08"/>
        <n v="67.63"/>
        <n v="60.11"/>
        <n v="98.87"/>
        <n v="81.53"/>
        <n v="65.42"/>
        <n v="87.1"/>
        <n v="99.22"/>
        <n v="95.51"/>
        <n v="96.55"/>
        <n v="90.84"/>
        <n v="94.0"/>
        <n v="78.93"/>
        <n v="84.18"/>
        <n v="82.55"/>
        <n v="61.39"/>
        <n v="93.1"/>
        <n v="80.48"/>
        <n v="63.4"/>
        <n v="68.46"/>
        <n v="83.69"/>
        <n v="63.36"/>
        <n v="65.57"/>
        <n v="94.72"/>
        <n v="90.34"/>
        <n v="73.34"/>
        <n v="82.51"/>
        <n v="62.58"/>
        <n v="96.75"/>
        <n v="73.42"/>
        <n v="65.05"/>
        <n v="86.72"/>
        <n v="91.49"/>
        <n v="67.67"/>
        <n v="85.47"/>
        <n v="68.19"/>
        <n v="71.74"/>
        <n v="94.25"/>
        <n v="79.57"/>
        <n v="60.39"/>
        <n v="72.19"/>
        <n v="68.2"/>
        <n v="92.84"/>
        <n v="87.59"/>
        <n v="73.4"/>
        <n v="72.17"/>
        <n v="72.39"/>
        <n v="74.5"/>
        <n v="83.65"/>
        <n v="72.31"/>
        <n v="84.54"/>
        <n v="95.19"/>
        <n v="97.32"/>
        <n v="89.78"/>
        <n v="94.91"/>
        <n v="72.0"/>
        <n v="60.75"/>
        <n v="64.54"/>
        <n v="79.13"/>
        <n v="99.81"/>
        <n v="95.35"/>
        <n v="72.14"/>
        <n v="86.81"/>
        <n v="76.92"/>
        <n v="67.07"/>
        <n v="94.94"/>
        <n v="60.05"/>
        <n v="88.21"/>
        <n v="83.75"/>
        <n v="65.43"/>
        <n v="65.62"/>
        <n v="60.47"/>
        <n v="60.38"/>
        <n v="60.84"/>
        <n v="81.05"/>
        <n v="80.9"/>
        <n v="82.97"/>
        <n v="72.21"/>
        <n v="62.07"/>
        <n v="93.67"/>
        <n v="92.11"/>
        <n v="67.02"/>
        <n v="82.48"/>
        <n v="83.11"/>
        <n v="93.74"/>
        <n v="72.29"/>
        <n v="93.22"/>
        <n v="80.0"/>
        <n v="78.3"/>
        <n v="71.47"/>
        <n v="91.07"/>
        <n v="85.13"/>
        <n v="78.0"/>
        <n v="67.14"/>
        <n v="64.08"/>
        <n v="66.03"/>
        <n v="75.19"/>
        <n v="63.61"/>
        <n v="79.32"/>
        <n v="81.82"/>
        <n v="76.96"/>
        <n v="85.36"/>
        <n v="83.77"/>
        <n v="83.84"/>
        <n v="72.56"/>
        <n v="85.64"/>
        <n v="69.61"/>
        <n v="94.96"/>
        <n v="66.61"/>
        <n v="63.02"/>
        <n v="95.63"/>
        <n v="74.8"/>
        <n v="93.84"/>
        <n v="85.83"/>
        <n v="78.15"/>
        <n v="85.16"/>
        <n v="70.99"/>
        <n v="73.98"/>
        <n v="84.69"/>
        <n v="64.83"/>
        <n v="93.53"/>
        <n v="63.23"/>
        <n v="80.61"/>
        <n v="78.7"/>
        <n v="67.05"/>
        <n v="95.12"/>
        <n v="89.44"/>
        <n v="81.92"/>
        <n v="88.94"/>
        <n v="95.24"/>
        <n v="66.65"/>
        <n v="71.9"/>
        <n v="78.55"/>
        <n v="90.61"/>
        <n v="80.2"/>
        <n v="71.19"/>
        <n v="71.29"/>
        <n v="82.25"/>
        <n v="99.46"/>
        <n v="77.59"/>
        <n v="91.43"/>
        <n v="74.03"/>
        <n v="96.95"/>
        <n v="92.66"/>
        <n v="89.79"/>
        <n v="76.9"/>
        <n v="93.61"/>
        <n v="89.12"/>
        <n v="68.03"/>
        <n v="90.77"/>
        <n v="96.23"/>
        <n v="74.86"/>
        <n v="67.53"/>
        <n v="68.95"/>
        <n v="61.45"/>
        <n v="98.72"/>
        <n v="78.05"/>
        <n v="92.64"/>
        <n v="82.41"/>
        <n v="84.85"/>
        <n v="82.15"/>
        <n v="64.9"/>
        <n v="77.71"/>
        <n v="95.93"/>
        <n v="87.63"/>
        <n v="97.22"/>
        <n v="72.15"/>
        <n v="75.25"/>
        <n v="90.32"/>
        <n v="97.65"/>
        <n v="95.78"/>
        <n v="84.41"/>
        <n v="99.06"/>
        <n v="89.37"/>
        <n v="61.59"/>
        <n v="70.44"/>
        <n v="87.87"/>
        <n v="74.63"/>
        <n v="72.12"/>
        <n v="62.09"/>
        <n v="70.79"/>
        <n v="66.87"/>
        <n v="79.86"/>
        <n v="67.73"/>
        <n v="97.57"/>
        <n v="65.48"/>
        <n v="98.45"/>
        <n v="99.17"/>
        <n v="77.16"/>
        <n v="76.21"/>
        <n v="88.53"/>
        <n v="72.04"/>
        <n v="87.91"/>
        <n v="68.51"/>
        <n v="70.97"/>
        <n v="88.92"/>
        <n v="83.93"/>
        <n v="60.09"/>
        <n v="82.66"/>
        <n v="92.45"/>
        <n v="93.33"/>
        <n v="65.21"/>
        <n v="69.42"/>
        <n v="72.86"/>
        <n v="86.03"/>
        <n v="96.83"/>
        <n v="94.42"/>
        <n v="64.88"/>
        <n v="74.2"/>
        <n v="65.77"/>
        <n v="71.81"/>
        <n v="64.33"/>
        <n v="90.57"/>
        <n v="76.73"/>
        <n v="72.26"/>
        <n v="85.72"/>
        <n v="65.37"/>
        <n v="77.34"/>
        <n v="65.28"/>
        <n v="64.16"/>
        <n v="85.15"/>
        <n v="96.43"/>
        <n v="78.76"/>
        <n v="62.45"/>
        <n v="81.46"/>
        <n v="79.22"/>
        <n v="73.61"/>
        <n v="83.51"/>
        <n v="68.32"/>
        <n v="92.75"/>
        <n v="89.77"/>
        <n v="90.22"/>
        <n v="79.44"/>
        <n v="79.14"/>
        <n v="80.73"/>
        <n v="95.42"/>
        <n v="69.23"/>
        <n v="95.54"/>
        <n v="81.7"/>
        <n v="79.01"/>
        <n v="65.63"/>
        <n v="87.67"/>
        <n v="95.57"/>
        <n v="79.84"/>
        <n v="76.74"/>
        <n v="98.74"/>
        <n v="66.39"/>
        <n v="79.78"/>
        <n v="91.7"/>
        <n v="83.81"/>
        <n v="68.6"/>
        <n v="80.85"/>
        <n v="80.7"/>
        <n v="77.45"/>
        <n v="99.52"/>
        <n v="62.61"/>
        <n v="92.89"/>
        <n v="84.86"/>
        <n v="78.8"/>
        <n v="85.37"/>
        <n v="79.47"/>
        <n v="99.98"/>
        <n v="74.3"/>
        <n v="77.36"/>
        <n v="62.14"/>
        <n v="87.41"/>
        <n v="80.39"/>
        <n v="64.24"/>
        <n v="86.15"/>
        <n v="91.28"/>
        <n v="94.12"/>
        <n v="89.74"/>
        <n v="90.15"/>
        <n v="65.17"/>
        <n v="64.99"/>
        <n v="86.08"/>
        <n v="71.7"/>
        <n v="71.71"/>
        <n v="98.08"/>
        <n v="93.23"/>
        <n v="97.06"/>
        <n v="65.02"/>
        <n v="66.56"/>
        <n v="94.9"/>
        <n v="67.41"/>
        <n v="85.88"/>
        <n v="85.38"/>
        <n v="84.51"/>
        <n v="86.52"/>
        <n v="60.62"/>
        <n v="67.64"/>
        <n v="68.71"/>
        <n v="61.79"/>
        <n v="62.57"/>
        <n v="89.45"/>
        <n v="69.79"/>
        <n v="61.13"/>
        <n v="83.26"/>
        <n v="81.13"/>
        <n v="86.28"/>
        <n v="63.07"/>
        <n v="82.02"/>
        <n v="64.37"/>
        <n v="85.33"/>
        <n v="76.29"/>
        <n v="87.94"/>
        <n v="82.96"/>
        <n v="77.98"/>
        <n v="65.1"/>
        <n v="89.29"/>
        <n v="65.26"/>
        <n v="89.99"/>
        <n v="63.85"/>
        <n v="85.79"/>
        <n v="74.12"/>
        <n v="66.94"/>
        <n v="98.22"/>
        <n v="90.01"/>
        <n v="97.31"/>
        <n v="67.27"/>
        <n v="61.46"/>
        <n v="94.85"/>
        <n v="85.87"/>
        <n v="71.56"/>
        <n v="78.74"/>
        <n v="92.91"/>
        <n v="85.71"/>
        <n v="84.65"/>
        <n v="60.13"/>
        <n v="91.69"/>
        <n v="75.08"/>
        <n v="71.03"/>
        <n v="93.88"/>
        <n v="74.34"/>
        <n v="84.75"/>
        <n v="79.68"/>
        <n v="92.72"/>
        <n v="91.81"/>
        <n v="67.3"/>
        <n v="73.13"/>
        <n v="87.45"/>
        <n v="89.04"/>
        <n v="96.63"/>
        <n v="67.96"/>
        <n v="76.86"/>
        <n v="91.46"/>
        <n v="68.67"/>
        <n v="99.04"/>
        <n v="97.64"/>
        <n v="61.3"/>
        <n v="74.93"/>
        <n v="97.62"/>
        <n v="69.96"/>
        <n v="91.52"/>
        <n v="78.71"/>
        <n v="78.47"/>
        <n v="83.22"/>
        <n v="90.59"/>
        <n v="87.58"/>
        <n v="96.16"/>
        <n v="62.93"/>
        <n v="79.04"/>
        <n v="61.24"/>
        <n v="76.94"/>
        <n v="82.4"/>
        <n v="62.54"/>
        <n v="60.1"/>
        <n v="72.44"/>
        <n v="90.89"/>
        <n v="98.73"/>
        <n v="94.92"/>
        <n v="93.87"/>
        <n v="63.74"/>
        <n v="80.89"/>
        <n v="88.56"/>
        <n v="76.01"/>
        <n v="91.6"/>
        <n v="73.67"/>
        <n v="93.14"/>
        <n v="63.76"/>
        <n v="92.06"/>
        <n v="86.27"/>
        <n v="69.71"/>
        <n v="98.33"/>
        <n v="93.54"/>
        <n v="91.65"/>
        <n v="83.53"/>
        <n v="92.01"/>
        <n v="60.87"/>
        <n v="80.04"/>
        <n v="60.44"/>
        <n v="77.97"/>
        <n v="86.88"/>
        <n v="71.08"/>
        <n v="68.26"/>
        <n v="90.35"/>
        <n v="88.24"/>
        <n v="61.05"/>
        <n v="93.7"/>
        <n v="65.95"/>
        <n v="94.2"/>
        <n v="66.47"/>
        <n v="85.68"/>
        <n v="71.23"/>
        <n v="63.1"/>
        <n v="77.1"/>
        <n v="77.92"/>
        <n v="90.49"/>
        <n v="79.55"/>
        <n v="70.11"/>
        <n v="82.37"/>
        <n v="81.88"/>
        <n v="76.65"/>
      </sharedItems>
    </cacheField>
    <cacheField name="Clubs" numFmtId="0">
      <sharedItems>
        <s v="Literary Society, Robotics"/>
        <s v="Literary Society, Coding Club"/>
        <s v="Literary Society"/>
        <s v="Coding Club, Entrepreneurship Cell"/>
        <s v="Robotics"/>
        <s v="Sports Club"/>
        <s v="Entrepreneurship Cell, Robotics, Cultural Club"/>
        <s v="Literary Society, Cultural Club, Sports Club"/>
        <s v="Entrepreneurship Cell, Literary Society, Cultural Club"/>
        <s v="Coding Club, Literary Society, Sports Club"/>
        <s v="Coding Club"/>
        <s v="Coding Club, Robotics, Sports Club"/>
        <s v="Entrepreneurship Cell, Sports Club"/>
        <s v="Robotics, Entrepreneurship Cell, Cultural Club"/>
        <s v="Coding Club, Cultural Club"/>
        <s v="Robotics, Sports Club, Literary Society"/>
        <s v="Cultural Club"/>
        <s v="Literary Society, Entrepreneurship Cell"/>
        <s v="Sports Club, Literary Society, Robotics"/>
        <s v="Coding Club, Entrepreneurship Cell, Cultural Club"/>
        <s v="Cultural Club, Sports Club, Literary Society"/>
        <s v="Sports Club, Coding Club"/>
        <s v="Entrepreneurship Cell, Literary Society, Sports Club"/>
        <s v="Entrepreneurship Cell, Literary Society"/>
        <s v="Sports Club, Literary Society, Cultural Club"/>
        <s v="Coding Club, Sports Club"/>
        <s v="Entrepreneurship Cell, Coding Club"/>
        <s v="Robotics, Literary Society"/>
        <s v="Entrepreneurship Cell, Coding Club, Robotics"/>
        <s v="Coding Club, Literary Society"/>
        <s v="Cultural Club, Robotics, Literary Society"/>
        <s v="Entrepreneurship Cell, Robotics, Coding Club"/>
        <s v="Cultural Club, Sports Club"/>
        <s v="Cultural Club, Robotics, Entrepreneurship Cell"/>
        <s v="Sports Club, Robotics, Literary Society"/>
        <s v="Cultural Club, Literary Society, Sports Club"/>
        <s v="Literary Society, Robotics, Cultural Club"/>
        <s v="Robotics, Literary Society, Coding Club"/>
        <s v="Cultural Club, Robotics"/>
        <s v="Coding Club, Cultural Club, Robotics"/>
        <s v="Literary Society, Sports Club"/>
        <s v="Literary Society, Cultural Club"/>
        <s v="Entrepreneurship Cell, Cultural Club, Sports Club"/>
        <s v="Coding Club, Entrepreneurship Cell, Sports Club"/>
        <s v="Entrepreneurship Cell"/>
        <s v="Cultural Club, Entrepreneurship Cell, Robotics"/>
        <s v="Sports Club, Cultural Club, Coding Club"/>
        <s v="Coding Club, Robotics"/>
        <s v="Entrepreneurship Cell, Cultural Club"/>
        <s v="Entrepreneurship Cell, Sports Club, Coding Club"/>
        <s v="Coding Club, Literary Society, Entrepreneurship Cell"/>
        <s v="Robotics, Sports Club"/>
        <s v="Cultural Club, Sports Club, Coding Club"/>
        <s v="Sports Club, Literary Society, Coding Club"/>
        <s v="Sports Club, Coding Club, Robotics"/>
        <s v="Entrepreneurship Cell, Robotics, Sports Club"/>
        <s v="Sports Club, Robotics, Entrepreneurship Cell"/>
        <s v="Cultural Club, Coding Club"/>
        <s v="Sports Club, Literary Society"/>
        <s v="Coding Club, Entrepreneurship Cell, Literary Society"/>
        <s v="Literary Society, Coding Club, Robotics"/>
        <s v="Cultural Club, Sports Club, Robotics"/>
        <s v="Robotics, Coding Club"/>
        <s v="Entrepreneurship Cell, Coding Club, Cultural Club"/>
        <s v="Sports Club, Robotics"/>
        <s v="Robotics, Cultural Club, Literary Society"/>
        <s v="Coding Club, Robotics, Entrepreneurship Cell"/>
        <s v="Cultural Club, Entrepreneurship Cell"/>
        <s v="Cultural Club, Entrepreneurship Cell, Sports Club"/>
        <s v="Robotics, Coding Club, Cultural Club"/>
        <s v="Robotics, Cultural Club"/>
        <s v="Coding Club, Sports Club, Literary Society"/>
        <s v="Sports Club, Entrepreneurship Cell, Coding Club"/>
        <s v="Coding Club, Cultural Club, Literary Society"/>
        <s v="Sports Club, Coding Club, Literary Society"/>
        <s v="Robotics, Cultural Club, Sports Club"/>
        <s v="Literary Society, Entrepreneurship Cell, Robotics"/>
        <s v="Robotics, Entrepreneurship Cell"/>
        <s v="Literary Society, Sports Club, Robotics"/>
        <s v="Entrepreneurship Cell, Sports Club, Literary Society"/>
        <s v="Sports Club, Entrepreneurship Cell"/>
        <s v="Literary Society, Robotics, Sports Club"/>
        <s v="Cultural Club, Entrepreneurship Cell, Coding Club"/>
        <s v="Literary Society, Entrepreneurship Cell, Sports Club"/>
        <s v="Cultural Club, Entrepreneurship Cell, Literary Society"/>
        <s v="Cultural Club, Literary Society"/>
        <s v="Cultural Club, Robotics, Coding Club"/>
        <s v="Coding Club, Entrepreneurship Cell, Robotics"/>
        <s v="Literary Society, Sports Club, Cultural Club"/>
        <s v="Entrepreneurship Cell, Robotics"/>
        <s v="Literary Society, Entrepreneurship Cell, Coding Club"/>
        <s v="Coding Club, Literary Society, Cultural Club"/>
        <s v="Literary Society, Robotics, Coding Club"/>
        <s v="Coding Club, Sports Club, Entrepreneurship Cell"/>
        <s v="Coding Club, Robotics, Literary Society"/>
        <s v="Sports Club, Cultural Club"/>
        <s v="Entrepreneurship Cell, Literary Society, Coding Club"/>
        <s v="Cultural Club, Literary Society, Entrepreneurship Cell"/>
        <s v="Literary Society, Robotics, Entrepreneurship Cell"/>
        <s v="Sports Club, Cultural Club, Robotics"/>
        <s v="Coding Club, Cultural Club, Entrepreneurship Cell"/>
        <s v="Sports Club, Robotics, Coding Club"/>
        <s v="Coding Club, Sports Club, Cultural Club"/>
        <s v="Literary Society, Cultural Club, Entrepreneurship Cell"/>
        <s v="Robotics, Entrepreneurship Cell, Coding Club"/>
        <s v="Cultural Club, Coding Club, Sports Club"/>
        <s v="Sports Club, Coding Club, Entrepreneurship Cell"/>
        <s v="Entrepreneurship Cell, Cultural Club, Coding Club"/>
        <s v="Entrepreneurship Cell, Coding Club, Literary Society"/>
        <s v="Sports Club, Literary Society, Entrepreneurship Cell"/>
        <s v="Literary Society, Coding Club, Cultural Club"/>
        <s v="Cultural Club, Coding Club, Robotics"/>
        <s v="Literary Society, Coding Club, Entrepreneurship Cell"/>
        <s v="Robotics, Cultural Club, Entrepreneurship Cell"/>
        <s v="Sports Club, Cultural Club, Entrepreneurship Cell"/>
        <s v="Robotics, Sports Club, Coding Club"/>
        <s v="Entrepreneurship Cell, Sports Club, Cultural Club"/>
        <s v="Cultural Club, Literary Society, Robotics"/>
        <s v="Robotics, Coding Club, Literary Society"/>
        <s v="Literary Society, Entrepreneurship Cell, Cultural Club"/>
        <s v="Sports Club, Entrepreneurship Cell, Cultural Club"/>
        <s v="Entrepreneurship Cell, Robotics, Literary Society"/>
        <s v="Coding Club, Literary Society, Robotics"/>
        <s v="Cultural Club, Coding Club, Literary Society"/>
        <s v="Entrepreneurship Cell, Sports Club, Robotics"/>
        <s v="Robotics, Sports Club, Entrepreneurship Cell"/>
        <s v="Robotics, Entrepreneurship Cell, Sports Club"/>
        <s v="Entrepreneurship Cell, Coding Club, Sports Club"/>
        <s v="Sports Club, Entrepreneurship Cell, Robotics"/>
        <s v="Robotics, Coding Club, Entrepreneurship Cell"/>
        <s v="Coding Club, Robotics, Cultural Club"/>
        <s v="Coding Club, Cultural Club, Sports Club"/>
        <s v="Literary Society, Sports Club, Coding Club"/>
        <s v="Literary Society, Sports Club, Entrepreneurship Cell"/>
        <s v="Robotics, Cultural Club, Coding Club"/>
        <s v="Coding Club, Sports Club, Robotics"/>
        <s v="Sports Club, Entrepreneurship Cell, Literary Society"/>
        <s v="Sports Club, Coding Club, Cultural Club"/>
        <s v="Robotics, Entrepreneurship Cell, Literary Society"/>
        <s v="Robotics, Literary Society, Cultural Club"/>
        <s v="Cultural Club, Sports Club, Entrepreneurship Cell"/>
        <s v="Entrepreneurship Cell, Cultural Club, Robotics"/>
        <s v="Cultural Club, Robotics, Sports Club"/>
        <s v="Robotics, Coding Club, Sports Club"/>
        <s v="Cultural Club, Coding Club, Entrepreneurship Cell"/>
        <s v="Sports Club, Cultural Club, Literary Society"/>
        <s v="Robotics, Literary Society, Sports Club"/>
        <s v="Entrepreneurship Cell, Literary Society, Robotics"/>
        <s v="Literary Society, Cultural Club, Coding Club"/>
        <s v="Robotics, Literary Society, Entrepreneurship Cell"/>
        <s v="Cultural Club, Literary Society, Coding Club"/>
        <s v="Sports Club, Robotics, Cultural Club"/>
        <s v="Entrepreneurship Cell, Cultural Club, Literary Society"/>
      </sharedItems>
    </cacheField>
    <cacheField name="Number of Clubs" numFmtId="0">
      <sharedItems containsSemiMixedTypes="0" containsString="0" containsNumber="1" containsInteger="1">
        <n v="2.0"/>
        <n v="1.0"/>
        <n v="3.0"/>
      </sharedItems>
    </cacheField>
    <cacheField name="Literary Society" numFmtId="0">
      <sharedItems containsSemiMixedTypes="0" containsString="0" containsNumber="1" containsInteger="1">
        <n v="1.0"/>
        <n v="0.0"/>
      </sharedItems>
    </cacheField>
    <cacheField name="Robotics" numFmtId="0">
      <sharedItems containsSemiMixedTypes="0" containsString="0" containsNumber="1" containsInteger="1">
        <n v="1.0"/>
        <n v="0.0"/>
      </sharedItems>
    </cacheField>
    <cacheField name="Coding Club" numFmtId="0">
      <sharedItems containsSemiMixedTypes="0" containsString="0" containsNumber="1" containsInteger="1">
        <n v="0.0"/>
        <n v="1.0"/>
      </sharedItems>
    </cacheField>
    <cacheField name="Entrepreneurship Cell" numFmtId="0">
      <sharedItems containsSemiMixedTypes="0" containsString="0" containsNumber="1" containsInteger="1">
        <n v="0.0"/>
        <n v="1.0"/>
      </sharedItems>
    </cacheField>
    <cacheField name="Cultural Club" numFmtId="0">
      <sharedItems containsSemiMixedTypes="0" containsString="0" containsNumber="1" containsInteger="1">
        <n v="0.0"/>
        <n v="1.0"/>
      </sharedItems>
    </cacheField>
    <cacheField name="Sports Club" numFmtId="0">
      <sharedItems containsSemiMixedTypes="0" containsString="0" containsNumber="1" containsInteger="1">
        <n v="0.0"/>
        <n v="1.0"/>
      </sharedItems>
    </cacheField>
    <cacheField name="Skills" numFmtId="0">
      <sharedItems>
        <s v="C++, Machine Learning, Python, Java"/>
        <s v="C++, SQL, Web Development"/>
        <s v="Data Science, SQL, Machine Learning"/>
        <s v="Python, SQL, Java"/>
        <s v="C++, SQL, Java, Python"/>
        <s v="SQL, Python"/>
        <s v="Web Development, C++, Machine Learning"/>
        <s v="C++, Java, Web Development, SQL, Python"/>
        <s v="Python, SQL, C++, Web Development, Java"/>
        <s v="Machine Learning, Data Science, Python, SQL, C++"/>
        <s v="C++, Python, Machine Learning"/>
        <s v="C++, SQL, Web Development, Java"/>
        <s v="Java, Python, Web Development, Data Science, C++"/>
        <s v="Machine Learning, C++, Data Science, Web Development, SQL"/>
        <s v="Data Science, Machine Learning, Java"/>
        <s v="Data Science, C++, Python"/>
        <s v="SQL, Java, Data Science, Machine Learning, Web Development"/>
        <s v="Python, Data Science"/>
        <s v="Web Development, Python, SQL, C++"/>
        <s v="SQL, Web Development, Java"/>
        <s v="SQL, C++, Web Development"/>
        <s v="Java, Data Science"/>
        <s v="Web Development, Data Science"/>
        <s v="SQL, Web Development, Java, Python"/>
        <s v="Data Science, Web Development"/>
        <s v="C++, Data Science, SQL"/>
        <s v="Python, SQL, Data Science, C++, Java"/>
        <s v="Machine Learning, Java, C++, Python, Data Science"/>
        <s v="Data Science, Python, C++, Java"/>
        <s v="C++, Web Development, Python"/>
        <s v="Machine Learning, Data Science, Java, Python"/>
        <s v="Data Science, Python"/>
        <s v="C++, Python, Web Development, SQL"/>
        <s v="Data Science, Python, C++, SQL"/>
        <s v="Machine Learning, Python, Web Development"/>
        <s v="Python, C++, SQL"/>
        <s v="Python, Web Development, SQL, Machine Learning"/>
        <s v="Java, Web Development"/>
        <s v="Java, Data Science, Machine Learning, Web Development, SQL"/>
        <s v="SQL, Machine Learning, Java"/>
        <s v="Web Development, Java"/>
        <s v="SQL, Python, Web Development, Java, C++"/>
        <s v="Python, Java, Data Science, C++"/>
        <s v="Machine Learning, Web Development"/>
        <s v="Python, Web Development, C++, Data Science"/>
        <s v="Python, Data Science, Java, C++, Machine Learning"/>
        <s v="Data Science, Python, Java, C++, SQL"/>
        <s v="C++, Java"/>
        <s v="SQL, Java"/>
        <s v="Java, SQL, Machine Learning, Web Development"/>
        <s v="SQL, Web Development"/>
        <s v="Machine Learning, Data Science, Java, SQL, Python"/>
        <s v="SQL, Data Science, Python, Java, C++"/>
        <s v="Data Science, Machine Learning, C++, Web Development"/>
        <s v="Web Development, Data Science, SQL"/>
        <s v="Machine Learning, Python"/>
        <s v="Web Development, SQL"/>
        <s v="Machine Learning, Data Science, C++"/>
        <s v="SQL, C++"/>
        <s v="Machine Learning, C++, Web Development, SQL, Python"/>
        <s v="Web Development, SQL, Java"/>
        <s v="Web Development, Java, C++"/>
        <s v="Machine Learning, Java, Web Development, SQL"/>
        <s v="Python, C++, Java, SQL, Web Development"/>
        <s v="Machine Learning, SQL"/>
        <s v="C++, SQL"/>
        <s v="Web Development, Machine Learning, Python, Data Science"/>
        <s v="Python, SQL, Java, Web Development, Data Science"/>
        <s v="Python, Data Science, Web Development, SQL, C++"/>
        <s v="Web Development, Python, Data Science, Machine Learning, SQL"/>
        <s v="C++, Data Science, Java, Machine Learning"/>
        <s v="SQL, Data Science, Python"/>
        <s v="Python, Web Development, Machine Learning, C++"/>
        <s v="Web Development, SQL, Data Science, Python"/>
        <s v="C++, Python, SQL, Web Development"/>
        <s v="Web Development, Machine Learning, Python"/>
        <s v="Java, Python, Web Development, Data Science, Machine Learning"/>
        <s v="Machine Learning, Java"/>
        <s v="Java, Machine Learning, SQL, Data Science"/>
        <s v="Web Development, Python, C++, SQL"/>
        <s v="SQL, Web Development, Data Science, Java, Machine Learning"/>
        <s v="Machine Learning, Python, Data Science, Java"/>
        <s v="C++, Web Development"/>
        <s v="SQL, Data Science, Python, Java"/>
        <s v="SQL, Java, Data Science"/>
        <s v="Data Science, Web Development, Machine Learning, Python"/>
        <s v="Python, Java"/>
        <s v="SQL, Python, Java, Data Science, Machine Learning"/>
        <s v="Machine Learning, Data Science"/>
        <s v="Java, SQL"/>
        <s v="C++, Web Development, Python, Data Science, SQL"/>
        <s v="Machine Learning, Python, Web Development, C++"/>
        <s v="Python, Web Development"/>
        <s v="Java, Data Science, Web Development, C++"/>
        <s v="Python, Machine Learning, Data Science, Java"/>
        <s v="Python, Data Science, Machine Learning"/>
        <s v="C++, Data Science"/>
        <s v="Java, Machine Learning, C++, Data Science, Web Development"/>
        <s v="Java, Web Development, Python, C++, Machine Learning"/>
        <s v="Web Development, Python, Machine Learning"/>
        <s v="Data Science, Python, Machine Learning, Web Development"/>
        <s v="Web Development, Python, Data Science, Java, SQL"/>
        <s v="C++, Python, Data Science, Web Development, Java"/>
        <s v="Web Development, Python, Java, Data Science, Machine Learning"/>
        <s v="Python, SQL, C++, Java, Web Development"/>
        <s v="Java, Machine Learning"/>
        <s v="C++, SQL, Java"/>
        <s v="Data Science, SQL, Machine Learning, Web Development, C++"/>
        <s v="C++, Machine Learning, Data Science, SQL"/>
        <s v="Data Science, SQL"/>
        <s v="Java, Web Development, C++, Python"/>
        <s v="Web Development, Java, Python, Data Science"/>
        <s v="SQL, Web Development, Data Science, Machine Learning"/>
        <s v="C++, Java, Data Science"/>
        <s v="Web Development, Machine Learning, C++, Data Science, SQL"/>
        <s v="Java, Machine Learning, Python"/>
        <s v="C++, Data Science, Web Development, SQL, Python"/>
        <s v="Python, Java, SQL"/>
        <s v="Data Science, Machine Learning, Web Development, Python, SQL"/>
        <s v="Machine Learning, SQL, Java, Python"/>
        <s v="Java, Python"/>
        <s v="Web Development, Python, Java, Machine Learning"/>
        <s v="Machine Learning, Python, C++, Data Science, Java"/>
        <s v="Data Science, Python, Machine Learning"/>
        <s v="Web Development, C++, Java, Python, Data Science"/>
        <s v="SQL, Machine Learning"/>
        <s v="C++, SQL, Data Science, Java, Machine Learning"/>
        <s v="C++, Web Development, Java"/>
        <s v="SQL, Java, Data Science, C++, Python"/>
        <s v="C++, Machine Learning, Web Development"/>
        <s v="SQL, Web Development, Data Science"/>
        <s v="Java, SQL, Machine Learning"/>
        <s v="Python, SQL"/>
        <s v="C++, Python, Web Development, Machine Learning, Java"/>
        <s v="Data Science, Machine Learning"/>
        <s v="Web Development, Python, SQL, Java"/>
        <s v="Web Development, Machine Learning, SQL, Java, Python"/>
        <s v="Java, Python, Data Science, SQL, Machine Learning"/>
        <s v="C++, Java, SQL, Data Science, Machine Learning"/>
        <s v="Python, Java, Machine Learning, Data Science"/>
        <s v="SQL, C++, Java, Python"/>
        <s v="C++, SQL, Web Development, Data Science"/>
        <s v="Machine Learning, Java, Python, C++"/>
        <s v="C++, Web Development, Data Science, Machine Learning"/>
        <s v="Python, Web Development, Java, C++, Data Science"/>
        <s v="Machine Learning, Data Science, Web Development, Java"/>
        <s v="Web Development, Java, Machine Learning, SQL"/>
        <s v="C++, SQL, Python, Web Development"/>
        <s v="Java, C++, Data Science"/>
        <s v="SQL, Machine Learning, Web Development"/>
        <s v="Data Science, Web Development, Java, SQL, Python"/>
        <s v="SQL, Java, Data Science, Web Development"/>
        <s v="Python, Machine Learning, Data Science, C++"/>
        <s v="Data Science, Java, Web Development, SQL"/>
        <s v="C++, Machine Learning"/>
        <s v="Data Science, Java, Python, Web Development"/>
        <s v="Machine Learning, Web Development, SQL"/>
        <s v="Web Development, Machine Learning, Python, SQL"/>
        <s v="Python, Java, Data Science, Machine Learning"/>
        <s v="Java, Data Science, SQL, Web Development, C++"/>
        <s v="Python, SQL, Machine Learning, Java, Data Science"/>
        <s v="C++, Web Development, Data Science"/>
        <s v="Web Development, SQL, Data Science, Java"/>
        <s v="Java, Python, C++, Web Development, SQL"/>
        <s v="Web Development, Machine Learning, Data Science"/>
        <s v="Java, Machine Learning, Python, Web Development"/>
        <s v="Web Development, C++, Java"/>
        <s v="SQL, Web Development, Python"/>
        <s v="Python, C++, Data Science, Java"/>
        <s v="Web Development, Python, C++, SQL, Java"/>
        <s v="Python, C++, SQL, Machine Learning, Data Science"/>
        <s v="SQL, Java, Machine Learning, Web Development"/>
        <s v="Data Science, Web Development, Python, SQL"/>
        <s v="SQL, Java, Machine Learning, Data Science"/>
        <s v="Java, C++, Web Development, Machine Learning, Data Science"/>
        <s v="Java, Machine Learning, C++, Web Development, SQL"/>
        <s v="Java, Data Science, Web Development, Machine Learning"/>
        <s v="C++, Python, SQL, Java, Web Development"/>
        <s v="Web Development, Python, Java, SQL"/>
        <s v="Machine Learning, Python, C++, SQL"/>
        <s v="C++, SQL, Data Science, Java"/>
        <s v="Machine Learning, SQL, Python"/>
        <s v="Java, Python, Web Development, SQL"/>
        <s v="Java, Data Science, Machine Learning, Web Development"/>
        <s v="C++, Web Development, Java, Machine Learning, Data Science"/>
        <s v="Data Science, Python, Java, Web Development"/>
        <s v="Data Science, Web Development, Java"/>
        <s v="Web Development, Machine Learning, SQL, Java"/>
        <s v="Java, Data Science, C++, Web Development"/>
        <s v="Machine Learning, Java, SQL, Data Science, C++"/>
        <s v="Data Science, Machine Learning, Python, Web Development, SQL"/>
        <s v="Data Science, SQL, Python, Machine Learning"/>
        <s v="Web Development, Machine Learning, C++, Python, SQL"/>
        <s v="C++, Java, Machine Learning, Python"/>
        <s v="Web Development, Python, Machine Learning, Java, SQL"/>
        <s v="Java, Data Science, C++, Web Development, Python"/>
        <s v="Machine Learning, Python, Web Development, Java"/>
        <s v="SQL, Python, Java, Machine Learning"/>
        <s v="Machine Learning, Data Science, Python, C++, Java"/>
        <s v="C++, SQL, Web Development, Machine Learning, Data Science"/>
        <s v="Machine Learning, Python, Web Development, Data Science, SQL"/>
        <s v="Java, Web Development, Machine Learning, C++"/>
        <s v="Data Science, Web Development, C++, Java, Machine Learning"/>
        <s v="C++, SQL, Data Science, Web Development"/>
        <s v="Web Development, Machine Learning"/>
        <s v="C++, Java, Python, Data Science, Web Development"/>
        <s v="Machine Learning, Java, SQL, Web Development, C++"/>
        <s v="Java, Machine Learning, Web Development, SQL, Python"/>
        <s v="Web Development, Machine Learning, SQL, Python"/>
        <s v="C++, SQL, Machine Learning"/>
        <s v="Data Science, SQL, Java"/>
        <s v="Machine Learning, Web Development, C++, SQL, Java"/>
        <s v="Java, Python, Web Development, SQL, C++"/>
        <s v="SQL, Web Development, Machine Learning, Data Science"/>
        <s v="Web Development, Python"/>
        <s v="Web Development, Data Science, Python, Java"/>
        <s v="Java, Machine Learning, C++, Data Science"/>
        <s v="Data Science, Web Development, Machine Learning"/>
        <s v="Web Development, Java, C++, Machine Learning, Data Science"/>
        <s v="Python, Java, C++, SQL, Machine Learning"/>
        <s v="Web Development, Python, SQL"/>
        <s v="C++, SQL, Data Science, Machine Learning, Python"/>
        <s v="Web Development, C++, SQL"/>
        <s v="Data Science, C++"/>
        <s v="Web Development, C++, Java, Python"/>
        <s v="Python, C++, Web Development, SQL, Java"/>
        <s v="Data Science, C++, Java, Python"/>
        <s v="Python, Machine Learning, Web Development"/>
        <s v="Data Science, C++, SQL, Web Development, Python"/>
        <s v="C++, Web Development, Python, SQL, Machine Learning"/>
        <s v="Java, C++, Python, Web Development, Machine Learning"/>
        <s v="Web Development, SQL, C++, Data Science, Python"/>
        <s v="C++, Data Science, Web Development, Machine Learning"/>
        <s v="Python, Web Development, Java"/>
        <s v="SQL, Data Science, Java, Machine Learning"/>
        <s v="Machine Learning, Java, SQL, Web Development"/>
        <s v="Java, Python, C++, Data Science"/>
        <s v="Web Development, Machine Learning, Data Science, C++, SQL"/>
        <s v="Java, Python, C++, Machine Learning, Web Development"/>
        <s v="Python, Data Science, SQL, Java"/>
        <s v="Web Development, C++, Data Science"/>
        <s v="SQL, Data Science, Java, Machine Learning, Python"/>
        <s v="Machine Learning, C++"/>
        <s v="C++, Machine Learning, Data Science, Python, Web Development"/>
        <s v="C++, Web Development, Machine Learning, Java, Python"/>
        <s v="Data Science, Python, Java"/>
        <s v="Java, Data Science, C++, Machine Learning"/>
        <s v="Machine Learning, Java, SQL"/>
        <s v="SQL, Data Science, Machine Learning"/>
        <s v="C++, Web Development, Machine Learning"/>
        <s v="Machine Learning, Data Science, Java"/>
        <s v="Python, Web Development, Data Science, SQL"/>
        <s v="Web Development, Python, Data Science, SQL, Machine Learning"/>
        <s v="Data Science, Machine Learning, SQL, Python, Java"/>
        <s v="Web Development, Data Science, Java, C++"/>
        <s v="Java, Machine Learning, Web Development, SQL"/>
        <s v="Python, Java, Data Science, Machine Learning, SQL"/>
        <s v="C++, Data Science, SQL, Web Development, Python"/>
        <s v="Python, Java, SQL, Data Science"/>
        <s v="Java, Machine Learning, SQL, Web Development"/>
        <s v="Web Development, SQL, Data Science"/>
        <s v="Data Science, Web Development, C++"/>
        <s v="Data Science, Web Development, Python, Java, Machine Learning"/>
        <s v="Java, Data Science, SQL, Machine Learning"/>
        <s v="C++, Machine Learning, Data Science"/>
        <s v="Web Development, Java, Machine Learning"/>
        <s v="SQL, Python, Web Development, C++"/>
        <s v="Java, C++, Web Development"/>
        <s v="Java, C++"/>
        <s v="C++, Data Science, Web Development"/>
        <s v="Web Development, SQL, Python"/>
        <s v="Machine Learning, SQL, Python, Web Development, Data Science"/>
        <s v="Data Science, Machine Learning, SQL, Web Development, Java"/>
        <s v="Data Science, C++, Machine Learning"/>
        <s v="Web Development, Data Science, C++, Python"/>
        <s v="Java, Machine Learning, C++, Data Science, SQL"/>
        <s v="Web Development, Machine Learning, C++, Python"/>
        <s v="Data Science, Web Development, C++, Python, SQL"/>
        <s v="Data Science, SQL, Python, Web Development, Java"/>
        <s v="Python, Java, Machine Learning"/>
        <s v="Web Development, Data Science, C++, Python, Machine Learning"/>
        <s v="Java, Web Development, C++, SQL"/>
        <s v="SQL, Python, Machine Learning, Web Development, Data Science"/>
        <s v="SQL, Web Development, Python, Machine Learning"/>
        <s v="Web Development, C++"/>
        <s v="C++, SQL, Data Science, Python"/>
        <s v="Web Development, SQL, Data Science, Machine Learning, Java"/>
        <s v="Python, Web Development, SQL, Data Science"/>
        <s v="SQL, C++, Java, Data Science"/>
        <s v="Data Science, SQL, Python, C++, Java"/>
        <s v="Machine Learning, Web Development, Java"/>
        <s v="SQL, Python, C++"/>
        <s v="Data Science, C++, Java"/>
        <s v="C++, Python"/>
        <s v="Java, Data Science, Web Development, C++, Machine Learning"/>
        <s v="Data Science, Java, Machine Learning, SQL"/>
        <s v="Machine Learning, C++, SQL"/>
        <s v="C++, Data Science, Java, Machine Learning, SQL"/>
        <s v="C++, Python, Web Development, SQL, Java"/>
        <s v="Data Science, Web Development, Machine Learning, C++"/>
        <s v="SQL, Data Science, Web Development, Python, C++"/>
        <s v="Python, Data Science, Machine Learning, Web Development"/>
        <s v="Web Development, C++, Java, Data Science, Machine Learning"/>
        <s v="Python, Web Development, SQL"/>
        <s v="C++, Java, Data Science, Web Development, Machine Learning"/>
        <s v="Java, Python, Web Development"/>
        <s v="Python, Data Science, Java"/>
        <s v="Python, Machine Learning, SQL, Web Development, Data Science"/>
        <s v="SQL, Data Science, Python, C++"/>
        <s v="Java, Data Science, Machine Learning, C++"/>
        <s v="Web Development, C++, Data Science, SQL"/>
        <s v="Data Science, Web Development, C++, Python"/>
        <s v="Web Development, C++, SQL, Python, Data Science"/>
        <s v="Web Development, Java, Python, Data Science, Machine Learning"/>
        <s v="Data Science, Java, SQL, Machine Learning"/>
        <s v="SQL, Data Science, Python, Machine Learning, Java"/>
        <s v="Web Development, Java, Python, C++, SQL"/>
        <s v="Web Development, Python, Data Science"/>
        <s v="Python, Data Science, Web Development"/>
        <s v="Java, Web Development, Machine Learning, Data Science, C++"/>
        <s v="Java, Machine Learning, Web Development, Python, Data Science"/>
        <s v="Python, Web Development, C++, Java"/>
        <s v="C++, Python, Java"/>
        <s v="Python, C++, Java, SQL, Data Science"/>
        <s v="Machine Learning, C++, Python, Web Development, SQL"/>
        <s v="Machine Learning, C++, Web Development"/>
        <s v="C++, Web Development, Python, Machine Learning"/>
        <s v="Java, Data Science, SQL"/>
        <s v="Data Science, Web Development, C++, Machine Learning"/>
        <s v="SQL, Machine Learning, Java, C++"/>
        <s v="Python, Java, Web Development"/>
        <s v="SQL, Data Science"/>
        <s v="Python, C++"/>
        <s v="Data Science, C++, Python, SQL, Web Development"/>
        <s v="Machine Learning, SQL, Web Development"/>
        <s v="Python, Data Science, C++, Java, Machine Learning"/>
        <s v="SQL, Java, Python, Machine Learning"/>
        <s v="Java, Web Development, SQL"/>
        <s v="SQL, Machine Learning, Data Science, Java"/>
        <s v="Python, C++, Web Development"/>
        <s v="Machine Learning, C++, Python, Java, SQL"/>
        <s v="Python, Data Science, Machine Learning, SQL, Web Development"/>
        <s v="Data Science, Web Development, SQL"/>
        <s v="Data Science, Python, Machine Learning, SQL, Web Development"/>
        <s v="SQL, Data Science, Web Development, Java, C++"/>
        <s v="SQL, C++, Machine Learning, Data Science, Java"/>
        <s v="Machine Learning, Java, Python, Web Development"/>
        <s v="Machine Learning, C++, Data Science, Java, Python"/>
        <s v="Machine Learning, Web Development, Data Science, Python, Java"/>
        <s v="Data Science, Machine Learning, Python"/>
        <s v="Web Development, Java, Data Science"/>
        <s v="C++, Data Science, Machine Learning, Web Development, SQL"/>
        <s v="Machine Learning, Web Development, Data Science, C++, Python"/>
        <s v="Java, Machine Learning, Python, C++, Web Development"/>
        <s v="Web Development, C++, Python, SQL, Data Science"/>
        <s v="Java, Data Science, Machine Learning"/>
        <s v="C++, Data Science, Java, Machine Learning, Python"/>
        <s v="Java, C++, SQL"/>
        <s v="Python, Java, Machine Learning, C++"/>
        <s v="Java, SQL, Web Development, C++, Machine Learning"/>
        <s v="Data Science, C++, Web Development, Machine Learning, SQL"/>
        <s v="Machine Learning, Data Science, Python, Java"/>
        <s v="SQL, Data Science, Web Development, Machine Learning, Java"/>
        <s v="Data Science, SQL, C++, Java, Python"/>
        <s v="SQL, Python, Web Development"/>
        <s v="Data Science, SQL, Python, Java, C++"/>
        <s v="Web Development, SQL, Python, Machine Learning, C++"/>
        <s v="C++, Web Development, Machine Learning, Java, SQL"/>
        <s v="SQL, C++, Machine Learning"/>
        <s v="Data Science, Machine Learning, SQL"/>
        <s v="SQL, Machine Learning, Java, Web Development, Data Science"/>
        <s v="SQL, Java, Python"/>
        <s v="Data Science, Machine Learning, SQL, Python"/>
        <s v="SQL, C++, Machine Learning, Data Science"/>
        <s v="Python, Web Development, Machine Learning"/>
        <s v="C++, Java, Web Development"/>
        <s v="Java, SQL, Machine Learning, C++"/>
        <s v="Data Science, Java, Machine Learning"/>
        <s v="Web Development, Machine Learning, Java"/>
        <s v="Java, Data Science, Web Development"/>
        <s v="Python, SQL, Data Science, C++"/>
        <s v="C++, Machine Learning, Python, Web Development, Data Science"/>
        <s v="Web Development, Data Science, SQL, Java"/>
        <s v="Python, Machine Learning"/>
        <s v="Machine Learning, Python, Web Development, Data Science, C++"/>
        <s v="Java, Machine Learning, SQL, C++, Data Science"/>
        <s v="SQL, Python, Java"/>
        <s v="Data Science, Web Development, Java, Python, Machine Learning"/>
        <s v="SQL, C++, Python, Data Science"/>
        <s v="C++, Data Science, SQL, Python, Java"/>
        <s v="Web Development, Data Science, Python, Machine Learning, Java"/>
        <s v="Java, C++, Machine Learning, SQL, Data Science"/>
        <s v="Data Science, Java, Machine Learning, C++"/>
        <s v="Web Development, C++, Python"/>
        <s v="Machine Learning, Java, C++"/>
        <s v="Web Development, C++, Data Science, Python, Machine Learning"/>
        <s v="Machine Learning, Python, Data Science, SQL, C++"/>
        <s v="C++, Machine Learning, Web Development, SQL, Data Science"/>
        <s v="Java, Python, Data Science"/>
        <s v="Python, SQL, Data Science"/>
        <s v="Python, Machine Learning, C++, Web Development, SQL"/>
        <s v="SQL, Web Development, Machine Learning, C++"/>
        <s v="Data Science, C++, Java, SQL"/>
        <s v="Web Development, Data Science, SQL, Machine Learning, Python"/>
        <s v="Web Development, Python, C++, Data Science, Java"/>
        <s v="Web Development, SQL, Python, Java, Data Science"/>
        <s v="C++, Python, Java, Machine Learning"/>
        <s v="Machine Learning, SQL, Java"/>
        <s v="Web Development, C++, Python, Java, Data Science"/>
        <s v="Data Science, SQL, Python, Machine Learning, C++"/>
        <s v="Machine Learning, Java, Data Science, SQL"/>
        <s v="C++, Machine Learning, Java, SQL"/>
        <s v="C++, SQL, Data Science"/>
        <s v="Web Development, Java, Python, Data Science, C++"/>
        <s v="Data Science, Python, SQL, Java, Web Development"/>
        <s v="Python, SQL, Web Development"/>
        <s v="Python, C++, Machine Learning"/>
        <s v="Java, Web Development, C++"/>
        <s v="SQL, C++, Data Science"/>
        <s v="Python, Machine Learning, SQL, Data Science, Java"/>
        <s v="Machine Learning, Java, C++, SQL, Web Development"/>
        <s v="Python, C++, SQL, Java"/>
        <s v="Machine Learning, Data Science, Python"/>
        <s v="Data Science, SQL, Web Development, C++"/>
        <s v="Data Science, Java, Web Development, Python, C++"/>
        <s v="Web Development, Python, Data Science, SQL"/>
        <s v="C++, Machine Learning, Java, Web Development"/>
        <s v="Web Development, SQL, Python, Java"/>
        <s v="Java, Python, Machine Learning"/>
        <s v="Web Development, Java, Data Science, Python, SQL"/>
        <s v="Web Development, Java, C++, Python"/>
        <s v="Java, C++, Python, Machine Learning, Web Development"/>
        <s v="Python, Web Development, Machine Learning, Data Science, Java"/>
        <s v="Machine Learning, Python, C++, Java, Web Development"/>
        <s v="SQL, C++, Data Science, Python, Machine Learning"/>
        <s v="SQL, Java, C++, Python, Web Development"/>
        <s v="Machine Learning, C++, Java, Python"/>
        <s v="SQL, Data Science, Web Development"/>
        <s v="C++, Python, SQL, Web Development, Java"/>
        <s v="Data Science, SQL, Machine Learning, Python"/>
        <s v="Machine Learning, SQL, Data Science, Web Development, C++"/>
        <s v="SQL, Machine Learning, Web Development, Data Science, Python"/>
        <s v="Java, Web Development, SQL, Python, C++"/>
        <s v="SQL, Java, C++, Web Development, Data Science"/>
        <s v="SQL, Web Development, Machine Learning"/>
        <s v="Python, Web Development, C++, Java, Machine Learning"/>
        <s v="Java, SQL, Python"/>
        <s v="C++, Data Science, Machine Learning, Java, SQL"/>
        <s v="Machine Learning, Web Development, Java, SQL, Data Science"/>
        <s v="Machine Learning, Web Development, Data Science, C++"/>
        <s v="C++, Web Development, Java, Python, Data Science"/>
        <s v="Java, Machine Learning, SQL"/>
        <s v="Machine Learning, Web Development, SQL, Data Science"/>
        <s v="Python, Machine Learning, Web Development, Data Science"/>
        <s v="Java, SQL, Machine Learning, Data Science"/>
        <s v="SQL, Machine Learning, Data Science"/>
        <s v="Java, SQL, Machine Learning, C++, Data Science"/>
        <s v="C++, Machine Learning, Python, Web Development, Java"/>
        <s v="SQL, Web Development, C++, Java"/>
        <s v="Python, Data Science, Java, Machine Learning"/>
        <s v="Data Science, SQL, Java, C++, Python"/>
        <s v="C++, SQL, Java, Python, Machine Learning"/>
        <s v="Java, Web Development, SQL, Python"/>
        <s v="C++, Machine Learning, Python, Web Development"/>
        <s v="Python, Machine Learning, SQL, Data Science"/>
        <s v="SQL, Web Development, Data Science, Machine Learning, Java"/>
        <s v="Web Development, Python, Java, C++"/>
        <s v="Java, C++, Machine Learning, Python, Data Science"/>
        <s v="Java, C++, Machine Learning, SQL, Python"/>
        <s v="Web Development, Machine Learning, Java, SQL, Python"/>
        <s v="C++, Python, Data Science, Java"/>
        <s v="Python, Data Science, Java, C++, SQL"/>
        <s v="Data Science, Python, Web Development, SQL"/>
        <s v="Java, Data Science, Machine Learning, SQL, Web Development"/>
        <s v="C++, Java, SQL"/>
        <s v="Data Science, SQL, Python, Java, Machine Learning"/>
        <s v="Web Development, Python, Java"/>
        <s v="Machine Learning, Web Development, Data Science, SQL, Java"/>
        <s v="C++, Java, SQL, Machine Learning, Web Development"/>
        <s v="Python, Data Science, Machine Learning, C++, Java"/>
        <s v="SQL, Machine Learning, Python"/>
        <s v="Machine Learning, C++, Web Development, Python"/>
        <s v="Python, Data Science, C++, Web Development"/>
        <s v="SQL, C++, Python, Machine Learning"/>
        <s v="Web Development, Java, SQL, Data Science"/>
        <s v="Web Development, Data Science, Python"/>
        <s v="Java, Machine Learning, Data Science"/>
        <s v="Python, C++, Web Development, Machine Learning"/>
        <s v="Java, C++, Python"/>
        <s v="Machine Learning, SQL, Web Development, Data Science"/>
        <s v="Data Science, Python, SQL, Web Development, Java"/>
        <s v="C++, Data Science, Web Development, SQL"/>
        <s v="Python, SQL, Machine Learning, Data Science"/>
        <s v="Python, Java, C++, Data Science"/>
        <s v="Python, SQL, Web Development, Java, Machine Learning"/>
        <s v="Java, Machine Learning, SQL, Data Science, Python"/>
        <s v="C++, Web Development, SQL"/>
        <s v="C++, Data Science, Java"/>
        <s v="Machine Learning, Java, Data Science"/>
        <s v="Data Science, Machine Learning, Web Development"/>
        <s v="Java, Web Development, Python"/>
        <s v="Data Science, Java"/>
        <s v="Python, Web Development, Machine Learning, Java, C++"/>
        <s v="Web Development, SQL, C++, Java"/>
        <s v="SQL, Machine Learning, Java, Data Science, Web Development"/>
        <s v="C++, Data Science, Machine Learning, Web Development"/>
        <s v="Machine Learning, C++, Python, Data Science"/>
        <s v="Java, Web Development, C++, SQL, Data Science"/>
        <s v="C++, Data Science, Java, Web Development, Machine Learning"/>
        <s v="C++, Machine Learning, Java, Web Development, Python"/>
        <s v="Java, Web Development, SQL, Machine Learning"/>
        <s v="Machine Learning, Web Development, C++, Python"/>
        <s v="C++, Data Science, Machine Learning, Python, Java"/>
        <s v="Python, Machine Learning, Data Science"/>
        <s v="C++, Data Science, Machine Learning"/>
        <s v="Web Development, SQL, Java, Data Science, Machine Learning"/>
        <s v="Java, C++, SQL, Machine Learning, Web Development"/>
        <s v="Python, Data Science, Web Development, Java, Machine Learning"/>
        <s v="Data Science, Machine Learning, C++"/>
        <s v="Java, C++, Python, Web Development, SQL"/>
        <s v="Web Development, SQL, Python, C++"/>
        <s v="Data Science, Web Development, Python, SQL, Machine Learning"/>
        <s v="Java, Machine Learning, Data Science, SQL"/>
        <s v="C++, Java, Python, Data Science"/>
        <s v="Data Science, Python, Web Development"/>
        <s v="Python, Data Science, C++, Machine Learning"/>
        <s v="Machine Learning, Web Development, Java, Data Science, Python"/>
        <s v="SQL, Python, Machine Learning, C++"/>
        <s v="Java, C++, Web Development, Data Science"/>
        <s v="Data Science, Machine Learning, Web Development, SQL"/>
        <s v="Machine Learning, Web Development, Java, Python"/>
        <s v="C++, Data Science, Java, Python, Web Development"/>
        <s v="Machine Learning, Web Development, SQL, Data Science, C++"/>
        <s v="C++, Java, Web Development, Python, Data Science"/>
        <s v="Machine Learning, Data Science, C++, SQL"/>
        <s v="Java, Machine Learning, C++, SQL, Data Science"/>
        <s v="Web Development, SQL, Python, Machine Learning, Java"/>
        <s v="Machine Learning, Data Science, SQL"/>
        <s v="C++, Python, Data Science"/>
        <s v="C++, Data Science, Python, Java"/>
        <s v="SQL, C++, Machine Learning, Python, Web Development"/>
        <s v="Data Science, Java, C++, Machine Learning, Web Development"/>
        <s v="Machine Learning, Data Science, Python, C++, Web Development"/>
        <s v="Java, C++, Web Development, Python"/>
        <s v="Machine Learning, Python, Data Science"/>
        <s v="Machine Learning, SQL, Data Science, C++, Web Development"/>
        <s v="Web Development, Machine Learning, Python, Java, Data Science"/>
        <s v="Python, Web Development, Data Science, Java, Machine Learning"/>
        <s v="Data Science, Machine Learning, SQL, Web Development"/>
        <s v="Java, Python, Machine Learning, Web Development, C++"/>
        <s v="Python, Java, Data Science, Web Development, C++"/>
        <s v="Machine Learning, SQL, C++, Web Development"/>
        <s v="Web Development, Java, Python"/>
        <s v="C++, Java, Python, SQL"/>
        <s v="Machine Learning, SQL, Data Science"/>
        <s v="Data Science, SQL, Web Development, Java"/>
        <s v="Python, Data Science, C++"/>
        <s v="SQL, Machine Learning, Python, Data Science"/>
        <s v="Data Science, Web Development, Java, SQL"/>
        <s v="SQL, Data Science, C++"/>
        <s v="Web Development, Java, SQL, C++"/>
        <s v="Java, Machine Learning, C++, Python, Data Science"/>
        <s v="C++, Java, Python, Data Science, Machine Learning"/>
        <s v="SQL, Python, Web Development, Java"/>
        <s v="Data Science, Machine Learning, Web Development, C++"/>
        <s v="C++, Python, Web Development, Machine Learning"/>
        <s v="C++, SQL, Python"/>
        <s v="SQL, C++, Data Science, Web Development, Python"/>
        <s v="SQL, Web Development, Java, Data Science"/>
        <s v="Data Science, Machine Learning, SQL, C++"/>
        <s v="Data Science, Web Development, SQL, Python"/>
        <s v="Web Development, Java, SQL, Data Science, C++"/>
        <s v="Java, C++, Web Development, Data Science, Machine Learning"/>
        <s v="Machine Learning, Python, C++, Web Development, SQL"/>
        <s v="Machine Learning, Java, Python, SQL"/>
        <s v="C++, Java, Python, Machine Learning, Data Science"/>
        <s v="Data Science, SQL, C++"/>
        <s v="Python, C++, Java, Web Development, SQL"/>
        <s v="Web Development, Machine Learning, C++, Data Science"/>
        <s v="Data Science, Python, C++"/>
        <s v="C++, Web Development, SQL, Data Science, Python"/>
        <s v="Machine Learning, Java, Python"/>
        <s v="SQL, Web Development, Java, Machine Learning"/>
        <s v="C++, Java, Machine Learning, Web Development, Data Science"/>
        <s v="Data Science, Java, C++, Python, SQL"/>
        <s v="Data Science, Web Development, SQL, Machine Learning, Python"/>
        <s v="Machine Learning, Web Development, Python, C++"/>
        <s v="C++, Data Science, SQL, Machine Learning, Java"/>
        <s v="Java, Python, Data Science, Web Development, Machine Learning"/>
        <s v="Data Science, Python, Machine Learning, Web Development, Java"/>
        <s v="Java, Python, Machine Learning, C++"/>
        <s v="Python, C++, Java, Machine Learning"/>
        <s v="Data Science, Java, C++"/>
        <s v="C++, Data Science, Web Development, Java, SQL"/>
        <s v="Data Science, Python, Java, C++"/>
        <s v="Java, C++, Python, SQL"/>
        <s v="Web Development, C++, Python, SQL, Java"/>
        <s v="Machine Learning, Web Development, C++, SQL, Data Science"/>
        <s v="SQL, Web Development, Data Science, Machine Learning, Python"/>
        <s v="SQL, C++, Machine Learning, Python, Java"/>
        <s v="SQL, Web Development, C++, Python, Data Science"/>
        <s v="Web Development, Machine Learning, Data Science, SQL, Java"/>
        <s v="C++, SQL, Python, Machine Learning, Web Development"/>
        <s v="Data Science, Java, Python, Machine Learning"/>
        <s v="Java, Python, Web Development, Machine Learning"/>
        <s v="C++, Machine Learning, SQL"/>
        <s v="C++, Data Science, Machine Learning, SQL"/>
        <s v="SQL, Web Development, Python, Machine Learning, Data Science"/>
        <s v="Machine Learning, SQL, Python, Java, Web Development"/>
        <s v="Java, Data Science, Web Development, Machine Learning, C++"/>
        <s v="Python, C++, SQL, Web Development"/>
        <s v="C++, Python, SQL"/>
        <s v="Data Science, C++, Web Development, Java, SQL"/>
        <s v="Python, C++, Data Science"/>
        <s v="Machine Learning, Java, Web Development, Python"/>
        <s v="Java, C++, SQL, Python"/>
        <s v="C++, Java, Web Development, Python"/>
        <s v="Machine Learning, C++, Web Development, Java, SQL"/>
        <s v="Machine Learning, C++, Java, Python, Data Science"/>
        <s v="Machine Learning, Python, Web Development, C++, SQL"/>
        <s v="SQL, C++, Java, Web Development, Data Science"/>
        <s v="C++, Java, Machine Learning, Data Science"/>
        <s v="Java, Machine Learning, SQL, Web Development, C++"/>
        <s v="Web Development, Python, C++"/>
        <s v="SQL, Data Science, C++, Python, Java"/>
        <s v="Java, Python, C++, Machine Learning"/>
        <s v="Python, Web Development, C++, Machine Learning, SQL"/>
        <s v="Data Science, Machine Learning, Python, Web Development"/>
        <s v="Data Science, C++, SQL, Python, Java"/>
        <s v="Machine Learning, Data Science, SQL, Java"/>
        <s v="Java, Python, Web Development, C++"/>
        <s v="Data Science, Python, Web Development, Machine Learning, Java"/>
        <s v="Python, Machine Learning, Java"/>
        <s v="SQL, Machine Learning, Java, Data Science, C++"/>
        <s v="Web Development, Machine Learning, SQL, Data Science"/>
        <s v="Data Science, Python, Web Development, C++"/>
        <s v="Machine Learning, Data Science, C++, Web Development"/>
        <s v="Machine Learning, Web Development, Python, Java, SQL"/>
        <s v="Data Science, SQL, Java, Machine Learning"/>
      </sharedItems>
    </cacheField>
    <cacheField name="Number of Skills" numFmtId="0">
      <sharedItems containsSemiMixedTypes="0" containsString="0" containsNumber="1" containsInteger="1">
        <n v="4.0"/>
        <n v="3.0"/>
        <n v="2.0"/>
        <n v="5.0"/>
      </sharedItems>
    </cacheField>
    <cacheField name="C++" numFmtId="0">
      <sharedItems containsSemiMixedTypes="0" containsString="0" containsNumber="1" containsInteger="1">
        <n v="1.0"/>
        <n v="0.0"/>
      </sharedItems>
    </cacheField>
    <cacheField name="ML" numFmtId="0">
      <sharedItems containsSemiMixedTypes="0" containsString="0" containsNumber="1" containsInteger="1">
        <n v="1.0"/>
        <n v="0.0"/>
      </sharedItems>
    </cacheField>
    <cacheField name="Python" numFmtId="0">
      <sharedItems containsSemiMixedTypes="0" containsString="0" containsNumber="1" containsInteger="1">
        <n v="1.0"/>
        <n v="0.0"/>
      </sharedItems>
    </cacheField>
    <cacheField name="Java" numFmtId="0">
      <sharedItems containsSemiMixedTypes="0" containsString="0" containsNumber="1" containsInteger="1">
        <n v="1.0"/>
        <n v="0.0"/>
      </sharedItems>
    </cacheField>
    <cacheField name="SQL" numFmtId="0">
      <sharedItems containsSemiMixedTypes="0" containsString="0" containsNumber="1" containsInteger="1">
        <n v="0.0"/>
        <n v="1.0"/>
      </sharedItems>
    </cacheField>
    <cacheField name="Web Development" numFmtId="0">
      <sharedItems containsSemiMixedTypes="0" containsString="0" containsNumber="1" containsInteger="1">
        <n v="0.0"/>
        <n v="1.0"/>
      </sharedItems>
    </cacheField>
    <cacheField name="Data Science" numFmtId="0">
      <sharedItems containsSemiMixedTypes="0" containsString="0" containsNumber="1" containsInteger="1">
        <n v="0.0"/>
        <n v="1.0"/>
      </sharedItems>
    </cacheField>
    <cacheField name="Internship Done" numFmtId="0">
      <sharedItems>
        <s v="Yes"/>
        <s v="No"/>
      </sharedItems>
    </cacheField>
    <cacheField name="Internship Domain" numFmtId="0">
      <sharedItems>
        <s v="Consulting"/>
        <s v="Not Specified"/>
        <s v="Research"/>
        <s v="Higher Studies"/>
        <s v="Software"/>
        <s v="Hardware"/>
        <s v="Core Engineering"/>
      </sharedItems>
    </cacheField>
    <cacheField name="Placement Status" numFmtId="0">
      <sharedItems>
        <s v="Not Placed"/>
        <s v="Placed"/>
      </sharedItems>
    </cacheField>
    <cacheField name="Placement Domain" numFmtId="0">
      <sharedItems>
        <s v="Not Specified"/>
        <s v="Core Engineering"/>
        <s v="Higher Studies"/>
        <s v="Research"/>
        <s v="Software"/>
        <s v="Hardware"/>
        <s v="Consulting"/>
      </sharedItems>
    </cacheField>
    <cacheField name="CTC (LPA)" numFmtId="0">
      <sharedItems containsSemiMixedTypes="0" containsString="0" containsNumber="1">
        <n v="0.0"/>
        <n v="5.89"/>
        <n v="6.05"/>
        <n v="8.49"/>
        <n v="15.54"/>
        <n v="17.51"/>
        <n v="19.12"/>
        <n v="18.08"/>
        <n v="8.92"/>
        <n v="12.35"/>
        <n v="10.9"/>
        <n v="9.38"/>
        <n v="13.17"/>
        <n v="8.58"/>
        <n v="5.66"/>
        <n v="14.98"/>
        <n v="14.79"/>
        <n v="3.14"/>
        <n v="4.24"/>
        <n v="8.77"/>
        <n v="6.34"/>
        <n v="18.75"/>
        <n v="15.83"/>
        <n v="7.03"/>
        <n v="13.11"/>
        <n v="7.79"/>
        <n v="14.33"/>
        <n v="16.23"/>
        <n v="8.7"/>
        <n v="5.5"/>
        <n v="7.86"/>
        <n v="11.95"/>
        <n v="7.21"/>
        <n v="14.49"/>
        <n v="8.41"/>
        <n v="15.34"/>
        <n v="15.4"/>
        <n v="5.76"/>
        <n v="7.61"/>
        <n v="15.93"/>
        <n v="3.85"/>
        <n v="17.81"/>
        <n v="15.87"/>
        <n v="6.61"/>
        <n v="17.1"/>
        <n v="4.7"/>
        <n v="18.41"/>
        <n v="13.93"/>
        <n v="12.4"/>
        <n v="16.13"/>
        <n v="15.89"/>
        <n v="18.74"/>
        <n v="11.83"/>
        <n v="4.14"/>
        <n v="9.59"/>
        <n v="5.14"/>
        <n v="13.65"/>
        <n v="14.46"/>
        <n v="9.94"/>
        <n v="5.37"/>
        <n v="11.41"/>
        <n v="7.19"/>
        <n v="15.37"/>
        <n v="10.23"/>
        <n v="18.86"/>
        <n v="19.8"/>
        <n v="15.8"/>
        <n v="9.8"/>
        <n v="18.82"/>
        <n v="14.45"/>
        <n v="4.89"/>
        <n v="6.37"/>
        <n v="11.37"/>
        <n v="6.76"/>
        <n v="19.86"/>
        <n v="18.14"/>
        <n v="16.99"/>
        <n v="7.37"/>
        <n v="14.35"/>
        <n v="15.71"/>
        <n v="18.47"/>
        <n v="15.82"/>
        <n v="14.66"/>
        <n v="8.02"/>
        <n v="19.21"/>
        <n v="14.13"/>
        <n v="13.92"/>
        <n v="14.85"/>
        <n v="16.85"/>
        <n v="6.38"/>
        <n v="11.87"/>
        <n v="11.01"/>
        <n v="12.45"/>
        <n v="13.97"/>
        <n v="17.8"/>
        <n v="6.93"/>
        <n v="3.62"/>
        <n v="10.44"/>
        <n v="19.93"/>
        <n v="18.99"/>
        <n v="7.23"/>
        <n v="6.09"/>
        <n v="15.27"/>
        <n v="3.25"/>
        <n v="7.62"/>
        <n v="11.52"/>
        <n v="7.44"/>
        <n v="10.13"/>
        <n v="13.67"/>
        <n v="17.73"/>
        <n v="17.52"/>
        <n v="11.8"/>
        <n v="7.82"/>
        <n v="8.0"/>
        <n v="9.53"/>
        <n v="16.56"/>
        <n v="4.43"/>
        <n v="18.32"/>
        <n v="14.04"/>
        <n v="14.84"/>
        <n v="5.06"/>
        <n v="16.16"/>
        <n v="4.94"/>
        <n v="18.09"/>
        <n v="9.34"/>
        <n v="11.6"/>
        <n v="10.82"/>
        <n v="5.3"/>
        <n v="15.41"/>
        <n v="9.97"/>
        <n v="14.12"/>
        <n v="9.21"/>
        <n v="18.11"/>
        <n v="3.81"/>
        <n v="15.36"/>
        <n v="11.19"/>
        <n v="18.29"/>
        <n v="6.95"/>
        <n v="6.67"/>
        <n v="5.46"/>
        <n v="15.53"/>
        <n v="9.44"/>
        <n v="16.79"/>
        <n v="5.03"/>
        <n v="12.56"/>
        <n v="6.42"/>
        <n v="8.73"/>
        <n v="7.47"/>
        <n v="11.64"/>
        <n v="5.2"/>
        <n v="18.31"/>
        <n v="9.9"/>
        <n v="6.55"/>
        <n v="10.21"/>
        <n v="9.0"/>
        <n v="16.0"/>
        <n v="7.25"/>
        <n v="17.31"/>
        <n v="10.99"/>
        <n v="11.9"/>
        <n v="9.24"/>
        <n v="12.7"/>
        <n v="13.05"/>
        <n v="3.04"/>
        <n v="14.29"/>
        <n v="7.87"/>
        <n v="10.34"/>
        <n v="10.63"/>
        <n v="11.66"/>
        <n v="6.94"/>
        <n v="7.8"/>
        <n v="3.76"/>
        <n v="16.41"/>
        <n v="6.39"/>
        <n v="12.09"/>
        <n v="11.42"/>
        <n v="14.11"/>
        <n v="19.0"/>
        <n v="6.81"/>
        <n v="12.48"/>
        <n v="10.25"/>
        <n v="4.0"/>
        <n v="4.78"/>
        <n v="15.52"/>
        <n v="5.68"/>
        <n v="11.26"/>
        <n v="12.14"/>
        <n v="10.89"/>
        <n v="13.14"/>
        <n v="6.79"/>
        <n v="3.49"/>
        <n v="3.31"/>
        <n v="12.46"/>
        <n v="15.96"/>
        <n v="15.18"/>
        <n v="16.94"/>
        <n v="10.8"/>
        <n v="18.56"/>
        <n v="16.6"/>
        <n v="14.94"/>
        <n v="14.44"/>
        <n v="12.11"/>
        <n v="8.09"/>
        <n v="16.61"/>
        <n v="11.25"/>
        <n v="5.21"/>
        <n v="19.89"/>
        <n v="4.55"/>
        <n v="6.36"/>
        <n v="12.78"/>
        <n v="7.51"/>
        <n v="3.55"/>
        <n v="8.07"/>
        <n v="16.32"/>
        <n v="10.38"/>
        <n v="11.96"/>
        <n v="19.99"/>
        <n v="14.97"/>
        <n v="5.54"/>
        <n v="9.14"/>
        <n v="16.69"/>
        <n v="12.39"/>
        <n v="8.32"/>
        <n v="11.48"/>
        <n v="12.57"/>
        <n v="3.19"/>
        <n v="12.67"/>
        <n v="8.28"/>
        <n v="12.64"/>
        <n v="14.02"/>
        <n v="12.2"/>
        <n v="10.67"/>
        <n v="4.72"/>
        <n v="10.27"/>
        <n v="4.63"/>
        <n v="15.45"/>
        <n v="18.15"/>
        <n v="18.83"/>
        <n v="3.21"/>
        <n v="11.69"/>
        <n v="11.39"/>
        <n v="8.4"/>
        <n v="11.72"/>
        <n v="18.52"/>
        <n v="13.34"/>
        <n v="14.95"/>
        <n v="15.05"/>
        <n v="11.15"/>
        <n v="19.46"/>
        <n v="9.96"/>
        <n v="7.29"/>
        <n v="12.33"/>
        <n v="14.92"/>
        <n v="12.76"/>
        <n v="16.43"/>
        <n v="4.59"/>
        <n v="16.07"/>
        <n v="18.05"/>
        <n v="9.31"/>
        <n v="16.76"/>
        <n v="7.05"/>
        <n v="16.3"/>
        <n v="6.16"/>
        <n v="9.17"/>
        <n v="19.85"/>
        <n v="4.91"/>
        <n v="6.64"/>
        <n v="19.56"/>
        <n v="9.81"/>
        <n v="17.39"/>
        <n v="7.85"/>
        <n v="10.74"/>
        <n v="12.79"/>
        <n v="4.28"/>
        <n v="17.16"/>
        <n v="8.72"/>
        <n v="16.75"/>
        <n v="3.1"/>
        <n v="4.11"/>
        <n v="16.65"/>
        <n v="4.17"/>
        <n v="10.0"/>
        <n v="3.06"/>
        <n v="8.66"/>
        <n v="13.55"/>
        <n v="4.8"/>
        <n v="9.19"/>
        <n v="7.26"/>
        <n v="5.9"/>
        <n v="11.89"/>
        <n v="7.24"/>
        <n v="18.9"/>
        <n v="19.17"/>
        <n v="3.36"/>
        <n v="5.58"/>
        <n v="16.48"/>
        <n v="15.02"/>
        <n v="14.43"/>
        <n v="11.35"/>
        <n v="13.32"/>
        <n v="7.58"/>
        <n v="7.68"/>
        <n v="8.64"/>
        <n v="11.18"/>
        <n v="9.99"/>
        <n v="10.33"/>
        <n v="10.59"/>
        <n v="13.87"/>
        <n v="14.14"/>
        <n v="10.01"/>
        <n v="16.37"/>
        <n v="19.45"/>
        <n v="5.04"/>
        <n v="17.26"/>
        <n v="4.06"/>
        <n v="10.65"/>
        <n v="8.79"/>
        <n v="3.32"/>
        <n v="10.3"/>
        <n v="19.41"/>
        <n v="18.77"/>
        <n v="12.08"/>
        <n v="10.28"/>
        <n v="12.19"/>
        <n v="17.44"/>
        <n v="19.2"/>
        <n v="7.78"/>
        <n v="14.03"/>
        <n v="17.89"/>
        <n v="6.83"/>
        <n v="9.09"/>
        <n v="6.17"/>
        <n v="17.43"/>
        <n v="17.36"/>
        <n v="19.32"/>
        <n v="6.06"/>
        <n v="11.76"/>
        <n v="12.97"/>
        <n v="8.44"/>
        <n v="6.98"/>
        <n v="19.73"/>
        <n v="11.09"/>
        <n v="3.33"/>
        <n v="11.05"/>
        <n v="9.06"/>
        <n v="15.9"/>
        <n v="17.32"/>
        <n v="12.9"/>
        <n v="13.96"/>
        <n v="15.5"/>
        <n v="11.58"/>
        <n v="4.46"/>
        <n v="4.38"/>
        <n v="16.7"/>
        <n v="16.01"/>
        <n v="17.96"/>
        <n v="3.64"/>
        <n v="3.17"/>
        <n v="19.3"/>
        <n v="12.84"/>
        <n v="10.79"/>
        <n v="7.42"/>
        <n v="3.98"/>
        <n v="17.83"/>
        <n v="3.66"/>
        <n v="14.57"/>
        <n v="19.64"/>
        <n v="16.08"/>
        <n v="10.54"/>
        <n v="12.51"/>
        <n v="7.72"/>
        <n v="18.94"/>
        <n v="4.56"/>
        <n v="18.45"/>
        <n v="8.95"/>
        <n v="16.81"/>
        <n v="4.74"/>
        <n v="5.73"/>
        <n v="9.55"/>
        <n v="8.48"/>
        <n v="5.96"/>
        <n v="10.11"/>
        <n v="13.77"/>
        <n v="19.39"/>
        <n v="17.07"/>
        <n v="14.7"/>
        <n v="10.49"/>
        <n v="7.56"/>
        <n v="13.08"/>
        <n v="17.54"/>
        <n v="5.16"/>
        <n v="15.51"/>
        <n v="16.26"/>
        <n v="3.46"/>
        <n v="12.27"/>
        <n v="4.49"/>
        <n v="7.46"/>
        <n v="9.46"/>
        <n v="7.2"/>
        <n v="7.5"/>
        <n v="3.9"/>
        <n v="18.51"/>
        <n v="16.59"/>
        <n v="16.09"/>
        <n v="14.48"/>
        <n v="12.99"/>
        <n v="5.79"/>
        <n v="10.29"/>
        <n v="4.97"/>
        <n v="14.76"/>
        <n v="19.47"/>
        <n v="5.64"/>
        <n v="3.88"/>
        <n v="16.58"/>
        <n v="9.78"/>
        <n v="5.13"/>
        <n v="6.84"/>
        <n v="5.11"/>
        <n v="19.22"/>
        <n v="10.05"/>
        <n v="17.74"/>
        <n v="14.54"/>
        <n v="9.95"/>
        <n v="13.26"/>
        <n v="14.72"/>
        <n v="10.69"/>
        <n v="16.27"/>
        <n v="4.69"/>
        <n v="10.7"/>
        <n v="7.83"/>
        <n v="12.89"/>
        <n v="3.72"/>
        <n v="11.23"/>
        <n v="13.79"/>
        <n v="7.94"/>
        <n v="8.5"/>
        <n v="11.65"/>
        <n v="15.17"/>
        <n v="10.62"/>
        <n v="17.67"/>
        <n v="5.33"/>
        <n v="11.4"/>
        <n v="19.49"/>
        <n v="4.66"/>
        <n v="8.89"/>
        <n v="10.58"/>
        <n v="5.93"/>
        <n v="14.52"/>
      </sharedItems>
    </cacheField>
    <cacheField name="Alumni Path" numFmtId="0">
      <sharedItems>
        <s v="Not Available"/>
        <s v="Research"/>
        <s v="Startup"/>
        <s v="Higher Studies"/>
        <s v="Job"/>
      </sharedItems>
    </cacheField>
    <cacheField name="Sem1 GPA" numFmtId="0">
      <sharedItems containsSemiMixedTypes="0" containsString="0" containsNumber="1">
        <n v="8.34"/>
        <n v="7.37"/>
        <n v="5.79"/>
        <n v="7.9"/>
        <n v="6.86"/>
        <n v="5.44"/>
        <n v="7.12"/>
        <n v="6.74"/>
        <n v="7.91"/>
        <n v="7.08"/>
        <n v="9.54"/>
        <n v="8.31"/>
        <n v="6.68"/>
        <n v="7.89"/>
        <n v="7.49"/>
        <n v="6.69"/>
        <n v="7.62"/>
        <n v="5.99"/>
        <n v="8.16"/>
        <n v="6.4"/>
        <n v="7.36"/>
        <n v="7.22"/>
        <n v="5.92"/>
        <n v="6.64"/>
        <n v="8.18"/>
        <n v="7.14"/>
        <n v="6.8"/>
        <n v="7.13"/>
        <n v="7.98"/>
        <n v="8.0"/>
        <n v="6.54"/>
        <n v="6.55"/>
        <n v="7.35"/>
        <n v="8.98"/>
        <n v="6.67"/>
        <n v="7.17"/>
        <n v="7.18"/>
        <n v="7.67"/>
        <n v="6.82"/>
        <n v="7.43"/>
        <n v="6.31"/>
        <n v="5.33"/>
        <n v="6.94"/>
        <n v="5.75"/>
        <n v="7.32"/>
        <n v="7.34"/>
        <n v="6.76"/>
        <n v="7.07"/>
        <n v="7.69"/>
        <n v="6.6"/>
        <n v="5.12"/>
        <n v="5.8"/>
        <n v="7.61"/>
        <n v="6.37"/>
        <n v="6.71"/>
        <n v="6.46"/>
        <n v="7.41"/>
        <n v="5.59"/>
        <n v="6.89"/>
        <n v="7.81"/>
        <n v="5.37"/>
        <n v="7.54"/>
        <n v="8.89"/>
        <n v="5.94"/>
        <n v="5.86"/>
        <n v="7.45"/>
        <n v="5.82"/>
        <n v="8.23"/>
        <n v="8.12"/>
        <n v="7.83"/>
        <n v="8.67"/>
        <n v="6.63"/>
        <n v="7.8"/>
        <n v="6.83"/>
        <n v="6.72"/>
        <n v="5.48"/>
        <n v="8.43"/>
        <n v="8.71"/>
        <n v="9.1"/>
        <n v="6.66"/>
        <n v="5.52"/>
        <n v="7.92"/>
        <n v="7.78"/>
        <n v="5.93"/>
        <n v="7.44"/>
        <n v="8.32"/>
        <n v="6.78"/>
        <n v="6.17"/>
        <n v="8.69"/>
        <n v="7.79"/>
        <n v="7.03"/>
        <n v="5.89"/>
        <n v="6.57"/>
        <n v="6.97"/>
        <n v="7.94"/>
        <n v="5.31"/>
        <n v="7.06"/>
        <n v="8.36"/>
        <n v="6.25"/>
        <n v="7.73"/>
        <n v="6.9"/>
        <n v="6.14"/>
        <n v="7.66"/>
        <n v="6.3"/>
        <n v="4.0"/>
        <n v="8.15"/>
        <n v="6.62"/>
        <n v="7.15"/>
        <n v="7.25"/>
        <n v="7.47"/>
        <n v="6.45"/>
        <n v="5.76"/>
        <n v="7.55"/>
        <n v="4.72"/>
        <n v="6.7"/>
        <n v="7.68"/>
        <n v="7.05"/>
        <n v="6.48"/>
        <n v="8.79"/>
        <n v="9.16"/>
        <n v="6.35"/>
        <n v="7.5"/>
        <n v="6.41"/>
        <n v="6.47"/>
        <n v="7.63"/>
        <n v="7.52"/>
        <n v="7.19"/>
        <n v="6.85"/>
        <n v="5.69"/>
        <n v="4.47"/>
        <n v="5.91"/>
        <n v="7.26"/>
        <n v="6.52"/>
        <n v="8.06"/>
        <n v="6.28"/>
        <n v="5.85"/>
        <n v="7.97"/>
        <n v="6.87"/>
        <n v="9.22"/>
        <n v="7.96"/>
        <n v="4.98"/>
        <n v="7.57"/>
        <n v="6.33"/>
        <n v="6.13"/>
        <n v="7.3"/>
        <n v="7.28"/>
        <n v="8.25"/>
        <n v="7.11"/>
        <n v="8.04"/>
        <n v="7.53"/>
        <n v="6.27"/>
        <n v="6.81"/>
        <n v="6.79"/>
        <n v="6.03"/>
        <n v="7.58"/>
        <n v="6.73"/>
        <n v="6.84"/>
        <n v="5.72"/>
        <n v="5.83"/>
        <n v="5.81"/>
        <n v="7.29"/>
        <n v="5.87"/>
        <n v="5.46"/>
        <n v="10.0"/>
        <n v="8.75"/>
        <n v="8.05"/>
        <n v="5.41"/>
        <n v="6.98"/>
        <n v="6.58"/>
        <n v="5.96"/>
        <n v="8.66"/>
        <n v="7.82"/>
        <n v="7.77"/>
        <n v="7.56"/>
        <n v="8.03"/>
        <n v="7.33"/>
        <n v="5.88"/>
        <n v="6.34"/>
        <n v="5.09"/>
        <n v="6.02"/>
        <n v="5.14"/>
        <n v="7.85"/>
        <n v="6.1"/>
        <n v="6.18"/>
        <n v="6.24"/>
        <n v="4.99"/>
        <n v="6.12"/>
        <n v="7.31"/>
        <n v="6.99"/>
        <n v="5.42"/>
        <n v="7.59"/>
        <n v="7.16"/>
        <n v="8.19"/>
        <n v="8.99"/>
        <n v="5.04"/>
        <n v="8.73"/>
        <n v="7.02"/>
        <n v="6.11"/>
        <n v="5.24"/>
        <n v="6.23"/>
        <n v="5.97"/>
        <n v="5.35"/>
        <n v="6.77"/>
        <n v="6.43"/>
        <n v="8.87"/>
        <n v="5.77"/>
        <n v="8.26"/>
        <n v="6.51"/>
        <n v="7.95"/>
        <n v="5.54"/>
        <n v="6.49"/>
        <n v="6.53"/>
        <n v="7.23"/>
        <n v="6.95"/>
        <n v="6.96"/>
        <n v="9.0"/>
        <n v="6.15"/>
        <n v="5.9"/>
        <n v="6.16"/>
        <n v="8.77"/>
        <n v="6.19"/>
        <n v="6.65"/>
        <n v="7.04"/>
        <n v="4.6"/>
        <n v="7.76"/>
        <n v="7.42"/>
        <n v="5.06"/>
        <n v="5.5"/>
        <n v="8.09"/>
        <n v="8.53"/>
        <n v="7.99"/>
        <n v="8.07"/>
        <n v="7.7"/>
        <n v="6.08"/>
        <n v="8.2"/>
        <n v="6.2"/>
        <n v="5.0"/>
        <n v="4.3"/>
        <n v="6.59"/>
        <n v="8.21"/>
        <n v="8.39"/>
        <n v="7.87"/>
        <n v="8.13"/>
        <n v="5.43"/>
        <n v="7.09"/>
        <n v="5.45"/>
        <n v="6.44"/>
        <n v="5.66"/>
        <n v="7.84"/>
        <n v="5.62"/>
        <n v="9.14"/>
        <n v="7.1"/>
        <n v="8.54"/>
        <n v="6.05"/>
        <n v="8.24"/>
        <n v="8.28"/>
        <n v="7.72"/>
        <n v="6.04"/>
        <n v="7.4"/>
        <n v="8.11"/>
        <n v="8.42"/>
        <n v="7.64"/>
        <n v="5.21"/>
        <n v="8.6"/>
        <n v="5.65"/>
        <n v="9.09"/>
        <n v="5.67"/>
        <n v="6.92"/>
        <n v="7.86"/>
        <n v="6.32"/>
        <n v="4.96"/>
        <n v="6.06"/>
        <n v="8.1"/>
        <n v="6.56"/>
        <n v="8.02"/>
        <n v="9.04"/>
        <n v="6.61"/>
        <n v="7.46"/>
        <n v="7.39"/>
        <n v="6.26"/>
        <n v="7.88"/>
        <n v="6.42"/>
        <n v="7.0"/>
        <n v="6.21"/>
        <n v="7.27"/>
        <n v="8.22"/>
        <n v="7.21"/>
        <n v="6.22"/>
        <n v="8.51"/>
        <n v="7.93"/>
        <n v="7.2"/>
        <n v="8.72"/>
        <n v="5.23"/>
        <n v="7.48"/>
        <n v="5.16"/>
        <n v="4.85"/>
        <n v="5.47"/>
        <n v="7.71"/>
        <n v="5.61"/>
        <n v="4.64"/>
        <n v="7.38"/>
        <n v="5.56"/>
        <n v="5.71"/>
        <n v="8.29"/>
        <n v="5.25"/>
        <n v="5.34"/>
        <n v="6.36"/>
        <n v="7.75"/>
        <n v="5.3"/>
        <n v="6.39"/>
        <n v="4.94"/>
        <n v="4.32"/>
        <n v="5.22"/>
        <n v="5.84"/>
        <n v="5.11"/>
        <n v="8.86"/>
        <n v="5.74"/>
        <n v="8.14"/>
        <n v="6.91"/>
        <n v="4.95"/>
        <n v="7.51"/>
        <n v="9.15"/>
        <n v="7.24"/>
        <n v="5.49"/>
        <n v="6.5"/>
        <n v="6.09"/>
        <n v="8.85"/>
        <n v="8.62"/>
        <n v="8.91"/>
        <n v="9.38"/>
        <n v="8.3"/>
        <n v="8.57"/>
        <n v="8.56"/>
        <n v="8.4"/>
        <n v="7.65"/>
        <n v="8.27"/>
        <n v="8.48"/>
        <n v="5.32"/>
        <n v="8.55"/>
        <n v="5.36"/>
        <n v="8.52"/>
        <n v="5.4"/>
        <n v="8.76"/>
        <n v="4.92"/>
        <n v="6.93"/>
        <n v="8.01"/>
        <n v="9.01"/>
        <n v="8.8"/>
        <n v="8.08"/>
        <n v="4.62"/>
        <n v="7.74"/>
        <n v="9.41"/>
        <n v="9.73"/>
        <n v="5.2"/>
        <n v="9.17"/>
        <n v="5.39"/>
        <n v="5.26"/>
        <n v="9.12"/>
        <n v="8.44"/>
        <n v="6.88"/>
        <n v="5.55"/>
      </sharedItems>
    </cacheField>
    <cacheField name="Sem2 GPA" numFmtId="0">
      <sharedItems containsSemiMixedTypes="0" containsString="0" containsNumber="1">
        <n v="5.24"/>
        <n v="6.37"/>
        <n v="8.82"/>
        <n v="4.26"/>
        <n v="6.24"/>
        <n v="9.08"/>
        <n v="7.23"/>
        <n v="6.63"/>
        <n v="6.08"/>
        <n v="6.9"/>
        <n v="7.52"/>
        <n v="7.86"/>
        <n v="7.02"/>
        <n v="7.13"/>
        <n v="4.15"/>
        <n v="6.03"/>
        <n v="5.89"/>
        <n v="6.93"/>
        <n v="7.12"/>
        <n v="8.17"/>
        <n v="5.28"/>
        <n v="7.58"/>
        <n v="6.78"/>
        <n v="9.5"/>
        <n v="6.79"/>
        <n v="7.45"/>
        <n v="6.39"/>
        <n v="7.65"/>
        <n v="6.15"/>
        <n v="6.85"/>
        <n v="6.7"/>
        <n v="6.97"/>
        <n v="8.05"/>
        <n v="6.95"/>
        <n v="7.74"/>
        <n v="6.82"/>
        <n v="5.15"/>
        <n v="8.37"/>
        <n v="8.03"/>
        <n v="8.32"/>
        <n v="4.37"/>
        <n v="8.29"/>
        <n v="7.69"/>
        <n v="7.81"/>
        <n v="7.43"/>
        <n v="9.61"/>
        <n v="7.71"/>
        <n v="7.31"/>
        <n v="8.87"/>
        <n v="6.36"/>
        <n v="6.74"/>
        <n v="5.48"/>
        <n v="6.67"/>
        <n v="6.56"/>
        <n v="6.14"/>
        <n v="7.84"/>
        <n v="5.83"/>
        <n v="5.65"/>
        <n v="7.92"/>
        <n v="7.5"/>
        <n v="8.53"/>
        <n v="5.66"/>
        <n v="8.13"/>
        <n v="8.58"/>
        <n v="8.24"/>
        <n v="6.33"/>
        <n v="7.73"/>
        <n v="7.85"/>
        <n v="6.84"/>
        <n v="7.72"/>
        <n v="5.13"/>
        <n v="7.46"/>
        <n v="7.05"/>
        <n v="8.95"/>
        <n v="7.68"/>
        <n v="6.66"/>
        <n v="7.25"/>
        <n v="8.76"/>
        <n v="6.31"/>
        <n v="6.8"/>
        <n v="6.64"/>
        <n v="6.42"/>
        <n v="7.82"/>
        <n v="6.54"/>
        <n v="8.16"/>
        <n v="6.5"/>
        <n v="8.06"/>
        <n v="5.9"/>
        <n v="9.38"/>
        <n v="5.93"/>
        <n v="5.44"/>
        <n v="6.46"/>
        <n v="8.12"/>
        <n v="8.85"/>
        <n v="5.51"/>
        <n v="7.32"/>
        <n v="6.23"/>
        <n v="7.19"/>
        <n v="7.2"/>
        <n v="6.57"/>
        <n v="8.34"/>
        <n v="7.38"/>
        <n v="8.44"/>
        <n v="7.36"/>
        <n v="7.08"/>
        <n v="8.99"/>
        <n v="6.55"/>
        <n v="6.22"/>
        <n v="7.55"/>
        <n v="7.33"/>
        <n v="6.83"/>
        <n v="6.1"/>
        <n v="8.69"/>
        <n v="8.25"/>
        <n v="5.55"/>
        <n v="8.47"/>
        <n v="6.98"/>
        <n v="7.4"/>
        <n v="7.89"/>
        <n v="4.78"/>
        <n v="7.62"/>
        <n v="6.29"/>
        <n v="6.11"/>
        <n v="6.28"/>
        <n v="6.68"/>
        <n v="5.14"/>
        <n v="8.26"/>
        <n v="7.47"/>
        <n v="6.41"/>
        <n v="6.94"/>
        <n v="5.94"/>
        <n v="7.77"/>
        <n v="7.16"/>
        <n v="7.76"/>
        <n v="7.11"/>
        <n v="7.27"/>
        <n v="7.06"/>
        <n v="6.75"/>
        <n v="5.69"/>
        <n v="8.31"/>
        <n v="6.3"/>
        <n v="8.6"/>
        <n v="8.42"/>
        <n v="7.18"/>
        <n v="4.1"/>
        <n v="8.02"/>
        <n v="5.18"/>
        <n v="4.17"/>
        <n v="6.58"/>
        <n v="9.09"/>
        <n v="5.84"/>
        <n v="4.72"/>
        <n v="7.26"/>
        <n v="6.27"/>
        <n v="6.88"/>
        <n v="5.34"/>
        <n v="6.45"/>
        <n v="7.9"/>
        <n v="8.57"/>
        <n v="7.87"/>
        <n v="6.52"/>
        <n v="7.15"/>
        <n v="7.51"/>
        <n v="6.6"/>
        <n v="5.92"/>
        <n v="5.12"/>
        <n v="6.02"/>
        <n v="8.74"/>
        <n v="5.23"/>
        <n v="7.75"/>
        <n v="7.01"/>
        <n v="6.62"/>
        <n v="6.4"/>
        <n v="7.57"/>
        <n v="5.81"/>
        <n v="5.45"/>
        <n v="7.21"/>
        <n v="4.94"/>
        <n v="6.2"/>
        <n v="7.1"/>
        <n v="6.34"/>
        <n v="7.96"/>
        <n v="7.44"/>
        <n v="8.19"/>
        <n v="5.87"/>
        <n v="7.67"/>
        <n v="6.26"/>
        <n v="7.09"/>
        <n v="8.2"/>
        <n v="4.67"/>
        <n v="7.34"/>
        <n v="6.19"/>
        <n v="5.98"/>
        <n v="7.0"/>
        <n v="6.61"/>
        <n v="8.07"/>
        <n v="6.48"/>
        <n v="8.72"/>
        <n v="6.17"/>
        <n v="6.92"/>
        <n v="8.83"/>
        <n v="9.51"/>
        <n v="7.22"/>
        <n v="6.73"/>
        <n v="5.52"/>
        <n v="8.23"/>
        <n v="7.99"/>
        <n v="8.11"/>
        <n v="8.51"/>
        <n v="8.01"/>
        <n v="7.88"/>
        <n v="7.17"/>
        <n v="7.83"/>
        <n v="5.4"/>
        <n v="7.79"/>
        <n v="5.88"/>
        <n v="6.69"/>
        <n v="8.04"/>
        <n v="6.71"/>
        <n v="7.14"/>
        <n v="7.64"/>
        <n v="7.48"/>
        <n v="7.03"/>
        <n v="5.76"/>
        <n v="7.61"/>
        <n v="5.04"/>
        <n v="5.56"/>
        <n v="6.01"/>
        <n v="7.93"/>
        <n v="5.47"/>
        <n v="5.68"/>
        <n v="9.02"/>
        <n v="7.37"/>
        <n v="8.27"/>
        <n v="7.63"/>
        <n v="7.97"/>
        <n v="5.32"/>
        <n v="5.62"/>
        <n v="7.42"/>
        <n v="5.82"/>
        <n v="7.78"/>
        <n v="8.14"/>
        <n v="7.04"/>
        <n v="4.95"/>
        <n v="9.7"/>
        <n v="6.86"/>
        <n v="7.35"/>
        <n v="6.96"/>
        <n v="4.96"/>
        <n v="5.6"/>
        <n v="8.61"/>
        <n v="8.33"/>
        <n v="9.37"/>
        <n v="8.7"/>
        <n v="7.56"/>
        <n v="4.92"/>
        <n v="6.47"/>
        <n v="10.0"/>
        <n v="7.49"/>
        <n v="6.32"/>
        <n v="5.78"/>
        <n v="6.43"/>
        <n v="5.85"/>
        <n v="8.71"/>
        <n v="5.46"/>
        <n v="6.25"/>
        <n v="8.22"/>
        <n v="6.59"/>
        <n v="7.39"/>
        <n v="8.08"/>
        <n v="7.59"/>
        <n v="4.82"/>
        <n v="8.46"/>
        <n v="8.8"/>
        <n v="6.16"/>
        <n v="6.12"/>
        <n v="5.42"/>
        <n v="5.16"/>
        <n v="8.0"/>
        <n v="9.01"/>
        <n v="7.41"/>
        <n v="8.75"/>
        <n v="8.67"/>
        <n v="9.07"/>
        <n v="5.77"/>
        <n v="6.76"/>
        <n v="5.33"/>
        <n v="8.66"/>
        <n v="8.94"/>
        <n v="7.3"/>
        <n v="6.87"/>
        <n v="6.44"/>
        <n v="7.54"/>
        <n v="5.91"/>
        <n v="4.51"/>
        <n v="5.38"/>
        <n v="8.9"/>
        <n v="7.29"/>
        <n v="6.07"/>
        <n v="8.98"/>
        <n v="5.71"/>
        <n v="7.98"/>
        <n v="8.62"/>
        <n v="5.72"/>
        <n v="6.51"/>
        <n v="4.45"/>
        <n v="6.35"/>
        <n v="6.53"/>
        <n v="7.28"/>
        <n v="6.72"/>
        <n v="6.77"/>
        <n v="8.18"/>
        <n v="6.99"/>
        <n v="6.04"/>
        <n v="6.18"/>
        <n v="5.95"/>
        <n v="4.99"/>
        <n v="7.53"/>
        <n v="5.99"/>
        <n v="9.39"/>
        <n v="8.5"/>
        <n v="9.04"/>
        <n v="8.1"/>
        <n v="8.41"/>
        <n v="5.39"/>
        <n v="8.21"/>
        <n v="8.48"/>
        <n v="9.43"/>
        <n v="4.79"/>
        <n v="6.49"/>
        <n v="5.8"/>
        <n v="5.03"/>
        <n v="7.07"/>
        <n v="7.6"/>
        <n v="6.38"/>
        <n v="4.9"/>
        <n v="7.91"/>
        <n v="5.96"/>
        <n v="4.85"/>
        <n v="9.58"/>
        <n v="8.56"/>
        <n v="4.91"/>
        <n v="7.94"/>
        <n v="9.52"/>
        <n v="8.81"/>
        <n v="7.7"/>
        <n v="5.43"/>
        <n v="6.05"/>
        <n v="8.73"/>
        <n v="6.21"/>
        <n v="8.49"/>
        <n v="9.41"/>
        <n v="7.66"/>
        <n v="8.55"/>
        <n v="6.81"/>
        <n v="4.77"/>
        <n v="5.79"/>
        <n v="6.91"/>
        <n v="8.45"/>
        <n v="4.69"/>
        <n v="5.25"/>
        <n v="8.36"/>
        <n v="5.17"/>
        <n v="6.09"/>
        <n v="8.79"/>
        <n v="8.88"/>
      </sharedItems>
    </cacheField>
    <cacheField name="Sem3 GPA" numFmtId="0">
      <sharedItems containsSemiMixedTypes="0" containsString="0" containsNumber="1">
        <n v="6.06"/>
        <n v="6.45"/>
        <n v="7.03"/>
        <n v="8.19"/>
        <n v="7.64"/>
        <n v="8.13"/>
        <n v="8.52"/>
        <n v="8.27"/>
        <n v="7.71"/>
        <n v="7.92"/>
        <n v="6.41"/>
        <n v="6.03"/>
        <n v="6.66"/>
        <n v="5.97"/>
        <n v="6.14"/>
        <n v="6.17"/>
        <n v="6.81"/>
        <n v="7.83"/>
        <n v="6.52"/>
        <n v="5.33"/>
        <n v="6.64"/>
        <n v="7.34"/>
        <n v="9.13"/>
        <n v="7.78"/>
        <n v="5.03"/>
        <n v="6.87"/>
        <n v="7.14"/>
        <n v="8.4"/>
        <n v="5.93"/>
        <n v="6.8"/>
        <n v="7.27"/>
        <n v="8.79"/>
        <n v="6.36"/>
        <n v="5.44"/>
        <n v="7.13"/>
        <n v="7.87"/>
        <n v="8.67"/>
        <n v="7.46"/>
        <n v="6.42"/>
        <n v="7.29"/>
        <n v="7.56"/>
        <n v="7.04"/>
        <n v="6.68"/>
        <n v="8.54"/>
        <n v="7.5"/>
        <n v="6.27"/>
        <n v="4.77"/>
        <n v="6.67"/>
        <n v="6.33"/>
        <n v="6.98"/>
        <n v="6.0"/>
        <n v="6.56"/>
        <n v="7.44"/>
        <n v="6.53"/>
        <n v="6.15"/>
        <n v="6.08"/>
        <n v="6.12"/>
        <n v="5.87"/>
        <n v="5.07"/>
        <n v="5.96"/>
        <n v="6.38"/>
        <n v="6.04"/>
        <n v="6.97"/>
        <n v="5.56"/>
        <n v="8.39"/>
        <n v="9.57"/>
        <n v="7.7"/>
        <n v="7.41"/>
        <n v="6.2"/>
        <n v="5.84"/>
        <n v="8.6"/>
        <n v="4.83"/>
        <n v="5.99"/>
        <n v="7.69"/>
        <n v="7.19"/>
        <n v="6.54"/>
        <n v="6.86"/>
        <n v="7.17"/>
        <n v="5.85"/>
        <n v="6.18"/>
        <n v="5.76"/>
        <n v="6.65"/>
        <n v="7.89"/>
        <n v="4.74"/>
        <n v="8.77"/>
        <n v="6.72"/>
        <n v="7.65"/>
        <n v="7.35"/>
        <n v="6.47"/>
        <n v="6.25"/>
        <n v="5.78"/>
        <n v="7.55"/>
        <n v="6.84"/>
        <n v="7.1"/>
        <n v="5.89"/>
        <n v="8.93"/>
        <n v="8.38"/>
        <n v="6.74"/>
        <n v="7.49"/>
        <n v="7.28"/>
        <n v="6.07"/>
        <n v="6.28"/>
        <n v="6.63"/>
        <n v="6.37"/>
        <n v="7.02"/>
        <n v="8.2"/>
        <n v="8.12"/>
        <n v="6.39"/>
        <n v="6.4"/>
        <n v="8.0"/>
        <n v="7.76"/>
        <n v="8.56"/>
        <n v="4.84"/>
        <n v="7.09"/>
        <n v="6.43"/>
        <n v="8.35"/>
        <n v="8.91"/>
        <n v="7.47"/>
        <n v="7.73"/>
        <n v="8.03"/>
        <n v="6.09"/>
        <n v="4.66"/>
        <n v="6.82"/>
        <n v="7.3"/>
        <n v="4.97"/>
        <n v="4.35"/>
        <n v="6.78"/>
        <n v="6.5"/>
        <n v="4.98"/>
        <n v="8.78"/>
        <n v="7.77"/>
        <n v="6.92"/>
        <n v="6.11"/>
        <n v="5.95"/>
        <n v="5.57"/>
        <n v="5.86"/>
        <n v="8.05"/>
        <n v="7.99"/>
        <n v="6.44"/>
        <n v="7.15"/>
        <n v="7.59"/>
        <n v="6.93"/>
        <n v="6.91"/>
        <n v="5.28"/>
        <n v="5.52"/>
        <n v="6.88"/>
        <n v="8.25"/>
        <n v="6.34"/>
        <n v="8.07"/>
        <n v="7.25"/>
        <n v="5.74"/>
        <n v="6.83"/>
        <n v="7.81"/>
        <n v="8.11"/>
        <n v="6.9"/>
        <n v="6.51"/>
        <n v="7.23"/>
        <n v="5.81"/>
        <n v="6.21"/>
        <n v="8.92"/>
        <n v="7.72"/>
        <n v="8.34"/>
        <n v="8.02"/>
        <n v="8.18"/>
        <n v="7.6"/>
        <n v="5.19"/>
        <n v="7.05"/>
        <n v="9.64"/>
        <n v="7.63"/>
        <n v="7.06"/>
        <n v="7.57"/>
        <n v="5.29"/>
        <n v="6.57"/>
        <n v="6.32"/>
        <n v="6.1"/>
        <n v="7.12"/>
        <n v="9.53"/>
        <n v="7.22"/>
        <n v="6.89"/>
        <n v="7.16"/>
        <n v="5.62"/>
        <n v="5.48"/>
        <n v="6.61"/>
        <n v="6.19"/>
        <n v="7.11"/>
        <n v="7.07"/>
        <n v="8.04"/>
        <n v="7.45"/>
        <n v="8.49"/>
        <n v="8.32"/>
        <n v="7.38"/>
        <n v="5.11"/>
        <n v="7.31"/>
        <n v="6.29"/>
        <n v="6.26"/>
        <n v="7.9"/>
        <n v="8.06"/>
        <n v="7.36"/>
        <n v="7.52"/>
        <n v="5.91"/>
        <n v="6.48"/>
        <n v="7.08"/>
        <n v="7.58"/>
        <n v="5.3"/>
        <n v="7.0"/>
        <n v="6.75"/>
        <n v="8.63"/>
        <n v="8.1"/>
        <n v="6.69"/>
        <n v="8.16"/>
        <n v="8.46"/>
        <n v="7.2"/>
        <n v="7.93"/>
        <n v="6.95"/>
        <n v="5.69"/>
        <n v="4.71"/>
        <n v="5.43"/>
        <n v="8.22"/>
        <n v="7.18"/>
        <n v="5.47"/>
        <n v="8.01"/>
        <n v="5.75"/>
        <n v="5.98"/>
        <n v="5.79"/>
        <n v="7.21"/>
        <n v="6.3"/>
        <n v="7.53"/>
        <n v="8.85"/>
        <n v="8.97"/>
        <n v="6.16"/>
        <n v="8.43"/>
        <n v="7.86"/>
        <n v="6.49"/>
        <n v="8.51"/>
        <n v="8.08"/>
        <n v="5.45"/>
        <n v="6.31"/>
        <n v="7.33"/>
        <n v="6.13"/>
        <n v="6.23"/>
        <n v="7.66"/>
        <n v="5.53"/>
        <n v="6.62"/>
        <n v="7.24"/>
        <n v="6.94"/>
        <n v="6.73"/>
        <n v="7.4"/>
        <n v="8.55"/>
        <n v="5.92"/>
        <n v="6.46"/>
        <n v="8.3"/>
        <n v="10.0"/>
        <n v="6.79"/>
        <n v="6.6"/>
        <n v="8.68"/>
        <n v="6.71"/>
        <n v="7.42"/>
        <n v="6.99"/>
        <n v="7.43"/>
        <n v="5.8"/>
        <n v="5.59"/>
        <n v="7.51"/>
        <n v="8.48"/>
        <n v="9.11"/>
        <n v="9.02"/>
        <n v="5.05"/>
        <n v="6.01"/>
        <n v="5.16"/>
        <n v="8.41"/>
        <n v="6.77"/>
        <n v="6.96"/>
        <n v="6.7"/>
        <n v="7.74"/>
        <n v="5.71"/>
        <n v="8.59"/>
        <n v="9.35"/>
        <n v="7.88"/>
        <n v="4.3"/>
        <n v="8.74"/>
        <n v="8.14"/>
        <n v="8.98"/>
        <n v="8.64"/>
        <n v="4.8"/>
        <n v="8.28"/>
        <n v="7.37"/>
        <n v="5.67"/>
        <n v="6.85"/>
        <n v="5.64"/>
        <n v="6.76"/>
        <n v="5.58"/>
        <n v="7.48"/>
        <n v="5.31"/>
        <n v="6.22"/>
        <n v="5.32"/>
        <n v="5.38"/>
        <n v="7.98"/>
        <n v="5.88"/>
        <n v="8.89"/>
        <n v="5.9"/>
        <n v="9.28"/>
        <n v="7.8"/>
        <n v="6.59"/>
        <n v="4.57"/>
        <n v="4.91"/>
        <n v="6.02"/>
        <n v="5.36"/>
        <n v="8.26"/>
        <n v="7.75"/>
        <n v="9.58"/>
        <n v="9.05"/>
        <n v="8.44"/>
        <n v="5.13"/>
        <n v="7.62"/>
        <n v="9.06"/>
        <n v="7.61"/>
        <n v="5.06"/>
        <n v="5.49"/>
        <n v="8.5"/>
        <n v="5.94"/>
        <n v="8.7"/>
        <n v="8.8"/>
        <n v="8.17"/>
        <n v="5.83"/>
        <n v="9.95"/>
        <n v="8.45"/>
        <n v="7.97"/>
        <n v="7.01"/>
        <n v="8.75"/>
        <n v="8.62"/>
        <n v="8.88"/>
        <n v="8.81"/>
        <n v="5.63"/>
        <n v="9.47"/>
        <n v="8.86"/>
        <n v="5.27"/>
        <n v="5.6"/>
        <n v="8.21"/>
        <n v="8.33"/>
        <n v="5.61"/>
        <n v="5.4"/>
        <n v="5.72"/>
        <n v="7.94"/>
        <n v="7.32"/>
        <n v="5.2"/>
        <n v="4.75"/>
        <n v="7.67"/>
        <n v="6.55"/>
        <n v="9.01"/>
        <n v="5.35"/>
        <n v="4.73"/>
        <n v="7.79"/>
        <n v="9.46"/>
        <n v="5.54"/>
        <n v="4.29"/>
        <n v="5.65"/>
        <n v="5.82"/>
        <n v="8.94"/>
        <n v="4.78"/>
        <n v="5.26"/>
        <n v="4.61"/>
        <n v="5.41"/>
        <n v="6.35"/>
        <n v="4.0"/>
        <n v="9.71"/>
        <n v="7.95"/>
        <n v="4.43"/>
        <n v="4.6"/>
        <n v="8.29"/>
      </sharedItems>
    </cacheField>
    <cacheField name="Sem4 GPA" numFmtId="0">
      <sharedItems containsSemiMixedTypes="0" containsString="0" containsNumber="1">
        <n v="7.81"/>
        <n v="5.99"/>
        <n v="6.92"/>
        <n v="7.52"/>
        <n v="7.15"/>
        <n v="8.46"/>
        <n v="7.29"/>
        <n v="6.71"/>
        <n v="5.67"/>
        <n v="6.87"/>
        <n v="7.36"/>
        <n v="5.36"/>
        <n v="6.8"/>
        <n v="5.87"/>
        <n v="9.18"/>
        <n v="7.8"/>
        <n v="6.97"/>
        <n v="7.78"/>
        <n v="5.51"/>
        <n v="5.78"/>
        <n v="7.6"/>
        <n v="8.06"/>
        <n v="7.08"/>
        <n v="6.89"/>
        <n v="8.09"/>
        <n v="7.01"/>
        <n v="7.33"/>
        <n v="6.02"/>
        <n v="6.68"/>
        <n v="7.44"/>
        <n v="6.4"/>
        <n v="5.32"/>
        <n v="6.6"/>
        <n v="5.01"/>
        <n v="8.23"/>
        <n v="6.21"/>
        <n v="7.13"/>
        <n v="6.27"/>
        <n v="8.14"/>
        <n v="8.34"/>
        <n v="5.68"/>
        <n v="5.84"/>
        <n v="6.57"/>
        <n v="7.04"/>
        <n v="6.64"/>
        <n v="8.88"/>
        <n v="6.82"/>
        <n v="6.07"/>
        <n v="5.9"/>
        <n v="6.35"/>
        <n v="6.36"/>
        <n v="5.86"/>
        <n v="7.67"/>
        <n v="5.03"/>
        <n v="6.94"/>
        <n v="6.18"/>
        <n v="8.28"/>
        <n v="8.44"/>
        <n v="5.82"/>
        <n v="5.58"/>
        <n v="6.75"/>
        <n v="6.54"/>
        <n v="6.38"/>
        <n v="6.16"/>
        <n v="7.35"/>
        <n v="5.94"/>
        <n v="6.72"/>
        <n v="7.46"/>
        <n v="6.49"/>
        <n v="8.29"/>
        <n v="8.52"/>
        <n v="6.63"/>
        <n v="7.86"/>
        <n v="6.65"/>
        <n v="6.12"/>
        <n v="5.25"/>
        <n v="8.12"/>
        <n v="7.17"/>
        <n v="9.63"/>
        <n v="7.58"/>
        <n v="6.56"/>
        <n v="7.37"/>
        <n v="8.39"/>
        <n v="6.61"/>
        <n v="5.71"/>
        <n v="9.5"/>
        <n v="7.96"/>
        <n v="6.42"/>
        <n v="6.74"/>
        <n v="7.1"/>
        <n v="5.98"/>
        <n v="7.75"/>
        <n v="7.26"/>
        <n v="6.83"/>
        <n v="7.72"/>
        <n v="8.01"/>
        <n v="6.19"/>
        <n v="6.0"/>
        <n v="6.3"/>
        <n v="7.93"/>
        <n v="6.84"/>
        <n v="5.26"/>
        <n v="7.28"/>
        <n v="5.52"/>
        <n v="5.47"/>
        <n v="5.75"/>
        <n v="6.98"/>
        <n v="7.85"/>
        <n v="5.96"/>
        <n v="7.54"/>
        <n v="6.67"/>
        <n v="5.91"/>
        <n v="4.7"/>
        <n v="6.52"/>
        <n v="7.0"/>
        <n v="5.81"/>
        <n v="6.37"/>
        <n v="6.45"/>
        <n v="8.35"/>
        <n v="7.56"/>
        <n v="8.58"/>
        <n v="7.65"/>
        <n v="7.55"/>
        <n v="7.71"/>
        <n v="7.59"/>
        <n v="8.2"/>
        <n v="7.3"/>
        <n v="7.12"/>
        <n v="8.49"/>
        <n v="6.1"/>
        <n v="6.73"/>
        <n v="6.13"/>
        <n v="6.01"/>
        <n v="7.49"/>
        <n v="6.34"/>
        <n v="7.57"/>
        <n v="5.53"/>
        <n v="4.76"/>
        <n v="7.11"/>
        <n v="5.42"/>
        <n v="6.33"/>
        <n v="6.09"/>
        <n v="7.39"/>
        <n v="7.22"/>
        <n v="5.92"/>
        <n v="5.89"/>
        <n v="6.77"/>
        <n v="5.04"/>
        <n v="7.62"/>
        <n v="5.14"/>
        <n v="8.64"/>
        <n v="6.31"/>
        <n v="7.18"/>
        <n v="8.27"/>
        <n v="6.23"/>
        <n v="5.69"/>
        <n v="7.42"/>
        <n v="4.63"/>
        <n v="9.34"/>
        <n v="8.1"/>
        <n v="5.65"/>
        <n v="7.38"/>
        <n v="7.84"/>
        <n v="7.66"/>
        <n v="8.26"/>
        <n v="8.03"/>
        <n v="6.2"/>
        <n v="5.39"/>
        <n v="5.76"/>
        <n v="4.97"/>
        <n v="8.59"/>
        <n v="5.49"/>
        <n v="8.99"/>
        <n v="6.47"/>
        <n v="7.77"/>
        <n v="6.05"/>
        <n v="6.51"/>
        <n v="5.17"/>
        <n v="6.46"/>
        <n v="7.48"/>
        <n v="7.32"/>
        <n v="7.34"/>
        <n v="8.18"/>
        <n v="6.25"/>
        <n v="6.59"/>
        <n v="7.74"/>
        <n v="7.09"/>
        <n v="6.91"/>
        <n v="5.7"/>
        <n v="5.97"/>
        <n v="6.96"/>
        <n v="5.54"/>
        <n v="6.66"/>
        <n v="7.24"/>
        <n v="7.27"/>
        <n v="6.69"/>
        <n v="7.14"/>
        <n v="9.06"/>
        <n v="7.82"/>
        <n v="4.61"/>
        <n v="6.85"/>
        <n v="6.11"/>
        <n v="8.33"/>
        <n v="6.76"/>
        <n v="4.1"/>
        <n v="7.23"/>
        <n v="7.7"/>
        <n v="6.06"/>
        <n v="5.45"/>
        <n v="7.69"/>
        <n v="5.5"/>
        <n v="7.76"/>
        <n v="6.7"/>
        <n v="7.79"/>
        <n v="6.88"/>
        <n v="6.58"/>
        <n v="8.02"/>
        <n v="5.28"/>
        <n v="6.53"/>
        <n v="6.81"/>
        <n v="5.95"/>
        <n v="7.45"/>
        <n v="4.67"/>
        <n v="8.81"/>
        <n v="9.21"/>
        <n v="6.48"/>
        <n v="6.14"/>
        <n v="7.64"/>
        <n v="6.44"/>
        <n v="7.89"/>
        <n v="7.63"/>
        <n v="5.8"/>
        <n v="8.04"/>
        <n v="4.29"/>
        <n v="7.05"/>
        <n v="7.4"/>
        <n v="5.72"/>
        <n v="7.94"/>
        <n v="6.95"/>
        <n v="6.62"/>
        <n v="6.43"/>
        <n v="6.93"/>
        <n v="6.86"/>
        <n v="9.16"/>
        <n v="8.53"/>
        <n v="7.5"/>
        <n v="8.85"/>
        <n v="5.74"/>
        <n v="8.93"/>
        <n v="6.28"/>
        <n v="6.15"/>
        <n v="7.53"/>
        <n v="6.22"/>
        <n v="6.32"/>
        <n v="4.41"/>
        <n v="4.0"/>
        <n v="6.5"/>
        <n v="7.88"/>
        <n v="6.9"/>
        <n v="9.6"/>
        <n v="9.25"/>
        <n v="7.07"/>
        <n v="7.9"/>
        <n v="7.19"/>
        <n v="9.52"/>
        <n v="7.16"/>
        <n v="8.37"/>
        <n v="5.56"/>
        <n v="7.31"/>
        <n v="7.83"/>
        <n v="5.29"/>
        <n v="8.75"/>
        <n v="8.61"/>
        <n v="7.03"/>
        <n v="5.57"/>
        <n v="8.4"/>
        <n v="8.41"/>
        <n v="7.06"/>
        <n v="5.43"/>
        <n v="6.17"/>
        <n v="6.03"/>
        <n v="7.68"/>
        <n v="9.08"/>
        <n v="5.22"/>
        <n v="8.47"/>
        <n v="5.23"/>
        <n v="8.48"/>
        <n v="8.32"/>
        <n v="4.9"/>
        <n v="5.64"/>
        <n v="5.93"/>
        <n v="6.79"/>
        <n v="8.36"/>
        <n v="5.05"/>
        <n v="5.24"/>
        <n v="5.37"/>
        <n v="5.79"/>
        <n v="8.45"/>
        <n v="6.39"/>
        <n v="8.22"/>
        <n v="5.34"/>
        <n v="8.38"/>
        <n v="8.19"/>
        <n v="5.06"/>
        <n v="5.16"/>
        <n v="9.28"/>
        <n v="8.69"/>
        <n v="5.88"/>
        <n v="8.5"/>
        <n v="9.51"/>
        <n v="9.31"/>
        <n v="8.08"/>
        <n v="8.0"/>
        <n v="8.68"/>
        <n v="5.73"/>
        <n v="7.97"/>
        <n v="6.55"/>
        <n v="5.85"/>
        <n v="4.98"/>
        <n v="6.08"/>
        <n v="7.92"/>
        <n v="6.24"/>
        <n v="8.76"/>
        <n v="8.05"/>
        <n v="9.09"/>
        <n v="6.29"/>
        <n v="4.13"/>
        <n v="8.24"/>
        <n v="7.47"/>
        <n v="5.33"/>
        <n v="8.72"/>
        <n v="8.42"/>
        <n v="7.2"/>
        <n v="7.02"/>
        <n v="7.41"/>
        <n v="4.11"/>
        <n v="5.31"/>
        <n v="8.56"/>
        <n v="8.77"/>
        <n v="5.48"/>
        <n v="6.26"/>
        <n v="8.07"/>
        <n v="7.61"/>
        <n v="8.62"/>
        <n v="4.47"/>
        <n v="9.12"/>
        <n v="8.17"/>
        <n v="8.11"/>
        <n v="9.41"/>
        <n v="5.61"/>
        <n v="9.23"/>
        <n v="8.55"/>
        <n v="7.73"/>
        <n v="4.58"/>
        <n v="6.99"/>
        <n v="5.44"/>
        <n v="7.43"/>
        <n v="8.87"/>
        <n v="6.41"/>
        <n v="5.46"/>
        <n v="9.42"/>
        <n v="8.91"/>
        <n v="7.98"/>
        <n v="6.78"/>
        <n v="5.6"/>
        <n v="9.05"/>
        <n v="8.74"/>
        <n v="8.86"/>
        <n v="7.51"/>
        <n v="5.66"/>
        <n v="8.43"/>
        <n v="7.99"/>
        <n v="8.8"/>
        <n v="5.83"/>
      </sharedItems>
    </cacheField>
    <cacheField name="Sem5 GPA" numFmtId="0">
      <sharedItems containsSemiMixedTypes="0" containsString="0" containsNumber="1">
        <n v="7.18"/>
        <n v="6.55"/>
        <n v="7.67"/>
        <n v="8.32"/>
        <n v="5.91"/>
        <n v="7.03"/>
        <n v="8.39"/>
        <n v="4.34"/>
        <n v="9.76"/>
        <n v="7.27"/>
        <n v="8.07"/>
        <n v="8.96"/>
        <n v="8.09"/>
        <n v="5.01"/>
        <n v="6.74"/>
        <n v="6.82"/>
        <n v="7.59"/>
        <n v="9.36"/>
        <n v="4.62"/>
        <n v="7.14"/>
        <n v="8.18"/>
        <n v="6.72"/>
        <n v="7.21"/>
        <n v="7.31"/>
        <n v="7.65"/>
        <n v="4.9"/>
        <n v="8.35"/>
        <n v="6.03"/>
        <n v="8.21"/>
        <n v="7.41"/>
        <n v="7.35"/>
        <n v="6.66"/>
        <n v="6.7"/>
        <n v="7.5"/>
        <n v="7.94"/>
        <n v="7.34"/>
        <n v="7.98"/>
        <n v="8.13"/>
        <n v="5.68"/>
        <n v="6.8"/>
        <n v="9.39"/>
        <n v="7.09"/>
        <n v="9.14"/>
        <n v="7.2"/>
        <n v="7.68"/>
        <n v="7.62"/>
        <n v="5.56"/>
        <n v="6.18"/>
        <n v="7.06"/>
        <n v="6.21"/>
        <n v="6.34"/>
        <n v="5.71"/>
        <n v="8.25"/>
        <n v="7.04"/>
        <n v="8.04"/>
        <n v="7.48"/>
        <n v="8.77"/>
        <n v="7.7"/>
        <n v="6.92"/>
        <n v="6.93"/>
        <n v="6.57"/>
        <n v="7.26"/>
        <n v="6.46"/>
        <n v="6.88"/>
        <n v="5.98"/>
        <n v="7.83"/>
        <n v="7.29"/>
        <n v="7.02"/>
        <n v="8.5"/>
        <n v="6.99"/>
        <n v="6.3"/>
        <n v="8.79"/>
        <n v="7.8"/>
        <n v="7.42"/>
        <n v="6.84"/>
        <n v="7.9"/>
        <n v="5.49"/>
        <n v="6.61"/>
        <n v="5.12"/>
        <n v="9.06"/>
        <n v="7.22"/>
        <n v="7.25"/>
        <n v="7.24"/>
        <n v="5.77"/>
        <n v="5.88"/>
        <n v="7.37"/>
        <n v="7.28"/>
        <n v="7.46"/>
        <n v="7.01"/>
        <n v="5.97"/>
        <n v="7.61"/>
        <n v="7.13"/>
        <n v="5.43"/>
        <n v="8.84"/>
        <n v="9.3"/>
        <n v="6.42"/>
        <n v="6.37"/>
        <n v="6.01"/>
        <n v="9.48"/>
        <n v="6.39"/>
        <n v="8.03"/>
        <n v="6.97"/>
        <n v="6.29"/>
        <n v="5.61"/>
        <n v="6.48"/>
        <n v="5.31"/>
        <n v="6.22"/>
        <n v="6.53"/>
        <n v="8.63"/>
        <n v="5.11"/>
        <n v="6.17"/>
        <n v="9.58"/>
        <n v="7.75"/>
        <n v="8.86"/>
        <n v="7.72"/>
        <n v="7.36"/>
        <n v="6.85"/>
        <n v="5.36"/>
        <n v="4.58"/>
        <n v="6.38"/>
        <n v="8.17"/>
        <n v="7.91"/>
        <n v="6.76"/>
        <n v="5.39"/>
        <n v="8.01"/>
        <n v="6.47"/>
        <n v="9.35"/>
        <n v="4.36"/>
        <n v="5.69"/>
        <n v="5.74"/>
        <n v="9.78"/>
        <n v="7.97"/>
        <n v="8.2"/>
        <n v="7.51"/>
        <n v="7.69"/>
        <n v="7.19"/>
        <n v="6.5"/>
        <n v="7.95"/>
        <n v="7.52"/>
        <n v="7.64"/>
        <n v="6.41"/>
        <n v="8.56"/>
        <n v="6.45"/>
        <n v="6.79"/>
        <n v="8.08"/>
        <n v="6.77"/>
        <n v="7.93"/>
        <n v="8.59"/>
        <n v="6.13"/>
        <n v="6.52"/>
        <n v="5.67"/>
        <n v="7.6"/>
        <n v="6.1"/>
        <n v="6.94"/>
        <n v="6.75"/>
        <n v="6.86"/>
        <n v="8.4"/>
        <n v="7.79"/>
        <n v="7.87"/>
        <n v="6.54"/>
        <n v="8.0"/>
        <n v="6.83"/>
        <n v="6.87"/>
        <n v="5.28"/>
        <n v="7.76"/>
        <n v="5.95"/>
        <n v="5.42"/>
        <n v="7.07"/>
        <n v="6.95"/>
        <n v="8.31"/>
        <n v="4.52"/>
        <n v="7.73"/>
        <n v="7.39"/>
        <n v="7.12"/>
        <n v="7.45"/>
        <n v="7.58"/>
        <n v="6.51"/>
        <n v="8.26"/>
        <n v="9.12"/>
        <n v="7.38"/>
        <n v="8.22"/>
        <n v="6.91"/>
        <n v="9.43"/>
        <n v="8.51"/>
        <n v="5.41"/>
        <n v="6.56"/>
        <n v="7.92"/>
        <n v="6.19"/>
        <n v="6.6"/>
        <n v="5.58"/>
        <n v="6.2"/>
        <n v="7.1"/>
        <n v="8.8"/>
        <n v="6.68"/>
        <n v="7.85"/>
        <n v="6.09"/>
        <n v="5.73"/>
        <n v="7.84"/>
        <n v="7.32"/>
        <n v="8.99"/>
        <n v="4.78"/>
        <n v="8.54"/>
        <n v="8.67"/>
        <n v="6.16"/>
        <n v="6.35"/>
        <n v="5.25"/>
        <n v="5.86"/>
        <n v="6.36"/>
        <n v="4.82"/>
        <n v="6.43"/>
        <n v="5.99"/>
        <n v="8.37"/>
        <n v="5.38"/>
        <n v="6.0"/>
        <n v="5.72"/>
        <n v="6.58"/>
        <n v="6.69"/>
        <n v="6.25"/>
        <n v="7.55"/>
        <n v="5.7"/>
        <n v="6.96"/>
        <n v="9.17"/>
        <n v="7.57"/>
        <n v="7.17"/>
        <n v="8.85"/>
        <n v="9.03"/>
        <n v="6.28"/>
        <n v="7.0"/>
        <n v="5.85"/>
        <n v="9.25"/>
        <n v="8.57"/>
        <n v="6.08"/>
        <n v="7.63"/>
        <n v="5.87"/>
        <n v="5.05"/>
        <n v="6.24"/>
        <n v="6.27"/>
        <n v="7.86"/>
        <n v="5.54"/>
        <n v="7.23"/>
        <n v="7.05"/>
        <n v="8.62"/>
        <n v="8.11"/>
        <n v="6.98"/>
        <n v="7.47"/>
        <n v="5.84"/>
        <n v="5.64"/>
        <n v="6.12"/>
        <n v="8.81"/>
        <n v="6.63"/>
        <n v="8.28"/>
        <n v="8.29"/>
        <n v="8.69"/>
        <n v="5.8"/>
        <n v="7.54"/>
        <n v="5.18"/>
        <n v="6.06"/>
        <n v="6.32"/>
        <n v="7.4"/>
        <n v="6.78"/>
        <n v="5.63"/>
        <n v="8.05"/>
        <n v="5.93"/>
        <n v="5.07"/>
        <n v="5.9"/>
        <n v="8.24"/>
        <n v="8.1"/>
        <n v="5.17"/>
        <n v="6.44"/>
        <n v="7.77"/>
        <n v="7.15"/>
        <n v="6.02"/>
        <n v="8.76"/>
        <n v="7.74"/>
        <n v="5.29"/>
        <n v="7.89"/>
        <n v="7.3"/>
        <n v="5.62"/>
        <n v="8.19"/>
        <n v="7.96"/>
        <n v="7.99"/>
        <n v="7.11"/>
        <n v="5.94"/>
        <n v="8.15"/>
        <n v="8.41"/>
        <n v="7.66"/>
        <n v="8.78"/>
        <n v="6.89"/>
        <n v="5.24"/>
        <n v="5.55"/>
        <n v="6.81"/>
        <n v="5.48"/>
        <n v="6.14"/>
        <n v="6.59"/>
        <n v="8.34"/>
        <n v="6.05"/>
        <n v="5.81"/>
        <n v="4.57"/>
        <n v="5.89"/>
        <n v="7.08"/>
        <n v="8.33"/>
        <n v="5.57"/>
        <n v="7.43"/>
        <n v="4.97"/>
        <n v="5.46"/>
        <n v="6.73"/>
        <n v="8.44"/>
        <n v="4.84"/>
        <n v="4.7"/>
        <n v="8.87"/>
        <n v="8.3"/>
        <n v="5.65"/>
        <n v="5.32"/>
        <n v="8.94"/>
        <n v="7.78"/>
        <n v="4.71"/>
        <n v="9.0"/>
        <n v="6.31"/>
        <n v="7.44"/>
        <n v="8.93"/>
        <n v="8.52"/>
        <n v="7.71"/>
        <n v="6.4"/>
        <n v="7.16"/>
        <n v="8.65"/>
        <n v="5.66"/>
        <n v="8.68"/>
        <n v="8.02"/>
        <n v="7.56"/>
        <n v="6.65"/>
        <n v="6.23"/>
        <n v="5.59"/>
        <n v="6.62"/>
        <n v="6.11"/>
        <n v="5.06"/>
        <n v="6.15"/>
        <n v="5.21"/>
        <n v="9.02"/>
        <n v="5.75"/>
        <n v="5.37"/>
        <n v="4.94"/>
        <n v="4.0"/>
        <n v="8.92"/>
        <n v="8.38"/>
        <n v="9.23"/>
        <n v="9.72"/>
        <n v="8.06"/>
        <n v="8.95"/>
        <n v="8.58"/>
        <n v="8.47"/>
        <n v="5.03"/>
        <n v="5.96"/>
        <n v="6.26"/>
        <n v="6.04"/>
        <n v="5.04"/>
        <n v="4.76"/>
        <n v="5.27"/>
        <n v="5.6"/>
        <n v="6.49"/>
        <n v="5.47"/>
        <n v="5.52"/>
        <n v="9.52"/>
        <n v="4.77"/>
        <n v="8.66"/>
        <n v="9.11"/>
        <n v="9.05"/>
        <n v="6.67"/>
        <n v="6.33"/>
        <n v="5.78"/>
      </sharedItems>
    </cacheField>
    <cacheField name="Sem6 GPA" numFmtId="0">
      <sharedItems containsSemiMixedTypes="0" containsString="0" containsNumber="1">
        <n v="7.04"/>
        <n v="6.99"/>
        <n v="6.01"/>
        <n v="6.8"/>
        <n v="6.18"/>
        <n v="6.64"/>
        <n v="6.22"/>
        <n v="7.35"/>
        <n v="6.78"/>
        <n v="7.32"/>
        <n v="6.42"/>
        <n v="5.18"/>
        <n v="7.9"/>
        <n v="8.3"/>
        <n v="6.46"/>
        <n v="5.64"/>
        <n v="5.84"/>
        <n v="7.42"/>
        <n v="5.56"/>
        <n v="7.03"/>
        <n v="7.74"/>
        <n v="7.55"/>
        <n v="7.41"/>
        <n v="5.99"/>
        <n v="9.94"/>
        <n v="6.89"/>
        <n v="6.1"/>
        <n v="7.4"/>
        <n v="6.44"/>
        <n v="7.46"/>
        <n v="6.79"/>
        <n v="6.32"/>
        <n v="7.76"/>
        <n v="7.53"/>
        <n v="6.61"/>
        <n v="6.09"/>
        <n v="6.58"/>
        <n v="6.33"/>
        <n v="6.39"/>
        <n v="6.62"/>
        <n v="6.88"/>
        <n v="8.73"/>
        <n v="6.53"/>
        <n v="7.13"/>
        <n v="8.7"/>
        <n v="7.62"/>
        <n v="5.38"/>
        <n v="7.1"/>
        <n v="6.3"/>
        <n v="5.48"/>
        <n v="7.89"/>
        <n v="7.75"/>
        <n v="6.7"/>
        <n v="6.37"/>
        <n v="8.21"/>
        <n v="5.8"/>
        <n v="7.02"/>
        <n v="7.33"/>
        <n v="6.19"/>
        <n v="8.23"/>
        <n v="6.82"/>
        <n v="8.46"/>
        <n v="9.08"/>
        <n v="7.45"/>
        <n v="7.26"/>
        <n v="5.25"/>
        <n v="7.08"/>
        <n v="5.7"/>
        <n v="6.91"/>
        <n v="6.87"/>
        <n v="5.79"/>
        <n v="7.99"/>
        <n v="7.3"/>
        <n v="7.93"/>
        <n v="7.06"/>
        <n v="7.0"/>
        <n v="8.37"/>
        <n v="7.16"/>
        <n v="6.85"/>
        <n v="6.56"/>
        <n v="7.05"/>
        <n v="6.02"/>
        <n v="7.81"/>
        <n v="7.59"/>
        <n v="6.43"/>
        <n v="7.79"/>
        <n v="7.38"/>
        <n v="6.68"/>
        <n v="6.55"/>
        <n v="7.8"/>
        <n v="7.23"/>
        <n v="7.64"/>
        <n v="6.59"/>
        <n v="8.03"/>
        <n v="5.86"/>
        <n v="8.08"/>
        <n v="6.47"/>
        <n v="8.13"/>
        <n v="6.81"/>
        <n v="8.25"/>
        <n v="7.57"/>
        <n v="6.75"/>
        <n v="6.07"/>
        <n v="6.72"/>
        <n v="9.12"/>
        <n v="8.04"/>
        <n v="5.74"/>
        <n v="8.12"/>
        <n v="5.96"/>
        <n v="6.63"/>
        <n v="6.4"/>
        <n v="8.42"/>
        <n v="5.67"/>
        <n v="7.28"/>
        <n v="8.16"/>
        <n v="6.05"/>
        <n v="9.39"/>
        <n v="6.38"/>
        <n v="6.48"/>
        <n v="6.27"/>
        <n v="5.87"/>
        <n v="5.27"/>
        <n v="7.11"/>
        <n v="5.5"/>
        <n v="5.95"/>
        <n v="6.45"/>
        <n v="7.67"/>
        <n v="6.17"/>
        <n v="7.14"/>
        <n v="5.51"/>
        <n v="7.61"/>
        <n v="4.7"/>
        <n v="8.51"/>
        <n v="5.32"/>
        <n v="8.48"/>
        <n v="6.16"/>
        <n v="7.68"/>
        <n v="5.9"/>
        <n v="5.19"/>
        <n v="7.09"/>
        <n v="7.19"/>
        <n v="6.11"/>
        <n v="8.5"/>
        <n v="7.49"/>
        <n v="6.96"/>
        <n v="6.23"/>
        <n v="9.33"/>
        <n v="8.39"/>
        <n v="7.5"/>
        <n v="6.25"/>
        <n v="7.83"/>
        <n v="6.15"/>
        <n v="6.57"/>
        <n v="7.18"/>
        <n v="5.83"/>
        <n v="5.88"/>
        <n v="7.95"/>
        <n v="6.41"/>
        <n v="6.92"/>
        <n v="9.11"/>
        <n v="8.27"/>
        <n v="6.84"/>
        <n v="6.08"/>
        <n v="5.69"/>
        <n v="5.93"/>
        <n v="9.55"/>
        <n v="7.29"/>
        <n v="9.48"/>
        <n v="6.03"/>
        <n v="5.42"/>
        <n v="4.96"/>
        <n v="5.71"/>
        <n v="7.7"/>
        <n v="6.86"/>
        <n v="6.52"/>
        <n v="6.66"/>
        <n v="8.55"/>
        <n v="8.18"/>
        <n v="6.98"/>
        <n v="7.82"/>
        <n v="8.95"/>
        <n v="7.07"/>
        <n v="7.6"/>
        <n v="7.94"/>
        <n v="5.43"/>
        <n v="7.52"/>
        <n v="7.17"/>
        <n v="5.92"/>
        <n v="5.98"/>
        <n v="6.04"/>
        <n v="5.81"/>
        <n v="7.21"/>
        <n v="8.1"/>
        <n v="8.83"/>
        <n v="8.26"/>
        <n v="8.07"/>
        <n v="7.36"/>
        <n v="6.6"/>
        <n v="6.95"/>
        <n v="7.27"/>
        <n v="5.14"/>
        <n v="5.47"/>
        <n v="9.09"/>
        <n v="5.91"/>
        <n v="5.89"/>
        <n v="5.07"/>
        <n v="7.43"/>
        <n v="5.31"/>
        <n v="5.6"/>
        <n v="5.16"/>
        <n v="6.24"/>
        <n v="6.14"/>
        <n v="5.4"/>
        <n v="6.73"/>
        <n v="4.97"/>
        <n v="6.83"/>
        <n v="6.9"/>
        <n v="6.97"/>
        <n v="7.56"/>
        <n v="5.68"/>
        <n v="7.77"/>
        <n v="7.24"/>
        <n v="8.02"/>
        <n v="7.2"/>
        <n v="6.06"/>
        <n v="5.94"/>
        <n v="7.22"/>
        <n v="6.54"/>
        <n v="6.93"/>
        <n v="7.58"/>
        <n v="6.2"/>
        <n v="8.44"/>
        <n v="8.31"/>
        <n v="7.78"/>
        <n v="4.75"/>
        <n v="7.86"/>
        <n v="5.29"/>
        <n v="7.88"/>
        <n v="7.39"/>
        <n v="8.64"/>
        <n v="6.51"/>
        <n v="6.74"/>
        <n v="6.29"/>
        <n v="6.65"/>
        <n v="8.47"/>
        <n v="6.34"/>
        <n v="8.84"/>
        <n v="7.51"/>
        <n v="6.31"/>
        <n v="7.54"/>
        <n v="7.84"/>
        <n v="5.0"/>
        <n v="7.37"/>
        <n v="8.15"/>
        <n v="7.92"/>
        <n v="6.12"/>
        <n v="7.63"/>
        <n v="10.0"/>
        <n v="7.12"/>
        <n v="7.31"/>
        <n v="8.67"/>
        <n v="8.28"/>
        <n v="7.34"/>
        <n v="5.85"/>
        <n v="8.36"/>
        <n v="4.68"/>
        <n v="8.17"/>
        <n v="8.41"/>
        <n v="7.15"/>
        <n v="7.97"/>
        <n v="4.59"/>
        <n v="5.23"/>
        <n v="7.69"/>
        <n v="8.6"/>
        <n v="7.48"/>
        <n v="6.67"/>
        <n v="5.17"/>
        <n v="8.09"/>
        <n v="8.14"/>
        <n v="6.5"/>
        <n v="4.98"/>
        <n v="5.24"/>
        <n v="6.49"/>
        <n v="9.54"/>
        <n v="8.52"/>
        <n v="9.26"/>
        <n v="9.06"/>
        <n v="6.36"/>
        <n v="5.11"/>
        <n v="6.0"/>
        <n v="5.06"/>
        <n v="5.73"/>
        <n v="7.96"/>
        <n v="8.88"/>
        <n v="4.43"/>
        <n v="6.13"/>
        <n v="4.15"/>
        <n v="7.87"/>
        <n v="6.76"/>
        <n v="8.62"/>
        <n v="4.67"/>
        <n v="6.71"/>
        <n v="8.01"/>
        <n v="9.49"/>
        <n v="5.22"/>
        <n v="5.49"/>
        <n v="8.4"/>
        <n v="5.75"/>
        <n v="5.72"/>
        <n v="8.99"/>
        <n v="5.01"/>
        <n v="5.45"/>
        <n v="5.33"/>
        <n v="8.59"/>
        <n v="8.61"/>
        <n v="7.01"/>
        <n v="7.71"/>
        <n v="8.32"/>
        <n v="5.2"/>
        <n v="5.44"/>
        <n v="6.28"/>
        <n v="8.77"/>
        <n v="6.35"/>
        <n v="8.29"/>
        <n v="9.59"/>
        <n v="8.92"/>
        <n v="7.91"/>
        <n v="6.77"/>
        <n v="8.0"/>
        <n v="5.54"/>
        <n v="5.13"/>
        <n v="6.26"/>
        <n v="9.36"/>
        <n v="9.65"/>
        <n v="9.05"/>
        <n v="5.55"/>
        <n v="7.65"/>
        <n v="5.37"/>
        <n v="7.85"/>
        <n v="8.98"/>
        <n v="8.43"/>
        <n v="4.4"/>
        <n v="5.65"/>
        <n v="5.53"/>
        <n v="8.06"/>
        <n v="4.72"/>
        <n v="8.38"/>
        <n v="5.61"/>
        <n v="8.49"/>
        <n v="7.98"/>
        <n v="8.69"/>
        <n v="4.85"/>
        <n v="7.72"/>
        <n v="8.81"/>
        <n v="8.71"/>
        <n v="7.47"/>
        <n v="7.66"/>
        <n v="5.62"/>
        <n v="8.85"/>
        <n v="8.11"/>
        <n v="8.19"/>
        <n v="5.04"/>
      </sharedItems>
    </cacheField>
    <cacheField name="Sem7 GPA" numFmtId="0">
      <sharedItems containsSemiMixedTypes="0" containsString="0" containsNumber="1">
        <n v="8.26"/>
        <n v="6.46"/>
        <n v="7.75"/>
        <n v="4.94"/>
        <n v="8.19"/>
        <n v="6.33"/>
        <n v="5.4"/>
        <n v="6.6"/>
        <n v="6.68"/>
        <n v="7.85"/>
        <n v="6.81"/>
        <n v="8.99"/>
        <n v="6.18"/>
        <n v="7.8"/>
        <n v="5.23"/>
        <n v="7.37"/>
        <n v="7.23"/>
        <n v="6.51"/>
        <n v="6.28"/>
        <n v="5.91"/>
        <n v="7.34"/>
        <n v="8.02"/>
        <n v="7.44"/>
        <n v="8.33"/>
        <n v="6.13"/>
        <n v="8.37"/>
        <n v="7.73"/>
        <n v="6.21"/>
        <n v="5.37"/>
        <n v="6.41"/>
        <n v="6.58"/>
        <n v="5.73"/>
        <n v="7.51"/>
        <n v="7.19"/>
        <n v="6.8"/>
        <n v="7.39"/>
        <n v="6.91"/>
        <n v="7.17"/>
        <n v="6.74"/>
        <n v="7.16"/>
        <n v="7.56"/>
        <n v="6.62"/>
        <n v="9.22"/>
        <n v="8.07"/>
        <n v="6.09"/>
        <n v="5.89"/>
        <n v="5.27"/>
        <n v="5.01"/>
        <n v="8.22"/>
        <n v="7.59"/>
        <n v="7.02"/>
        <n v="9.53"/>
        <n v="5.74"/>
        <n v="6.88"/>
        <n v="6.03"/>
        <n v="5.85"/>
        <n v="8.9"/>
        <n v="5.45"/>
        <n v="7.41"/>
        <n v="7.22"/>
        <n v="5.83"/>
        <n v="8.54"/>
        <n v="7.49"/>
        <n v="8.35"/>
        <n v="6.87"/>
        <n v="7.7"/>
        <n v="7.45"/>
        <n v="6.97"/>
        <n v="7.25"/>
        <n v="9.37"/>
        <n v="7.69"/>
        <n v="7.91"/>
        <n v="7.04"/>
        <n v="7.61"/>
        <n v="8.24"/>
        <n v="8.95"/>
        <n v="8.46"/>
        <n v="6.9"/>
        <n v="7.08"/>
        <n v="7.42"/>
        <n v="7.01"/>
        <n v="4.67"/>
        <n v="8.09"/>
        <n v="6.29"/>
        <n v="6.94"/>
        <n v="9.46"/>
        <n v="6.64"/>
        <n v="7.5"/>
        <n v="5.69"/>
        <n v="7.65"/>
        <n v="6.67"/>
        <n v="5.28"/>
        <n v="5.66"/>
        <n v="7.18"/>
        <n v="6.56"/>
        <n v="5.1"/>
        <n v="6.43"/>
        <n v="6.77"/>
        <n v="7.14"/>
        <n v="8.4"/>
        <n v="6.84"/>
        <n v="7.11"/>
        <n v="6.59"/>
        <n v="6.25"/>
        <n v="7.48"/>
        <n v="6.37"/>
        <n v="8.0"/>
        <n v="6.76"/>
        <n v="8.27"/>
        <n v="6.93"/>
        <n v="9.19"/>
        <n v="8.78"/>
        <n v="8.71"/>
        <n v="7.54"/>
        <n v="8.1"/>
        <n v="5.99"/>
        <n v="6.4"/>
        <n v="5.47"/>
        <n v="5.57"/>
        <n v="9.51"/>
        <n v="8.2"/>
        <n v="8.79"/>
        <n v="7.99"/>
        <n v="5.71"/>
        <n v="5.94"/>
        <n v="8.47"/>
        <n v="8.43"/>
        <n v="6.23"/>
        <n v="6.26"/>
        <n v="6.22"/>
        <n v="5.48"/>
        <n v="8.6"/>
        <n v="6.61"/>
        <n v="5.2"/>
        <n v="7.07"/>
        <n v="6.86"/>
        <n v="8.56"/>
        <n v="7.36"/>
        <n v="7.55"/>
        <n v="8.41"/>
        <n v="8.36"/>
        <n v="5.76"/>
        <n v="6.78"/>
        <n v="8.5"/>
        <n v="5.09"/>
        <n v="7.29"/>
        <n v="7.64"/>
        <n v="7.1"/>
        <n v="8.04"/>
        <n v="8.66"/>
        <n v="9.28"/>
        <n v="5.58"/>
        <n v="5.02"/>
        <n v="6.83"/>
        <n v="7.95"/>
        <n v="6.89"/>
        <n v="6.98"/>
        <n v="8.77"/>
        <n v="7.13"/>
        <n v="5.9"/>
        <n v="4.28"/>
        <n v="7.77"/>
        <n v="7.87"/>
        <n v="6.96"/>
        <n v="8.73"/>
        <n v="4.99"/>
        <n v="8.05"/>
        <n v="7.53"/>
        <n v="6.69"/>
        <n v="5.96"/>
        <n v="8.18"/>
        <n v="7.63"/>
        <n v="8.25"/>
        <n v="5.42"/>
        <n v="7.88"/>
        <n v="7.68"/>
        <n v="8.45"/>
        <n v="9.0"/>
        <n v="6.92"/>
        <n v="6.27"/>
        <n v="6.1"/>
        <n v="8.15"/>
        <n v="6.05"/>
        <n v="6.79"/>
        <n v="7.38"/>
        <n v="6.75"/>
        <n v="6.44"/>
        <n v="4.74"/>
        <n v="6.71"/>
        <n v="4.92"/>
        <n v="7.33"/>
        <n v="9.15"/>
        <n v="6.16"/>
        <n v="7.35"/>
        <n v="6.24"/>
        <n v="5.31"/>
        <n v="6.06"/>
        <n v="6.95"/>
        <n v="4.82"/>
        <n v="6.39"/>
        <n v="6.65"/>
        <n v="6.31"/>
        <n v="5.46"/>
        <n v="5.7"/>
        <n v="6.15"/>
        <n v="6.53"/>
        <n v="6.17"/>
        <n v="5.64"/>
        <n v="4.4"/>
        <n v="7.79"/>
        <n v="4.95"/>
        <n v="5.14"/>
        <n v="5.79"/>
        <n v="7.31"/>
        <n v="8.96"/>
        <n v="5.93"/>
        <n v="5.81"/>
        <n v="8.01"/>
        <n v="7.74"/>
        <n v="5.5"/>
        <n v="5.87"/>
        <n v="7.9"/>
        <n v="8.08"/>
        <n v="5.75"/>
        <n v="6.2"/>
        <n v="9.14"/>
        <n v="8.97"/>
        <n v="7.96"/>
        <n v="7.2"/>
        <n v="7.92"/>
        <n v="5.04"/>
        <n v="7.09"/>
        <n v="7.82"/>
        <n v="6.36"/>
        <n v="4.54"/>
        <n v="5.95"/>
        <n v="5.24"/>
        <n v="8.03"/>
        <n v="5.51"/>
        <n v="6.14"/>
        <n v="6.55"/>
        <n v="7.15"/>
        <n v="6.52"/>
        <n v="9.11"/>
        <n v="6.35"/>
        <n v="9.54"/>
        <n v="5.56"/>
        <n v="6.5"/>
        <n v="5.82"/>
        <n v="7.66"/>
        <n v="7.43"/>
        <n v="5.39"/>
        <n v="7.26"/>
        <n v="7.28"/>
        <n v="6.85"/>
        <n v="5.6"/>
        <n v="8.67"/>
        <n v="5.68"/>
        <n v="6.32"/>
        <n v="7.21"/>
        <n v="6.57"/>
        <n v="8.72"/>
        <n v="7.3"/>
        <n v="7.67"/>
        <n v="5.67"/>
        <n v="6.49"/>
        <n v="8.57"/>
        <n v="5.59"/>
        <n v="8.12"/>
        <n v="6.73"/>
        <n v="7.84"/>
        <n v="6.54"/>
        <n v="7.4"/>
        <n v="8.59"/>
        <n v="4.0"/>
        <n v="6.3"/>
        <n v="4.96"/>
        <n v="5.61"/>
        <n v="6.04"/>
        <n v="5.62"/>
        <n v="8.29"/>
        <n v="6.0"/>
        <n v="5.92"/>
        <n v="8.3"/>
        <n v="7.57"/>
        <n v="7.52"/>
        <n v="8.81"/>
        <n v="9.63"/>
        <n v="7.98"/>
        <n v="5.06"/>
        <n v="5.88"/>
        <n v="7.76"/>
        <n v="6.45"/>
        <n v="5.22"/>
        <n v="8.63"/>
        <n v="6.34"/>
        <n v="8.34"/>
        <n v="4.81"/>
        <n v="7.46"/>
        <n v="7.58"/>
        <n v="9.02"/>
        <n v="5.98"/>
        <n v="5.03"/>
        <n v="7.97"/>
        <n v="7.81"/>
        <n v="7.71"/>
        <n v="7.83"/>
        <n v="8.51"/>
        <n v="4.37"/>
        <n v="5.77"/>
        <n v="8.83"/>
        <n v="8.21"/>
        <n v="5.86"/>
        <n v="7.32"/>
        <n v="9.17"/>
        <n v="8.44"/>
        <n v="5.32"/>
        <n v="5.38"/>
        <n v="8.14"/>
        <n v="8.64"/>
        <n v="6.63"/>
        <n v="7.0"/>
        <n v="5.8"/>
        <n v="6.47"/>
        <n v="6.48"/>
        <n v="7.89"/>
        <n v="7.05"/>
        <n v="9.92"/>
        <n v="9.08"/>
        <n v="5.25"/>
        <n v="5.43"/>
        <n v="8.93"/>
        <n v="7.27"/>
        <n v="9.05"/>
        <n v="8.42"/>
        <n v="6.72"/>
        <n v="6.82"/>
        <n v="6.7"/>
        <n v="5.29"/>
        <n v="7.78"/>
        <n v="5.65"/>
        <n v="4.83"/>
        <n v="8.17"/>
        <n v="6.01"/>
        <n v="5.52"/>
        <n v="5.17"/>
        <n v="7.86"/>
        <n v="7.24"/>
        <n v="7.72"/>
        <n v="6.66"/>
        <n v="7.93"/>
        <n v="9.01"/>
        <n v="8.88"/>
        <n v="8.98"/>
        <n v="9.27"/>
        <n v="5.11"/>
        <n v="4.58"/>
        <n v="8.23"/>
        <n v="8.58"/>
        <n v="7.03"/>
        <n v="5.21"/>
        <n v="8.7"/>
        <n v="7.12"/>
        <n v="7.6"/>
        <n v="7.06"/>
        <n v="4.1"/>
        <n v="6.38"/>
        <n v="8.06"/>
        <n v="5.36"/>
        <n v="6.99"/>
        <n v="8.13"/>
        <n v="5.05"/>
        <n v="5.84"/>
        <n v="8.16"/>
        <n v="6.11"/>
        <n v="9.23"/>
      </sharedItems>
    </cacheField>
    <cacheField name="Sem8 GPA" numFmtId="0">
      <sharedItems containsSemiMixedTypes="0" containsString="0" containsNumber="1">
        <n v="5.99"/>
        <n v="5.52"/>
        <n v="6.62"/>
        <n v="7.43"/>
        <n v="8.54"/>
        <n v="7.81"/>
        <n v="6.35"/>
        <n v="6.71"/>
        <n v="8.14"/>
        <n v="7.99"/>
        <n v="4.68"/>
        <n v="8.16"/>
        <n v="9.28"/>
        <n v="6.47"/>
        <n v="5.14"/>
        <n v="6.38"/>
        <n v="7.56"/>
        <n v="6.09"/>
        <n v="5.66"/>
        <n v="7.03"/>
        <n v="6.36"/>
        <n v="7.68"/>
        <n v="6.76"/>
        <n v="6.08"/>
        <n v="7.4"/>
        <n v="6.68"/>
        <n v="6.04"/>
        <n v="7.87"/>
        <n v="7.24"/>
        <n v="7.23"/>
        <n v="8.24"/>
        <n v="5.5"/>
        <n v="7.93"/>
        <n v="6.56"/>
        <n v="7.38"/>
        <n v="6.44"/>
        <n v="8.12"/>
        <n v="5.33"/>
        <n v="7.15"/>
        <n v="6.64"/>
        <n v="8.0"/>
        <n v="4.38"/>
        <n v="7.84"/>
        <n v="8.49"/>
        <n v="5.6"/>
        <n v="4.87"/>
        <n v="8.77"/>
        <n v="6.77"/>
        <n v="5.7"/>
        <n v="6.13"/>
        <n v="6.84"/>
        <n v="8.32"/>
        <n v="7.92"/>
        <n v="7.02"/>
        <n v="8.68"/>
        <n v="9.26"/>
        <n v="6.8"/>
        <n v="7.98"/>
        <n v="7.42"/>
        <n v="5.07"/>
        <n v="6.52"/>
        <n v="8.47"/>
        <n v="7.21"/>
        <n v="7.97"/>
        <n v="9.49"/>
        <n v="7.88"/>
        <n v="5.83"/>
        <n v="6.43"/>
        <n v="7.25"/>
        <n v="6.91"/>
        <n v="6.33"/>
        <n v="7.01"/>
        <n v="5.16"/>
        <n v="8.31"/>
        <n v="5.97"/>
        <n v="6.87"/>
        <n v="7.18"/>
        <n v="6.58"/>
        <n v="5.25"/>
        <n v="5.48"/>
        <n v="6.34"/>
        <n v="7.34"/>
        <n v="8.51"/>
        <n v="7.76"/>
        <n v="8.27"/>
        <n v="7.78"/>
        <n v="7.67"/>
        <n v="7.5"/>
        <n v="6.7"/>
        <n v="7.73"/>
        <n v="8.05"/>
        <n v="6.01"/>
        <n v="5.87"/>
        <n v="6.19"/>
        <n v="8.03"/>
        <n v="5.76"/>
        <n v="7.08"/>
        <n v="7.2"/>
        <n v="7.94"/>
        <n v="7.35"/>
        <n v="8.25"/>
        <n v="7.59"/>
        <n v="6.12"/>
        <n v="7.46"/>
        <n v="7.64"/>
        <n v="7.04"/>
        <n v="6.15"/>
        <n v="7.55"/>
        <n v="5.11"/>
        <n v="7.27"/>
        <n v="7.63"/>
        <n v="7.33"/>
        <n v="6.46"/>
        <n v="7.12"/>
        <n v="6.51"/>
        <n v="6.65"/>
        <n v="6.31"/>
        <n v="6.99"/>
        <n v="8.36"/>
        <n v="8.94"/>
        <n v="4.79"/>
        <n v="7.91"/>
        <n v="5.08"/>
        <n v="5.93"/>
        <n v="5.05"/>
        <n v="6.66"/>
        <n v="6.69"/>
        <n v="7.37"/>
        <n v="7.85"/>
        <n v="5.41"/>
        <n v="7.45"/>
        <n v="6.26"/>
        <n v="6.74"/>
        <n v="4.49"/>
        <n v="8.85"/>
        <n v="7.0"/>
        <n v="8.37"/>
        <n v="8.33"/>
        <n v="5.21"/>
        <n v="7.58"/>
        <n v="4.98"/>
        <n v="8.21"/>
        <n v="7.16"/>
        <n v="6.16"/>
        <n v="6.1"/>
        <n v="7.48"/>
        <n v="8.06"/>
        <n v="5.3"/>
        <n v="6.37"/>
        <n v="7.83"/>
        <n v="6.92"/>
        <n v="7.69"/>
        <n v="7.9"/>
        <n v="8.62"/>
        <n v="6.95"/>
        <n v="8.28"/>
        <n v="4.22"/>
        <n v="7.6"/>
        <n v="8.3"/>
        <n v="5.63"/>
        <n v="7.75"/>
        <n v="6.03"/>
        <n v="6.96"/>
        <n v="6.53"/>
        <n v="9.14"/>
        <n v="6.27"/>
        <n v="5.94"/>
        <n v="6.86"/>
        <n v="6.97"/>
        <n v="8.79"/>
        <n v="7.3"/>
        <n v="7.7"/>
        <n v="6.67"/>
        <n v="5.77"/>
        <n v="7.31"/>
        <n v="7.89"/>
        <n v="7.82"/>
        <n v="6.98"/>
        <n v="6.89"/>
        <n v="8.29"/>
        <n v="6.59"/>
        <n v="6.2"/>
        <n v="7.05"/>
        <n v="5.57"/>
        <n v="8.41"/>
        <n v="9.11"/>
        <n v="7.96"/>
        <n v="6.42"/>
        <n v="6.23"/>
        <n v="6.4"/>
        <n v="7.61"/>
        <n v="8.13"/>
        <n v="4.0"/>
        <n v="6.06"/>
        <n v="7.11"/>
        <n v="8.96"/>
        <n v="8.8"/>
        <n v="8.83"/>
        <n v="9.51"/>
        <n v="8.82"/>
        <n v="8.04"/>
        <n v="7.79"/>
        <n v="7.26"/>
        <n v="5.42"/>
        <n v="5.02"/>
        <n v="8.64"/>
        <n v="6.61"/>
        <n v="6.85"/>
        <n v="7.13"/>
        <n v="8.23"/>
        <n v="5.68"/>
        <n v="7.54"/>
        <n v="5.71"/>
        <n v="8.69"/>
        <n v="6.17"/>
        <n v="7.09"/>
        <n v="6.83"/>
        <n v="6.88"/>
        <n v="9.02"/>
        <n v="5.53"/>
        <n v="6.05"/>
        <n v="8.02"/>
        <n v="5.95"/>
        <n v="6.18"/>
        <n v="6.11"/>
        <n v="6.28"/>
        <n v="8.91"/>
        <n v="7.22"/>
        <n v="4.45"/>
        <n v="8.2"/>
        <n v="10.0"/>
        <n v="7.14"/>
        <n v="6.54"/>
        <n v="8.43"/>
        <n v="6.78"/>
        <n v="7.65"/>
        <n v="5.82"/>
        <n v="5.54"/>
        <n v="6.6"/>
        <n v="7.53"/>
        <n v="6.79"/>
        <n v="7.29"/>
        <n v="8.17"/>
        <n v="8.88"/>
        <n v="7.39"/>
        <n v="7.47"/>
        <n v="6.41"/>
        <n v="6.63"/>
        <n v="5.78"/>
        <n v="7.66"/>
        <n v="5.89"/>
        <n v="7.44"/>
        <n v="6.14"/>
        <n v="5.75"/>
        <n v="4.93"/>
        <n v="7.06"/>
        <n v="7.95"/>
        <n v="8.4"/>
        <n v="7.77"/>
        <n v="5.56"/>
        <n v="6.49"/>
        <n v="5.32"/>
        <n v="5.37"/>
        <n v="4.97"/>
        <n v="7.72"/>
        <n v="8.87"/>
        <n v="7.62"/>
        <n v="5.91"/>
        <n v="7.8"/>
        <n v="5.26"/>
        <n v="6.25"/>
        <n v="8.42"/>
        <n v="6.57"/>
        <n v="9.5"/>
        <n v="4.52"/>
        <n v="8.74"/>
        <n v="7.19"/>
        <n v="8.15"/>
        <n v="5.65"/>
        <n v="7.28"/>
        <n v="5.96"/>
        <n v="7.71"/>
        <n v="4.51"/>
        <n v="4.29"/>
        <n v="8.7"/>
        <n v="8.26"/>
        <n v="7.07"/>
        <n v="9.6"/>
        <n v="6.72"/>
        <n v="6.02"/>
        <n v="6.48"/>
        <n v="6.29"/>
        <n v="9.91"/>
        <n v="8.38"/>
        <n v="8.08"/>
        <n v="5.85"/>
        <n v="8.07"/>
        <n v="7.1"/>
        <n v="5.72"/>
        <n v="6.21"/>
        <n v="4.6"/>
        <n v="8.22"/>
        <n v="5.17"/>
        <n v="8.09"/>
        <n v="5.88"/>
        <n v="8.73"/>
        <n v="5.51"/>
        <n v="5.98"/>
        <n v="8.67"/>
        <n v="6.81"/>
        <n v="5.09"/>
        <n v="6.9"/>
        <n v="8.19"/>
        <n v="8.11"/>
        <n v="7.36"/>
        <n v="7.74"/>
        <n v="8.53"/>
        <n v="5.8"/>
        <n v="5.64"/>
        <n v="5.73"/>
        <n v="9.45"/>
        <n v="6.5"/>
        <n v="6.45"/>
        <n v="4.96"/>
        <n v="7.49"/>
        <n v="9.32"/>
        <n v="8.5"/>
        <n v="9.62"/>
        <n v="6.82"/>
        <n v="9.43"/>
        <n v="7.86"/>
        <n v="5.23"/>
        <n v="9.03"/>
        <n v="6.32"/>
        <n v="5.55"/>
        <n v="5.28"/>
        <n v="8.45"/>
        <n v="8.63"/>
        <n v="8.6"/>
        <n v="5.59"/>
        <n v="6.0"/>
        <n v="5.46"/>
        <n v="5.19"/>
        <n v="6.22"/>
        <n v="5.62"/>
        <n v="5.44"/>
        <n v="9.88"/>
        <n v="5.79"/>
        <n v="9.79"/>
        <n v="8.97"/>
        <n v="7.17"/>
        <n v="9.34"/>
        <n v="5.61"/>
        <n v="6.73"/>
        <n v="4.32"/>
        <n v="5.9"/>
        <n v="7.52"/>
        <n v="6.07"/>
        <n v="6.75"/>
        <n v="5.67"/>
        <n v="9.05"/>
        <n v="5.74"/>
        <n v="8.61"/>
        <n v="8.65"/>
        <n v="9.0"/>
        <n v="4.84"/>
        <n v="7.32"/>
        <n v="8.1"/>
        <n v="9.69"/>
        <n v="6.94"/>
        <n v="4.88"/>
        <n v="6.39"/>
        <n v="7.57"/>
        <n v="8.46"/>
        <n v="6.55"/>
        <n v="9.04"/>
        <n v="5.29"/>
      </sharedItems>
    </cacheField>
  </cacheFields>
</pivotCacheDefinition>
</file>

<file path=xl/pivotCache/pivotCacheDefinition7.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M2000" sheet="students"/>
  </cacheSource>
  <cacheFields>
    <cacheField name="Student ID" numFmtId="0">
      <sharedItems>
        <s v="b37412a3-fa5c-40ca-b087-7109a47482d7"/>
        <s v="65001423-faeb-4d19-a550-8ea26133a34d"/>
        <s v="228aaf1d-8710-4c8d-bfec-001b0df01f34"/>
        <s v="1aa67474-e200-4157-ad54-c95aaa4d52a8"/>
        <s v="5122db4a-14c8-44d7-b2f4-e869f69d3dd7"/>
        <s v="28dd6ff3-6391-4421-ba38-3c3164b96252"/>
        <s v="5c375254-a8fc-4690-a9b1-c4a1da221b85"/>
        <s v="1090fccc-de58-401b-9cb7-b64f927e5e08"/>
        <s v="3f87e362-cf8d-446a-bc2c-bb0ddd334cc7"/>
        <s v="db0f4094-ae51-472d-b7a5-5c76fa4e4399"/>
        <s v="e87d1c78-e7c4-41c7-8049-7b717d106c60"/>
        <s v="e2eac79e-9c04-46b5-ba30-4ee023c04f78"/>
        <s v="1750bd26-bcfc-4af5-9881-a1f0fbbb523a"/>
        <s v="aa604892-3926-42e9-9b58-eb49c9784b52"/>
        <s v="f0cd7f05-ea87-455e-a382-95d31e0ef546"/>
        <s v="c24369e7-2387-4af6-94c3-a832b231c60b"/>
        <s v="63b664f4-0452-4779-90ff-de646edaba8c"/>
        <s v="7a8d03aa-782a-45e0-88ca-765192f5df7b"/>
        <s v="6d59c708-298e-45cc-a9e6-eaa3024e260c"/>
        <s v="05a321d4-578e-468a-a1bf-4038a4de8d28"/>
        <s v="3c088990-54a2-4051-bb0c-cad9eee13cae"/>
        <s v="30de38b1-b636-4896-9fd9-75371d069988"/>
        <s v="0411292b-9b9f-42dc-8f42-74c780290ce1"/>
        <s v="2c222096-5250-47fe-86f0-33f945641768"/>
        <s v="4490d77e-016f-4ace-8f4b-a812bf94bdaf"/>
        <s v="e82c7d7b-06e7-45f9-88bc-539c9f4c3b79"/>
        <s v="d23484de-a436-415a-9041-63731d745f08"/>
        <s v="74f76d09-739c-4fa5-9bfc-270c85494255"/>
        <s v="880bcb0e-c8ab-46ac-a0b4-659a09fe4cdd"/>
        <s v="c1590f53-8a0f-4efb-adcd-465e36386821"/>
        <s v="0cf173f9-74d9-41f5-8877-58043fde9814"/>
        <s v="631d9c8b-e0f0-4e79-81f7-4651a033edad"/>
        <s v="ca8e858c-d0f8-4063-889f-e107443b1d0f"/>
        <s v="698f546d-5f29-4290-9848-5a54531c8812"/>
        <s v="5667ac99-2136-4f0d-96d4-a0d028e648ad"/>
        <s v="7aa061e9-336b-40cb-b1fe-ad13f280df1d"/>
        <s v="e7a44fad-e32b-43ad-96d7-0de3f597a515"/>
        <s v="0d810ca6-4fee-4e9f-b557-87121f011458"/>
        <s v="27b7f912-31fc-466d-8913-89de414a9f3a"/>
        <s v="4082cbb9-48bd-4b3e-a2f5-df2badaa44ca"/>
        <s v="bd1531c8-3764-4bda-b108-d4482f65fafa"/>
        <s v="64dea18b-c401-4870-a647-b0c6dd431dce"/>
        <s v="b526b22d-3f6c-41f7-8a05-37f02c2cd22b"/>
        <s v="2d7e4a45-2099-471f-8b65-7bccb0416f19"/>
        <s v="69bcdf4c-f0f4-4cf5-ae95-1c33ed5d4e6b"/>
        <s v="2db13deb-ee6f-4bea-8df7-164713769ff9"/>
        <s v="02106371-0260-4123-b1ef-e72aae13591e"/>
        <s v="77e8b762-bb7e-4979-92dc-bffd59008d65"/>
        <s v="94a1875d-2db6-4edb-82de-ffccf86c2ca2"/>
        <s v="de285d9b-4a10-446d-a1d9-e78b8d87831a"/>
        <s v="70f74c24-936a-4caa-8eb7-e59d3d57ab40"/>
        <s v="171dabf9-daf4-41a7-ba34-d2e8dd3f7d7e"/>
        <s v="be91c7cb-61be-4118-ba42-f58ffa3f02af"/>
        <s v="6e218b09-9afd-4015-816b-cb9f7426b193"/>
        <s v="73d0b6c7-f62e-4f88-9c29-850b410bfc29"/>
        <s v="dfd410a5-920d-434b-bd1d-6eabacc0b7b9"/>
        <s v="46e349aa-76d4-4385-82b4-139a2008b32c"/>
        <s v="c163c40d-c257-4c67-bf3c-2c9f289b8ca3"/>
        <s v="da39a452-3fed-4e75-a8ad-f5d1e23378bc"/>
        <s v="3b72c86d-92fa-475f-a6fd-0cb116e6e5c0"/>
        <s v="7d3c2acf-2efe-4192-bee5-74494b3b8444"/>
        <s v="ad409244-cd35-46ef-9c37-07394a629c5e"/>
        <s v="d3018cc8-4d38-4068-a91b-41710aaf9e1c"/>
        <s v="bf303c93-4f7e-4cf4-877e-4785f8aa1d26"/>
        <s v="60053cac-074d-4100-83cb-9ae38505147b"/>
        <s v="bf11858a-0877-4089-bbc9-97ac5aa9f4b0"/>
        <s v="1f3cea1d-2271-47ca-b887-73ed4af715b7"/>
        <s v="9ee8cd8e-f660-4018-a217-2c7bf66b5dea"/>
        <s v="a5c5650c-8186-4576-91a7-26095eddbbbf"/>
        <s v="713b7bd8-ecea-4668-8c31-a7deab2ec2d0"/>
        <s v="0a820385-4cd1-44b3-a9e9-ff9b7726b007"/>
        <s v="12b2102d-940c-4503-b7c8-6152beed0af9"/>
        <s v="09294329-0450-46e9-a6fc-935a61a1b56a"/>
        <s v="93d3e232-90c1-4270-bf6c-4a5e69726acd"/>
        <s v="2477f047-8336-4758-99f9-3502a55bc44f"/>
        <s v="c2baf0e0-2179-43f0-a612-4ab4f9b21e6e"/>
        <s v="5e1ce083-3e88-4611-968b-663a0101b9bd"/>
        <s v="7b4e9ecd-de07-47b1-b8ae-8d5dfe268e77"/>
        <s v="317304b5-c1dd-484a-aca5-8d95915a1c30"/>
        <s v="56082672-f232-472f-bea0-d84d37fd1e7a"/>
        <s v="d7fa2d8d-fb2c-4025-adf4-e62d6651529e"/>
        <s v="ea4f4a80-dc41-4176-9b59-f28ea9de5b26"/>
        <s v="fc618045-9449-4b77-814e-888e8cc8b919"/>
        <s v="d024ffeb-1ab4-4f04-b211-e54703896994"/>
        <s v="9591f52f-5f95-474c-be22-4ffd427ab8a5"/>
        <s v="adbbe85f-c36a-4d82-845d-a30d5498c23d"/>
        <s v="8a94a11e-d032-40c1-abaf-2ec6fff785e4"/>
        <s v="ee4205ee-a52f-43ec-ab4e-2281b184d1fc"/>
        <s v="5c508720-f982-44e0-8603-156a15eacbcf"/>
        <s v="d2d3e316-189e-46e2-b704-b1079ad0107d"/>
        <s v="e97aa4d3-b749-4c3b-bbd4-98e6d6d72555"/>
        <s v="18e214db-b595-468c-90ff-5ccd68c9b9cb"/>
        <s v="5275eb94-14ae-4f5c-a636-58c912d0498d"/>
        <s v="83599af6-5d01-455f-a7fd-64c4a334058a"/>
        <s v="e5ee7127-0257-40a3-b7e1-e57774dbb993"/>
        <s v="e4ee0371-ffdf-4e5e-bf86-5b5c1523dd80"/>
        <s v="948f664a-9565-457b-a267-d32fddcbf4bc"/>
        <s v="0f32dcaf-3195-403f-a653-71abf497ae71"/>
        <s v="c72372f6-9c88-4ed9-81e9-5629533fc717"/>
        <s v="d296c8ac-5078-47c3-b18e-c2efb4f6ed3a"/>
        <s v="b3edd6ed-b089-4de4-a626-7164d3616b3a"/>
        <s v="7702beba-0623-4fbf-9e42-d2b800679b62"/>
        <s v="45667c48-79ba-430a-9118-c400e336c243"/>
        <s v="64436e4c-2913-4440-8552-efdee2585823"/>
        <s v="138d994c-2b0a-4edd-8774-44cb5543fc3c"/>
        <s v="8cb1457e-effa-415b-bea6-450f0accb23c"/>
        <s v="e1035e1c-e3bb-42ae-a552-ac5309eda6f5"/>
        <s v="a981b098-b2cf-452d-a7f3-33b3f7baf55e"/>
        <s v="2acb4fbd-fbff-4a7d-b2f5-b1762c41cbd3"/>
        <s v="55c3b2db-f374-490d-8274-ce40e09016b6"/>
        <s v="af2537f5-9d31-462a-bb5a-bb36ce7968b7"/>
        <s v="0d5f1633-b0d3-4f12-b5e5-f9d5a7c92349"/>
        <s v="fd5ffd0d-aa91-418c-9cc9-36e45c3daff5"/>
        <s v="44d91117-4c34-4899-bbe5-64aeed0e4c6a"/>
        <s v="3c0a584e-a7cd-43cb-abda-06b220d2b528"/>
        <s v="4ee4334e-ce92-4136-ac3a-812f765e6cb5"/>
        <s v="bd2717f8-20e5-4d3b-8a7b-e5530289e8c2"/>
        <s v="b5103e9c-8618-440d-95d6-a6585ce9dbbc"/>
        <s v="b8beff3d-cb9f-4f6d-af3a-6f27ef06fccb"/>
        <s v="3e10c14d-9921-4591-9de1-69aabdd2a146"/>
        <s v="2b799a38-b5af-454e-bdcd-9014c2ba01da"/>
        <s v="043650a5-005b-4d50-a7c5-2a351b3a81c8"/>
        <s v="a8dcdb61-9b10-4726-9d28-654f6b72060b"/>
        <s v="a1e518a2-93d2-48d4-a465-5c397d4d2add"/>
        <s v="7249f62c-0898-4462-980c-b95c19d45deb"/>
        <s v="3143c221-e55c-4672-a338-b18f60427dfc"/>
        <s v="d4d13d55-1db6-4844-95fa-9483f633cc2d"/>
        <s v="58e9d0aa-c1b6-4dd4-a507-84cbc9df301e"/>
        <s v="ee392bde-eea2-473e-8c04-4ed8d01a4fbc"/>
        <s v="45d8a6ad-77d0-459e-8114-14f8d9df0d0e"/>
        <s v="16bd9db6-3c6d-4af0-8c79-278f861b72c0"/>
        <s v="bb103d64-e9ad-4950-aa4b-b364bedcb781"/>
        <s v="12c0620c-1667-4518-89b2-eae654eb4c91"/>
        <s v="d28fcf68-c871-47b3-8468-b74d85e3ade5"/>
        <s v="8ebc6d7e-c8a6-4b85-8d56-bff669c9520f"/>
        <s v="407a9cd5-2795-4d69-abf4-eb6852132a89"/>
        <s v="eff1f782-142c-406e-be7e-1e29c3af62f9"/>
        <s v="fce3b6a1-e27d-40d3-b00e-985c1274233c"/>
        <s v="958be693-1da6-4345-8648-d24684d0237d"/>
        <s v="d40d3674-c0ce-4542-94e1-2a044141eb9b"/>
        <s v="89a60034-2a73-4ac9-8215-b2547e3329b6"/>
        <s v="4a552ea0-8acb-4e09-8ccc-9cea109fd8ee"/>
        <s v="1b3158d7-fd87-41d7-9ecf-eb4e6484473f"/>
        <s v="c21f84fc-d0bc-4ad5-85f8-0d9b00060d5a"/>
        <s v="4d669eb2-e179-4379-8916-c715b2c4c537"/>
        <s v="bba1aed9-44cd-4fdd-9f9b-141ec7f7bda1"/>
        <s v="24aa5685-7523-46ce-bc95-0bbae8184f34"/>
        <s v="9a27343d-3b40-457e-aa58-573bd08043b2"/>
        <s v="3ae88926-b423-4cde-8857-511761554667"/>
        <s v="046a0df5-cafd-4613-b2bb-912d7da67785"/>
        <s v="39375675-67f2-48ec-b004-b601ee755c50"/>
        <s v="235b275b-dcd2-4b97-b3ca-9a6bccd3af7c"/>
        <s v="c7903dc5-900c-4af7-9b0a-e22eecc817a6"/>
        <s v="c08d05c0-b805-4b34-9ea4-ba77590bd0d8"/>
        <s v="2c913a7c-a340-4f08-b341-91b8ed6522b4"/>
        <s v="2812859a-1337-439e-8d4f-5d272c7f0b79"/>
        <s v="4de1087b-afa1-4a55-8ebe-abaa28597b34"/>
        <s v="bebc241e-d9ce-4d0e-9abd-7b8d5b6282a8"/>
        <s v="b509f08a-2c98-4bca-9139-7c06a630ad9d"/>
        <s v="5cbecc3b-7bc3-4abd-b01f-b5fd57154f01"/>
        <s v="9f6facc1-451d-48fe-8532-fc74a9987bdf"/>
        <s v="19ca9c1b-94bc-447a-a122-318935f3de4a"/>
        <s v="3e2b6091-a092-452a-94a0-57a7b0cc1b3b"/>
        <s v="69e6d15c-10f8-47a9-9c0a-bb6b60f145a5"/>
        <s v="39c5c59f-36a2-47e0-a4ca-5968e8e85abc"/>
        <s v="65343b23-ec46-4acd-9af7-aa1211f64c50"/>
        <s v="a69f5f0a-85f5-4906-b2b0-b2f12e08fe65"/>
        <s v="6daa192e-760a-454c-aa87-921d6c326308"/>
        <s v="b64fa54a-8c61-4654-95da-75c1a21150f9"/>
        <s v="440674e3-9a59-40c9-8f98-77cfd466bf25"/>
        <s v="c9cd4ae6-be91-4549-b9ff-05ed86711ba6"/>
        <s v="0279e2ab-0bbf-4334-a3ea-2d7fc219a845"/>
        <s v="bc88e0e6-efe6-46ff-b2dc-562c83ea8526"/>
        <s v="3782490b-f9eb-49ed-bc78-f61634759a3c"/>
        <s v="340029c3-ea11-405b-91fa-cefad6f89f7a"/>
        <s v="0593e481-920d-4cdc-8b3b-953bd2869cd3"/>
        <s v="1d03c3d5-b862-4cc3-9489-9c37cfa9026b"/>
        <s v="99611b7d-aa82-4808-938a-e2c0787cc6f1"/>
        <s v="4439940d-0e58-4770-a566-0316f39ef1be"/>
        <s v="71761d08-58a5-4859-8667-01ebaa12ded5"/>
        <s v="2135db71-1293-499b-97f2-4f98695be910"/>
        <s v="67cbfc39-f54f-4b92-8442-906f2e16f0b6"/>
        <s v="fe8e5f5b-36b3-4d4c-b5e3-eb9fb7b14309"/>
        <s v="1d7bfa14-9919-487e-90f1-4c088927b3f9"/>
        <s v="99a9af6a-ed05-4732-b8bf-46fa25343e85"/>
        <s v="d7d3b9d9-4c85-4233-8325-bd9ebf98e734"/>
        <s v="9bf4984e-1157-454e-9183-71f92eb53f7b"/>
        <s v="ff07c277-c3e8-4336-9d6a-0316dc723f57"/>
        <s v="3af629bb-6d09-4c2d-b772-6309bcbd151b"/>
        <s v="d2ab3152-bd2b-499d-9588-afdbf6478419"/>
        <s v="fa207403-4ab4-47e3-a360-76812bbba89d"/>
        <s v="1578d709-48f9-43d0-9fea-e1e0d9e604b3"/>
        <s v="ee88c4dc-159a-4899-931d-143c7c24f02c"/>
        <s v="345512f7-01f7-47ec-8e06-30cd996d5c50"/>
        <s v="edd4253b-50f0-4d0a-b50c-ab754ccc9bc2"/>
        <s v="5fc64cd0-721e-4b1f-b895-89399342a09f"/>
        <s v="a9099bbb-262b-471a-94fc-b80b8843c667"/>
        <s v="ee7ca782-a7a3-4d25-9595-6c4227c00f89"/>
        <s v="47354e4f-f85b-4d0a-94b5-86353dab1614"/>
        <s v="3a9a4ea5-0c0f-4238-8a26-cfd9b856edd5"/>
        <s v="c1d016de-5c90-406a-a782-e1a13495f9d6"/>
        <s v="3d175712-d8b2-4277-b413-db19bade8d5d"/>
        <s v="7f671eec-3da7-4577-aee1-e86b9ea556aa"/>
        <s v="5bd29cb1-0845-4b2f-8a8a-4105c0eb8875"/>
        <s v="f186e47a-a794-4320-8cf6-e8b87fd238c3"/>
        <s v="5ca260c9-eb76-47c9-b08a-4895d4ffa666"/>
        <s v="511a24dc-3d22-4b9a-80bd-b207e3e556a8"/>
        <s v="5f5d6ef1-6c41-4b66-ac74-4a2120effeb8"/>
        <s v="a57b40db-fc49-4690-a2ee-dc2cc1aac71b"/>
        <s v="d777a477-4c66-40a8-a013-ac6ededa4e16"/>
        <s v="7315372a-f9d1-4401-b97b-63825434701f"/>
        <s v="2999b735-dd56-4c94-bc9a-d14cee0caeb5"/>
        <s v="a59b457f-c0d7-4c73-895f-fa8140d92bce"/>
        <s v="65bcc272-fadd-4ea3-aca5-e2fdb966442a"/>
        <s v="ccc7147f-f6e5-403c-a237-9e6fd4734534"/>
        <s v="c864dadb-da0a-47e4-b7f4-2e809deb2a09"/>
        <s v="9e9beb5e-39ec-40d6-92dc-19108a3092a3"/>
        <s v="f48f709c-49a2-4441-8ac4-de854a5b1aff"/>
        <s v="2f1dc121-7d02-4c6d-8bea-75c1b86677aa"/>
        <s v="e937edd5-d6ce-4042-abaf-9da6853717aa"/>
        <s v="ec993c80-0b7d-4856-b0c2-360025545c1a"/>
        <s v="d56ce8ea-1959-4b5a-a7a8-f6366a35df59"/>
        <s v="de4379cb-d823-4076-8d6b-b03beb3537a0"/>
        <s v="085a5292-f5ee-43e5-8447-cbbca01305fb"/>
        <s v="91af1bfc-ff97-4080-8f9f-bb932d8f83af"/>
        <s v="18e284cb-7891-4e6c-af79-02611ab08326"/>
        <s v="6243bed7-54ec-4f33-8a62-4cbde582b678"/>
        <s v="dde9f863-22bd-4388-adb9-9102a48b3dbe"/>
        <s v="675823ef-c868-4fc1-abe7-d297eaa1ce7f"/>
        <s v="705fddf5-66fa-4ca0-8b53-1932bd9419aa"/>
        <s v="d0ec939f-6474-4cd1-9ad4-ddeab4fd8060"/>
        <s v="7b70c3b8-a81f-4ec3-a79c-658a36760ce5"/>
        <s v="b3730d4d-f6ab-4770-ad16-b038af865ed2"/>
        <s v="cda21485-1c34-43c5-9cac-78855e1a164f"/>
        <s v="063cbc2d-8cc0-42c5-9a57-3d62b1444e41"/>
        <s v="9293f705-0815-4147-be00-980eae441e21"/>
        <s v="dc858b22-7331-473f-a1f7-033e4c5b8a94"/>
        <s v="8af09ec3-4b72-4a7c-8f1c-3fa070000009"/>
        <s v="181b4bbe-c1b5-4783-8cad-3601dc857fe5"/>
        <s v="7316ce64-2a14-4a96-9b0c-62eb27c8fc6c"/>
        <s v="12767d13-f093-4776-9116-d014a5850828"/>
        <s v="af0262de-3ce0-4247-8897-2011edf08056"/>
        <s v="0d7bec04-e6e5-4b32-ac5f-12ef8085c147"/>
        <s v="88adb388-287e-4086-a854-027e56673e49"/>
        <s v="8351db35-c604-432a-814b-f2ac3cd9fcb1"/>
        <s v="ef43613c-d4aa-49a3-bed8-c56cda09dfa0"/>
        <s v="5f06bc76-7b77-4e71-9917-38f80ad1c18c"/>
        <s v="a68bb2ad-96e2-40ff-b67b-49ef7af234b4"/>
        <s v="b9787c4b-09aa-4570-9be9-50c7147d7bfc"/>
        <s v="47e2b379-9d2d-49cf-8236-d1049a51ec75"/>
        <s v="bb2002b8-5eb7-4429-a127-8e4440afaf18"/>
        <s v="f7b217c7-ae92-4a71-8f7d-cb431679742f"/>
        <s v="1f897ad6-3aa8-41d4-b8c0-eb54d60e8792"/>
        <s v="dd92dd7c-0db9-47a9-9e91-a71c7374ccbf"/>
        <s v="082def90-49b7-459e-b730-d33d8df7beda"/>
        <s v="39cc6bee-6f77-4c1a-ad91-ffd2735670a0"/>
        <s v="47eb340d-c74e-48ff-8f89-569de550d736"/>
        <s v="439e754c-6930-46ea-a0bd-a1ee5807cf74"/>
        <s v="749d90cd-4885-4ae3-8d61-a09d27f92323"/>
        <s v="00ea96fb-5847-46e9-8dd6-4c47d132987c"/>
        <s v="35ce8841-4973-4d6c-8dca-bfb7001a9a8b"/>
        <s v="30b13a35-5db3-4517-a4f0-3cc6cc509e17"/>
        <s v="0f1259e0-a18f-46b6-b535-106e122c9a56"/>
        <s v="6be48d2b-560a-4f88-8d64-f0912a0574f9"/>
        <s v="d9ae500a-a7cd-4c5f-8172-c0f02c65976e"/>
        <s v="785e80e1-d4f3-41e5-902a-0b7293f4b44e"/>
        <s v="b0b39015-3510-4852-b474-634949fc2cd8"/>
        <s v="2051acef-097a-4e10-b6fe-bc0e7ecddbaf"/>
        <s v="fbe94499-dbc0-40fd-86fb-7bf300b9d4a3"/>
        <s v="a25033b5-5fc3-499d-a786-9a7b72ee6ba8"/>
        <s v="4a67026c-3d0d-4b60-8fdf-a31a983a07f3"/>
        <s v="1156ccdb-8743-434f-899e-340860e5c527"/>
        <s v="c4d598f7-e14f-4093-8b6a-d0c7a2356dd4"/>
        <s v="bcacc8fa-fc94-4228-9098-363625832b83"/>
        <s v="683f0025-03ef-4927-bdc0-e964becfe931"/>
        <s v="2fd19b95-c27f-43b8-9dce-59ad598223f2"/>
        <s v="fb95d0fc-ad72-4d05-924c-de09ccea5031"/>
        <s v="905f9096-2996-46e2-8c9d-690713b22cec"/>
        <s v="7d6429dd-9625-422e-b9c8-6e3165abd646"/>
        <s v="dfa4bb9f-5a85-4750-a92a-c1391f4a8ca1"/>
        <s v="3c103b7d-73af-48bb-bc9e-7f9daf8d4076"/>
        <s v="f6b97af4-4b85-4301-89b1-00d1635e3516"/>
        <s v="7233d5af-9813-4da1-bd21-20ad5f59fb4d"/>
        <s v="5e9ca06c-8409-4db4-ae3e-f4b2e7e139a3"/>
        <s v="041c8596-55fb-4b47-9e0e-7c2477bf3c5b"/>
        <s v="26286bfb-e767-4cea-b0e6-a969e21342b0"/>
        <s v="ad973b67-9b89-45cb-9942-644c248d31ec"/>
        <s v="80a12241-faed-4808-b95d-bab40df86e3a"/>
        <s v="afd5dea5-89d7-4d6c-8e77-7f00ecf27e76"/>
        <s v="fd08b32c-62d6-4e93-a198-5d54cfb87e6f"/>
        <s v="3b329b00-258e-4e1a-84ba-58984b6d67f3"/>
        <s v="df2afef7-8eb0-48a9-bbbc-f57543844e64"/>
        <s v="8377eaac-9dbf-416f-89f7-28d5764890a9"/>
        <s v="fb3f4492-66f0-4436-a279-3448d8d42fa5"/>
        <s v="0c53644b-0053-4649-b86d-066b1ba827c6"/>
        <s v="46426c45-8d03-417a-b4d3-75c1a29319fa"/>
        <s v="d9f195d0-1482-4f53-8201-0c62f5f59b22"/>
        <s v="39bb3c30-f713-44dd-8203-d92bd3358121"/>
        <s v="344cc4d9-71f3-4286-8270-1fdbacaa7941"/>
        <s v="152aeaec-2bdf-4b41-b3ed-a8f1026b5383"/>
        <s v="a981fa54-f121-4129-b45c-9a545fa3a531"/>
        <s v="8dedf9fb-4bb0-4f20-b27c-40266703b636"/>
        <s v="b43051c9-c216-4d54-8602-64b4ead9767d"/>
        <s v="b59c9eb1-aa09-4614-af9e-a43802bf5ea2"/>
        <s v="3ae0acdb-2a65-44af-b09d-338b23936d45"/>
        <s v="ea6ef388-64f4-4a1a-8441-6766966011eb"/>
        <s v="cd3dc395-f5f9-4d10-9eb9-5d082878e57b"/>
        <s v="e30bd1af-9345-43f4-b29b-3c008d4d938d"/>
        <s v="f1f71605-a79e-4626-b707-ac0e0d96feb3"/>
        <s v="5f987c71-a65e-488e-abf3-ad39fec21bbe"/>
        <s v="b41eedde-bbb0-4e44-92ad-bb7281df4d96"/>
        <s v="a9220eb6-9ce0-48d7-b69c-905db7e5f673"/>
        <s v="03e630d2-3884-49b4-995d-b20d72164000"/>
        <s v="8ce377d7-60f1-4528-a8ef-2f46f323123e"/>
        <s v="fa0cb48b-2039-41a5-8c72-a5ed82ef8233"/>
        <s v="a505da9c-46e7-4a2c-bf6e-ed9d23cbe943"/>
        <s v="6e279f9f-4dd8-4ae6-b580-c9ffd81b2901"/>
        <s v="e3ed7353-23f4-4531-9628-4730d44271c1"/>
        <s v="9e3ef1a6-02fc-4449-a079-12e1e31ffb8c"/>
        <s v="2ba57ebf-cf61-4798-97ea-58751b9b40c4"/>
        <s v="7a0ecfea-958c-49ba-8cd6-20c20ea2622b"/>
        <s v="ec619485-aa64-408d-92e3-191267b3d5d4"/>
        <s v="9e11d2cd-0930-4ef6-8a80-068ddf547e50"/>
        <s v="36ee1640-723e-4466-b43b-d27f42a259a6"/>
        <s v="d90949aa-9bdd-4d7a-ad53-628b49851b79"/>
        <s v="25f88c74-53ea-4919-9b48-62c2d5ff2a1f"/>
        <s v="0a7c0fb2-cb7a-49e5-8ba4-06b292faceaf"/>
        <s v="0f9ca17b-8db8-4adf-ba3e-46b096f84ff7"/>
        <s v="71bf6198-aea6-4e82-82af-3dcd82336b07"/>
        <s v="8c8181b4-fe8b-4ccb-bd75-a5f3eeafca83"/>
        <s v="4b9dfd58-9e5d-4c7a-85ac-c35415f00cb4"/>
        <s v="bb7b6c05-2852-4ca2-b9d2-014a22ee7f07"/>
        <s v="29a2ad71-7998-4350-bc3b-f1dd5be4120a"/>
        <s v="0e165b12-9bdc-40d1-9cbf-7b8c74102d5d"/>
        <s v="9416e4dc-c6b2-4def-b8d8-b7f1c86c6544"/>
        <s v="c9cec36c-a41f-470c-a2b2-753ea134fdca"/>
        <s v="b7f60cdf-41dc-4c60-a5f6-0735757b6b29"/>
        <s v="80759f1f-87e5-40fe-9da8-d6d2f8b38a8b"/>
        <s v="8f598a25-2f2e-4e69-8b95-aa2d5a7c6a22"/>
        <s v="24e93cb5-f330-47a8-ab84-b2d0491f6121"/>
        <s v="db8dca0f-3275-4d3a-9ec0-e4f87e57d21a"/>
        <s v="5ef787b8-f2e6-495f-b32e-2016add702c9"/>
        <s v="eca29ef2-e0b8-4e06-a0e9-71471e9899db"/>
        <s v="58e7edf8-80a2-4721-8856-06848a6fc4b3"/>
        <s v="061efb95-68f8-4063-aeb1-9ad201a1fb0f"/>
        <s v="258a7803-c4be-42ec-92bc-3fa0e5d52f8c"/>
        <s v="4c6a70f4-8ede-444d-876c-f68c3f1be0d0"/>
        <s v="6bab9783-38ff-4807-b349-8064727d6eb4"/>
        <s v="bd945d3f-90a3-440c-ac1c-6022f55db21b"/>
        <s v="7f6485de-7569-4aef-8320-0c4e40cbe188"/>
        <s v="12e89d10-2871-4733-8bed-db12ad77e82f"/>
        <s v="398f569b-465c-42cb-885e-b4894ac66780"/>
        <s v="4f387b3e-a4fb-422b-812c-271f918b2d45"/>
        <s v="2f9f4ff0-ca57-4d03-932f-ed6fb5461b00"/>
        <s v="50c7c006-314d-4441-b8a6-171f1ee34dc4"/>
        <s v="a91cf192-43e8-444b-8a45-a905badf9397"/>
        <s v="415332f9-a2e6-4826-9023-9fc861b0b45b"/>
        <s v="f5faa704-64e5-4b23-8048-77271ce32bfd"/>
        <s v="c0effe9c-785e-4af4-8a32-cdd29e8dc7df"/>
        <s v="bd9259ac-2bf0-4785-8e65-9c01de110a24"/>
        <s v="37f25d36-8bdd-4ee3-b0fd-6672b80f16c5"/>
        <s v="22498f66-6e51-484d-9b84-edc3d8e049de"/>
        <s v="c47a3b7e-d209-483b-9528-4c0acb6bf562"/>
        <s v="899ca782-e323-4d1a-bc1b-dacc18e19331"/>
        <s v="37dc8c78-4082-4cda-b580-e4e959450186"/>
        <s v="b4299924-c098-4750-8741-9b4834ae4abd"/>
        <s v="0323160b-79db-4fb7-8773-35bfc30b6537"/>
        <s v="2877f5d9-0f56-45f8-b048-faa112ae5c22"/>
        <s v="3c5938ac-b5cc-49a2-b23e-6d7e83454b1e"/>
        <s v="e76adca9-7811-4802-88cc-7cfecf01f944"/>
        <s v="7e0241c4-c231-48a6-aad2-3f2d66712e6c"/>
        <s v="1af6d3f9-c144-485d-85f1-2969b0f663f0"/>
        <s v="df0f06cb-cb9b-4326-920e-ac174e20fd1a"/>
        <s v="2ebc1e1c-62be-4f2f-8aed-4babafecfcff"/>
        <s v="6230d42c-59a2-40b1-875f-be06c2b84147"/>
        <s v="0b5b07de-1ebc-445c-9d3d-b1e28bc2376e"/>
        <s v="8fc3d7d3-f6bd-40c7-a24a-2a50d0b1fde0"/>
        <s v="d31d7f7f-4a31-48d7-9408-aea15bf53290"/>
        <s v="1ac58c42-ecc6-4adb-bdb6-55fdcf50b018"/>
        <s v="c13c328c-c7d5-437e-8885-3ac25b57251d"/>
        <s v="612ef475-6742-43dc-8164-575813a8b343"/>
        <s v="b972393a-5bb0-4d76-a0b5-7717b072afc8"/>
        <s v="f090f5a0-ce61-4199-ae3a-0ba8ac8d6c7d"/>
        <s v="df730ed1-d078-4f93-86b7-2dcadc9101ba"/>
        <s v="4da62a34-c842-42fb-85e1-2d14deb06589"/>
        <s v="1bdc74a9-8d3a-4d76-bcaa-281b4e336644"/>
        <s v="6307d4d1-21c9-415d-9104-5a16ef15ab72"/>
        <s v="9fdda687-2e88-443e-8740-93cb32b5c8d7"/>
        <s v="51db1a37-4204-4733-9855-0b1ed5881c1c"/>
        <s v="23734894-017d-4f7c-aa39-8e92a2fc34fb"/>
        <s v="82b7f4de-5fb0-4930-b3e7-3bdfbdebfe8e"/>
        <s v="f8dbfe5d-e766-45e5-8fb5-f2eea3ace22d"/>
        <s v="c4829b71-ae84-481c-ae0f-b5b38bae591e"/>
        <s v="c60ea4d5-0d04-4cb6-98cd-26555297e1ad"/>
        <s v="00a85473-8242-4912-bda3-c1623a78b64a"/>
        <s v="fbdc532e-6546-466d-89b1-cad184c9b276"/>
        <s v="94b385e2-46c0-4b31-919d-f9a290c1f6d2"/>
        <s v="bb305d49-98dd-489d-b9b9-303ae7f56e12"/>
        <s v="81f7f3fb-19e4-4c6a-89c2-3e69d82c7565"/>
        <s v="eb93f78c-620a-4158-9d2d-904f78c59073"/>
        <s v="76ad1c33-2469-40c2-a757-499784581f73"/>
        <s v="59e1ac09-5970-4859-86b6-e4ade7ea8d5a"/>
        <s v="60885550-f74f-4900-b159-4914b1b68ecd"/>
        <s v="7eef09ab-da14-4a47-b823-51d9d94df188"/>
        <s v="a8c6dbc0-7bb3-447b-a9aa-144b9dd43675"/>
        <s v="b9c176b2-9078-4f4d-9b51-eeaa7fedd2fe"/>
        <s v="734aa1e3-944b-45f6-be99-177520d1ae0c"/>
        <s v="a42d0cd7-fd35-4f6a-b450-388748d90846"/>
        <s v="3d5b6fd3-ec37-4de2-ab98-0297ad5babd1"/>
        <s v="a1ef7ece-410d-4098-b779-c1b635b9f336"/>
        <s v="13eb22c9-bece-421a-94c7-743b2401342a"/>
        <s v="eb29d912-9d1b-43df-a46b-6fcee78d147c"/>
        <s v="772c22b2-68f8-4102-bf37-3a446e2e4c11"/>
        <s v="b6646199-ed25-459e-8f89-37fa753e9662"/>
        <s v="c9535b63-ba81-4dd9-987e-f3446f3f920c"/>
        <s v="bce2283a-7519-42bd-8cdf-835ea055dc8c"/>
        <s v="04aac1b7-5ca0-4428-822c-4d326c645c15"/>
        <s v="119c4ea3-e180-4081-9958-a499eeea163e"/>
        <s v="e6d5901d-8b62-4d41-9e09-a9eeaf88bdec"/>
        <s v="1cf70f01-c04f-4bba-9eef-ac6197958cce"/>
        <s v="95e7f614-42b4-4281-9f26-946654d1332a"/>
        <s v="0d18ab95-668c-4477-8b95-017c5dae1201"/>
        <s v="56694787-1859-4670-bb19-1b39676bb018"/>
        <s v="93fb71d0-dd32-4d9c-89ea-356a7abfcebf"/>
        <s v="3122d8b5-c421-4066-a2fb-92e1c965c714"/>
        <s v="a8835fb4-dfab-4ad7-8ad6-bb6961bf0c66"/>
        <s v="c2844916-647a-4d92-b43d-e4fd907c719e"/>
        <s v="d4449a99-fe18-4a77-bd7c-b6bf52adaeae"/>
        <s v="30cfde4b-88de-4f21-a4d7-06f9b5e3d6f6"/>
        <s v="15d4cb64-056a-47aa-9e53-58c2a964ed56"/>
        <s v="67c0518b-17ef-4621-881c-79d4c27437eb"/>
        <s v="5c5eae3b-773f-4888-aa91-33fae6ae146a"/>
        <s v="799caee4-6c74-46db-a5f4-1734b5ffc657"/>
        <s v="35adde88-43e4-4668-82ea-d2df725656e3"/>
        <s v="6a1ffe5e-e3a2-404e-9d2b-625d45a2e8d2"/>
        <s v="e7fbdd83-de31-4998-a458-2d07cab8705f"/>
        <s v="d287290d-ac81-4644-8d9a-65aa915ad8d5"/>
        <s v="5c3552b3-9437-4280-bfd4-67e77491050c"/>
        <s v="bc36dc59-e134-4dfc-9777-7f10f2d2393f"/>
        <s v="87096f5c-4547-4aa9-a75b-8399f639518d"/>
        <s v="a255e1bb-0795-4c1f-938d-6b8cc607b1e9"/>
        <s v="a2a9d4d8-102e-4de5-a5cc-8bf738ab854c"/>
        <s v="b32ec001-1ec8-45ec-896b-b2952fc99653"/>
        <s v="8d536c75-65b9-4e94-8e6d-e263635a775d"/>
        <s v="22a6e3e4-bdf9-45f3-8ff3-bc726366f018"/>
        <s v="d631c383-3030-44d0-b2c8-47439027e770"/>
        <s v="d1fcdedd-6102-4b56-a5c4-82ff5e5a90c1"/>
        <s v="d4b776c6-3542-48cf-b767-70885763748f"/>
        <s v="811317a8-f4c8-4393-96dd-6c82a8909e31"/>
        <s v="7e3c061a-3b58-4733-a216-6feb1f20994c"/>
        <s v="8a3c3b5e-801e-41da-85b1-ed25f1533ae8"/>
        <s v="2612cb21-92af-412c-bc91-03157a9ef221"/>
        <s v="9a1de644-815e-46d1-bb8f-aa1837f8a88b"/>
        <s v="bb4504d2-b8cf-4c56-a300-bdfa4846fa86"/>
        <s v="2346df9c-ec49-40ef-b1cd-a7545b1acb69"/>
        <s v="298fe54e-a3c3-4874-ba6f-eef2941e96bc"/>
        <s v="7d66971e-8847-4c56-827c-9f8cd40ac5e9"/>
        <s v="24f1f2ae-d194-462d-991f-5a48920e72c8"/>
        <s v="c48c221f-82e7-421d-b205-d8928444c3f7"/>
        <s v="7eccdaf4-c413-4dc2-85c5-ae8abe15ad12"/>
        <s v="c8a723e9-bfa0-46c2-809c-b50648f1096d"/>
        <s v="c1e1b94a-7888-4058-a9ad-0e9b8c9aa1e9"/>
        <s v="a127dc6b-ab9b-453d-b5f5-c65410c2c2e5"/>
        <s v="c6b31733-cee8-44c3-b36a-5c45240fad2c"/>
        <s v="c8ad0899-b630-494d-a147-adeb277b0667"/>
        <s v="177a8a5f-6ffe-43b3-94bf-7a4b25b8a42f"/>
        <s v="6a5e6920-bf5a-47e6-93a3-dd5a4b8c5bdc"/>
        <s v="fad3b44c-3b2d-4dc9-a2f3-2faea63fcf12"/>
        <s v="f891b0c3-dd3f-487e-92bd-c6619fe0a8c7"/>
        <s v="15f7ef61-da4e-404c-ba7e-1b86c1fad753"/>
        <s v="44b64ec1-4d16-4049-84d7-df9a238b05b7"/>
        <s v="5683ede0-17d5-4563-ba60-ede1e5eb772d"/>
        <s v="8f026c2c-1b41-4999-8198-d1f56839f98f"/>
        <s v="e189bf83-8963-45de-a35a-d16a0e06cd8b"/>
        <s v="76a1e967-f483-4fb4-a064-dfa817b88601"/>
        <s v="0840405a-ffd2-4491-9ff3-89aa4c36a70c"/>
        <s v="f480b91e-700e-4efc-a4ff-c31a5b86ea69"/>
        <s v="bd5609c4-a446-4663-b93b-17fbf76d15fd"/>
        <s v="397b5f51-5ffa-46ef-94e4-180cfe9936a3"/>
        <s v="cfe3a795-b85e-42ea-8560-d425e72d71fd"/>
        <s v="ba46284d-e849-4810-8419-4819ad7af740"/>
        <s v="c7a628cb-49ac-4d72-a435-4da32aa384b0"/>
        <s v="d65e59dd-e62d-4d06-8f9b-85581a7f195b"/>
        <s v="32399ffb-2704-4f25-8b91-b8cb6ae66582"/>
        <s v="0d50cd9c-1fb4-45f3-99e7-6fc7176ffaef"/>
        <s v="c4ac19ff-2055-4620-aa64-fac411270d8f"/>
        <s v="b5d9ad36-5287-464d-a30a-6658b1be6df2"/>
        <s v="b788f5d1-ffe5-45f6-a5ed-cfe34f2dad3f"/>
        <s v="ff408dcc-9db1-47f9-8fa8-ae3432339053"/>
        <s v="21c71aa3-7414-43b5-8e3e-25f2cf0671c7"/>
        <s v="0a18b196-43b4-426b-80a3-6cc8139b7c32"/>
        <s v="d3fbe043-af1d-4a1a-8ccb-235539d1c7ff"/>
        <s v="1127c44f-804c-41ba-b379-97e68df3b843"/>
        <s v="82c299f0-7487-4772-bf03-86fa13badc91"/>
        <s v="f5179e72-5f85-4b21-a5df-6f85bab503fb"/>
        <s v="e42c0aea-23d7-463d-9391-d017dbd4a86d"/>
        <s v="17979125-cd96-4d60-9192-45c5ff355962"/>
        <s v="b2149062-3e1a-463e-aa18-d32c7a9a8ef5"/>
        <s v="48298257-1795-4da3-8969-94eeee3dbb63"/>
        <s v="142e3df0-3c28-45dc-912d-aea8673d2920"/>
        <s v="b3bb59d0-0a8e-42a6-b120-fc35811280e8"/>
        <s v="8163b6ce-1877-4c06-94ad-625215bc2a3e"/>
        <s v="0f635f4a-2b9a-418e-8165-964c0b21a308"/>
        <s v="9c1a219e-474f-401d-a218-c099590fc264"/>
        <s v="4e7c9375-d938-4f9f-8995-399df86edb7c"/>
        <s v="13c1a5e6-1f40-4aaa-8496-d561734a4fed"/>
        <s v="b15aab1a-9f95-4869-b1e4-1913669cf2bc"/>
        <s v="2303f6c6-d69d-42f1-ae4c-84ffa8c01f05"/>
        <s v="59e9be59-29e6-4a07-a1aa-30937952ec04"/>
        <s v="b8ec1ba5-9448-48b9-b0a0-8c0604db0e46"/>
        <s v="2a96e1e2-7194-4ae2-99ba-d7aedf615a5c"/>
        <s v="cc1b4157-ec9f-4c54-9e0a-72ab7f5db163"/>
        <s v="cf2e3296-7184-4713-a55f-65b7e709fba6"/>
        <s v="1b7cc562-80a1-4869-8d20-3fba7d1f9861"/>
        <s v="bfe92520-ff3e-43ee-b62f-18831275b0ab"/>
        <s v="c5e29d43-d37a-401f-b12a-fb2f53ffa3c2"/>
        <s v="50405c43-3a6c-4da6-97f7-d71f2978cc73"/>
        <s v="6a36af18-06d3-4b93-ae33-688d597e6845"/>
        <s v="e760fffc-d40f-4457-8dee-64422d1c9409"/>
        <s v="c6ce834d-2c6a-4af8-971a-3ae0526ad59c"/>
        <s v="52f5a525-685f-4d0a-b9f6-9eb16123ce46"/>
        <s v="546252e7-f43b-4052-8459-bd6ec0f63229"/>
        <s v="6b3f368b-47d6-4de3-a6dc-8b415101019c"/>
        <s v="396c357b-dd66-4071-8fd7-b1a1bd4f6118"/>
        <s v="597278c5-1789-4e63-a746-5743897b303d"/>
        <s v="606cc2f5-2c81-4bf0-91f6-04068b5a8683"/>
        <s v="122dd7be-980b-481e-a359-5d1f7fe4a42e"/>
        <s v="20f0156a-1e6a-4628-9c6d-52d5ae2e9af9"/>
        <s v="a65d958e-936d-41a8-93ac-b00e32eeeb38"/>
        <s v="b51cf971-253b-4dbb-ae09-241ef5d6e50e"/>
        <s v="3037a352-9403-4d3b-97d3-0eb34942400e"/>
        <s v="cfaad1ba-740a-46fc-9d66-ee5950f6300b"/>
        <s v="a491f0b2-ea1f-4a65-a27a-984d654821d0"/>
        <s v="6ecca931-ef70-4d01-8da0-3d880c6f3051"/>
        <s v="d2705470-6a7b-48b1-a3f3-42a8f030bfd4"/>
        <s v="0214cbf0-498f-4c59-86c9-bfa949ba5fd6"/>
        <s v="4aeddc83-4290-4e0f-9c7d-55fd2f69b8e1"/>
        <s v="91ed554a-3fae-4f01-a829-0f3c86b4852c"/>
        <s v="8567c805-34f5-41c0-88c5-eb2a7490adeb"/>
        <s v="a9258d0f-0898-4c58-a085-cb56c2d61892"/>
        <s v="f2f25eef-1f45-4bfd-b7dc-67e030974b2b"/>
        <s v="8d163f75-417b-4f5d-8de6-309c25476389"/>
        <s v="7c7ddd5a-76a0-4204-a78f-77f93b283d90"/>
        <s v="759c0580-4ede-4169-a03d-6c2808ce9591"/>
        <s v="4316866b-dbe0-480a-b138-031a80807628"/>
        <s v="ec1a86d3-5683-4783-9575-9337549c9eb9"/>
        <s v="13106665-aec2-4b19-bbc3-98d82d6bc882"/>
        <s v="adbb4a9e-5989-4498-a075-329961911732"/>
        <s v="74106a9d-ec7a-4d82-8ac8-f563319fc836"/>
        <s v="38f3e9f9-da84-40c4-b377-36887e03cce5"/>
        <s v="fe7c80e9-a179-4e93-bfc8-25ac869bc00f"/>
        <s v="0ef8c2d6-f7fd-4646-b7bb-3eec4bf50b52"/>
        <s v="25637cc3-ca97-4bf5-95d5-96afa663d2cd"/>
        <s v="7c8b1713-ef01-4a84-a79a-9fe93bf0702b"/>
        <s v="56666f9f-53ac-4ab9-b467-2cd9362f5e5c"/>
        <s v="2d18528e-1ee8-4f88-aa60-0c18d746fe62"/>
        <s v="e608891c-2484-43ba-87fb-fec891c11020"/>
        <s v="be2cac6f-815e-4e7b-8da4-f76e5d68fdc0"/>
        <s v="4fa03f26-f6f7-40cc-a9ec-8e49d1bdb8c0"/>
        <s v="132b218a-44de-43dd-a5dc-e055e30ccc9b"/>
        <s v="17d821b8-bb93-4d40-98df-f535c62dbaea"/>
        <s v="cb5cda90-d761-4b28-bc3c-f41a6e73fbf9"/>
        <s v="03db7a2e-5313-40e0-af25-37cea206527c"/>
        <s v="abc53545-2e6d-4a04-9d57-e73431bf5cf6"/>
        <s v="67294d3c-4681-4a88-ac15-4804099759a3"/>
        <s v="24d6c4dc-949f-40c3-b020-83e26a8e80bb"/>
        <s v="7f469d87-ab81-4665-83c5-25cfdb18f72b"/>
        <s v="f6a9e3e3-b62b-4cb1-8956-0c3685609e8a"/>
        <s v="3c882311-4bea-4ba2-9e42-5b410c44c69a"/>
        <s v="30a900ad-939b-462d-a645-f129629c2ae3"/>
        <s v="033c0bc1-a6c0-4ec7-9300-109f7f545700"/>
        <s v="3e7660f7-e3f6-4154-a50f-e531cefbd4f6"/>
        <s v="29c1e163-35a3-44c1-8934-3ed195d0878e"/>
        <s v="9b4112f1-f192-494a-8adf-70b93f8b4da4"/>
        <s v="71a0449d-d703-462f-b5cb-e3f56a66c184"/>
        <s v="02f0ebc7-1091-4d60-97d3-4782ae118d97"/>
        <s v="36a2c52b-0047-4139-985d-f528b4258e19"/>
        <s v="a3771d5f-f55a-468c-8f9a-4b7088fd6f8e"/>
        <s v="ae93a2d9-f35d-4f89-aab4-7255fea835f4"/>
        <s v="765e9443-d3b3-4cbe-8e64-d4c2e6389f32"/>
        <s v="1262e3f6-3ee8-4f42-bb31-89bfdec7d4e3"/>
        <s v="bf1c5876-f5f7-48bf-b121-d7ff9b159bb9"/>
        <s v="8dd1cef5-1cf6-4d9b-b7b3-4eecd082b0d3"/>
        <s v="20156a72-12e1-43a6-932c-ae01d2c65ee4"/>
        <s v="d3073198-bc3e-4402-9ba1-4c350ab5207f"/>
        <s v="12a1fe7d-dfa5-4722-8a1f-c9df9a591974"/>
        <s v="a28888aa-a4f3-4510-ba16-66929dd5bc5e"/>
        <s v="4cd9bdae-e9ea-487f-917d-af847527a4f7"/>
        <s v="fba6abf7-cdbc-4653-b7a7-e8b75e70f65f"/>
        <s v="74222167-6b7a-4460-a04e-46cb3712f2d1"/>
        <s v="add3f488-fd49-4c60-9136-41a0ca687611"/>
        <s v="b148b2a6-ea79-47e1-9be7-02abfac08fc4"/>
        <s v="760e1e99-33d9-40d4-9e82-7e62ace81193"/>
        <s v="92e0e031-4ef2-4458-9d11-c5a07cb80ce8"/>
        <s v="52f1df00-e27c-4eba-9d59-18fafb4a9a7d"/>
        <s v="c5c5b37a-f85e-46a1-9dad-09b252c21221"/>
        <s v="791dc737-7ed6-49ef-8f33-415d457ed336"/>
        <s v="2d84c606-87a3-49a3-b2ae-51fe995cedc1"/>
        <s v="7b1dbca3-2286-43f8-8314-96ea2160446e"/>
        <s v="be9063fb-64b5-49a5-bd6c-3d2a5564d1d3"/>
        <s v="6b49acc6-35e5-44e0-ac87-85467faf6458"/>
        <s v="b4157cea-0738-4ba4-9770-a3dbe9fa97e2"/>
        <s v="8e52fc42-73c3-44a6-9ac7-26b667863fb3"/>
        <s v="96d8c1fa-b973-45d4-bdae-eb406f50ed5f"/>
        <s v="81f71a2f-b266-4ece-af6e-6fa6790322c4"/>
        <s v="089f481a-d61c-49da-ba9c-38add5e2ddd4"/>
        <s v="a91d5bce-1a8e-472a-903b-0c47091b343e"/>
        <s v="d4394564-de38-4464-9116-cb7bd3098f1b"/>
        <s v="7a8104de-b205-47bb-bb16-f75776f186ab"/>
        <s v="e1e0bc72-8e88-4b54-a50e-660244beb486"/>
        <s v="56ffe531-f2e5-4e04-9e35-b97200a777c2"/>
        <s v="f9722cc1-349e-44a9-94c2-9d5c19ec0829"/>
        <s v="d51b1974-de66-4dd0-a5ce-2a21ed3e2846"/>
        <s v="c4d9d333-77bd-4bad-8309-89c258ddbfd1"/>
        <s v="0e0b089b-6505-4a00-83a9-4091f89095c1"/>
        <s v="1a38f27d-9a34-4b3e-ba8b-298542fa2be0"/>
        <s v="3623d580-5a6f-4637-ae8b-f1fea9a9b4ec"/>
        <s v="d891ac42-f675-4000-b4da-a786a5ab0b1a"/>
        <s v="639c4c6c-2926-405d-8d53-551ab4f02f6f"/>
        <s v="c42b266b-1b02-4a24-bf00-f56c6a4989a6"/>
        <s v="a0693127-ce5b-41f6-b8d3-57723dedb684"/>
        <s v="a2ec0d8d-d643-4ee1-88f7-c56168735fab"/>
        <s v="c4ea4ece-67b6-4467-9432-d79794f6c67a"/>
        <s v="da9bccc1-e71c-481a-a511-e61a143665f5"/>
        <s v="f22c34d4-3592-4cad-afd5-1a2db1f09fe0"/>
        <s v="df41e696-fc32-48e1-8c67-447d3db73acc"/>
        <s v="48c3d60d-c2e7-485d-917d-7ce96b20dfed"/>
        <s v="0bbfbdb6-7634-4953-8c2e-506badd6e664"/>
        <s v="5274ee11-b61d-4906-a570-35db3fead90a"/>
        <s v="1c708c6c-08c9-4d63-b3cc-a0001615d211"/>
        <s v="c6b33fe6-1c76-4df6-ac5a-6c93871c0884"/>
        <s v="d2d0a1f2-ea82-4133-91eb-299d69a47766"/>
        <s v="ae62990c-19bd-4f93-b8ef-7666b7a4c719"/>
        <s v="dc7204f3-018c-4f79-8fdd-b169f8e1e127"/>
        <s v="f758dce2-0556-4aea-a7b0-32831d7c0098"/>
        <s v="f18cccdc-131e-4723-bbcd-f203459ee674"/>
        <s v="ca3c9818-3607-4e0c-b0f8-a80acbbfe922"/>
        <s v="b211d2c5-16aa-461e-b0e3-bd2d625ce56a"/>
        <s v="4d37a539-857d-43b3-a8ad-df36ddf275eb"/>
        <s v="e7062376-61c7-49d1-b5a7-b646948e1e5a"/>
        <s v="4c2022bb-4813-478a-9ee2-e5ddfa668bb6"/>
        <s v="b4a69f3c-8d3a-4d99-b11c-21c9bdc14f1f"/>
        <s v="d6707a21-29dc-473e-9820-b3f25989dd6c"/>
        <s v="4c779d26-f638-4bf1-837f-781358a18547"/>
        <s v="f2e5f0fe-efd9-4274-89ec-a122725efeaf"/>
        <s v="5f5ab1fb-8e32-4c7d-8a7b-c5634ac938f5"/>
        <s v="c9b7c9bc-65a1-4fa9-9611-69a1ff46a6bf"/>
        <s v="b9da5f8c-4e35-4a80-a027-9a186576a410"/>
        <s v="9c2723bc-2418-455c-b0b1-ca37c5a1522d"/>
        <s v="b58c70e0-e4a2-4ef0-a3a7-99375d2b3f00"/>
        <s v="f2e8baa2-23b5-4e1a-8d16-6674f198f961"/>
        <s v="e5a3da97-6477-403c-9563-5f8bc397eb45"/>
        <s v="ccfcd8aa-dbba-4479-99ad-7b247f1c0e95"/>
        <s v="76895568-43af-4707-87b5-08d760d5890f"/>
        <s v="b1b5ef13-d268-47e1-adb4-bd7478ef7820"/>
        <s v="8e485223-46b9-4991-a14e-b70db380c73a"/>
        <s v="68c8e86a-1624-4c94-8d84-46aa071c4d1c"/>
        <s v="6c200bf1-eabd-4150-b011-3ac283d1169b"/>
        <s v="b66edbf4-a0ea-4251-8957-43a281b13b80"/>
        <s v="bae1e137-96ee-40e5-9f87-3b46c0a0473a"/>
        <s v="f3b63fe1-d184-4324-97e8-392a55cee5db"/>
        <s v="13c37b5d-bbf8-4a91-b7a9-f824eafa4d5b"/>
        <s v="81a1a209-4ffc-4bc7-a0d3-03bfc3702473"/>
        <s v="b787ef8d-3495-411e-ae27-d4321dc1e7eb"/>
        <s v="2e63fe12-6052-43f6-82dc-8c7c35099ad2"/>
        <s v="4fc8acbb-e6ac-4ae9-b114-eb7feeaa1af3"/>
        <s v="25c73c44-3e75-43b4-a64f-a6637e8f8095"/>
        <s v="336f3229-565e-42f9-8b52-1380cfe43fe7"/>
        <s v="3da06476-f778-4676-b50d-112e8164ceec"/>
        <s v="759cde66-bacf-43d0-8b1f-9163ce9ff57f"/>
        <s v="e9366a85-3a46-4be3-9255-a4de9330ba83"/>
        <s v="460d48b3-7a99-463e-9594-b4f7b43915f9"/>
        <s v="4199322e-3ba5-4126-bff6-9f4195082801"/>
        <s v="b26a51a5-76b4-4672-9f13-e10bff7a884d"/>
        <s v="a205e54f-b1e8-409d-bc20-b9f24a9c589e"/>
        <s v="2b1ac76c-89ec-4c51-98cb-aa5247f53019"/>
        <s v="d58978b2-fcc2-4e6c-8944-de2667727765"/>
        <s v="0977c513-752a-4d25-b190-1b7ec6b469ef"/>
        <s v="21bbd183-8acf-44d6-b2fc-c072544c0132"/>
        <s v="947aacc9-c43b-4287-96c4-80a387cada66"/>
        <s v="bd12ec98-2d32-496e-9766-157b53388c0a"/>
        <s v="1bb5ec7d-9de7-4f1a-beeb-4c359b4fa47e"/>
        <s v="ac117bab-d664-4fe8-a21c-0c06ed376567"/>
        <s v="d85d832b-a8fb-4fc5-a473-17afd83c9744"/>
        <s v="0f300487-259c-4976-9427-86ba43e0c7a3"/>
        <s v="79a28546-0305-4436-86e7-54d78f18002b"/>
        <s v="46b51d82-df80-4357-8a1b-e8134bc63758"/>
        <s v="c2bf9e72-8437-499d-af7c-9dc586d506dd"/>
        <s v="4a6c3cf2-5ce4-4f55-a304-2ba15f311221"/>
        <s v="4f2f965f-a036-4a83-a1d0-332277eb07e6"/>
        <s v="b89bdf7f-93e3-4c35-af0a-573d53d2d56d"/>
        <s v="8de1596c-5a9a-406a-96f1-42a206b919aa"/>
        <s v="ab286d09-0af5-4e60-bbe8-a5df5e934de0"/>
        <s v="98ad6306-9e1f-47d8-b05a-4b6cdddc82c3"/>
        <s v="5f987864-6e8e-4531-b9b2-635c6e03e1be"/>
        <s v="d37fc265-36ad-4048-a0c6-abff077d1140"/>
        <s v="1b4da0fe-7bb3-4605-9a74-3152627b41a1"/>
        <s v="74664604-e1ee-4f4d-bcb4-c5edb9cf7386"/>
        <s v="30c9c51f-c80b-4af7-9315-fafa7500f785"/>
        <s v="8eb22579-0cdb-4ca4-b6ec-bdd68498e113"/>
        <s v="3b227e07-a4b7-481b-a266-7cc86aa6bcbe"/>
        <s v="db97db10-cc79-4797-8f0f-f2f0a29a435a"/>
        <s v="6b15c11b-b113-450b-9ea0-50c6eb9ed274"/>
        <s v="176dc38b-8554-44df-938e-01ea059f3ecd"/>
        <s v="e3c43657-1d8c-4bac-83b4-09ef2260e70f"/>
        <s v="28555335-978a-40b6-a755-73ec3e0061ed"/>
        <s v="06843c86-b8a6-4402-a3d2-6b8dae46024d"/>
        <s v="0cd20e43-76da-4194-839d-b29d4bc81c16"/>
        <s v="47503f1d-c33a-4f6c-9d69-1fba5e187b24"/>
        <s v="859131d2-bbda-4242-ad17-4fc96f7c15ea"/>
        <s v="084d7822-da94-4e70-a537-41e409668d08"/>
        <s v="458e2b28-c1c6-4fc4-8e14-6a3eebc3e1a1"/>
        <s v="27c7655a-7b43-4a72-a2c0-c475a54976d0"/>
        <s v="aab612c9-415d-474a-b5a6-69814104a8b5"/>
        <s v="9a1e0036-5cba-4496-a848-92402fd90ce1"/>
        <s v="d2586d90-16b6-4f61-b68c-62e6e2a45909"/>
        <s v="176496f7-99fa-4a93-bc25-fc48a0ad9511"/>
        <s v="28f49481-a0a0-4dc4-a720-9bdf1c11f735"/>
        <s v="9ea9f508-3122-4592-bdb0-2235261e2555"/>
        <s v="e6338ef1-cf70-4122-9cfc-e6d427c4dbd4"/>
        <s v="56ab087a-8bc7-4e81-9a30-45280b599562"/>
        <s v="39779492-3bd6-4dd1-9287-ec7bba900dce"/>
        <s v="eb4d8f42-8735-40a2-a511-09611869a217"/>
        <s v="bd5d1c8a-5454-4866-abb1-ab1c12c58a72"/>
        <s v="cfcd12f7-549d-4dee-beab-ae6eeda34f47"/>
        <s v="af8ca888-b1f8-4ad9-b49b-508927335670"/>
        <s v="05628059-568c-469b-9064-005c3985c3cf"/>
        <s v="98dbf732-dde4-4194-bc12-d19850c1b8f7"/>
        <s v="b2357a3c-cc7f-4517-8bfd-4a31c8c85ad6"/>
        <s v="6a25542e-ffbd-4cdd-9d84-d303ccb03fc5"/>
        <s v="d3d1bf0f-56c4-48e4-a9ef-afb13a7e8e14"/>
        <s v="66414954-c798-4445-86a3-cc71ff2f6883"/>
        <s v="6b0ae0e3-9d89-4047-9d39-d7936257a4a2"/>
        <s v="eadc9960-4242-41e2-960b-e0f495132c22"/>
        <s v="c76fb4e3-7859-4f54-bf8e-7236b9d1bd6a"/>
        <s v="18f1a1e4-1d30-4290-b3d9-2aceb7461b72"/>
        <s v="bf47976f-a2b1-4c66-af5b-a72f708a100c"/>
        <s v="80062ff4-2e3e-487f-a065-fa31def56e35"/>
        <s v="a1173719-b023-40ea-9f41-e335b9aed8e4"/>
        <s v="659e0258-814f-4657-b6d7-0561d2d14ef5"/>
        <s v="c2b01cfd-d045-4d1c-a684-09e3f1f8343e"/>
        <s v="39191783-1112-4366-89f4-c84d12c5e0fe"/>
        <s v="4988e418-f6c3-4218-8183-6315330f8be1"/>
        <s v="e2d9de5d-6a18-4e4c-b496-276412a4def0"/>
        <s v="506e5a9a-b758-488d-ab73-295b344a54b8"/>
        <s v="54bbbcf8-28fe-4761-8d49-fe3f2ca8f783"/>
        <s v="78e3654b-faf1-4ff0-bb85-179ad5b077e0"/>
        <s v="90d9170c-f2de-475c-90fc-c9f12ddc756b"/>
        <s v="28257223-4d42-4971-bcb8-dca85280db62"/>
        <s v="dc4bad78-614f-4ccb-be5c-b565e6b530cb"/>
        <s v="50ebf2ad-fb61-45c3-b162-e8fcf100df84"/>
        <s v="134ec784-b688-4a87-942c-7c77cc773119"/>
        <s v="d5b6517a-cab3-4d27-8dc5-f130cc394162"/>
        <s v="c9ce44bd-7c3f-4add-9a38-5db590eeb067"/>
        <s v="05752386-6de4-4b56-bc5f-dd57636764fd"/>
        <s v="c73f6e1b-af90-4e3c-9d75-0e9890e0b95f"/>
        <s v="8eb4c23a-5ea0-4eec-9ed7-e570e941be5c"/>
        <s v="5fac29c6-fa4c-4f30-be1e-379311fe64ad"/>
        <s v="e8b45c6a-fee5-43b3-ae18-b184229fe85b"/>
        <s v="d6eaf6ab-c68e-42a6-a091-952209482f70"/>
        <s v="be3aafed-b98b-4ef5-a90c-c35152de8405"/>
        <s v="23204ff5-b538-496c-833e-02f71e93d127"/>
        <s v="d92f3c1e-df70-4b2a-b8bb-22a5eba742d2"/>
        <s v="4678d602-a866-4c36-ba98-a7259d64f713"/>
        <s v="0ff157ba-683f-40d0-9b15-273067b71db0"/>
        <s v="c0829ad6-5b9f-4adf-b8f3-ccfd10869c18"/>
        <s v="cf4568c9-5ab7-48c6-9155-35762a4998eb"/>
        <s v="7008e799-fecd-4333-8b2e-c8f278313bcc"/>
        <s v="a005f5e1-a97a-4846-92ea-ef184b6797a1"/>
        <s v="9d3de8b2-da0d-4e34-be78-a321ebc7c34f"/>
        <s v="ae5ec365-72eb-4474-9458-054ec2874f06"/>
        <s v="ce2c7335-f4b6-4b4d-a291-0c5a9b18ee47"/>
        <s v="1fadc367-d7c6-4d63-8d78-45dd3240708a"/>
        <s v="2207f2de-b715-4603-a178-b03c698000c4"/>
        <s v="20da8972-5832-4ee4-8471-b4b0ae1b9f69"/>
        <s v="9aec56a8-5731-4609-9375-ee90d6b361e4"/>
        <s v="02042738-20c5-4a3f-86d8-522e89994afb"/>
        <s v="600a054e-21ed-45e0-8beb-97ef7240ae8c"/>
        <s v="3c9abe10-238d-4f44-8ac4-d0eb3373730e"/>
        <s v="a879d8f8-9042-4eb7-8b04-0f53e63949d4"/>
        <s v="39ec8ca1-3fb2-4f47-bbcd-6c18a06e8de5"/>
        <s v="ef9240b6-52d7-4f10-ba3a-6e9623ff23d3"/>
        <s v="620d4a1f-479f-4628-9674-eb650f9c5300"/>
        <s v="37850b5c-3ce5-488c-be53-d702e1f8d192"/>
        <s v="30ac7d7b-a2f9-43a3-b810-ae665a31b4cc"/>
        <s v="9c904bed-6389-4af4-8710-90caa1e80536"/>
        <s v="5f584603-e5a3-48e9-84c1-f1b5ebbbd763"/>
        <s v="41f83199-f4ea-4769-8366-c189cd8d9f75"/>
        <s v="a6ea6a2a-3110-429d-8e75-7e3c59b21da1"/>
        <s v="2540fbfe-e12f-46cd-96ea-f269514e1353"/>
        <s v="ecf2d1d3-0725-4bbe-9b33-9e981879deaf"/>
        <s v="2799db5f-73d5-44b7-b6ad-f3cd935cc092"/>
        <s v="c0ba22a4-7213-47cc-b896-17fa6493f5ef"/>
        <s v="c4183687-0cf7-4915-b01f-e8dfc3ba8448"/>
        <s v="a3b442bd-4649-4296-af58-42c3ff86cc31"/>
        <s v="309a083a-0c9e-4060-b66c-7331a1722ee3"/>
        <s v="38d5101f-423c-4d9d-993e-478302b34254"/>
        <s v="298d9f00-a3b6-48ef-83a7-635ac03995b8"/>
        <s v="de73992b-0232-4130-889e-90b28df49d52"/>
        <s v="98874bfe-c136-4c65-ae2a-e3413f59e4f2"/>
        <s v="01667221-3063-4e7f-81ff-81d1689d1205"/>
        <s v="fd9a9caf-37e1-4afd-873c-f375fa1e59e4"/>
        <s v="1d48a071-ab61-47b1-b93b-4c3220500494"/>
        <s v="2067bdac-88bd-43d1-b540-b30e039f3a25"/>
        <s v="04e0aa19-7fe5-4a6c-9a93-80ac33c7d62f"/>
        <s v="cdd8af09-451b-4267-b887-5caf1991103f"/>
        <s v="36c7d6fa-7aa4-4052-bf51-936241a64fed"/>
        <s v="4c269f16-1a44-48eb-b02c-21505f58f504"/>
        <s v="7a6e43d0-d9c5-4cd9-b09d-721b62be4009"/>
        <s v="5c17ebb5-093b-4d72-ac8c-dcaf2b633b18"/>
        <s v="4270352d-702d-4556-8c64-5bf10e93fba8"/>
        <s v="6d204496-66d0-4371-98e8-8ebb7a9e8eef"/>
        <s v="a0d7cfc8-3a17-43b7-b5d3-8459f3bc6b09"/>
        <s v="706c5c56-49e2-423d-abd3-461691b78d8e"/>
        <s v="4c881a90-c109-4e6b-a7d7-7c7e07f0b3d2"/>
        <s v="442a6ce4-ac24-4352-8822-28f22d720501"/>
        <s v="4a5dee64-3a65-43b9-826a-55e559bd1dc1"/>
        <s v="f377530f-2a5d-453a-aec0-5882035993bf"/>
        <s v="4d37d6d9-3f4d-4a0d-8c60-3d16eb507c48"/>
        <s v="dee34e2a-d6e0-4c60-b59d-066285d08c1c"/>
        <s v="e906b056-750b-4501-a5b7-6e71c0b942ad"/>
        <s v="ce072a52-73ed-4223-8b4e-f503f8722413"/>
        <s v="5a86b5ec-1865-412a-896c-495acec8613d"/>
        <s v="5d340833-db59-4a19-9ea6-ed4a04cad30a"/>
        <s v="74e0079a-98fb-4727-9740-b2122d5245f4"/>
        <s v="ab9099a4-35a2-40ae-9af3-05535ec42e08"/>
        <s v="166b1ea0-030b-47f1-9fd8-e9a7ec0130b9"/>
        <s v="77e8b401-b684-4eb5-97bd-2960a1715311"/>
        <s v="0534a101-8ddc-4719-81f3-8dd4fd034ada"/>
        <s v="02bdeabe-7060-48eb-be8e-ed12a3ea21a2"/>
        <s v="c6dc78f7-7bf6-4a7f-b58b-eecc9e405b00"/>
        <s v="f4dbca07-e506-4670-b092-947dbe4969ec"/>
        <s v="bdce635f-bf90-4d6a-b5c6-06b54e003d55"/>
        <s v="b5a6571c-4fa5-435e-90cc-460428b26b1b"/>
        <s v="fef97d57-3c77-4a4a-8d65-4036a00f230b"/>
        <s v="4ed0730d-711d-41dd-96ed-0330ce015413"/>
        <s v="1d34d08e-7a4c-45d4-9c99-e04cf0e98b3b"/>
        <s v="2cccfdf1-5734-4491-810a-7e8c6237a65d"/>
        <s v="dc8a4922-5005-480f-a4c7-78a59b4e164b"/>
        <s v="c80ba4a4-eb5d-4a54-b6f3-a4040005003e"/>
        <s v="42803aa0-55ac-4d06-be9d-a9517329af6e"/>
        <s v="8941bdd3-9803-482e-926a-4bd0be125f8f"/>
        <s v="66bca865-963c-4f25-968a-b707001fc69f"/>
        <s v="6fe633f1-8f80-4d8b-a1d5-5f8569678586"/>
        <s v="b2a0f778-809d-4444-93ab-3cce264ae04f"/>
        <s v="50e96888-7273-4e7b-bf9a-d277db496e6d"/>
        <s v="4140752c-aa44-4259-9001-8b7b6d4067f4"/>
        <s v="f4be0a2c-f571-4989-98bb-597d8f1fd309"/>
        <s v="85e8267a-0e23-4fd5-9031-5ccbd208ee77"/>
        <s v="d664d264-4c6e-47ff-b9de-7a3a486822b9"/>
        <s v="81b34c3e-1d61-49cb-a1b6-0c866c131683"/>
        <s v="35845d71-b221-41c5-b5b8-6d0a864f36dd"/>
        <s v="403fd582-4ccf-4a4b-bc93-243ec90b9454"/>
        <s v="f796611f-c7c1-4b1b-9d58-631b052226b9"/>
        <s v="9b5f8f39-848b-44f0-b498-17354d38e415"/>
        <s v="081293dd-62eb-40bd-9ec9-e3cdb092e21a"/>
        <s v="15935c16-a274-4afc-8db4-89cb556a7748"/>
        <s v="a754a29f-f143-4545-ae6b-34b907ef2ba8"/>
        <s v="8a4a0e2d-f22b-4b98-b24c-c64fbe3e6e57"/>
        <s v="b7dbb32c-d0c1-40ae-92a8-9ab919517f7e"/>
        <s v="74915c14-a30b-469c-9c40-50454a22eae9"/>
        <s v="e1fff6c0-8347-41da-9c11-ab6d42f5b3f5"/>
        <s v="89c8d2ab-6b44-4a8d-95f2-5073f41402b1"/>
        <s v="b35d4c3c-32f3-45ad-a84e-2080d70e673c"/>
        <s v="bf0d073d-821c-4336-9970-cf60ebff8d15"/>
        <s v="74bd0c93-8177-4661-b7fe-032c02571851"/>
        <s v="e1100ae1-6141-45c4-8baf-44bf0381a7b3"/>
        <s v="93267d25-234b-4562-98af-5cca6b11b7cb"/>
        <s v="458e0f1e-2a98-4594-81e0-4ea5f20ef5c3"/>
        <s v="71be94c3-6ab1-4db6-9da4-66feb0937085"/>
        <s v="d5838410-222b-409b-94ad-51dcb0010b77"/>
        <s v="18d92334-bbbd-4272-95ba-4ab0cd9caf47"/>
        <s v="3ec0f4e4-c2ae-4401-906d-edf53a77a93f"/>
        <s v="75366b9f-320f-42c0-9dde-01889803b22e"/>
        <s v="73b0d676-3527-45c8-8534-ca08f6f24d1c"/>
        <s v="059dd55d-4b94-4e30-b303-f438fe2110d0"/>
        <s v="6118433b-882c-4d1e-ac93-a7918b60c511"/>
        <s v="9d37efb6-eafb-4e90-94ec-84ce002ccb25"/>
        <s v="0013e35d-9aae-4492-9a92-1d2b8987f887"/>
        <s v="7b23dee5-7f9e-4042-bf9b-c2a3837aaa27"/>
        <s v="893992d4-ef5f-4f0d-87f6-c200fbc02182"/>
        <s v="bf468095-9cb7-4e4d-a1c3-edb99e30f754"/>
        <s v="1b3555e8-b9ff-4c5b-959e-eb8e51e4cab6"/>
        <s v="ae7cfd14-7577-4730-868d-a4b2f613bda0"/>
        <s v="b57905b8-b895-4e08-b564-504ba1e43190"/>
        <s v="b3292925-b107-494e-a932-5ae19c7060da"/>
        <s v="e48c5d67-f682-4011-8b46-1b32bab1b126"/>
        <s v="cfdfc6f9-eb0f-427c-a82a-3879f2b5a7ea"/>
        <s v="069f14f1-4018-4c6e-9a8c-fa3c5283aac7"/>
        <s v="72ce374d-43f8-48b0-9000-3168cb6bb240"/>
        <s v="5a35d158-76fa-4e9c-9f24-37dfae0e987e"/>
        <s v="98d53cf5-4afc-49e8-8c47-6b726e310234"/>
        <s v="892621df-4655-48b7-b8e1-9f568787ea21"/>
        <s v="b599277f-f78e-49e8-b676-291d4e329b4b"/>
        <s v="e39dd23f-5873-4912-a4a3-b2a27380098c"/>
        <s v="6001f54d-01d7-4831-850f-1cdc1e2a03f1"/>
        <s v="a0fbb8e0-b2e3-4399-a876-20207d8f5178"/>
        <s v="b34e356a-c95b-41f8-832a-461adf9b7c1f"/>
        <s v="4baf0f5e-a932-4094-93f2-8f11147f6570"/>
        <s v="25e42403-64f2-402e-894f-6ed34a2f3876"/>
        <s v="1b5d5b3f-020a-4e0f-a202-e4c776dac0af"/>
        <s v="b6ad2138-53f2-4d73-8970-8af66e173f7c"/>
        <s v="e45b712e-b822-4688-90a4-44329cd6c852"/>
        <s v="63f2ae24-fc3d-4348-808d-4127610461e3"/>
        <s v="b486f6f0-54af-4c6c-a094-8438d01216ab"/>
        <s v="82271e17-3124-4bb6-adae-08e73874756d"/>
        <s v="8edddfcd-1e52-4770-bf89-7142fe716b14"/>
        <s v="f72c8bf7-233a-418d-a8e0-cadb9acbf1aa"/>
        <s v="9d8fbfcf-b946-447b-b0f4-140c3819bfb5"/>
        <s v="6043d437-72f0-4493-9c24-1ad5cbc6f7de"/>
        <s v="5c04848d-6837-42ab-b0cd-c3ea36f759fb"/>
        <s v="01def715-1426-4607-b675-c20c67868b97"/>
        <s v="c85c7633-1721-4b47-bff9-c5944ac633c7"/>
        <s v="1986b4b2-70b7-4868-9854-80f0dfcaf0b7"/>
        <s v="33fd862d-4057-4470-be61-27a80351b09d"/>
        <s v="45f18619-54f9-4429-a7de-02ccdda4f4a7"/>
        <s v="27d292fe-0736-4b52-8a9a-73fe538202b7"/>
        <s v="30ee8fce-2b66-4859-9c29-7b5e66bceec2"/>
        <s v="e355ff3e-b8c0-48ef-a540-0d409be20a5b"/>
        <s v="ad2783e5-f636-491b-9366-bd91b5c6652b"/>
        <s v="18c32a04-844b-482e-9dad-138b4d72498f"/>
        <s v="4067f790-8444-4504-93ed-280ad5e14d1f"/>
        <s v="bd1116ee-f58a-47c7-8ccf-4130255603d4"/>
        <s v="887b03e5-e980-4808-b5ac-824c2c55aef7"/>
        <s v="7ef519c8-8420-4b19-b238-4877649cb420"/>
        <s v="3b964c74-ffe6-4994-9580-4c2ac44fc4b8"/>
        <s v="ceef7261-bb15-42ea-8991-2f464ce6928b"/>
        <s v="4edd2a2a-6b69-44ae-8d22-af35b648be8a"/>
        <s v="0b52039f-37e0-46b2-b0f5-c579fd651ec9"/>
        <s v="779fa9fd-e516-4f33-b06a-f9b817181284"/>
        <s v="dd4c5244-fc74-47ef-a249-1bbf09950db1"/>
        <s v="da8befbf-5c9f-42c7-8e9d-b867a376abca"/>
        <s v="28659dba-61e3-44a8-86e7-6ea08c47a1f3"/>
        <s v="49c13de7-3b42-46c5-885b-15fb4a8ff810"/>
        <s v="98049562-8972-4bbd-8ff2-b1c4e53f9644"/>
        <s v="74797b61-2737-4b52-ba6a-210722319050"/>
        <s v="970c7a52-c5a3-4967-9742-fb16128ef888"/>
        <s v="734a6ca3-8116-43fc-a2e7-c1a612d2fa06"/>
        <s v="2f51b757-9177-4915-8533-9fc033e92a9e"/>
        <s v="e867c8d7-b43e-4eac-9079-031a60835d0a"/>
        <s v="0901545b-f181-4b0d-9717-10471d15ce32"/>
        <s v="746b161a-31cc-4738-b68a-e9b79b3aa1d1"/>
        <s v="90865ebc-5a91-4e14-9a61-bcb19356d452"/>
        <s v="610269ab-43ff-482d-a18c-51621dd4ecad"/>
        <s v="39235a44-94a8-4cac-a733-04aa0aa7c3e4"/>
        <s v="fec3c273-dad5-4a8c-ad4a-73bd4f825bad"/>
        <s v="8926f9b5-c50d-4ccd-8f97-37245b6bda9e"/>
        <s v="042c65ad-9883-49b1-88d3-d2cefba3091f"/>
        <s v="f5d5f92e-cdd1-47c1-8a6c-1ce6b581b245"/>
        <s v="89a2bea7-57b4-482d-984d-601999bc0c8c"/>
        <s v="e10b1a47-7fae-4748-b781-321e83c501cb"/>
        <s v="a0a42c89-6232-4bf8-a9c8-612e6c96b28a"/>
        <s v="566e3cbe-9aea-422f-a6e9-87cab87b6384"/>
        <s v="6f139682-5ec1-4f69-82ad-4bf49696903f"/>
        <s v="1177a267-9f5c-424f-a772-d34a1e1e7148"/>
        <s v="17622561-87f7-4fef-b4ef-8730851a0d68"/>
        <s v="f4427e0b-6148-4bb3-889b-78d5dbfdd97e"/>
        <s v="b02b61c4-a3d7-4628-ace6-6fa2fd5166e6"/>
        <s v="8d7fff14-d8df-4873-84c9-56ee9c4209ec"/>
        <s v="5bc440f1-4b1a-469b-8e5d-d462cbd00ef2"/>
        <s v="392c04da-5af3-4a5a-b8e5-9b2716dc5a6e"/>
        <s v="ef8e3e02-7f92-4838-964e-5eb88235936b"/>
        <s v="31274148-7c7c-404e-8422-d03ef29a6339"/>
        <s v="f5b1ebbe-7862-4056-bccf-c45a1133a4b0"/>
        <s v="d4bcb92e-121c-4c9f-837b-c3682d1487fb"/>
        <s v="bbfb1b71-0a68-4eb8-876d-e8c5440c7e5b"/>
        <s v="c72850c1-3322-468b-9be7-8aec32da81f0"/>
        <s v="ff4625af-bd20-463b-b275-b5f3d436a7a8"/>
        <s v="696929b2-0513-4da8-9819-93cc41f9994a"/>
        <s v="9cfbbce7-e8f2-4584-8cca-1e14c3b8c80f"/>
        <s v="c9d901d0-a0da-418e-a7a6-a656cc82664a"/>
        <s v="1d61fac3-6cd5-4859-b2a4-47b2ef04e57d"/>
        <s v="d1ad3e51-89f9-4de9-b798-0131a885a7b4"/>
        <s v="b425e88f-5f83-4733-98c2-03b3981dbb07"/>
        <s v="a995ecc3-6f5b-49a6-8ff1-c51f915cb31b"/>
        <s v="f2d3f761-0ba3-4279-94cb-056407437c3b"/>
        <s v="55456181-1096-4107-845c-9edc2b7f2ac9"/>
        <s v="d4233cdd-0d91-4d13-a207-b111184a1b0f"/>
        <s v="6b226fa2-7836-4d88-b41d-f78fc3cb2f25"/>
        <s v="1f178f93-23c9-4a1e-8b37-1d97cdcc2d6a"/>
        <s v="0f44704f-1247-4a4e-a469-98e8d39e198b"/>
        <s v="09926793-f450-47ee-8e16-33271ef80b5c"/>
        <s v="861b4f5b-45a0-4539-ade8-370ace9e9ebd"/>
        <s v="59dcabd0-56fe-4fb9-abe9-e2074f199ec0"/>
        <s v="c9c1ad45-f4ea-4b97-aaa4-15b56336c815"/>
        <s v="d240ef02-a968-4fc1-ba5c-865db8344070"/>
        <s v="1d303f92-6f5a-40bd-8312-3b70a93cabbb"/>
        <s v="05d047bf-5b96-49d0-a8f9-0573571b960f"/>
        <s v="48769153-c688-43fe-9255-5c758d55119e"/>
        <s v="7318b96d-4479-4612-9f5d-988f776abf09"/>
        <s v="90b4c309-bc1d-4335-9ef7-4e48b8a836fd"/>
        <s v="5cb5e69c-5dc7-43e6-a529-64ffc74cc890"/>
        <s v="e54f8894-d19f-484d-aba6-00a6effa91ff"/>
        <s v="be7cabfd-6d53-4965-b1cb-e1d3d2cea771"/>
        <s v="1ca35cfb-04fc-4d82-bd15-438552fbe43b"/>
        <s v="4c80f6a4-9e5c-4d68-82e0-82191b96ea78"/>
        <s v="21f6c63d-ac20-4f11-abd3-3927586528e6"/>
        <s v="10190c9c-3b1a-4e64-9687-7f41ba8bc81c"/>
        <s v="0b9bd934-23c8-4d30-9dde-7969688613db"/>
        <s v="f165d779-0154-4950-976d-e21f1b46ebdc"/>
        <s v="fb8fe8c4-d8b4-4ead-9360-8edf382b5b86"/>
        <s v="854dc3bf-61d8-4365-bada-0c941679bbe0"/>
        <s v="91a4d796-b972-4eec-a563-7d1f57637902"/>
        <s v="4d470ed6-a666-4769-a1d4-6f8221c50e41"/>
        <s v="d64acb1f-39eb-438a-836e-3c49770e09db"/>
        <s v="6e9bdbd4-8bb1-4e79-a539-862513db64d0"/>
        <s v="374f495e-5724-43d8-99da-85943d2f416d"/>
        <s v="59d4546a-f7b0-4ffc-89c8-08f71ffbbe83"/>
        <s v="82ac7e1d-ac56-4da6-9339-1df45ae86d18"/>
        <s v="72ff5d2a-386e-4be0-ab65-a6a48b8148f6"/>
        <s v="dd88e600-57e6-456a-8f5e-6f0c74b42e6d"/>
        <s v="3c4897e7-601f-426b-9569-44ab503c8db4"/>
        <s v="ccd015c1-ad59-40dd-9bff-3142a5e15b55"/>
        <s v="4d560a3d-f4e7-469a-a454-09374a27ebf2"/>
        <s v="6142ea7d-17be-4111-9a2a-73ed562b0f79"/>
        <s v="9f294a8b-d184-4c39-8476-7556f97be2dd"/>
        <s v="630af05e-1f09-4c0f-8419-53ac6dd38ffb"/>
        <s v="69be173a-850e-40ad-9872-f72ee5b4a1ae"/>
        <s v="14e286e5-ac89-46bc-8cbd-3c039e2aa4ac"/>
        <s v="a6f2f7b8-0cf3-4b58-9910-8be58ce21ea3"/>
        <s v="bb82b796-3207-443e-86a0-7656c5c9fb91"/>
        <s v="f387e1bd-2d59-42c6-934a-5a2fa7cf705c"/>
        <s v="03599c6d-1224-4bd2-b7c4-b3ee9b1fc6d1"/>
        <s v="e7e7cf71-1c5a-4322-809e-7de873f127f5"/>
        <s v="d81cda59-36d1-48ad-9717-3bbb192e87b5"/>
        <s v="9f83db57-5cd5-4c13-a83c-906952aab364"/>
        <s v="3728ddc2-0f5e-4b47-a9d0-c613b0c77002"/>
        <s v="ffe8a701-8733-4220-bf65-bc642307d955"/>
        <s v="3e60dc38-31c9-42fe-8e3f-bc8c84de07aa"/>
        <s v="a046b9ae-9d30-4208-9e52-f2cc4839a7d2"/>
        <s v="4e5d8f12-96b3-4f4a-80da-a8ca62305d27"/>
        <s v="ec42e2fe-4114-4736-922d-2cc52d091a0f"/>
        <s v="4ddb1b36-272c-4588-84a2-576c1fc905f8"/>
        <s v="9ce7eed1-fcdf-4961-a45e-2ad08eefa5dd"/>
        <s v="3c3a04e1-2673-4d70-83a9-f28dea48b463"/>
        <s v="f5948a54-5f80-4eeb-943a-9aff659b0105"/>
        <s v="088dbd82-d883-43f8-8c98-03de12de9e5a"/>
        <s v="819f9a74-14f9-4534-9cb1-73bd26689102"/>
        <s v="dbb54645-7dda-41b6-97c4-caed47c4cc51"/>
        <s v="4242be33-5d77-4c84-aa81-05a89500a368"/>
        <s v="05b3b6f7-ff43-4d94-9345-accc5574767a"/>
        <s v="98a21f1c-914d-4fae-b100-13a7c6deb2f0"/>
        <s v="dec78fa0-6c14-44be-a65a-a092112ea3ee"/>
        <s v="d171ac68-edae-411f-85cd-7dd4b4a84acc"/>
        <s v="1328000b-cb9c-41c3-ac1c-3ed546d1fb89"/>
        <s v="787f2425-dbcc-4477-89e9-db0adf465290"/>
        <s v="f4188f3f-8a14-4e62-a95b-4715c333e861"/>
        <s v="7135f221-a6c9-437f-84da-d06a7872bdeb"/>
        <s v="b6ca1127-e9f8-4970-8d98-f9e28d888beb"/>
        <s v="c8b190e1-089a-4f4f-b1da-e8174937b90f"/>
        <s v="5f4f847d-7d59-46c0-a171-3445b637f3b1"/>
        <s v="c7468f59-1b49-4e15-a2ad-d909c521bf2d"/>
        <s v="9db37a76-cc39-48c8-8759-0459b259685d"/>
        <s v="0fc82e26-ea5f-4589-a7f7-5c4b2f1997a6"/>
        <s v="568655fb-9a3b-4d93-a6b8-a3f489007bc4"/>
        <s v="d7b65b5f-9fc6-401c-8720-d8ba45d954a2"/>
        <s v="99e1b153-6bd1-4ab6-8648-635088765d44"/>
        <s v="80c1319d-16fa-4b56-9a2c-756a5e65d291"/>
        <s v="6afa828c-2cd1-4b9f-abe5-841fe9c96c52"/>
        <s v="74c0286f-6916-47e3-b362-e5ace03b6ace"/>
        <s v="70e79f2f-73eb-4d3f-a2cb-7dcd9ea4e2ff"/>
        <s v="1e4af885-cf5e-40dd-b35f-489c0e710440"/>
        <s v="88d94f82-3020-49ec-8068-f195ae513e10"/>
        <s v="bc76937c-e33b-43ad-bd79-a1c007c10e74"/>
        <s v="bcf70c59-e75e-4eb4-99c2-2e6591ce0d2c"/>
        <s v="31c0fbd4-05f3-42cc-b1cd-70157c9d47d5"/>
        <s v="059c1ba0-bbec-421d-b610-901c2196b3b5"/>
        <s v="4c636e95-025f-4543-8997-623ae0723d96"/>
        <s v="2c8d0e44-e71e-43a6-bf85-bf0ead64b56c"/>
        <s v="fa5d3100-11b7-4948-90e6-e6607c69dee1"/>
        <s v="02d2265b-2ad2-4193-86ea-50fcab7682bb"/>
        <s v="a65be22b-d5a3-46d9-8362-a810a2611b8d"/>
        <s v="396295f7-bb67-4fbf-bc1e-afb5596a8d6e"/>
        <s v="57c700aa-b7b5-4ea7-b5eb-d32d9ad620ab"/>
        <s v="01e187d8-1a31-4044-95a0-f35665abc9ff"/>
        <s v="848af440-7fc1-4858-afa0-d842bc55300b"/>
        <s v="0e7da698-ab95-472f-8d95-aaf5253421bc"/>
        <s v="16db80db-a543-448e-9adf-e9816ab19e15"/>
        <s v="a0ee89ae-d453-4d32-8b0d-bb418d5288f1"/>
        <s v="c6319c16-5827-4c1d-93e0-f2354e80d10b"/>
        <s v="df6afe33-9489-4539-a373-f2b93658fed3"/>
        <s v="09f64405-0b99-4034-8a4e-255280051b10"/>
        <s v="a8499b92-6b52-42e3-94fc-dd549e8fc965"/>
        <s v="32fbcf3a-ded2-4fc4-9a0f-35bca3ec06d5"/>
        <s v="9b1bc895-2af4-4ab7-9e6f-ea07c4536f1d"/>
        <s v="cdbc2c1c-a4af-47bd-ae45-5cc6b88e830f"/>
        <s v="3d687b1f-2b22-408f-85d2-ab496a237988"/>
        <s v="1422373f-8622-48d1-a683-e10796c044d0"/>
        <s v="8d244e3e-c4da-4ddb-a0b1-5abaa6a27967"/>
        <s v="edc6ae05-fada-4b0b-aca0-2ada7c019b87"/>
        <s v="12a07507-87be-4932-844d-625134473972"/>
        <s v="8a0ea57a-9a7d-409d-a6e8-790b215d3b1f"/>
        <s v="f79cb82b-4679-455b-b834-c6a4a6f03619"/>
        <s v="c49c285b-6a42-4aad-92ef-05a410e1b73c"/>
        <s v="7fd75be9-f99d-40f4-8f0c-8ac73932760b"/>
        <s v="89a3c811-895c-4fde-a3fa-40691519fd38"/>
        <s v="1eb74b56-53ff-43a2-8a19-35014169b9fc"/>
        <s v="bc9a7998-6365-4c2a-a793-cb096b271eff"/>
        <s v="b40ef8f4-943a-41f6-8a63-94a1b6733a2d"/>
        <s v="c5f8e2f8-414f-4994-a845-77805e20c957"/>
        <s v="5bc6515f-3d9e-429b-8b57-6b4758606057"/>
        <s v="e516b0d4-7d35-42cc-b88f-d0cd65c06b93"/>
        <s v="56bc0cdc-739f-4756-bfab-acff5a8de741"/>
        <s v="9322a304-f206-48b3-97d2-388e988df8e9"/>
        <s v="3f899fa1-1584-4624-b8aa-f16d592fab49"/>
        <s v="0ab54bde-20a0-4502-ae06-809725e97977"/>
        <s v="989b9cdd-d12c-49f2-9563-016097acc49d"/>
        <s v="620e99d3-3b33-43d8-a69c-d696236c7b87"/>
        <s v="600c9c71-0990-4647-8ac8-d87ea689d07f"/>
        <s v="5a5226e6-9d64-4932-8066-853d6de299a1"/>
        <s v="e13aa3fe-9dac-463a-bc1d-0e0d607283af"/>
        <s v="a723fb72-682b-463a-a86e-d390edd97a1a"/>
        <s v="92806b50-7467-4070-bb28-4673394ddcc0"/>
        <s v="42533a86-6c73-4f86-a564-c8c261497f06"/>
        <s v="f4e35f7b-a1b7-43d8-b6b8-74d349599bed"/>
        <s v="e2b6855a-d4ec-407d-a584-2e131d278a46"/>
        <s v="cbd58bf6-1efd-46e9-8e37-14af99b49350"/>
        <s v="bb026576-f512-44c3-b253-d2186c4a37ea"/>
        <s v="d52721e7-19bc-443e-bb02-bebb48729a4d"/>
        <s v="ddcf8766-a93b-42cd-9c24-220e2cabd7e7"/>
        <s v="4d71c366-b41b-4143-8b10-550cd5704f32"/>
        <s v="34879e41-1a9c-472a-8eb9-047dba2ac3d9"/>
        <s v="11c58ef0-dd46-4c09-8752-87aa5408f9ac"/>
        <s v="d262eada-844a-4de9-a69f-0da0b670bfda"/>
        <s v="3ac5c680-d6a4-497f-8226-f2334c974315"/>
        <s v="088a93ec-70d9-49f8-89e2-60744f1639a0"/>
        <s v="43b9da13-ec85-4f37-bbc1-a987aff8754d"/>
        <s v="77d2b94f-1478-4c9d-9503-0b43e3c7ca9a"/>
        <s v="d6521e08-c2f4-4c10-a869-707cbdcbfffc"/>
        <s v="61607459-85c7-404b-8693-da1139c6a1ca"/>
        <s v="a8aa7158-2b70-4525-bc67-f831cbc84759"/>
        <s v="8045b996-bee8-4c6e-ae68-463ab456572d"/>
        <s v="03a20375-9782-4deb-8d03-e808467b1bed"/>
        <s v="3e19fc1d-9f6a-4a65-bd54-da044dcd0009"/>
        <s v="c15a09f9-e21e-46ca-a358-abfe58671262"/>
        <s v="1be00f8e-0c8d-41d2-9673-aefbeb9e54e0"/>
        <s v="f84f16b3-a79f-4faf-9ef5-768968f45bce"/>
        <s v="bd29ede9-cab4-423b-b448-83858de7ad6c"/>
        <s v="5c72aebd-13b1-4e59-885c-d7147bf69552"/>
        <s v="c561e2cb-89db-489a-a160-138467e5d714"/>
        <s v="8c6d768e-45bc-43ba-af52-d36e8a63b93c"/>
        <s v="390af831-a1ab-42d5-99b4-5fc59f14255a"/>
        <s v="45df16b6-382c-443f-bcfc-9b793875394c"/>
        <s v="3b745114-997a-4b6e-8161-126852bb2359"/>
        <s v="cbd431cc-ea7a-4c21-a1a1-a29c5228ed8d"/>
        <s v="dd3fbef5-305e-406b-a453-10d62c124e45"/>
        <s v="d5bcb8d0-4094-4ded-abeb-ac31d4f8fd72"/>
        <s v="bed63da0-8033-45c2-9413-d64db962c8a7"/>
        <s v="f2e9702d-11e9-4daa-ae69-81a35d3d9e56"/>
        <s v="3cec73da-fb25-4d16-8e81-b4f0dfca309a"/>
        <s v="f4d67557-6900-4be1-a302-9f70f06e9cff"/>
        <s v="e13a14ca-5911-442e-959a-8f54c559cd0f"/>
        <s v="5a4c4427-d9ae-4cad-9d57-337390206c67"/>
        <s v="7ee1fcc4-6b5a-47b8-86e9-4f441f5c1d27"/>
        <s v="ac25d6a8-cae2-418d-8998-53bd533fbc2a"/>
        <s v="b652ae99-38b5-489a-8921-057c3f05557c"/>
        <s v="16718639-fcb8-4f9e-8769-0baaa104bdce"/>
        <s v="fe2b34d8-2db0-428d-9e5e-be5459077299"/>
        <s v="6de59332-9364-43d0-9024-bdc6dcb33df3"/>
        <s v="60300bc6-8bd8-4bd3-af30-1720a9a5752b"/>
        <s v="c4f9eccd-7630-48a7-b0ca-fdd8fc043f08"/>
        <s v="f0086534-91c5-4372-8aab-cdefde43dfff"/>
        <s v="5ad5cf06-364d-4c87-bcd0-129d2e8d0e87"/>
        <s v="04d763db-93ca-4df2-97bd-fe1186f152dc"/>
        <s v="290e3e89-4b9c-42f4-a8e5-c8cdb4146e4a"/>
        <s v="9ae1a991-524f-43ff-b030-7633a6ded1d8"/>
        <s v="534ff70f-c4d1-447b-a0b3-c49062abd089"/>
        <s v="1980f5a4-1539-40e5-a1af-8c5b7a7e67ac"/>
        <s v="f2311f17-9586-4a76-8511-55ffe7a37e81"/>
        <s v="474a493b-3ced-4f2d-839f-bc501223b513"/>
        <s v="6bb995f8-db98-4ba3-95dc-76942bf3158c"/>
        <s v="dad17429-8697-486a-b168-425f46310a87"/>
        <s v="614077d3-9ec4-4a48-9773-f98d550c2fe9"/>
        <s v="b5caa993-aaca-4101-b153-0f689215583a"/>
        <s v="31e1168a-81cf-4525-bd25-5cfbe0c8f901"/>
        <s v="82bbf269-aafe-4e61-8d45-67d16d902940"/>
        <s v="bdd640fb-0667-4ad1-9c80-317fa3b1799d"/>
        <s v="536fd898-2106-4d5e-9c3d-028d03580f61"/>
        <s v="8bf08d7a-6306-4ce1-b73c-bd6a56f73415"/>
        <s v="9f2fef1a-0bfd-4eda-8462-16b1445be974"/>
        <s v="1ca2367d-88e9-4522-ad03-08c72cef4e18"/>
        <s v="0bd4a990-0640-4e0f-a5b8-fd4b32fa2de8"/>
        <s v="e21e063e-880a-4f78-add3-fa68cb176118"/>
        <s v="e79f9f3d-19ee-4c3b-b93c-4b0bb93b770c"/>
        <s v="e3b202b7-c97a-4855-be7f-b6583aef2cb4"/>
        <s v="d9aa533d-fe43-4234-9114-a28fbdc3ffb1"/>
        <s v="5d264b1b-6593-4659-972e-8c6882aa5c46"/>
        <s v="32da7a6f-a0d9-4f22-88f7-c39b6504ca70"/>
        <s v="7a2db846-4ad0-4a12-93e3-1942b63ccc6a"/>
        <s v="b372e073-3bc3-4744-8d72-b409b437bec4"/>
        <s v="eda7dd14-e1dd-45d4-94d9-0f4b4389bc5a"/>
        <s v="d453f867-b97e-4224-891f-691217abb863"/>
        <s v="24e6f44d-1431-4cab-bb8c-bd746a2f3fc4"/>
        <s v="5681efaa-1d34-4718-b768-8fcbd545c64a"/>
        <s v="eb2d6b14-9358-4445-a059-9244270f2b97"/>
        <s v="3f4df561-f319-4125-87f1-94f9c1156d6d"/>
        <s v="b9493906-939f-44eb-be5e-215ec47cc30b"/>
        <s v="f3bd333c-d11c-49d2-aab6-c5707c17d5e3"/>
        <s v="3df76a69-bc45-444a-bc1f-dff0331d58bb"/>
        <s v="dfed2c43-e256-46dc-8f54-86b7c7b5b2bc"/>
        <s v="406bf02d-a97a-4f4e-bc10-871bba4f4b03"/>
        <s v="a9f79877-b3cc-47e0-ae92-58298ad0033f"/>
        <s v="b18753e6-d457-4ad9-a867-a096edd877c8"/>
        <s v="f8140102-7de1-4dfe-9072-5b5ca2814044"/>
        <s v="d56a9c52-c8a5-4d7c-a94e-c385b4bdaa1e"/>
        <s v="ec50ace4-80a5-4e65-afa2-855967c96204"/>
        <s v="e3d3d84d-c2c2-47be-973d-ff0134e43764"/>
        <s v="3176d704-ea5d-4648-a7bf-782afab74ad2"/>
        <s v="f897f7c9-c52e-467b-963b-4aea6460a95e"/>
        <s v="88598ace-c60e-4023-9879-0b36f582a4d4"/>
        <s v="5eecb91a-59c7-4d57-9459-156aa03c8e85"/>
        <s v="9e5a732a-e22b-4a58-ad09-6600cce23a8a"/>
        <s v="614ff3d7-19db-4ad0-9dd1-dfb23b982ef8"/>
        <s v="a6aa59e5-dc08-4f29-92d3-3488d0c30018"/>
        <s v="b11af726-2d5d-4395-a901-a768ebd14b0c"/>
        <s v="14dd5061-5557-46f8-a67e-ddcedf8f4197"/>
        <s v="f80590f0-0249-4a09-be3b-1a40ca0553a2"/>
        <s v="c194f97f-00e3-4026-95b6-de85390239d9"/>
        <s v="8bae295e-902a-405c-bd9f-fe599bc0fa93"/>
        <s v="4336ffe5-6631-46a7-8c53-b74c0c9fa6e6"/>
        <s v="6242fa0f-2ed2-4190-8a42-001d66379069"/>
        <s v="3cb3288e-c8f2-4355-a90e-23f3668e899b"/>
        <s v="f780ef2f-664d-4922-a590-fd3cad6ecc57"/>
        <s v="6ee41a27-1a74-4259-afe9-d773d02b4df1"/>
        <s v="6ee6fb9a-520a-4eed-99fc-81f912177a1b"/>
        <s v="cc7e27a4-eb8e-40e7-b0be-8e8ee19dd4ef"/>
        <s v="29ede760-2334-48ba-b94e-08387dcf60fd"/>
        <s v="d6321d31-c8ac-4fcf-a04d-4d14197dbae1"/>
        <s v="4be318a8-0b39-4ccf-bc9f-3bc37210045a"/>
        <s v="282fe6c5-351b-4f5e-b265-0250c8ce0264"/>
        <s v="44d18524-cf0e-4567-882d-7fc1be3074f8"/>
        <s v="8cd74c27-929a-4586-8a37-6c367d94bf10"/>
        <s v="e0827f76-11a5-49b4-a6a3-02d6f43e8c48"/>
        <s v="f9b782a8-ffb3-4d40-a0f7-d29983486bcc"/>
        <s v="a335b2c8-9e7b-4e95-b692-641a9aad10ce"/>
        <s v="22eb197f-00ed-4a0b-a545-ecc0002f0064"/>
        <s v="e5358c58-4b8f-4abe-87f5-b39a56f881f9"/>
        <s v="39c03abe-dd56-42ba-9396-f1bedbb99817"/>
        <s v="db94b218-f83d-444d-bd90-599bf59a2fd1"/>
        <s v="3c7e5368-b159-4847-9c0b-9b10a757cb10"/>
        <s v="0c472187-fea3-4d37-980b-68530c7031eb"/>
        <s v="7484b28c-e42d-44b1-8d0e-2d64f30457ee"/>
        <s v="39c59df9-87f2-45d6-a7ba-26acab7a3d1c"/>
        <s v="2a9edda7-761a-4914-8931-b2d4d3def87c"/>
        <s v="3e612d66-05bf-4618-a930-b0c4d5576899"/>
        <s v="a6388854-fb2b-4b80-808b-d674d2dd3e26"/>
        <s v="f4401862-5353-4e65-886c-244563290d88"/>
        <s v="0660a3e9-736d-417c-92ce-55e369df05c7"/>
        <s v="960e3f3c-2ee2-41cb-b908-c3d8d99efefd"/>
        <s v="8fa72f27-e8c6-41fa-b435-3f5666b8fefb"/>
        <s v="614a9d3b-5993-4556-b8ff-b6c1c0f5fcb9"/>
        <s v="72a1376d-d4c1-413b-99ba-0aa5f31bf1fd"/>
        <s v="ab8bb68b-56d4-4b13-89d6-aea8fe5944f3"/>
        <s v="ef83dc33-eb48-4d5b-a550-bf6f40527380"/>
        <s v="8a8fb8c0-6360-40f3-8d26-1015470d21df"/>
        <s v="54e6b6e4-7232-4b24-ad9e-0664cad9fe81"/>
        <s v="0454e307-a3b2-4c34-a3da-c86c262a74dd"/>
        <s v="1b7e0502-ca9d-4831-894e-7397b38a3db1"/>
        <s v="acf5e81e-7131-4269-b118-e36477097749"/>
        <s v="714a917e-e4ca-4d04-a5be-2cddf6d47927"/>
        <s v="b4209103-bca7-46eb-83ef-0f77848ac924"/>
        <s v="cf9d3e88-f25e-4cf6-b479-b202d36f16be"/>
        <s v="9e21741f-b801-4026-82f7-38611adba8cf"/>
        <s v="3336c5c8-9019-4224-80ce-c97c87321107"/>
        <s v="5563f616-00e8-4ece-8b49-452d46d483f3"/>
        <s v="9191b363-4e2d-4645-adc7-cac7fd72b050"/>
        <s v="6dba00a5-5e47-4f21-abb4-5f901feb81d6"/>
        <s v="789fed96-7337-4c2f-8e1c-37621c7cb6ed"/>
        <s v="5aca19a9-fa61-4fc3-874a-82193512eea1"/>
        <s v="498bcf67-3f8d-4f96-836a-e2bbd5098e07"/>
        <s v="59184cae-1d70-4528-94db-db7a37f83387"/>
        <s v="1519830c-4019-4303-9c45-7e4da79313b8"/>
        <s v="0725e9cf-3099-4671-a389-3fc550b4c0bc"/>
        <s v="ff84faef-5336-423b-8f96-468535145890"/>
        <s v="e42e707a-fe2b-4987-9fdc-abbf6b9cd71c"/>
        <s v="c7ade5f6-4f48-4bab-9bac-40f4d5f9e7a1"/>
        <s v="487b25d7-9cf0-43dd-a775-29a28d2cfe83"/>
        <s v="7e1f48c4-a9d6-490d-b4ad-fa22ad0205f5"/>
        <s v="33a1ca26-5dd6-40c7-9922-f24eb5507b7b"/>
        <s v="eb2ec80e-4c25-4823-8cf4-ffb0b4bba73f"/>
        <s v="96a519fa-4420-45ce-96ad-a8599ed13b9b"/>
        <s v="e2331302-da32-4604-aa5b-8723591f6b6e"/>
        <s v="c54461fa-dd35-4c2c-86cb-aa8721786a7e"/>
        <s v="ae423568-de14-453b-9eac-41d9801f4909"/>
        <s v="2e183554-cae2-4e66-ae8a-781390e0a95b"/>
        <s v="1783b5f2-ae0a-48ae-9564-90983dfb09a8"/>
        <s v="dfde4fbf-3ff3-40bf-b66e-cb15474ebc19"/>
        <s v="37a3c30a-a1f0-4a7a-8db7-8572ef7db821"/>
        <s v="c715b2b9-c40c-4d91-86fd-e062a33dc7af"/>
        <s v="5c015ed6-a0ab-448f-aca7-dde9529f7cbd"/>
        <s v="0cee845e-0fec-47e8-9944-8e9ec4ccd106"/>
        <s v="4005353d-d76f-4e65-a54c-87393133839e"/>
        <s v="a7d807d9-59dd-4b95-aced-021213d94c93"/>
        <s v="84ccbd69-d4f6-4241-8201-bb06932c8384"/>
        <s v="0a8d7c14-6e2e-4274-ae0f-7cf89c7e1e3b"/>
        <s v="db576d72-81df-4693-a858-18cff67c393f"/>
        <s v="d2ecda4a-5cbc-4b07-bcd8-897b4c158e76"/>
        <s v="3005c7fc-85af-4b6f-bc41-7c6f80a6b635"/>
        <s v="52a74a41-44be-4486-bea5-a387363be5cb"/>
        <s v="9dd2f9de-fd98-4e33-a498-abe92999bbef"/>
        <s v="f86f3185-27f7-4941-a66b-eb9358b72db9"/>
        <s v="2a45c2ab-8cbf-4db0-b264-accc79ac1b1e"/>
        <s v="983decbb-65c3-4bbf-bffa-47e4dbcfb0b4"/>
        <s v="114f42bc-d0e5-469f-97f1-cd9c5954312a"/>
        <s v="52016e41-8570-4cc3-bb2b-66099f0724a8"/>
        <s v="39bfc9b6-47ba-48aa-b2f9-4b2c8e10814f"/>
        <s v="1723199d-bf2c-44a0-ba3c-8a71ff574e2b"/>
        <s v="657ef697-20fa-48ef-8146-633fa30ddfc0"/>
        <s v="62a2309a-7f52-40c8-ab40-1b73c0b3d583"/>
        <s v="2f0c4a22-2c5a-4648-b045-b24f85757ac4"/>
        <s v="6d1daf04-98f3-499c-bb93-e35dd78df51a"/>
        <s v="eb4aede6-46a5-4064-9284-b528b0916fb7"/>
        <s v="83b0b35c-dba6-4df8-b3d0-4ffb44709848"/>
        <s v="4da838b7-6947-4bac-b610-f40d69fe890f"/>
        <s v="9d3b2ffe-a323-4df1-918e-89e06674466f"/>
        <s v="06f4e089-2ee1-4c6d-82c3-ace23bec15cf"/>
        <s v="9c8379ae-f7b0-4805-8f0d-f860ebc92914"/>
        <s v="bf2b43b4-22e9-4527-b849-1ecc889157fd"/>
        <s v="2120bfba-1689-40b8-879d-db62c37944c1"/>
        <s v="bdf66ba5-dc9c-46de-a5a6-74c212738a23"/>
        <s v="85467426-2f12-4b9e-b4fd-25b7384f6e3b"/>
        <s v="2e3362dc-ff55-4e7b-88a2-5c0a5b8185ff"/>
        <s v="3453301d-7797-4ca1-b0c5-dddf74e03fed"/>
        <s v="311a00da-279c-4825-ab4e-b513081c4c1e"/>
        <s v="f97f0427-f007-486b-ae66-e58b9d20c36e"/>
        <s v="95c2ec81-3f42-4da2-84dd-a51d65926623"/>
        <s v="60a7c21d-87e5-45c8-a51c-1e2922a8c659"/>
        <s v="c017466e-85f4-40a2-8be2-7516342c5348"/>
        <s v="20ada318-e04d-4b53-ba94-0968a3094e80"/>
        <s v="150f5ec2-1ac3-4779-9524-d527eda5d626"/>
        <s v="60141de9-f54a-40a2-a874-66d7ad66a1bd"/>
        <s v="8d08ed95-b369-4813-94b2-072ab1c7c29c"/>
        <s v="7acc9970-5bee-4570-b69f-75c5c82ba1be"/>
        <s v="a52a1a98-8acb-4306-a01f-08ba40ada926"/>
        <s v="f6e38429-783c-4b0b-affc-da1aa64b88da"/>
        <s v="87f89f62-11a1-4557-a90c-44148df50b01"/>
        <s v="92a97acd-3d88-4938-aad6-5b8c3a38b844"/>
        <s v="d79b5767-ffdc-4489-a402-4c0bc25813a7"/>
        <s v="874f6267-f064-4929-b89f-f0ef08d0702c"/>
        <s v="8b5eb4b6-01a5-49f5-b197-f432ca8e260e"/>
        <s v="7b5b2826-ba11-43f7-998c-240d9be12e47"/>
        <s v="f83b1806-ee4c-4b18-96a2-d49d9e5f8273"/>
        <s v="58431f84-6471-4ffa-928a-23f79baa741f"/>
        <s v="e33fc52c-4570-43e4-a53c-8f74a5076897"/>
        <s v="f3476736-37ec-47a6-8b27-b0795c5d3f1b"/>
        <s v="6c21835d-d8e8-497c-a0a2-59014932936e"/>
        <s v="cc351e4f-703e-457f-b5ab-8466b5578b00"/>
        <s v="5d42b9e9-692e-47b6-8b2f-6d5c700b5d5f"/>
        <s v="e6697833-b841-40a0-9fe7-71d6d9178793"/>
        <s v="7fa63858-34d9-41df-aa2a-713fe5b46660"/>
        <s v="3e245fbf-fa69-4cd2-be23-90f3e7bbaefc"/>
        <s v="fe54ee4b-80ff-4173-a3df-ecd70e731dd7"/>
        <s v="b0b862ef-6c9f-42b9-b647-8986a3917c99"/>
        <s v="ea0f927b-4959-4171-a884-b87503862e81"/>
        <s v="c4c5ecd2-f292-4cb2-bf5b-7e73f229e487"/>
        <s v="752463e5-29da-4792-993f-d86df2ec014f"/>
        <s v="28e3a47a-7561-408f-840a-1c1c02b5719a"/>
        <s v="e34f76b4-2b8c-43bf-9780-be1712fecc2b"/>
        <s v="5b9962c6-e61f-4cc0-8a36-8ce7dc570131"/>
        <s v="506cef6d-703e-4156-9eb7-27b523eba0ad"/>
        <s v="3799a376-7e5b-4ac9-83c5-01fe269334ef"/>
        <s v="05b481cf-6f35-45bf-ba2b-06ae24f8b6ba"/>
        <s v="6cc5e6f6-e029-4366-9acb-5abbccea7be2"/>
        <s v="9f708368-cb3c-48ca-a392-57316b79afcc"/>
        <s v="a748dbcf-ac61-4e63-8dde-29a6baa4b71a"/>
        <s v="cfe3a2d3-1cef-4bc1-8309-fe9540ea2cf7"/>
        <s v="85319f0f-ba53-4122-b4b7-96204a73b0bf"/>
        <s v="8fc4b2c5-59dc-4a4a-9126-52b95bedcf31"/>
        <s v="ce22ad44-916e-412d-b6e3-8690db0f9336"/>
        <s v="e606d7c2-1e18-446d-ae42-1840a05f36c8"/>
        <s v="f97db416-13ef-448e-a9cb-b35c68322080"/>
        <s v="84517303-e94d-4fbe-8653-1d4748677b30"/>
        <s v="9e9a9f83-0668-43ee-b8b2-b5493bdbc09e"/>
        <s v="bf67de42-3a0a-4b59-8538-4872deaa543e"/>
        <s v="72f60958-12ef-4101-a082-786fca00ef58"/>
        <s v="7e7d9a19-ab45-4578-92fb-acf6d5d1c669"/>
        <s v="540e7d01-735d-48f3-bc61-66df515a6b43"/>
        <s v="d410be60-ee05-4163-8136-8ce62d3dd83a"/>
        <s v="92420b64-7234-4b01-9d18-25df98cfaef2"/>
        <s v="4773e66a-6db2-4020-8a67-01436090103c"/>
        <s v="0426fcc9-255b-40e2-bdc2-b74b38a56b49"/>
        <s v="ff4204b0-4d89-471d-b7b6-26b0e0bf9cd7"/>
        <s v="bf0418a9-f276-4513-aeca-f62944e22691"/>
        <s v="2bb7985e-ce82-434a-92c3-9c9e85cf2cf5"/>
        <s v="910c4cb7-25f0-4b0a-a64e-f59d6a18e5af"/>
        <s v="7701f7bb-7bc6-4e1f-864e-e6e389c5b31a"/>
        <s v="d6cd3155-08a8-4c7f-8621-38ad0f09105c"/>
        <s v="ffba7856-3b09-4a69-8d01-188459b58191"/>
        <s v="95dfe6cb-c75a-4c94-ae05-7f791cf8d03f"/>
        <s v="61a66444-e2af-4629-9efb-336e2f546033"/>
        <s v="15b102bf-7363-42c4-aa2a-81a21f9b8b4a"/>
        <s v="dc8aee30-be60-43f7-a8be-9288e5af6e39"/>
        <s v="9cc05b67-a19b-424a-abfc-2a47565f1491"/>
        <s v="d379e04c-dc99-4f0c-b5d1-4b68cedb663a"/>
        <s v="96929e1b-4e33-4abe-8cc8-2398b2c8c2b3"/>
        <s v="929daf9f-0149-42af-8ab1-a5041f8c56e0"/>
        <s v="cbb18c79-1036-408d-99a0-90075bb47c18"/>
        <s v="2a6b3379-b706-4008-8079-f037a38f4c75"/>
        <s v="9909c239-bbff-4a60-8019-4d4ce7ce348a"/>
        <s v="88bd6407-2bcf-4e01-a28d-efe39bf00273"/>
        <s v="c5c51060-9911-41e7-93d5-63ae51a3ac26"/>
        <s v="1a89b71e-a0d5-42c8-a837-fe68bba205ca"/>
        <s v="8cd62d65-980c-4e82-a49c-ccea83569c0e"/>
        <s v="0c2dec2a-5dd4-40f4-97ce-e6b4f888ff05"/>
        <s v="7f89438d-690c-4e98-848e-901792545ba2"/>
        <s v="a9e8f0d8-5883-49de-bb5f-be413fa2bde0"/>
        <s v="d046ffc6-8412-4a1b-b5cd-bac271026cf8"/>
        <s v="de69ee2f-1415-45ce-90ce-0d58630beacf"/>
        <s v="b0309aaf-85ea-46e0-84e3-b774569adef0"/>
        <s v="73461e07-f72c-46c8-855c-0a9796405fcd"/>
        <s v="7bfdcc12-89e0-4ab3-b250-ee18260a5962"/>
        <s v="0b34fc84-1111-4e29-a8ad-153985f0786a"/>
        <s v="0154c547-79c1-469b-ad49-b5214b1c6f48"/>
        <s v="a4bbf962-606e-4e1c-8f15-84494f40c22f"/>
        <s v="5d986115-f05e-4efe-8ece-112856ce4b42"/>
        <s v="0b81fcfc-6e44-49df-9f51-3195f4605e5f"/>
        <s v="fbfbb767-dec3-452f-a40b-242b4a044a12"/>
        <s v="f0f7ad22-c76a-4e0f-88f0-91f09b8b38ae"/>
        <s v="0b09effd-e850-41e6-8929-f633e3f8d7c2"/>
        <s v="072037f4-633b-471e-8358-e27376cbb4d2"/>
        <s v="8a284792-ffac-4645-a4dc-43068b20ce3e"/>
        <s v="62a3e57b-b84c-4d19-8ede-c9f18d1ec553"/>
        <s v="cec56969-5d4f-4107-911d-dc7990c80420"/>
        <s v="f0974f38-7b55-45b8-a5cf-4acd47493003"/>
        <s v="2f2a0a87-8946-4d57-9efc-ae3a12f15281"/>
        <s v="6ba4bf5c-5d9b-430d-91f7-83c09865251b"/>
        <s v="198cf293-a9e5-4caf-8a04-a8f03c6971e3"/>
        <s v="373aedf8-431e-430f-8387-f74d1149d096"/>
        <s v="f8cda88b-436d-46e2-b83c-fe0be037e5ed"/>
        <s v="1bf645f6-2324-4211-8588-fc1bb2384849"/>
        <s v="962e8029-8804-40b4-b5dd-9491ea97aee9"/>
        <s v="1b7ef3a3-e5b5-4de4-84c1-aed257f18af0"/>
        <s v="6e45d1fe-9aa8-4c1a-9d83-79fa9aec4c9f"/>
        <s v="1c0f0bdc-ac7e-437c-94cc-1e2a5e4cb287"/>
        <s v="24e9bcfd-9647-4f9f-b508-507af622d842"/>
        <s v="f7464c02-8718-44c1-bd4e-d26edcd5bfae"/>
        <s v="0f5ae9d3-8e6e-4003-a14f-3f12cfd01cbd"/>
        <s v="36fea0b4-38cd-4122-bc01-45e14ce2afa2"/>
        <s v="f1487370-b727-4284-969e-1a343ceb8073"/>
        <s v="6f2cd882-a153-4267-920a-31887f6f809d"/>
        <s v="d76b9174-ad78-463c-a0d1-a0f58d1adbab"/>
        <s v="b30b25f3-44b1-440d-9689-afb7fd46fcc8"/>
        <s v="7746d0ba-8ae8-405b-94b4-a48268586eba"/>
        <s v="d8006709-9a80-4f55-afb4-87785167d973"/>
        <s v="808f2298-3f75-4ae4-a3d2-c498a744faf5"/>
        <s v="14ac5a7d-fee0-4964-b34a-0dbd324da6b7"/>
        <s v="ff91ea53-d824-4813-965f-44fe2431a3f9"/>
        <s v="a9000160-9ab8-4794-847b-96d32fef6968"/>
        <s v="092c4801-698f-44f8-a747-d24a1a46d536"/>
        <s v="fde812e0-3fa0-4f74-a064-92f7eb7d9951"/>
        <s v="8ccc617e-81b6-4951-8cdf-697f4eca2e96"/>
        <s v="d7665cda-fe04-4059-b985-fb6217dc8eff"/>
        <s v="5e84706e-ed12-47c0-8f1f-b36314a17b41"/>
        <s v="8d9a483e-2915-4c6b-b16b-f2f137688b6d"/>
        <s v="2ce660dd-929f-414e-bbed-3a574ad75b36"/>
        <s v="ec1f41ce-57b9-4dfb-af82-e70cb9644e4f"/>
        <s v="1c654aa2-c63c-421d-a443-5958eacf33a9"/>
        <s v="3227e8d8-9c60-481b-8119-1aa71b61d453"/>
        <s v="0c10b55e-e8d3-48af-b202-0e37d2e920fe"/>
        <s v="45c4c9c0-feb9-4285-993c-67dafe7baa4e"/>
        <s v="cf3915b9-4b72-4e0e-8ab2-27c83412f365"/>
        <s v="43638fe3-d36a-4409-8642-0bd8c37da0da"/>
        <s v="1e0d02b5-fe74-42cd-9d83-ad037066e289"/>
        <s v="668c879b-d2dc-42c8-b2b8-d8aa21768dd7"/>
        <s v="d2b2e9a7-5bff-40bc-8a1e-970cfd3e378e"/>
        <s v="fb0dcf87-925d-4c02-807f-b4efd586a9de"/>
        <s v="9ca4364d-5d9a-49f1-908e-3a956c6e8796"/>
        <s v="714011a1-afc2-4cfc-9db7-284b6965d1d1"/>
        <s v="39a0f145-a5ba-4050-b8aa-76dfdb6ba39b"/>
        <s v="508a8fd9-cd2d-4848-a804-2bc92b7b2046"/>
        <s v="dfca6541-ba7e-4e01-8336-e364bb22aaa5"/>
        <s v="6ed8125a-2a5c-4360-b552-f31ff02cd793"/>
        <s v="6bea3f26-c774-42aa-aac4-2268a1742274"/>
        <s v="043d72db-1bcb-404c-a1d8-b96a62ada157"/>
        <s v="ab0e664e-9c3e-42d5-91e1-aa9676f72255"/>
        <s v="f8bca9ac-2ada-42ce-9890-99c9f2be029f"/>
        <s v="1fd38bcd-9f35-4c46-b205-7eff0b28d236"/>
        <s v="e481e56a-a577-4f42-8242-5b384deb2f6a"/>
        <s v="4654e77d-de67-4278-9313-b3a7e5a1c6e4"/>
        <s v="8e200724-7d13-4018-a80b-ac63b856d035"/>
        <s v="c606ddc4-c2dd-401d-b59a-15334605ec0e"/>
        <s v="61ae05f0-d0e3-4789-a29a-6ecbb8360ca8"/>
        <s v="cd0579e2-99e4-404c-ac56-e0cda5ba2472"/>
        <s v="53f30073-83e9-4ef4-ad7d-f5d0d3b59af7"/>
        <s v="331f63fb-d11f-48c0-a97c-a4fff75d599f"/>
        <s v="fc9476b1-a18b-4d15-9527-34077cd2192f"/>
        <s v="ab132032-b2e1-4f66-b1f0-2ea8242f5829"/>
        <s v="6994bf84-50d3-4a03-8cd7-608f3adcb38c"/>
        <s v="3878becf-60dc-42eb-9413-c85063c4e76d"/>
        <s v="f10c718b-1eb0-438a-a75d-d5af3c365296"/>
        <s v="4e71c0e0-52d4-4d74-a7c2-5a9473c7cbdf"/>
        <s v="c867fe3b-2d69-4cf3-b59d-279d8e397aa1"/>
        <s v="9d421bae-2134-415b-ad56-c7145a9621f5"/>
        <s v="62821d61-3fbb-4f57-b6f5-6f1cc4a531cd"/>
        <s v="0a58f43c-5bda-4655-b06d-ca247bc6e121"/>
        <s v="2e13b83c-ff89-4ebf-a0e5-17d58900670e"/>
        <s v="668c1480-8e22-49e0-ab3d-60452d3621a1"/>
        <s v="6c307511-b2b9-437a-a8df-6ec4ce4a2bbd"/>
        <s v="62acf512-3727-4cb6-8c4c-3e8aa47283a4"/>
        <s v="03583b62-5a75-4772-a18e-4e98ccae5ca0"/>
        <s v="b15e54f6-d4d3-4795-ae4b-ebc429890880"/>
        <s v="3f10b428-f5e3-48bb-9516-055c949ff12f"/>
        <s v="aff582c9-bffb-4e7e-9a3b-ecaea40e8d71"/>
        <s v="69ef74e3-4ab6-421c-8328-c136629ef3d8"/>
        <s v="adab7b98-c784-43ec-92bd-2f903c0be546"/>
        <s v="9db96965-83db-46f7-8f43-0d6d9c36d6ab"/>
        <s v="9247e851-2e0d-4860-b362-f9b74795cd1d"/>
        <s v="de6f92a0-0483-4352-bb20-eb28edde6eb0"/>
        <s v="12f5131a-da52-42ee-a2bf-18f51f652a87"/>
        <s v="412ea133-3344-4ae0-a6ef-b78561862866"/>
        <s v="238057ca-b8a5-4bbc-977c-60bd701a34ee"/>
        <s v="21084dd9-f75d-4e3c-848d-56502e9522d6"/>
        <s v="764414fd-8ae7-49ed-9e8e-de0ba85c6e4a"/>
        <s v="e9d83533-16cc-4309-a625-ea0966455184"/>
        <s v="ffb1677b-c4a9-4c78-a951-8b5fef8ce801"/>
        <s v="3c8e9d78-2d14-49f4-ac78-644fd86065a2"/>
        <s v="19985f15-ff00-4d4d-9020-59e4ff9ab5c2"/>
        <s v="31bbd72f-babe-476f-a40c-c8fecc0b6d2a"/>
        <s v="324bcc3d-9a77-41a2-bd0b-0fa28beef83f"/>
        <s v="84a91789-b2c0-47e8-9ed0-72e9f9fc6034"/>
        <s v="e48bc6d6-2a1b-4eee-9b2d-4345ed4e22ea"/>
        <s v="71cb5600-a02e-4963-bb7a-99dd22783fb3"/>
        <s v="df3f7b18-d4a0-4c3d-8151-59e8331038af"/>
        <s v="7317591a-3283-4aa4-a212-ab7c9d361cb6"/>
        <s v="171603b1-7466-4e6f-a1ee-b1f133b1d0dc"/>
        <s v="fe0a824e-232a-4e82-a699-6aabdaaf7529"/>
        <s v="582b91ee-f8e8-435b-8c00-988a7ee1011a"/>
        <s v="59e7703a-70aa-4b0d-aa03-8ad4a667b982"/>
        <s v="9e3c5a88-6aa5-4e6d-9277-9574c4576cc3"/>
        <s v="77d21e02-ff01-4f99-988c-24c961b1cd22"/>
        <s v="7b90942f-973b-4977-a946-28206a80cac2"/>
        <s v="a8b317fa-18d0-452b-9825-bc5430beb45f"/>
        <s v="19e9e3a4-18dc-4eb6-84fc-fcb0f5e90352"/>
        <s v="2acce508-33fb-4bab-98e1-2b26f22c9496"/>
        <s v="5b249c2a-9e5c-4dcd-961a-080a3fec0a37"/>
        <s v="4b868210-234d-4cdc-8ab4-8e7f4f95a25f"/>
        <s v="30a5648e-efe9-43d0-b639-08bf03ece8ff"/>
        <s v="0ddb545b-61ea-4a65-a1d7-70eac704e80e"/>
        <s v="51e744e4-b864-4a08-aa75-752d6a8fcacb"/>
        <s v="3289f58b-1923-4afc-802d-105b113eaf84"/>
        <s v="3a755086-506e-46e6-b645-869d603699e0"/>
        <s v="82aed525-d18a-4e9d-8eef-5a8adb82eb36"/>
        <s v="e1305074-6318-4224-a41e-40ad54029d00"/>
        <s v="cbdc4318-4d85-43d2-a1a2-748571348c2a"/>
        <s v="741c56ad-2e68-4ebc-a1c1-9c79d0c6cae2"/>
        <s v="00c9ffcd-c903-4cea-8aee-1e6671a81163"/>
        <s v="e40b50e4-0a08-4989-833c-8f55a1298fa2"/>
        <s v="19c71feb-a954-4f89-9596-370a761dd11f"/>
        <s v="d0437e4c-34e5-4699-88eb-e27a23a4e70e"/>
        <s v="eec259dc-7f95-497c-a76a-a6ced50755d9"/>
        <s v="dde4f5c1-532c-4c01-b017-c5337d6ce5c3"/>
        <s v="18763576-1a5e-4196-a5a4-c79b2abaa4f9"/>
        <s v="9c138fff-9e2b-45e8-aa0f-d2002245979f"/>
        <s v="84396fc0-c26e-4706-bc05-9799bdae8eff"/>
        <s v="9c81fc46-5bcd-436c-8777-4fae613758c3"/>
        <s v="a9434b1d-5fc9-425b-84f6-1281a90fec33"/>
        <s v="453b45fe-636c-4499-9254-aad3809cd839"/>
        <s v="b6f1e1be-c4c3-453c-9596-c0626561b818"/>
        <s v="2369b584-ff5e-4ff0-bf50-bde4382567b8"/>
        <s v="a34b6cf6-2053-4a42-b1af-db65b289f224"/>
        <s v="3240bb39-4b25-48d6-b50b-a04c6828145f"/>
        <s v="83a03bd4-9b47-4e50-8945-d448817f08bb"/>
        <s v="c12bc36e-3a2b-4c5a-a869-1408c74e1eed"/>
        <s v="af4afcdd-52cb-4ae0-ae18-c9b3c6da85f1"/>
        <s v="01aec505-99a0-4abb-99e9-54331453e17e"/>
        <s v="0881e39a-3b10-4dd5-b8f3-90b60ced52aa"/>
        <s v="618ae305-95a5-4afa-831d-029fac1e86d8"/>
        <s v="5dd6d6e9-3b20-4484-9402-54a579eda86b"/>
        <s v="e237c877-2e0e-4673-8ed7-cd177e14c595"/>
        <s v="e9c6a455-e613-4bae-a232-5829dbf644c8"/>
        <s v="064b5853-7f0d-49e8-8c25-2e0b2831867d"/>
        <s v="ab0b4cc5-15f0-4a19-98c1-80d2aadf3692"/>
        <s v="e726be23-e776-4886-9534-ee1d7f2984f5"/>
        <s v="507b9072-65e5-4f34-9df0-6e8c878aaed9"/>
        <s v="7466ef02-5e7b-42c8-a097-dedbefb3b939"/>
        <s v="897352af-000e-4fa1-9cdf-02fd1d55f74b"/>
        <s v="ee815a09-d240-413e-a4cb-9b3cb01b31ef"/>
        <s v="d1dc0452-9eb9-4e63-8eeb-28e847d3f380"/>
        <s v="9d8756a5-350c-423d-817a-b4d7b20a4e7a"/>
        <s v="cb35097a-e5dd-48f1-88a7-38ab0df83e12"/>
        <s v="4ff5bd7a-9ebb-4ca5-ab37-b69c2345f0ec"/>
        <s v="4d4ab7be-0f0a-4f07-ba50-e9adf7a41070"/>
        <s v="1df05d18-4e2d-4255-bd13-1a3d1e2c2e7d"/>
        <s v="57021049-6a39-4aa6-9aba-c50dca3dd859"/>
        <s v="7492d1b4-ecca-40c1-8461-c5691031ac5c"/>
        <s v="e2231643-ec70-4c78-b44a-1f5d8af812c3"/>
        <s v="bf3c4c06-4343-48bc-89fa-6a688fb5d27b"/>
        <s v="8cfeaa38-5871-414f-96d4-77fddf467b4b"/>
        <s v="32753922-c298-41a9-bd3f-cf891b5b9608"/>
        <s v="422d4313-57ac-4ad2-9b75-5e728c313645"/>
        <s v="247296a4-ff38-4918-b8f9-a45d0f554896"/>
        <s v="837d38f7-bf20-4383-b198-8a0b568998d9"/>
        <s v="0131ff3b-6221-4670-ba36-e788f71fb9a6"/>
        <s v="b83035b6-b86b-46c5-b085-c08fbb232cad"/>
        <s v="16169551-3728-475b-8926-fb8ee731c166"/>
        <s v="d9a97c75-c8d6-4441-8090-4c9d36ab3508"/>
        <s v="2665626d-79f5-4aaa-a922-124a2865057d"/>
        <s v="f3402dd3-4515-45b9-ace9-504b03d7f962"/>
        <s v="82624143-01b9-4dfd-addd-48898cbafcce"/>
        <s v="bf5023f4-40ef-4935-9f90-bed6fb25664d"/>
        <s v="e8fb5a96-3b85-46e1-840f-54057a25ed81"/>
        <s v="a4ed8b5b-37ab-4845-80db-866602ca9ea4"/>
        <s v="bdb025ff-2451-45a4-91d0-59b26699cd99"/>
        <s v="3da9c2a9-0ed4-4f1a-bd4c-bf374eb93eff"/>
        <s v="8e127f1d-b626-4481-9a05-003684289d69"/>
        <s v="601bfbcb-f0ee-4cce-8d93-e14a5b167158"/>
        <s v="92702606-759b-402b-ad7a-295306751a84"/>
        <s v="61d8d92a-c3ba-4d65-b154-51b688b16fd0"/>
        <s v="372f871a-45ee-432d-aa07-f2137129cec7"/>
        <s v="310c0c00-3fa7-4104-9bf9-0e27dc96925e"/>
        <s v="61a451ff-700b-4b43-ad3b-9d13c3e90323"/>
        <s v="46136b7d-7020-43b0-a6d3-fbc007f55107"/>
        <s v="9633fa29-8b6b-46fe-9a6c-1439fe14957b"/>
        <s v="2fb70dab-2f38-4b43-a137-f8e467b13040"/>
        <s v="da2c4ef3-c06e-44cc-b62f-72549a187e1b"/>
        <s v="64ad676c-c662-4e72-a3e4-38f4cc6f2da9"/>
        <s v="a7ac590c-42f9-4f92-9036-ca810bc4d7ba"/>
        <s v="2dab1bee-150f-49f9-a00c-1c7403d3d886"/>
        <s v="98017a2f-a5b8-4693-8fbb-a7495fcd859e"/>
        <s v="a52e50db-0c8f-4477-95bb-156d725015e6"/>
        <s v="9af36d3e-b489-4f88-b16d-f184bb5bf807"/>
        <s v="c3d6a9f0-5809-4a09-9b6a-ecca2170c9d8"/>
        <s v="bc8a4838-d153-4a40-adac-f56f2d23a424"/>
        <s v="71600e98-86ab-4dd9-b46b-2ef4845d0024"/>
        <s v="c5dfff04-7b82-4dcd-919f-9a2635a406da"/>
        <s v="b86e2cbe-f3e3-4f2a-bccf-a19ef9647b9d"/>
        <s v="51a68d95-7d44-418e-95a6-b1672129f817"/>
        <s v="6d130705-279f-41ab-9b49-09b65cbdb682"/>
        <s v="5da2b556-1a0c-4ef4-9531-04cf1200787a"/>
        <s v="de9e3757-5260-401e-aecf-67d2749176f4"/>
        <s v="06ad7920-aff7-4f5d-bb1d-12cf3b705092"/>
        <s v="40befb38-5f4f-40c8-945f-dfd7b8d7e212"/>
        <s v="61f6dfbe-114b-4c79-8200-79f51dc3c26e"/>
        <s v="554ed8f7-2248-4b85-a598-20c25dd6a504"/>
        <s v="bc3e1d19-75f9-4230-b2fd-73c508942176"/>
        <s v="75dacbbe-09a9-461a-9823-3383279b637c"/>
        <s v="b5b453ca-3d42-493c-8c9f-d3349bdf0377"/>
        <s v="23599d3e-d11a-404f-b4b3-b53ae265a4e1"/>
        <s v="029fef10-cadf-4e85-a918-47cec2c98ecb"/>
        <s v="5e1885c3-5037-4d6b-9a6b-6a7d1a38aad6"/>
        <s v="0037eee4-0b04-402a-9c6d-5c8d44372d02"/>
        <s v="927bc1c7-e3da-4bd1-9bf0-6bf4fa57d054"/>
        <s v="a018fb99-bf8d-47d4-a5a8-2f303bdefc06"/>
        <s v="39669fa7-5997-4043-b3b1-025bfff9f585"/>
        <s v="fd1233e6-c4c9-4285-a740-11f6b4e447a1"/>
        <s v="089c7c74-bde1-4658-99f6-7e4a76a716dc"/>
        <s v="c55523ed-fe89-46c8-99cb-3540643ffdae"/>
        <s v="66f43816-4158-42b3-85de-437c314094dd"/>
        <s v="ff5d9546-98db-45c2-88ee-1a838af52d5e"/>
        <s v="8dfa6a56-d12d-4c9a-aaf9-15310200b1f0"/>
        <s v="e17f29e1-7028-4046-89bc-473fed7bf656"/>
        <s v="548c1d84-340d-4049-8147-65063e2bf9c9"/>
        <s v="c20896f3-a4be-43a0-a17d-9c71a83b4050"/>
        <s v="38b77c07-80fb-4296-b3b6-a09b1beaf6ac"/>
        <s v="9e17a0c0-8e1e-4bb5-a918-34c6fde32771"/>
        <s v="59ca4579-49ff-4452-b25a-9ee2a62dcd58"/>
        <s v="64d31d51-c7f7-42ee-9c1e-3722b3f402fa"/>
        <s v="a9488d99-0bbb-4599-91ce-5dd2b45ed1f0"/>
        <s v="81c021fd-15d5-41a1-8ea5-b733b2105597"/>
        <s v="45f01774-744d-4648-bfc3-c8cdbf5dcee7"/>
        <s v="ec28f457-8dbe-40be-bdf3-b3bc9f60472d"/>
        <s v="5d71a898-6497-4593-892e-8c93d105c8d6"/>
        <s v="a181c85e-ca0a-46ac-8d67-d38e990f0c5b"/>
        <s v="2c0de01b-1b20-43a6-8014-9c89bfb1fcc0"/>
        <s v="310dc9d1-7c41-4a2a-9b67-f7bb33bb7382"/>
        <s v="82ca3c8f-f8ed-4f48-b222-d99295912d8d"/>
        <s v="0d559b64-e334-4bac-9c44-ebd132df8d45"/>
        <s v="f86461d2-c890-49d1-a19c-f0086879c58d"/>
        <s v="7ba8c331-708b-4ef1-8816-30ac7473b4d8"/>
        <s v="be64ac2a-f966-41a5-8cec-495b226716e3"/>
        <s v="69b7c0fa-26c4-42f6-ab35-2f85504e2687"/>
        <s v="16e89a98-b896-4e72-a3fa-bb1f71f1060b"/>
        <s v="e05b46c5-5636-4094-a974-31db09a9d1c1"/>
        <s v="bfe41d6a-5f80-4faf-90a1-1bbe1ab7d8fc"/>
        <s v="cf3dda48-ee61-4e49-8e42-a88203e5ef43"/>
        <s v="5b41eebf-ee22-4fa0-9a37-2b71750d3c7e"/>
        <s v="71299889-a01a-4992-bf9d-3e64c1a6423b"/>
        <s v="5da49cb9-2fdc-4992-8971-8eeadf3a098a"/>
        <s v="46c79b36-fd05-4963-9616-af7e1057a002"/>
        <s v="793edd42-06cc-42e4-8d19-803d983a627c"/>
        <s v="25769152-ebb1-425a-93b0-eef1579b110f"/>
        <s v="64988bde-cd02-44db-ad11-15d750a46c85"/>
        <s v="68c9992c-23b1-4179-ad78-fcedc280f66d"/>
        <s v="30c3ef8a-592a-443d-9d82-2e3a6c6d282b"/>
        <s v="dc6dafff-59c2-4153-b06b-0f0c96822e22"/>
        <s v="e7ed3b28-1af3-46b6-9e55-fb182ff4411c"/>
        <s v="f7015d89-d418-4e51-b9a4-36b17bbee797"/>
        <s v="292bd156-db94-4570-9ac7-0ec0ab8ddeb4"/>
        <s v="6b70c951-6215-422e-951c-6cd500b578fe"/>
        <s v="2755f12e-2a5c-46ed-8a55-4ec3bb60d811"/>
        <s v="69a53b4f-8ff8-469d-8ec0-713dea2c7a51"/>
        <s v="26e6a84a-4617-4161-bd03-d33beee9795e"/>
        <s v="85014665-f9b3-489a-98bb-a428c72fa9a6"/>
        <s v="c1c0c5e3-527c-4f50-a45a-87e8039a8ed5"/>
        <s v="2e8339a2-e552-4a5d-b957-1915a5154bbb"/>
        <s v="ff69723d-584f-485b-a697-384d801e8690"/>
        <s v="a4e68a39-aead-471a-9379-488f850e213b"/>
        <s v="f7a67b94-7b5a-411a-b1b6-4afed31edf1a"/>
        <s v="4943cbd4-d52c-4069-980f-3e27ced5fe44"/>
        <s v="2a37843d-68c8-4e3b-b446-b059b56ebfb9"/>
        <s v="efb56207-ddec-440b-afe3-af13891778e8"/>
        <s v="054f92ff-f366-4ad4-964d-b03f93403fad"/>
        <s v="4c4d6e40-24e2-426c-a250-d133f5cb5be4"/>
        <s v="22a1b7ab-5a3a-41c3-9aea-83079937f717"/>
        <s v="3527bcee-d343-4f88-91f3-79b18ebb8208"/>
        <s v="71d79665-7181-4dcf-b79e-fc6e5edb0d3c"/>
        <s v="15e66ee3-3c4b-4330-a9e8-6276649692c1"/>
        <s v="c552f3c5-5f13-4b98-a7ad-8d5198a15e4f"/>
        <s v="a1c7cc8a-0435-4b64-893a-d23298c3e3ca"/>
        <s v="febec0db-9a3a-4103-ae3c-453214348f62"/>
        <s v="fda3ee10-619c-4f2a-b0ec-1bd17373ead6"/>
        <s v="6883ac6e-6a94-4054-b241-4482519894d8"/>
        <s v="5a104129-54ae-4d1b-8ce6-424dbef59fe6"/>
        <s v="2e2fbd79-3bb1-43ab-b41d-ea49fc2c4d5e"/>
        <s v="3ba5cd2f-dea4-4c19-9024-3d723748967f"/>
        <s v="de697b49-5e79-468e-a454-d5dfee705e8c"/>
        <s v="44f7f01a-3cb5-46d7-834a-130e8c6ea6ad"/>
        <s v="09a0a0f6-73b0-4091-b634-c1694f76e388"/>
        <s v="e8897fba-d7d7-40c3-8f6b-a7ec1bef03dd"/>
        <s v="2655567e-5525-44c6-879e-c589974bc4e5"/>
        <s v="d463ccc5-331d-48cf-b5b7-f92e2d60137a"/>
        <s v="4c936072-ac48-45c4-8d95-699a4c6038fc"/>
        <s v="0c915150-c10f-44f7-9506-c437124c70b2"/>
        <s v="c450a9d3-3322-40bc-937a-f2191bfa2c49"/>
        <s v="9ad41c23-ec43-44dd-b43e-7ec5cbbdc8ec"/>
        <s v="832ad7bf-e7b1-4344-b2c4-a289fefee049"/>
        <s v="e4eb8000-ef40-4162-8f6c-e9bffe7ee362"/>
        <s v="00e24efa-5e93-482d-993e-af22ac038497"/>
        <s v="8623bc74-65a2-4cc8-855b-e95d06bfd9c4"/>
        <s v="2418bd3e-50e6-4715-a494-3146dfe88116"/>
        <s v="49a214ae-f7e8-48e5-8d2b-91efb8976ec5"/>
        <s v="a6c681b0-e472-4be5-b3c2-944ab60a3dcc"/>
        <s v="8b9d2434-e465-4150-bd9c-66b3ad3c2d6d"/>
        <s v="5cb85aed-f5f6-4c97-aefb-63b11b049863"/>
        <s v="57423882-f34a-4949-b4ca-0ad7abe5be96"/>
        <s v="1855d055-fb51-4359-ae3e-f0feb1503505"/>
        <s v="115c42cd-5147-4e86-a875-d40aeac7dc2e"/>
        <s v="ac937cda-dcd6-4795-b329-350687bc3f83"/>
        <s v="a2dfb7c9-1ff4-4b28-a14d-5e7b07632515"/>
        <s v="c37da1f9-3c06-44b2-8441-cf9e9f2bc41d"/>
        <s v="8d691c39-f030-46dd-a018-0537784c4eb6"/>
        <s v="86dc1147-430c-4f2c-9bc7-357f54e7c593"/>
        <s v="8b7f0ea4-3512-4a2a-8c7d-6fd1bab3a256"/>
        <s v="dad7f7d5-c7e7-40e0-9098-7dfa628517a9"/>
        <s v="6022f55c-d83e-4afa-883f-8de18af6604f"/>
        <s v="6e54ac6d-2ff8-487e-9659-1c8921ebfaa9"/>
        <s v="3aaec98e-b48b-4039-9bf3-5f8681170786"/>
        <s v="954ec2e9-039d-4835-abe3-eae5afebd455"/>
        <s v="9fe611a3-809a-4818-a15d-48df0dfd8754"/>
        <s v="f5462453-91e4-4cf0-b738-a94d1ed6a3dc"/>
        <s v="3a963bfc-0c8e-49b4-bec2-080497a2aa1c"/>
        <s v="13c495e3-2ff0-4653-9a33-6bef22779770"/>
        <s v="1009d218-d980-44fa-a02a-9bb99280a55b"/>
        <s v="316e88ff-c723-4f39-b853-3b54f660f380"/>
        <s v="ff02f5b0-57bd-46c9-a240-063bfed747be"/>
        <s v="88ad4c38-b4e0-4667-a721-4af6d5473924"/>
        <s v="612ffdb3-4da0-47c8-b1a0-26b460e4195b"/>
        <s v="16354b66-d3e9-4350-b094-7b88e3613bd4"/>
        <s v="c64cd5fe-0340-492e-8e70-40bb95c93551"/>
        <s v="9780c215-2b2b-48e9-a417-c09380a8a23d"/>
        <s v="e9a1c6d5-c34e-4baf-8f1c-b2ccceef9fa8"/>
        <s v="75cf4a72-61eb-40b7-aeb5-25f5b4c56f76"/>
        <s v="d02f349d-5d9f-4d32-95e9-d92dcde22f0f"/>
        <s v="9b2d5a2a-99bd-4240-a853-5961632d0302"/>
        <s v="77aaa901-64fc-4f19-b02d-fb732cf898f6"/>
        <s v="45f54506-3ba4-46e6-bf50-fdf2db986f5a"/>
        <s v="bbb71494-b7e7-47d4-a9fb-832ccbe68571"/>
        <s v="2c7a0d31-0769-4583-9194-821ee11bf0d4"/>
        <s v="0cb5ee5c-62f5-47c2-8706-fec248fa4e98"/>
        <s v="5b8c8969-c81d-4cab-9a4c-d1f09971c808"/>
        <s v="564da1cc-5ef8-4699-bed6-6c7e9a394ce8"/>
        <s v="7869792a-8150-4fda-a977-09f1ec446626"/>
        <s v="f2987669-e280-4a11-a5c7-d7de069e2875"/>
        <s v="967f6c76-b82b-48f4-ab99-4035519109a8"/>
        <s v="10b16933-443e-4492-aa7f-5aba685c3bb9"/>
        <s v="187b1808-ef6e-442d-95d2-0861342c8b80"/>
        <s v="ad3840ff-b4d2-4a8b-945e-d9c5a9078b29"/>
        <s v="04456b54-8394-435d-ad20-4cafe88efbab"/>
        <s v="bf4fcb10-1334-4f71-9fd8-25b785c0d3ae"/>
        <s v="48009dfe-e5ea-4410-beeb-88ef333182f8"/>
        <s v="268f6293-794f-4048-9a2c-7fb729b7e253"/>
        <s v="7a753918-9243-4559-9859-73e64ab52b86"/>
        <s v="10ac98fb-c45c-4fe5-99c6-f3ff3a065c99"/>
        <s v="620c118f-9479-4822-8a30-5722374ffd0f"/>
        <s v="7b6c7129-cd63-4ba8-b03c-664b3abf9c65"/>
        <s v="b69f5eab-b9ff-4c29-97d9-cbb0309e47ba"/>
        <s v="116d489c-210b-4b2f-af44-7aac47043156"/>
        <s v="c70aaeec-63e6-43a9-8828-13c2defbd1d2"/>
        <s v="4c80d33a-ad5b-43c8-8c88-0714837217e0"/>
        <s v="1d24181c-2ed0-47d4-97bc-ad3ad0a17fe8"/>
        <s v="0e61065f-171b-4b80-89b7-fdf77d8d3ddd"/>
        <s v="4c7ee398-4a54-452f-a9c7-6102573b77f8"/>
        <s v="ef46f3af-2b70-4a43-a8d1-ccc4992b9836"/>
        <s v="07adaec7-cc6d-4f6b-bc93-4a4b856f01f7"/>
        <s v="bbb35601-9322-42c7-8769-e270b161b427"/>
        <s v="f96c9a0a-3404-402a-abc1-bb5282e4dd4a"/>
        <s v="63970cdf-eb7c-4f1d-a4eb-5dad3e050984"/>
        <s v="74ed5145-8d97-45c7-961d-5c8753c9fe59"/>
        <s v="bc18add0-c72f-4f69-a81c-c7d784a98ce5"/>
        <s v="0bc28080-8d46-42fa-b039-5e3875e7e80e"/>
        <s v="4a32bb22-1b2b-42ec-80b9-ec30ed94898b"/>
        <s v="5e209490-ebbc-4840-876e-90ca9a8ad680"/>
        <s v="5d33438c-9882-43eb-9d57-e09c48a070aa"/>
        <s v="fdab3441-d2c2-4960-8b09-01abc66dceb3"/>
        <s v="8119879d-a2d3-4f6f-bd88-734b161e1dcc"/>
        <s v="f1578470-0182-47c4-ba1b-58066160a6b4"/>
        <s v="603da938-ec34-43eb-95e9-7cb4f93ffe91"/>
        <s v="7f0223bc-651e-4252-b974-4cded259f960"/>
        <s v="e112b091-98ad-40bb-a3b7-3d9bc06808c8"/>
        <s v="d428df6c-89aa-4293-b4a0-dcd41a9af29e"/>
        <s v="7def3b8e-ec0d-4c3a-b011-b125022111e5"/>
        <s v="d0716388-77f7-49c8-9324-f8364ab9c366"/>
        <s v="630b7c4a-4cab-47a8-8e7b-85bef7f16e2e"/>
        <s v="8dcebb92-ba01-449e-8c66-12ac748f7bb5"/>
        <s v="c6a28e4e-002f-4ca4-b43e-85315dfb1922"/>
        <s v="25787c8b-e3c7-46d4-ace7-074e8f95a523"/>
        <s v="df061df8-7faf-4e70-a155-281c0ff147f2"/>
        <s v="104556e5-bee3-4b79-9d18-1ee986ad8a8c"/>
        <s v="efad49e9-c41c-447e-9d6b-9b626b535a19"/>
        <s v="6bb1f2bc-85a4-40cb-ae76-936aa6340d1a"/>
        <s v="26f341c8-04f7-48c8-9215-b5033012f819"/>
        <s v="8570b59f-a903-4e67-bc56-8b5324acb722"/>
        <s v="e4610160-134d-495a-ba38-8c8f139309d1"/>
        <s v="4698fe10-021b-40bf-8fef-168816c34c29"/>
        <s v="09dba93c-bf40-4750-9657-74fd68cc50be"/>
        <s v="8ade8bd9-3b73-4091-bc8a-1fffb10bf93a"/>
        <s v="07f99769-c513-4cf1-bd35-81532fa7f0b3"/>
        <s v="db7904e0-ce30-461d-8e88-c8ece651e3e1"/>
        <s v="3dca299e-68ba-4649-a941-3174f0c0344e"/>
        <s v="aee14f87-fcff-49e3-940f-f5896c624c2c"/>
        <s v="2b079dd3-6275-40b2-a6d4-59a4e180cfe4"/>
        <s v="2d54ff2b-10ee-4f77-b45e-2eafc1fda581"/>
        <s v="258ceae6-1402-4ca2-9da6-7bca47158dce"/>
        <s v="a23ff67d-e957-4bc2-b9bd-8bd6d479cc36"/>
        <s v="b9f6143b-b238-4056-a1ec-47541cf14654"/>
        <s v="b963f37f-6781-4c1f-8c53-0e36addc3e13"/>
        <s v="3ad24ac8-bf70-4042-9e7c-6795a8c6c2df"/>
        <s v="e1f7a49e-fe95-4921-a625-3c808e4cacc7"/>
        <s v="429f90e0-d81a-44fd-801d-ad7073c86884"/>
        <s v="3579c143-7ab9-4428-b78e-65108f10d33e"/>
        <s v="fde91c42-002c-4c22-b4de-5f7070f81dba"/>
        <s v="48361198-37d8-4f73-aff9-82f1d2212695"/>
        <s v="3de86a38-1642-4ad9-b142-6ffb677c9557"/>
        <s v="5987038a-fcd6-418e-ab54-500d4e089bb4"/>
        <s v="585409d9-de22-4c3f-9136-6db15a578607"/>
        <s v="f8999246-98de-4ebb-a3b5-cecea446be72"/>
        <s v="a021c0ca-3531-468d-8342-bd2bf295456e"/>
        <s v="8bb1f749-be32-4c5c-bc87-07aa3a287829"/>
        <s v="7b3a4e3e-7c52-4a17-a80a-c07a2a935d62"/>
        <s v="f875cb54-2feb-4626-9ecc-c05d23a1c245"/>
        <s v="97d7a560-adb1-4670-ad9f-b00d4882d73c"/>
        <s v="fdc171c3-578e-4a19-b3ba-d12c6e1f8124"/>
        <s v="a1964aba-ac28-4714-a90f-05a2402098f2"/>
        <s v="ead08c89-13fe-4a29-9c9d-eee0b42a0456"/>
        <s v="4f612217-eef1-4694-90ca-e32d0aba590e"/>
        <s v="2332a50e-6992-496e-81a2-5ed1c3abb5f1"/>
        <s v="d296d2de-0e48-4559-a23d-d94d223bd2aa"/>
        <s v="e00da49d-effa-4002-b040-413c4690fb15"/>
        <s v="e1bbb8cd-7e3a-4f07-a9fd-28e6e271fff9"/>
        <s v="5562a589-0ad2-4953-9592-8d05f0ff9b7a"/>
        <s v="a78d097f-2f9c-4ef0-b6bc-ae84b3e0014d"/>
        <s v="70f59630-2bba-4c1f-8e4b-915be6ddac50"/>
        <s v="f3139a84-f526-4790-874e-75982710c999"/>
        <s v="4b356e9a-2e5e-4b6a-8ee9-581ae061f65f"/>
        <s v="7a70eafc-b0d4-4ee5-b0c0-681cbb708140"/>
        <s v="4ec304da-3266-4d20-b8d0-1e9c32fc8c17"/>
        <s v="78946a15-c342-41db-ac3a-acdcaed54a46"/>
        <s v="0e6d6fe1-7e52-41cc-bb97-3ec14216a255"/>
        <s v="ecab3301-bc8f-4d29-adea-94930658663a"/>
        <s v="79f67bfa-e573-4b4a-9f36-e094cf5c921b"/>
        <s v="9132b63e-f162-47e4-a9c3-49e03602f8ac"/>
        <s v="9b4891b8-6497-4db2-a0b5-fb9a074ee909"/>
        <s v="b6669d15-b062-452e-af78-7daa2b4f1353"/>
        <s v="0f2d5c15-eb34-4d3a-a95e-5ea9c9230c64"/>
        <s v="89628f6e-929c-43b3-b3c0-8bf18167999f"/>
        <s v="1346d1a9-f680-4cdb-b7e4-90c71d7bc313"/>
        <s v="54e14f3a-bba4-4ae0-adf8-f7672261ddef"/>
        <s v="15da705c-d4ef-40aa-975a-81ec112fa612"/>
        <s v="9b02c535-2649-4478-9396-6f0a6b77af9e"/>
        <s v="afccc277-821b-4d33-bc94-48ea6da2cfcb"/>
        <s v="f6121d2c-ae73-40eb-a39d-8fe7790b185c"/>
        <s v="e4a4474c-9b33-43a4-a620-f9a974fd33d1"/>
        <s v="8a67eb00-1d62-40eb-bf5e-370d2eaa64d6"/>
        <s v="257c54bc-4024-4424-aef2-ab2f495fa2fc"/>
        <s v="4d4c638d-fa04-4229-887e-fccbcc3e9ae3"/>
        <s v="727716ec-59fe-4bbc-b1a3-fad2b0946d2a"/>
        <s v="a3de5fb4-71d1-476b-96fc-8e03c14ff471"/>
        <s v="03b64bdb-f296-4212-82d8-87f59682ea1c"/>
        <s v="fd024348-e888-4872-9cc4-d3d1775035f9"/>
        <s v="cf26e4b1-88c3-456a-bb72-2e58bc99a35a"/>
        <s v="21720403-791b-4dc1-b9d9-f24b5f45331f"/>
        <s v="ac484366-68bd-40d7-8b88-1c32cbb02a8b"/>
        <s v="a0e18394-2c8c-4824-a6ab-131e282a4d1a"/>
        <s v="953b0f1f-ea3e-472a-8f22-1604d46b7756"/>
        <s v="b167bacf-66fd-44ce-a448-867b4bdc9542"/>
        <s v="5f07c1a5-dfc6-40ce-bb07-fd31a4244f23"/>
        <s v="a3ff8fd2-02e4-40aa-b65b-c763a3336ea8"/>
        <s v="34885a46-9088-4eaf-8977-6598203c8c25"/>
        <s v="69288e92-c68a-452f-9b23-aa8c3bcabf85"/>
        <s v="75ccd2bd-0371-46b5-b044-ca0729e6b3be"/>
        <s v="77617d80-549f-434c-8171-f5a74148bd11"/>
        <s v="39b02e2a-d96e-484f-bdb0-174e7938878a"/>
        <s v="7e0f60b2-2a06-4609-a599-bd3c0bb81d38"/>
        <s v="1161d678-2739-4f5b-b437-21823f1d6a4d"/>
        <s v="499b0155-cb7c-40ca-894b-44bc492d7271"/>
        <s v="e3cf0a85-db8b-4535-a51c-fefafd822106"/>
        <s v="d0a27ba7-b5e2-44ae-9f63-864f375ecae5"/>
        <s v="a5b40983-3eeb-404a-9df2-372e9e825aae"/>
        <s v="1b755509-8dc7-4f96-92a9-3e0b13ea3339"/>
        <s v="3da8bd5d-9a8a-4916-b100-41565186f912"/>
        <s v="59eb1be9-2d23-4556-9983-e86a91a84c54"/>
        <s v="4ca5a1e1-9c5c-48cc-8b34-f76ffcc3e36d"/>
        <s v="dc8735cb-c3b8-4d96-9754-f825e47751e7"/>
        <s v="8e579591-bcb6-4aaa-8f7a-e118410905f8"/>
        <s v="e3921156-d63f-4ef0-ac1e-9e207a9fc05e"/>
        <s v="040a3aae-52e2-4fd9-96bf-10ab3ce915e7"/>
        <s v="93829b43-922f-415a-a1e3-db63ef7ddc76"/>
        <s v="e1ad640c-7463-435e-aafb-9f20783c91eb"/>
        <s v="7a4a902f-21d6-4b0f-b1ac-040d6c1cc405"/>
        <s v="2a599cec-053f-48bc-8359-d5fafffe0061"/>
        <s v="5c892983-6e4a-4ac0-b625-fb7069bb55fa"/>
        <s v="bcb46d84-beda-46e2-986c-1aae374abdf3"/>
        <s v="64abcd0d-0ca2-4019-8157-f9a16af38958"/>
        <s v="3c07c574-4925-4af1-b6aa-e05b13d5f2f7"/>
        <s v="6815a0a0-5785-4e10-9860-d5d83d56cd4a"/>
        <s v="9fbc879e-869c-4a8e-bd6a-b7c2a86d8706"/>
        <s v="46653497-2fe9-42aa-a886-a01136f7a26c"/>
        <s v="05aaa5f2-084e-4f3e-a2ab-902bd9872eaa"/>
        <s v="a2317211-8578-41c6-b7eb-c69ab4280f0d"/>
        <s v="4187222b-257d-4e52-9a51-65ca3c7c1d85"/>
        <s v="d261a7ab-3aa2-44f9-8e51-f30dc6a7ee39"/>
        <s v="84d67c4f-f0df-4684-b28e-41225894f7f1"/>
        <s v="7daec949-d700-4461-8cb6-b0ba925f8199"/>
        <s v="f6d22a7b-aec7-4a82-948b-4376602a4e57"/>
        <s v="97bc3fbc-d3df-4fbe-936c-b1c551c17c79"/>
        <s v="65c17795-b155-46bc-9f8d-ed9756abf2f1"/>
        <s v="e4ad5e9b-fedd-42d9-a26c-bc6a7fe5a4b6"/>
        <s v="1d53434b-b881-49b9-ae27-0da702f06b90"/>
        <s v="5bc677ca-abff-4286-b0cf-9d73e8121ef0"/>
        <s v="b89a9728-c675-41eb-b950-75ead36ed18b"/>
        <s v="789357b0-e245-4b64-b0bd-341e974fbb01"/>
        <s v="1ea224ba-2e0a-4cfe-8a17-f0c60fdd1be5"/>
        <s v="2dec4fa5-7ab2-492f-a480-0fcfc27c9087"/>
        <s v="20d4ba18-93a0-4478-800b-19de38db128d"/>
        <s v="e60c1cd0-1360-419c-91c2-f21b26cd8c7e"/>
        <s v="1ae09a4f-d04e-4f47-b03f-cdda31559d66"/>
        <s v="ef1a14fa-d8e3-4a3c-8411-750a30514237"/>
        <s v="f1394e3c-0aee-4557-9f5d-f91254e07431"/>
        <s v="9112f54f-42ab-446b-a07d-ef773164a712"/>
        <s v="7bab1baa-2172-40aa-a44a-913af933a9fa"/>
        <s v="7800e27a-9ace-43cc-989c-83f68098580d"/>
        <s v="43b38eb4-0390-4c5d-a502-d6a2ca6a2224"/>
        <s v="e854bf48-21ca-4380-866e-c181dd09a248"/>
        <s v="dcd81a8b-a8d6-4af6-9f0d-def190c40e45"/>
        <s v="c47566bf-8f66-4bbd-94fc-286f74577d47"/>
        <s v="6c50cca1-5f66-4bbe-b1d5-e2a9618bf475"/>
        <s v="019a574e-c739-4646-bdf9-16c44596ec5a"/>
        <s v="a43e558c-2215-4f00-9fdf-0e05c0cef31b"/>
        <s v="8e223acd-939f-488b-9b23-6ef238c0a2f0"/>
        <s v="5a1baf0e-5911-46dc-9d3e-503a9645f0e4"/>
        <s v="2cb7a768-f9c8-4ce4-b564-c282c6a080b9"/>
        <s v="205c8491-a061-49db-b172-f63648bfb602"/>
        <s v="bef6a59a-c186-4221-9030-56b79e4c24dd"/>
        <s v="eafde7d9-5f73-4a3e-9d28-6aa428a39779"/>
        <s v="4b22d308-1c8e-4ee9-9715-bd6fa4161293"/>
        <s v="f82e579e-0501-4115-82b8-e4b44ca59a44"/>
        <s v="2a9528c3-5ae1-4bad-aa29-60fda85894df"/>
        <s v="de685a23-00f2-40c9-9e1f-af45b2a78f8a"/>
        <s v="3735262d-4184-4b03-84dd-7054144823f7"/>
        <s v="9df034d3-9caa-437c-bc67-95e2c32fc21b"/>
        <s v="a9d0ac24-3be8-4bd7-afd3-e1c0498cf4c8"/>
        <s v="22ab7752-c4db-4a62-ae13-418d68ab80ea"/>
        <s v="c93c9cc6-668b-48da-8222-cd7f36e6ba85"/>
        <s v="3db60d0c-66d4-4e39-8c41-72446d04be48"/>
        <s v="4825d876-bf57-4dbe-a8d4-b9cb3b2bb0d0"/>
        <s v="b89f7039-a107-4c46-8634-17182ba6adb3"/>
        <s v="96f01335-c5ab-48da-a435-4021392a9fc4"/>
        <s v="2d8ba019-500f-4a92-ad48-f0e37e0710d3"/>
        <s v="b40a3f7d-353d-45f8-b1f0-69a983a0ba0f"/>
        <s v="26d794d3-0db9-4301-afbb-411aa1235a8c"/>
        <s v="44c1d62b-0f0f-433c-8767-8109cfb8acc7"/>
        <s v="200291bb-44e9-48fb-8838-a8881a2e9864"/>
        <s v="b96e4f24-fbc5-4652-b413-bf393519a7b7"/>
        <s v="f91febe5-57fb-4037-be15-5533c1a7509a"/>
        <s v="87f8424d-aae6-4fc1-b6f2-dbfecd29a36f"/>
        <s v="dc9bb95a-8d82-4588-ba3f-476287e09a4b"/>
        <s v="d7c4fe9c-e1e0-4ffc-98f6-fd7f7eb162f1"/>
        <s v="20d94d35-6c6f-44eb-975d-dbb40ac47ce8"/>
        <s v="0b705933-4cde-4b6b-9132-567c51a40d2a"/>
        <s v="5e781fd7-94e0-43ba-a9f9-48b24e6384bb"/>
        <s v="209dd2bb-9418-4ee8-8941-3153cba8634a"/>
        <s v="f3d12ee3-c47e-4c57-82e8-993577b1a509"/>
        <s v="738e60b6-41b3-421d-816a-0dbd0a5bff62"/>
        <s v="e0df9d28-94ae-404e-a5ca-3a2257b0e189"/>
        <s v="27d7e5aa-dc11-40a7-9aff-586f00f8d55b"/>
        <s v="74f43a77-70a1-4e4c-a0c2-460d939618c9"/>
        <s v="88a613b4-a3b8-4f92-a3c9-0c6a86017633"/>
        <s v="248c7b65-0c61-4277-9e95-44857b54d1a9"/>
        <s v="840d718e-de7b-4218-95bd-11db983c3cbd"/>
      </sharedItems>
    </cacheField>
    <cacheField name="Name" numFmtId="0">
      <sharedItems>
        <s v="Amit"/>
        <s v="Tina Ballard"/>
        <s v="Meena"/>
        <s v="Christopher Morales"/>
        <s v="Siddharth"/>
        <s v="Alicia Dillon"/>
        <s v="Rahul"/>
        <s v="Richard Rodriguez"/>
        <s v="Anil"/>
        <s v="Anna Henderson"/>
        <s v="Neha"/>
        <s v="Pooja"/>
        <s v="Casey Parker"/>
        <s v="Lucas Robinson"/>
        <s v="Joan Smith"/>
        <s v="Kimberly May"/>
        <s v="Cody Williams"/>
        <s v="Priya"/>
        <s v="Michael Meadows"/>
        <s v="Karan"/>
        <s v="Justin Johnson"/>
        <s v="Amanda Forbes"/>
        <s v="Autumn Olson"/>
        <s v="Christina Collins"/>
        <s v="Michele Hill"/>
        <s v="Robin Johnson"/>
        <s v="Amy Davies"/>
        <s v="Jessica Swanson"/>
        <s v="Divya"/>
        <s v="Vincent Novak"/>
        <s v="Rakhi"/>
        <s v="Sonal"/>
        <s v="Mary Escobar"/>
        <s v="Dr. William Warren"/>
        <s v="Jeffrey Mills"/>
        <s v="Tiffany Fry"/>
        <s v="Vikram"/>
        <s v="Hayden Shannon"/>
        <s v="Ruth Mcneil"/>
        <s v="Ronald Rocha"/>
        <s v="Deborah Rodriguez"/>
        <s v="Katie Ford"/>
        <s v="Suresh"/>
        <s v="Michael Farrell"/>
        <s v="James Barber"/>
        <s v="Kavya"/>
        <s v="Ramya"/>
        <s v="Anita"/>
        <s v="Miranda Zuniga"/>
        <s v="Parker Davis"/>
        <s v="Denise Rose"/>
        <s v="Samuel Short"/>
        <s v="Rakesh"/>
        <s v="Gregory Brown"/>
        <s v="Daniel Davenport"/>
        <s v="Justin Flores"/>
        <s v="Ronald Burke"/>
        <s v="Scott Prince"/>
        <s v="Teresa Wilson"/>
        <s v="John Proctor"/>
        <s v="Ms. Katherine Taylor MD"/>
        <s v="Joseph Romero"/>
        <s v="Ana Hill"/>
        <s v="Meghan Cisneros"/>
        <s v="Andrea Preston"/>
        <s v="Susan Larson"/>
        <s v="Bailey Charles"/>
        <s v="Benjamin Frost"/>
        <s v="Ravi"/>
        <s v="Ashley Hicks"/>
        <s v="Dawn Little"/>
        <s v="David Reese"/>
        <s v="Kurt Hurley"/>
        <s v="Rhonda Martinez"/>
        <s v="Matthew Sweeney"/>
        <s v="Jose Griffin"/>
        <s v="Manuel Mccullough"/>
        <s v="Jennifer Velasquez"/>
        <s v="Richard Hunt"/>
        <s v="Bryan Rhodes"/>
        <s v="Jason Hayes"/>
        <s v="Michele Williams"/>
        <s v="Brenda Collins"/>
        <s v="Jessica Lee"/>
        <s v="Brian Martin"/>
        <s v="Robert Grant"/>
        <s v="Carol Martinez"/>
        <s v="Mr. Justin King"/>
        <s v="Sarah Joseph"/>
        <s v="Arjun"/>
        <s v="Hailey Harrison"/>
        <s v="Patricia Johnson"/>
        <s v="Mike Maxwell"/>
        <s v="Sandra Drake"/>
        <s v="Daniel Holt"/>
        <s v="Michael Mills"/>
        <s v="Dustin Nichols"/>
        <s v="Katie Martinez"/>
        <s v="Jerry Wheeler"/>
        <s v="Melissa Williams"/>
        <s v="Melissa Mcfarland"/>
        <s v="Breanna Rivas"/>
        <s v="Louis Green"/>
        <s v="Raymond Jefferson"/>
        <s v="Zachary Schmidt"/>
        <s v="Mary Jackson"/>
        <s v="Jason Hart"/>
        <s v="Mr. Daniel Martin"/>
        <s v="Andrea Harrison"/>
        <s v="Kristy Smith"/>
        <s v="Austin Walker"/>
        <s v="Shannon Joseph"/>
        <s v="Ryan Parker"/>
        <s v="Denise Whitehead"/>
        <s v="Daniel Taylor"/>
        <s v="Angel Ellis"/>
        <s v="Raymond Chapman"/>
        <s v="Ellen Wright"/>
        <s v="Daniel Schneider"/>
        <s v="Brandon Hamilton"/>
        <s v="Briana Murray"/>
        <s v="Ashley Parrish"/>
        <s v="Dawn Underwood"/>
        <s v="Ryan Sanchez"/>
        <s v="Lisa Hernandez"/>
        <s v="Rita Keith"/>
        <s v="Howard Norman"/>
        <s v="Regina Diaz"/>
        <s v="Joseph Park"/>
        <s v="Hannah Ramos"/>
        <s v="Christina Brooks"/>
        <s v="Jason Lynn Jr."/>
        <s v="Alex Willis"/>
        <s v="Brenda Hinton"/>
        <s v="Anthony Gray"/>
        <s v="Daniel Shields"/>
        <s v="Brian Bruce"/>
        <s v="Ashley Smith"/>
        <s v="Cheryl Lopez"/>
        <s v="Jason Herrera"/>
        <s v="Brittany Stevens"/>
        <s v="Robert Jarvis"/>
        <s v="Mrs. Heather Edwards DVM"/>
        <s v="Stephen Sanchez"/>
        <s v="Katherine Galloway"/>
        <s v="William Mendez"/>
        <s v="Emma Reed"/>
        <s v="Adam Taylor"/>
        <s v="William Moreno"/>
        <s v="John Lynch"/>
        <s v="Kevin Pena"/>
        <s v="Taylor Heath"/>
        <s v="Emily Bailey"/>
        <s v="Leslie Kane"/>
        <s v="Carlos King"/>
        <s v="Jose Ramirez"/>
        <s v="Barbara Todd"/>
        <s v="Ruben Price"/>
        <s v="Nicole Parrish"/>
        <s v="Seth Matthews"/>
        <s v="Sandra Aguilar"/>
        <s v="Amanda Jones"/>
        <s v="Natalie Lambert"/>
        <s v="Samantha Pollard"/>
        <s v="Nicholas Costa"/>
        <s v="Eric Ferguson"/>
        <s v="Kurt Leonard"/>
        <s v="Mr. Richard Knight PhD"/>
        <s v="Brian Turner"/>
        <s v="Jason Bentley"/>
        <s v="Mason Lewis"/>
        <s v="James Nelson"/>
        <s v="Joseph Martinez"/>
        <s v="Randy Barr"/>
        <s v="Juan Greene"/>
        <s v="Sarah Moore"/>
        <s v="Mark Mccall"/>
        <s v="Donna Hendricks DDS"/>
        <s v="Joseph Carney"/>
        <s v="David Kelly"/>
        <s v="Sabrina Barnes"/>
        <s v="Joshua Roberts"/>
        <s v="Michelle Miller"/>
        <s v="Rebecca Yu"/>
        <s v="Patrick Yang"/>
        <s v="Mikayla Silva"/>
        <s v="Norman Gibbs"/>
        <s v="Sandra Scott"/>
        <s v="Phillip Berry"/>
        <s v="Michael Thompson"/>
        <s v="Gregory Franco"/>
        <s v="William Evans"/>
        <s v="Kimberly Smith"/>
        <s v="Gregory Matthews"/>
        <s v="Carol Ellis"/>
        <s v="Joshua Gill"/>
        <s v="David Williams"/>
        <s v="Ashley Greer PhD"/>
        <s v="Monica Gallagher"/>
        <s v="Matthew Baker"/>
        <s v="Jesse Santiago"/>
        <s v="Michael Holloway"/>
        <s v="Amy Garcia"/>
        <s v="John Harris"/>
        <s v="Holly Valentine"/>
        <s v="Alexander Lee"/>
        <s v="Kathleen Cohen"/>
        <s v="Steven Washington"/>
        <s v="Ashley Davis"/>
        <s v="Lawrence Wilkinson"/>
        <s v="Laura Diaz"/>
        <s v="Suzanne Jones"/>
        <s v="Tiffany Murray"/>
        <s v="Lisa Stanley"/>
        <s v="Scott Sanchez"/>
        <s v="Kristin Black"/>
        <s v="Sandy Stephenson"/>
        <s v="Timothy Mathews"/>
        <s v="Jocelyn Sharp"/>
        <s v="Sabrina Briggs"/>
        <s v="Patricia Todd"/>
        <s v="Angela Vasquez"/>
        <s v="Aaron Arnold Jr."/>
        <s v="Kathleen Mays"/>
        <s v="William Jackson"/>
        <s v="Tina Fleming"/>
        <s v="David Moreno"/>
        <s v="Larry Dixon"/>
        <s v="Christopher Lewis"/>
        <s v="Jaclyn Moore"/>
        <s v="Heather Sanders"/>
        <s v="Samuel Ruiz"/>
        <s v="Chloe Tran"/>
        <s v="Melissa Martin"/>
        <s v="Juan Brown"/>
        <s v="Barry Scott"/>
        <s v="Anna Evans"/>
        <s v="Lori Simmons"/>
        <s v="Willie Henry"/>
        <s v="Susan Turner"/>
        <s v="Donald Ellis"/>
        <s v="Sierra Vasquez MD"/>
        <s v="Jeffery Pierce"/>
        <s v="Jonathan Moreno"/>
        <s v="Bobby Williams MD"/>
        <s v="Cristian Santos"/>
        <s v="Elizabeth Cabrera"/>
        <s v="Ashley Wilson"/>
        <s v="Joseph Collins"/>
        <s v="Mary Robinson"/>
        <s v="Sharon Coleman"/>
        <s v="Nancy Stewart"/>
        <s v="Courtney Hayes"/>
        <s v="Carlos Ryan"/>
        <s v="William Garcia"/>
        <s v="Brittany Jones"/>
        <s v="Anthony Rush"/>
        <s v="Arthur Hamilton MD"/>
        <s v="Lisa Webb"/>
        <s v="Edward Arroyo"/>
        <s v="Gregory Montoya"/>
        <s v="Sherry Davis"/>
        <s v="Christopher Norton Jr."/>
        <s v="Timothy Combs"/>
        <s v="Miguel Wagner"/>
        <s v="James Whitaker"/>
        <s v="Harold Castillo"/>
        <s v="Kelly Hammond"/>
        <s v="Danielle Jones"/>
        <s v="Joyce Brown"/>
        <s v="Martha Garrison"/>
        <s v="Jonathan Bradley"/>
        <s v="Kristen Peters"/>
        <s v="Deborah Mercado"/>
        <s v="Christine Herman"/>
        <s v="Robert West"/>
        <s v="Robert Jones"/>
        <s v="Richard Williamson"/>
        <s v="Stephanie Lucas"/>
        <s v="Stephanie Williams"/>
        <s v="Rebecca Acosta"/>
        <s v="Taylor Calderon"/>
        <s v="Eddie Adams"/>
        <s v="Jonathan Young"/>
        <s v="Nathan Smith"/>
        <s v="Kristina Young"/>
        <s v="Daniel Rivera"/>
        <s v="Holly Valdez"/>
        <s v="Vanessa Hatfield"/>
        <s v="Jennifer Norton"/>
        <s v="Carrie Deleon"/>
        <s v="Derek Wright"/>
        <s v="Karen Romero"/>
        <s v="Michael Colon"/>
        <s v="Cassidy Curry"/>
        <s v="Mr. Jeffrey Horton"/>
        <s v="Jordan Bates"/>
        <s v="Sydney Robles"/>
        <s v="Christopher Palmer"/>
        <s v="Rebecca Mayo"/>
        <s v="Kimberly Adkins"/>
        <s v="Dustin Gallegos"/>
        <s v="Jamie Walton"/>
        <s v="Alexander Collins"/>
        <s v="Judy Beck"/>
        <s v="Donald Wilson"/>
        <s v="Sarah York"/>
        <s v="Lee Steele"/>
        <s v="Theresa Wilkins"/>
        <s v="Michael Smith"/>
        <s v="Bradley Johnson DDS"/>
        <s v="Casey Perez"/>
        <s v="Maria Cole"/>
        <s v="Erik Carr"/>
        <s v="Philip Ramsey"/>
        <s v="Lisa Miller"/>
        <s v="Jacob Griffith"/>
        <s v="Denise Stuart"/>
        <s v="Jose Travis"/>
        <s v="Katherine Pearson"/>
        <s v="Gregory Bell"/>
        <s v="Jacqueline Dickerson"/>
        <s v="Theresa Elliott"/>
        <s v="Danielle Murray"/>
        <s v="Robin Brown"/>
        <s v="Michael Bowen"/>
        <s v="Alexis Benson"/>
        <s v="Abigail Davis"/>
        <s v="Heather Ellis"/>
        <s v="Susan Arnold"/>
        <s v="Kathryn Lester"/>
        <s v="Pam Lowe"/>
        <s v="Eric Williams"/>
        <s v="Abigail Pierce"/>
        <s v="Robert Montgomery"/>
        <s v="Richard Richards"/>
        <s v="Victor Brown"/>
        <s v="Adam Jones"/>
        <s v="Nicole Barker"/>
        <s v="Timothy Hayden DVM"/>
        <s v="Cynthia Rios"/>
        <s v="Travis Miller"/>
        <s v="Jennifer Miles"/>
        <s v="Victor Edwards"/>
        <s v="Megan Walker"/>
        <s v="Rebecca Thompson"/>
        <s v="Ann Dixon"/>
        <s v="Abigail Potter"/>
        <s v="Harry Williams"/>
        <s v="Valerie Gray"/>
        <s v="James Mccoy"/>
        <s v="Anna Ross"/>
        <s v="Erin Bridges"/>
        <s v="Kenneth Sanchez MD"/>
        <s v="Michael Roberts"/>
        <s v="Andrew Gonzalez"/>
        <s v="Charles Weaver"/>
        <s v="Patricia Hayes"/>
        <s v="Phillip Jimenez"/>
        <s v="Kyle Nguyen"/>
        <s v="Terry Ward"/>
        <s v="Kenneth Andrews"/>
        <s v="Ashley Perry"/>
        <s v="Ryan Bryant"/>
        <s v="Rachel Ward"/>
        <s v="Juan Nelson"/>
        <s v="Yolanda Green"/>
        <s v="Christopher Williams"/>
        <s v="Renee Bruce"/>
        <s v="Debra Morton"/>
        <s v="Sara Evans"/>
        <s v="Stephanie Herrera"/>
        <s v="Robert Santana"/>
        <s v="Bailey Hall"/>
        <s v="Margaret Tanner"/>
        <s v="Jennifer Brown"/>
        <s v="Robin Adams"/>
        <s v="Carrie Maxwell"/>
        <s v="Daniel Parrish"/>
        <s v="Elizabeth Stanley"/>
        <s v="Crystal Robinson"/>
        <s v="Charlotte Mason"/>
        <s v="Matthew House"/>
        <s v="Gene Castro"/>
        <s v="Jason Davis"/>
        <s v="James Willis"/>
        <s v="Sean Moore"/>
        <s v="Alison Brown"/>
        <s v="Courtney Peterson"/>
        <s v="John Coffey"/>
        <s v="Becky Johnson"/>
        <s v="Jordan Edwards"/>
        <s v="Matthew Velez"/>
        <s v="Cheyenne Horton"/>
        <s v="James Powers"/>
        <s v="Tina Hall"/>
        <s v="Juan Reyes"/>
        <s v="Tracy Fitzgerald"/>
        <s v="Michael Williams"/>
        <s v="Amber Obrien"/>
        <s v="Brianna Fitzpatrick"/>
        <s v="Carla Benton"/>
        <s v="Amy Taylor"/>
        <s v="Christina Johnson"/>
        <s v="Kristy Reid"/>
        <s v="Penny Bowman"/>
        <s v="Tina Sanders"/>
        <s v="Allison Spencer"/>
        <s v="Timothy Edwards"/>
        <s v="Haley Anderson"/>
        <s v="Dean Young"/>
        <s v="Curtis Wilkerson"/>
        <s v="Karen Ortiz"/>
        <s v="Megan Le"/>
        <s v="Robert Turner"/>
        <s v="Robin Andrews"/>
        <s v="Pamela Beard"/>
        <s v="Kathy Walker"/>
        <s v="Theresa Jones"/>
        <s v="James Torres"/>
        <s v="Kelly Carpenter"/>
        <s v="Angela Griffin"/>
        <s v="Rachel Lane"/>
        <s v="Claudia Lyons"/>
        <s v="William Tran"/>
        <s v="Jeffrey James"/>
        <s v="Joshua Fitzpatrick"/>
        <s v="Mariah Robles"/>
        <s v="Aaron Moore"/>
        <s v="Katherine Browning"/>
        <s v="Michael Lyons"/>
        <s v="Jason Graves"/>
        <s v="Cynthia Le"/>
        <s v="Madison Elliott"/>
        <s v="Timothy Wong"/>
        <s v="John Reid"/>
        <s v="Matthew Lara"/>
        <s v="William Crawford"/>
        <s v="Hailey Gutierrez"/>
        <s v="Brandy York"/>
        <s v="Kathryn Cain"/>
        <s v="David Torres"/>
        <s v="Jennifer Jones"/>
        <s v="Morgan Valencia"/>
        <s v="Justin Frederick"/>
        <s v="Sheri Buchanan"/>
        <s v="Christopher Mclaughlin"/>
        <s v="Anthony Dennis"/>
        <s v="Jonathan Valdez"/>
        <s v="Christian Leblanc"/>
        <s v="Yvonne Burns"/>
        <s v="Ashley Blair"/>
        <s v="Laura Ross"/>
        <s v="Alexa Buck"/>
        <s v="Nicole Phillips"/>
        <s v="Steve Moore"/>
        <s v="Patrick Moore"/>
        <s v="Denise Dean"/>
        <s v="Brett Zavala MD"/>
        <s v="Kimberly Morrison"/>
        <s v="Sharon Hill"/>
        <s v="Luke Estrada"/>
        <s v="Cody Reid"/>
        <s v="Joshua Wells"/>
        <s v="Eric Rush"/>
        <s v="Derek Wilson"/>
        <s v="Mary Hill"/>
        <s v="Danielle Reed"/>
        <s v="Carlos Love"/>
        <s v="Kevin Johnson"/>
        <s v="Rachel Thompson"/>
        <s v="Darryl Acosta"/>
        <s v="Vernon Huff"/>
        <s v="Adam Brooks"/>
        <s v="Alicia Li"/>
        <s v="Jessica Bennett"/>
        <s v="Melissa Stewart"/>
        <s v="Kelly Barnes"/>
        <s v="Lance Simmons"/>
        <s v="Bradley Duncan"/>
        <s v="Sandra Kelley"/>
        <s v="Richard Gibson"/>
        <s v="Lisa Gibbs"/>
        <s v="Joyce Bowen"/>
        <s v="Priscilla Berg"/>
        <s v="Jacob Preston"/>
        <s v="Terry Black"/>
        <s v="Robert Thompson"/>
        <s v="Hector Ingram"/>
        <s v="Ariel Sandoval"/>
        <s v="Angela Brown"/>
        <s v="Randy Griffin"/>
        <s v="Michele Gibson"/>
        <s v="Angela Mack"/>
        <s v="Lisa Perry"/>
        <s v="Diana Hays"/>
        <s v="Laura Green"/>
        <s v="Wendy Turner"/>
        <s v="Alexander Landry"/>
        <s v="Kristy Bryan"/>
        <s v="Nathan Malone"/>
        <s v="Melinda Cameron"/>
        <s v="Charles Schmidt"/>
        <s v="Elizabeth French"/>
        <s v="Chad Jones"/>
        <s v="Eric Blackburn"/>
        <s v="Joseph Harris"/>
        <s v="Kelsey Lucas"/>
        <s v="Sean Mccarty"/>
        <s v="Melinda Mitchell"/>
        <s v="Maria Kerr"/>
        <s v="Joseph Jimenez"/>
        <s v="Cynthia Green"/>
        <s v="Laura Curtis"/>
        <s v="Ronald Haas"/>
        <s v="Eric Curry"/>
        <s v="Michael Ray"/>
        <s v="Sergio Knight"/>
        <s v="Emily Arnold"/>
        <s v="Brady Cole"/>
        <s v="Joseph Howard"/>
        <s v="Brent Roberts"/>
        <s v="Keith Jacobs"/>
        <s v="Sherry Decker"/>
        <s v="Miss Tina Gordon"/>
        <s v="Elizabeth Vasquez"/>
        <s v="Ian Nelson"/>
        <s v="Heather Combs"/>
        <s v="Lisa Garrett"/>
        <s v="Alyssa Thompson"/>
        <s v="Timothy Hill"/>
        <s v="Antonio Goodwin"/>
        <s v="Dr. Steve James"/>
        <s v="Rhonda Smith"/>
        <s v="William Sanchez"/>
        <s v="Dr. Michael Evans"/>
        <s v="Ryan Munoz"/>
        <s v="Maria Johnson"/>
        <s v="Jacqueline Villegas"/>
        <s v="Matthew Tucker"/>
        <s v="Dr. Tracy House DVM"/>
        <s v="Paige Sanchez"/>
        <s v="Kathleen Webster"/>
        <s v="Christine Henry"/>
        <s v="Karen Soto"/>
        <s v="Rodney Evans"/>
        <s v="Frank Fletcher"/>
        <s v="Mason Moore"/>
        <s v="Karl Branch"/>
        <s v="Fernando Lynn"/>
        <s v="Annette Melton"/>
        <s v="Anthony Moore"/>
        <s v="Robert Stevens"/>
        <s v="Kerry Smith"/>
        <s v="Catherine Richards"/>
        <s v="Jennifer Morris"/>
        <s v="Kelli Hall"/>
        <s v="Christopher Rubio"/>
        <s v="Casey Gillespie"/>
        <s v="Caroline Richardson"/>
        <s v="Ashley Bird"/>
        <s v="Elizabeth Kelley"/>
        <s v="Pamela Anderson"/>
        <s v="Andrea Hale"/>
        <s v="Mark Baker"/>
        <s v="Mary Bridges"/>
        <s v="Justin Green"/>
        <s v="Paul Martin"/>
        <s v="Daniel Holloway"/>
        <s v="Shannon Ray"/>
        <s v="Nancy Wyatt"/>
        <s v="Gary Wells"/>
        <s v="Kelly Donovan"/>
        <s v="Nicole Wilson"/>
        <s v="Lisa Lee"/>
        <s v="Eric Morgan"/>
        <s v="Cindy Hayes"/>
        <s v="Stephanie Hampton"/>
        <s v="Diamond Collins"/>
        <s v="Paul Thompson"/>
        <s v="Michael Armstrong"/>
        <s v="Kenneth Sharp"/>
        <s v="Anna Stephens"/>
        <s v="Steven Flynn"/>
        <s v="Michelle Brown"/>
        <s v="Dawn Nichols"/>
        <s v="Jason Beck"/>
        <s v="Sherry Woods"/>
        <s v="Christopher Morton"/>
        <s v="Dr. Hannah Patterson"/>
        <s v="Kristi Higgins MD"/>
        <s v="Darren White"/>
        <s v="Adrian Tyler"/>
        <s v="Victoria Valdez"/>
        <s v="Cynthia Vasquez"/>
        <s v="Diana May"/>
        <s v="Morgan Davis"/>
        <s v="Lori Guerrero"/>
        <s v="Amy Grant"/>
        <s v="Anne Anderson"/>
        <s v="Jeremy Dalton"/>
        <s v="Jose Schultz"/>
        <s v="Kevin Snyder"/>
        <s v="Christopher Powers"/>
        <s v="John Costa"/>
        <s v="Joanna Pacheco"/>
        <s v="David Weber"/>
        <s v="Wayne Wolfe"/>
        <s v="Allen Rogers"/>
        <s v="Janice Fernandez"/>
        <s v="Alec Ryan"/>
        <s v="Amy Kim"/>
        <s v="Erin Edwards"/>
        <s v="Jennifer Parrish"/>
        <s v="Jessica Larsen"/>
        <s v="Mr. Timothy Andersen"/>
        <s v="Kendra Luna"/>
        <s v="Michelle Butler"/>
        <s v="James Rose"/>
        <s v="Gina Beard"/>
        <s v="Jon Clark"/>
        <s v="Chris Brown"/>
        <s v="Shannon Cannon"/>
        <s v="Cindy Anderson"/>
        <s v="Erin Cook"/>
        <s v="Paul Skinner"/>
        <s v="Daniel Doyle"/>
        <s v="John Atkinson"/>
        <s v="David Hinton"/>
        <s v="Mary Charles"/>
        <s v="Derrick Nunez"/>
        <s v="Alex Hernandez"/>
        <s v="Vanessa Santiago"/>
        <s v="Christine Harris"/>
        <s v="Marc Moore"/>
        <s v="Mercedes Miller"/>
        <s v="Christopher Park"/>
        <s v="Gregory Cook"/>
        <s v="Michele Collins"/>
        <s v="Mark Diaz"/>
        <s v="Brandy Flores"/>
        <s v="Monica Anderson"/>
        <s v="Brenda Bailey"/>
        <s v="Richard Alvarez"/>
        <s v="Edwin Nunez"/>
        <s v="Ralph Howe"/>
        <s v="Jonathan Ayala"/>
        <s v="Tracie Jordan"/>
        <s v="Andrew Duran"/>
        <s v="Caleb Mathews"/>
        <s v="Cheryl Palmer"/>
        <s v="Scott White"/>
        <s v="Richard Stewart"/>
        <s v="Douglas Kirk"/>
        <s v="Jordan Clark"/>
        <s v="Bryan Parker"/>
        <s v="Martha Smith"/>
        <s v="Amy Gutierrez"/>
        <s v="Louis Brown"/>
        <s v="Kenneth Martin"/>
        <s v="Michael Griffin"/>
        <s v="Kevin Marquez"/>
        <s v="David Holden"/>
        <s v="John Santana"/>
        <s v="Brandon Mitchell"/>
        <s v="Brian Rodriguez"/>
        <s v="Mandy Green"/>
        <s v="Lisa Singh"/>
        <s v="Daniel Medina"/>
        <s v="Michael Nicholson"/>
        <s v="Steven Martin"/>
        <s v="Kelly Edwards"/>
        <s v="Sergio Knox"/>
        <s v="Martin Rodriguez"/>
        <s v="Pamela Weaver"/>
        <s v="Angela Anderson"/>
        <s v="Edwin Brown"/>
        <s v="Bob Pitts"/>
        <s v="Jessica Callahan"/>
        <s v="Marcus Roberts"/>
        <s v="Lori Hill"/>
        <s v="Sandra Martinez"/>
        <s v="Gail Lane"/>
        <s v="Elizabeth Rogers"/>
        <s v="Shane Henderson"/>
        <s v="Steven Sandoval"/>
        <s v="Brett Schultz"/>
        <s v="Kristie Howe"/>
        <s v="Miss Anna Estes"/>
        <s v="Timothy Shannon"/>
        <s v="Keith Zuniga"/>
        <s v="Robert Gardner"/>
        <s v="Madeline Powell"/>
        <s v="Albert Morse"/>
        <s v="Jonathan Perry"/>
        <s v="John Blair"/>
        <s v="Miguel Jones"/>
        <s v="Kari Durham"/>
        <s v="Edward Baker"/>
        <s v="Wesley Browning"/>
        <s v="Lori Brown DDS"/>
        <s v="Scott Cox"/>
        <s v="Kerry Barajas"/>
        <s v="Kelly Johnson"/>
        <s v="Michael Fuentes"/>
        <s v="Cynthia Wallace"/>
        <s v="Eric Ortiz"/>
        <s v="Carolyn James"/>
        <s v="Robert Dennis"/>
        <s v="Ryan Gonzalez"/>
        <s v="Nicholas Payne"/>
        <s v="David Garcia"/>
        <s v="Eric Lloyd"/>
        <s v="Brian Stein"/>
        <s v="Mrs. Jennifer Morgan"/>
        <s v="Gail Barron"/>
        <s v="Dale Dean"/>
        <s v="Jaime Lang"/>
        <s v="Kristina Herman"/>
        <s v="Lindsey Smith"/>
        <s v="Karen Morales DDS"/>
        <s v="Brandon Hunt"/>
        <s v="Elizabeth Silva"/>
        <s v="Beverly Silva"/>
        <s v="Timothy Riley"/>
        <s v="Susan Porter"/>
        <s v="Olivia Ayers"/>
        <s v="Nicholas Adams"/>
        <s v="Theresa Barnett"/>
        <s v="Melissa Taylor"/>
        <s v="Jeremy Baker"/>
        <s v="David Wright"/>
        <s v="Sarah Jones"/>
        <s v="Kimberly Arroyo"/>
        <s v="Claudia Jordan"/>
        <s v="Carla Gray"/>
        <s v="Erica Turner"/>
        <s v="Nancy Cook"/>
        <s v="Janice Combs"/>
        <s v="Anna Stanley"/>
        <s v="Clinton Johnson"/>
        <s v="Juan Daniels"/>
        <s v="Beverly Russo"/>
        <s v="Robin Santiago"/>
        <s v="Christina Hicks"/>
        <s v="Sarah Barrett"/>
        <s v="Reginald Diaz"/>
        <s v="Jeffrey Smith"/>
        <s v="Antonio Mccormick"/>
        <s v="Cassandra Gaines"/>
        <s v="Laurie Sanchez"/>
        <s v="Lauren Robles"/>
        <s v="Michelle Sanders"/>
        <s v="Linda Carr"/>
        <s v="Kristina Rivera"/>
        <s v="Alison Short"/>
        <s v="Daniel Fisher"/>
        <s v="April Davis"/>
        <s v="Aaron Jennings"/>
        <s v="Julia Wilson"/>
        <s v="Kevin Hall"/>
        <s v="Shannon Yu"/>
        <s v="Timothy Long"/>
        <s v="Cynthia Cochran"/>
        <s v="Mark Newman"/>
        <s v="Michael Fischer"/>
        <s v="Angelica Garcia"/>
        <s v="Debra Ortiz"/>
        <s v="Scott Gordon"/>
        <s v="Allen Rosales"/>
        <s v="William Moon IV"/>
        <s v="Melissa Brewer"/>
        <s v="Phillip Burns"/>
        <s v="David Trujillo"/>
        <s v="Michael Lopez"/>
        <s v="Brenda Wright"/>
        <s v="Mark Smith"/>
        <s v="Kevin Alvarado"/>
        <s v="Kelli Smith"/>
        <s v="Jay Allen"/>
        <s v="Danielle Wheeler"/>
        <s v="Kelly Welch"/>
        <s v="Jessica Rojas"/>
        <s v="John Brown"/>
        <s v="Christopher Bernard"/>
        <s v="Rhonda Martin"/>
        <s v="Bradley Santana"/>
        <s v="Kenneth Perez"/>
        <s v="Steven Wallace"/>
        <s v="Thomas Brown"/>
        <s v="Cody Cox"/>
        <s v="Renee Wolfe"/>
        <s v="Daniel Baker"/>
        <s v="Tracey Phillips"/>
        <s v="Jasmine Bush"/>
        <s v="Jason Hudson"/>
        <s v="Megan Floyd"/>
        <s v="Lori Hernandez"/>
        <s v="Kathleen Burton"/>
        <s v="Tricia Valencia"/>
        <s v="Meghan White"/>
        <s v="Jeff Owens"/>
        <s v="Kim Lopez"/>
        <s v="Brian Mora"/>
        <s v="Autumn Key"/>
        <s v="Andrew Fernandez"/>
        <s v="Blake Watson"/>
        <s v="Katelyn Rivera"/>
        <s v="Anthony Romero"/>
        <s v="Amy Scott"/>
        <s v="Anthony Bell"/>
        <s v="Katrina Hill"/>
        <s v="David Sullivan"/>
        <s v="Shawn Kelley"/>
        <s v="Samantha Robertson"/>
        <s v="Michael Roberson"/>
        <s v="Francis Robinson"/>
        <s v="Ann Williams"/>
        <s v="Katherine Salas"/>
        <s v="Ann Powers"/>
        <s v="Joshua Harvey"/>
        <s v="Teresa Rodriguez"/>
        <s v="Michelle Krause"/>
        <s v="Joshua Arellano"/>
        <s v="Robert Lawson"/>
        <s v="Danielle Wilson"/>
        <s v="Erin Smith"/>
        <s v="Kathleen Rodriguez"/>
        <s v="Michael Dixon"/>
        <s v="Katie Hoover"/>
        <s v="Stephanie Ross"/>
        <s v="Anna Morse"/>
        <s v="Curtis Watson"/>
        <s v="Patrick Mcneil"/>
        <s v="Richard Cooper"/>
        <s v="Diane Mcdowell"/>
        <s v="Amanda Reese"/>
        <s v="Theresa Miller"/>
        <s v="Michael Guerrero"/>
        <s v="Ashley Jordan"/>
        <s v="Jerry Henderson"/>
        <s v="Matthew Wells"/>
        <s v="Jessica Johnson"/>
        <s v="Michael Gregory"/>
        <s v="Elizabeth Rodriguez"/>
        <s v="Dawn Wyatt"/>
        <s v="Michael Woods"/>
        <s v="Wendy Rhodes"/>
        <s v="Kelly Hendrix"/>
        <s v="Charles Richardson"/>
        <s v="Juan Tran"/>
        <s v="Breanna Ayala"/>
        <s v="Rachael Pearson"/>
        <s v="Amanda Guzman"/>
        <s v="Matthew Mcmillan"/>
        <s v="Barbara Dudley"/>
        <s v="Tammy Boone"/>
        <s v="Amanda Logan"/>
        <s v="Dylan Miller"/>
        <s v="Justin Vargas"/>
        <s v="Andrea Davis"/>
        <s v="Kenneth Huff"/>
        <s v="Claudia Rodriguez"/>
        <s v="Roger Adams"/>
        <s v="Jennifer Hampton"/>
        <s v="Bonnie Bennett"/>
        <s v="Christina Dunn"/>
        <s v="Jim Baker"/>
        <s v="Shannon Green"/>
        <s v="Kirk Johnson"/>
        <s v="Mackenzie Martin"/>
        <s v="Kristin Anderson"/>
        <s v="Ashley Lopez"/>
        <s v="Cheryl Rhodes"/>
        <s v="Brian Perry"/>
        <s v="Nicole Morgan"/>
        <s v="Stephen Alvarez"/>
        <s v="Miss Debra Williams PhD"/>
        <s v="Suzanne Norton"/>
        <s v="Charles Delgado"/>
        <s v="Savannah Garcia"/>
        <s v="Christopher Davis"/>
        <s v="Dana Thomas"/>
        <s v="Kimberly Morris"/>
        <s v="James Webster"/>
        <s v="Denise King"/>
        <s v="Charles Lester"/>
        <s v="Louis Diaz"/>
        <s v="Ronald Jones"/>
        <s v="Timothy Johnson"/>
        <s v="Angela Baker"/>
        <s v="Heather Lane"/>
        <s v="Chris Cannon"/>
        <s v="Javier Johnson"/>
        <s v="Sandra Zimmerman"/>
        <s v="Anthony Walker"/>
        <s v="Tiffany Wilson"/>
        <s v="Justin Russell"/>
        <s v="Heather Lopez"/>
        <s v="Brittany Hopkins"/>
        <s v="Michael Rogers"/>
        <s v="Kathy Cruz"/>
        <s v="Brian Cole"/>
        <s v="Ross Hood"/>
        <s v="Kenneth Hanna"/>
        <s v="Jane Chapman"/>
        <s v="Joseph Glover"/>
        <s v="William Johnson"/>
        <s v="Victor Nelson"/>
        <s v="Daniel Fox"/>
        <s v="Kimberly Myers"/>
        <s v="Curtis Elliott"/>
        <s v="Elizabeth Miller"/>
        <s v="Rodney Williams"/>
        <s v="Paul Castaneda"/>
        <s v="Vanessa Rowe"/>
        <s v="Karen Smith"/>
        <s v="Jamie Lopez"/>
        <s v="Richard Palmer"/>
        <s v="Alexis Harris"/>
        <s v="Andrew Moreno"/>
        <s v="Joseph Lopez"/>
        <s v="Eric Brown"/>
        <s v="Jonathon Johnson"/>
        <s v="Lindsay Guerrero"/>
        <s v="Zachary Burton"/>
        <s v="Victoria Camacho"/>
        <s v="Maria Fischer"/>
        <s v="Tommy Moore"/>
        <s v="John Anderson"/>
        <s v="Michael Martin"/>
        <s v="Felicia Krueger"/>
        <s v="Christina Barker"/>
        <s v="Wanda Ramos"/>
        <s v="Mr. Larry Shaw"/>
        <s v="Richard Sanchez"/>
        <s v="Matthew Moore"/>
        <s v="James Brown"/>
        <s v="Mr. Andrew Foster"/>
        <s v="Amy Kelley"/>
        <s v="Virginia Daniels"/>
        <s v="Crystal Mann"/>
        <s v="Ashley Pacheco"/>
        <s v="Joshua Garcia"/>
        <s v="Carl Green"/>
        <s v="Patricia Smith"/>
        <s v="Timothy Pham"/>
        <s v="Emily Rios"/>
        <s v="Sharon Martinez DVM"/>
        <s v="Garrett Meyer"/>
        <s v="Vincent Dalton"/>
        <s v="Julie Howard"/>
        <s v="Brent Rodgers"/>
        <s v="John Mendez"/>
        <s v="Frank Soto"/>
        <s v="Erin Austin"/>
        <s v="Melissa Phillips"/>
        <s v="Sergio Gomez"/>
        <s v="Mr. David Hopkins DDS"/>
        <s v="Victor Hill"/>
        <s v="Ashley Singleton"/>
        <s v="Douglas Tyler"/>
        <s v="Phillip Clark"/>
        <s v="Patrick Thornton"/>
        <s v="Brittney Hernandez"/>
        <s v="Michael Shaffer"/>
        <s v="Mitchell Griffith"/>
        <s v="Jason Pierce"/>
        <s v="Anthony Harmon"/>
        <s v="Richard Aguirre"/>
        <s v="William Nguyen"/>
        <s v="James Cross"/>
        <s v="Francisco Fernandez"/>
        <s v="Dawn Diaz"/>
        <s v="Stephen Johnson"/>
        <s v="Sandy Baker"/>
        <s v="Lance Wolf"/>
        <s v="Ethan Adams"/>
        <s v="Sarah King"/>
        <s v="Isaac Patterson"/>
        <s v="Kimberly Valdez"/>
        <s v="Sarah Phelps"/>
        <s v="Kelly Le"/>
        <s v="Kimberly Adams"/>
        <s v="Sarah Pittman"/>
        <s v="Robert Mendoza"/>
        <s v="Christopher Berry"/>
        <s v="Ashley Jenkins"/>
        <s v="Jacqueline Christian"/>
        <s v="Jordan Chambers"/>
        <s v="Sean White"/>
        <s v="Kara Sandoval"/>
        <s v="Brenda Moreno MD"/>
        <s v="Lisa Cervantes"/>
        <s v="Ryan Johnson"/>
        <s v="Mercedes Jones"/>
        <s v="Jason Morgan"/>
        <s v="Jesse Mckay"/>
        <s v="Amanda Terrell"/>
        <s v="Kimberly Acosta"/>
        <s v="Keith Hall"/>
        <s v="Veronica Brewer"/>
        <s v="Joshua Terry"/>
        <s v="Sarah Hernandez"/>
        <s v="Donna Marshall"/>
        <s v="Justin Torres"/>
        <s v="Monica Hall"/>
        <s v="Linda Dodson DVM"/>
        <s v="Julie Herrera"/>
        <s v="Ashley Sweeney"/>
        <s v="Joseph Coleman"/>
        <s v="Gregory Fernandez"/>
      </sharedItems>
    </cacheField>
    <cacheField name="Age" numFmtId="3">
      <sharedItems containsSemiMixedTypes="0" containsString="0" containsNumber="1" containsInteger="1">
        <n v="21.0"/>
        <n v="19.0"/>
        <n v="23.0"/>
        <n v="20.0"/>
        <n v="18.0"/>
        <n v="22.0"/>
      </sharedItems>
    </cacheField>
    <cacheField name="Gender" numFmtId="0">
      <sharedItems>
        <s v="Male"/>
        <s v="Female"/>
      </sharedItems>
    </cacheField>
    <cacheField name="Branch" numFmtId="0">
      <sharedItems>
        <s v="MECH"/>
        <s v="ECE"/>
        <s v="CIVIL"/>
        <s v="EEE"/>
        <s v="IT"/>
        <s v="CSE"/>
      </sharedItems>
    </cacheField>
    <cacheField name="Average GPA" numFmtId="4">
      <sharedItems containsSemiMixedTypes="0" containsString="0" containsNumber="1">
        <n v="6.99"/>
        <n v="6.46"/>
        <n v="7.08"/>
        <n v="6.92"/>
        <n v="7.09"/>
        <n v="7.36"/>
        <n v="7.06"/>
        <n v="6.67"/>
        <n v="7.34"/>
        <n v="7.19"/>
        <n v="7.17"/>
        <n v="7.33"/>
        <n v="7.5"/>
        <n v="6.72"/>
        <n v="6.22"/>
        <n v="6.52"/>
        <n v="7.23"/>
        <n v="6.49"/>
        <n v="6.71"/>
        <n v="6.58"/>
        <n v="7.24"/>
        <n v="7.54"/>
        <n v="7.49"/>
        <n v="6.87"/>
        <n v="7.2"/>
        <n v="7.02"/>
        <n v="6.86"/>
        <n v="6.94"/>
        <n v="7.16"/>
        <n v="6.7"/>
        <n v="7.1"/>
        <n v="7.3"/>
        <n v="7.31"/>
        <n v="7.01"/>
        <n v="6.8"/>
        <n v="6.97"/>
        <n v="7.62"/>
        <n v="7.22"/>
        <n v="7.38"/>
        <n v="6.63"/>
        <n v="7.6"/>
        <n v="6.88"/>
        <n v="6.56"/>
        <n v="6.5"/>
        <n v="6.68"/>
        <n v="7.27"/>
        <n v="6.9"/>
        <n v="6.84"/>
        <n v="6.89"/>
        <n v="6.91"/>
        <n v="6.76"/>
        <n v="6.53"/>
        <n v="7.43"/>
        <n v="6.54"/>
        <n v="7.45"/>
        <n v="6.98"/>
        <n v="7.66"/>
        <n v="6.82"/>
        <n v="7.63"/>
        <n v="7.03"/>
        <n v="6.66"/>
        <n v="7.53"/>
        <n v="7.15"/>
        <n v="7.74"/>
        <n v="7.13"/>
        <n v="7.41"/>
        <n v="6.4"/>
        <n v="6.61"/>
        <n v="6.48"/>
        <n v="7.52"/>
        <n v="7.14"/>
        <n v="6.77"/>
        <n v="7.58"/>
        <n v="7.04"/>
        <n v="6.93"/>
        <n v="7.35"/>
        <n v="7.56"/>
        <n v="6.74"/>
        <n v="6.64"/>
        <n v="7.59"/>
        <n v="7.61"/>
        <n v="6.96"/>
        <n v="6.62"/>
        <n v="7.05"/>
        <n v="6.05"/>
        <n v="6.16"/>
        <n v="6.79"/>
        <n v="6.26"/>
        <n v="6.13"/>
        <n v="7.42"/>
        <n v="6.55"/>
        <n v="7.11"/>
        <n v="6.81"/>
        <n v="7.32"/>
        <n v="6.69"/>
        <n v="7.26"/>
        <n v="6.95"/>
        <n v="6.28"/>
        <n v="6.59"/>
        <n v="6.73"/>
        <n v="7.18"/>
        <n v="7.29"/>
        <n v="6.78"/>
        <n v="7.4"/>
        <n v="7.75"/>
        <n v="6.6"/>
        <n v="7.44"/>
        <n v="6.33"/>
        <n v="7.78"/>
        <n v="7.39"/>
        <n v="6.75"/>
        <n v="7.28"/>
        <n v="6.57"/>
        <n v="7.12"/>
        <n v="7.55"/>
        <n v="6.37"/>
        <n v="6.83"/>
        <n v="7.21"/>
        <n v="6.43"/>
        <n v="6.85"/>
        <n v="6.36"/>
        <n v="8.07"/>
        <n v="7.51"/>
        <n v="6.41"/>
        <n v="7.37"/>
        <n v="6.29"/>
        <n v="7.25"/>
        <n v="7.48"/>
        <n v="7.64"/>
        <n v="6.31"/>
        <n v="7.07"/>
        <n v="7.98"/>
        <n v="7.65"/>
        <n v="6.18"/>
        <n v="7.47"/>
        <n v="7.46"/>
        <n v="6.45"/>
        <n v="7.0"/>
        <n v="6.65"/>
        <n v="6.51"/>
        <n v="6.35"/>
        <n v="7.57"/>
        <n v="6.34"/>
        <n v="7.77"/>
        <n v="6.32"/>
        <n v="6.47"/>
        <n v="7.67"/>
        <n v="6.11"/>
        <n v="7.71"/>
        <n v="6.42"/>
        <n v="6.19"/>
        <n v="6.23"/>
        <n v="7.72"/>
        <n v="6.09"/>
        <n v="6.17"/>
        <n v="7.69"/>
        <n v="6.24"/>
        <n v="7.94"/>
        <n v="7.83"/>
        <n v="6.3"/>
        <n v="6.38"/>
        <n v="7.92"/>
        <n v="7.7"/>
        <n v="8.04"/>
        <n v="6.14"/>
        <n v="6.08"/>
      </sharedItems>
    </cacheField>
    <cacheField name="Backlogs" numFmtId="0">
      <sharedItems containsSemiMixedTypes="0" containsString="0" containsNumber="1" containsInteger="1">
        <n v="0.0"/>
        <n v="2.0"/>
        <n v="1.0"/>
        <n v="3.0"/>
        <n v="4.0"/>
        <n v="5.0"/>
      </sharedItems>
    </cacheField>
    <cacheField name="Attendance (%)" numFmtId="4">
      <sharedItems containsSemiMixedTypes="0" containsString="0" containsNumber="1">
        <n v="70.45"/>
        <n v="65.45"/>
        <n v="84.79"/>
        <n v="62.26"/>
        <n v="97.12"/>
        <n v="62.56"/>
        <n v="82.62"/>
        <n v="97.72"/>
        <n v="74.15"/>
        <n v="76.12"/>
        <n v="73.88"/>
        <n v="91.85"/>
        <n v="99.1"/>
        <n v="84.32"/>
        <n v="92.43"/>
        <n v="62.63"/>
        <n v="65.6"/>
        <n v="75.04"/>
        <n v="71.11"/>
        <n v="86.48"/>
        <n v="70.52"/>
        <n v="65.67"/>
        <n v="74.41"/>
        <n v="94.13"/>
        <n v="70.09"/>
        <n v="72.32"/>
        <n v="84.17"/>
        <n v="89.66"/>
        <n v="98.63"/>
        <n v="88.04"/>
        <n v="82.59"/>
        <n v="69.49"/>
        <n v="86.89"/>
        <n v="80.13"/>
        <n v="63.66"/>
        <n v="96.62"/>
        <n v="87.38"/>
        <n v="60.23"/>
        <n v="96.52"/>
        <n v="71.76"/>
        <n v="75.45"/>
        <n v="71.68"/>
        <n v="65.27"/>
        <n v="72.69"/>
        <n v="99.38"/>
        <n v="97.77"/>
        <n v="82.46"/>
        <n v="96.64"/>
        <n v="78.21"/>
        <n v="78.09"/>
        <n v="60.96"/>
        <n v="66.7"/>
        <n v="74.98"/>
        <n v="91.35"/>
        <n v="61.73"/>
        <n v="75.31"/>
        <n v="75.32"/>
        <n v="76.78"/>
        <n v="64.56"/>
        <n v="85.02"/>
        <n v="60.43"/>
        <n v="96.08"/>
        <n v="79.06"/>
        <n v="97.96"/>
        <n v="85.04"/>
        <n v="83.41"/>
        <n v="86.95"/>
        <n v="95.82"/>
        <n v="85.61"/>
        <n v="64.73"/>
        <n v="83.29"/>
        <n v="87.49"/>
        <n v="78.97"/>
        <n v="69.36"/>
        <n v="61.78"/>
        <n v="97.74"/>
        <n v="75.72"/>
        <n v="77.5"/>
        <n v="79.02"/>
        <n v="95.25"/>
        <n v="86.8"/>
        <n v="90.54"/>
        <n v="86.02"/>
        <n v="89.0"/>
        <n v="84.97"/>
        <n v="67.19"/>
        <n v="85.66"/>
        <n v="71.33"/>
        <n v="90.07"/>
        <n v="89.69"/>
        <n v="92.0"/>
        <n v="73.57"/>
        <n v="75.66"/>
        <n v="97.24"/>
        <n v="70.19"/>
        <n v="94.74"/>
        <n v="61.4"/>
        <n v="63.96"/>
        <n v="94.59"/>
        <n v="70.7"/>
        <n v="73.59"/>
        <n v="83.07"/>
        <n v="81.67"/>
        <n v="63.31"/>
        <n v="64.94"/>
        <n v="75.54"/>
        <n v="66.5"/>
        <n v="86.73"/>
        <n v="85.45"/>
        <n v="71.65"/>
        <n v="73.64"/>
        <n v="80.37"/>
        <n v="79.1"/>
        <n v="61.91"/>
        <n v="98.79"/>
        <n v="67.47"/>
        <n v="86.43"/>
        <n v="62.68"/>
        <n v="60.72"/>
        <n v="79.11"/>
        <n v="90.38"/>
        <n v="84.22"/>
        <n v="73.48"/>
        <n v="83.45"/>
        <n v="74.19"/>
        <n v="89.46"/>
        <n v="75.79"/>
        <n v="95.83"/>
        <n v="89.14"/>
        <n v="64.01"/>
        <n v="88.73"/>
        <n v="81.33"/>
        <n v="82.6"/>
        <n v="82.13"/>
        <n v="67.75"/>
        <n v="64.14"/>
        <n v="61.6"/>
        <n v="78.25"/>
        <n v="68.62"/>
        <n v="60.33"/>
        <n v="77.04"/>
        <n v="78.24"/>
        <n v="79.23"/>
        <n v="62.36"/>
        <n v="72.88"/>
        <n v="79.62"/>
        <n v="86.9"/>
        <n v="96.22"/>
        <n v="78.43"/>
        <n v="93.69"/>
        <n v="85.52"/>
        <n v="80.41"/>
        <n v="73.39"/>
        <n v="98.54"/>
        <n v="64.11"/>
        <n v="97.41"/>
        <n v="61.47"/>
        <n v="65.55"/>
        <n v="80.6"/>
        <n v="90.3"/>
        <n v="64.23"/>
        <n v="98.39"/>
        <n v="65.35"/>
        <n v="60.53"/>
        <n v="99.08"/>
        <n v="69.59"/>
        <n v="78.34"/>
        <n v="95.9"/>
        <n v="90.39"/>
        <n v="79.88"/>
        <n v="93.35"/>
        <n v="74.35"/>
        <n v="70.75"/>
        <n v="63.29"/>
        <n v="93.96"/>
        <n v="67.17"/>
        <n v="81.77"/>
        <n v="68.05"/>
        <n v="61.68"/>
        <n v="78.56"/>
        <n v="70.78"/>
        <n v="81.52"/>
        <n v="94.04"/>
        <n v="77.43"/>
        <n v="76.52"/>
        <n v="68.72"/>
        <n v="60.04"/>
        <n v="62.32"/>
        <n v="96.39"/>
        <n v="93.37"/>
        <n v="71.18"/>
        <n v="89.49"/>
        <n v="93.99"/>
        <n v="99.8"/>
        <n v="69.89"/>
        <n v="99.85"/>
        <n v="69.94"/>
        <n v="63.18"/>
        <n v="72.05"/>
        <n v="93.24"/>
        <n v="75.0"/>
        <n v="65.59"/>
        <n v="64.46"/>
        <n v="90.2"/>
        <n v="73.83"/>
        <n v="90.18"/>
        <n v="95.58"/>
        <n v="71.6"/>
        <n v="69.0"/>
        <n v="73.54"/>
        <n v="95.62"/>
        <n v="84.13"/>
        <n v="73.41"/>
        <n v="75.64"/>
        <n v="93.75"/>
        <n v="72.84"/>
        <n v="89.6"/>
        <n v="62.79"/>
        <n v="67.38"/>
        <n v="70.83"/>
        <n v="62.4"/>
        <n v="69.03"/>
        <n v="86.2"/>
        <n v="84.81"/>
        <n v="85.39"/>
        <n v="62.5"/>
        <n v="95.15"/>
        <n v="95.6"/>
        <n v="83.37"/>
        <n v="60.28"/>
        <n v="77.13"/>
        <n v="70.6"/>
        <n v="74.76"/>
        <n v="89.07"/>
        <n v="70.1"/>
        <n v="68.08"/>
        <n v="78.54"/>
        <n v="79.41"/>
        <n v="76.28"/>
        <n v="85.51"/>
        <n v="61.1"/>
        <n v="84.72"/>
        <n v="73.01"/>
        <n v="88.38"/>
        <n v="73.37"/>
        <n v="89.22"/>
        <n v="98.26"/>
        <n v="75.59"/>
        <n v="66.62"/>
        <n v="68.27"/>
        <n v="69.01"/>
        <n v="89.24"/>
        <n v="77.89"/>
        <n v="96.13"/>
        <n v="65.18"/>
        <n v="60.26"/>
        <n v="76.4"/>
        <n v="87.66"/>
        <n v="77.85"/>
        <n v="76.18"/>
        <n v="88.33"/>
        <n v="66.09"/>
        <n v="89.83"/>
        <n v="94.71"/>
        <n v="62.65"/>
        <n v="67.03"/>
        <n v="79.66"/>
        <n v="66.73"/>
        <n v="80.69"/>
        <n v="92.82"/>
        <n v="87.31"/>
        <n v="71.69"/>
        <n v="60.58"/>
        <n v="84.05"/>
        <n v="79.3"/>
        <n v="61.61"/>
        <n v="75.89"/>
        <n v="77.75"/>
        <n v="72.13"/>
        <n v="91.9"/>
        <n v="71.14"/>
        <n v="65.82"/>
        <n v="66.88"/>
        <n v="63.39"/>
        <n v="89.93"/>
        <n v="65.54"/>
        <n v="77.21"/>
        <n v="63.35"/>
        <n v="78.31"/>
        <n v="94.48"/>
        <n v="73.45"/>
        <n v="88.84"/>
        <n v="79.98"/>
        <n v="90.11"/>
        <n v="91.45"/>
        <n v="63.54"/>
        <n v="98.98"/>
        <n v="68.61"/>
        <n v="61.42"/>
        <n v="71.87"/>
        <n v="73.52"/>
        <n v="69.78"/>
        <n v="61.09"/>
        <n v="92.29"/>
        <n v="65.99"/>
        <n v="74.06"/>
        <n v="85.67"/>
        <n v="96.01"/>
        <n v="80.5"/>
        <n v="83.42"/>
        <n v="75.09"/>
        <n v="71.84"/>
        <n v="98.66"/>
        <n v="88.66"/>
        <n v="61.25"/>
        <n v="92.31"/>
        <n v="98.78"/>
        <n v="99.03"/>
        <n v="88.3"/>
        <n v="64.15"/>
        <n v="88.09"/>
        <n v="98.92"/>
        <n v="89.39"/>
        <n v="72.08"/>
        <n v="73.66"/>
        <n v="72.53"/>
        <n v="71.32"/>
        <n v="86.17"/>
        <n v="89.94"/>
        <n v="84.92"/>
        <n v="98.41"/>
        <n v="97.91"/>
        <n v="76.59"/>
        <n v="60.77"/>
        <n v="93.92"/>
        <n v="95.76"/>
        <n v="69.28"/>
        <n v="70.26"/>
        <n v="78.01"/>
        <n v="61.27"/>
        <n v="86.0"/>
        <n v="99.96"/>
        <n v="91.76"/>
        <n v="81.11"/>
        <n v="77.94"/>
        <n v="70.69"/>
        <n v="87.92"/>
        <n v="99.88"/>
        <n v="75.63"/>
        <n v="61.81"/>
        <n v="92.51"/>
        <n v="92.3"/>
        <n v="97.27"/>
        <n v="76.71"/>
        <n v="72.73"/>
        <n v="72.22"/>
        <n v="72.11"/>
        <n v="83.72"/>
        <n v="65.93"/>
        <n v="68.69"/>
        <n v="69.47"/>
        <n v="80.8"/>
        <n v="89.64"/>
        <n v="64.0"/>
        <n v="65.94"/>
        <n v="89.21"/>
        <n v="74.51"/>
        <n v="78.62"/>
        <n v="94.54"/>
        <n v="66.37"/>
        <n v="73.5"/>
        <n v="71.52"/>
        <n v="66.15"/>
        <n v="85.35"/>
        <n v="76.58"/>
        <n v="79.5"/>
        <n v="85.5"/>
        <n v="72.52"/>
        <n v="97.2"/>
        <n v="75.16"/>
        <n v="64.62"/>
        <n v="89.25"/>
        <n v="64.68"/>
        <n v="96.47"/>
        <n v="84.96"/>
        <n v="87.29"/>
        <n v="95.55"/>
        <n v="91.97"/>
        <n v="77.29"/>
        <n v="76.45"/>
        <n v="98.01"/>
        <n v="77.72"/>
        <n v="79.94"/>
        <n v="99.45"/>
        <n v="70.46"/>
        <n v="92.22"/>
        <n v="70.77"/>
        <n v="81.2"/>
        <n v="69.32"/>
        <n v="68.42"/>
        <n v="79.51"/>
        <n v="70.38"/>
        <n v="88.36"/>
        <n v="69.29"/>
        <n v="71.43"/>
        <n v="81.6"/>
        <n v="91.71"/>
        <n v="67.37"/>
        <n v="87.3"/>
        <n v="84.15"/>
        <n v="66.16"/>
        <n v="88.71"/>
        <n v="86.84"/>
        <n v="97.86"/>
        <n v="65.89"/>
        <n v="74.22"/>
        <n v="96.24"/>
        <n v="96.35"/>
        <n v="98.62"/>
        <n v="96.97"/>
        <n v="93.98"/>
        <n v="94.11"/>
        <n v="60.16"/>
        <n v="86.53"/>
        <n v="99.12"/>
        <n v="72.54"/>
        <n v="67.32"/>
        <n v="93.73"/>
        <n v="98.06"/>
        <n v="87.44"/>
        <n v="99.09"/>
        <n v="67.22"/>
        <n v="82.63"/>
        <n v="68.48"/>
        <n v="61.52"/>
        <n v="73.72"/>
        <n v="63.81"/>
        <n v="76.85"/>
        <n v="73.04"/>
        <n v="89.85"/>
        <n v="96.36"/>
        <n v="73.03"/>
        <n v="64.05"/>
        <n v="72.98"/>
        <n v="84.74"/>
        <n v="79.27"/>
        <n v="77.51"/>
        <n v="69.07"/>
        <n v="60.36"/>
        <n v="73.28"/>
        <n v="90.23"/>
        <n v="99.61"/>
        <n v="99.95"/>
        <n v="77.08"/>
        <n v="66.25"/>
        <n v="75.11"/>
        <n v="64.75"/>
        <n v="88.78"/>
        <n v="85.25"/>
        <n v="81.34"/>
        <n v="82.53"/>
        <n v="75.52"/>
        <n v="77.49"/>
        <n v="78.22"/>
        <n v="93.56"/>
        <n v="84.53"/>
        <n v="98.13"/>
        <n v="67.2"/>
        <n v="70.55"/>
        <n v="68.28"/>
        <n v="98.47"/>
        <n v="61.44"/>
        <n v="68.06"/>
        <n v="83.39"/>
        <n v="60.55"/>
        <n v="90.08"/>
        <n v="67.63"/>
        <n v="60.11"/>
        <n v="98.87"/>
        <n v="81.53"/>
        <n v="65.42"/>
        <n v="87.1"/>
        <n v="99.22"/>
        <n v="95.51"/>
        <n v="96.55"/>
        <n v="90.84"/>
        <n v="94.0"/>
        <n v="78.93"/>
        <n v="84.18"/>
        <n v="82.55"/>
        <n v="61.39"/>
        <n v="93.1"/>
        <n v="80.48"/>
        <n v="63.4"/>
        <n v="68.46"/>
        <n v="83.69"/>
        <n v="63.36"/>
        <n v="65.57"/>
        <n v="94.72"/>
        <n v="90.34"/>
        <n v="73.34"/>
        <n v="82.51"/>
        <n v="62.58"/>
        <n v="96.75"/>
        <n v="73.42"/>
        <n v="65.05"/>
        <n v="86.72"/>
        <n v="91.49"/>
        <n v="67.67"/>
        <n v="85.47"/>
        <n v="68.19"/>
        <n v="71.74"/>
        <n v="94.25"/>
        <n v="79.57"/>
        <n v="60.39"/>
        <n v="72.19"/>
        <n v="68.2"/>
        <n v="92.84"/>
        <n v="87.59"/>
        <n v="73.4"/>
        <n v="72.17"/>
        <n v="72.39"/>
        <n v="74.5"/>
        <n v="83.65"/>
        <n v="72.31"/>
        <n v="84.54"/>
        <n v="95.19"/>
        <n v="97.32"/>
        <n v="89.78"/>
        <n v="94.91"/>
        <n v="72.0"/>
        <n v="60.75"/>
        <n v="64.54"/>
        <n v="79.13"/>
        <n v="99.81"/>
        <n v="95.35"/>
        <n v="72.14"/>
        <n v="86.81"/>
        <n v="76.92"/>
        <n v="67.07"/>
        <n v="94.94"/>
        <n v="60.05"/>
        <n v="88.21"/>
        <n v="83.75"/>
        <n v="65.43"/>
        <n v="65.62"/>
        <n v="60.47"/>
        <n v="60.38"/>
        <n v="60.84"/>
        <n v="81.05"/>
        <n v="80.9"/>
        <n v="82.97"/>
        <n v="72.21"/>
        <n v="62.07"/>
        <n v="93.67"/>
        <n v="92.11"/>
        <n v="67.02"/>
        <n v="82.48"/>
        <n v="83.11"/>
        <n v="93.74"/>
        <n v="72.29"/>
        <n v="93.22"/>
        <n v="80.0"/>
        <n v="78.3"/>
        <n v="71.47"/>
        <n v="91.07"/>
        <n v="85.13"/>
        <n v="78.0"/>
        <n v="67.14"/>
        <n v="64.08"/>
        <n v="66.03"/>
        <n v="75.19"/>
        <n v="63.61"/>
        <n v="79.32"/>
        <n v="81.82"/>
        <n v="76.96"/>
        <n v="85.36"/>
        <n v="83.77"/>
        <n v="83.84"/>
        <n v="72.56"/>
        <n v="85.64"/>
        <n v="69.61"/>
        <n v="94.96"/>
        <n v="66.61"/>
        <n v="63.02"/>
        <n v="95.63"/>
        <n v="74.8"/>
        <n v="93.84"/>
        <n v="85.83"/>
        <n v="78.15"/>
        <n v="85.16"/>
        <n v="70.99"/>
        <n v="73.98"/>
        <n v="84.69"/>
        <n v="64.83"/>
        <n v="93.53"/>
        <n v="63.23"/>
        <n v="80.61"/>
        <n v="78.7"/>
        <n v="67.05"/>
        <n v="95.12"/>
        <n v="89.44"/>
        <n v="81.92"/>
        <n v="88.94"/>
        <n v="95.24"/>
        <n v="66.65"/>
        <n v="71.9"/>
        <n v="78.55"/>
        <n v="90.61"/>
        <n v="80.2"/>
        <n v="71.19"/>
        <n v="71.29"/>
        <n v="82.25"/>
        <n v="99.46"/>
        <n v="77.59"/>
        <n v="91.43"/>
        <n v="74.03"/>
        <n v="96.95"/>
        <n v="92.66"/>
        <n v="89.79"/>
        <n v="76.9"/>
        <n v="93.61"/>
        <n v="89.12"/>
        <n v="68.03"/>
        <n v="90.77"/>
        <n v="96.23"/>
        <n v="74.86"/>
        <n v="67.53"/>
        <n v="68.95"/>
        <n v="61.45"/>
        <n v="98.72"/>
        <n v="78.05"/>
        <n v="92.64"/>
        <n v="82.41"/>
        <n v="84.85"/>
        <n v="82.15"/>
        <n v="64.9"/>
        <n v="77.71"/>
        <n v="95.93"/>
        <n v="87.63"/>
        <n v="97.22"/>
        <n v="72.15"/>
        <n v="75.25"/>
        <n v="90.32"/>
        <n v="97.65"/>
        <n v="95.78"/>
        <n v="84.41"/>
        <n v="99.06"/>
        <n v="89.37"/>
        <n v="61.59"/>
        <n v="70.44"/>
        <n v="87.87"/>
        <n v="74.63"/>
        <n v="72.12"/>
        <n v="62.09"/>
        <n v="70.79"/>
        <n v="66.87"/>
        <n v="79.86"/>
        <n v="67.73"/>
        <n v="97.57"/>
        <n v="65.48"/>
        <n v="98.45"/>
        <n v="99.17"/>
        <n v="77.16"/>
        <n v="76.21"/>
        <n v="88.53"/>
        <n v="72.04"/>
        <n v="87.91"/>
        <n v="68.51"/>
        <n v="70.97"/>
        <n v="88.92"/>
        <n v="83.93"/>
        <n v="60.09"/>
        <n v="82.66"/>
        <n v="92.45"/>
        <n v="93.33"/>
        <n v="65.21"/>
        <n v="69.42"/>
        <n v="72.86"/>
        <n v="86.03"/>
        <n v="96.83"/>
        <n v="94.42"/>
        <n v="64.88"/>
        <n v="74.2"/>
        <n v="65.77"/>
        <n v="71.81"/>
        <n v="64.33"/>
        <n v="90.57"/>
        <n v="76.73"/>
        <n v="72.26"/>
        <n v="85.72"/>
        <n v="65.37"/>
        <n v="77.34"/>
        <n v="65.28"/>
        <n v="64.16"/>
        <n v="85.15"/>
        <n v="96.43"/>
        <n v="78.76"/>
        <n v="62.45"/>
        <n v="81.46"/>
        <n v="79.22"/>
        <n v="73.61"/>
        <n v="83.51"/>
        <n v="68.32"/>
        <n v="92.75"/>
        <n v="89.77"/>
        <n v="90.22"/>
        <n v="79.44"/>
        <n v="79.14"/>
        <n v="80.73"/>
        <n v="95.42"/>
        <n v="69.23"/>
        <n v="95.54"/>
        <n v="81.7"/>
        <n v="79.01"/>
        <n v="65.63"/>
        <n v="87.67"/>
        <n v="95.57"/>
        <n v="79.84"/>
        <n v="76.74"/>
        <n v="98.74"/>
        <n v="66.39"/>
        <n v="79.78"/>
        <n v="91.7"/>
        <n v="83.81"/>
        <n v="68.6"/>
        <n v="80.85"/>
        <n v="80.7"/>
        <n v="77.45"/>
        <n v="99.52"/>
        <n v="62.61"/>
        <n v="92.89"/>
        <n v="84.86"/>
        <n v="78.8"/>
        <n v="85.37"/>
        <n v="79.47"/>
        <n v="99.98"/>
        <n v="74.3"/>
        <n v="77.36"/>
        <n v="62.14"/>
        <n v="87.41"/>
        <n v="80.39"/>
        <n v="64.24"/>
        <n v="86.15"/>
        <n v="91.28"/>
        <n v="94.12"/>
        <n v="89.74"/>
        <n v="90.15"/>
        <n v="65.17"/>
        <n v="64.99"/>
        <n v="86.08"/>
        <n v="71.7"/>
        <n v="71.71"/>
        <n v="98.08"/>
        <n v="93.23"/>
        <n v="97.06"/>
        <n v="65.02"/>
        <n v="66.56"/>
        <n v="94.9"/>
        <n v="67.41"/>
        <n v="85.88"/>
        <n v="85.38"/>
        <n v="84.51"/>
        <n v="86.52"/>
        <n v="60.62"/>
        <n v="67.64"/>
        <n v="68.71"/>
        <n v="61.79"/>
        <n v="62.57"/>
        <n v="89.45"/>
        <n v="69.79"/>
        <n v="61.13"/>
        <n v="83.26"/>
        <n v="81.13"/>
        <n v="86.28"/>
        <n v="63.07"/>
        <n v="82.02"/>
        <n v="64.37"/>
        <n v="85.33"/>
        <n v="76.29"/>
        <n v="87.94"/>
        <n v="82.96"/>
        <n v="77.98"/>
        <n v="65.1"/>
        <n v="89.29"/>
        <n v="65.26"/>
        <n v="89.99"/>
        <n v="63.85"/>
        <n v="85.79"/>
        <n v="74.12"/>
        <n v="66.94"/>
        <n v="98.22"/>
        <n v="90.01"/>
        <n v="97.31"/>
        <n v="67.27"/>
        <n v="61.46"/>
        <n v="94.85"/>
        <n v="85.87"/>
        <n v="71.56"/>
        <n v="78.74"/>
        <n v="92.91"/>
        <n v="85.71"/>
        <n v="84.65"/>
        <n v="60.13"/>
        <n v="91.69"/>
        <n v="75.08"/>
        <n v="71.03"/>
        <n v="93.88"/>
        <n v="74.34"/>
        <n v="84.75"/>
        <n v="79.68"/>
        <n v="92.72"/>
        <n v="91.81"/>
        <n v="67.3"/>
        <n v="73.13"/>
        <n v="87.45"/>
        <n v="89.04"/>
        <n v="96.63"/>
        <n v="67.96"/>
        <n v="76.86"/>
        <n v="91.46"/>
        <n v="68.67"/>
        <n v="99.04"/>
        <n v="97.64"/>
        <n v="61.3"/>
        <n v="74.93"/>
        <n v="97.62"/>
        <n v="69.96"/>
        <n v="91.52"/>
        <n v="78.71"/>
        <n v="78.47"/>
        <n v="83.22"/>
        <n v="90.59"/>
        <n v="87.58"/>
        <n v="96.16"/>
        <n v="62.93"/>
        <n v="79.04"/>
        <n v="61.24"/>
        <n v="76.94"/>
        <n v="82.4"/>
        <n v="62.54"/>
        <n v="60.1"/>
        <n v="72.44"/>
        <n v="90.89"/>
        <n v="98.73"/>
        <n v="94.92"/>
        <n v="93.87"/>
        <n v="63.74"/>
        <n v="80.89"/>
        <n v="88.56"/>
        <n v="76.01"/>
        <n v="91.6"/>
        <n v="73.67"/>
        <n v="93.14"/>
        <n v="63.76"/>
        <n v="92.06"/>
        <n v="86.27"/>
        <n v="69.71"/>
        <n v="98.33"/>
        <n v="93.54"/>
        <n v="91.65"/>
        <n v="83.53"/>
        <n v="92.01"/>
        <n v="60.87"/>
        <n v="80.04"/>
        <n v="60.44"/>
        <n v="77.97"/>
        <n v="86.88"/>
        <n v="71.08"/>
        <n v="68.26"/>
        <n v="90.35"/>
        <n v="88.24"/>
        <n v="61.05"/>
        <n v="93.7"/>
        <n v="65.95"/>
        <n v="94.2"/>
        <n v="66.47"/>
        <n v="85.68"/>
        <n v="71.23"/>
        <n v="63.1"/>
        <n v="77.1"/>
        <n v="77.92"/>
        <n v="90.49"/>
        <n v="79.55"/>
        <n v="70.11"/>
        <n v="82.37"/>
        <n v="81.88"/>
        <n v="76.65"/>
      </sharedItems>
      <fieldGroup base="7">
        <rangePr autoStart="0" autoEnd="0" startNum="60.0" endNum="100.0" groupInterval="5.0"/>
        <groupItems>
          <s v="&lt;60.0"/>
          <s v="60.00 - 65.00"/>
          <s v="65.00 - 70.00"/>
          <s v="70.00 - 75.00"/>
          <s v="75.00 - 80.00"/>
          <s v="80.00 - 85.00"/>
          <s v="85.00 - 90.00"/>
          <s v="90.00 - 95.00"/>
          <s v="95.00 - 100.00"/>
          <s v="&gt;100.0"/>
        </groupItems>
      </fieldGroup>
    </cacheField>
    <cacheField name="Clubs" numFmtId="0">
      <sharedItems>
        <s v="Literary Society, Robotics"/>
        <s v="Literary Society, Coding Club"/>
        <s v="Literary Society"/>
        <s v="Coding Club, Entrepreneurship Cell"/>
        <s v="Robotics"/>
        <s v="Sports Club"/>
        <s v="Entrepreneurship Cell, Robotics, Cultural Club"/>
        <s v="Literary Society, Cultural Club, Sports Club"/>
        <s v="Entrepreneurship Cell, Literary Society, Cultural Club"/>
        <s v="Coding Club, Literary Society, Sports Club"/>
        <s v="Coding Club"/>
        <s v="Coding Club, Robotics, Sports Club"/>
        <s v="Entrepreneurship Cell, Sports Club"/>
        <s v="Robotics, Entrepreneurship Cell, Cultural Club"/>
        <s v="Coding Club, Cultural Club"/>
        <s v="Robotics, Sports Club, Literary Society"/>
        <s v="Cultural Club"/>
        <s v="Literary Society, Entrepreneurship Cell"/>
        <s v="Sports Club, Literary Society, Robotics"/>
        <s v="Coding Club, Entrepreneurship Cell, Cultural Club"/>
        <s v="Cultural Club, Sports Club, Literary Society"/>
        <s v="Sports Club, Coding Club"/>
        <s v="Entrepreneurship Cell, Literary Society, Sports Club"/>
        <s v="Entrepreneurship Cell, Literary Society"/>
        <s v="Sports Club, Literary Society, Cultural Club"/>
        <s v="Coding Club, Sports Club"/>
        <s v="Entrepreneurship Cell, Coding Club"/>
        <s v="Robotics, Literary Society"/>
        <s v="Entrepreneurship Cell, Coding Club, Robotics"/>
        <s v="Coding Club, Literary Society"/>
        <s v="Cultural Club, Robotics, Literary Society"/>
        <s v="Entrepreneurship Cell, Robotics, Coding Club"/>
        <s v="Cultural Club, Sports Club"/>
        <s v="Cultural Club, Robotics, Entrepreneurship Cell"/>
        <s v="Sports Club, Robotics, Literary Society"/>
        <s v="Cultural Club, Literary Society, Sports Club"/>
        <s v="Literary Society, Robotics, Cultural Club"/>
        <s v="Robotics, Literary Society, Coding Club"/>
        <s v="Cultural Club, Robotics"/>
        <s v="Coding Club, Cultural Club, Robotics"/>
        <s v="Literary Society, Sports Club"/>
        <s v="Literary Society, Cultural Club"/>
        <s v="Entrepreneurship Cell, Cultural Club, Sports Club"/>
        <s v="Coding Club, Entrepreneurship Cell, Sports Club"/>
        <s v="Entrepreneurship Cell"/>
        <s v="Cultural Club, Entrepreneurship Cell, Robotics"/>
        <s v="Sports Club, Cultural Club, Coding Club"/>
        <s v="Coding Club, Robotics"/>
        <s v="Entrepreneurship Cell, Cultural Club"/>
        <s v="Entrepreneurship Cell, Sports Club, Coding Club"/>
        <s v="Coding Club, Literary Society, Entrepreneurship Cell"/>
        <s v="Robotics, Sports Club"/>
        <s v="Cultural Club, Sports Club, Coding Club"/>
        <s v="Sports Club, Literary Society, Coding Club"/>
        <s v="Sports Club, Coding Club, Robotics"/>
        <s v="Entrepreneurship Cell, Robotics, Sports Club"/>
        <s v="Sports Club, Robotics, Entrepreneurship Cell"/>
        <s v="Cultural Club, Coding Club"/>
        <s v="Sports Club, Literary Society"/>
        <s v="Coding Club, Entrepreneurship Cell, Literary Society"/>
        <s v="Literary Society, Coding Club, Robotics"/>
        <s v="Cultural Club, Sports Club, Robotics"/>
        <s v="Robotics, Coding Club"/>
        <s v="Entrepreneurship Cell, Coding Club, Cultural Club"/>
        <s v="Sports Club, Robotics"/>
        <s v="Robotics, Cultural Club, Literary Society"/>
        <s v="Coding Club, Robotics, Entrepreneurship Cell"/>
        <s v="Cultural Club, Entrepreneurship Cell"/>
        <s v="Cultural Club, Entrepreneurship Cell, Sports Club"/>
        <s v="Robotics, Coding Club, Cultural Club"/>
        <s v="Robotics, Cultural Club"/>
        <s v="Coding Club, Sports Club, Literary Society"/>
        <s v="Sports Club, Entrepreneurship Cell, Coding Club"/>
        <s v="Coding Club, Cultural Club, Literary Society"/>
        <s v="Sports Club, Coding Club, Literary Society"/>
        <s v="Robotics, Cultural Club, Sports Club"/>
        <s v="Literary Society, Entrepreneurship Cell, Robotics"/>
        <s v="Robotics, Entrepreneurship Cell"/>
        <s v="Literary Society, Sports Club, Robotics"/>
        <s v="Entrepreneurship Cell, Sports Club, Literary Society"/>
        <s v="Sports Club, Entrepreneurship Cell"/>
        <s v="Literary Society, Robotics, Sports Club"/>
        <s v="Cultural Club, Entrepreneurship Cell, Coding Club"/>
        <s v="Literary Society, Entrepreneurship Cell, Sports Club"/>
        <s v="Cultural Club, Entrepreneurship Cell, Literary Society"/>
        <s v="Cultural Club, Literary Society"/>
        <s v="Cultural Club, Robotics, Coding Club"/>
        <s v="Coding Club, Entrepreneurship Cell, Robotics"/>
        <s v="Literary Society, Sports Club, Cultural Club"/>
        <s v="Entrepreneurship Cell, Robotics"/>
        <s v="Literary Society, Entrepreneurship Cell, Coding Club"/>
        <s v="Coding Club, Literary Society, Cultural Club"/>
        <s v="Literary Society, Robotics, Coding Club"/>
        <s v="Coding Club, Sports Club, Entrepreneurship Cell"/>
        <s v="Coding Club, Robotics, Literary Society"/>
        <s v="Sports Club, Cultural Club"/>
        <s v="Entrepreneurship Cell, Literary Society, Coding Club"/>
        <s v="Cultural Club, Literary Society, Entrepreneurship Cell"/>
        <s v="Literary Society, Robotics, Entrepreneurship Cell"/>
        <s v="Sports Club, Cultural Club, Robotics"/>
        <s v="Coding Club, Cultural Club, Entrepreneurship Cell"/>
        <s v="Sports Club, Robotics, Coding Club"/>
        <s v="Coding Club, Sports Club, Cultural Club"/>
        <s v="Literary Society, Cultural Club, Entrepreneurship Cell"/>
        <s v="Robotics, Entrepreneurship Cell, Coding Club"/>
        <s v="Cultural Club, Coding Club, Sports Club"/>
        <s v="Sports Club, Coding Club, Entrepreneurship Cell"/>
        <s v="Entrepreneurship Cell, Cultural Club, Coding Club"/>
        <s v="Entrepreneurship Cell, Coding Club, Literary Society"/>
        <s v="Sports Club, Literary Society, Entrepreneurship Cell"/>
        <s v="Literary Society, Coding Club, Cultural Club"/>
        <s v="Cultural Club, Coding Club, Robotics"/>
        <s v="Literary Society, Coding Club, Entrepreneurship Cell"/>
        <s v="Robotics, Cultural Club, Entrepreneurship Cell"/>
        <s v="Sports Club, Cultural Club, Entrepreneurship Cell"/>
        <s v="Robotics, Sports Club, Coding Club"/>
        <s v="Entrepreneurship Cell, Sports Club, Cultural Club"/>
        <s v="Cultural Club, Literary Society, Robotics"/>
        <s v="Robotics, Coding Club, Literary Society"/>
        <s v="Literary Society, Entrepreneurship Cell, Cultural Club"/>
        <s v="Sports Club, Entrepreneurship Cell, Cultural Club"/>
        <s v="Entrepreneurship Cell, Robotics, Literary Society"/>
        <s v="Coding Club, Literary Society, Robotics"/>
        <s v="Cultural Club, Coding Club, Literary Society"/>
        <s v="Entrepreneurship Cell, Sports Club, Robotics"/>
        <s v="Robotics, Sports Club, Entrepreneurship Cell"/>
        <s v="Robotics, Entrepreneurship Cell, Sports Club"/>
        <s v="Entrepreneurship Cell, Coding Club, Sports Club"/>
        <s v="Sports Club, Entrepreneurship Cell, Robotics"/>
        <s v="Robotics, Coding Club, Entrepreneurship Cell"/>
        <s v="Coding Club, Robotics, Cultural Club"/>
        <s v="Coding Club, Cultural Club, Sports Club"/>
        <s v="Literary Society, Sports Club, Coding Club"/>
        <s v="Literary Society, Sports Club, Entrepreneurship Cell"/>
        <s v="Robotics, Cultural Club, Coding Club"/>
        <s v="Coding Club, Sports Club, Robotics"/>
        <s v="Sports Club, Entrepreneurship Cell, Literary Society"/>
        <s v="Sports Club, Coding Club, Cultural Club"/>
        <s v="Robotics, Entrepreneurship Cell, Literary Society"/>
        <s v="Robotics, Literary Society, Cultural Club"/>
        <s v="Cultural Club, Sports Club, Entrepreneurship Cell"/>
        <s v="Entrepreneurship Cell, Cultural Club, Robotics"/>
        <s v="Cultural Club, Robotics, Sports Club"/>
        <s v="Robotics, Coding Club, Sports Club"/>
        <s v="Cultural Club, Coding Club, Entrepreneurship Cell"/>
        <s v="Sports Club, Cultural Club, Literary Society"/>
        <s v="Robotics, Literary Society, Sports Club"/>
        <s v="Entrepreneurship Cell, Literary Society, Robotics"/>
        <s v="Literary Society, Cultural Club, Coding Club"/>
        <s v="Robotics, Literary Society, Entrepreneurship Cell"/>
        <s v="Cultural Club, Literary Society, Coding Club"/>
        <s v="Sports Club, Robotics, Cultural Club"/>
        <s v="Entrepreneurship Cell, Cultural Club, Literary Society"/>
      </sharedItems>
    </cacheField>
    <cacheField name="Number of Clubs" numFmtId="0">
      <sharedItems containsSemiMixedTypes="0" containsString="0" containsNumber="1" containsInteger="1">
        <n v="2.0"/>
        <n v="1.0"/>
        <n v="3.0"/>
      </sharedItems>
    </cacheField>
    <cacheField name="Literary Society" numFmtId="0">
      <sharedItems containsSemiMixedTypes="0" containsString="0" containsNumber="1" containsInteger="1">
        <n v="1.0"/>
        <n v="0.0"/>
      </sharedItems>
    </cacheField>
    <cacheField name="Robotics" numFmtId="0">
      <sharedItems containsSemiMixedTypes="0" containsString="0" containsNumber="1" containsInteger="1">
        <n v="1.0"/>
        <n v="0.0"/>
      </sharedItems>
    </cacheField>
    <cacheField name="Coding Club" numFmtId="0">
      <sharedItems containsSemiMixedTypes="0" containsString="0" containsNumber="1" containsInteger="1">
        <n v="0.0"/>
        <n v="1.0"/>
      </sharedItems>
    </cacheField>
    <cacheField name="Entrepreneurship Cell" numFmtId="0">
      <sharedItems containsSemiMixedTypes="0" containsString="0" containsNumber="1" containsInteger="1">
        <n v="0.0"/>
        <n v="1.0"/>
      </sharedItems>
    </cacheField>
    <cacheField name="Cultural Club" numFmtId="0">
      <sharedItems containsSemiMixedTypes="0" containsString="0" containsNumber="1" containsInteger="1">
        <n v="0.0"/>
        <n v="1.0"/>
      </sharedItems>
    </cacheField>
    <cacheField name="Sports Club" numFmtId="0">
      <sharedItems containsSemiMixedTypes="0" containsString="0" containsNumber="1" containsInteger="1">
        <n v="0.0"/>
        <n v="1.0"/>
      </sharedItems>
    </cacheField>
    <cacheField name="Skills" numFmtId="0">
      <sharedItems>
        <s v="C++, Machine Learning, Python, Java"/>
        <s v="C++, SQL, Web Development"/>
        <s v="Data Science, SQL, Machine Learning"/>
        <s v="Python, SQL, Java"/>
        <s v="C++, SQL, Java, Python"/>
        <s v="SQL, Python"/>
        <s v="Web Development, C++, Machine Learning"/>
        <s v="C++, Java, Web Development, SQL, Python"/>
        <s v="Python, SQL, C++, Web Development, Java"/>
        <s v="Machine Learning, Data Science, Python, SQL, C++"/>
        <s v="C++, Python, Machine Learning"/>
        <s v="C++, SQL, Web Development, Java"/>
        <s v="Java, Python, Web Development, Data Science, C++"/>
        <s v="Machine Learning, C++, Data Science, Web Development, SQL"/>
        <s v="Data Science, Machine Learning, Java"/>
        <s v="Data Science, C++, Python"/>
        <s v="SQL, Java, Data Science, Machine Learning, Web Development"/>
        <s v="Python, Data Science"/>
        <s v="Web Development, Python, SQL, C++"/>
        <s v="SQL, Web Development, Java"/>
        <s v="SQL, C++, Web Development"/>
        <s v="Java, Data Science"/>
        <s v="Web Development, Data Science"/>
        <s v="SQL, Web Development, Java, Python"/>
        <s v="Data Science, Web Development"/>
        <s v="C++, Data Science, SQL"/>
        <s v="Python, SQL, Data Science, C++, Java"/>
        <s v="Machine Learning, Java, C++, Python, Data Science"/>
        <s v="Data Science, Python, C++, Java"/>
        <s v="C++, Web Development, Python"/>
        <s v="Machine Learning, Data Science, Java, Python"/>
        <s v="Data Science, Python"/>
        <s v="C++, Python, Web Development, SQL"/>
        <s v="Data Science, Python, C++, SQL"/>
        <s v="Machine Learning, Python, Web Development"/>
        <s v="Python, C++, SQL"/>
        <s v="Python, Web Development, SQL, Machine Learning"/>
        <s v="Java, Web Development"/>
        <s v="Java, Data Science, Machine Learning, Web Development, SQL"/>
        <s v="SQL, Machine Learning, Java"/>
        <s v="Web Development, Java"/>
        <s v="SQL, Python, Web Development, Java, C++"/>
        <s v="Python, Java, Data Science, C++"/>
        <s v="Machine Learning, Web Development"/>
        <s v="Python, Web Development, C++, Data Science"/>
        <s v="Python, Data Science, Java, C++, Machine Learning"/>
        <s v="Data Science, Python, Java, C++, SQL"/>
        <s v="C++, Java"/>
        <s v="SQL, Java"/>
        <s v="Java, SQL, Machine Learning, Web Development"/>
        <s v="SQL, Web Development"/>
        <s v="Machine Learning, Data Science, Java, SQL, Python"/>
        <s v="SQL, Data Science, Python, Java, C++"/>
        <s v="Data Science, Machine Learning, C++, Web Development"/>
        <s v="Web Development, Data Science, SQL"/>
        <s v="Machine Learning, Python"/>
        <s v="Web Development, SQL"/>
        <s v="Machine Learning, Data Science, C++"/>
        <s v="SQL, C++"/>
        <s v="Machine Learning, C++, Web Development, SQL, Python"/>
        <s v="Web Development, SQL, Java"/>
        <s v="Web Development, Java, C++"/>
        <s v="Machine Learning, Java, Web Development, SQL"/>
        <s v="Python, C++, Java, SQL, Web Development"/>
        <s v="Machine Learning, SQL"/>
        <s v="C++, SQL"/>
        <s v="Web Development, Machine Learning, Python, Data Science"/>
        <s v="Python, SQL, Java, Web Development, Data Science"/>
        <s v="Python, Data Science, Web Development, SQL, C++"/>
        <s v="Web Development, Python, Data Science, Machine Learning, SQL"/>
        <s v="C++, Data Science, Java, Machine Learning"/>
        <s v="SQL, Data Science, Python"/>
        <s v="Python, Web Development, Machine Learning, C++"/>
        <s v="Web Development, SQL, Data Science, Python"/>
        <s v="C++, Python, SQL, Web Development"/>
        <s v="Web Development, Machine Learning, Python"/>
        <s v="Java, Python, Web Development, Data Science, Machine Learning"/>
        <s v="Machine Learning, Java"/>
        <s v="Java, Machine Learning, SQL, Data Science"/>
        <s v="Web Development, Python, C++, SQL"/>
        <s v="SQL, Web Development, Data Science, Java, Machine Learning"/>
        <s v="Machine Learning, Python, Data Science, Java"/>
        <s v="C++, Web Development"/>
        <s v="SQL, Data Science, Python, Java"/>
        <s v="SQL, Java, Data Science"/>
        <s v="Data Science, Web Development, Machine Learning, Python"/>
        <s v="Python, Java"/>
        <s v="SQL, Python, Java, Data Science, Machine Learning"/>
        <s v="Machine Learning, Data Science"/>
        <s v="Java, SQL"/>
        <s v="C++, Web Development, Python, Data Science, SQL"/>
        <s v="Machine Learning, Python, Web Development, C++"/>
        <s v="Python, Web Development"/>
        <s v="Java, Data Science, Web Development, C++"/>
        <s v="Python, Machine Learning, Data Science, Java"/>
        <s v="Python, Data Science, Machine Learning"/>
        <s v="C++, Data Science"/>
        <s v="Java, Machine Learning, C++, Data Science, Web Development"/>
        <s v="Java, Web Development, Python, C++, Machine Learning"/>
        <s v="Web Development, Python, Machine Learning"/>
        <s v="Data Science, Python, Machine Learning, Web Development"/>
        <s v="Web Development, Python, Data Science, Java, SQL"/>
        <s v="C++, Python, Data Science, Web Development, Java"/>
        <s v="Web Development, Python, Java, Data Science, Machine Learning"/>
        <s v="Python, SQL, C++, Java, Web Development"/>
        <s v="Java, Machine Learning"/>
        <s v="C++, SQL, Java"/>
        <s v="Data Science, SQL, Machine Learning, Web Development, C++"/>
        <s v="C++, Machine Learning, Data Science, SQL"/>
        <s v="Data Science, SQL"/>
        <s v="Java, Web Development, C++, Python"/>
        <s v="Web Development, Java, Python, Data Science"/>
        <s v="SQL, Web Development, Data Science, Machine Learning"/>
        <s v="C++, Java, Data Science"/>
        <s v="Web Development, Machine Learning, C++, Data Science, SQL"/>
        <s v="Java, Machine Learning, Python"/>
        <s v="C++, Data Science, Web Development, SQL, Python"/>
        <s v="Python, Java, SQL"/>
        <s v="Data Science, Machine Learning, Web Development, Python, SQL"/>
        <s v="Machine Learning, SQL, Java, Python"/>
        <s v="Java, Python"/>
        <s v="Web Development, Python, Java, Machine Learning"/>
        <s v="Machine Learning, Python, C++, Data Science, Java"/>
        <s v="Data Science, Python, Machine Learning"/>
        <s v="Web Development, C++, Java, Python, Data Science"/>
        <s v="SQL, Machine Learning"/>
        <s v="C++, SQL, Data Science, Java, Machine Learning"/>
        <s v="C++, Web Development, Java"/>
        <s v="SQL, Java, Data Science, C++, Python"/>
        <s v="C++, Machine Learning, Web Development"/>
        <s v="SQL, Web Development, Data Science"/>
        <s v="Java, SQL, Machine Learning"/>
        <s v="Python, SQL"/>
        <s v="C++, Python, Web Development, Machine Learning, Java"/>
        <s v="Data Science, Machine Learning"/>
        <s v="Web Development, Python, SQL, Java"/>
        <s v="Web Development, Machine Learning, SQL, Java, Python"/>
        <s v="Java, Python, Data Science, SQL, Machine Learning"/>
        <s v="C++, Java, SQL, Data Science, Machine Learning"/>
        <s v="Python, Java, Machine Learning, Data Science"/>
        <s v="SQL, C++, Java, Python"/>
        <s v="C++, SQL, Web Development, Data Science"/>
        <s v="Machine Learning, Java, Python, C++"/>
        <s v="C++, Web Development, Data Science, Machine Learning"/>
        <s v="Python, Web Development, Java, C++, Data Science"/>
        <s v="Machine Learning, Data Science, Web Development, Java"/>
        <s v="Web Development, Java, Machine Learning, SQL"/>
        <s v="C++, SQL, Python, Web Development"/>
        <s v="Java, C++, Data Science"/>
        <s v="SQL, Machine Learning, Web Development"/>
        <s v="Data Science, Web Development, Java, SQL, Python"/>
        <s v="SQL, Java, Data Science, Web Development"/>
        <s v="Python, Machine Learning, Data Science, C++"/>
        <s v="Data Science, Java, Web Development, SQL"/>
        <s v="C++, Machine Learning"/>
        <s v="Data Science, Java, Python, Web Development"/>
        <s v="Machine Learning, Web Development, SQL"/>
        <s v="Web Development, Machine Learning, Python, SQL"/>
        <s v="Python, Java, Data Science, Machine Learning"/>
        <s v="Java, Data Science, SQL, Web Development, C++"/>
        <s v="Python, SQL, Machine Learning, Java, Data Science"/>
        <s v="C++, Web Development, Data Science"/>
        <s v="Web Development, SQL, Data Science, Java"/>
        <s v="Java, Python, C++, Web Development, SQL"/>
        <s v="Web Development, Machine Learning, Data Science"/>
        <s v="Java, Machine Learning, Python, Web Development"/>
        <s v="Web Development, C++, Java"/>
        <s v="SQL, Web Development, Python"/>
        <s v="Python, C++, Data Science, Java"/>
        <s v="Web Development, Python, C++, SQL, Java"/>
        <s v="Python, C++, SQL, Machine Learning, Data Science"/>
        <s v="SQL, Java, Machine Learning, Web Development"/>
        <s v="Data Science, Web Development, Python, SQL"/>
        <s v="SQL, Java, Machine Learning, Data Science"/>
        <s v="Java, C++, Web Development, Machine Learning, Data Science"/>
        <s v="Java, Machine Learning, C++, Web Development, SQL"/>
        <s v="Java, Data Science, Web Development, Machine Learning"/>
        <s v="C++, Python, SQL, Java, Web Development"/>
        <s v="Web Development, Python, Java, SQL"/>
        <s v="Machine Learning, Python, C++, SQL"/>
        <s v="C++, SQL, Data Science, Java"/>
        <s v="Machine Learning, SQL, Python"/>
        <s v="Java, Python, Web Development, SQL"/>
        <s v="Java, Data Science, Machine Learning, Web Development"/>
        <s v="C++, Web Development, Java, Machine Learning, Data Science"/>
        <s v="Data Science, Python, Java, Web Development"/>
        <s v="Data Science, Web Development, Java"/>
        <s v="Web Development, Machine Learning, SQL, Java"/>
        <s v="Java, Data Science, C++, Web Development"/>
        <s v="Machine Learning, Java, SQL, Data Science, C++"/>
        <s v="Data Science, Machine Learning, Python, Web Development, SQL"/>
        <s v="Data Science, SQL, Python, Machine Learning"/>
        <s v="Web Development, Machine Learning, C++, Python, SQL"/>
        <s v="C++, Java, Machine Learning, Python"/>
        <s v="Web Development, Python, Machine Learning, Java, SQL"/>
        <s v="Java, Data Science, C++, Web Development, Python"/>
        <s v="Machine Learning, Python, Web Development, Java"/>
        <s v="SQL, Python, Java, Machine Learning"/>
        <s v="Machine Learning, Data Science, Python, C++, Java"/>
        <s v="C++, SQL, Web Development, Machine Learning, Data Science"/>
        <s v="Machine Learning, Python, Web Development, Data Science, SQL"/>
        <s v="Java, Web Development, Machine Learning, C++"/>
        <s v="Data Science, Web Development, C++, Java, Machine Learning"/>
        <s v="C++, SQL, Data Science, Web Development"/>
        <s v="Web Development, Machine Learning"/>
        <s v="C++, Java, Python, Data Science, Web Development"/>
        <s v="Machine Learning, Java, SQL, Web Development, C++"/>
        <s v="Java, Machine Learning, Web Development, SQL, Python"/>
        <s v="Web Development, Machine Learning, SQL, Python"/>
        <s v="C++, SQL, Machine Learning"/>
        <s v="Data Science, SQL, Java"/>
        <s v="Machine Learning, Web Development, C++, SQL, Java"/>
        <s v="Java, Python, Web Development, SQL, C++"/>
        <s v="SQL, Web Development, Machine Learning, Data Science"/>
        <s v="Web Development, Python"/>
        <s v="Web Development, Data Science, Python, Java"/>
        <s v="Java, Machine Learning, C++, Data Science"/>
        <s v="Data Science, Web Development, Machine Learning"/>
        <s v="Web Development, Java, C++, Machine Learning, Data Science"/>
        <s v="Python, Java, C++, SQL, Machine Learning"/>
        <s v="Web Development, Python, SQL"/>
        <s v="C++, SQL, Data Science, Machine Learning, Python"/>
        <s v="Web Development, C++, SQL"/>
        <s v="Data Science, C++"/>
        <s v="Web Development, C++, Java, Python"/>
        <s v="Python, C++, Web Development, SQL, Java"/>
        <s v="Data Science, C++, Java, Python"/>
        <s v="Python, Machine Learning, Web Development"/>
        <s v="Data Science, C++, SQL, Web Development, Python"/>
        <s v="C++, Web Development, Python, SQL, Machine Learning"/>
        <s v="Java, C++, Python, Web Development, Machine Learning"/>
        <s v="Web Development, SQL, C++, Data Science, Python"/>
        <s v="C++, Data Science, Web Development, Machine Learning"/>
        <s v="Python, Web Development, Java"/>
        <s v="SQL, Data Science, Java, Machine Learning"/>
        <s v="Machine Learning, Java, SQL, Web Development"/>
        <s v="Java, Python, C++, Data Science"/>
        <s v="Web Development, Machine Learning, Data Science, C++, SQL"/>
        <s v="Java, Python, C++, Machine Learning, Web Development"/>
        <s v="Python, Data Science, SQL, Java"/>
        <s v="Web Development, C++, Data Science"/>
        <s v="SQL, Data Science, Java, Machine Learning, Python"/>
        <s v="Machine Learning, C++"/>
        <s v="C++, Machine Learning, Data Science, Python, Web Development"/>
        <s v="C++, Web Development, Machine Learning, Java, Python"/>
        <s v="Data Science, Python, Java"/>
        <s v="Java, Data Science, C++, Machine Learning"/>
        <s v="Machine Learning, Java, SQL"/>
        <s v="SQL, Data Science, Machine Learning"/>
        <s v="C++, Web Development, Machine Learning"/>
        <s v="Machine Learning, Data Science, Java"/>
        <s v="Python, Web Development, Data Science, SQL"/>
        <s v="Web Development, Python, Data Science, SQL, Machine Learning"/>
        <s v="Data Science, Machine Learning, SQL, Python, Java"/>
        <s v="Web Development, Data Science, Java, C++"/>
        <s v="Java, Machine Learning, Web Development, SQL"/>
        <s v="Python, Java, Data Science, Machine Learning, SQL"/>
        <s v="C++, Data Science, SQL, Web Development, Python"/>
        <s v="Python, Java, SQL, Data Science"/>
        <s v="Java, Machine Learning, SQL, Web Development"/>
        <s v="Web Development, SQL, Data Science"/>
        <s v="Data Science, Web Development, C++"/>
        <s v="Data Science, Web Development, Python, Java, Machine Learning"/>
        <s v="Java, Data Science, SQL, Machine Learning"/>
        <s v="C++, Machine Learning, Data Science"/>
        <s v="Web Development, Java, Machine Learning"/>
        <s v="SQL, Python, Web Development, C++"/>
        <s v="Java, C++, Web Development"/>
        <s v="Java, C++"/>
        <s v="C++, Data Science, Web Development"/>
        <s v="Web Development, SQL, Python"/>
        <s v="Machine Learning, SQL, Python, Web Development, Data Science"/>
        <s v="Data Science, Machine Learning, SQL, Web Development, Java"/>
        <s v="Data Science, C++, Machine Learning"/>
        <s v="Web Development, Data Science, C++, Python"/>
        <s v="Java, Machine Learning, C++, Data Science, SQL"/>
        <s v="Web Development, Machine Learning, C++, Python"/>
        <s v="Data Science, Web Development, C++, Python, SQL"/>
        <s v="Data Science, SQL, Python, Web Development, Java"/>
        <s v="Python, Java, Machine Learning"/>
        <s v="Web Development, Data Science, C++, Python, Machine Learning"/>
        <s v="Java, Web Development, C++, SQL"/>
        <s v="SQL, Python, Machine Learning, Web Development, Data Science"/>
        <s v="SQL, Web Development, Python, Machine Learning"/>
        <s v="Web Development, C++"/>
        <s v="C++, SQL, Data Science, Python"/>
        <s v="Web Development, SQL, Data Science, Machine Learning, Java"/>
        <s v="Python, Web Development, SQL, Data Science"/>
        <s v="SQL, C++, Java, Data Science"/>
        <s v="Data Science, SQL, Python, C++, Java"/>
        <s v="Machine Learning, Web Development, Java"/>
        <s v="SQL, Python, C++"/>
        <s v="Data Science, C++, Java"/>
        <s v="C++, Python"/>
        <s v="Java, Data Science, Web Development, C++, Machine Learning"/>
        <s v="Data Science, Java, Machine Learning, SQL"/>
        <s v="Machine Learning, C++, SQL"/>
        <s v="C++, Data Science, Java, Machine Learning, SQL"/>
        <s v="C++, Python, Web Development, SQL, Java"/>
        <s v="Data Science, Web Development, Machine Learning, C++"/>
        <s v="SQL, Data Science, Web Development, Python, C++"/>
        <s v="Python, Data Science, Machine Learning, Web Development"/>
        <s v="Web Development, C++, Java, Data Science, Machine Learning"/>
        <s v="Python, Web Development, SQL"/>
        <s v="C++, Java, Data Science, Web Development, Machine Learning"/>
        <s v="Java, Python, Web Development"/>
        <s v="Python, Data Science, Java"/>
        <s v="Python, Machine Learning, SQL, Web Development, Data Science"/>
        <s v="SQL, Data Science, Python, C++"/>
        <s v="Java, Data Science, Machine Learning, C++"/>
        <s v="Web Development, C++, Data Science, SQL"/>
        <s v="Data Science, Web Development, C++, Python"/>
        <s v="Web Development, C++, SQL, Python, Data Science"/>
        <s v="Web Development, Java, Python, Data Science, Machine Learning"/>
        <s v="Data Science, Java, SQL, Machine Learning"/>
        <s v="SQL, Data Science, Python, Machine Learning, Java"/>
        <s v="Web Development, Java, Python, C++, SQL"/>
        <s v="Web Development, Python, Data Science"/>
        <s v="Python, Data Science, Web Development"/>
        <s v="Java, Web Development, Machine Learning, Data Science, C++"/>
        <s v="Java, Machine Learning, Web Development, Python, Data Science"/>
        <s v="Python, Web Development, C++, Java"/>
        <s v="C++, Python, Java"/>
        <s v="Python, C++, Java, SQL, Data Science"/>
        <s v="Machine Learning, C++, Python, Web Development, SQL"/>
        <s v="Machine Learning, C++, Web Development"/>
        <s v="C++, Web Development, Python, Machine Learning"/>
        <s v="Java, Data Science, SQL"/>
        <s v="Data Science, Web Development, C++, Machine Learning"/>
        <s v="SQL, Machine Learning, Java, C++"/>
        <s v="Python, Java, Web Development"/>
        <s v="SQL, Data Science"/>
        <s v="Python, C++"/>
        <s v="Data Science, C++, Python, SQL, Web Development"/>
        <s v="Machine Learning, SQL, Web Development"/>
        <s v="Python, Data Science, C++, Java, Machine Learning"/>
        <s v="SQL, Java, Python, Machine Learning"/>
        <s v="Java, Web Development, SQL"/>
        <s v="SQL, Machine Learning, Data Science, Java"/>
        <s v="Python, C++, Web Development"/>
        <s v="Machine Learning, C++, Python, Java, SQL"/>
        <s v="Python, Data Science, Machine Learning, SQL, Web Development"/>
        <s v="Data Science, Web Development, SQL"/>
        <s v="Data Science, Python, Machine Learning, SQL, Web Development"/>
        <s v="SQL, Data Science, Web Development, Java, C++"/>
        <s v="SQL, C++, Machine Learning, Data Science, Java"/>
        <s v="Machine Learning, Java, Python, Web Development"/>
        <s v="Machine Learning, C++, Data Science, Java, Python"/>
        <s v="Machine Learning, Web Development, Data Science, Python, Java"/>
        <s v="Data Science, Machine Learning, Python"/>
        <s v="Web Development, Java, Data Science"/>
        <s v="C++, Data Science, Machine Learning, Web Development, SQL"/>
        <s v="Machine Learning, Web Development, Data Science, C++, Python"/>
        <s v="Java, Machine Learning, Python, C++, Web Development"/>
        <s v="Web Development, C++, Python, SQL, Data Science"/>
        <s v="Java, Data Science, Machine Learning"/>
        <s v="C++, Data Science, Java, Machine Learning, Python"/>
        <s v="Java, C++, SQL"/>
        <s v="Python, Java, Machine Learning, C++"/>
        <s v="Java, SQL, Web Development, C++, Machine Learning"/>
        <s v="Data Science, C++, Web Development, Machine Learning, SQL"/>
        <s v="Machine Learning, Data Science, Python, Java"/>
        <s v="SQL, Data Science, Web Development, Machine Learning, Java"/>
        <s v="Data Science, SQL, C++, Java, Python"/>
        <s v="SQL, Python, Web Development"/>
        <s v="Data Science, SQL, Python, Java, C++"/>
        <s v="Web Development, SQL, Python, Machine Learning, C++"/>
        <s v="C++, Web Development, Machine Learning, Java, SQL"/>
        <s v="SQL, C++, Machine Learning"/>
        <s v="Data Science, Machine Learning, SQL"/>
        <s v="SQL, Machine Learning, Java, Web Development, Data Science"/>
        <s v="SQL, Java, Python"/>
        <s v="Data Science, Machine Learning, SQL, Python"/>
        <s v="SQL, C++, Machine Learning, Data Science"/>
        <s v="Python, Web Development, Machine Learning"/>
        <s v="C++, Java, Web Development"/>
        <s v="Java, SQL, Machine Learning, C++"/>
        <s v="Data Science, Java, Machine Learning"/>
        <s v="Web Development, Machine Learning, Java"/>
        <s v="Java, Data Science, Web Development"/>
        <s v="Python, SQL, Data Science, C++"/>
        <s v="C++, Machine Learning, Python, Web Development, Data Science"/>
        <s v="Web Development, Data Science, SQL, Java"/>
        <s v="Python, Machine Learning"/>
        <s v="Machine Learning, Python, Web Development, Data Science, C++"/>
        <s v="Java, Machine Learning, SQL, C++, Data Science"/>
        <s v="SQL, Python, Java"/>
        <s v="Data Science, Web Development, Java, Python, Machine Learning"/>
        <s v="SQL, C++, Python, Data Science"/>
        <s v="C++, Data Science, SQL, Python, Java"/>
        <s v="Web Development, Data Science, Python, Machine Learning, Java"/>
        <s v="Java, C++, Machine Learning, SQL, Data Science"/>
        <s v="Data Science, Java, Machine Learning, C++"/>
        <s v="Web Development, C++, Python"/>
        <s v="Machine Learning, Java, C++"/>
        <s v="Web Development, C++, Data Science, Python, Machine Learning"/>
        <s v="Machine Learning, Python, Data Science, SQL, C++"/>
        <s v="C++, Machine Learning, Web Development, SQL, Data Science"/>
        <s v="Java, Python, Data Science"/>
        <s v="Python, SQL, Data Science"/>
        <s v="Python, Machine Learning, C++, Web Development, SQL"/>
        <s v="SQL, Web Development, Machine Learning, C++"/>
        <s v="Data Science, C++, Java, SQL"/>
        <s v="Web Development, Data Science, SQL, Machine Learning, Python"/>
        <s v="Web Development, Python, C++, Data Science, Java"/>
        <s v="Web Development, SQL, Python, Java, Data Science"/>
        <s v="C++, Python, Java, Machine Learning"/>
        <s v="Machine Learning, SQL, Java"/>
        <s v="Web Development, C++, Python, Java, Data Science"/>
        <s v="Data Science, SQL, Python, Machine Learning, C++"/>
        <s v="Machine Learning, Java, Data Science, SQL"/>
        <s v="C++, Machine Learning, Java, SQL"/>
        <s v="C++, SQL, Data Science"/>
        <s v="Web Development, Java, Python, Data Science, C++"/>
        <s v="Data Science, Python, SQL, Java, Web Development"/>
        <s v="Python, SQL, Web Development"/>
        <s v="Python, C++, Machine Learning"/>
        <s v="Java, Web Development, C++"/>
        <s v="SQL, C++, Data Science"/>
        <s v="Python, Machine Learning, SQL, Data Science, Java"/>
        <s v="Machine Learning, Java, C++, SQL, Web Development"/>
        <s v="Python, C++, SQL, Java"/>
        <s v="Machine Learning, Data Science, Python"/>
        <s v="Data Science, SQL, Web Development, C++"/>
        <s v="Data Science, Java, Web Development, Python, C++"/>
        <s v="Web Development, Python, Data Science, SQL"/>
        <s v="C++, Machine Learning, Java, Web Development"/>
        <s v="Web Development, SQL, Python, Java"/>
        <s v="Java, Python, Machine Learning"/>
        <s v="Web Development, Java, Data Science, Python, SQL"/>
        <s v="Web Development, Java, C++, Python"/>
        <s v="Java, C++, Python, Machine Learning, Web Development"/>
        <s v="Python, Web Development, Machine Learning, Data Science, Java"/>
        <s v="Machine Learning, Python, C++, Java, Web Development"/>
        <s v="SQL, C++, Data Science, Python, Machine Learning"/>
        <s v="SQL, Java, C++, Python, Web Development"/>
        <s v="Machine Learning, C++, Java, Python"/>
        <s v="SQL, Data Science, Web Development"/>
        <s v="C++, Python, SQL, Web Development, Java"/>
        <s v="Data Science, SQL, Machine Learning, Python"/>
        <s v="Machine Learning, SQL, Data Science, Web Development, C++"/>
        <s v="SQL, Machine Learning, Web Development, Data Science, Python"/>
        <s v="Java, Web Development, SQL, Python, C++"/>
        <s v="SQL, Java, C++, Web Development, Data Science"/>
        <s v="SQL, Web Development, Machine Learning"/>
        <s v="Python, Web Development, C++, Java, Machine Learning"/>
        <s v="Java, SQL, Python"/>
        <s v="C++, Data Science, Machine Learning, Java, SQL"/>
        <s v="Machine Learning, Web Development, Java, SQL, Data Science"/>
        <s v="Machine Learning, Web Development, Data Science, C++"/>
        <s v="C++, Web Development, Java, Python, Data Science"/>
        <s v="Java, Machine Learning, SQL"/>
        <s v="Machine Learning, Web Development, SQL, Data Science"/>
        <s v="Python, Machine Learning, Web Development, Data Science"/>
        <s v="Java, SQL, Machine Learning, Data Science"/>
        <s v="SQL, Machine Learning, Data Science"/>
        <s v="Java, SQL, Machine Learning, C++, Data Science"/>
        <s v="C++, Machine Learning, Python, Web Development, Java"/>
        <s v="SQL, Web Development, C++, Java"/>
        <s v="Python, Data Science, Java, Machine Learning"/>
        <s v="Data Science, SQL, Java, C++, Python"/>
        <s v="C++, SQL, Java, Python, Machine Learning"/>
        <s v="Java, Web Development, SQL, Python"/>
        <s v="C++, Machine Learning, Python, Web Development"/>
        <s v="Python, Machine Learning, SQL, Data Science"/>
        <s v="SQL, Web Development, Data Science, Machine Learning, Java"/>
        <s v="Web Development, Python, Java, C++"/>
        <s v="Java, C++, Machine Learning, Python, Data Science"/>
        <s v="Java, C++, Machine Learning, SQL, Python"/>
        <s v="Web Development, Machine Learning, Java, SQL, Python"/>
        <s v="C++, Python, Data Science, Java"/>
        <s v="Python, Data Science, Java, C++, SQL"/>
        <s v="Data Science, Python, Web Development, SQL"/>
        <s v="Java, Data Science, Machine Learning, SQL, Web Development"/>
        <s v="C++, Java, SQL"/>
        <s v="Data Science, SQL, Python, Java, Machine Learning"/>
        <s v="Web Development, Python, Java"/>
        <s v="Machine Learning, Web Development, Data Science, SQL, Java"/>
        <s v="C++, Java, SQL, Machine Learning, Web Development"/>
        <s v="Python, Data Science, Machine Learning, C++, Java"/>
        <s v="SQL, Machine Learning, Python"/>
        <s v="Machine Learning, C++, Web Development, Python"/>
        <s v="Python, Data Science, C++, Web Development"/>
        <s v="SQL, C++, Python, Machine Learning"/>
        <s v="Web Development, Java, SQL, Data Science"/>
        <s v="Web Development, Data Science, Python"/>
        <s v="Java, Machine Learning, Data Science"/>
        <s v="Python, C++, Web Development, Machine Learning"/>
        <s v="Java, C++, Python"/>
        <s v="Machine Learning, SQL, Web Development, Data Science"/>
        <s v="Data Science, Python, SQL, Web Development, Java"/>
        <s v="C++, Data Science, Web Development, SQL"/>
        <s v="Python, SQL, Machine Learning, Data Science"/>
        <s v="Python, Java, C++, Data Science"/>
        <s v="Python, SQL, Web Development, Java, Machine Learning"/>
        <s v="Java, Machine Learning, SQL, Data Science, Python"/>
        <s v="C++, Web Development, SQL"/>
        <s v="C++, Data Science, Java"/>
        <s v="Machine Learning, Java, Data Science"/>
        <s v="Data Science, Machine Learning, Web Development"/>
        <s v="Java, Web Development, Python"/>
        <s v="Data Science, Java"/>
        <s v="Python, Web Development, Machine Learning, Java, C++"/>
        <s v="Web Development, SQL, C++, Java"/>
        <s v="SQL, Machine Learning, Java, Data Science, Web Development"/>
        <s v="C++, Data Science, Machine Learning, Web Development"/>
        <s v="Machine Learning, C++, Python, Data Science"/>
        <s v="Java, Web Development, C++, SQL, Data Science"/>
        <s v="C++, Data Science, Java, Web Development, Machine Learning"/>
        <s v="C++, Machine Learning, Java, Web Development, Python"/>
        <s v="Java, Web Development, SQL, Machine Learning"/>
        <s v="Machine Learning, Web Development, C++, Python"/>
        <s v="C++, Data Science, Machine Learning, Python, Java"/>
        <s v="Python, Machine Learning, Data Science"/>
        <s v="C++, Data Science, Machine Learning"/>
        <s v="Web Development, SQL, Java, Data Science, Machine Learning"/>
        <s v="Java, C++, SQL, Machine Learning, Web Development"/>
        <s v="Python, Data Science, Web Development, Java, Machine Learning"/>
        <s v="Data Science, Machine Learning, C++"/>
        <s v="Java, C++, Python, Web Development, SQL"/>
        <s v="Web Development, SQL, Python, C++"/>
        <s v="Data Science, Web Development, Python, SQL, Machine Learning"/>
        <s v="Java, Machine Learning, Data Science, SQL"/>
        <s v="C++, Java, Python, Data Science"/>
        <s v="Data Science, Python, Web Development"/>
        <s v="Python, Data Science, C++, Machine Learning"/>
        <s v="Machine Learning, Web Development, Java, Data Science, Python"/>
        <s v="SQL, Python, Machine Learning, C++"/>
        <s v="Java, C++, Web Development, Data Science"/>
        <s v="Data Science, Machine Learning, Web Development, SQL"/>
        <s v="Machine Learning, Web Development, Java, Python"/>
        <s v="C++, Data Science, Java, Python, Web Development"/>
        <s v="Machine Learning, Web Development, SQL, Data Science, C++"/>
        <s v="C++, Java, Web Development, Python, Data Science"/>
        <s v="Machine Learning, Data Science, C++, SQL"/>
        <s v="Java, Machine Learning, C++, SQL, Data Science"/>
        <s v="Web Development, SQL, Python, Machine Learning, Java"/>
        <s v="Machine Learning, Data Science, SQL"/>
        <s v="C++, Python, Data Science"/>
        <s v="C++, Data Science, Python, Java"/>
        <s v="SQL, C++, Machine Learning, Python, Web Development"/>
        <s v="Data Science, Java, C++, Machine Learning, Web Development"/>
        <s v="Machine Learning, Data Science, Python, C++, Web Development"/>
        <s v="Java, C++, Web Development, Python"/>
        <s v="Machine Learning, Python, Data Science"/>
        <s v="Machine Learning, SQL, Data Science, C++, Web Development"/>
        <s v="Web Development, Machine Learning, Python, Java, Data Science"/>
        <s v="Python, Web Development, Data Science, Java, Machine Learning"/>
        <s v="Data Science, Machine Learning, SQL, Web Development"/>
        <s v="Java, Python, Machine Learning, Web Development, C++"/>
        <s v="Python, Java, Data Science, Web Development, C++"/>
        <s v="Machine Learning, SQL, C++, Web Development"/>
        <s v="Web Development, Java, Python"/>
        <s v="C++, Java, Python, SQL"/>
        <s v="Machine Learning, SQL, Data Science"/>
        <s v="Data Science, SQL, Web Development, Java"/>
        <s v="Python, Data Science, C++"/>
        <s v="SQL, Machine Learning, Python, Data Science"/>
        <s v="Data Science, Web Development, Java, SQL"/>
        <s v="SQL, Data Science, C++"/>
        <s v="Web Development, Java, SQL, C++"/>
        <s v="Java, Machine Learning, C++, Python, Data Science"/>
        <s v="C++, Java, Python, Data Science, Machine Learning"/>
        <s v="SQL, Python, Web Development, Java"/>
        <s v="Data Science, Machine Learning, Web Development, C++"/>
        <s v="C++, Python, Web Development, Machine Learning"/>
        <s v="C++, SQL, Python"/>
        <s v="SQL, C++, Data Science, Web Development, Python"/>
        <s v="SQL, Web Development, Java, Data Science"/>
        <s v="Data Science, Machine Learning, SQL, C++"/>
        <s v="Data Science, Web Development, SQL, Python"/>
        <s v="Web Development, Java, SQL, Data Science, C++"/>
        <s v="Java, C++, Web Development, Data Science, Machine Learning"/>
        <s v="Machine Learning, Python, C++, Web Development, SQL"/>
        <s v="Machine Learning, Java, Python, SQL"/>
        <s v="C++, Java, Python, Machine Learning, Data Science"/>
        <s v="Data Science, SQL, C++"/>
        <s v="Python, C++, Java, Web Development, SQL"/>
        <s v="Web Development, Machine Learning, C++, Data Science"/>
        <s v="Data Science, Python, C++"/>
        <s v="C++, Web Development, SQL, Data Science, Python"/>
        <s v="Machine Learning, Java, Python"/>
        <s v="SQL, Web Development, Java, Machine Learning"/>
        <s v="C++, Java, Machine Learning, Web Development, Data Science"/>
        <s v="Data Science, Java, C++, Python, SQL"/>
        <s v="Data Science, Web Development, SQL, Machine Learning, Python"/>
        <s v="Machine Learning, Web Development, Python, C++"/>
        <s v="C++, Data Science, SQL, Machine Learning, Java"/>
        <s v="Java, Python, Data Science, Web Development, Machine Learning"/>
        <s v="Data Science, Python, Machine Learning, Web Development, Java"/>
        <s v="Java, Python, Machine Learning, C++"/>
        <s v="Python, C++, Java, Machine Learning"/>
        <s v="Data Science, Java, C++"/>
        <s v="C++, Data Science, Web Development, Java, SQL"/>
        <s v="Data Science, Python, Java, C++"/>
        <s v="Java, C++, Python, SQL"/>
        <s v="Web Development, C++, Python, SQL, Java"/>
        <s v="Machine Learning, Web Development, C++, SQL, Data Science"/>
        <s v="SQL, Web Development, Data Science, Machine Learning, Python"/>
        <s v="SQL, C++, Machine Learning, Python, Java"/>
        <s v="SQL, Web Development, C++, Python, Data Science"/>
        <s v="Web Development, Machine Learning, Data Science, SQL, Java"/>
        <s v="C++, SQL, Python, Machine Learning, Web Development"/>
        <s v="Data Science, Java, Python, Machine Learning"/>
        <s v="Java, Python, Web Development, Machine Learning"/>
        <s v="C++, Machine Learning, SQL"/>
        <s v="C++, Data Science, Machine Learning, SQL"/>
        <s v="SQL, Web Development, Python, Machine Learning, Data Science"/>
        <s v="Machine Learning, SQL, Python, Java, Web Development"/>
        <s v="Java, Data Science, Web Development, Machine Learning, C++"/>
        <s v="Python, C++, SQL, Web Development"/>
        <s v="C++, Python, SQL"/>
        <s v="Data Science, C++, Web Development, Java, SQL"/>
        <s v="Python, C++, Data Science"/>
        <s v="Machine Learning, Java, Web Development, Python"/>
        <s v="Java, C++, SQL, Python"/>
        <s v="C++, Java, Web Development, Python"/>
        <s v="Machine Learning, C++, Web Development, Java, SQL"/>
        <s v="Machine Learning, C++, Java, Python, Data Science"/>
        <s v="Machine Learning, Python, Web Development, C++, SQL"/>
        <s v="SQL, C++, Java, Web Development, Data Science"/>
        <s v="C++, Java, Machine Learning, Data Science"/>
        <s v="Java, Machine Learning, SQL, Web Development, C++"/>
        <s v="Web Development, Python, C++"/>
        <s v="SQL, Data Science, C++, Python, Java"/>
        <s v="Java, Python, C++, Machine Learning"/>
        <s v="Python, Web Development, C++, Machine Learning, SQL"/>
        <s v="Data Science, Machine Learning, Python, Web Development"/>
        <s v="Data Science, C++, SQL, Python, Java"/>
        <s v="Machine Learning, Data Science, SQL, Java"/>
        <s v="Java, Python, Web Development, C++"/>
        <s v="Data Science, Python, Web Development, Machine Learning, Java"/>
        <s v="Python, Machine Learning, Java"/>
        <s v="SQL, Machine Learning, Java, Data Science, C++"/>
        <s v="Web Development, Machine Learning, SQL, Data Science"/>
        <s v="Data Science, Python, Web Development, C++"/>
        <s v="Machine Learning, Data Science, C++, Web Development"/>
        <s v="Machine Learning, Web Development, Python, Java, SQL"/>
        <s v="Data Science, SQL, Java, Machine Learning"/>
      </sharedItems>
    </cacheField>
    <cacheField name="Number of Skills" numFmtId="0">
      <sharedItems containsSemiMixedTypes="0" containsString="0" containsNumber="1" containsInteger="1">
        <n v="4.0"/>
        <n v="3.0"/>
        <n v="2.0"/>
        <n v="5.0"/>
      </sharedItems>
    </cacheField>
    <cacheField name="C++" numFmtId="0">
      <sharedItems containsSemiMixedTypes="0" containsString="0" containsNumber="1" containsInteger="1">
        <n v="1.0"/>
        <n v="0.0"/>
      </sharedItems>
    </cacheField>
    <cacheField name="ML" numFmtId="0">
      <sharedItems containsSemiMixedTypes="0" containsString="0" containsNumber="1" containsInteger="1">
        <n v="1.0"/>
        <n v="0.0"/>
      </sharedItems>
    </cacheField>
    <cacheField name="Python" numFmtId="0">
      <sharedItems containsSemiMixedTypes="0" containsString="0" containsNumber="1" containsInteger="1">
        <n v="1.0"/>
        <n v="0.0"/>
      </sharedItems>
    </cacheField>
    <cacheField name="Java" numFmtId="0">
      <sharedItems containsSemiMixedTypes="0" containsString="0" containsNumber="1" containsInteger="1">
        <n v="1.0"/>
        <n v="0.0"/>
      </sharedItems>
    </cacheField>
    <cacheField name="SQL" numFmtId="0">
      <sharedItems containsSemiMixedTypes="0" containsString="0" containsNumber="1" containsInteger="1">
        <n v="0.0"/>
        <n v="1.0"/>
      </sharedItems>
    </cacheField>
    <cacheField name="Web Development" numFmtId="0">
      <sharedItems containsSemiMixedTypes="0" containsString="0" containsNumber="1" containsInteger="1">
        <n v="0.0"/>
        <n v="1.0"/>
      </sharedItems>
    </cacheField>
    <cacheField name="Data Science" numFmtId="0">
      <sharedItems containsSemiMixedTypes="0" containsString="0" containsNumber="1" containsInteger="1">
        <n v="0.0"/>
        <n v="1.0"/>
      </sharedItems>
    </cacheField>
    <cacheField name="Internship Done" numFmtId="0">
      <sharedItems>
        <s v="Yes"/>
        <s v="No"/>
      </sharedItems>
    </cacheField>
    <cacheField name="Internship Domain" numFmtId="0">
      <sharedItems>
        <s v="Consulting"/>
        <s v="Not Specified"/>
        <s v="Research"/>
        <s v="Higher Studies"/>
        <s v="Software"/>
        <s v="Hardware"/>
        <s v="Core Engineering"/>
      </sharedItems>
    </cacheField>
    <cacheField name="Placement Status" numFmtId="0">
      <sharedItems>
        <s v="Not Placed"/>
        <s v="Placed"/>
      </sharedItems>
    </cacheField>
    <cacheField name="Placement Domain" numFmtId="0">
      <sharedItems>
        <s v="Not Specified"/>
        <s v="Core Engineering"/>
        <s v="Higher Studies"/>
        <s v="Research"/>
        <s v="Software"/>
        <s v="Hardware"/>
        <s v="Consulting"/>
      </sharedItems>
    </cacheField>
    <cacheField name="CTC (LPA)" numFmtId="0">
      <sharedItems containsSemiMixedTypes="0" containsString="0" containsNumber="1">
        <n v="0.0"/>
        <n v="5.89"/>
        <n v="6.05"/>
        <n v="8.49"/>
        <n v="15.54"/>
        <n v="17.51"/>
        <n v="19.12"/>
        <n v="18.08"/>
        <n v="8.92"/>
        <n v="12.35"/>
        <n v="10.9"/>
        <n v="9.38"/>
        <n v="13.17"/>
        <n v="8.58"/>
        <n v="5.66"/>
        <n v="14.98"/>
        <n v="14.79"/>
        <n v="3.14"/>
        <n v="4.24"/>
        <n v="8.77"/>
        <n v="6.34"/>
        <n v="18.75"/>
        <n v="15.83"/>
        <n v="7.03"/>
        <n v="13.11"/>
        <n v="7.79"/>
        <n v="14.33"/>
        <n v="16.23"/>
        <n v="8.7"/>
        <n v="5.5"/>
        <n v="7.86"/>
        <n v="11.95"/>
        <n v="7.21"/>
        <n v="14.49"/>
        <n v="8.41"/>
        <n v="15.34"/>
        <n v="15.4"/>
        <n v="5.76"/>
        <n v="7.61"/>
        <n v="15.93"/>
        <n v="3.85"/>
        <n v="17.81"/>
        <n v="15.87"/>
        <n v="6.61"/>
        <n v="17.1"/>
        <n v="4.7"/>
        <n v="18.41"/>
        <n v="13.93"/>
        <n v="12.4"/>
        <n v="16.13"/>
        <n v="15.89"/>
        <n v="18.74"/>
        <n v="11.83"/>
        <n v="4.14"/>
        <n v="9.59"/>
        <n v="5.14"/>
        <n v="13.65"/>
        <n v="14.46"/>
        <n v="9.94"/>
        <n v="5.37"/>
        <n v="11.41"/>
        <n v="7.19"/>
        <n v="15.37"/>
        <n v="10.23"/>
        <n v="18.86"/>
        <n v="19.8"/>
        <n v="15.8"/>
        <n v="9.8"/>
        <n v="18.82"/>
        <n v="14.45"/>
        <n v="4.89"/>
        <n v="6.37"/>
        <n v="11.37"/>
        <n v="6.76"/>
        <n v="19.86"/>
        <n v="18.14"/>
        <n v="16.99"/>
        <n v="7.37"/>
        <n v="14.35"/>
        <n v="15.71"/>
        <n v="18.47"/>
        <n v="15.82"/>
        <n v="14.66"/>
        <n v="8.02"/>
        <n v="19.21"/>
        <n v="14.13"/>
        <n v="13.92"/>
        <n v="14.85"/>
        <n v="16.85"/>
        <n v="6.38"/>
        <n v="11.87"/>
        <n v="11.01"/>
        <n v="12.45"/>
        <n v="13.97"/>
        <n v="17.8"/>
        <n v="6.93"/>
        <n v="3.62"/>
        <n v="10.44"/>
        <n v="19.93"/>
        <n v="18.99"/>
        <n v="7.23"/>
        <n v="6.09"/>
        <n v="15.27"/>
        <n v="3.25"/>
        <n v="7.62"/>
        <n v="11.52"/>
        <n v="7.44"/>
        <n v="10.13"/>
        <n v="13.67"/>
        <n v="17.73"/>
        <n v="17.52"/>
        <n v="11.8"/>
        <n v="7.82"/>
        <n v="8.0"/>
        <n v="9.53"/>
        <n v="16.56"/>
        <n v="4.43"/>
        <n v="18.32"/>
        <n v="14.04"/>
        <n v="14.84"/>
        <n v="5.06"/>
        <n v="16.16"/>
        <n v="4.94"/>
        <n v="18.09"/>
        <n v="9.34"/>
        <n v="11.6"/>
        <n v="10.82"/>
        <n v="5.3"/>
        <n v="15.41"/>
        <n v="9.97"/>
        <n v="14.12"/>
        <n v="9.21"/>
        <n v="18.11"/>
        <n v="3.81"/>
        <n v="15.36"/>
        <n v="11.19"/>
        <n v="18.29"/>
        <n v="6.95"/>
        <n v="6.67"/>
        <n v="5.46"/>
        <n v="15.53"/>
        <n v="9.44"/>
        <n v="16.79"/>
        <n v="5.03"/>
        <n v="12.56"/>
        <n v="6.42"/>
        <n v="8.73"/>
        <n v="7.47"/>
        <n v="11.64"/>
        <n v="5.2"/>
        <n v="18.31"/>
        <n v="9.9"/>
        <n v="6.55"/>
        <n v="10.21"/>
        <n v="9.0"/>
        <n v="16.0"/>
        <n v="7.25"/>
        <n v="17.31"/>
        <n v="10.99"/>
        <n v="11.9"/>
        <n v="9.24"/>
        <n v="12.7"/>
        <n v="13.05"/>
        <n v="3.04"/>
        <n v="14.29"/>
        <n v="7.87"/>
        <n v="10.34"/>
        <n v="10.63"/>
        <n v="11.66"/>
        <n v="6.94"/>
        <n v="7.8"/>
        <n v="3.76"/>
        <n v="16.41"/>
        <n v="6.39"/>
        <n v="12.09"/>
        <n v="11.42"/>
        <n v="14.11"/>
        <n v="19.0"/>
        <n v="6.81"/>
        <n v="12.48"/>
        <n v="10.25"/>
        <n v="4.0"/>
        <n v="4.78"/>
        <n v="15.52"/>
        <n v="5.68"/>
        <n v="11.26"/>
        <n v="12.14"/>
        <n v="10.89"/>
        <n v="13.14"/>
        <n v="6.79"/>
        <n v="3.49"/>
        <n v="3.31"/>
        <n v="12.46"/>
        <n v="15.96"/>
        <n v="15.18"/>
        <n v="16.94"/>
        <n v="10.8"/>
        <n v="18.56"/>
        <n v="16.6"/>
        <n v="14.94"/>
        <n v="14.44"/>
        <n v="12.11"/>
        <n v="8.09"/>
        <n v="16.61"/>
        <n v="11.25"/>
        <n v="5.21"/>
        <n v="19.89"/>
        <n v="4.55"/>
        <n v="6.36"/>
        <n v="12.78"/>
        <n v="7.51"/>
        <n v="3.55"/>
        <n v="8.07"/>
        <n v="16.32"/>
        <n v="10.38"/>
        <n v="11.96"/>
        <n v="19.99"/>
        <n v="14.97"/>
        <n v="5.54"/>
        <n v="9.14"/>
        <n v="16.69"/>
        <n v="12.39"/>
        <n v="8.32"/>
        <n v="11.48"/>
        <n v="12.57"/>
        <n v="3.19"/>
        <n v="12.67"/>
        <n v="8.28"/>
        <n v="12.64"/>
        <n v="14.02"/>
        <n v="12.2"/>
        <n v="10.67"/>
        <n v="4.72"/>
        <n v="10.27"/>
        <n v="4.63"/>
        <n v="15.45"/>
        <n v="18.15"/>
        <n v="18.83"/>
        <n v="3.21"/>
        <n v="11.69"/>
        <n v="11.39"/>
        <n v="8.4"/>
        <n v="11.72"/>
        <n v="18.52"/>
        <n v="13.34"/>
        <n v="14.95"/>
        <n v="15.05"/>
        <n v="11.15"/>
        <n v="19.46"/>
        <n v="9.96"/>
        <n v="7.29"/>
        <n v="12.33"/>
        <n v="14.92"/>
        <n v="12.76"/>
        <n v="16.43"/>
        <n v="4.59"/>
        <n v="16.07"/>
        <n v="18.05"/>
        <n v="9.31"/>
        <n v="16.76"/>
        <n v="7.05"/>
        <n v="16.3"/>
        <n v="6.16"/>
        <n v="9.17"/>
        <n v="19.85"/>
        <n v="4.91"/>
        <n v="6.64"/>
        <n v="19.56"/>
        <n v="9.81"/>
        <n v="17.39"/>
        <n v="7.85"/>
        <n v="10.74"/>
        <n v="12.79"/>
        <n v="4.28"/>
        <n v="17.16"/>
        <n v="8.72"/>
        <n v="16.75"/>
        <n v="3.1"/>
        <n v="4.11"/>
        <n v="16.65"/>
        <n v="4.17"/>
        <n v="10.0"/>
        <n v="3.06"/>
        <n v="8.66"/>
        <n v="13.55"/>
        <n v="4.8"/>
        <n v="9.19"/>
        <n v="7.26"/>
        <n v="5.9"/>
        <n v="11.89"/>
        <n v="7.24"/>
        <n v="18.9"/>
        <n v="19.17"/>
        <n v="3.36"/>
        <n v="5.58"/>
        <n v="16.48"/>
        <n v="15.02"/>
        <n v="14.43"/>
        <n v="11.35"/>
        <n v="13.32"/>
        <n v="7.58"/>
        <n v="7.68"/>
        <n v="8.64"/>
        <n v="11.18"/>
        <n v="9.99"/>
        <n v="10.33"/>
        <n v="10.59"/>
        <n v="13.87"/>
        <n v="14.14"/>
        <n v="10.01"/>
        <n v="16.37"/>
        <n v="19.45"/>
        <n v="5.04"/>
        <n v="17.26"/>
        <n v="4.06"/>
        <n v="10.65"/>
        <n v="8.79"/>
        <n v="3.32"/>
        <n v="10.3"/>
        <n v="19.41"/>
        <n v="18.77"/>
        <n v="12.08"/>
        <n v="10.28"/>
        <n v="12.19"/>
        <n v="17.44"/>
        <n v="19.2"/>
        <n v="7.78"/>
        <n v="14.03"/>
        <n v="17.89"/>
        <n v="6.83"/>
        <n v="9.09"/>
        <n v="6.17"/>
        <n v="17.43"/>
        <n v="17.36"/>
        <n v="19.32"/>
        <n v="6.06"/>
        <n v="11.76"/>
        <n v="12.97"/>
        <n v="8.44"/>
        <n v="6.98"/>
        <n v="19.73"/>
        <n v="11.09"/>
        <n v="3.33"/>
        <n v="11.05"/>
        <n v="9.06"/>
        <n v="15.9"/>
        <n v="17.32"/>
        <n v="12.9"/>
        <n v="13.96"/>
        <n v="15.5"/>
        <n v="11.58"/>
        <n v="4.46"/>
        <n v="4.38"/>
        <n v="16.7"/>
        <n v="16.01"/>
        <n v="17.96"/>
        <n v="3.64"/>
        <n v="3.17"/>
        <n v="19.3"/>
        <n v="12.84"/>
        <n v="10.79"/>
        <n v="7.42"/>
        <n v="3.98"/>
        <n v="17.83"/>
        <n v="3.66"/>
        <n v="14.57"/>
        <n v="19.64"/>
        <n v="16.08"/>
        <n v="10.54"/>
        <n v="12.51"/>
        <n v="7.72"/>
        <n v="18.94"/>
        <n v="4.56"/>
        <n v="18.45"/>
        <n v="8.95"/>
        <n v="16.81"/>
        <n v="4.74"/>
        <n v="5.73"/>
        <n v="9.55"/>
        <n v="8.48"/>
        <n v="5.96"/>
        <n v="10.11"/>
        <n v="13.77"/>
        <n v="19.39"/>
        <n v="17.07"/>
        <n v="14.7"/>
        <n v="10.49"/>
        <n v="7.56"/>
        <n v="13.08"/>
        <n v="17.54"/>
        <n v="5.16"/>
        <n v="15.51"/>
        <n v="16.26"/>
        <n v="3.46"/>
        <n v="12.27"/>
        <n v="4.49"/>
        <n v="7.46"/>
        <n v="9.46"/>
        <n v="7.2"/>
        <n v="7.5"/>
        <n v="3.9"/>
        <n v="18.51"/>
        <n v="16.59"/>
        <n v="16.09"/>
        <n v="14.48"/>
        <n v="12.99"/>
        <n v="5.79"/>
        <n v="10.29"/>
        <n v="4.97"/>
        <n v="14.76"/>
        <n v="19.47"/>
        <n v="5.64"/>
        <n v="3.88"/>
        <n v="16.58"/>
        <n v="9.78"/>
        <n v="5.13"/>
        <n v="6.84"/>
        <n v="5.11"/>
        <n v="19.22"/>
        <n v="10.05"/>
        <n v="17.74"/>
        <n v="14.54"/>
        <n v="9.95"/>
        <n v="13.26"/>
        <n v="14.72"/>
        <n v="10.69"/>
        <n v="16.27"/>
        <n v="4.69"/>
        <n v="10.7"/>
        <n v="7.83"/>
        <n v="12.89"/>
        <n v="3.72"/>
        <n v="11.23"/>
        <n v="13.79"/>
        <n v="7.94"/>
        <n v="8.5"/>
        <n v="11.65"/>
        <n v="15.17"/>
        <n v="10.62"/>
        <n v="17.67"/>
        <n v="5.33"/>
        <n v="11.4"/>
        <n v="19.49"/>
        <n v="4.66"/>
        <n v="8.89"/>
        <n v="10.58"/>
        <n v="5.93"/>
        <n v="14.52"/>
      </sharedItems>
    </cacheField>
    <cacheField name="Alumni Path" numFmtId="0">
      <sharedItems>
        <s v="Not Available"/>
        <s v="Research"/>
        <s v="Startup"/>
        <s v="Higher Studies"/>
        <s v="Job"/>
      </sharedItems>
    </cacheField>
    <cacheField name="Sem1 GPA" numFmtId="0">
      <sharedItems containsSemiMixedTypes="0" containsString="0" containsNumber="1">
        <n v="8.34"/>
        <n v="7.37"/>
        <n v="5.79"/>
        <n v="7.9"/>
        <n v="6.86"/>
        <n v="5.44"/>
        <n v="7.12"/>
        <n v="6.74"/>
        <n v="7.91"/>
        <n v="7.08"/>
        <n v="9.54"/>
        <n v="8.31"/>
        <n v="6.68"/>
        <n v="7.89"/>
        <n v="7.49"/>
        <n v="6.69"/>
        <n v="7.62"/>
        <n v="5.99"/>
        <n v="8.16"/>
        <n v="6.4"/>
        <n v="7.36"/>
        <n v="7.22"/>
        <n v="5.92"/>
        <n v="6.64"/>
        <n v="8.18"/>
        <n v="7.14"/>
        <n v="6.8"/>
        <n v="7.13"/>
        <n v="7.98"/>
        <n v="8.0"/>
        <n v="6.54"/>
        <n v="6.55"/>
        <n v="7.35"/>
        <n v="8.98"/>
        <n v="6.67"/>
        <n v="7.17"/>
        <n v="7.18"/>
        <n v="7.67"/>
        <n v="6.82"/>
        <n v="7.43"/>
        <n v="6.31"/>
        <n v="5.33"/>
        <n v="6.94"/>
        <n v="5.75"/>
        <n v="7.32"/>
        <n v="7.34"/>
        <n v="6.76"/>
        <n v="7.07"/>
        <n v="7.69"/>
        <n v="6.6"/>
        <n v="5.12"/>
        <n v="5.8"/>
        <n v="7.61"/>
        <n v="6.37"/>
        <n v="6.71"/>
        <n v="6.46"/>
        <n v="7.41"/>
        <n v="5.59"/>
        <n v="6.89"/>
        <n v="7.81"/>
        <n v="5.37"/>
        <n v="7.54"/>
        <n v="8.89"/>
        <n v="5.94"/>
        <n v="5.86"/>
        <n v="7.45"/>
        <n v="5.82"/>
        <n v="8.23"/>
        <n v="8.12"/>
        <n v="7.83"/>
        <n v="8.67"/>
        <n v="6.63"/>
        <n v="7.8"/>
        <n v="6.83"/>
        <n v="6.72"/>
        <n v="5.48"/>
        <n v="8.43"/>
        <n v="8.71"/>
        <n v="9.1"/>
        <n v="6.66"/>
        <n v="5.52"/>
        <n v="7.92"/>
        <n v="7.78"/>
        <n v="5.93"/>
        <n v="7.44"/>
        <n v="8.32"/>
        <n v="6.78"/>
        <n v="6.17"/>
        <n v="8.69"/>
        <n v="7.79"/>
        <n v="7.03"/>
        <n v="5.89"/>
        <n v="6.57"/>
        <n v="6.97"/>
        <n v="7.94"/>
        <n v="5.31"/>
        <n v="7.06"/>
        <n v="8.36"/>
        <n v="6.25"/>
        <n v="7.73"/>
        <n v="6.9"/>
        <n v="6.14"/>
        <n v="7.66"/>
        <n v="6.3"/>
        <n v="4.0"/>
        <n v="8.15"/>
        <n v="6.62"/>
        <n v="7.15"/>
        <n v="7.25"/>
        <n v="7.47"/>
        <n v="6.45"/>
        <n v="5.76"/>
        <n v="7.55"/>
        <n v="4.72"/>
        <n v="6.7"/>
        <n v="7.68"/>
        <n v="7.05"/>
        <n v="6.48"/>
        <n v="8.79"/>
        <n v="9.16"/>
        <n v="6.35"/>
        <n v="7.5"/>
        <n v="6.41"/>
        <n v="6.47"/>
        <n v="7.63"/>
        <n v="7.52"/>
        <n v="7.19"/>
        <n v="6.85"/>
        <n v="5.69"/>
        <n v="4.47"/>
        <n v="5.91"/>
        <n v="7.26"/>
        <n v="6.52"/>
        <n v="8.06"/>
        <n v="6.28"/>
        <n v="5.85"/>
        <n v="7.97"/>
        <n v="6.87"/>
        <n v="9.22"/>
        <n v="7.96"/>
        <n v="4.98"/>
        <n v="7.57"/>
        <n v="6.33"/>
        <n v="6.13"/>
        <n v="7.3"/>
        <n v="7.28"/>
        <n v="8.25"/>
        <n v="7.11"/>
        <n v="8.04"/>
        <n v="7.53"/>
        <n v="6.27"/>
        <n v="6.81"/>
        <n v="6.79"/>
        <n v="6.03"/>
        <n v="7.58"/>
        <n v="6.73"/>
        <n v="6.84"/>
        <n v="5.72"/>
        <n v="5.83"/>
        <n v="5.81"/>
        <n v="7.29"/>
        <n v="5.87"/>
        <n v="5.46"/>
        <n v="10.0"/>
        <n v="8.75"/>
        <n v="8.05"/>
        <n v="5.41"/>
        <n v="6.98"/>
        <n v="6.58"/>
        <n v="5.96"/>
        <n v="8.66"/>
        <n v="7.82"/>
        <n v="7.77"/>
        <n v="7.56"/>
        <n v="8.03"/>
        <n v="7.33"/>
        <n v="5.88"/>
        <n v="6.34"/>
        <n v="5.09"/>
        <n v="6.02"/>
        <n v="5.14"/>
        <n v="7.85"/>
        <n v="6.1"/>
        <n v="6.18"/>
        <n v="6.24"/>
        <n v="4.99"/>
        <n v="6.12"/>
        <n v="7.31"/>
        <n v="6.99"/>
        <n v="5.42"/>
        <n v="7.59"/>
        <n v="7.16"/>
        <n v="8.19"/>
        <n v="8.99"/>
        <n v="5.04"/>
        <n v="8.73"/>
        <n v="7.02"/>
        <n v="6.11"/>
        <n v="5.24"/>
        <n v="6.23"/>
        <n v="5.97"/>
        <n v="5.35"/>
        <n v="6.77"/>
        <n v="6.43"/>
        <n v="8.87"/>
        <n v="5.77"/>
        <n v="8.26"/>
        <n v="6.51"/>
        <n v="7.95"/>
        <n v="5.54"/>
        <n v="6.49"/>
        <n v="6.53"/>
        <n v="7.23"/>
        <n v="6.95"/>
        <n v="6.96"/>
        <n v="9.0"/>
        <n v="6.15"/>
        <n v="5.9"/>
        <n v="6.16"/>
        <n v="8.77"/>
        <n v="6.19"/>
        <n v="6.65"/>
        <n v="7.04"/>
        <n v="4.6"/>
        <n v="7.76"/>
        <n v="7.42"/>
        <n v="5.06"/>
        <n v="5.5"/>
        <n v="8.09"/>
        <n v="8.53"/>
        <n v="7.99"/>
        <n v="8.07"/>
        <n v="7.7"/>
        <n v="6.08"/>
        <n v="8.2"/>
        <n v="6.2"/>
        <n v="5.0"/>
        <n v="4.3"/>
        <n v="6.59"/>
        <n v="8.21"/>
        <n v="8.39"/>
        <n v="7.87"/>
        <n v="8.13"/>
        <n v="5.43"/>
        <n v="7.09"/>
        <n v="5.45"/>
        <n v="6.44"/>
        <n v="5.66"/>
        <n v="7.84"/>
        <n v="5.62"/>
        <n v="9.14"/>
        <n v="7.1"/>
        <n v="8.54"/>
        <n v="6.05"/>
        <n v="8.24"/>
        <n v="8.28"/>
        <n v="7.72"/>
        <n v="6.04"/>
        <n v="7.4"/>
        <n v="8.11"/>
        <n v="8.42"/>
        <n v="7.64"/>
        <n v="5.21"/>
        <n v="8.6"/>
        <n v="5.65"/>
        <n v="9.09"/>
        <n v="5.67"/>
        <n v="6.92"/>
        <n v="7.86"/>
        <n v="6.32"/>
        <n v="4.96"/>
        <n v="6.06"/>
        <n v="8.1"/>
        <n v="6.56"/>
        <n v="8.02"/>
        <n v="9.04"/>
        <n v="6.61"/>
        <n v="7.46"/>
        <n v="7.39"/>
        <n v="6.26"/>
        <n v="7.88"/>
        <n v="6.42"/>
        <n v="7.0"/>
        <n v="6.21"/>
        <n v="7.27"/>
        <n v="8.22"/>
        <n v="7.21"/>
        <n v="6.22"/>
        <n v="8.51"/>
        <n v="7.93"/>
        <n v="7.2"/>
        <n v="8.72"/>
        <n v="5.23"/>
        <n v="7.48"/>
        <n v="5.16"/>
        <n v="4.85"/>
        <n v="5.47"/>
        <n v="7.71"/>
        <n v="5.61"/>
        <n v="4.64"/>
        <n v="7.38"/>
        <n v="5.56"/>
        <n v="5.71"/>
        <n v="8.29"/>
        <n v="5.25"/>
        <n v="5.34"/>
        <n v="6.36"/>
        <n v="7.75"/>
        <n v="5.3"/>
        <n v="6.39"/>
        <n v="4.94"/>
        <n v="4.32"/>
        <n v="5.22"/>
        <n v="5.84"/>
        <n v="5.11"/>
        <n v="8.86"/>
        <n v="5.74"/>
        <n v="8.14"/>
        <n v="6.91"/>
        <n v="4.95"/>
        <n v="7.51"/>
        <n v="9.15"/>
        <n v="7.24"/>
        <n v="5.49"/>
        <n v="6.5"/>
        <n v="6.09"/>
        <n v="8.85"/>
        <n v="8.62"/>
        <n v="8.91"/>
        <n v="9.38"/>
        <n v="8.3"/>
        <n v="8.57"/>
        <n v="8.56"/>
        <n v="8.4"/>
        <n v="7.65"/>
        <n v="8.27"/>
        <n v="8.48"/>
        <n v="5.32"/>
        <n v="8.55"/>
        <n v="5.36"/>
        <n v="8.52"/>
        <n v="5.4"/>
        <n v="8.76"/>
        <n v="4.92"/>
        <n v="6.93"/>
        <n v="8.01"/>
        <n v="9.01"/>
        <n v="8.8"/>
        <n v="8.08"/>
        <n v="4.62"/>
        <n v="7.74"/>
        <n v="9.41"/>
        <n v="9.73"/>
        <n v="5.2"/>
        <n v="9.17"/>
        <n v="5.39"/>
        <n v="5.26"/>
        <n v="9.12"/>
        <n v="8.44"/>
        <n v="6.88"/>
        <n v="5.55"/>
      </sharedItems>
    </cacheField>
    <cacheField name="Sem2 GPA" numFmtId="0">
      <sharedItems containsSemiMixedTypes="0" containsString="0" containsNumber="1">
        <n v="5.24"/>
        <n v="6.37"/>
        <n v="8.82"/>
        <n v="4.26"/>
        <n v="6.24"/>
        <n v="9.08"/>
        <n v="7.23"/>
        <n v="6.63"/>
        <n v="6.08"/>
        <n v="6.9"/>
        <n v="7.52"/>
        <n v="7.86"/>
        <n v="7.02"/>
        <n v="7.13"/>
        <n v="4.15"/>
        <n v="6.03"/>
        <n v="5.89"/>
        <n v="6.93"/>
        <n v="7.12"/>
        <n v="8.17"/>
        <n v="5.28"/>
        <n v="7.58"/>
        <n v="6.78"/>
        <n v="9.5"/>
        <n v="6.79"/>
        <n v="7.45"/>
        <n v="6.39"/>
        <n v="7.65"/>
        <n v="6.15"/>
        <n v="6.85"/>
        <n v="6.7"/>
        <n v="6.97"/>
        <n v="8.05"/>
        <n v="6.95"/>
        <n v="7.74"/>
        <n v="6.82"/>
        <n v="5.15"/>
        <n v="8.37"/>
        <n v="8.03"/>
        <n v="8.32"/>
        <n v="4.37"/>
        <n v="8.29"/>
        <n v="7.69"/>
        <n v="7.81"/>
        <n v="7.43"/>
        <n v="9.61"/>
        <n v="7.71"/>
        <n v="7.31"/>
        <n v="8.87"/>
        <n v="6.36"/>
        <n v="6.74"/>
        <n v="5.48"/>
        <n v="6.67"/>
        <n v="6.56"/>
        <n v="6.14"/>
        <n v="7.84"/>
        <n v="5.83"/>
        <n v="5.65"/>
        <n v="7.92"/>
        <n v="7.5"/>
        <n v="8.53"/>
        <n v="5.66"/>
        <n v="8.13"/>
        <n v="8.58"/>
        <n v="8.24"/>
        <n v="6.33"/>
        <n v="7.73"/>
        <n v="7.85"/>
        <n v="6.84"/>
        <n v="7.72"/>
        <n v="5.13"/>
        <n v="7.46"/>
        <n v="7.05"/>
        <n v="8.95"/>
        <n v="7.68"/>
        <n v="6.66"/>
        <n v="7.25"/>
        <n v="8.76"/>
        <n v="6.31"/>
        <n v="6.8"/>
        <n v="6.64"/>
        <n v="6.42"/>
        <n v="7.82"/>
        <n v="6.54"/>
        <n v="8.16"/>
        <n v="6.5"/>
        <n v="8.06"/>
        <n v="5.9"/>
        <n v="9.38"/>
        <n v="5.93"/>
        <n v="5.44"/>
        <n v="6.46"/>
        <n v="8.12"/>
        <n v="8.85"/>
        <n v="5.51"/>
        <n v="7.32"/>
        <n v="6.23"/>
        <n v="7.19"/>
        <n v="7.2"/>
        <n v="6.57"/>
        <n v="8.34"/>
        <n v="7.38"/>
        <n v="8.44"/>
        <n v="7.36"/>
        <n v="7.08"/>
        <n v="8.99"/>
        <n v="6.55"/>
        <n v="6.22"/>
        <n v="7.55"/>
        <n v="7.33"/>
        <n v="6.83"/>
        <n v="6.1"/>
        <n v="8.69"/>
        <n v="8.25"/>
        <n v="5.55"/>
        <n v="8.47"/>
        <n v="6.98"/>
        <n v="7.4"/>
        <n v="7.89"/>
        <n v="4.78"/>
        <n v="7.62"/>
        <n v="6.29"/>
        <n v="6.11"/>
        <n v="6.28"/>
        <n v="6.68"/>
        <n v="5.14"/>
        <n v="8.26"/>
        <n v="7.47"/>
        <n v="6.41"/>
        <n v="6.94"/>
        <n v="5.94"/>
        <n v="7.77"/>
        <n v="7.16"/>
        <n v="7.76"/>
        <n v="7.11"/>
        <n v="7.27"/>
        <n v="7.06"/>
        <n v="6.75"/>
        <n v="5.69"/>
        <n v="8.31"/>
        <n v="6.3"/>
        <n v="8.6"/>
        <n v="8.42"/>
        <n v="7.18"/>
        <n v="4.1"/>
        <n v="8.02"/>
        <n v="5.18"/>
        <n v="4.17"/>
        <n v="6.58"/>
        <n v="9.09"/>
        <n v="5.84"/>
        <n v="4.72"/>
        <n v="7.26"/>
        <n v="6.27"/>
        <n v="6.88"/>
        <n v="5.34"/>
        <n v="6.45"/>
        <n v="7.9"/>
        <n v="8.57"/>
        <n v="7.87"/>
        <n v="6.52"/>
        <n v="7.15"/>
        <n v="7.51"/>
        <n v="6.6"/>
        <n v="5.92"/>
        <n v="5.12"/>
        <n v="6.02"/>
        <n v="8.74"/>
        <n v="5.23"/>
        <n v="7.75"/>
        <n v="7.01"/>
        <n v="6.62"/>
        <n v="6.4"/>
        <n v="7.57"/>
        <n v="5.81"/>
        <n v="5.45"/>
        <n v="7.21"/>
        <n v="4.94"/>
        <n v="6.2"/>
        <n v="7.1"/>
        <n v="6.34"/>
        <n v="7.96"/>
        <n v="7.44"/>
        <n v="8.19"/>
        <n v="5.87"/>
        <n v="7.67"/>
        <n v="6.26"/>
        <n v="7.09"/>
        <n v="8.2"/>
        <n v="4.67"/>
        <n v="7.34"/>
        <n v="6.19"/>
        <n v="5.98"/>
        <n v="7.0"/>
        <n v="6.61"/>
        <n v="8.07"/>
        <n v="6.48"/>
        <n v="8.72"/>
        <n v="6.17"/>
        <n v="6.92"/>
        <n v="8.83"/>
        <n v="9.51"/>
        <n v="7.22"/>
        <n v="6.73"/>
        <n v="5.52"/>
        <n v="8.23"/>
        <n v="7.99"/>
        <n v="8.11"/>
        <n v="8.51"/>
        <n v="8.01"/>
        <n v="7.88"/>
        <n v="7.17"/>
        <n v="7.83"/>
        <n v="5.4"/>
        <n v="7.79"/>
        <n v="5.88"/>
        <n v="6.69"/>
        <n v="8.04"/>
        <n v="6.71"/>
        <n v="7.14"/>
        <n v="7.64"/>
        <n v="7.48"/>
        <n v="7.03"/>
        <n v="5.76"/>
        <n v="7.61"/>
        <n v="5.04"/>
        <n v="5.56"/>
        <n v="6.01"/>
        <n v="7.93"/>
        <n v="5.47"/>
        <n v="5.68"/>
        <n v="9.02"/>
        <n v="7.37"/>
        <n v="8.27"/>
        <n v="7.63"/>
        <n v="7.97"/>
        <n v="5.32"/>
        <n v="5.62"/>
        <n v="7.42"/>
        <n v="5.82"/>
        <n v="7.78"/>
        <n v="8.14"/>
        <n v="7.04"/>
        <n v="4.95"/>
        <n v="9.7"/>
        <n v="6.86"/>
        <n v="7.35"/>
        <n v="6.96"/>
        <n v="4.96"/>
        <n v="5.6"/>
        <n v="8.61"/>
        <n v="8.33"/>
        <n v="9.37"/>
        <n v="8.7"/>
        <n v="7.56"/>
        <n v="4.92"/>
        <n v="6.47"/>
        <n v="10.0"/>
        <n v="7.49"/>
        <n v="6.32"/>
        <n v="5.78"/>
        <n v="6.43"/>
        <n v="5.85"/>
        <n v="8.71"/>
        <n v="5.46"/>
        <n v="6.25"/>
        <n v="8.22"/>
        <n v="6.59"/>
        <n v="7.39"/>
        <n v="8.08"/>
        <n v="7.59"/>
        <n v="4.82"/>
        <n v="8.46"/>
        <n v="8.8"/>
        <n v="6.16"/>
        <n v="6.12"/>
        <n v="5.42"/>
        <n v="5.16"/>
        <n v="8.0"/>
        <n v="9.01"/>
        <n v="7.41"/>
        <n v="8.75"/>
        <n v="8.67"/>
        <n v="9.07"/>
        <n v="5.77"/>
        <n v="6.76"/>
        <n v="5.33"/>
        <n v="8.66"/>
        <n v="8.94"/>
        <n v="7.3"/>
        <n v="6.87"/>
        <n v="6.44"/>
        <n v="7.54"/>
        <n v="5.91"/>
        <n v="4.51"/>
        <n v="5.38"/>
        <n v="8.9"/>
        <n v="7.29"/>
        <n v="6.07"/>
        <n v="8.98"/>
        <n v="5.71"/>
        <n v="7.98"/>
        <n v="8.62"/>
        <n v="5.72"/>
        <n v="6.51"/>
        <n v="4.45"/>
        <n v="6.35"/>
        <n v="6.53"/>
        <n v="7.28"/>
        <n v="6.72"/>
        <n v="6.77"/>
        <n v="8.18"/>
        <n v="6.99"/>
        <n v="6.04"/>
        <n v="6.18"/>
        <n v="5.95"/>
        <n v="4.99"/>
        <n v="7.53"/>
        <n v="5.99"/>
        <n v="9.39"/>
        <n v="8.5"/>
        <n v="9.04"/>
        <n v="8.1"/>
        <n v="8.41"/>
        <n v="5.39"/>
        <n v="8.21"/>
        <n v="8.48"/>
        <n v="9.43"/>
        <n v="4.79"/>
        <n v="6.49"/>
        <n v="5.8"/>
        <n v="5.03"/>
        <n v="7.07"/>
        <n v="7.6"/>
        <n v="6.38"/>
        <n v="4.9"/>
        <n v="7.91"/>
        <n v="5.96"/>
        <n v="4.85"/>
        <n v="9.58"/>
        <n v="8.56"/>
        <n v="4.91"/>
        <n v="7.94"/>
        <n v="9.52"/>
        <n v="8.81"/>
        <n v="7.7"/>
        <n v="5.43"/>
        <n v="6.05"/>
        <n v="8.73"/>
        <n v="6.21"/>
        <n v="8.49"/>
        <n v="9.41"/>
        <n v="7.66"/>
        <n v="8.55"/>
        <n v="6.81"/>
        <n v="4.77"/>
        <n v="5.79"/>
        <n v="6.91"/>
        <n v="8.45"/>
        <n v="4.69"/>
        <n v="5.25"/>
        <n v="8.36"/>
        <n v="5.17"/>
        <n v="6.09"/>
        <n v="8.79"/>
        <n v="8.88"/>
      </sharedItems>
    </cacheField>
    <cacheField name="Sem3 GPA" numFmtId="0">
      <sharedItems containsSemiMixedTypes="0" containsString="0" containsNumber="1">
        <n v="6.06"/>
        <n v="6.45"/>
        <n v="7.03"/>
        <n v="8.19"/>
        <n v="7.64"/>
        <n v="8.13"/>
        <n v="8.52"/>
        <n v="8.27"/>
        <n v="7.71"/>
        <n v="7.92"/>
        <n v="6.41"/>
        <n v="6.03"/>
        <n v="6.66"/>
        <n v="5.97"/>
        <n v="6.14"/>
        <n v="6.17"/>
        <n v="6.81"/>
        <n v="7.83"/>
        <n v="6.52"/>
        <n v="5.33"/>
        <n v="6.64"/>
        <n v="7.34"/>
        <n v="9.13"/>
        <n v="7.78"/>
        <n v="5.03"/>
        <n v="6.87"/>
        <n v="7.14"/>
        <n v="8.4"/>
        <n v="5.93"/>
        <n v="6.8"/>
        <n v="7.27"/>
        <n v="8.79"/>
        <n v="6.36"/>
        <n v="5.44"/>
        <n v="7.13"/>
        <n v="7.87"/>
        <n v="8.67"/>
        <n v="7.46"/>
        <n v="6.42"/>
        <n v="7.29"/>
        <n v="7.56"/>
        <n v="7.04"/>
        <n v="6.68"/>
        <n v="8.54"/>
        <n v="7.5"/>
        <n v="6.27"/>
        <n v="4.77"/>
        <n v="6.67"/>
        <n v="6.33"/>
        <n v="6.98"/>
        <n v="6.0"/>
        <n v="6.56"/>
        <n v="7.44"/>
        <n v="6.53"/>
        <n v="6.15"/>
        <n v="6.08"/>
        <n v="6.12"/>
        <n v="5.87"/>
        <n v="5.07"/>
        <n v="5.96"/>
        <n v="6.38"/>
        <n v="6.04"/>
        <n v="6.97"/>
        <n v="5.56"/>
        <n v="8.39"/>
        <n v="9.57"/>
        <n v="7.7"/>
        <n v="7.41"/>
        <n v="6.2"/>
        <n v="5.84"/>
        <n v="8.6"/>
        <n v="4.83"/>
        <n v="5.99"/>
        <n v="7.69"/>
        <n v="7.19"/>
        <n v="6.54"/>
        <n v="6.86"/>
        <n v="7.17"/>
        <n v="5.85"/>
        <n v="6.18"/>
        <n v="5.76"/>
        <n v="6.65"/>
        <n v="7.89"/>
        <n v="4.74"/>
        <n v="8.77"/>
        <n v="6.72"/>
        <n v="7.65"/>
        <n v="7.35"/>
        <n v="6.47"/>
        <n v="6.25"/>
        <n v="5.78"/>
        <n v="7.55"/>
        <n v="6.84"/>
        <n v="7.1"/>
        <n v="5.89"/>
        <n v="8.93"/>
        <n v="8.38"/>
        <n v="6.74"/>
        <n v="7.49"/>
        <n v="7.28"/>
        <n v="6.07"/>
        <n v="6.28"/>
        <n v="6.63"/>
        <n v="6.37"/>
        <n v="7.02"/>
        <n v="8.2"/>
        <n v="8.12"/>
        <n v="6.39"/>
        <n v="6.4"/>
        <n v="8.0"/>
        <n v="7.76"/>
        <n v="8.56"/>
        <n v="4.84"/>
        <n v="7.09"/>
        <n v="6.43"/>
        <n v="8.35"/>
        <n v="8.91"/>
        <n v="7.47"/>
        <n v="7.73"/>
        <n v="8.03"/>
        <n v="6.09"/>
        <n v="4.66"/>
        <n v="6.82"/>
        <n v="7.3"/>
        <n v="4.97"/>
        <n v="4.35"/>
        <n v="6.78"/>
        <n v="6.5"/>
        <n v="4.98"/>
        <n v="8.78"/>
        <n v="7.77"/>
        <n v="6.92"/>
        <n v="6.11"/>
        <n v="5.95"/>
        <n v="5.57"/>
        <n v="5.86"/>
        <n v="8.05"/>
        <n v="7.99"/>
        <n v="6.44"/>
        <n v="7.15"/>
        <n v="7.59"/>
        <n v="6.93"/>
        <n v="6.91"/>
        <n v="5.28"/>
        <n v="5.52"/>
        <n v="6.88"/>
        <n v="8.25"/>
        <n v="6.34"/>
        <n v="8.07"/>
        <n v="7.25"/>
        <n v="5.74"/>
        <n v="6.83"/>
        <n v="7.81"/>
        <n v="8.11"/>
        <n v="6.9"/>
        <n v="6.51"/>
        <n v="7.23"/>
        <n v="5.81"/>
        <n v="6.21"/>
        <n v="8.92"/>
        <n v="7.72"/>
        <n v="8.34"/>
        <n v="8.02"/>
        <n v="8.18"/>
        <n v="7.6"/>
        <n v="5.19"/>
        <n v="7.05"/>
        <n v="9.64"/>
        <n v="7.63"/>
        <n v="7.06"/>
        <n v="7.57"/>
        <n v="5.29"/>
        <n v="6.57"/>
        <n v="6.32"/>
        <n v="6.1"/>
        <n v="7.12"/>
        <n v="9.53"/>
        <n v="7.22"/>
        <n v="6.89"/>
        <n v="7.16"/>
        <n v="5.62"/>
        <n v="5.48"/>
        <n v="6.61"/>
        <n v="6.19"/>
        <n v="7.11"/>
        <n v="7.07"/>
        <n v="8.04"/>
        <n v="7.45"/>
        <n v="8.49"/>
        <n v="8.32"/>
        <n v="7.38"/>
        <n v="5.11"/>
        <n v="7.31"/>
        <n v="6.29"/>
        <n v="6.26"/>
        <n v="7.9"/>
        <n v="8.06"/>
        <n v="7.36"/>
        <n v="7.52"/>
        <n v="5.91"/>
        <n v="6.48"/>
        <n v="7.08"/>
        <n v="7.58"/>
        <n v="5.3"/>
        <n v="7.0"/>
        <n v="6.75"/>
        <n v="8.63"/>
        <n v="8.1"/>
        <n v="6.69"/>
        <n v="8.16"/>
        <n v="8.46"/>
        <n v="7.2"/>
        <n v="7.93"/>
        <n v="6.95"/>
        <n v="5.69"/>
        <n v="4.71"/>
        <n v="5.43"/>
        <n v="8.22"/>
        <n v="7.18"/>
        <n v="5.47"/>
        <n v="8.01"/>
        <n v="5.75"/>
        <n v="5.98"/>
        <n v="5.79"/>
        <n v="7.21"/>
        <n v="6.3"/>
        <n v="7.53"/>
        <n v="8.85"/>
        <n v="8.97"/>
        <n v="6.16"/>
        <n v="8.43"/>
        <n v="7.86"/>
        <n v="6.49"/>
        <n v="8.51"/>
        <n v="8.08"/>
        <n v="5.45"/>
        <n v="6.31"/>
        <n v="7.33"/>
        <n v="6.13"/>
        <n v="6.23"/>
        <n v="7.66"/>
        <n v="5.53"/>
        <n v="6.62"/>
        <n v="7.24"/>
        <n v="6.94"/>
        <n v="6.73"/>
        <n v="7.4"/>
        <n v="8.55"/>
        <n v="5.92"/>
        <n v="6.46"/>
        <n v="8.3"/>
        <n v="10.0"/>
        <n v="6.79"/>
        <n v="6.6"/>
        <n v="8.68"/>
        <n v="6.71"/>
        <n v="7.42"/>
        <n v="6.99"/>
        <n v="7.43"/>
        <n v="5.8"/>
        <n v="5.59"/>
        <n v="7.51"/>
        <n v="8.48"/>
        <n v="9.11"/>
        <n v="9.02"/>
        <n v="5.05"/>
        <n v="6.01"/>
        <n v="5.16"/>
        <n v="8.41"/>
        <n v="6.77"/>
        <n v="6.96"/>
        <n v="6.7"/>
        <n v="7.74"/>
        <n v="5.71"/>
        <n v="8.59"/>
        <n v="9.35"/>
        <n v="7.88"/>
        <n v="4.3"/>
        <n v="8.74"/>
        <n v="8.14"/>
        <n v="8.98"/>
        <n v="8.64"/>
        <n v="4.8"/>
        <n v="8.28"/>
        <n v="7.37"/>
        <n v="5.67"/>
        <n v="6.85"/>
        <n v="5.64"/>
        <n v="6.76"/>
        <n v="5.58"/>
        <n v="7.48"/>
        <n v="5.31"/>
        <n v="6.22"/>
        <n v="5.32"/>
        <n v="5.38"/>
        <n v="7.98"/>
        <n v="5.88"/>
        <n v="8.89"/>
        <n v="5.9"/>
        <n v="9.28"/>
        <n v="7.8"/>
        <n v="6.59"/>
        <n v="4.57"/>
        <n v="4.91"/>
        <n v="6.02"/>
        <n v="5.36"/>
        <n v="8.26"/>
        <n v="7.75"/>
        <n v="9.58"/>
        <n v="9.05"/>
        <n v="8.44"/>
        <n v="5.13"/>
        <n v="7.62"/>
        <n v="9.06"/>
        <n v="7.61"/>
        <n v="5.06"/>
        <n v="5.49"/>
        <n v="8.5"/>
        <n v="5.94"/>
        <n v="8.7"/>
        <n v="8.8"/>
        <n v="8.17"/>
        <n v="5.83"/>
        <n v="9.95"/>
        <n v="8.45"/>
        <n v="7.97"/>
        <n v="7.01"/>
        <n v="8.75"/>
        <n v="8.62"/>
        <n v="8.88"/>
        <n v="8.81"/>
        <n v="5.63"/>
        <n v="9.47"/>
        <n v="8.86"/>
        <n v="5.27"/>
        <n v="5.6"/>
        <n v="8.21"/>
        <n v="8.33"/>
        <n v="5.61"/>
        <n v="5.4"/>
        <n v="5.72"/>
        <n v="7.94"/>
        <n v="7.32"/>
        <n v="5.2"/>
        <n v="4.75"/>
        <n v="7.67"/>
        <n v="6.55"/>
        <n v="9.01"/>
        <n v="5.35"/>
        <n v="4.73"/>
        <n v="7.79"/>
        <n v="9.46"/>
        <n v="5.54"/>
        <n v="4.29"/>
        <n v="5.65"/>
        <n v="5.82"/>
        <n v="8.94"/>
        <n v="4.78"/>
        <n v="5.26"/>
        <n v="4.61"/>
        <n v="5.41"/>
        <n v="6.35"/>
        <n v="4.0"/>
        <n v="9.71"/>
        <n v="7.95"/>
        <n v="4.43"/>
        <n v="4.6"/>
        <n v="8.29"/>
      </sharedItems>
    </cacheField>
    <cacheField name="Sem4 GPA" numFmtId="0">
      <sharedItems containsSemiMixedTypes="0" containsString="0" containsNumber="1">
        <n v="7.81"/>
        <n v="5.99"/>
        <n v="6.92"/>
        <n v="7.52"/>
        <n v="7.15"/>
        <n v="8.46"/>
        <n v="7.29"/>
        <n v="6.71"/>
        <n v="5.67"/>
        <n v="6.87"/>
        <n v="7.36"/>
        <n v="5.36"/>
        <n v="6.8"/>
        <n v="5.87"/>
        <n v="9.18"/>
        <n v="7.8"/>
        <n v="6.97"/>
        <n v="7.78"/>
        <n v="5.51"/>
        <n v="5.78"/>
        <n v="7.6"/>
        <n v="8.06"/>
        <n v="7.08"/>
        <n v="6.89"/>
        <n v="8.09"/>
        <n v="7.01"/>
        <n v="7.33"/>
        <n v="6.02"/>
        <n v="6.68"/>
        <n v="7.44"/>
        <n v="6.4"/>
        <n v="5.32"/>
        <n v="6.6"/>
        <n v="5.01"/>
        <n v="8.23"/>
        <n v="6.21"/>
        <n v="7.13"/>
        <n v="6.27"/>
        <n v="8.14"/>
        <n v="8.34"/>
        <n v="5.68"/>
        <n v="5.84"/>
        <n v="6.57"/>
        <n v="7.04"/>
        <n v="6.64"/>
        <n v="8.88"/>
        <n v="6.82"/>
        <n v="6.07"/>
        <n v="5.9"/>
        <n v="6.35"/>
        <n v="6.36"/>
        <n v="5.86"/>
        <n v="7.67"/>
        <n v="5.03"/>
        <n v="6.94"/>
        <n v="6.18"/>
        <n v="8.28"/>
        <n v="8.44"/>
        <n v="5.82"/>
        <n v="5.58"/>
        <n v="6.75"/>
        <n v="6.54"/>
        <n v="6.38"/>
        <n v="6.16"/>
        <n v="7.35"/>
        <n v="5.94"/>
        <n v="6.72"/>
        <n v="7.46"/>
        <n v="6.49"/>
        <n v="8.29"/>
        <n v="8.52"/>
        <n v="6.63"/>
        <n v="7.86"/>
        <n v="6.65"/>
        <n v="6.12"/>
        <n v="5.25"/>
        <n v="8.12"/>
        <n v="7.17"/>
        <n v="9.63"/>
        <n v="7.58"/>
        <n v="6.56"/>
        <n v="7.37"/>
        <n v="8.39"/>
        <n v="6.61"/>
        <n v="5.71"/>
        <n v="9.5"/>
        <n v="7.96"/>
        <n v="6.42"/>
        <n v="6.74"/>
        <n v="7.1"/>
        <n v="5.98"/>
        <n v="7.75"/>
        <n v="7.26"/>
        <n v="6.83"/>
        <n v="7.72"/>
        <n v="8.01"/>
        <n v="6.19"/>
        <n v="6.0"/>
        <n v="6.3"/>
        <n v="7.93"/>
        <n v="6.84"/>
        <n v="5.26"/>
        <n v="7.28"/>
        <n v="5.52"/>
        <n v="5.47"/>
        <n v="5.75"/>
        <n v="6.98"/>
        <n v="7.85"/>
        <n v="5.96"/>
        <n v="7.54"/>
        <n v="6.67"/>
        <n v="5.91"/>
        <n v="4.7"/>
        <n v="6.52"/>
        <n v="7.0"/>
        <n v="5.81"/>
        <n v="6.37"/>
        <n v="6.45"/>
        <n v="8.35"/>
        <n v="7.56"/>
        <n v="8.58"/>
        <n v="7.65"/>
        <n v="7.55"/>
        <n v="7.71"/>
        <n v="7.59"/>
        <n v="8.2"/>
        <n v="7.3"/>
        <n v="7.12"/>
        <n v="8.49"/>
        <n v="6.1"/>
        <n v="6.73"/>
        <n v="6.13"/>
        <n v="6.01"/>
        <n v="7.49"/>
        <n v="6.34"/>
        <n v="7.57"/>
        <n v="5.53"/>
        <n v="4.76"/>
        <n v="7.11"/>
        <n v="5.42"/>
        <n v="6.33"/>
        <n v="6.09"/>
        <n v="7.39"/>
        <n v="7.22"/>
        <n v="5.92"/>
        <n v="5.89"/>
        <n v="6.77"/>
        <n v="5.04"/>
        <n v="7.62"/>
        <n v="5.14"/>
        <n v="8.64"/>
        <n v="6.31"/>
        <n v="7.18"/>
        <n v="8.27"/>
        <n v="6.23"/>
        <n v="5.69"/>
        <n v="7.42"/>
        <n v="4.63"/>
        <n v="9.34"/>
        <n v="8.1"/>
        <n v="5.65"/>
        <n v="7.38"/>
        <n v="7.84"/>
        <n v="7.66"/>
        <n v="8.26"/>
        <n v="8.03"/>
        <n v="6.2"/>
        <n v="5.39"/>
        <n v="5.76"/>
        <n v="4.97"/>
        <n v="8.59"/>
        <n v="5.49"/>
        <n v="8.99"/>
        <n v="6.47"/>
        <n v="7.77"/>
        <n v="6.05"/>
        <n v="6.51"/>
        <n v="5.17"/>
        <n v="6.46"/>
        <n v="7.48"/>
        <n v="7.32"/>
        <n v="7.34"/>
        <n v="8.18"/>
        <n v="6.25"/>
        <n v="6.59"/>
        <n v="7.74"/>
        <n v="7.09"/>
        <n v="6.91"/>
        <n v="5.7"/>
        <n v="5.97"/>
        <n v="6.96"/>
        <n v="5.54"/>
        <n v="6.66"/>
        <n v="7.24"/>
        <n v="7.27"/>
        <n v="6.69"/>
        <n v="7.14"/>
        <n v="9.06"/>
        <n v="7.82"/>
        <n v="4.61"/>
        <n v="6.85"/>
        <n v="6.11"/>
        <n v="8.33"/>
        <n v="6.76"/>
        <n v="4.1"/>
        <n v="7.23"/>
        <n v="7.7"/>
        <n v="6.06"/>
        <n v="5.45"/>
        <n v="7.69"/>
        <n v="5.5"/>
        <n v="7.76"/>
        <n v="6.7"/>
        <n v="7.79"/>
        <n v="6.88"/>
        <n v="6.58"/>
        <n v="8.02"/>
        <n v="5.28"/>
        <n v="6.53"/>
        <n v="6.81"/>
        <n v="5.95"/>
        <n v="7.45"/>
        <n v="4.67"/>
        <n v="8.81"/>
        <n v="9.21"/>
        <n v="6.48"/>
        <n v="6.14"/>
        <n v="7.64"/>
        <n v="6.44"/>
        <n v="7.89"/>
        <n v="7.63"/>
        <n v="5.8"/>
        <n v="8.04"/>
        <n v="4.29"/>
        <n v="7.05"/>
        <n v="7.4"/>
        <n v="5.72"/>
        <n v="7.94"/>
        <n v="6.95"/>
        <n v="6.62"/>
        <n v="6.43"/>
        <n v="6.93"/>
        <n v="6.86"/>
        <n v="9.16"/>
        <n v="8.53"/>
        <n v="7.5"/>
        <n v="8.85"/>
        <n v="5.74"/>
        <n v="8.93"/>
        <n v="6.28"/>
        <n v="6.15"/>
        <n v="7.53"/>
        <n v="6.22"/>
        <n v="6.32"/>
        <n v="4.41"/>
        <n v="4.0"/>
        <n v="6.5"/>
        <n v="7.88"/>
        <n v="6.9"/>
        <n v="9.6"/>
        <n v="9.25"/>
        <n v="7.07"/>
        <n v="7.9"/>
        <n v="7.19"/>
        <n v="9.52"/>
        <n v="7.16"/>
        <n v="8.37"/>
        <n v="5.56"/>
        <n v="7.31"/>
        <n v="7.83"/>
        <n v="5.29"/>
        <n v="8.75"/>
        <n v="8.61"/>
        <n v="7.03"/>
        <n v="5.57"/>
        <n v="8.4"/>
        <n v="8.41"/>
        <n v="7.06"/>
        <n v="5.43"/>
        <n v="6.17"/>
        <n v="6.03"/>
        <n v="7.68"/>
        <n v="9.08"/>
        <n v="5.22"/>
        <n v="8.47"/>
        <n v="5.23"/>
        <n v="8.48"/>
        <n v="8.32"/>
        <n v="4.9"/>
        <n v="5.64"/>
        <n v="5.93"/>
        <n v="6.79"/>
        <n v="8.36"/>
        <n v="5.05"/>
        <n v="5.24"/>
        <n v="5.37"/>
        <n v="5.79"/>
        <n v="8.45"/>
        <n v="6.39"/>
        <n v="8.22"/>
        <n v="5.34"/>
        <n v="8.38"/>
        <n v="8.19"/>
        <n v="5.06"/>
        <n v="5.16"/>
        <n v="9.28"/>
        <n v="8.69"/>
        <n v="5.88"/>
        <n v="8.5"/>
        <n v="9.51"/>
        <n v="9.31"/>
        <n v="8.08"/>
        <n v="8.0"/>
        <n v="8.68"/>
        <n v="5.73"/>
        <n v="7.97"/>
        <n v="6.55"/>
        <n v="5.85"/>
        <n v="4.98"/>
        <n v="6.08"/>
        <n v="7.92"/>
        <n v="6.24"/>
        <n v="8.76"/>
        <n v="8.05"/>
        <n v="9.09"/>
        <n v="6.29"/>
        <n v="4.13"/>
        <n v="8.24"/>
        <n v="7.47"/>
        <n v="5.33"/>
        <n v="8.72"/>
        <n v="8.42"/>
        <n v="7.2"/>
        <n v="7.02"/>
        <n v="7.41"/>
        <n v="4.11"/>
        <n v="5.31"/>
        <n v="8.56"/>
        <n v="8.77"/>
        <n v="5.48"/>
        <n v="6.26"/>
        <n v="8.07"/>
        <n v="7.61"/>
        <n v="8.62"/>
        <n v="4.47"/>
        <n v="9.12"/>
        <n v="8.17"/>
        <n v="8.11"/>
        <n v="9.41"/>
        <n v="5.61"/>
        <n v="9.23"/>
        <n v="8.55"/>
        <n v="7.73"/>
        <n v="4.58"/>
        <n v="6.99"/>
        <n v="5.44"/>
        <n v="7.43"/>
        <n v="8.87"/>
        <n v="6.41"/>
        <n v="5.46"/>
        <n v="9.42"/>
        <n v="8.91"/>
        <n v="7.98"/>
        <n v="6.78"/>
        <n v="5.6"/>
        <n v="9.05"/>
        <n v="8.74"/>
        <n v="8.86"/>
        <n v="7.51"/>
        <n v="5.66"/>
        <n v="8.43"/>
        <n v="7.99"/>
        <n v="8.8"/>
        <n v="5.83"/>
      </sharedItems>
    </cacheField>
    <cacheField name="Sem5 GPA" numFmtId="0">
      <sharedItems containsSemiMixedTypes="0" containsString="0" containsNumber="1">
        <n v="7.18"/>
        <n v="6.55"/>
        <n v="7.67"/>
        <n v="8.32"/>
        <n v="5.91"/>
        <n v="7.03"/>
        <n v="8.39"/>
        <n v="4.34"/>
        <n v="9.76"/>
        <n v="7.27"/>
        <n v="8.07"/>
        <n v="8.96"/>
        <n v="8.09"/>
        <n v="5.01"/>
        <n v="6.74"/>
        <n v="6.82"/>
        <n v="7.59"/>
        <n v="9.36"/>
        <n v="4.62"/>
        <n v="7.14"/>
        <n v="8.18"/>
        <n v="6.72"/>
        <n v="7.21"/>
        <n v="7.31"/>
        <n v="7.65"/>
        <n v="4.9"/>
        <n v="8.35"/>
        <n v="6.03"/>
        <n v="8.21"/>
        <n v="7.41"/>
        <n v="7.35"/>
        <n v="6.66"/>
        <n v="6.7"/>
        <n v="7.5"/>
        <n v="7.94"/>
        <n v="7.34"/>
        <n v="7.98"/>
        <n v="8.13"/>
        <n v="5.68"/>
        <n v="6.8"/>
        <n v="9.39"/>
        <n v="7.09"/>
        <n v="9.14"/>
        <n v="7.2"/>
        <n v="7.68"/>
        <n v="7.62"/>
        <n v="5.56"/>
        <n v="6.18"/>
        <n v="7.06"/>
        <n v="6.21"/>
        <n v="6.34"/>
        <n v="5.71"/>
        <n v="8.25"/>
        <n v="7.04"/>
        <n v="8.04"/>
        <n v="7.48"/>
        <n v="8.77"/>
        <n v="7.7"/>
        <n v="6.92"/>
        <n v="6.93"/>
        <n v="6.57"/>
        <n v="7.26"/>
        <n v="6.46"/>
        <n v="6.88"/>
        <n v="5.98"/>
        <n v="7.83"/>
        <n v="7.29"/>
        <n v="7.02"/>
        <n v="8.5"/>
        <n v="6.99"/>
        <n v="6.3"/>
        <n v="8.79"/>
        <n v="7.8"/>
        <n v="7.42"/>
        <n v="6.84"/>
        <n v="7.9"/>
        <n v="5.49"/>
        <n v="6.61"/>
        <n v="5.12"/>
        <n v="9.06"/>
        <n v="7.22"/>
        <n v="7.25"/>
        <n v="7.24"/>
        <n v="5.77"/>
        <n v="5.88"/>
        <n v="7.37"/>
        <n v="7.28"/>
        <n v="7.46"/>
        <n v="7.01"/>
        <n v="5.97"/>
        <n v="7.61"/>
        <n v="7.13"/>
        <n v="5.43"/>
        <n v="8.84"/>
        <n v="9.3"/>
        <n v="6.42"/>
        <n v="6.37"/>
        <n v="6.01"/>
        <n v="9.48"/>
        <n v="6.39"/>
        <n v="8.03"/>
        <n v="6.97"/>
        <n v="6.29"/>
        <n v="5.61"/>
        <n v="6.48"/>
        <n v="5.31"/>
        <n v="6.22"/>
        <n v="6.53"/>
        <n v="8.63"/>
        <n v="5.11"/>
        <n v="6.17"/>
        <n v="9.58"/>
        <n v="7.75"/>
        <n v="8.86"/>
        <n v="7.72"/>
        <n v="7.36"/>
        <n v="6.85"/>
        <n v="5.36"/>
        <n v="4.58"/>
        <n v="6.38"/>
        <n v="8.17"/>
        <n v="7.91"/>
        <n v="6.76"/>
        <n v="5.39"/>
        <n v="8.01"/>
        <n v="6.47"/>
        <n v="9.35"/>
        <n v="4.36"/>
        <n v="5.69"/>
        <n v="5.74"/>
        <n v="9.78"/>
        <n v="7.97"/>
        <n v="8.2"/>
        <n v="7.51"/>
        <n v="7.69"/>
        <n v="7.19"/>
        <n v="6.5"/>
        <n v="7.95"/>
        <n v="7.52"/>
        <n v="7.64"/>
        <n v="6.41"/>
        <n v="8.56"/>
        <n v="6.45"/>
        <n v="6.79"/>
        <n v="8.08"/>
        <n v="6.77"/>
        <n v="7.93"/>
        <n v="8.59"/>
        <n v="6.13"/>
        <n v="6.52"/>
        <n v="5.67"/>
        <n v="7.6"/>
        <n v="6.1"/>
        <n v="6.94"/>
        <n v="6.75"/>
        <n v="6.86"/>
        <n v="8.4"/>
        <n v="7.79"/>
        <n v="7.87"/>
        <n v="6.54"/>
        <n v="8.0"/>
        <n v="6.83"/>
        <n v="6.87"/>
        <n v="5.28"/>
        <n v="7.76"/>
        <n v="5.95"/>
        <n v="5.42"/>
        <n v="7.07"/>
        <n v="6.95"/>
        <n v="8.31"/>
        <n v="4.52"/>
        <n v="7.73"/>
        <n v="7.39"/>
        <n v="7.12"/>
        <n v="7.45"/>
        <n v="7.58"/>
        <n v="6.51"/>
        <n v="8.26"/>
        <n v="9.12"/>
        <n v="7.38"/>
        <n v="8.22"/>
        <n v="6.91"/>
        <n v="9.43"/>
        <n v="8.51"/>
        <n v="5.41"/>
        <n v="6.56"/>
        <n v="7.92"/>
        <n v="6.19"/>
        <n v="6.6"/>
        <n v="5.58"/>
        <n v="6.2"/>
        <n v="7.1"/>
        <n v="8.8"/>
        <n v="6.68"/>
        <n v="7.85"/>
        <n v="6.09"/>
        <n v="5.73"/>
        <n v="7.84"/>
        <n v="7.32"/>
        <n v="8.99"/>
        <n v="4.78"/>
        <n v="8.54"/>
        <n v="8.67"/>
        <n v="6.16"/>
        <n v="6.35"/>
        <n v="5.25"/>
        <n v="5.86"/>
        <n v="6.36"/>
        <n v="4.82"/>
        <n v="6.43"/>
        <n v="5.99"/>
        <n v="8.37"/>
        <n v="5.38"/>
        <n v="6.0"/>
        <n v="5.72"/>
        <n v="6.58"/>
        <n v="6.69"/>
        <n v="6.25"/>
        <n v="7.55"/>
        <n v="5.7"/>
        <n v="6.96"/>
        <n v="9.17"/>
        <n v="7.57"/>
        <n v="7.17"/>
        <n v="8.85"/>
        <n v="9.03"/>
        <n v="6.28"/>
        <n v="7.0"/>
        <n v="5.85"/>
        <n v="9.25"/>
        <n v="8.57"/>
        <n v="6.08"/>
        <n v="7.63"/>
        <n v="5.87"/>
        <n v="5.05"/>
        <n v="6.24"/>
        <n v="6.27"/>
        <n v="7.86"/>
        <n v="5.54"/>
        <n v="7.23"/>
        <n v="7.05"/>
        <n v="8.62"/>
        <n v="8.11"/>
        <n v="6.98"/>
        <n v="7.47"/>
        <n v="5.84"/>
        <n v="5.64"/>
        <n v="6.12"/>
        <n v="8.81"/>
        <n v="6.63"/>
        <n v="8.28"/>
        <n v="8.29"/>
        <n v="8.69"/>
        <n v="5.8"/>
        <n v="7.54"/>
        <n v="5.18"/>
        <n v="6.06"/>
        <n v="6.32"/>
        <n v="7.4"/>
        <n v="6.78"/>
        <n v="5.63"/>
        <n v="8.05"/>
        <n v="5.93"/>
        <n v="5.07"/>
        <n v="5.9"/>
        <n v="8.24"/>
        <n v="8.1"/>
        <n v="5.17"/>
        <n v="6.44"/>
        <n v="7.77"/>
        <n v="7.15"/>
        <n v="6.02"/>
        <n v="8.76"/>
        <n v="7.74"/>
        <n v="5.29"/>
        <n v="7.89"/>
        <n v="7.3"/>
        <n v="5.62"/>
        <n v="8.19"/>
        <n v="7.96"/>
        <n v="7.99"/>
        <n v="7.11"/>
        <n v="5.94"/>
        <n v="8.15"/>
        <n v="8.41"/>
        <n v="7.66"/>
        <n v="8.78"/>
        <n v="6.89"/>
        <n v="5.24"/>
        <n v="5.55"/>
        <n v="6.81"/>
        <n v="5.48"/>
        <n v="6.14"/>
        <n v="6.59"/>
        <n v="8.34"/>
        <n v="6.05"/>
        <n v="5.81"/>
        <n v="4.57"/>
        <n v="5.89"/>
        <n v="7.08"/>
        <n v="8.33"/>
        <n v="5.57"/>
        <n v="7.43"/>
        <n v="4.97"/>
        <n v="5.46"/>
        <n v="6.73"/>
        <n v="8.44"/>
        <n v="4.84"/>
        <n v="4.7"/>
        <n v="8.87"/>
        <n v="8.3"/>
        <n v="5.65"/>
        <n v="5.32"/>
        <n v="8.94"/>
        <n v="7.78"/>
        <n v="4.71"/>
        <n v="9.0"/>
        <n v="6.31"/>
        <n v="7.44"/>
        <n v="8.93"/>
        <n v="8.52"/>
        <n v="7.71"/>
        <n v="6.4"/>
        <n v="7.16"/>
        <n v="8.65"/>
        <n v="5.66"/>
        <n v="8.68"/>
        <n v="8.02"/>
        <n v="7.56"/>
        <n v="6.65"/>
        <n v="6.23"/>
        <n v="5.59"/>
        <n v="6.62"/>
        <n v="6.11"/>
        <n v="5.06"/>
        <n v="6.15"/>
        <n v="5.21"/>
        <n v="9.02"/>
        <n v="5.75"/>
        <n v="5.37"/>
        <n v="4.94"/>
        <n v="4.0"/>
        <n v="8.92"/>
        <n v="8.38"/>
        <n v="9.23"/>
        <n v="9.72"/>
        <n v="8.06"/>
        <n v="8.95"/>
        <n v="8.58"/>
        <n v="8.47"/>
        <n v="5.03"/>
        <n v="5.96"/>
        <n v="6.26"/>
        <n v="6.04"/>
        <n v="5.04"/>
        <n v="4.76"/>
        <n v="5.27"/>
        <n v="5.6"/>
        <n v="6.49"/>
        <n v="5.47"/>
        <n v="5.52"/>
        <n v="9.52"/>
        <n v="4.77"/>
        <n v="8.66"/>
        <n v="9.11"/>
        <n v="9.05"/>
        <n v="6.67"/>
        <n v="6.33"/>
        <n v="5.78"/>
      </sharedItems>
    </cacheField>
    <cacheField name="Sem6 GPA" numFmtId="0">
      <sharedItems containsSemiMixedTypes="0" containsString="0" containsNumber="1">
        <n v="7.04"/>
        <n v="6.99"/>
        <n v="6.01"/>
        <n v="6.8"/>
        <n v="6.18"/>
        <n v="6.64"/>
        <n v="6.22"/>
        <n v="7.35"/>
        <n v="6.78"/>
        <n v="7.32"/>
        <n v="6.42"/>
        <n v="5.18"/>
        <n v="7.9"/>
        <n v="8.3"/>
        <n v="6.46"/>
        <n v="5.64"/>
        <n v="5.84"/>
        <n v="7.42"/>
        <n v="5.56"/>
        <n v="7.03"/>
        <n v="7.74"/>
        <n v="7.55"/>
        <n v="7.41"/>
        <n v="5.99"/>
        <n v="9.94"/>
        <n v="6.89"/>
        <n v="6.1"/>
        <n v="7.4"/>
        <n v="6.44"/>
        <n v="7.46"/>
        <n v="6.79"/>
        <n v="6.32"/>
        <n v="7.76"/>
        <n v="7.53"/>
        <n v="6.61"/>
        <n v="6.09"/>
        <n v="6.58"/>
        <n v="6.33"/>
        <n v="6.39"/>
        <n v="6.62"/>
        <n v="6.88"/>
        <n v="8.73"/>
        <n v="6.53"/>
        <n v="7.13"/>
        <n v="8.7"/>
        <n v="7.62"/>
        <n v="5.38"/>
        <n v="7.1"/>
        <n v="6.3"/>
        <n v="5.48"/>
        <n v="7.89"/>
        <n v="7.75"/>
        <n v="6.7"/>
        <n v="6.37"/>
        <n v="8.21"/>
        <n v="5.8"/>
        <n v="7.02"/>
        <n v="7.33"/>
        <n v="6.19"/>
        <n v="8.23"/>
        <n v="6.82"/>
        <n v="8.46"/>
        <n v="9.08"/>
        <n v="7.45"/>
        <n v="7.26"/>
        <n v="5.25"/>
        <n v="7.08"/>
        <n v="5.7"/>
        <n v="6.91"/>
        <n v="6.87"/>
        <n v="5.79"/>
        <n v="7.99"/>
        <n v="7.3"/>
        <n v="7.93"/>
        <n v="7.06"/>
        <n v="7.0"/>
        <n v="8.37"/>
        <n v="7.16"/>
        <n v="6.85"/>
        <n v="6.56"/>
        <n v="7.05"/>
        <n v="6.02"/>
        <n v="7.81"/>
        <n v="7.59"/>
        <n v="6.43"/>
        <n v="7.79"/>
        <n v="7.38"/>
        <n v="6.68"/>
        <n v="6.55"/>
        <n v="7.8"/>
        <n v="7.23"/>
        <n v="7.64"/>
        <n v="6.59"/>
        <n v="8.03"/>
        <n v="5.86"/>
        <n v="8.08"/>
        <n v="6.47"/>
        <n v="8.13"/>
        <n v="6.81"/>
        <n v="8.25"/>
        <n v="7.57"/>
        <n v="6.75"/>
        <n v="6.07"/>
        <n v="6.72"/>
        <n v="9.12"/>
        <n v="8.04"/>
        <n v="5.74"/>
        <n v="8.12"/>
        <n v="5.96"/>
        <n v="6.63"/>
        <n v="6.4"/>
        <n v="8.42"/>
        <n v="5.67"/>
        <n v="7.28"/>
        <n v="8.16"/>
        <n v="6.05"/>
        <n v="9.39"/>
        <n v="6.38"/>
        <n v="6.48"/>
        <n v="6.27"/>
        <n v="5.87"/>
        <n v="5.27"/>
        <n v="7.11"/>
        <n v="5.5"/>
        <n v="5.95"/>
        <n v="6.45"/>
        <n v="7.67"/>
        <n v="6.17"/>
        <n v="7.14"/>
        <n v="5.51"/>
        <n v="7.61"/>
        <n v="4.7"/>
        <n v="8.51"/>
        <n v="5.32"/>
        <n v="8.48"/>
        <n v="6.16"/>
        <n v="7.68"/>
        <n v="5.9"/>
        <n v="5.19"/>
        <n v="7.09"/>
        <n v="7.19"/>
        <n v="6.11"/>
        <n v="8.5"/>
        <n v="7.49"/>
        <n v="6.96"/>
        <n v="6.23"/>
        <n v="9.33"/>
        <n v="8.39"/>
        <n v="7.5"/>
        <n v="6.25"/>
        <n v="7.83"/>
        <n v="6.15"/>
        <n v="6.57"/>
        <n v="7.18"/>
        <n v="5.83"/>
        <n v="5.88"/>
        <n v="7.95"/>
        <n v="6.41"/>
        <n v="6.92"/>
        <n v="9.11"/>
        <n v="8.27"/>
        <n v="6.84"/>
        <n v="6.08"/>
        <n v="5.69"/>
        <n v="5.93"/>
        <n v="9.55"/>
        <n v="7.29"/>
        <n v="9.48"/>
        <n v="6.03"/>
        <n v="5.42"/>
        <n v="4.96"/>
        <n v="5.71"/>
        <n v="7.7"/>
        <n v="6.86"/>
        <n v="6.52"/>
        <n v="6.66"/>
        <n v="8.55"/>
        <n v="8.18"/>
        <n v="6.98"/>
        <n v="7.82"/>
        <n v="8.95"/>
        <n v="7.07"/>
        <n v="7.6"/>
        <n v="7.94"/>
        <n v="5.43"/>
        <n v="7.52"/>
        <n v="7.17"/>
        <n v="5.92"/>
        <n v="5.98"/>
        <n v="6.04"/>
        <n v="5.81"/>
        <n v="7.21"/>
        <n v="8.1"/>
        <n v="8.83"/>
        <n v="8.26"/>
        <n v="8.07"/>
        <n v="7.36"/>
        <n v="6.6"/>
        <n v="6.95"/>
        <n v="7.27"/>
        <n v="5.14"/>
        <n v="5.47"/>
        <n v="9.09"/>
        <n v="5.91"/>
        <n v="5.89"/>
        <n v="5.07"/>
        <n v="7.43"/>
        <n v="5.31"/>
        <n v="5.6"/>
        <n v="5.16"/>
        <n v="6.24"/>
        <n v="6.14"/>
        <n v="5.4"/>
        <n v="6.73"/>
        <n v="4.97"/>
        <n v="6.83"/>
        <n v="6.9"/>
        <n v="6.97"/>
        <n v="7.56"/>
        <n v="5.68"/>
        <n v="7.77"/>
        <n v="7.24"/>
        <n v="8.02"/>
        <n v="7.2"/>
        <n v="6.06"/>
        <n v="5.94"/>
        <n v="7.22"/>
        <n v="6.54"/>
        <n v="6.93"/>
        <n v="7.58"/>
        <n v="6.2"/>
        <n v="8.44"/>
        <n v="8.31"/>
        <n v="7.78"/>
        <n v="4.75"/>
        <n v="7.86"/>
        <n v="5.29"/>
        <n v="7.88"/>
        <n v="7.39"/>
        <n v="8.64"/>
        <n v="6.51"/>
        <n v="6.74"/>
        <n v="6.29"/>
        <n v="6.65"/>
        <n v="8.47"/>
        <n v="6.34"/>
        <n v="8.84"/>
        <n v="7.51"/>
        <n v="6.31"/>
        <n v="7.54"/>
        <n v="7.84"/>
        <n v="5.0"/>
        <n v="7.37"/>
        <n v="8.15"/>
        <n v="7.92"/>
        <n v="6.12"/>
        <n v="7.63"/>
        <n v="10.0"/>
        <n v="7.12"/>
        <n v="7.31"/>
        <n v="8.67"/>
        <n v="8.28"/>
        <n v="7.34"/>
        <n v="5.85"/>
        <n v="8.36"/>
        <n v="4.68"/>
        <n v="8.17"/>
        <n v="8.41"/>
        <n v="7.15"/>
        <n v="7.97"/>
        <n v="4.59"/>
        <n v="5.23"/>
        <n v="7.69"/>
        <n v="8.6"/>
        <n v="7.48"/>
        <n v="6.67"/>
        <n v="5.17"/>
        <n v="8.09"/>
        <n v="8.14"/>
        <n v="6.5"/>
        <n v="4.98"/>
        <n v="5.24"/>
        <n v="6.49"/>
        <n v="9.54"/>
        <n v="8.52"/>
        <n v="9.26"/>
        <n v="9.06"/>
        <n v="6.36"/>
        <n v="5.11"/>
        <n v="6.0"/>
        <n v="5.06"/>
        <n v="5.73"/>
        <n v="7.96"/>
        <n v="8.88"/>
        <n v="4.43"/>
        <n v="6.13"/>
        <n v="4.15"/>
        <n v="7.87"/>
        <n v="6.76"/>
        <n v="8.62"/>
        <n v="4.67"/>
        <n v="6.71"/>
        <n v="8.01"/>
        <n v="9.49"/>
        <n v="5.22"/>
        <n v="5.49"/>
        <n v="8.4"/>
        <n v="5.75"/>
        <n v="5.72"/>
        <n v="8.99"/>
        <n v="5.01"/>
        <n v="5.45"/>
        <n v="5.33"/>
        <n v="8.59"/>
        <n v="8.61"/>
        <n v="7.01"/>
        <n v="7.71"/>
        <n v="8.32"/>
        <n v="5.2"/>
        <n v="5.44"/>
        <n v="6.28"/>
        <n v="8.77"/>
        <n v="6.35"/>
        <n v="8.29"/>
        <n v="9.59"/>
        <n v="8.92"/>
        <n v="7.91"/>
        <n v="6.77"/>
        <n v="8.0"/>
        <n v="5.54"/>
        <n v="5.13"/>
        <n v="6.26"/>
        <n v="9.36"/>
        <n v="9.65"/>
        <n v="9.05"/>
        <n v="5.55"/>
        <n v="7.65"/>
        <n v="5.37"/>
        <n v="7.85"/>
        <n v="8.98"/>
        <n v="8.43"/>
        <n v="4.4"/>
        <n v="5.65"/>
        <n v="5.53"/>
        <n v="8.06"/>
        <n v="4.72"/>
        <n v="8.38"/>
        <n v="5.61"/>
        <n v="8.49"/>
        <n v="7.98"/>
        <n v="8.69"/>
        <n v="4.85"/>
        <n v="7.72"/>
        <n v="8.81"/>
        <n v="8.71"/>
        <n v="7.47"/>
        <n v="7.66"/>
        <n v="5.62"/>
        <n v="8.85"/>
        <n v="8.11"/>
        <n v="8.19"/>
        <n v="5.04"/>
      </sharedItems>
    </cacheField>
    <cacheField name="Sem7 GPA" numFmtId="0">
      <sharedItems containsSemiMixedTypes="0" containsString="0" containsNumber="1">
        <n v="8.26"/>
        <n v="6.46"/>
        <n v="7.75"/>
        <n v="4.94"/>
        <n v="8.19"/>
        <n v="6.33"/>
        <n v="5.4"/>
        <n v="6.6"/>
        <n v="6.68"/>
        <n v="7.85"/>
        <n v="6.81"/>
        <n v="8.99"/>
        <n v="6.18"/>
        <n v="7.8"/>
        <n v="5.23"/>
        <n v="7.37"/>
        <n v="7.23"/>
        <n v="6.51"/>
        <n v="6.28"/>
        <n v="5.91"/>
        <n v="7.34"/>
        <n v="8.02"/>
        <n v="7.44"/>
        <n v="8.33"/>
        <n v="6.13"/>
        <n v="8.37"/>
        <n v="7.73"/>
        <n v="6.21"/>
        <n v="5.37"/>
        <n v="6.41"/>
        <n v="6.58"/>
        <n v="5.73"/>
        <n v="7.51"/>
        <n v="7.19"/>
        <n v="6.8"/>
        <n v="7.39"/>
        <n v="6.91"/>
        <n v="7.17"/>
        <n v="6.74"/>
        <n v="7.16"/>
        <n v="7.56"/>
        <n v="6.62"/>
        <n v="9.22"/>
        <n v="8.07"/>
        <n v="6.09"/>
        <n v="5.89"/>
        <n v="5.27"/>
        <n v="5.01"/>
        <n v="8.22"/>
        <n v="7.59"/>
        <n v="7.02"/>
        <n v="9.53"/>
        <n v="5.74"/>
        <n v="6.88"/>
        <n v="6.03"/>
        <n v="5.85"/>
        <n v="8.9"/>
        <n v="5.45"/>
        <n v="7.41"/>
        <n v="7.22"/>
        <n v="5.83"/>
        <n v="8.54"/>
        <n v="7.49"/>
        <n v="8.35"/>
        <n v="6.87"/>
        <n v="7.7"/>
        <n v="7.45"/>
        <n v="6.97"/>
        <n v="7.25"/>
        <n v="9.37"/>
        <n v="7.69"/>
        <n v="7.91"/>
        <n v="7.04"/>
        <n v="7.61"/>
        <n v="8.24"/>
        <n v="8.95"/>
        <n v="8.46"/>
        <n v="6.9"/>
        <n v="7.08"/>
        <n v="7.42"/>
        <n v="7.01"/>
        <n v="4.67"/>
        <n v="8.09"/>
        <n v="6.29"/>
        <n v="6.94"/>
        <n v="9.46"/>
        <n v="6.64"/>
        <n v="7.5"/>
        <n v="5.69"/>
        <n v="7.65"/>
        <n v="6.67"/>
        <n v="5.28"/>
        <n v="5.66"/>
        <n v="7.18"/>
        <n v="6.56"/>
        <n v="5.1"/>
        <n v="6.43"/>
        <n v="6.77"/>
        <n v="7.14"/>
        <n v="8.4"/>
        <n v="6.84"/>
        <n v="7.11"/>
        <n v="6.59"/>
        <n v="6.25"/>
        <n v="7.48"/>
        <n v="6.37"/>
        <n v="8.0"/>
        <n v="6.76"/>
        <n v="8.27"/>
        <n v="6.93"/>
        <n v="9.19"/>
        <n v="8.78"/>
        <n v="8.71"/>
        <n v="7.54"/>
        <n v="8.1"/>
        <n v="5.99"/>
        <n v="6.4"/>
        <n v="5.47"/>
        <n v="5.57"/>
        <n v="9.51"/>
        <n v="8.2"/>
        <n v="8.79"/>
        <n v="7.99"/>
        <n v="5.71"/>
        <n v="5.94"/>
        <n v="8.47"/>
        <n v="8.43"/>
        <n v="6.23"/>
        <n v="6.26"/>
        <n v="6.22"/>
        <n v="5.48"/>
        <n v="8.6"/>
        <n v="6.61"/>
        <n v="5.2"/>
        <n v="7.07"/>
        <n v="6.86"/>
        <n v="8.56"/>
        <n v="7.36"/>
        <n v="7.55"/>
        <n v="8.41"/>
        <n v="8.36"/>
        <n v="5.76"/>
        <n v="6.78"/>
        <n v="8.5"/>
        <n v="5.09"/>
        <n v="7.29"/>
        <n v="7.64"/>
        <n v="7.1"/>
        <n v="8.04"/>
        <n v="8.66"/>
        <n v="9.28"/>
        <n v="5.58"/>
        <n v="5.02"/>
        <n v="6.83"/>
        <n v="7.95"/>
        <n v="6.89"/>
        <n v="6.98"/>
        <n v="8.77"/>
        <n v="7.13"/>
        <n v="5.9"/>
        <n v="4.28"/>
        <n v="7.77"/>
        <n v="7.87"/>
        <n v="6.96"/>
        <n v="8.73"/>
        <n v="4.99"/>
        <n v="8.05"/>
        <n v="7.53"/>
        <n v="6.69"/>
        <n v="5.96"/>
        <n v="8.18"/>
        <n v="7.63"/>
        <n v="8.25"/>
        <n v="5.42"/>
        <n v="7.88"/>
        <n v="7.68"/>
        <n v="8.45"/>
        <n v="9.0"/>
        <n v="6.92"/>
        <n v="6.27"/>
        <n v="6.1"/>
        <n v="8.15"/>
        <n v="6.05"/>
        <n v="6.79"/>
        <n v="7.38"/>
        <n v="6.75"/>
        <n v="6.44"/>
        <n v="4.74"/>
        <n v="6.71"/>
        <n v="4.92"/>
        <n v="7.33"/>
        <n v="9.15"/>
        <n v="6.16"/>
        <n v="7.35"/>
        <n v="6.24"/>
        <n v="5.31"/>
        <n v="6.06"/>
        <n v="6.95"/>
        <n v="4.82"/>
        <n v="6.39"/>
        <n v="6.65"/>
        <n v="6.31"/>
        <n v="5.46"/>
        <n v="5.7"/>
        <n v="6.15"/>
        <n v="6.53"/>
        <n v="6.17"/>
        <n v="5.64"/>
        <n v="4.4"/>
        <n v="7.79"/>
        <n v="4.95"/>
        <n v="5.14"/>
        <n v="5.79"/>
        <n v="7.31"/>
        <n v="8.96"/>
        <n v="5.93"/>
        <n v="5.81"/>
        <n v="8.01"/>
        <n v="7.74"/>
        <n v="5.5"/>
        <n v="5.87"/>
        <n v="7.9"/>
        <n v="8.08"/>
        <n v="5.75"/>
        <n v="6.2"/>
        <n v="9.14"/>
        <n v="8.97"/>
        <n v="7.96"/>
        <n v="7.2"/>
        <n v="7.92"/>
        <n v="5.04"/>
        <n v="7.09"/>
        <n v="7.82"/>
        <n v="6.36"/>
        <n v="4.54"/>
        <n v="5.95"/>
        <n v="5.24"/>
        <n v="8.03"/>
        <n v="5.51"/>
        <n v="6.14"/>
        <n v="6.55"/>
        <n v="7.15"/>
        <n v="6.52"/>
        <n v="9.11"/>
        <n v="6.35"/>
        <n v="9.54"/>
        <n v="5.56"/>
        <n v="6.5"/>
        <n v="5.82"/>
        <n v="7.66"/>
        <n v="7.43"/>
        <n v="5.39"/>
        <n v="7.26"/>
        <n v="7.28"/>
        <n v="6.85"/>
        <n v="5.6"/>
        <n v="8.67"/>
        <n v="5.68"/>
        <n v="6.32"/>
        <n v="7.21"/>
        <n v="6.57"/>
        <n v="8.72"/>
        <n v="7.3"/>
        <n v="7.67"/>
        <n v="5.67"/>
        <n v="6.49"/>
        <n v="8.57"/>
        <n v="5.59"/>
        <n v="8.12"/>
        <n v="6.73"/>
        <n v="7.84"/>
        <n v="6.54"/>
        <n v="7.4"/>
        <n v="8.59"/>
        <n v="4.0"/>
        <n v="6.3"/>
        <n v="4.96"/>
        <n v="5.61"/>
        <n v="6.04"/>
        <n v="5.62"/>
        <n v="8.29"/>
        <n v="6.0"/>
        <n v="5.92"/>
        <n v="8.3"/>
        <n v="7.57"/>
        <n v="7.52"/>
        <n v="8.81"/>
        <n v="9.63"/>
        <n v="7.98"/>
        <n v="5.06"/>
        <n v="5.88"/>
        <n v="7.76"/>
        <n v="6.45"/>
        <n v="5.22"/>
        <n v="8.63"/>
        <n v="6.34"/>
        <n v="8.34"/>
        <n v="4.81"/>
        <n v="7.46"/>
        <n v="7.58"/>
        <n v="9.02"/>
        <n v="5.98"/>
        <n v="5.03"/>
        <n v="7.97"/>
        <n v="7.81"/>
        <n v="7.71"/>
        <n v="7.83"/>
        <n v="8.51"/>
        <n v="4.37"/>
        <n v="5.77"/>
        <n v="8.83"/>
        <n v="8.21"/>
        <n v="5.86"/>
        <n v="7.32"/>
        <n v="9.17"/>
        <n v="8.44"/>
        <n v="5.32"/>
        <n v="5.38"/>
        <n v="8.14"/>
        <n v="8.64"/>
        <n v="6.63"/>
        <n v="7.0"/>
        <n v="5.8"/>
        <n v="6.47"/>
        <n v="6.48"/>
        <n v="7.89"/>
        <n v="7.05"/>
        <n v="9.92"/>
        <n v="9.08"/>
        <n v="5.25"/>
        <n v="5.43"/>
        <n v="8.93"/>
        <n v="7.27"/>
        <n v="9.05"/>
        <n v="8.42"/>
        <n v="6.72"/>
        <n v="6.82"/>
        <n v="6.7"/>
        <n v="5.29"/>
        <n v="7.78"/>
        <n v="5.65"/>
        <n v="4.83"/>
        <n v="8.17"/>
        <n v="6.01"/>
        <n v="5.52"/>
        <n v="5.17"/>
        <n v="7.86"/>
        <n v="7.24"/>
        <n v="7.72"/>
        <n v="6.66"/>
        <n v="7.93"/>
        <n v="9.01"/>
        <n v="8.88"/>
        <n v="8.98"/>
        <n v="9.27"/>
        <n v="5.11"/>
        <n v="4.58"/>
        <n v="8.23"/>
        <n v="8.58"/>
        <n v="7.03"/>
        <n v="5.21"/>
        <n v="8.7"/>
        <n v="7.12"/>
        <n v="7.6"/>
        <n v="7.06"/>
        <n v="4.1"/>
        <n v="6.38"/>
        <n v="8.06"/>
        <n v="5.36"/>
        <n v="6.99"/>
        <n v="8.13"/>
        <n v="5.05"/>
        <n v="5.84"/>
        <n v="8.16"/>
        <n v="6.11"/>
        <n v="9.23"/>
      </sharedItems>
    </cacheField>
    <cacheField name="Sem8 GPA" numFmtId="0">
      <sharedItems containsSemiMixedTypes="0" containsString="0" containsNumber="1">
        <n v="5.99"/>
        <n v="5.52"/>
        <n v="6.62"/>
        <n v="7.43"/>
        <n v="8.54"/>
        <n v="7.81"/>
        <n v="6.35"/>
        <n v="6.71"/>
        <n v="8.14"/>
        <n v="7.99"/>
        <n v="4.68"/>
        <n v="8.16"/>
        <n v="9.28"/>
        <n v="6.47"/>
        <n v="5.14"/>
        <n v="6.38"/>
        <n v="7.56"/>
        <n v="6.09"/>
        <n v="5.66"/>
        <n v="7.03"/>
        <n v="6.36"/>
        <n v="7.68"/>
        <n v="6.76"/>
        <n v="6.08"/>
        <n v="7.4"/>
        <n v="6.68"/>
        <n v="6.04"/>
        <n v="7.87"/>
        <n v="7.24"/>
        <n v="7.23"/>
        <n v="8.24"/>
        <n v="5.5"/>
        <n v="7.93"/>
        <n v="6.56"/>
        <n v="7.38"/>
        <n v="6.44"/>
        <n v="8.12"/>
        <n v="5.33"/>
        <n v="7.15"/>
        <n v="6.64"/>
        <n v="8.0"/>
        <n v="4.38"/>
        <n v="7.84"/>
        <n v="8.49"/>
        <n v="5.6"/>
        <n v="4.87"/>
        <n v="8.77"/>
        <n v="6.77"/>
        <n v="5.7"/>
        <n v="6.13"/>
        <n v="6.84"/>
        <n v="8.32"/>
        <n v="7.92"/>
        <n v="7.02"/>
        <n v="8.68"/>
        <n v="9.26"/>
        <n v="6.8"/>
        <n v="7.98"/>
        <n v="7.42"/>
        <n v="5.07"/>
        <n v="6.52"/>
        <n v="8.47"/>
        <n v="7.21"/>
        <n v="7.97"/>
        <n v="9.49"/>
        <n v="7.88"/>
        <n v="5.83"/>
        <n v="6.43"/>
        <n v="7.25"/>
        <n v="6.91"/>
        <n v="6.33"/>
        <n v="7.01"/>
        <n v="5.16"/>
        <n v="8.31"/>
        <n v="5.97"/>
        <n v="6.87"/>
        <n v="7.18"/>
        <n v="6.58"/>
        <n v="5.25"/>
        <n v="5.48"/>
        <n v="6.34"/>
        <n v="7.34"/>
        <n v="8.51"/>
        <n v="7.76"/>
        <n v="8.27"/>
        <n v="7.78"/>
        <n v="7.67"/>
        <n v="7.5"/>
        <n v="6.7"/>
        <n v="7.73"/>
        <n v="8.05"/>
        <n v="6.01"/>
        <n v="5.87"/>
        <n v="6.19"/>
        <n v="8.03"/>
        <n v="5.76"/>
        <n v="7.08"/>
        <n v="7.2"/>
        <n v="7.94"/>
        <n v="7.35"/>
        <n v="8.25"/>
        <n v="7.59"/>
        <n v="6.12"/>
        <n v="7.46"/>
        <n v="7.64"/>
        <n v="7.04"/>
        <n v="6.15"/>
        <n v="7.55"/>
        <n v="5.11"/>
        <n v="7.27"/>
        <n v="7.63"/>
        <n v="7.33"/>
        <n v="6.46"/>
        <n v="7.12"/>
        <n v="6.51"/>
        <n v="6.65"/>
        <n v="6.31"/>
        <n v="6.99"/>
        <n v="8.36"/>
        <n v="8.94"/>
        <n v="4.79"/>
        <n v="7.91"/>
        <n v="5.08"/>
        <n v="5.93"/>
        <n v="5.05"/>
        <n v="6.66"/>
        <n v="6.69"/>
        <n v="7.37"/>
        <n v="7.85"/>
        <n v="5.41"/>
        <n v="7.45"/>
        <n v="6.26"/>
        <n v="6.74"/>
        <n v="4.49"/>
        <n v="8.85"/>
        <n v="7.0"/>
        <n v="8.37"/>
        <n v="8.33"/>
        <n v="5.21"/>
        <n v="7.58"/>
        <n v="4.98"/>
        <n v="8.21"/>
        <n v="7.16"/>
        <n v="6.16"/>
        <n v="6.1"/>
        <n v="7.48"/>
        <n v="8.06"/>
        <n v="5.3"/>
        <n v="6.37"/>
        <n v="7.83"/>
        <n v="6.92"/>
        <n v="7.69"/>
        <n v="7.9"/>
        <n v="8.62"/>
        <n v="6.95"/>
        <n v="8.28"/>
        <n v="4.22"/>
        <n v="7.6"/>
        <n v="8.3"/>
        <n v="5.63"/>
        <n v="7.75"/>
        <n v="6.03"/>
        <n v="6.96"/>
        <n v="6.53"/>
        <n v="9.14"/>
        <n v="6.27"/>
        <n v="5.94"/>
        <n v="6.86"/>
        <n v="6.97"/>
        <n v="8.79"/>
        <n v="7.3"/>
        <n v="7.7"/>
        <n v="6.67"/>
        <n v="5.77"/>
        <n v="7.31"/>
        <n v="7.89"/>
        <n v="7.82"/>
        <n v="6.98"/>
        <n v="6.89"/>
        <n v="8.29"/>
        <n v="6.59"/>
        <n v="6.2"/>
        <n v="7.05"/>
        <n v="5.57"/>
        <n v="8.41"/>
        <n v="9.11"/>
        <n v="7.96"/>
        <n v="6.42"/>
        <n v="6.23"/>
        <n v="6.4"/>
        <n v="7.61"/>
        <n v="8.13"/>
        <n v="4.0"/>
        <n v="6.06"/>
        <n v="7.11"/>
        <n v="8.96"/>
        <n v="8.8"/>
        <n v="8.83"/>
        <n v="9.51"/>
        <n v="8.82"/>
        <n v="8.04"/>
        <n v="7.79"/>
        <n v="7.26"/>
        <n v="5.42"/>
        <n v="5.02"/>
        <n v="8.64"/>
        <n v="6.61"/>
        <n v="6.85"/>
        <n v="7.13"/>
        <n v="8.23"/>
        <n v="5.68"/>
        <n v="7.54"/>
        <n v="5.71"/>
        <n v="8.69"/>
        <n v="6.17"/>
        <n v="7.09"/>
        <n v="6.83"/>
        <n v="6.88"/>
        <n v="9.02"/>
        <n v="5.53"/>
        <n v="6.05"/>
        <n v="8.02"/>
        <n v="5.95"/>
        <n v="6.18"/>
        <n v="6.11"/>
        <n v="6.28"/>
        <n v="8.91"/>
        <n v="7.22"/>
        <n v="4.45"/>
        <n v="8.2"/>
        <n v="10.0"/>
        <n v="7.14"/>
        <n v="6.54"/>
        <n v="8.43"/>
        <n v="6.78"/>
        <n v="7.65"/>
        <n v="5.82"/>
        <n v="5.54"/>
        <n v="6.6"/>
        <n v="7.53"/>
        <n v="6.79"/>
        <n v="7.29"/>
        <n v="8.17"/>
        <n v="8.88"/>
        <n v="7.39"/>
        <n v="7.47"/>
        <n v="6.41"/>
        <n v="6.63"/>
        <n v="5.78"/>
        <n v="7.66"/>
        <n v="5.89"/>
        <n v="7.44"/>
        <n v="6.14"/>
        <n v="5.75"/>
        <n v="4.93"/>
        <n v="7.06"/>
        <n v="7.95"/>
        <n v="8.4"/>
        <n v="7.77"/>
        <n v="5.56"/>
        <n v="6.49"/>
        <n v="5.32"/>
        <n v="5.37"/>
        <n v="4.97"/>
        <n v="7.72"/>
        <n v="8.87"/>
        <n v="7.62"/>
        <n v="5.91"/>
        <n v="7.8"/>
        <n v="5.26"/>
        <n v="6.25"/>
        <n v="8.42"/>
        <n v="6.57"/>
        <n v="9.5"/>
        <n v="4.52"/>
        <n v="8.74"/>
        <n v="7.19"/>
        <n v="8.15"/>
        <n v="5.65"/>
        <n v="7.28"/>
        <n v="5.96"/>
        <n v="7.71"/>
        <n v="4.51"/>
        <n v="4.29"/>
        <n v="8.7"/>
        <n v="8.26"/>
        <n v="7.07"/>
        <n v="9.6"/>
        <n v="6.72"/>
        <n v="6.02"/>
        <n v="6.48"/>
        <n v="6.29"/>
        <n v="9.91"/>
        <n v="8.38"/>
        <n v="8.08"/>
        <n v="5.85"/>
        <n v="8.07"/>
        <n v="7.1"/>
        <n v="5.72"/>
        <n v="6.21"/>
        <n v="4.6"/>
        <n v="8.22"/>
        <n v="5.17"/>
        <n v="8.09"/>
        <n v="5.88"/>
        <n v="8.73"/>
        <n v="5.51"/>
        <n v="5.98"/>
        <n v="8.67"/>
        <n v="6.81"/>
        <n v="5.09"/>
        <n v="6.9"/>
        <n v="8.19"/>
        <n v="8.11"/>
        <n v="7.36"/>
        <n v="7.74"/>
        <n v="8.53"/>
        <n v="5.8"/>
        <n v="5.64"/>
        <n v="5.73"/>
        <n v="9.45"/>
        <n v="6.5"/>
        <n v="6.45"/>
        <n v="4.96"/>
        <n v="7.49"/>
        <n v="9.32"/>
        <n v="8.5"/>
        <n v="9.62"/>
        <n v="6.82"/>
        <n v="9.43"/>
        <n v="7.86"/>
        <n v="5.23"/>
        <n v="9.03"/>
        <n v="6.32"/>
        <n v="5.55"/>
        <n v="5.28"/>
        <n v="8.45"/>
        <n v="8.63"/>
        <n v="8.6"/>
        <n v="5.59"/>
        <n v="6.0"/>
        <n v="5.46"/>
        <n v="5.19"/>
        <n v="6.22"/>
        <n v="5.62"/>
        <n v="5.44"/>
        <n v="9.88"/>
        <n v="5.79"/>
        <n v="9.79"/>
        <n v="8.97"/>
        <n v="7.17"/>
        <n v="9.34"/>
        <n v="5.61"/>
        <n v="6.73"/>
        <n v="4.32"/>
        <n v="5.9"/>
        <n v="7.52"/>
        <n v="6.07"/>
        <n v="6.75"/>
        <n v="5.67"/>
        <n v="9.05"/>
        <n v="5.74"/>
        <n v="8.61"/>
        <n v="8.65"/>
        <n v="9.0"/>
        <n v="4.84"/>
        <n v="7.32"/>
        <n v="8.1"/>
        <n v="9.69"/>
        <n v="6.94"/>
        <n v="4.88"/>
        <n v="6.39"/>
        <n v="7.57"/>
        <n v="8.46"/>
        <n v="6.55"/>
        <n v="9.04"/>
        <n v="5.29"/>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datos_basicos" cacheId="0" dataCaption="" compact="0" compactData="0">
  <location ref="A1:B4" firstHeaderRow="0" firstDataRow="1" firstDataCol="0"/>
  <pivotFields>
    <pivotField name="Studen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t="default"/>
      </items>
    </pivotField>
    <pivotField name="Age" compact="0" numFmtId="3" outline="0" multipleItemSelectionAllowed="1" showAll="0">
      <items>
        <item x="0"/>
        <item x="1"/>
        <item x="2"/>
        <item x="3"/>
        <item x="4"/>
        <item x="5"/>
        <item t="default"/>
      </items>
    </pivotField>
    <pivotField name="Gender" compact="0" outline="0" multipleItemSelectionAllowed="1" showAll="0">
      <items>
        <item x="0"/>
        <item x="1"/>
        <item t="default"/>
      </items>
    </pivotField>
    <pivotField name="Branch" compact="0" outline="0" multipleItemSelectionAllowed="1" showAll="0">
      <items>
        <item x="0"/>
        <item x="1"/>
        <item x="2"/>
        <item x="3"/>
        <item x="4"/>
        <item x="5"/>
        <item t="default"/>
      </items>
    </pivotField>
    <pivotField name="Average GPA"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t="default"/>
      </items>
    </pivotField>
    <pivotField name="Backlogs" compact="0" outline="0" multipleItemSelectionAllowed="1" showAll="0">
      <items>
        <item x="0"/>
        <item x="1"/>
        <item x="2"/>
        <item x="3"/>
        <item x="4"/>
        <item x="5"/>
        <item t="default"/>
      </items>
    </pivotField>
    <pivotField name="Attendance (%)"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t="default"/>
      </items>
    </pivotField>
    <pivotField name="Club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t="default"/>
      </items>
    </pivotField>
    <pivotField name="Number of Clubs" compact="0" outline="0" multipleItemSelectionAllowed="1" showAll="0">
      <items>
        <item x="0"/>
        <item x="1"/>
        <item x="2"/>
        <item t="default"/>
      </items>
    </pivotField>
    <pivotField name="Literary Society" compact="0" outline="0" multipleItemSelectionAllowed="1" showAll="0">
      <items>
        <item x="0"/>
        <item x="1"/>
        <item t="default"/>
      </items>
    </pivotField>
    <pivotField name="Robotics" compact="0" outline="0" multipleItemSelectionAllowed="1" showAll="0">
      <items>
        <item x="0"/>
        <item x="1"/>
        <item t="default"/>
      </items>
    </pivotField>
    <pivotField name="Coding Club" compact="0" outline="0" multipleItemSelectionAllowed="1" showAll="0">
      <items>
        <item x="0"/>
        <item x="1"/>
        <item t="default"/>
      </items>
    </pivotField>
    <pivotField name="Entrepreneurship Cell" compact="0" outline="0" multipleItemSelectionAllowed="1" showAll="0">
      <items>
        <item x="0"/>
        <item x="1"/>
        <item t="default"/>
      </items>
    </pivotField>
    <pivotField name="Cultural Club" compact="0" outline="0" multipleItemSelectionAllowed="1" showAll="0">
      <items>
        <item x="0"/>
        <item x="1"/>
        <item t="default"/>
      </items>
    </pivotField>
    <pivotField name="Sports Club" compact="0" outline="0" multipleItemSelectionAllowed="1" showAll="0">
      <items>
        <item x="0"/>
        <item x="1"/>
        <item t="default"/>
      </items>
    </pivotField>
    <pivotField name="Skill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t="default"/>
      </items>
    </pivotField>
    <pivotField name="Number of Skills" compact="0" outline="0" multipleItemSelectionAllowed="1" showAll="0">
      <items>
        <item x="0"/>
        <item x="1"/>
        <item x="2"/>
        <item x="3"/>
        <item t="default"/>
      </items>
    </pivotField>
    <pivotField name="C++" compact="0" outline="0" multipleItemSelectionAllowed="1" showAll="0">
      <items>
        <item x="0"/>
        <item x="1"/>
        <item t="default"/>
      </items>
    </pivotField>
    <pivotField name="ML" compact="0" outline="0" multipleItemSelectionAllowed="1" showAll="0">
      <items>
        <item x="0"/>
        <item x="1"/>
        <item t="default"/>
      </items>
    </pivotField>
    <pivotField name="Python" compact="0" outline="0" multipleItemSelectionAllowed="1" showAll="0">
      <items>
        <item x="0"/>
        <item x="1"/>
        <item t="default"/>
      </items>
    </pivotField>
    <pivotField name="Java" compact="0" outline="0" multipleItemSelectionAllowed="1" showAll="0">
      <items>
        <item x="0"/>
        <item x="1"/>
        <item t="default"/>
      </items>
    </pivotField>
    <pivotField name="SQL" compact="0" outline="0" multipleItemSelectionAllowed="1" showAll="0">
      <items>
        <item x="0"/>
        <item x="1"/>
        <item t="default"/>
      </items>
    </pivotField>
    <pivotField name="Web Development" compact="0" outline="0" multipleItemSelectionAllowed="1" showAll="0">
      <items>
        <item x="0"/>
        <item x="1"/>
        <item t="default"/>
      </items>
    </pivotField>
    <pivotField name="Data Science" compact="0" outline="0" multipleItemSelectionAllowed="1" showAll="0">
      <items>
        <item x="0"/>
        <item x="1"/>
        <item t="default"/>
      </items>
    </pivotField>
    <pivotField name="Internship Done" compact="0" outline="0" multipleItemSelectionAllowed="1" showAll="0">
      <items>
        <item x="0"/>
        <item x="1"/>
        <item t="default"/>
      </items>
    </pivotField>
    <pivotField name="Internship Domain" compact="0" outline="0" multipleItemSelectionAllowed="1" showAll="0">
      <items>
        <item x="0"/>
        <item x="1"/>
        <item x="2"/>
        <item x="3"/>
        <item x="4"/>
        <item x="5"/>
        <item x="6"/>
        <item t="default"/>
      </items>
    </pivotField>
    <pivotField name="Placement Status" axis="axisRow" dataField="1" compact="0" outline="0" multipleItemSelectionAllowed="1" showAll="0" sortType="ascending">
      <items>
        <item x="0"/>
        <item x="1"/>
        <item t="default"/>
      </items>
    </pivotField>
    <pivotField name="Placement Domain" compact="0" outline="0" multipleItemSelectionAllowed="1" showAll="0">
      <items>
        <item x="0"/>
        <item x="1"/>
        <item x="2"/>
        <item x="3"/>
        <item x="4"/>
        <item x="5"/>
        <item x="6"/>
        <item t="default"/>
      </items>
    </pivotField>
    <pivotField name="CTC (L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t="default"/>
      </items>
    </pivotField>
    <pivotField name="Alumni Path" compact="0" outline="0" multipleItemSelectionAllowed="1" showAll="0">
      <items>
        <item x="0"/>
        <item x="1"/>
        <item x="2"/>
        <item x="3"/>
        <item x="4"/>
        <item t="default"/>
      </items>
    </pivotField>
    <pivotField name="Sem1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t="default"/>
      </items>
    </pivotField>
    <pivotField name="Sem2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name="Sem3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ame="Sem4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t="default"/>
      </items>
    </pivotField>
    <pivotField name="Sem5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t="default"/>
      </items>
    </pivotField>
    <pivotField name="Sem6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t="default"/>
      </items>
    </pivotField>
    <pivotField name="Sem7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t="default"/>
      </items>
    </pivotField>
    <pivotField name="Sem8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t="default"/>
      </items>
    </pivotField>
  </pivotFields>
  <rowFields>
    <field x="27"/>
  </rowFields>
  <dataFields>
    <dataField name="COUNTA of Placement Status" fld="27" subtotal="count" baseField="0"/>
  </dataFields>
</pivotTableDefinition>
</file>

<file path=xl/pivotTables/pivotTable2.xml><?xml version="1.0" encoding="utf-8"?>
<pivotTableDefinition xmlns="http://schemas.openxmlformats.org/spreadsheetml/2006/main" name="datos_basicos 2" cacheId="0" dataCaption="" compact="0" compactData="0">
  <location ref="A13:D21" firstHeaderRow="0" firstDataRow="1" firstDataCol="1"/>
  <pivotFields>
    <pivotField name="Studen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t="default"/>
      </items>
    </pivotField>
    <pivotField name="Age" axis="axisRow" compact="0" numFmtId="3" outline="0" multipleItemSelectionAllowed="1" showAll="0" sortType="ascending">
      <items>
        <item x="4"/>
        <item x="1"/>
        <item x="3"/>
        <item x="0"/>
        <item x="5"/>
        <item x="2"/>
        <item t="default"/>
      </items>
    </pivotField>
    <pivotField name="Gender" compact="0" outline="0" multipleItemSelectionAllowed="1" showAll="0">
      <items>
        <item x="0"/>
        <item x="1"/>
        <item t="default"/>
      </items>
    </pivotField>
    <pivotField name="Branch" compact="0" outline="0" multipleItemSelectionAllowed="1" showAll="0">
      <items>
        <item x="0"/>
        <item x="1"/>
        <item x="2"/>
        <item x="3"/>
        <item x="4"/>
        <item x="5"/>
        <item t="default"/>
      </items>
    </pivotField>
    <pivotField name="Average GPA"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t="default"/>
      </items>
    </pivotField>
    <pivotField name="Backlogs" compact="0" outline="0" multipleItemSelectionAllowed="1" showAll="0">
      <items>
        <item x="0"/>
        <item x="1"/>
        <item x="2"/>
        <item x="3"/>
        <item x="4"/>
        <item x="5"/>
        <item t="default"/>
      </items>
    </pivotField>
    <pivotField name="Attendance (%)"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t="default"/>
      </items>
    </pivotField>
    <pivotField name="Club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t="default"/>
      </items>
    </pivotField>
    <pivotField name="Number of Clubs" compact="0" outline="0" multipleItemSelectionAllowed="1" showAll="0">
      <items>
        <item x="0"/>
        <item x="1"/>
        <item x="2"/>
        <item t="default"/>
      </items>
    </pivotField>
    <pivotField name="Literary Society" compact="0" outline="0" multipleItemSelectionAllowed="1" showAll="0">
      <items>
        <item x="0"/>
        <item x="1"/>
        <item t="default"/>
      </items>
    </pivotField>
    <pivotField name="Robotics" compact="0" outline="0" multipleItemSelectionAllowed="1" showAll="0">
      <items>
        <item x="0"/>
        <item x="1"/>
        <item t="default"/>
      </items>
    </pivotField>
    <pivotField name="Coding Club" compact="0" outline="0" multipleItemSelectionAllowed="1" showAll="0">
      <items>
        <item x="0"/>
        <item x="1"/>
        <item t="default"/>
      </items>
    </pivotField>
    <pivotField name="Entrepreneurship Cell" compact="0" outline="0" multipleItemSelectionAllowed="1" showAll="0">
      <items>
        <item x="0"/>
        <item x="1"/>
        <item t="default"/>
      </items>
    </pivotField>
    <pivotField name="Cultural Club" compact="0" outline="0" multipleItemSelectionAllowed="1" showAll="0">
      <items>
        <item x="0"/>
        <item x="1"/>
        <item t="default"/>
      </items>
    </pivotField>
    <pivotField name="Sports Club" compact="0" outline="0" multipleItemSelectionAllowed="1" showAll="0">
      <items>
        <item x="0"/>
        <item x="1"/>
        <item t="default"/>
      </items>
    </pivotField>
    <pivotField name="Skill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t="default"/>
      </items>
    </pivotField>
    <pivotField name="Number of Skills" compact="0" outline="0" multipleItemSelectionAllowed="1" showAll="0">
      <items>
        <item x="0"/>
        <item x="1"/>
        <item x="2"/>
        <item x="3"/>
        <item t="default"/>
      </items>
    </pivotField>
    <pivotField name="C++" compact="0" outline="0" multipleItemSelectionAllowed="1" showAll="0">
      <items>
        <item x="0"/>
        <item x="1"/>
        <item t="default"/>
      </items>
    </pivotField>
    <pivotField name="ML" compact="0" outline="0" multipleItemSelectionAllowed="1" showAll="0">
      <items>
        <item x="0"/>
        <item x="1"/>
        <item t="default"/>
      </items>
    </pivotField>
    <pivotField name="Python" compact="0" outline="0" multipleItemSelectionAllowed="1" showAll="0">
      <items>
        <item x="0"/>
        <item x="1"/>
        <item t="default"/>
      </items>
    </pivotField>
    <pivotField name="Java" compact="0" outline="0" multipleItemSelectionAllowed="1" showAll="0">
      <items>
        <item x="0"/>
        <item x="1"/>
        <item t="default"/>
      </items>
    </pivotField>
    <pivotField name="SQL" compact="0" outline="0" multipleItemSelectionAllowed="1" showAll="0">
      <items>
        <item x="0"/>
        <item x="1"/>
        <item t="default"/>
      </items>
    </pivotField>
    <pivotField name="Web Development" compact="0" outline="0" multipleItemSelectionAllowed="1" showAll="0">
      <items>
        <item x="0"/>
        <item x="1"/>
        <item t="default"/>
      </items>
    </pivotField>
    <pivotField name="Data Science" compact="0" outline="0" multipleItemSelectionAllowed="1" showAll="0">
      <items>
        <item x="0"/>
        <item x="1"/>
        <item t="default"/>
      </items>
    </pivotField>
    <pivotField name="Internship Done" compact="0" outline="0" multipleItemSelectionAllowed="1" showAll="0">
      <items>
        <item x="0"/>
        <item x="1"/>
        <item t="default"/>
      </items>
    </pivotField>
    <pivotField name="Internship Domain" compact="0" outline="0" multipleItemSelectionAllowed="1" showAll="0">
      <items>
        <item x="0"/>
        <item x="1"/>
        <item x="2"/>
        <item x="3"/>
        <item x="4"/>
        <item x="5"/>
        <item x="6"/>
        <item t="default"/>
      </items>
    </pivotField>
    <pivotField name="Placement Status" axis="axisCol" dataField="1" compact="0" outline="0" multipleItemSelectionAllowed="1" showAll="0" sortType="ascending">
      <items>
        <item x="0"/>
        <item x="1"/>
        <item t="default"/>
      </items>
    </pivotField>
    <pivotField name="Placement Domain" compact="0" outline="0" multipleItemSelectionAllowed="1" showAll="0">
      <items>
        <item x="0"/>
        <item x="1"/>
        <item x="2"/>
        <item x="3"/>
        <item x="4"/>
        <item x="5"/>
        <item x="6"/>
        <item t="default"/>
      </items>
    </pivotField>
    <pivotField name="CTC (L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t="default"/>
      </items>
    </pivotField>
    <pivotField name="Alumni Path" compact="0" outline="0" multipleItemSelectionAllowed="1" showAll="0">
      <items>
        <item x="0"/>
        <item x="1"/>
        <item x="2"/>
        <item x="3"/>
        <item x="4"/>
        <item t="default"/>
      </items>
    </pivotField>
    <pivotField name="Sem1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t="default"/>
      </items>
    </pivotField>
    <pivotField name="Sem2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name="Sem3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ame="Sem4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t="default"/>
      </items>
    </pivotField>
    <pivotField name="Sem5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t="default"/>
      </items>
    </pivotField>
    <pivotField name="Sem6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t="default"/>
      </items>
    </pivotField>
    <pivotField name="Sem7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t="default"/>
      </items>
    </pivotField>
    <pivotField name="Sem8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t="default"/>
      </items>
    </pivotField>
  </pivotFields>
  <rowFields>
    <field x="2"/>
  </rowFields>
  <colFields>
    <field x="27"/>
  </colFields>
  <dataFields>
    <dataField name="COUNTA of Placement Status" fld="27" subtotal="count" showDataAs="percentOfRow" baseField="0" numFmtId="10"/>
  </dataFields>
</pivotTableDefinition>
</file>

<file path=xl/pivotTables/pivotTable3.xml><?xml version="1.0" encoding="utf-8"?>
<pivotTableDefinition xmlns="http://schemas.openxmlformats.org/spreadsheetml/2006/main" name="datos_basicos 3" cacheId="0" dataCaption="" compact="0" compactData="0">
  <location ref="A25:D29" firstHeaderRow="0" firstDataRow="1" firstDataCol="1"/>
  <pivotFields>
    <pivotField name="Studen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t="default"/>
      </items>
    </pivotField>
    <pivotField name="Age" compact="0" numFmtId="3" outline="0" multipleItemSelectionAllowed="1" showAll="0">
      <items>
        <item x="0"/>
        <item x="1"/>
        <item x="2"/>
        <item x="3"/>
        <item x="4"/>
        <item x="5"/>
        <item t="default"/>
      </items>
    </pivotField>
    <pivotField name="Gender" axis="axisRow" compact="0" outline="0" multipleItemSelectionAllowed="1" showAll="0" sortType="ascending">
      <items>
        <item x="1"/>
        <item x="0"/>
        <item t="default"/>
      </items>
    </pivotField>
    <pivotField name="Branch" compact="0" outline="0" multipleItemSelectionAllowed="1" showAll="0">
      <items>
        <item x="0"/>
        <item x="1"/>
        <item x="2"/>
        <item x="3"/>
        <item x="4"/>
        <item x="5"/>
        <item t="default"/>
      </items>
    </pivotField>
    <pivotField name="Average GPA"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t="default"/>
      </items>
    </pivotField>
    <pivotField name="Backlogs" compact="0" outline="0" multipleItemSelectionAllowed="1" showAll="0">
      <items>
        <item x="0"/>
        <item x="1"/>
        <item x="2"/>
        <item x="3"/>
        <item x="4"/>
        <item x="5"/>
        <item t="default"/>
      </items>
    </pivotField>
    <pivotField name="Attendance (%)"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t="default"/>
      </items>
    </pivotField>
    <pivotField name="Club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t="default"/>
      </items>
    </pivotField>
    <pivotField name="Number of Clubs" compact="0" outline="0" multipleItemSelectionAllowed="1" showAll="0">
      <items>
        <item x="0"/>
        <item x="1"/>
        <item x="2"/>
        <item t="default"/>
      </items>
    </pivotField>
    <pivotField name="Literary Society" compact="0" outline="0" multipleItemSelectionAllowed="1" showAll="0">
      <items>
        <item x="0"/>
        <item x="1"/>
        <item t="default"/>
      </items>
    </pivotField>
    <pivotField name="Robotics" compact="0" outline="0" multipleItemSelectionAllowed="1" showAll="0">
      <items>
        <item x="0"/>
        <item x="1"/>
        <item t="default"/>
      </items>
    </pivotField>
    <pivotField name="Coding Club" compact="0" outline="0" multipleItemSelectionAllowed="1" showAll="0">
      <items>
        <item x="0"/>
        <item x="1"/>
        <item t="default"/>
      </items>
    </pivotField>
    <pivotField name="Entrepreneurship Cell" compact="0" outline="0" multipleItemSelectionAllowed="1" showAll="0">
      <items>
        <item x="0"/>
        <item x="1"/>
        <item t="default"/>
      </items>
    </pivotField>
    <pivotField name="Cultural Club" compact="0" outline="0" multipleItemSelectionAllowed="1" showAll="0">
      <items>
        <item x="0"/>
        <item x="1"/>
        <item t="default"/>
      </items>
    </pivotField>
    <pivotField name="Sports Club" compact="0" outline="0" multipleItemSelectionAllowed="1" showAll="0">
      <items>
        <item x="0"/>
        <item x="1"/>
        <item t="default"/>
      </items>
    </pivotField>
    <pivotField name="Skill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t="default"/>
      </items>
    </pivotField>
    <pivotField name="Number of Skills" compact="0" outline="0" multipleItemSelectionAllowed="1" showAll="0">
      <items>
        <item x="0"/>
        <item x="1"/>
        <item x="2"/>
        <item x="3"/>
        <item t="default"/>
      </items>
    </pivotField>
    <pivotField name="C++" compact="0" outline="0" multipleItemSelectionAllowed="1" showAll="0">
      <items>
        <item x="0"/>
        <item x="1"/>
        <item t="default"/>
      </items>
    </pivotField>
    <pivotField name="ML" compact="0" outline="0" multipleItemSelectionAllowed="1" showAll="0">
      <items>
        <item x="0"/>
        <item x="1"/>
        <item t="default"/>
      </items>
    </pivotField>
    <pivotField name="Python" compact="0" outline="0" multipleItemSelectionAllowed="1" showAll="0">
      <items>
        <item x="0"/>
        <item x="1"/>
        <item t="default"/>
      </items>
    </pivotField>
    <pivotField name="Java" compact="0" outline="0" multipleItemSelectionAllowed="1" showAll="0">
      <items>
        <item x="0"/>
        <item x="1"/>
        <item t="default"/>
      </items>
    </pivotField>
    <pivotField name="SQL" compact="0" outline="0" multipleItemSelectionAllowed="1" showAll="0">
      <items>
        <item x="0"/>
        <item x="1"/>
        <item t="default"/>
      </items>
    </pivotField>
    <pivotField name="Web Development" compact="0" outline="0" multipleItemSelectionAllowed="1" showAll="0">
      <items>
        <item x="0"/>
        <item x="1"/>
        <item t="default"/>
      </items>
    </pivotField>
    <pivotField name="Data Science" compact="0" outline="0" multipleItemSelectionAllowed="1" showAll="0">
      <items>
        <item x="0"/>
        <item x="1"/>
        <item t="default"/>
      </items>
    </pivotField>
    <pivotField name="Internship Done" compact="0" outline="0" multipleItemSelectionAllowed="1" showAll="0">
      <items>
        <item x="0"/>
        <item x="1"/>
        <item t="default"/>
      </items>
    </pivotField>
    <pivotField name="Internship Domain" compact="0" outline="0" multipleItemSelectionAllowed="1" showAll="0">
      <items>
        <item x="0"/>
        <item x="1"/>
        <item x="2"/>
        <item x="3"/>
        <item x="4"/>
        <item x="5"/>
        <item x="6"/>
        <item t="default"/>
      </items>
    </pivotField>
    <pivotField name="Placement Status" axis="axisCol" dataField="1" compact="0" outline="0" multipleItemSelectionAllowed="1" showAll="0" sortType="ascending">
      <items>
        <item x="0"/>
        <item x="1"/>
        <item t="default"/>
      </items>
    </pivotField>
    <pivotField name="Placement Domain" compact="0" outline="0" multipleItemSelectionAllowed="1" showAll="0">
      <items>
        <item x="0"/>
        <item x="1"/>
        <item x="2"/>
        <item x="3"/>
        <item x="4"/>
        <item x="5"/>
        <item x="6"/>
        <item t="default"/>
      </items>
    </pivotField>
    <pivotField name="CTC (L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t="default"/>
      </items>
    </pivotField>
    <pivotField name="Alumni Path" compact="0" outline="0" multipleItemSelectionAllowed="1" showAll="0">
      <items>
        <item x="0"/>
        <item x="1"/>
        <item x="2"/>
        <item x="3"/>
        <item x="4"/>
        <item t="default"/>
      </items>
    </pivotField>
    <pivotField name="Sem1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t="default"/>
      </items>
    </pivotField>
    <pivotField name="Sem2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name="Sem3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ame="Sem4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t="default"/>
      </items>
    </pivotField>
    <pivotField name="Sem5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t="default"/>
      </items>
    </pivotField>
    <pivotField name="Sem6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t="default"/>
      </items>
    </pivotField>
    <pivotField name="Sem7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t="default"/>
      </items>
    </pivotField>
    <pivotField name="Sem8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t="default"/>
      </items>
    </pivotField>
  </pivotFields>
  <rowFields>
    <field x="3"/>
  </rowFields>
  <colFields>
    <field x="27"/>
  </colFields>
  <dataFields>
    <dataField name="COUNTA of Placement Status" fld="27" subtotal="count" showDataAs="percentOfRow" baseField="0" numFmtId="10"/>
  </dataFields>
</pivotTableDefinition>
</file>

<file path=xl/pivotTables/pivotTable4.xml><?xml version="1.0" encoding="utf-8"?>
<pivotTableDefinition xmlns="http://schemas.openxmlformats.org/spreadsheetml/2006/main" name="datos_basicos 4" cacheId="0" dataCaption="" compact="0" compactData="0">
  <location ref="A34:D42" firstHeaderRow="0" firstDataRow="1" firstDataCol="1"/>
  <pivotFields>
    <pivotField name="Studen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t="default"/>
      </items>
    </pivotField>
    <pivotField name="Age" compact="0" numFmtId="3" outline="0" multipleItemSelectionAllowed="1" showAll="0">
      <items>
        <item x="0"/>
        <item x="1"/>
        <item x="2"/>
        <item x="3"/>
        <item x="4"/>
        <item x="5"/>
        <item t="default"/>
      </items>
    </pivotField>
    <pivotField name="Gender" compact="0" outline="0" multipleItemSelectionAllowed="1" showAll="0">
      <items>
        <item x="0"/>
        <item x="1"/>
        <item t="default"/>
      </items>
    </pivotField>
    <pivotField name="Branch" axis="axisRow" compact="0" outline="0" multipleItemSelectionAllowed="1" showAll="0" sortType="ascending">
      <items>
        <item x="2"/>
        <item x="5"/>
        <item x="1"/>
        <item x="3"/>
        <item x="4"/>
        <item x="0"/>
        <item t="default"/>
      </items>
    </pivotField>
    <pivotField name="Average GPA"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t="default"/>
      </items>
    </pivotField>
    <pivotField name="Backlogs" compact="0" outline="0" multipleItemSelectionAllowed="1" showAll="0">
      <items>
        <item x="0"/>
        <item x="1"/>
        <item x="2"/>
        <item x="3"/>
        <item x="4"/>
        <item x="5"/>
        <item t="default"/>
      </items>
    </pivotField>
    <pivotField name="Attendance (%)"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t="default"/>
      </items>
    </pivotField>
    <pivotField name="Club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t="default"/>
      </items>
    </pivotField>
    <pivotField name="Number of Clubs" compact="0" outline="0" multipleItemSelectionAllowed="1" showAll="0">
      <items>
        <item x="0"/>
        <item x="1"/>
        <item x="2"/>
        <item t="default"/>
      </items>
    </pivotField>
    <pivotField name="Literary Society" compact="0" outline="0" multipleItemSelectionAllowed="1" showAll="0">
      <items>
        <item x="0"/>
        <item x="1"/>
        <item t="default"/>
      </items>
    </pivotField>
    <pivotField name="Robotics" compact="0" outline="0" multipleItemSelectionAllowed="1" showAll="0">
      <items>
        <item x="0"/>
        <item x="1"/>
        <item t="default"/>
      </items>
    </pivotField>
    <pivotField name="Coding Club" compact="0" outline="0" multipleItemSelectionAllowed="1" showAll="0">
      <items>
        <item x="0"/>
        <item x="1"/>
        <item t="default"/>
      </items>
    </pivotField>
    <pivotField name="Entrepreneurship Cell" compact="0" outline="0" multipleItemSelectionAllowed="1" showAll="0">
      <items>
        <item x="0"/>
        <item x="1"/>
        <item t="default"/>
      </items>
    </pivotField>
    <pivotField name="Cultural Club" compact="0" outline="0" multipleItemSelectionAllowed="1" showAll="0">
      <items>
        <item x="0"/>
        <item x="1"/>
        <item t="default"/>
      </items>
    </pivotField>
    <pivotField name="Sports Club" compact="0" outline="0" multipleItemSelectionAllowed="1" showAll="0">
      <items>
        <item x="0"/>
        <item x="1"/>
        <item t="default"/>
      </items>
    </pivotField>
    <pivotField name="Skill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t="default"/>
      </items>
    </pivotField>
    <pivotField name="Number of Skills" compact="0" outline="0" multipleItemSelectionAllowed="1" showAll="0">
      <items>
        <item x="0"/>
        <item x="1"/>
        <item x="2"/>
        <item x="3"/>
        <item t="default"/>
      </items>
    </pivotField>
    <pivotField name="C++" compact="0" outline="0" multipleItemSelectionAllowed="1" showAll="0">
      <items>
        <item x="0"/>
        <item x="1"/>
        <item t="default"/>
      </items>
    </pivotField>
    <pivotField name="ML" compact="0" outline="0" multipleItemSelectionAllowed="1" showAll="0">
      <items>
        <item x="0"/>
        <item x="1"/>
        <item t="default"/>
      </items>
    </pivotField>
    <pivotField name="Python" compact="0" outline="0" multipleItemSelectionAllowed="1" showAll="0">
      <items>
        <item x="0"/>
        <item x="1"/>
        <item t="default"/>
      </items>
    </pivotField>
    <pivotField name="Java" compact="0" outline="0" multipleItemSelectionAllowed="1" showAll="0">
      <items>
        <item x="0"/>
        <item x="1"/>
        <item t="default"/>
      </items>
    </pivotField>
    <pivotField name="SQL" compact="0" outline="0" multipleItemSelectionAllowed="1" showAll="0">
      <items>
        <item x="0"/>
        <item x="1"/>
        <item t="default"/>
      </items>
    </pivotField>
    <pivotField name="Web Development" compact="0" outline="0" multipleItemSelectionAllowed="1" showAll="0">
      <items>
        <item x="0"/>
        <item x="1"/>
        <item t="default"/>
      </items>
    </pivotField>
    <pivotField name="Data Science" compact="0" outline="0" multipleItemSelectionAllowed="1" showAll="0">
      <items>
        <item x="0"/>
        <item x="1"/>
        <item t="default"/>
      </items>
    </pivotField>
    <pivotField name="Internship Done" compact="0" outline="0" multipleItemSelectionAllowed="1" showAll="0">
      <items>
        <item x="0"/>
        <item x="1"/>
        <item t="default"/>
      </items>
    </pivotField>
    <pivotField name="Internship Domain" compact="0" outline="0" multipleItemSelectionAllowed="1" showAll="0">
      <items>
        <item x="0"/>
        <item x="1"/>
        <item x="2"/>
        <item x="3"/>
        <item x="4"/>
        <item x="5"/>
        <item x="6"/>
        <item t="default"/>
      </items>
    </pivotField>
    <pivotField name="Placement Status" axis="axisCol" dataField="1" compact="0" outline="0" multipleItemSelectionAllowed="1" showAll="0" sortType="ascending">
      <items>
        <item x="0"/>
        <item x="1"/>
        <item t="default"/>
      </items>
    </pivotField>
    <pivotField name="Placement Domain" compact="0" outline="0" multipleItemSelectionAllowed="1" showAll="0">
      <items>
        <item x="0"/>
        <item x="1"/>
        <item x="2"/>
        <item x="3"/>
        <item x="4"/>
        <item x="5"/>
        <item x="6"/>
        <item t="default"/>
      </items>
    </pivotField>
    <pivotField name="CTC (L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t="default"/>
      </items>
    </pivotField>
    <pivotField name="Alumni Path" compact="0" outline="0" multipleItemSelectionAllowed="1" showAll="0">
      <items>
        <item x="0"/>
        <item x="1"/>
        <item x="2"/>
        <item x="3"/>
        <item x="4"/>
        <item t="default"/>
      </items>
    </pivotField>
    <pivotField name="Sem1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t="default"/>
      </items>
    </pivotField>
    <pivotField name="Sem2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name="Sem3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ame="Sem4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t="default"/>
      </items>
    </pivotField>
    <pivotField name="Sem5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t="default"/>
      </items>
    </pivotField>
    <pivotField name="Sem6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t="default"/>
      </items>
    </pivotField>
    <pivotField name="Sem7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t="default"/>
      </items>
    </pivotField>
    <pivotField name="Sem8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t="default"/>
      </items>
    </pivotField>
  </pivotFields>
  <rowFields>
    <field x="4"/>
  </rowFields>
  <colFields>
    <field x="27"/>
  </colFields>
  <dataFields>
    <dataField name="COUNTA of Placement Status" fld="27" subtotal="count" showDataAs="percentOfRow" baseField="0" numFmtId="10"/>
  </dataFields>
</pivotTableDefinition>
</file>

<file path=xl/pivotTables/pivotTable5.xml><?xml version="1.0" encoding="utf-8"?>
<pivotTableDefinition xmlns="http://schemas.openxmlformats.org/spreadsheetml/2006/main" name="rendimiento_academico" cacheId="0" dataCaption="" compact="0" compactData="0">
  <location ref="A1:D9" firstHeaderRow="0" firstDataRow="1" firstDataCol="1"/>
  <pivotFields>
    <pivotField name="Studen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t="default"/>
      </items>
    </pivotField>
    <pivotField name="Age" compact="0" numFmtId="3" outline="0" multipleItemSelectionAllowed="1" showAll="0">
      <items>
        <item x="0"/>
        <item x="1"/>
        <item x="2"/>
        <item x="3"/>
        <item x="4"/>
        <item x="5"/>
        <item t="default"/>
      </items>
    </pivotField>
    <pivotField name="Gender" compact="0" outline="0" multipleItemSelectionAllowed="1" showAll="0">
      <items>
        <item x="0"/>
        <item x="1"/>
        <item t="default"/>
      </items>
    </pivotField>
    <pivotField name="Branch" compact="0" outline="0" multipleItemSelectionAllowed="1" showAll="0">
      <items>
        <item x="0"/>
        <item x="1"/>
        <item x="2"/>
        <item x="3"/>
        <item x="4"/>
        <item x="5"/>
        <item t="default"/>
      </items>
    </pivotField>
    <pivotField name="Average GPA"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t="default"/>
      </items>
    </pivotField>
    <pivotField name="Backlogs" axis="axisRow" compact="0" outline="0" multipleItemSelectionAllowed="1" showAll="0" sortType="ascending">
      <items>
        <item x="0"/>
        <item x="2"/>
        <item x="1"/>
        <item x="3"/>
        <item x="4"/>
        <item x="5"/>
        <item t="default"/>
      </items>
    </pivotField>
    <pivotField name="Attendance (%)"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t="default"/>
      </items>
    </pivotField>
    <pivotField name="Club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t="default"/>
      </items>
    </pivotField>
    <pivotField name="Number of Clubs" compact="0" outline="0" multipleItemSelectionAllowed="1" showAll="0">
      <items>
        <item x="0"/>
        <item x="1"/>
        <item x="2"/>
        <item t="default"/>
      </items>
    </pivotField>
    <pivotField name="Literary Society" compact="0" outline="0" multipleItemSelectionAllowed="1" showAll="0">
      <items>
        <item x="0"/>
        <item x="1"/>
        <item t="default"/>
      </items>
    </pivotField>
    <pivotField name="Robotics" compact="0" outline="0" multipleItemSelectionAllowed="1" showAll="0">
      <items>
        <item x="0"/>
        <item x="1"/>
        <item t="default"/>
      </items>
    </pivotField>
    <pivotField name="Coding Club" compact="0" outline="0" multipleItemSelectionAllowed="1" showAll="0">
      <items>
        <item x="0"/>
        <item x="1"/>
        <item t="default"/>
      </items>
    </pivotField>
    <pivotField name="Entrepreneurship Cell" compact="0" outline="0" multipleItemSelectionAllowed="1" showAll="0">
      <items>
        <item x="0"/>
        <item x="1"/>
        <item t="default"/>
      </items>
    </pivotField>
    <pivotField name="Cultural Club" compact="0" outline="0" multipleItemSelectionAllowed="1" showAll="0">
      <items>
        <item x="0"/>
        <item x="1"/>
        <item t="default"/>
      </items>
    </pivotField>
    <pivotField name="Sports Club" compact="0" outline="0" multipleItemSelectionAllowed="1" showAll="0">
      <items>
        <item x="0"/>
        <item x="1"/>
        <item t="default"/>
      </items>
    </pivotField>
    <pivotField name="Skill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t="default"/>
      </items>
    </pivotField>
    <pivotField name="Number of Skills" compact="0" outline="0" multipleItemSelectionAllowed="1" showAll="0">
      <items>
        <item x="0"/>
        <item x="1"/>
        <item x="2"/>
        <item x="3"/>
        <item t="default"/>
      </items>
    </pivotField>
    <pivotField name="C++" compact="0" outline="0" multipleItemSelectionAllowed="1" showAll="0">
      <items>
        <item x="0"/>
        <item x="1"/>
        <item t="default"/>
      </items>
    </pivotField>
    <pivotField name="ML" compact="0" outline="0" multipleItemSelectionAllowed="1" showAll="0">
      <items>
        <item x="0"/>
        <item x="1"/>
        <item t="default"/>
      </items>
    </pivotField>
    <pivotField name="Python" compact="0" outline="0" multipleItemSelectionAllowed="1" showAll="0">
      <items>
        <item x="0"/>
        <item x="1"/>
        <item t="default"/>
      </items>
    </pivotField>
    <pivotField name="Java" compact="0" outline="0" multipleItemSelectionAllowed="1" showAll="0">
      <items>
        <item x="0"/>
        <item x="1"/>
        <item t="default"/>
      </items>
    </pivotField>
    <pivotField name="SQL" compact="0" outline="0" multipleItemSelectionAllowed="1" showAll="0">
      <items>
        <item x="0"/>
        <item x="1"/>
        <item t="default"/>
      </items>
    </pivotField>
    <pivotField name="Web Development" compact="0" outline="0" multipleItemSelectionAllowed="1" showAll="0">
      <items>
        <item x="0"/>
        <item x="1"/>
        <item t="default"/>
      </items>
    </pivotField>
    <pivotField name="Data Science" compact="0" outline="0" multipleItemSelectionAllowed="1" showAll="0">
      <items>
        <item x="0"/>
        <item x="1"/>
        <item t="default"/>
      </items>
    </pivotField>
    <pivotField name="Internship Done" compact="0" outline="0" multipleItemSelectionAllowed="1" showAll="0">
      <items>
        <item x="0"/>
        <item x="1"/>
        <item t="default"/>
      </items>
    </pivotField>
    <pivotField name="Internship Domain" compact="0" outline="0" multipleItemSelectionAllowed="1" showAll="0">
      <items>
        <item x="0"/>
        <item x="1"/>
        <item x="2"/>
        <item x="3"/>
        <item x="4"/>
        <item x="5"/>
        <item x="6"/>
        <item t="default"/>
      </items>
    </pivotField>
    <pivotField name="Placement Status" axis="axisCol" dataField="1" compact="0" outline="0" multipleItemSelectionAllowed="1" showAll="0" sortType="ascending">
      <items>
        <item x="0"/>
        <item x="1"/>
        <item t="default"/>
      </items>
    </pivotField>
    <pivotField name="Placement Domain" compact="0" outline="0" multipleItemSelectionAllowed="1" showAll="0">
      <items>
        <item x="0"/>
        <item x="1"/>
        <item x="2"/>
        <item x="3"/>
        <item x="4"/>
        <item x="5"/>
        <item x="6"/>
        <item t="default"/>
      </items>
    </pivotField>
    <pivotField name="CTC (L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t="default"/>
      </items>
    </pivotField>
    <pivotField name="Alumni Path" compact="0" outline="0" multipleItemSelectionAllowed="1" showAll="0">
      <items>
        <item x="0"/>
        <item x="1"/>
        <item x="2"/>
        <item x="3"/>
        <item x="4"/>
        <item t="default"/>
      </items>
    </pivotField>
    <pivotField name="Sem1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t="default"/>
      </items>
    </pivotField>
    <pivotField name="Sem2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name="Sem3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ame="Sem4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t="default"/>
      </items>
    </pivotField>
    <pivotField name="Sem5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t="default"/>
      </items>
    </pivotField>
    <pivotField name="Sem6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t="default"/>
      </items>
    </pivotField>
    <pivotField name="Sem7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t="default"/>
      </items>
    </pivotField>
    <pivotField name="Sem8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t="default"/>
      </items>
    </pivotField>
  </pivotFields>
  <rowFields>
    <field x="6"/>
  </rowFields>
  <colFields>
    <field x="27"/>
  </colFields>
  <dataFields>
    <dataField name="COUNTA of Placement Status" fld="27" subtotal="count" showDataAs="percentOfRow" baseField="0" numFmtId="10"/>
  </dataFields>
</pivotTableDefinition>
</file>

<file path=xl/pivotTables/pivotTable6.xml><?xml version="1.0" encoding="utf-8"?>
<pivotTableDefinition xmlns="http://schemas.openxmlformats.org/spreadsheetml/2006/main" name="rendimiento_academico 2" cacheId="1" dataCaption="" compact="0" compactData="0">
  <location ref="J2:M13" firstHeaderRow="0" firstDataRow="1" firstDataCol="1"/>
  <pivotFields>
    <pivotField name="Studen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t="default"/>
      </items>
    </pivotField>
    <pivotField name="Age" compact="0" numFmtId="3" outline="0" multipleItemSelectionAllowed="1" showAll="0">
      <items>
        <item x="0"/>
        <item x="1"/>
        <item x="2"/>
        <item x="3"/>
        <item x="4"/>
        <item x="5"/>
        <item t="default"/>
      </items>
    </pivotField>
    <pivotField name="Gender" compact="0" outline="0" multipleItemSelectionAllowed="1" showAll="0">
      <items>
        <item x="0"/>
        <item x="1"/>
        <item t="default"/>
      </items>
    </pivotField>
    <pivotField name="Branch" compact="0" outline="0" multipleItemSelectionAllowed="1" showAll="0">
      <items>
        <item x="0"/>
        <item x="1"/>
        <item x="2"/>
        <item x="3"/>
        <item x="4"/>
        <item x="5"/>
        <item t="default"/>
      </items>
    </pivotField>
    <pivotField name="Average GPA" axis="axisRow" compact="0" numFmtId="4" outline="0" multipleItemSelectionAllowed="1" showAll="0" sortType="ascending">
      <items>
        <item x="0"/>
        <item x="1"/>
        <item x="2"/>
        <item x="3"/>
        <item x="4"/>
        <item x="5"/>
        <item x="6"/>
        <item x="7"/>
        <item x="8"/>
        <item x="9"/>
        <item x="10"/>
        <item t="default"/>
      </items>
    </pivotField>
    <pivotField name="Backlogs" compact="0" outline="0" multipleItemSelectionAllowed="1" showAll="0">
      <items>
        <item x="0"/>
        <item x="1"/>
        <item x="2"/>
        <item x="3"/>
        <item x="4"/>
        <item x="5"/>
        <item t="default"/>
      </items>
    </pivotField>
    <pivotField name="Attendance (%)"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t="default"/>
      </items>
    </pivotField>
    <pivotField name="Club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t="default"/>
      </items>
    </pivotField>
    <pivotField name="Number of Clubs" compact="0" outline="0" multipleItemSelectionAllowed="1" showAll="0">
      <items>
        <item x="0"/>
        <item x="1"/>
        <item x="2"/>
        <item t="default"/>
      </items>
    </pivotField>
    <pivotField name="Literary Society" compact="0" outline="0" multipleItemSelectionAllowed="1" showAll="0">
      <items>
        <item x="0"/>
        <item x="1"/>
        <item t="default"/>
      </items>
    </pivotField>
    <pivotField name="Robotics" compact="0" outline="0" multipleItemSelectionAllowed="1" showAll="0">
      <items>
        <item x="0"/>
        <item x="1"/>
        <item t="default"/>
      </items>
    </pivotField>
    <pivotField name="Coding Club" compact="0" outline="0" multipleItemSelectionAllowed="1" showAll="0">
      <items>
        <item x="0"/>
        <item x="1"/>
        <item t="default"/>
      </items>
    </pivotField>
    <pivotField name="Entrepreneurship Cell" compact="0" outline="0" multipleItemSelectionAllowed="1" showAll="0">
      <items>
        <item x="0"/>
        <item x="1"/>
        <item t="default"/>
      </items>
    </pivotField>
    <pivotField name="Cultural Club" compact="0" outline="0" multipleItemSelectionAllowed="1" showAll="0">
      <items>
        <item x="0"/>
        <item x="1"/>
        <item t="default"/>
      </items>
    </pivotField>
    <pivotField name="Sports Club" compact="0" outline="0" multipleItemSelectionAllowed="1" showAll="0">
      <items>
        <item x="0"/>
        <item x="1"/>
        <item t="default"/>
      </items>
    </pivotField>
    <pivotField name="Skill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t="default"/>
      </items>
    </pivotField>
    <pivotField name="Number of Skills" compact="0" outline="0" multipleItemSelectionAllowed="1" showAll="0">
      <items>
        <item x="0"/>
        <item x="1"/>
        <item x="2"/>
        <item x="3"/>
        <item t="default"/>
      </items>
    </pivotField>
    <pivotField name="C++" compact="0" outline="0" multipleItemSelectionAllowed="1" showAll="0">
      <items>
        <item x="0"/>
        <item x="1"/>
        <item t="default"/>
      </items>
    </pivotField>
    <pivotField name="ML" compact="0" outline="0" multipleItemSelectionAllowed="1" showAll="0">
      <items>
        <item x="0"/>
        <item x="1"/>
        <item t="default"/>
      </items>
    </pivotField>
    <pivotField name="Python" compact="0" outline="0" multipleItemSelectionAllowed="1" showAll="0">
      <items>
        <item x="0"/>
        <item x="1"/>
        <item t="default"/>
      </items>
    </pivotField>
    <pivotField name="Java" compact="0" outline="0" multipleItemSelectionAllowed="1" showAll="0">
      <items>
        <item x="0"/>
        <item x="1"/>
        <item t="default"/>
      </items>
    </pivotField>
    <pivotField name="SQL" compact="0" outline="0" multipleItemSelectionAllowed="1" showAll="0">
      <items>
        <item x="0"/>
        <item x="1"/>
        <item t="default"/>
      </items>
    </pivotField>
    <pivotField name="Web Development" compact="0" outline="0" multipleItemSelectionAllowed="1" showAll="0">
      <items>
        <item x="0"/>
        <item x="1"/>
        <item t="default"/>
      </items>
    </pivotField>
    <pivotField name="Data Science" compact="0" outline="0" multipleItemSelectionAllowed="1" showAll="0">
      <items>
        <item x="0"/>
        <item x="1"/>
        <item t="default"/>
      </items>
    </pivotField>
    <pivotField name="Internship Done" compact="0" outline="0" multipleItemSelectionAllowed="1" showAll="0">
      <items>
        <item x="0"/>
        <item x="1"/>
        <item t="default"/>
      </items>
    </pivotField>
    <pivotField name="Internship Domain" compact="0" outline="0" multipleItemSelectionAllowed="1" showAll="0">
      <items>
        <item x="0"/>
        <item x="1"/>
        <item x="2"/>
        <item x="3"/>
        <item x="4"/>
        <item x="5"/>
        <item x="6"/>
        <item t="default"/>
      </items>
    </pivotField>
    <pivotField name="Placement Status" axis="axisCol" dataField="1" compact="0" outline="0" multipleItemSelectionAllowed="1" showAll="0" sortType="ascending">
      <items>
        <item x="0"/>
        <item x="1"/>
        <item t="default"/>
      </items>
    </pivotField>
    <pivotField name="Placement Domain" compact="0" outline="0" multipleItemSelectionAllowed="1" showAll="0">
      <items>
        <item x="0"/>
        <item x="1"/>
        <item x="2"/>
        <item x="3"/>
        <item x="4"/>
        <item x="5"/>
        <item x="6"/>
        <item t="default"/>
      </items>
    </pivotField>
    <pivotField name="CTC (L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t="default"/>
      </items>
    </pivotField>
    <pivotField name="Alumni Path" compact="0" outline="0" multipleItemSelectionAllowed="1" showAll="0">
      <items>
        <item x="0"/>
        <item x="1"/>
        <item x="2"/>
        <item x="3"/>
        <item x="4"/>
        <item t="default"/>
      </items>
    </pivotField>
    <pivotField name="Sem1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t="default"/>
      </items>
    </pivotField>
    <pivotField name="Sem2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name="Sem3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ame="Sem4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t="default"/>
      </items>
    </pivotField>
    <pivotField name="Sem5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t="default"/>
      </items>
    </pivotField>
    <pivotField name="Sem6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t="default"/>
      </items>
    </pivotField>
    <pivotField name="Sem7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t="default"/>
      </items>
    </pivotField>
    <pivotField name="Sem8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t="default"/>
      </items>
    </pivotField>
  </pivotFields>
  <rowFields>
    <field x="5"/>
  </rowFields>
  <colFields>
    <field x="27"/>
  </colFields>
  <dataFields>
    <dataField name="COUNTA of Placement Status" fld="27" subtotal="count" showDataAs="percentOfRow" baseField="0" numFmtId="10"/>
  </dataFields>
</pivotTableDefinition>
</file>

<file path=xl/pivotTables/pivotTable7.xml><?xml version="1.0" encoding="utf-8"?>
<pivotTableDefinition xmlns="http://schemas.openxmlformats.org/spreadsheetml/2006/main" name="rendimiento_academico 3" cacheId="2" dataCaption="" compact="0" compactData="0">
  <location ref="A18:D28" firstHeaderRow="0" firstDataRow="1" firstDataCol="1"/>
  <pivotFields>
    <pivotField name="Studen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t="default"/>
      </items>
    </pivotField>
    <pivotField name="Age" compact="0" numFmtId="3" outline="0" multipleItemSelectionAllowed="1" showAll="0">
      <items>
        <item x="0"/>
        <item x="1"/>
        <item x="2"/>
        <item x="3"/>
        <item x="4"/>
        <item x="5"/>
        <item t="default"/>
      </items>
    </pivotField>
    <pivotField name="Gender" compact="0" outline="0" multipleItemSelectionAllowed="1" showAll="0">
      <items>
        <item x="0"/>
        <item x="1"/>
        <item t="default"/>
      </items>
    </pivotField>
    <pivotField name="Branch" compact="0" outline="0" multipleItemSelectionAllowed="1" showAll="0">
      <items>
        <item x="0"/>
        <item x="1"/>
        <item x="2"/>
        <item x="3"/>
        <item x="4"/>
        <item x="5"/>
        <item t="default"/>
      </items>
    </pivotField>
    <pivotField name="Average GPA"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t="default"/>
      </items>
    </pivotField>
    <pivotField name="Backlogs" compact="0" outline="0" multipleItemSelectionAllowed="1" showAll="0">
      <items>
        <item x="0"/>
        <item x="1"/>
        <item x="2"/>
        <item x="3"/>
        <item x="4"/>
        <item x="5"/>
        <item t="default"/>
      </items>
    </pivotField>
    <pivotField name="Attendance (%)" axis="axisRow" compact="0" numFmtId="4" outline="0" multipleItemSelectionAllowed="1" showAll="0" sortType="ascending">
      <items>
        <item x="0"/>
        <item x="1"/>
        <item x="2"/>
        <item x="3"/>
        <item x="4"/>
        <item x="5"/>
        <item x="6"/>
        <item x="7"/>
        <item x="8"/>
        <item x="9"/>
        <item t="default"/>
      </items>
    </pivotField>
    <pivotField name="Club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t="default"/>
      </items>
    </pivotField>
    <pivotField name="Number of Clubs" compact="0" outline="0" multipleItemSelectionAllowed="1" showAll="0">
      <items>
        <item x="0"/>
        <item x="1"/>
        <item x="2"/>
        <item t="default"/>
      </items>
    </pivotField>
    <pivotField name="Literary Society" compact="0" outline="0" multipleItemSelectionAllowed="1" showAll="0">
      <items>
        <item x="0"/>
        <item x="1"/>
        <item t="default"/>
      </items>
    </pivotField>
    <pivotField name="Robotics" compact="0" outline="0" multipleItemSelectionAllowed="1" showAll="0">
      <items>
        <item x="0"/>
        <item x="1"/>
        <item t="default"/>
      </items>
    </pivotField>
    <pivotField name="Coding Club" compact="0" outline="0" multipleItemSelectionAllowed="1" showAll="0">
      <items>
        <item x="0"/>
        <item x="1"/>
        <item t="default"/>
      </items>
    </pivotField>
    <pivotField name="Entrepreneurship Cell" compact="0" outline="0" multipleItemSelectionAllowed="1" showAll="0">
      <items>
        <item x="0"/>
        <item x="1"/>
        <item t="default"/>
      </items>
    </pivotField>
    <pivotField name="Cultural Club" compact="0" outline="0" multipleItemSelectionAllowed="1" showAll="0">
      <items>
        <item x="0"/>
        <item x="1"/>
        <item t="default"/>
      </items>
    </pivotField>
    <pivotField name="Sports Club" compact="0" outline="0" multipleItemSelectionAllowed="1" showAll="0">
      <items>
        <item x="0"/>
        <item x="1"/>
        <item t="default"/>
      </items>
    </pivotField>
    <pivotField name="Skill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t="default"/>
      </items>
    </pivotField>
    <pivotField name="Number of Skills" compact="0" outline="0" multipleItemSelectionAllowed="1" showAll="0">
      <items>
        <item x="0"/>
        <item x="1"/>
        <item x="2"/>
        <item x="3"/>
        <item t="default"/>
      </items>
    </pivotField>
    <pivotField name="C++" compact="0" outline="0" multipleItemSelectionAllowed="1" showAll="0">
      <items>
        <item x="0"/>
        <item x="1"/>
        <item t="default"/>
      </items>
    </pivotField>
    <pivotField name="ML" compact="0" outline="0" multipleItemSelectionAllowed="1" showAll="0">
      <items>
        <item x="0"/>
        <item x="1"/>
        <item t="default"/>
      </items>
    </pivotField>
    <pivotField name="Python" compact="0" outline="0" multipleItemSelectionAllowed="1" showAll="0">
      <items>
        <item x="0"/>
        <item x="1"/>
        <item t="default"/>
      </items>
    </pivotField>
    <pivotField name="Java" compact="0" outline="0" multipleItemSelectionAllowed="1" showAll="0">
      <items>
        <item x="0"/>
        <item x="1"/>
        <item t="default"/>
      </items>
    </pivotField>
    <pivotField name="SQL" compact="0" outline="0" multipleItemSelectionAllowed="1" showAll="0">
      <items>
        <item x="0"/>
        <item x="1"/>
        <item t="default"/>
      </items>
    </pivotField>
    <pivotField name="Web Development" compact="0" outline="0" multipleItemSelectionAllowed="1" showAll="0">
      <items>
        <item x="0"/>
        <item x="1"/>
        <item t="default"/>
      </items>
    </pivotField>
    <pivotField name="Data Science" compact="0" outline="0" multipleItemSelectionAllowed="1" showAll="0">
      <items>
        <item x="0"/>
        <item x="1"/>
        <item t="default"/>
      </items>
    </pivotField>
    <pivotField name="Internship Done" compact="0" outline="0" multipleItemSelectionAllowed="1" showAll="0">
      <items>
        <item x="0"/>
        <item x="1"/>
        <item t="default"/>
      </items>
    </pivotField>
    <pivotField name="Internship Domain" compact="0" outline="0" multipleItemSelectionAllowed="1" showAll="0">
      <items>
        <item x="0"/>
        <item x="1"/>
        <item x="2"/>
        <item x="3"/>
        <item x="4"/>
        <item x="5"/>
        <item x="6"/>
        <item t="default"/>
      </items>
    </pivotField>
    <pivotField name="Placement Status" axis="axisCol" dataField="1" compact="0" outline="0" multipleItemSelectionAllowed="1" showAll="0" sortType="ascending">
      <items>
        <item x="0"/>
        <item x="1"/>
        <item t="default"/>
      </items>
    </pivotField>
    <pivotField name="Placement Domain" compact="0" outline="0" multipleItemSelectionAllowed="1" showAll="0">
      <items>
        <item x="0"/>
        <item x="1"/>
        <item x="2"/>
        <item x="3"/>
        <item x="4"/>
        <item x="5"/>
        <item x="6"/>
        <item t="default"/>
      </items>
    </pivotField>
    <pivotField name="CTC (L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t="default"/>
      </items>
    </pivotField>
    <pivotField name="Alumni Path" compact="0" outline="0" multipleItemSelectionAllowed="1" showAll="0">
      <items>
        <item x="0"/>
        <item x="1"/>
        <item x="2"/>
        <item x="3"/>
        <item x="4"/>
        <item t="default"/>
      </items>
    </pivotField>
    <pivotField name="Sem1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t="default"/>
      </items>
    </pivotField>
    <pivotField name="Sem2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name="Sem3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ame="Sem4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t="default"/>
      </items>
    </pivotField>
    <pivotField name="Sem5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t="default"/>
      </items>
    </pivotField>
    <pivotField name="Sem6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t="default"/>
      </items>
    </pivotField>
    <pivotField name="Sem7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t="default"/>
      </items>
    </pivotField>
    <pivotField name="Sem8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t="default"/>
      </items>
    </pivotField>
  </pivotFields>
  <rowFields>
    <field x="7"/>
  </rowFields>
  <colFields>
    <field x="27"/>
  </colFields>
  <dataFields>
    <dataField name="COUNTA of Placement Status" fld="27" subtotal="count" showDataAs="percentOfRow" baseField="0" numFmtId="10"/>
  </dataFields>
</pivotTableDefinition>
</file>

<file path=xl/pivotTables/pivotTable8.xml><?xml version="1.0" encoding="utf-8"?>
<pivotTableDefinition xmlns="http://schemas.openxmlformats.org/spreadsheetml/2006/main" name="clubs_skills" cacheId="0" dataCaption="" compact="0" compactData="0">
  <location ref="A1:D6" firstHeaderRow="0" firstDataRow="1" firstDataCol="1"/>
  <pivotFields>
    <pivotField name="Studen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t="default"/>
      </items>
    </pivotField>
    <pivotField name="Age" compact="0" numFmtId="3" outline="0" multipleItemSelectionAllowed="1" showAll="0">
      <items>
        <item x="0"/>
        <item x="1"/>
        <item x="2"/>
        <item x="3"/>
        <item x="4"/>
        <item x="5"/>
        <item t="default"/>
      </items>
    </pivotField>
    <pivotField name="Gender" compact="0" outline="0" multipleItemSelectionAllowed="1" showAll="0">
      <items>
        <item x="0"/>
        <item x="1"/>
        <item t="default"/>
      </items>
    </pivotField>
    <pivotField name="Branch" compact="0" outline="0" multipleItemSelectionAllowed="1" showAll="0">
      <items>
        <item x="0"/>
        <item x="1"/>
        <item x="2"/>
        <item x="3"/>
        <item x="4"/>
        <item x="5"/>
        <item t="default"/>
      </items>
    </pivotField>
    <pivotField name="Average GPA"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t="default"/>
      </items>
    </pivotField>
    <pivotField name="Backlogs" compact="0" outline="0" multipleItemSelectionAllowed="1" showAll="0">
      <items>
        <item x="0"/>
        <item x="1"/>
        <item x="2"/>
        <item x="3"/>
        <item x="4"/>
        <item x="5"/>
        <item t="default"/>
      </items>
    </pivotField>
    <pivotField name="Attendance (%)"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t="default"/>
      </items>
    </pivotField>
    <pivotField name="Club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t="default"/>
      </items>
    </pivotField>
    <pivotField name="Number of Clubs" axis="axisRow" compact="0" outline="0" multipleItemSelectionAllowed="1" showAll="0" sortType="ascending">
      <items>
        <item x="1"/>
        <item x="0"/>
        <item x="2"/>
        <item t="default"/>
      </items>
    </pivotField>
    <pivotField name="Literary Society" compact="0" outline="0" multipleItemSelectionAllowed="1" showAll="0">
      <items>
        <item x="0"/>
        <item x="1"/>
        <item t="default"/>
      </items>
    </pivotField>
    <pivotField name="Robotics" compact="0" outline="0" multipleItemSelectionAllowed="1" showAll="0">
      <items>
        <item x="0"/>
        <item x="1"/>
        <item t="default"/>
      </items>
    </pivotField>
    <pivotField name="Coding Club" compact="0" outline="0" multipleItemSelectionAllowed="1" showAll="0">
      <items>
        <item x="0"/>
        <item x="1"/>
        <item t="default"/>
      </items>
    </pivotField>
    <pivotField name="Entrepreneurship Cell" compact="0" outline="0" multipleItemSelectionAllowed="1" showAll="0">
      <items>
        <item x="0"/>
        <item x="1"/>
        <item t="default"/>
      </items>
    </pivotField>
    <pivotField name="Cultural Club" compact="0" outline="0" multipleItemSelectionAllowed="1" showAll="0">
      <items>
        <item x="0"/>
        <item x="1"/>
        <item t="default"/>
      </items>
    </pivotField>
    <pivotField name="Sports Club" compact="0" outline="0" multipleItemSelectionAllowed="1" showAll="0">
      <items>
        <item x="0"/>
        <item x="1"/>
        <item t="default"/>
      </items>
    </pivotField>
    <pivotField name="Skill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t="default"/>
      </items>
    </pivotField>
    <pivotField name="Number of Skills" compact="0" outline="0" multipleItemSelectionAllowed="1" showAll="0">
      <items>
        <item x="0"/>
        <item x="1"/>
        <item x="2"/>
        <item x="3"/>
        <item t="default"/>
      </items>
    </pivotField>
    <pivotField name="C++" compact="0" outline="0" multipleItemSelectionAllowed="1" showAll="0">
      <items>
        <item x="0"/>
        <item x="1"/>
        <item t="default"/>
      </items>
    </pivotField>
    <pivotField name="ML" compact="0" outline="0" multipleItemSelectionAllowed="1" showAll="0">
      <items>
        <item x="0"/>
        <item x="1"/>
        <item t="default"/>
      </items>
    </pivotField>
    <pivotField name="Python" compact="0" outline="0" multipleItemSelectionAllowed="1" showAll="0">
      <items>
        <item x="0"/>
        <item x="1"/>
        <item t="default"/>
      </items>
    </pivotField>
    <pivotField name="Java" compact="0" outline="0" multipleItemSelectionAllowed="1" showAll="0">
      <items>
        <item x="0"/>
        <item x="1"/>
        <item t="default"/>
      </items>
    </pivotField>
    <pivotField name="SQL" compact="0" outline="0" multipleItemSelectionAllowed="1" showAll="0">
      <items>
        <item x="0"/>
        <item x="1"/>
        <item t="default"/>
      </items>
    </pivotField>
    <pivotField name="Web Development" compact="0" outline="0" multipleItemSelectionAllowed="1" showAll="0">
      <items>
        <item x="0"/>
        <item x="1"/>
        <item t="default"/>
      </items>
    </pivotField>
    <pivotField name="Data Science" compact="0" outline="0" multipleItemSelectionAllowed="1" showAll="0">
      <items>
        <item x="0"/>
        <item x="1"/>
        <item t="default"/>
      </items>
    </pivotField>
    <pivotField name="Internship Done" compact="0" outline="0" multipleItemSelectionAllowed="1" showAll="0">
      <items>
        <item x="0"/>
        <item x="1"/>
        <item t="default"/>
      </items>
    </pivotField>
    <pivotField name="Internship Domain" compact="0" outline="0" multipleItemSelectionAllowed="1" showAll="0">
      <items>
        <item x="0"/>
        <item x="1"/>
        <item x="2"/>
        <item x="3"/>
        <item x="4"/>
        <item x="5"/>
        <item x="6"/>
        <item t="default"/>
      </items>
    </pivotField>
    <pivotField name="Placement Status" axis="axisCol" dataField="1" compact="0" outline="0" multipleItemSelectionAllowed="1" showAll="0" sortType="ascending">
      <items>
        <item x="0"/>
        <item x="1"/>
        <item t="default"/>
      </items>
    </pivotField>
    <pivotField name="Placement Domain" compact="0" outline="0" multipleItemSelectionAllowed="1" showAll="0">
      <items>
        <item x="0"/>
        <item x="1"/>
        <item x="2"/>
        <item x="3"/>
        <item x="4"/>
        <item x="5"/>
        <item x="6"/>
        <item t="default"/>
      </items>
    </pivotField>
    <pivotField name="CTC (L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t="default"/>
      </items>
    </pivotField>
    <pivotField name="Alumni Path" compact="0" outline="0" multipleItemSelectionAllowed="1" showAll="0">
      <items>
        <item x="0"/>
        <item x="1"/>
        <item x="2"/>
        <item x="3"/>
        <item x="4"/>
        <item t="default"/>
      </items>
    </pivotField>
    <pivotField name="Sem1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t="default"/>
      </items>
    </pivotField>
    <pivotField name="Sem2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name="Sem3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ame="Sem4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t="default"/>
      </items>
    </pivotField>
    <pivotField name="Sem5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t="default"/>
      </items>
    </pivotField>
    <pivotField name="Sem6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t="default"/>
      </items>
    </pivotField>
    <pivotField name="Sem7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t="default"/>
      </items>
    </pivotField>
    <pivotField name="Sem8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t="default"/>
      </items>
    </pivotField>
  </pivotFields>
  <rowFields>
    <field x="9"/>
  </rowFields>
  <colFields>
    <field x="27"/>
  </colFields>
  <dataFields>
    <dataField name="COUNTA of Placement Status" fld="27" subtotal="count" showDataAs="percentOfRow" baseField="0" numFmtId="10"/>
  </dataFields>
</pivotTableDefinition>
</file>

<file path=xl/pivotTables/pivotTable9.xml><?xml version="1.0" encoding="utf-8"?>
<pivotTableDefinition xmlns="http://schemas.openxmlformats.org/spreadsheetml/2006/main" name="clubs_skills 2" cacheId="0" dataCaption="" compact="0" compactData="0">
  <location ref="K1:N5" firstHeaderRow="0" firstDataRow="1" firstDataCol="1"/>
  <pivotFields>
    <pivotField name="Studen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t="default"/>
      </items>
    </pivotField>
    <pivotField name="Age" compact="0" numFmtId="3" outline="0" multipleItemSelectionAllowed="1" showAll="0">
      <items>
        <item x="0"/>
        <item x="1"/>
        <item x="2"/>
        <item x="3"/>
        <item x="4"/>
        <item x="5"/>
        <item t="default"/>
      </items>
    </pivotField>
    <pivotField name="Gender" compact="0" outline="0" multipleItemSelectionAllowed="1" showAll="0">
      <items>
        <item x="0"/>
        <item x="1"/>
        <item t="default"/>
      </items>
    </pivotField>
    <pivotField name="Branch" compact="0" outline="0" multipleItemSelectionAllowed="1" showAll="0">
      <items>
        <item x="0"/>
        <item x="1"/>
        <item x="2"/>
        <item x="3"/>
        <item x="4"/>
        <item x="5"/>
        <item t="default"/>
      </items>
    </pivotField>
    <pivotField name="Average GPA"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t="default"/>
      </items>
    </pivotField>
    <pivotField name="Backlogs" compact="0" outline="0" multipleItemSelectionAllowed="1" showAll="0">
      <items>
        <item x="0"/>
        <item x="1"/>
        <item x="2"/>
        <item x="3"/>
        <item x="4"/>
        <item x="5"/>
        <item t="default"/>
      </items>
    </pivotField>
    <pivotField name="Attendance (%)"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t="default"/>
      </items>
    </pivotField>
    <pivotField name="Club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t="default"/>
      </items>
    </pivotField>
    <pivotField name="Number of Clubs" compact="0" outline="0" multipleItemSelectionAllowed="1" showAll="0">
      <items>
        <item x="0"/>
        <item x="1"/>
        <item x="2"/>
        <item t="default"/>
      </items>
    </pivotField>
    <pivotField name="Literary Society" compact="0" outline="0" multipleItemSelectionAllowed="1" showAll="0">
      <items>
        <item x="0"/>
        <item x="1"/>
        <item t="default"/>
      </items>
    </pivotField>
    <pivotField name="Robotics" compact="0" outline="0" multipleItemSelectionAllowed="1" showAll="0">
      <items>
        <item x="0"/>
        <item x="1"/>
        <item t="default"/>
      </items>
    </pivotField>
    <pivotField name="Coding Club" compact="0" outline="0" multipleItemSelectionAllowed="1" showAll="0">
      <items>
        <item x="0"/>
        <item x="1"/>
        <item t="default"/>
      </items>
    </pivotField>
    <pivotField name="Entrepreneurship Cell" compact="0" outline="0" multipleItemSelectionAllowed="1" showAll="0">
      <items>
        <item x="0"/>
        <item x="1"/>
        <item t="default"/>
      </items>
    </pivotField>
    <pivotField name="Cultural Club" compact="0" outline="0" multipleItemSelectionAllowed="1" showAll="0">
      <items>
        <item x="0"/>
        <item x="1"/>
        <item t="default"/>
      </items>
    </pivotField>
    <pivotField name="Sports Club" compact="0" outline="0" multipleItemSelectionAllowed="1" showAll="0">
      <items>
        <item x="0"/>
        <item x="1"/>
        <item t="default"/>
      </items>
    </pivotField>
    <pivotField name="Skill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t="default"/>
      </items>
    </pivotField>
    <pivotField name="Number of Skills" compact="0" outline="0" multipleItemSelectionAllowed="1" showAll="0">
      <items>
        <item x="0"/>
        <item x="1"/>
        <item x="2"/>
        <item x="3"/>
        <item t="default"/>
      </items>
    </pivotField>
    <pivotField name="C++" axis="axisRow" compact="0" outline="0" multipleItemSelectionAllowed="1" showAll="0" sortType="ascending">
      <items>
        <item x="1"/>
        <item x="0"/>
        <item t="default"/>
      </items>
    </pivotField>
    <pivotField name="ML" compact="0" outline="0" multipleItemSelectionAllowed="1" showAll="0">
      <items>
        <item x="0"/>
        <item x="1"/>
        <item t="default"/>
      </items>
    </pivotField>
    <pivotField name="Python" compact="0" outline="0" multipleItemSelectionAllowed="1" showAll="0">
      <items>
        <item x="0"/>
        <item x="1"/>
        <item t="default"/>
      </items>
    </pivotField>
    <pivotField name="Java" compact="0" outline="0" multipleItemSelectionAllowed="1" showAll="0">
      <items>
        <item x="0"/>
        <item x="1"/>
        <item t="default"/>
      </items>
    </pivotField>
    <pivotField name="SQL" compact="0" outline="0" multipleItemSelectionAllowed="1" showAll="0">
      <items>
        <item x="0"/>
        <item x="1"/>
        <item t="default"/>
      </items>
    </pivotField>
    <pivotField name="Web Development" compact="0" outline="0" multipleItemSelectionAllowed="1" showAll="0">
      <items>
        <item x="0"/>
        <item x="1"/>
        <item t="default"/>
      </items>
    </pivotField>
    <pivotField name="Data Science" compact="0" outline="0" multipleItemSelectionAllowed="1" showAll="0">
      <items>
        <item x="0"/>
        <item x="1"/>
        <item t="default"/>
      </items>
    </pivotField>
    <pivotField name="Internship Done" compact="0" outline="0" multipleItemSelectionAllowed="1" showAll="0">
      <items>
        <item x="0"/>
        <item x="1"/>
        <item t="default"/>
      </items>
    </pivotField>
    <pivotField name="Internship Domain" compact="0" outline="0" multipleItemSelectionAllowed="1" showAll="0">
      <items>
        <item x="0"/>
        <item x="1"/>
        <item x="2"/>
        <item x="3"/>
        <item x="4"/>
        <item x="5"/>
        <item x="6"/>
        <item t="default"/>
      </items>
    </pivotField>
    <pivotField name="Placement Status" axis="axisCol" dataField="1" compact="0" outline="0" multipleItemSelectionAllowed="1" showAll="0" sortType="ascending">
      <items>
        <item x="0"/>
        <item x="1"/>
        <item t="default"/>
      </items>
    </pivotField>
    <pivotField name="Placement Domain" compact="0" outline="0" multipleItemSelectionAllowed="1" showAll="0">
      <items>
        <item x="0"/>
        <item x="1"/>
        <item x="2"/>
        <item x="3"/>
        <item x="4"/>
        <item x="5"/>
        <item x="6"/>
        <item t="default"/>
      </items>
    </pivotField>
    <pivotField name="CTC (L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t="default"/>
      </items>
    </pivotField>
    <pivotField name="Alumni Path" compact="0" outline="0" multipleItemSelectionAllowed="1" showAll="0">
      <items>
        <item x="0"/>
        <item x="1"/>
        <item x="2"/>
        <item x="3"/>
        <item x="4"/>
        <item t="default"/>
      </items>
    </pivotField>
    <pivotField name="Sem1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t="default"/>
      </items>
    </pivotField>
    <pivotField name="Sem2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name="Sem3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ame="Sem4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t="default"/>
      </items>
    </pivotField>
    <pivotField name="Sem5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t="default"/>
      </items>
    </pivotField>
    <pivotField name="Sem6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t="default"/>
      </items>
    </pivotField>
    <pivotField name="Sem7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t="default"/>
      </items>
    </pivotField>
    <pivotField name="Sem8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t="default"/>
      </items>
    </pivotField>
  </pivotFields>
  <rowFields>
    <field x="18"/>
  </rowFields>
  <colFields>
    <field x="27"/>
  </colFields>
  <dataFields>
    <dataField name="COUNTA of Placement Status" fld="27" subtotal="count" showDataAs="percentOfRow" baseField="0" numFmtId="10"/>
  </dataFields>
</pivotTableDefinition>
</file>

<file path=xl/pivotTables/pivotTable10.xml><?xml version="1.0" encoding="utf-8"?>
<pivotTableDefinition xmlns="http://schemas.openxmlformats.org/spreadsheetml/2006/main" name="clubs_skills 3" cacheId="0" dataCaption="" compact="0" compactData="0">
  <location ref="W1:Z5" firstHeaderRow="0" firstDataRow="1" firstDataCol="1"/>
  <pivotFields>
    <pivotField name="Studen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t="default"/>
      </items>
    </pivotField>
    <pivotField name="Age" compact="0" numFmtId="3" outline="0" multipleItemSelectionAllowed="1" showAll="0">
      <items>
        <item x="0"/>
        <item x="1"/>
        <item x="2"/>
        <item x="3"/>
        <item x="4"/>
        <item x="5"/>
        <item t="default"/>
      </items>
    </pivotField>
    <pivotField name="Gender" compact="0" outline="0" multipleItemSelectionAllowed="1" showAll="0">
      <items>
        <item x="0"/>
        <item x="1"/>
        <item t="default"/>
      </items>
    </pivotField>
    <pivotField name="Branch" compact="0" outline="0" multipleItemSelectionAllowed="1" showAll="0">
      <items>
        <item x="0"/>
        <item x="1"/>
        <item x="2"/>
        <item x="3"/>
        <item x="4"/>
        <item x="5"/>
        <item t="default"/>
      </items>
    </pivotField>
    <pivotField name="Average GPA"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t="default"/>
      </items>
    </pivotField>
    <pivotField name="Backlogs" compact="0" outline="0" multipleItemSelectionAllowed="1" showAll="0">
      <items>
        <item x="0"/>
        <item x="1"/>
        <item x="2"/>
        <item x="3"/>
        <item x="4"/>
        <item x="5"/>
        <item t="default"/>
      </items>
    </pivotField>
    <pivotField name="Attendance (%)"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t="default"/>
      </items>
    </pivotField>
    <pivotField name="Club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t="default"/>
      </items>
    </pivotField>
    <pivotField name="Number of Clubs" compact="0" outline="0" multipleItemSelectionAllowed="1" showAll="0">
      <items>
        <item x="0"/>
        <item x="1"/>
        <item x="2"/>
        <item t="default"/>
      </items>
    </pivotField>
    <pivotField name="Literary Society" axis="axisRow" compact="0" outline="0" multipleItemSelectionAllowed="1" showAll="0" sortType="ascending">
      <items>
        <item x="1"/>
        <item x="0"/>
        <item t="default"/>
      </items>
    </pivotField>
    <pivotField name="Robotics" compact="0" outline="0" multipleItemSelectionAllowed="1" showAll="0">
      <items>
        <item x="0"/>
        <item x="1"/>
        <item t="default"/>
      </items>
    </pivotField>
    <pivotField name="Coding Club" compact="0" outline="0" multipleItemSelectionAllowed="1" showAll="0">
      <items>
        <item x="0"/>
        <item x="1"/>
        <item t="default"/>
      </items>
    </pivotField>
    <pivotField name="Entrepreneurship Cell" compact="0" outline="0" multipleItemSelectionAllowed="1" showAll="0">
      <items>
        <item x="0"/>
        <item x="1"/>
        <item t="default"/>
      </items>
    </pivotField>
    <pivotField name="Cultural Club" compact="0" outline="0" multipleItemSelectionAllowed="1" showAll="0">
      <items>
        <item x="0"/>
        <item x="1"/>
        <item t="default"/>
      </items>
    </pivotField>
    <pivotField name="Sports Club" compact="0" outline="0" multipleItemSelectionAllowed="1" showAll="0">
      <items>
        <item x="0"/>
        <item x="1"/>
        <item t="default"/>
      </items>
    </pivotField>
    <pivotField name="Skill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t="default"/>
      </items>
    </pivotField>
    <pivotField name="Number of Skills" compact="0" outline="0" multipleItemSelectionAllowed="1" showAll="0">
      <items>
        <item x="0"/>
        <item x="1"/>
        <item x="2"/>
        <item x="3"/>
        <item t="default"/>
      </items>
    </pivotField>
    <pivotField name="C++" compact="0" outline="0" multipleItemSelectionAllowed="1" showAll="0">
      <items>
        <item x="0"/>
        <item x="1"/>
        <item t="default"/>
      </items>
    </pivotField>
    <pivotField name="ML" compact="0" outline="0" multipleItemSelectionAllowed="1" showAll="0">
      <items>
        <item x="0"/>
        <item x="1"/>
        <item t="default"/>
      </items>
    </pivotField>
    <pivotField name="Python" compact="0" outline="0" multipleItemSelectionAllowed="1" showAll="0">
      <items>
        <item x="0"/>
        <item x="1"/>
        <item t="default"/>
      </items>
    </pivotField>
    <pivotField name="Java" compact="0" outline="0" multipleItemSelectionAllowed="1" showAll="0">
      <items>
        <item x="0"/>
        <item x="1"/>
        <item t="default"/>
      </items>
    </pivotField>
    <pivotField name="SQL" compact="0" outline="0" multipleItemSelectionAllowed="1" showAll="0">
      <items>
        <item x="0"/>
        <item x="1"/>
        <item t="default"/>
      </items>
    </pivotField>
    <pivotField name="Web Development" compact="0" outline="0" multipleItemSelectionAllowed="1" showAll="0">
      <items>
        <item x="0"/>
        <item x="1"/>
        <item t="default"/>
      </items>
    </pivotField>
    <pivotField name="Data Science" compact="0" outline="0" multipleItemSelectionAllowed="1" showAll="0">
      <items>
        <item x="0"/>
        <item x="1"/>
        <item t="default"/>
      </items>
    </pivotField>
    <pivotField name="Internship Done" compact="0" outline="0" multipleItemSelectionAllowed="1" showAll="0">
      <items>
        <item x="0"/>
        <item x="1"/>
        <item t="default"/>
      </items>
    </pivotField>
    <pivotField name="Internship Domain" compact="0" outline="0" multipleItemSelectionAllowed="1" showAll="0">
      <items>
        <item x="0"/>
        <item x="1"/>
        <item x="2"/>
        <item x="3"/>
        <item x="4"/>
        <item x="5"/>
        <item x="6"/>
        <item t="default"/>
      </items>
    </pivotField>
    <pivotField name="Placement Status" axis="axisCol" dataField="1" compact="0" outline="0" multipleItemSelectionAllowed="1" showAll="0" sortType="ascending">
      <items>
        <item x="0"/>
        <item x="1"/>
        <item t="default"/>
      </items>
    </pivotField>
    <pivotField name="Placement Domain" compact="0" outline="0" multipleItemSelectionAllowed="1" showAll="0">
      <items>
        <item x="0"/>
        <item x="1"/>
        <item x="2"/>
        <item x="3"/>
        <item x="4"/>
        <item x="5"/>
        <item x="6"/>
        <item t="default"/>
      </items>
    </pivotField>
    <pivotField name="CTC (L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t="default"/>
      </items>
    </pivotField>
    <pivotField name="Alumni Path" compact="0" outline="0" multipleItemSelectionAllowed="1" showAll="0">
      <items>
        <item x="0"/>
        <item x="1"/>
        <item x="2"/>
        <item x="3"/>
        <item x="4"/>
        <item t="default"/>
      </items>
    </pivotField>
    <pivotField name="Sem1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t="default"/>
      </items>
    </pivotField>
    <pivotField name="Sem2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name="Sem3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ame="Sem4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t="default"/>
      </items>
    </pivotField>
    <pivotField name="Sem5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t="default"/>
      </items>
    </pivotField>
    <pivotField name="Sem6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t="default"/>
      </items>
    </pivotField>
    <pivotField name="Sem7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t="default"/>
      </items>
    </pivotField>
    <pivotField name="Sem8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t="default"/>
      </items>
    </pivotField>
  </pivotFields>
  <rowFields>
    <field x="10"/>
  </rowFields>
  <colFields>
    <field x="27"/>
  </colFields>
  <dataFields>
    <dataField name="COUNTA of Placement Status" fld="27" subtotal="count" showDataAs="percentOfRow" baseField="0" numFmtId="10"/>
  </dataFields>
</pivotTableDefinition>
</file>

<file path=xl/pivotTables/pivotTable11.xml><?xml version="1.0" encoding="utf-8"?>
<pivotTableDefinition xmlns="http://schemas.openxmlformats.org/spreadsheetml/2006/main" name="clubs_skills 4" cacheId="0" dataCaption="" compact="0" compactData="0">
  <location ref="K8:N12" firstHeaderRow="0" firstDataRow="1" firstDataCol="1"/>
  <pivotFields>
    <pivotField name="Studen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t="default"/>
      </items>
    </pivotField>
    <pivotField name="Age" compact="0" numFmtId="3" outline="0" multipleItemSelectionAllowed="1" showAll="0">
      <items>
        <item x="0"/>
        <item x="1"/>
        <item x="2"/>
        <item x="3"/>
        <item x="4"/>
        <item x="5"/>
        <item t="default"/>
      </items>
    </pivotField>
    <pivotField name="Gender" compact="0" outline="0" multipleItemSelectionAllowed="1" showAll="0">
      <items>
        <item x="0"/>
        <item x="1"/>
        <item t="default"/>
      </items>
    </pivotField>
    <pivotField name="Branch" compact="0" outline="0" multipleItemSelectionAllowed="1" showAll="0">
      <items>
        <item x="0"/>
        <item x="1"/>
        <item x="2"/>
        <item x="3"/>
        <item x="4"/>
        <item x="5"/>
        <item t="default"/>
      </items>
    </pivotField>
    <pivotField name="Average GPA"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t="default"/>
      </items>
    </pivotField>
    <pivotField name="Backlogs" compact="0" outline="0" multipleItemSelectionAllowed="1" showAll="0">
      <items>
        <item x="0"/>
        <item x="1"/>
        <item x="2"/>
        <item x="3"/>
        <item x="4"/>
        <item x="5"/>
        <item t="default"/>
      </items>
    </pivotField>
    <pivotField name="Attendance (%)"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t="default"/>
      </items>
    </pivotField>
    <pivotField name="Club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t="default"/>
      </items>
    </pivotField>
    <pivotField name="Number of Clubs" compact="0" outline="0" multipleItemSelectionAllowed="1" showAll="0">
      <items>
        <item x="0"/>
        <item x="1"/>
        <item x="2"/>
        <item t="default"/>
      </items>
    </pivotField>
    <pivotField name="Literary Society" compact="0" outline="0" multipleItemSelectionAllowed="1" showAll="0">
      <items>
        <item x="0"/>
        <item x="1"/>
        <item t="default"/>
      </items>
    </pivotField>
    <pivotField name="Robotics" compact="0" outline="0" multipleItemSelectionAllowed="1" showAll="0">
      <items>
        <item x="0"/>
        <item x="1"/>
        <item t="default"/>
      </items>
    </pivotField>
    <pivotField name="Coding Club" compact="0" outline="0" multipleItemSelectionAllowed="1" showAll="0">
      <items>
        <item x="0"/>
        <item x="1"/>
        <item t="default"/>
      </items>
    </pivotField>
    <pivotField name="Entrepreneurship Cell" compact="0" outline="0" multipleItemSelectionAllowed="1" showAll="0">
      <items>
        <item x="0"/>
        <item x="1"/>
        <item t="default"/>
      </items>
    </pivotField>
    <pivotField name="Cultural Club" compact="0" outline="0" multipleItemSelectionAllowed="1" showAll="0">
      <items>
        <item x="0"/>
        <item x="1"/>
        <item t="default"/>
      </items>
    </pivotField>
    <pivotField name="Sports Club" compact="0" outline="0" multipleItemSelectionAllowed="1" showAll="0">
      <items>
        <item x="0"/>
        <item x="1"/>
        <item t="default"/>
      </items>
    </pivotField>
    <pivotField name="Skill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t="default"/>
      </items>
    </pivotField>
    <pivotField name="Number of Skills" compact="0" outline="0" multipleItemSelectionAllowed="1" showAll="0">
      <items>
        <item x="0"/>
        <item x="1"/>
        <item x="2"/>
        <item x="3"/>
        <item t="default"/>
      </items>
    </pivotField>
    <pivotField name="C++" compact="0" outline="0" multipleItemSelectionAllowed="1" showAll="0">
      <items>
        <item x="0"/>
        <item x="1"/>
        <item t="default"/>
      </items>
    </pivotField>
    <pivotField name="ML" axis="axisRow" compact="0" outline="0" multipleItemSelectionAllowed="1" showAll="0" sortType="ascending">
      <items>
        <item x="1"/>
        <item x="0"/>
        <item t="default"/>
      </items>
    </pivotField>
    <pivotField name="Python" compact="0" outline="0" multipleItemSelectionAllowed="1" showAll="0">
      <items>
        <item x="0"/>
        <item x="1"/>
        <item t="default"/>
      </items>
    </pivotField>
    <pivotField name="Java" compact="0" outline="0" multipleItemSelectionAllowed="1" showAll="0">
      <items>
        <item x="0"/>
        <item x="1"/>
        <item t="default"/>
      </items>
    </pivotField>
    <pivotField name="SQL" compact="0" outline="0" multipleItemSelectionAllowed="1" showAll="0">
      <items>
        <item x="0"/>
        <item x="1"/>
        <item t="default"/>
      </items>
    </pivotField>
    <pivotField name="Web Development" compact="0" outline="0" multipleItemSelectionAllowed="1" showAll="0">
      <items>
        <item x="0"/>
        <item x="1"/>
        <item t="default"/>
      </items>
    </pivotField>
    <pivotField name="Data Science" compact="0" outline="0" multipleItemSelectionAllowed="1" showAll="0">
      <items>
        <item x="0"/>
        <item x="1"/>
        <item t="default"/>
      </items>
    </pivotField>
    <pivotField name="Internship Done" compact="0" outline="0" multipleItemSelectionAllowed="1" showAll="0">
      <items>
        <item x="0"/>
        <item x="1"/>
        <item t="default"/>
      </items>
    </pivotField>
    <pivotField name="Internship Domain" compact="0" outline="0" multipleItemSelectionAllowed="1" showAll="0">
      <items>
        <item x="0"/>
        <item x="1"/>
        <item x="2"/>
        <item x="3"/>
        <item x="4"/>
        <item x="5"/>
        <item x="6"/>
        <item t="default"/>
      </items>
    </pivotField>
    <pivotField name="Placement Status" axis="axisCol" dataField="1" compact="0" outline="0" multipleItemSelectionAllowed="1" showAll="0" sortType="ascending">
      <items>
        <item x="0"/>
        <item x="1"/>
        <item t="default"/>
      </items>
    </pivotField>
    <pivotField name="Placement Domain" compact="0" outline="0" multipleItemSelectionAllowed="1" showAll="0">
      <items>
        <item x="0"/>
        <item x="1"/>
        <item x="2"/>
        <item x="3"/>
        <item x="4"/>
        <item x="5"/>
        <item x="6"/>
        <item t="default"/>
      </items>
    </pivotField>
    <pivotField name="CTC (L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t="default"/>
      </items>
    </pivotField>
    <pivotField name="Alumni Path" compact="0" outline="0" multipleItemSelectionAllowed="1" showAll="0">
      <items>
        <item x="0"/>
        <item x="1"/>
        <item x="2"/>
        <item x="3"/>
        <item x="4"/>
        <item t="default"/>
      </items>
    </pivotField>
    <pivotField name="Sem1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t="default"/>
      </items>
    </pivotField>
    <pivotField name="Sem2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name="Sem3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ame="Sem4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t="default"/>
      </items>
    </pivotField>
    <pivotField name="Sem5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t="default"/>
      </items>
    </pivotField>
    <pivotField name="Sem6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t="default"/>
      </items>
    </pivotField>
    <pivotField name="Sem7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t="default"/>
      </items>
    </pivotField>
    <pivotField name="Sem8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t="default"/>
      </items>
    </pivotField>
  </pivotFields>
  <rowFields>
    <field x="19"/>
  </rowFields>
  <colFields>
    <field x="27"/>
  </colFields>
  <dataFields>
    <dataField name="COUNTA of Placement Status" fld="27" subtotal="count" showDataAs="percentOfRow" baseField="0" numFmtId="10"/>
  </dataFields>
</pivotTableDefinition>
</file>

<file path=xl/pivotTables/pivotTable12.xml><?xml version="1.0" encoding="utf-8"?>
<pivotTableDefinition xmlns="http://schemas.openxmlformats.org/spreadsheetml/2006/main" name="clubs_skills 5" cacheId="0" dataCaption="" compact="0" compactData="0">
  <location ref="W8:Z12" firstHeaderRow="0" firstDataRow="1" firstDataCol="1"/>
  <pivotFields>
    <pivotField name="Studen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t="default"/>
      </items>
    </pivotField>
    <pivotField name="Age" compact="0" numFmtId="3" outline="0" multipleItemSelectionAllowed="1" showAll="0">
      <items>
        <item x="0"/>
        <item x="1"/>
        <item x="2"/>
        <item x="3"/>
        <item x="4"/>
        <item x="5"/>
        <item t="default"/>
      </items>
    </pivotField>
    <pivotField name="Gender" compact="0" outline="0" multipleItemSelectionAllowed="1" showAll="0">
      <items>
        <item x="0"/>
        <item x="1"/>
        <item t="default"/>
      </items>
    </pivotField>
    <pivotField name="Branch" compact="0" outline="0" multipleItemSelectionAllowed="1" showAll="0">
      <items>
        <item x="0"/>
        <item x="1"/>
        <item x="2"/>
        <item x="3"/>
        <item x="4"/>
        <item x="5"/>
        <item t="default"/>
      </items>
    </pivotField>
    <pivotField name="Average GPA"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t="default"/>
      </items>
    </pivotField>
    <pivotField name="Backlogs" compact="0" outline="0" multipleItemSelectionAllowed="1" showAll="0">
      <items>
        <item x="0"/>
        <item x="1"/>
        <item x="2"/>
        <item x="3"/>
        <item x="4"/>
        <item x="5"/>
        <item t="default"/>
      </items>
    </pivotField>
    <pivotField name="Attendance (%)"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t="default"/>
      </items>
    </pivotField>
    <pivotField name="Club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t="default"/>
      </items>
    </pivotField>
    <pivotField name="Number of Clubs" compact="0" outline="0" multipleItemSelectionAllowed="1" showAll="0">
      <items>
        <item x="0"/>
        <item x="1"/>
        <item x="2"/>
        <item t="default"/>
      </items>
    </pivotField>
    <pivotField name="Literary Society" compact="0" outline="0" multipleItemSelectionAllowed="1" showAll="0">
      <items>
        <item x="0"/>
        <item x="1"/>
        <item t="default"/>
      </items>
    </pivotField>
    <pivotField name="Robotics" axis="axisRow" compact="0" outline="0" multipleItemSelectionAllowed="1" showAll="0" sortType="ascending">
      <items>
        <item x="1"/>
        <item x="0"/>
        <item t="default"/>
      </items>
    </pivotField>
    <pivotField name="Coding Club" compact="0" outline="0" multipleItemSelectionAllowed="1" showAll="0">
      <items>
        <item x="0"/>
        <item x="1"/>
        <item t="default"/>
      </items>
    </pivotField>
    <pivotField name="Entrepreneurship Cell" compact="0" outline="0" multipleItemSelectionAllowed="1" showAll="0">
      <items>
        <item x="0"/>
        <item x="1"/>
        <item t="default"/>
      </items>
    </pivotField>
    <pivotField name="Cultural Club" compact="0" outline="0" multipleItemSelectionAllowed="1" showAll="0">
      <items>
        <item x="0"/>
        <item x="1"/>
        <item t="default"/>
      </items>
    </pivotField>
    <pivotField name="Sports Club" compact="0" outline="0" multipleItemSelectionAllowed="1" showAll="0">
      <items>
        <item x="0"/>
        <item x="1"/>
        <item t="default"/>
      </items>
    </pivotField>
    <pivotField name="Skill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t="default"/>
      </items>
    </pivotField>
    <pivotField name="Number of Skills" compact="0" outline="0" multipleItemSelectionAllowed="1" showAll="0">
      <items>
        <item x="0"/>
        <item x="1"/>
        <item x="2"/>
        <item x="3"/>
        <item t="default"/>
      </items>
    </pivotField>
    <pivotField name="C++" compact="0" outline="0" multipleItemSelectionAllowed="1" showAll="0">
      <items>
        <item x="0"/>
        <item x="1"/>
        <item t="default"/>
      </items>
    </pivotField>
    <pivotField name="ML" compact="0" outline="0" multipleItemSelectionAllowed="1" showAll="0">
      <items>
        <item x="0"/>
        <item x="1"/>
        <item t="default"/>
      </items>
    </pivotField>
    <pivotField name="Python" compact="0" outline="0" multipleItemSelectionAllowed="1" showAll="0">
      <items>
        <item x="0"/>
        <item x="1"/>
        <item t="default"/>
      </items>
    </pivotField>
    <pivotField name="Java" compact="0" outline="0" multipleItemSelectionAllowed="1" showAll="0">
      <items>
        <item x="0"/>
        <item x="1"/>
        <item t="default"/>
      </items>
    </pivotField>
    <pivotField name="SQL" compact="0" outline="0" multipleItemSelectionAllowed="1" showAll="0">
      <items>
        <item x="0"/>
        <item x="1"/>
        <item t="default"/>
      </items>
    </pivotField>
    <pivotField name="Web Development" compact="0" outline="0" multipleItemSelectionAllowed="1" showAll="0">
      <items>
        <item x="0"/>
        <item x="1"/>
        <item t="default"/>
      </items>
    </pivotField>
    <pivotField name="Data Science" compact="0" outline="0" multipleItemSelectionAllowed="1" showAll="0">
      <items>
        <item x="0"/>
        <item x="1"/>
        <item t="default"/>
      </items>
    </pivotField>
    <pivotField name="Internship Done" compact="0" outline="0" multipleItemSelectionAllowed="1" showAll="0">
      <items>
        <item x="0"/>
        <item x="1"/>
        <item t="default"/>
      </items>
    </pivotField>
    <pivotField name="Internship Domain" compact="0" outline="0" multipleItemSelectionAllowed="1" showAll="0">
      <items>
        <item x="0"/>
        <item x="1"/>
        <item x="2"/>
        <item x="3"/>
        <item x="4"/>
        <item x="5"/>
        <item x="6"/>
        <item t="default"/>
      </items>
    </pivotField>
    <pivotField name="Placement Status" axis="axisCol" dataField="1" compact="0" outline="0" multipleItemSelectionAllowed="1" showAll="0" sortType="ascending">
      <items>
        <item x="0"/>
        <item x="1"/>
        <item t="default"/>
      </items>
    </pivotField>
    <pivotField name="Placement Domain" compact="0" outline="0" multipleItemSelectionAllowed="1" showAll="0">
      <items>
        <item x="0"/>
        <item x="1"/>
        <item x="2"/>
        <item x="3"/>
        <item x="4"/>
        <item x="5"/>
        <item x="6"/>
        <item t="default"/>
      </items>
    </pivotField>
    <pivotField name="CTC (L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t="default"/>
      </items>
    </pivotField>
    <pivotField name="Alumni Path" compact="0" outline="0" multipleItemSelectionAllowed="1" showAll="0">
      <items>
        <item x="0"/>
        <item x="1"/>
        <item x="2"/>
        <item x="3"/>
        <item x="4"/>
        <item t="default"/>
      </items>
    </pivotField>
    <pivotField name="Sem1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t="default"/>
      </items>
    </pivotField>
    <pivotField name="Sem2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name="Sem3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ame="Sem4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t="default"/>
      </items>
    </pivotField>
    <pivotField name="Sem5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t="default"/>
      </items>
    </pivotField>
    <pivotField name="Sem6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t="default"/>
      </items>
    </pivotField>
    <pivotField name="Sem7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t="default"/>
      </items>
    </pivotField>
    <pivotField name="Sem8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t="default"/>
      </items>
    </pivotField>
  </pivotFields>
  <rowFields>
    <field x="11"/>
  </rowFields>
  <colFields>
    <field x="27"/>
  </colFields>
  <dataFields>
    <dataField name="COUNTA of Placement Status" fld="27" subtotal="count" showDataAs="percentOfRow" baseField="0" numFmtId="10"/>
  </dataFields>
</pivotTableDefinition>
</file>

<file path=xl/pivotTables/pivotTable13.xml><?xml version="1.0" encoding="utf-8"?>
<pivotTableDefinition xmlns="http://schemas.openxmlformats.org/spreadsheetml/2006/main" name="clubs_skills 6" cacheId="0" dataCaption="" compact="0" compactData="0">
  <location ref="K15:N19" firstHeaderRow="0" firstDataRow="1" firstDataCol="1"/>
  <pivotFields>
    <pivotField name="Studen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t="default"/>
      </items>
    </pivotField>
    <pivotField name="Age" compact="0" numFmtId="3" outline="0" multipleItemSelectionAllowed="1" showAll="0">
      <items>
        <item x="0"/>
        <item x="1"/>
        <item x="2"/>
        <item x="3"/>
        <item x="4"/>
        <item x="5"/>
        <item t="default"/>
      </items>
    </pivotField>
    <pivotField name="Gender" compact="0" outline="0" multipleItemSelectionAllowed="1" showAll="0">
      <items>
        <item x="0"/>
        <item x="1"/>
        <item t="default"/>
      </items>
    </pivotField>
    <pivotField name="Branch" compact="0" outline="0" multipleItemSelectionAllowed="1" showAll="0">
      <items>
        <item x="0"/>
        <item x="1"/>
        <item x="2"/>
        <item x="3"/>
        <item x="4"/>
        <item x="5"/>
        <item t="default"/>
      </items>
    </pivotField>
    <pivotField name="Average GPA"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t="default"/>
      </items>
    </pivotField>
    <pivotField name="Backlogs" compact="0" outline="0" multipleItemSelectionAllowed="1" showAll="0">
      <items>
        <item x="0"/>
        <item x="1"/>
        <item x="2"/>
        <item x="3"/>
        <item x="4"/>
        <item x="5"/>
        <item t="default"/>
      </items>
    </pivotField>
    <pivotField name="Attendance (%)"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t="default"/>
      </items>
    </pivotField>
    <pivotField name="Club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t="default"/>
      </items>
    </pivotField>
    <pivotField name="Number of Clubs" compact="0" outline="0" multipleItemSelectionAllowed="1" showAll="0">
      <items>
        <item x="0"/>
        <item x="1"/>
        <item x="2"/>
        <item t="default"/>
      </items>
    </pivotField>
    <pivotField name="Literary Society" compact="0" outline="0" multipleItemSelectionAllowed="1" showAll="0">
      <items>
        <item x="0"/>
        <item x="1"/>
        <item t="default"/>
      </items>
    </pivotField>
    <pivotField name="Robotics" compact="0" outline="0" multipleItemSelectionAllowed="1" showAll="0">
      <items>
        <item x="0"/>
        <item x="1"/>
        <item t="default"/>
      </items>
    </pivotField>
    <pivotField name="Coding Club" compact="0" outline="0" multipleItemSelectionAllowed="1" showAll="0">
      <items>
        <item x="0"/>
        <item x="1"/>
        <item t="default"/>
      </items>
    </pivotField>
    <pivotField name="Entrepreneurship Cell" compact="0" outline="0" multipleItemSelectionAllowed="1" showAll="0">
      <items>
        <item x="0"/>
        <item x="1"/>
        <item t="default"/>
      </items>
    </pivotField>
    <pivotField name="Cultural Club" compact="0" outline="0" multipleItemSelectionAllowed="1" showAll="0">
      <items>
        <item x="0"/>
        <item x="1"/>
        <item t="default"/>
      </items>
    </pivotField>
    <pivotField name="Sports Club" compact="0" outline="0" multipleItemSelectionAllowed="1" showAll="0">
      <items>
        <item x="0"/>
        <item x="1"/>
        <item t="default"/>
      </items>
    </pivotField>
    <pivotField name="Skill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t="default"/>
      </items>
    </pivotField>
    <pivotField name="Number of Skills" compact="0" outline="0" multipleItemSelectionAllowed="1" showAll="0">
      <items>
        <item x="0"/>
        <item x="1"/>
        <item x="2"/>
        <item x="3"/>
        <item t="default"/>
      </items>
    </pivotField>
    <pivotField name="C++" compact="0" outline="0" multipleItemSelectionAllowed="1" showAll="0">
      <items>
        <item x="0"/>
        <item x="1"/>
        <item t="default"/>
      </items>
    </pivotField>
    <pivotField name="ML" compact="0" outline="0" multipleItemSelectionAllowed="1" showAll="0">
      <items>
        <item x="0"/>
        <item x="1"/>
        <item t="default"/>
      </items>
    </pivotField>
    <pivotField name="Python" axis="axisRow" compact="0" outline="0" multipleItemSelectionAllowed="1" showAll="0" sortType="ascending">
      <items>
        <item x="1"/>
        <item x="0"/>
        <item t="default"/>
      </items>
    </pivotField>
    <pivotField name="Java" compact="0" outline="0" multipleItemSelectionAllowed="1" showAll="0">
      <items>
        <item x="0"/>
        <item x="1"/>
        <item t="default"/>
      </items>
    </pivotField>
    <pivotField name="SQL" compact="0" outline="0" multipleItemSelectionAllowed="1" showAll="0">
      <items>
        <item x="0"/>
        <item x="1"/>
        <item t="default"/>
      </items>
    </pivotField>
    <pivotField name="Web Development" compact="0" outline="0" multipleItemSelectionAllowed="1" showAll="0">
      <items>
        <item x="0"/>
        <item x="1"/>
        <item t="default"/>
      </items>
    </pivotField>
    <pivotField name="Data Science" compact="0" outline="0" multipleItemSelectionAllowed="1" showAll="0">
      <items>
        <item x="0"/>
        <item x="1"/>
        <item t="default"/>
      </items>
    </pivotField>
    <pivotField name="Internship Done" compact="0" outline="0" multipleItemSelectionAllowed="1" showAll="0">
      <items>
        <item x="0"/>
        <item x="1"/>
        <item t="default"/>
      </items>
    </pivotField>
    <pivotField name="Internship Domain" compact="0" outline="0" multipleItemSelectionAllowed="1" showAll="0">
      <items>
        <item x="0"/>
        <item x="1"/>
        <item x="2"/>
        <item x="3"/>
        <item x="4"/>
        <item x="5"/>
        <item x="6"/>
        <item t="default"/>
      </items>
    </pivotField>
    <pivotField name="Placement Status" axis="axisCol" dataField="1" compact="0" outline="0" multipleItemSelectionAllowed="1" showAll="0" sortType="ascending">
      <items>
        <item x="0"/>
        <item x="1"/>
        <item t="default"/>
      </items>
    </pivotField>
    <pivotField name="Placement Domain" compact="0" outline="0" multipleItemSelectionAllowed="1" showAll="0">
      <items>
        <item x="0"/>
        <item x="1"/>
        <item x="2"/>
        <item x="3"/>
        <item x="4"/>
        <item x="5"/>
        <item x="6"/>
        <item t="default"/>
      </items>
    </pivotField>
    <pivotField name="CTC (L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t="default"/>
      </items>
    </pivotField>
    <pivotField name="Alumni Path" compact="0" outline="0" multipleItemSelectionAllowed="1" showAll="0">
      <items>
        <item x="0"/>
        <item x="1"/>
        <item x="2"/>
        <item x="3"/>
        <item x="4"/>
        <item t="default"/>
      </items>
    </pivotField>
    <pivotField name="Sem1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t="default"/>
      </items>
    </pivotField>
    <pivotField name="Sem2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name="Sem3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ame="Sem4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t="default"/>
      </items>
    </pivotField>
    <pivotField name="Sem5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t="default"/>
      </items>
    </pivotField>
    <pivotField name="Sem6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t="default"/>
      </items>
    </pivotField>
    <pivotField name="Sem7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t="default"/>
      </items>
    </pivotField>
    <pivotField name="Sem8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t="default"/>
      </items>
    </pivotField>
  </pivotFields>
  <rowFields>
    <field x="20"/>
  </rowFields>
  <colFields>
    <field x="27"/>
  </colFields>
  <dataFields>
    <dataField name="COUNTA of Placement Status" fld="27" subtotal="count" showDataAs="percentOfRow" baseField="0" numFmtId="10"/>
  </dataFields>
</pivotTableDefinition>
</file>

<file path=xl/pivotTables/pivotTable14.xml><?xml version="1.0" encoding="utf-8"?>
<pivotTableDefinition xmlns="http://schemas.openxmlformats.org/spreadsheetml/2006/main" name="clubs_skills 7" cacheId="0" dataCaption="" compact="0" compactData="0">
  <location ref="W15:Z19" firstHeaderRow="0" firstDataRow="1" firstDataCol="1"/>
  <pivotFields>
    <pivotField name="Studen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t="default"/>
      </items>
    </pivotField>
    <pivotField name="Age" compact="0" numFmtId="3" outline="0" multipleItemSelectionAllowed="1" showAll="0">
      <items>
        <item x="0"/>
        <item x="1"/>
        <item x="2"/>
        <item x="3"/>
        <item x="4"/>
        <item x="5"/>
        <item t="default"/>
      </items>
    </pivotField>
    <pivotField name="Gender" compact="0" outline="0" multipleItemSelectionAllowed="1" showAll="0">
      <items>
        <item x="0"/>
        <item x="1"/>
        <item t="default"/>
      </items>
    </pivotField>
    <pivotField name="Branch" compact="0" outline="0" multipleItemSelectionAllowed="1" showAll="0">
      <items>
        <item x="0"/>
        <item x="1"/>
        <item x="2"/>
        <item x="3"/>
        <item x="4"/>
        <item x="5"/>
        <item t="default"/>
      </items>
    </pivotField>
    <pivotField name="Average GPA"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t="default"/>
      </items>
    </pivotField>
    <pivotField name="Backlogs" compact="0" outline="0" multipleItemSelectionAllowed="1" showAll="0">
      <items>
        <item x="0"/>
        <item x="1"/>
        <item x="2"/>
        <item x="3"/>
        <item x="4"/>
        <item x="5"/>
        <item t="default"/>
      </items>
    </pivotField>
    <pivotField name="Attendance (%)"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t="default"/>
      </items>
    </pivotField>
    <pivotField name="Club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t="default"/>
      </items>
    </pivotField>
    <pivotField name="Number of Clubs" compact="0" outline="0" multipleItemSelectionAllowed="1" showAll="0">
      <items>
        <item x="0"/>
        <item x="1"/>
        <item x="2"/>
        <item t="default"/>
      </items>
    </pivotField>
    <pivotField name="Literary Society" compact="0" outline="0" multipleItemSelectionAllowed="1" showAll="0">
      <items>
        <item x="0"/>
        <item x="1"/>
        <item t="default"/>
      </items>
    </pivotField>
    <pivotField name="Robotics" compact="0" outline="0" multipleItemSelectionAllowed="1" showAll="0">
      <items>
        <item x="0"/>
        <item x="1"/>
        <item t="default"/>
      </items>
    </pivotField>
    <pivotField name="Coding Club" axis="axisRow" compact="0" outline="0" multipleItemSelectionAllowed="1" showAll="0" sortType="ascending">
      <items>
        <item x="0"/>
        <item x="1"/>
        <item t="default"/>
      </items>
    </pivotField>
    <pivotField name="Entrepreneurship Cell" compact="0" outline="0" multipleItemSelectionAllowed="1" showAll="0">
      <items>
        <item x="0"/>
        <item x="1"/>
        <item t="default"/>
      </items>
    </pivotField>
    <pivotField name="Cultural Club" compact="0" outline="0" multipleItemSelectionAllowed="1" showAll="0">
      <items>
        <item x="0"/>
        <item x="1"/>
        <item t="default"/>
      </items>
    </pivotField>
    <pivotField name="Sports Club" compact="0" outline="0" multipleItemSelectionAllowed="1" showAll="0">
      <items>
        <item x="0"/>
        <item x="1"/>
        <item t="default"/>
      </items>
    </pivotField>
    <pivotField name="Skill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t="default"/>
      </items>
    </pivotField>
    <pivotField name="Number of Skills" compact="0" outline="0" multipleItemSelectionAllowed="1" showAll="0">
      <items>
        <item x="0"/>
        <item x="1"/>
        <item x="2"/>
        <item x="3"/>
        <item t="default"/>
      </items>
    </pivotField>
    <pivotField name="C++" compact="0" outline="0" multipleItemSelectionAllowed="1" showAll="0">
      <items>
        <item x="0"/>
        <item x="1"/>
        <item t="default"/>
      </items>
    </pivotField>
    <pivotField name="ML" compact="0" outline="0" multipleItemSelectionAllowed="1" showAll="0">
      <items>
        <item x="0"/>
        <item x="1"/>
        <item t="default"/>
      </items>
    </pivotField>
    <pivotField name="Python" compact="0" outline="0" multipleItemSelectionAllowed="1" showAll="0">
      <items>
        <item x="0"/>
        <item x="1"/>
        <item t="default"/>
      </items>
    </pivotField>
    <pivotField name="Java" compact="0" outline="0" multipleItemSelectionAllowed="1" showAll="0">
      <items>
        <item x="0"/>
        <item x="1"/>
        <item t="default"/>
      </items>
    </pivotField>
    <pivotField name="SQL" compact="0" outline="0" multipleItemSelectionAllowed="1" showAll="0">
      <items>
        <item x="0"/>
        <item x="1"/>
        <item t="default"/>
      </items>
    </pivotField>
    <pivotField name="Web Development" compact="0" outline="0" multipleItemSelectionAllowed="1" showAll="0">
      <items>
        <item x="0"/>
        <item x="1"/>
        <item t="default"/>
      </items>
    </pivotField>
    <pivotField name="Data Science" compact="0" outline="0" multipleItemSelectionAllowed="1" showAll="0">
      <items>
        <item x="0"/>
        <item x="1"/>
        <item t="default"/>
      </items>
    </pivotField>
    <pivotField name="Internship Done" compact="0" outline="0" multipleItemSelectionAllowed="1" showAll="0">
      <items>
        <item x="0"/>
        <item x="1"/>
        <item t="default"/>
      </items>
    </pivotField>
    <pivotField name="Internship Domain" compact="0" outline="0" multipleItemSelectionAllowed="1" showAll="0">
      <items>
        <item x="0"/>
        <item x="1"/>
        <item x="2"/>
        <item x="3"/>
        <item x="4"/>
        <item x="5"/>
        <item x="6"/>
        <item t="default"/>
      </items>
    </pivotField>
    <pivotField name="Placement Status" axis="axisCol" dataField="1" compact="0" outline="0" multipleItemSelectionAllowed="1" showAll="0" sortType="ascending">
      <items>
        <item x="0"/>
        <item x="1"/>
        <item t="default"/>
      </items>
    </pivotField>
    <pivotField name="Placement Domain" compact="0" outline="0" multipleItemSelectionAllowed="1" showAll="0">
      <items>
        <item x="0"/>
        <item x="1"/>
        <item x="2"/>
        <item x="3"/>
        <item x="4"/>
        <item x="5"/>
        <item x="6"/>
        <item t="default"/>
      </items>
    </pivotField>
    <pivotField name="CTC (L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t="default"/>
      </items>
    </pivotField>
    <pivotField name="Alumni Path" compact="0" outline="0" multipleItemSelectionAllowed="1" showAll="0">
      <items>
        <item x="0"/>
        <item x="1"/>
        <item x="2"/>
        <item x="3"/>
        <item x="4"/>
        <item t="default"/>
      </items>
    </pivotField>
    <pivotField name="Sem1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t="default"/>
      </items>
    </pivotField>
    <pivotField name="Sem2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name="Sem3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ame="Sem4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t="default"/>
      </items>
    </pivotField>
    <pivotField name="Sem5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t="default"/>
      </items>
    </pivotField>
    <pivotField name="Sem6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t="default"/>
      </items>
    </pivotField>
    <pivotField name="Sem7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t="default"/>
      </items>
    </pivotField>
    <pivotField name="Sem8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t="default"/>
      </items>
    </pivotField>
  </pivotFields>
  <rowFields>
    <field x="12"/>
  </rowFields>
  <colFields>
    <field x="27"/>
  </colFields>
  <dataFields>
    <dataField name="COUNTA of Placement Status" fld="27" subtotal="count" showDataAs="percentOfRow" baseField="0" numFmtId="10"/>
  </dataFields>
</pivotTableDefinition>
</file>

<file path=xl/pivotTables/pivotTable15.xml><?xml version="1.0" encoding="utf-8"?>
<pivotTableDefinition xmlns="http://schemas.openxmlformats.org/spreadsheetml/2006/main" name="clubs_skills 8" cacheId="0" dataCaption="" compact="0" compactData="0">
  <location ref="A17:D23" firstHeaderRow="0" firstDataRow="1" firstDataCol="1"/>
  <pivotFields>
    <pivotField name="Studen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t="default"/>
      </items>
    </pivotField>
    <pivotField name="Age" compact="0" numFmtId="3" outline="0" multipleItemSelectionAllowed="1" showAll="0">
      <items>
        <item x="0"/>
        <item x="1"/>
        <item x="2"/>
        <item x="3"/>
        <item x="4"/>
        <item x="5"/>
        <item t="default"/>
      </items>
    </pivotField>
    <pivotField name="Gender" compact="0" outline="0" multipleItemSelectionAllowed="1" showAll="0">
      <items>
        <item x="0"/>
        <item x="1"/>
        <item t="default"/>
      </items>
    </pivotField>
    <pivotField name="Branch" compact="0" outline="0" multipleItemSelectionAllowed="1" showAll="0">
      <items>
        <item x="0"/>
        <item x="1"/>
        <item x="2"/>
        <item x="3"/>
        <item x="4"/>
        <item x="5"/>
        <item t="default"/>
      </items>
    </pivotField>
    <pivotField name="Average GPA"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t="default"/>
      </items>
    </pivotField>
    <pivotField name="Backlogs" compact="0" outline="0" multipleItemSelectionAllowed="1" showAll="0">
      <items>
        <item x="0"/>
        <item x="1"/>
        <item x="2"/>
        <item x="3"/>
        <item x="4"/>
        <item x="5"/>
        <item t="default"/>
      </items>
    </pivotField>
    <pivotField name="Attendance (%)"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t="default"/>
      </items>
    </pivotField>
    <pivotField name="Club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t="default"/>
      </items>
    </pivotField>
    <pivotField name="Number of Clubs" compact="0" outline="0" multipleItemSelectionAllowed="1" showAll="0">
      <items>
        <item x="0"/>
        <item x="1"/>
        <item x="2"/>
        <item t="default"/>
      </items>
    </pivotField>
    <pivotField name="Literary Society" compact="0" outline="0" multipleItemSelectionAllowed="1" showAll="0">
      <items>
        <item x="0"/>
        <item x="1"/>
        <item t="default"/>
      </items>
    </pivotField>
    <pivotField name="Robotics" compact="0" outline="0" multipleItemSelectionAllowed="1" showAll="0">
      <items>
        <item x="0"/>
        <item x="1"/>
        <item t="default"/>
      </items>
    </pivotField>
    <pivotField name="Coding Club" compact="0" outline="0" multipleItemSelectionAllowed="1" showAll="0">
      <items>
        <item x="0"/>
        <item x="1"/>
        <item t="default"/>
      </items>
    </pivotField>
    <pivotField name="Entrepreneurship Cell" compact="0" outline="0" multipleItemSelectionAllowed="1" showAll="0">
      <items>
        <item x="0"/>
        <item x="1"/>
        <item t="default"/>
      </items>
    </pivotField>
    <pivotField name="Cultural Club" compact="0" outline="0" multipleItemSelectionAllowed="1" showAll="0">
      <items>
        <item x="0"/>
        <item x="1"/>
        <item t="default"/>
      </items>
    </pivotField>
    <pivotField name="Sports Club" compact="0" outline="0" multipleItemSelectionAllowed="1" showAll="0">
      <items>
        <item x="0"/>
        <item x="1"/>
        <item t="default"/>
      </items>
    </pivotField>
    <pivotField name="Skill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t="default"/>
      </items>
    </pivotField>
    <pivotField name="Number of Skills" axis="axisRow" compact="0" outline="0" multipleItemSelectionAllowed="1" showAll="0" sortType="ascending">
      <items>
        <item x="2"/>
        <item x="1"/>
        <item x="0"/>
        <item x="3"/>
        <item t="default"/>
      </items>
    </pivotField>
    <pivotField name="C++" compact="0" outline="0" multipleItemSelectionAllowed="1" showAll="0">
      <items>
        <item x="0"/>
        <item x="1"/>
        <item t="default"/>
      </items>
    </pivotField>
    <pivotField name="ML" compact="0" outline="0" multipleItemSelectionAllowed="1" showAll="0">
      <items>
        <item x="0"/>
        <item x="1"/>
        <item t="default"/>
      </items>
    </pivotField>
    <pivotField name="Python" compact="0" outline="0" multipleItemSelectionAllowed="1" showAll="0">
      <items>
        <item x="0"/>
        <item x="1"/>
        <item t="default"/>
      </items>
    </pivotField>
    <pivotField name="Java" compact="0" outline="0" multipleItemSelectionAllowed="1" showAll="0">
      <items>
        <item x="0"/>
        <item x="1"/>
        <item t="default"/>
      </items>
    </pivotField>
    <pivotField name="SQL" compact="0" outline="0" multipleItemSelectionAllowed="1" showAll="0">
      <items>
        <item x="0"/>
        <item x="1"/>
        <item t="default"/>
      </items>
    </pivotField>
    <pivotField name="Web Development" compact="0" outline="0" multipleItemSelectionAllowed="1" showAll="0">
      <items>
        <item x="0"/>
        <item x="1"/>
        <item t="default"/>
      </items>
    </pivotField>
    <pivotField name="Data Science" compact="0" outline="0" multipleItemSelectionAllowed="1" showAll="0">
      <items>
        <item x="0"/>
        <item x="1"/>
        <item t="default"/>
      </items>
    </pivotField>
    <pivotField name="Internship Done" compact="0" outline="0" multipleItemSelectionAllowed="1" showAll="0">
      <items>
        <item x="0"/>
        <item x="1"/>
        <item t="default"/>
      </items>
    </pivotField>
    <pivotField name="Internship Domain" compact="0" outline="0" multipleItemSelectionAllowed="1" showAll="0">
      <items>
        <item x="0"/>
        <item x="1"/>
        <item x="2"/>
        <item x="3"/>
        <item x="4"/>
        <item x="5"/>
        <item x="6"/>
        <item t="default"/>
      </items>
    </pivotField>
    <pivotField name="Placement Status" axis="axisCol" dataField="1" compact="0" outline="0" multipleItemSelectionAllowed="1" showAll="0" sortType="ascending">
      <items>
        <item x="0"/>
        <item x="1"/>
        <item t="default"/>
      </items>
    </pivotField>
    <pivotField name="Placement Domain" compact="0" outline="0" multipleItemSelectionAllowed="1" showAll="0">
      <items>
        <item x="0"/>
        <item x="1"/>
        <item x="2"/>
        <item x="3"/>
        <item x="4"/>
        <item x="5"/>
        <item x="6"/>
        <item t="default"/>
      </items>
    </pivotField>
    <pivotField name="CTC (L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t="default"/>
      </items>
    </pivotField>
    <pivotField name="Alumni Path" compact="0" outline="0" multipleItemSelectionAllowed="1" showAll="0">
      <items>
        <item x="0"/>
        <item x="1"/>
        <item x="2"/>
        <item x="3"/>
        <item x="4"/>
        <item t="default"/>
      </items>
    </pivotField>
    <pivotField name="Sem1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t="default"/>
      </items>
    </pivotField>
    <pivotField name="Sem2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name="Sem3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ame="Sem4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t="default"/>
      </items>
    </pivotField>
    <pivotField name="Sem5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t="default"/>
      </items>
    </pivotField>
    <pivotField name="Sem6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t="default"/>
      </items>
    </pivotField>
    <pivotField name="Sem7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t="default"/>
      </items>
    </pivotField>
    <pivotField name="Sem8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t="default"/>
      </items>
    </pivotField>
  </pivotFields>
  <rowFields>
    <field x="17"/>
  </rowFields>
  <colFields>
    <field x="27"/>
  </colFields>
  <dataFields>
    <dataField name="COUNTA of Placement Status" fld="27" subtotal="count" showDataAs="percentOfRow" baseField="0" numFmtId="10"/>
  </dataFields>
</pivotTableDefinition>
</file>

<file path=xl/pivotTables/pivotTable16.xml><?xml version="1.0" encoding="utf-8"?>
<pivotTableDefinition xmlns="http://schemas.openxmlformats.org/spreadsheetml/2006/main" name="clubs_skills 9" cacheId="0" dataCaption="" compact="0" compactData="0">
  <location ref="K22:N26" firstHeaderRow="0" firstDataRow="1" firstDataCol="1"/>
  <pivotFields>
    <pivotField name="Studen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t="default"/>
      </items>
    </pivotField>
    <pivotField name="Age" compact="0" numFmtId="3" outline="0" multipleItemSelectionAllowed="1" showAll="0">
      <items>
        <item x="0"/>
        <item x="1"/>
        <item x="2"/>
        <item x="3"/>
        <item x="4"/>
        <item x="5"/>
        <item t="default"/>
      </items>
    </pivotField>
    <pivotField name="Gender" compact="0" outline="0" multipleItemSelectionAllowed="1" showAll="0">
      <items>
        <item x="0"/>
        <item x="1"/>
        <item t="default"/>
      </items>
    </pivotField>
    <pivotField name="Branch" compact="0" outline="0" multipleItemSelectionAllowed="1" showAll="0">
      <items>
        <item x="0"/>
        <item x="1"/>
        <item x="2"/>
        <item x="3"/>
        <item x="4"/>
        <item x="5"/>
        <item t="default"/>
      </items>
    </pivotField>
    <pivotField name="Average GPA"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t="default"/>
      </items>
    </pivotField>
    <pivotField name="Backlogs" compact="0" outline="0" multipleItemSelectionAllowed="1" showAll="0">
      <items>
        <item x="0"/>
        <item x="1"/>
        <item x="2"/>
        <item x="3"/>
        <item x="4"/>
        <item x="5"/>
        <item t="default"/>
      </items>
    </pivotField>
    <pivotField name="Attendance (%)"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t="default"/>
      </items>
    </pivotField>
    <pivotField name="Club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t="default"/>
      </items>
    </pivotField>
    <pivotField name="Number of Clubs" compact="0" outline="0" multipleItemSelectionAllowed="1" showAll="0">
      <items>
        <item x="0"/>
        <item x="1"/>
        <item x="2"/>
        <item t="default"/>
      </items>
    </pivotField>
    <pivotField name="Literary Society" compact="0" outline="0" multipleItemSelectionAllowed="1" showAll="0">
      <items>
        <item x="0"/>
        <item x="1"/>
        <item t="default"/>
      </items>
    </pivotField>
    <pivotField name="Robotics" compact="0" outline="0" multipleItemSelectionAllowed="1" showAll="0">
      <items>
        <item x="0"/>
        <item x="1"/>
        <item t="default"/>
      </items>
    </pivotField>
    <pivotField name="Coding Club" compact="0" outline="0" multipleItemSelectionAllowed="1" showAll="0">
      <items>
        <item x="0"/>
        <item x="1"/>
        <item t="default"/>
      </items>
    </pivotField>
    <pivotField name="Entrepreneurship Cell" compact="0" outline="0" multipleItemSelectionAllowed="1" showAll="0">
      <items>
        <item x="0"/>
        <item x="1"/>
        <item t="default"/>
      </items>
    </pivotField>
    <pivotField name="Cultural Club" compact="0" outline="0" multipleItemSelectionAllowed="1" showAll="0">
      <items>
        <item x="0"/>
        <item x="1"/>
        <item t="default"/>
      </items>
    </pivotField>
    <pivotField name="Sports Club" compact="0" outline="0" multipleItemSelectionAllowed="1" showAll="0">
      <items>
        <item x="0"/>
        <item x="1"/>
        <item t="default"/>
      </items>
    </pivotField>
    <pivotField name="Skill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t="default"/>
      </items>
    </pivotField>
    <pivotField name="Number of Skills" compact="0" outline="0" multipleItemSelectionAllowed="1" showAll="0">
      <items>
        <item x="0"/>
        <item x="1"/>
        <item x="2"/>
        <item x="3"/>
        <item t="default"/>
      </items>
    </pivotField>
    <pivotField name="C++" compact="0" outline="0" multipleItemSelectionAllowed="1" showAll="0">
      <items>
        <item x="0"/>
        <item x="1"/>
        <item t="default"/>
      </items>
    </pivotField>
    <pivotField name="ML" compact="0" outline="0" multipleItemSelectionAllowed="1" showAll="0">
      <items>
        <item x="0"/>
        <item x="1"/>
        <item t="default"/>
      </items>
    </pivotField>
    <pivotField name="Python" compact="0" outline="0" multipleItemSelectionAllowed="1" showAll="0">
      <items>
        <item x="0"/>
        <item x="1"/>
        <item t="default"/>
      </items>
    </pivotField>
    <pivotField name="Java" axis="axisRow" compact="0" outline="0" multipleItemSelectionAllowed="1" showAll="0" sortType="ascending">
      <items>
        <item x="1"/>
        <item x="0"/>
        <item t="default"/>
      </items>
    </pivotField>
    <pivotField name="SQL" compact="0" outline="0" multipleItemSelectionAllowed="1" showAll="0">
      <items>
        <item x="0"/>
        <item x="1"/>
        <item t="default"/>
      </items>
    </pivotField>
    <pivotField name="Web Development" compact="0" outline="0" multipleItemSelectionAllowed="1" showAll="0">
      <items>
        <item x="0"/>
        <item x="1"/>
        <item t="default"/>
      </items>
    </pivotField>
    <pivotField name="Data Science" compact="0" outline="0" multipleItemSelectionAllowed="1" showAll="0">
      <items>
        <item x="0"/>
        <item x="1"/>
        <item t="default"/>
      </items>
    </pivotField>
    <pivotField name="Internship Done" compact="0" outline="0" multipleItemSelectionAllowed="1" showAll="0">
      <items>
        <item x="0"/>
        <item x="1"/>
        <item t="default"/>
      </items>
    </pivotField>
    <pivotField name="Internship Domain" compact="0" outline="0" multipleItemSelectionAllowed="1" showAll="0">
      <items>
        <item x="0"/>
        <item x="1"/>
        <item x="2"/>
        <item x="3"/>
        <item x="4"/>
        <item x="5"/>
        <item x="6"/>
        <item t="default"/>
      </items>
    </pivotField>
    <pivotField name="Placement Status" axis="axisCol" dataField="1" compact="0" outline="0" multipleItemSelectionAllowed="1" showAll="0" sortType="ascending">
      <items>
        <item x="0"/>
        <item x="1"/>
        <item t="default"/>
      </items>
    </pivotField>
    <pivotField name="Placement Domain" compact="0" outline="0" multipleItemSelectionAllowed="1" showAll="0">
      <items>
        <item x="0"/>
        <item x="1"/>
        <item x="2"/>
        <item x="3"/>
        <item x="4"/>
        <item x="5"/>
        <item x="6"/>
        <item t="default"/>
      </items>
    </pivotField>
    <pivotField name="CTC (L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t="default"/>
      </items>
    </pivotField>
    <pivotField name="Alumni Path" compact="0" outline="0" multipleItemSelectionAllowed="1" showAll="0">
      <items>
        <item x="0"/>
        <item x="1"/>
        <item x="2"/>
        <item x="3"/>
        <item x="4"/>
        <item t="default"/>
      </items>
    </pivotField>
    <pivotField name="Sem1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t="default"/>
      </items>
    </pivotField>
    <pivotField name="Sem2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name="Sem3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ame="Sem4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t="default"/>
      </items>
    </pivotField>
    <pivotField name="Sem5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t="default"/>
      </items>
    </pivotField>
    <pivotField name="Sem6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t="default"/>
      </items>
    </pivotField>
    <pivotField name="Sem7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t="default"/>
      </items>
    </pivotField>
    <pivotField name="Sem8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t="default"/>
      </items>
    </pivotField>
  </pivotFields>
  <rowFields>
    <field x="21"/>
  </rowFields>
  <colFields>
    <field x="27"/>
  </colFields>
  <dataFields>
    <dataField name="COUNTA of Placement Status" fld="27" subtotal="count" showDataAs="percentOfRow" baseField="0" numFmtId="10"/>
  </dataFields>
</pivotTableDefinition>
</file>

<file path=xl/pivotTables/pivotTable17.xml><?xml version="1.0" encoding="utf-8"?>
<pivotTableDefinition xmlns="http://schemas.openxmlformats.org/spreadsheetml/2006/main" name="clubs_skills 10" cacheId="0" dataCaption="" compact="0" compactData="0">
  <location ref="W22:Z26" firstHeaderRow="0" firstDataRow="1" firstDataCol="1"/>
  <pivotFields>
    <pivotField name="Studen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t="default"/>
      </items>
    </pivotField>
    <pivotField name="Age" compact="0" numFmtId="3" outline="0" multipleItemSelectionAllowed="1" showAll="0">
      <items>
        <item x="0"/>
        <item x="1"/>
        <item x="2"/>
        <item x="3"/>
        <item x="4"/>
        <item x="5"/>
        <item t="default"/>
      </items>
    </pivotField>
    <pivotField name="Gender" compact="0" outline="0" multipleItemSelectionAllowed="1" showAll="0">
      <items>
        <item x="0"/>
        <item x="1"/>
        <item t="default"/>
      </items>
    </pivotField>
    <pivotField name="Branch" compact="0" outline="0" multipleItemSelectionAllowed="1" showAll="0">
      <items>
        <item x="0"/>
        <item x="1"/>
        <item x="2"/>
        <item x="3"/>
        <item x="4"/>
        <item x="5"/>
        <item t="default"/>
      </items>
    </pivotField>
    <pivotField name="Average GPA"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t="default"/>
      </items>
    </pivotField>
    <pivotField name="Backlogs" compact="0" outline="0" multipleItemSelectionAllowed="1" showAll="0">
      <items>
        <item x="0"/>
        <item x="1"/>
        <item x="2"/>
        <item x="3"/>
        <item x="4"/>
        <item x="5"/>
        <item t="default"/>
      </items>
    </pivotField>
    <pivotField name="Attendance (%)"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t="default"/>
      </items>
    </pivotField>
    <pivotField name="Club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t="default"/>
      </items>
    </pivotField>
    <pivotField name="Number of Clubs" compact="0" outline="0" multipleItemSelectionAllowed="1" showAll="0">
      <items>
        <item x="0"/>
        <item x="1"/>
        <item x="2"/>
        <item t="default"/>
      </items>
    </pivotField>
    <pivotField name="Literary Society" compact="0" outline="0" multipleItemSelectionAllowed="1" showAll="0">
      <items>
        <item x="0"/>
        <item x="1"/>
        <item t="default"/>
      </items>
    </pivotField>
    <pivotField name="Robotics" compact="0" outline="0" multipleItemSelectionAllowed="1" showAll="0">
      <items>
        <item x="0"/>
        <item x="1"/>
        <item t="default"/>
      </items>
    </pivotField>
    <pivotField name="Coding Club" compact="0" outline="0" multipleItemSelectionAllowed="1" showAll="0">
      <items>
        <item x="0"/>
        <item x="1"/>
        <item t="default"/>
      </items>
    </pivotField>
    <pivotField name="Entrepreneurship Cell" axis="axisRow" compact="0" outline="0" multipleItemSelectionAllowed="1" showAll="0" sortType="ascending">
      <items>
        <item x="0"/>
        <item x="1"/>
        <item t="default"/>
      </items>
    </pivotField>
    <pivotField name="Cultural Club" compact="0" outline="0" multipleItemSelectionAllowed="1" showAll="0">
      <items>
        <item x="0"/>
        <item x="1"/>
        <item t="default"/>
      </items>
    </pivotField>
    <pivotField name="Sports Club" compact="0" outline="0" multipleItemSelectionAllowed="1" showAll="0">
      <items>
        <item x="0"/>
        <item x="1"/>
        <item t="default"/>
      </items>
    </pivotField>
    <pivotField name="Skill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t="default"/>
      </items>
    </pivotField>
    <pivotField name="Number of Skills" compact="0" outline="0" multipleItemSelectionAllowed="1" showAll="0">
      <items>
        <item x="0"/>
        <item x="1"/>
        <item x="2"/>
        <item x="3"/>
        <item t="default"/>
      </items>
    </pivotField>
    <pivotField name="C++" compact="0" outline="0" multipleItemSelectionAllowed="1" showAll="0">
      <items>
        <item x="0"/>
        <item x="1"/>
        <item t="default"/>
      </items>
    </pivotField>
    <pivotField name="ML" compact="0" outline="0" multipleItemSelectionAllowed="1" showAll="0">
      <items>
        <item x="0"/>
        <item x="1"/>
        <item t="default"/>
      </items>
    </pivotField>
    <pivotField name="Python" compact="0" outline="0" multipleItemSelectionAllowed="1" showAll="0">
      <items>
        <item x="0"/>
        <item x="1"/>
        <item t="default"/>
      </items>
    </pivotField>
    <pivotField name="Java" compact="0" outline="0" multipleItemSelectionAllowed="1" showAll="0">
      <items>
        <item x="0"/>
        <item x="1"/>
        <item t="default"/>
      </items>
    </pivotField>
    <pivotField name="SQL" compact="0" outline="0" multipleItemSelectionAllowed="1" showAll="0">
      <items>
        <item x="0"/>
        <item x="1"/>
        <item t="default"/>
      </items>
    </pivotField>
    <pivotField name="Web Development" compact="0" outline="0" multipleItemSelectionAllowed="1" showAll="0">
      <items>
        <item x="0"/>
        <item x="1"/>
        <item t="default"/>
      </items>
    </pivotField>
    <pivotField name="Data Science" compact="0" outline="0" multipleItemSelectionAllowed="1" showAll="0">
      <items>
        <item x="0"/>
        <item x="1"/>
        <item t="default"/>
      </items>
    </pivotField>
    <pivotField name="Internship Done" compact="0" outline="0" multipleItemSelectionAllowed="1" showAll="0">
      <items>
        <item x="0"/>
        <item x="1"/>
        <item t="default"/>
      </items>
    </pivotField>
    <pivotField name="Internship Domain" compact="0" outline="0" multipleItemSelectionAllowed="1" showAll="0">
      <items>
        <item x="0"/>
        <item x="1"/>
        <item x="2"/>
        <item x="3"/>
        <item x="4"/>
        <item x="5"/>
        <item x="6"/>
        <item t="default"/>
      </items>
    </pivotField>
    <pivotField name="Placement Status" axis="axisCol" dataField="1" compact="0" outline="0" multipleItemSelectionAllowed="1" showAll="0" sortType="ascending">
      <items>
        <item x="0"/>
        <item x="1"/>
        <item t="default"/>
      </items>
    </pivotField>
    <pivotField name="Placement Domain" compact="0" outline="0" multipleItemSelectionAllowed="1" showAll="0">
      <items>
        <item x="0"/>
        <item x="1"/>
        <item x="2"/>
        <item x="3"/>
        <item x="4"/>
        <item x="5"/>
        <item x="6"/>
        <item t="default"/>
      </items>
    </pivotField>
    <pivotField name="CTC (L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t="default"/>
      </items>
    </pivotField>
    <pivotField name="Alumni Path" compact="0" outline="0" multipleItemSelectionAllowed="1" showAll="0">
      <items>
        <item x="0"/>
        <item x="1"/>
        <item x="2"/>
        <item x="3"/>
        <item x="4"/>
        <item t="default"/>
      </items>
    </pivotField>
    <pivotField name="Sem1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t="default"/>
      </items>
    </pivotField>
    <pivotField name="Sem2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name="Sem3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ame="Sem4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t="default"/>
      </items>
    </pivotField>
    <pivotField name="Sem5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t="default"/>
      </items>
    </pivotField>
    <pivotField name="Sem6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t="default"/>
      </items>
    </pivotField>
    <pivotField name="Sem7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t="default"/>
      </items>
    </pivotField>
    <pivotField name="Sem8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t="default"/>
      </items>
    </pivotField>
  </pivotFields>
  <rowFields>
    <field x="13"/>
  </rowFields>
  <colFields>
    <field x="27"/>
  </colFields>
  <dataFields>
    <dataField name="COUNTA of Placement Status" fld="27" subtotal="count" showDataAs="percentOfRow" baseField="0" numFmtId="10"/>
  </dataFields>
</pivotTableDefinition>
</file>

<file path=xl/pivotTables/pivotTable18.xml><?xml version="1.0" encoding="utf-8"?>
<pivotTableDefinition xmlns="http://schemas.openxmlformats.org/spreadsheetml/2006/main" name="clubs_skills 11" cacheId="0" dataCaption="" compact="0" compactData="0">
  <location ref="K29:N33" firstHeaderRow="0" firstDataRow="1" firstDataCol="1"/>
  <pivotFields>
    <pivotField name="Studen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t="default"/>
      </items>
    </pivotField>
    <pivotField name="Age" compact="0" numFmtId="3" outline="0" multipleItemSelectionAllowed="1" showAll="0">
      <items>
        <item x="0"/>
        <item x="1"/>
        <item x="2"/>
        <item x="3"/>
        <item x="4"/>
        <item x="5"/>
        <item t="default"/>
      </items>
    </pivotField>
    <pivotField name="Gender" compact="0" outline="0" multipleItemSelectionAllowed="1" showAll="0">
      <items>
        <item x="0"/>
        <item x="1"/>
        <item t="default"/>
      </items>
    </pivotField>
    <pivotField name="Branch" compact="0" outline="0" multipleItemSelectionAllowed="1" showAll="0">
      <items>
        <item x="0"/>
        <item x="1"/>
        <item x="2"/>
        <item x="3"/>
        <item x="4"/>
        <item x="5"/>
        <item t="default"/>
      </items>
    </pivotField>
    <pivotField name="Average GPA"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t="default"/>
      </items>
    </pivotField>
    <pivotField name="Backlogs" compact="0" outline="0" multipleItemSelectionAllowed="1" showAll="0">
      <items>
        <item x="0"/>
        <item x="1"/>
        <item x="2"/>
        <item x="3"/>
        <item x="4"/>
        <item x="5"/>
        <item t="default"/>
      </items>
    </pivotField>
    <pivotField name="Attendance (%)"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t="default"/>
      </items>
    </pivotField>
    <pivotField name="Club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t="default"/>
      </items>
    </pivotField>
    <pivotField name="Number of Clubs" compact="0" outline="0" multipleItemSelectionAllowed="1" showAll="0">
      <items>
        <item x="0"/>
        <item x="1"/>
        <item x="2"/>
        <item t="default"/>
      </items>
    </pivotField>
    <pivotField name="Literary Society" compact="0" outline="0" multipleItemSelectionAllowed="1" showAll="0">
      <items>
        <item x="0"/>
        <item x="1"/>
        <item t="default"/>
      </items>
    </pivotField>
    <pivotField name="Robotics" compact="0" outline="0" multipleItemSelectionAllowed="1" showAll="0">
      <items>
        <item x="0"/>
        <item x="1"/>
        <item t="default"/>
      </items>
    </pivotField>
    <pivotField name="Coding Club" compact="0" outline="0" multipleItemSelectionAllowed="1" showAll="0">
      <items>
        <item x="0"/>
        <item x="1"/>
        <item t="default"/>
      </items>
    </pivotField>
    <pivotField name="Entrepreneurship Cell" compact="0" outline="0" multipleItemSelectionAllowed="1" showAll="0">
      <items>
        <item x="0"/>
        <item x="1"/>
        <item t="default"/>
      </items>
    </pivotField>
    <pivotField name="Cultural Club" compact="0" outline="0" multipleItemSelectionAllowed="1" showAll="0">
      <items>
        <item x="0"/>
        <item x="1"/>
        <item t="default"/>
      </items>
    </pivotField>
    <pivotField name="Sports Club" compact="0" outline="0" multipleItemSelectionAllowed="1" showAll="0">
      <items>
        <item x="0"/>
        <item x="1"/>
        <item t="default"/>
      </items>
    </pivotField>
    <pivotField name="Skill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t="default"/>
      </items>
    </pivotField>
    <pivotField name="Number of Skills" compact="0" outline="0" multipleItemSelectionAllowed="1" showAll="0">
      <items>
        <item x="0"/>
        <item x="1"/>
        <item x="2"/>
        <item x="3"/>
        <item t="default"/>
      </items>
    </pivotField>
    <pivotField name="C++" compact="0" outline="0" multipleItemSelectionAllowed="1" showAll="0">
      <items>
        <item x="0"/>
        <item x="1"/>
        <item t="default"/>
      </items>
    </pivotField>
    <pivotField name="ML" compact="0" outline="0" multipleItemSelectionAllowed="1" showAll="0">
      <items>
        <item x="0"/>
        <item x="1"/>
        <item t="default"/>
      </items>
    </pivotField>
    <pivotField name="Python" compact="0" outline="0" multipleItemSelectionAllowed="1" showAll="0">
      <items>
        <item x="0"/>
        <item x="1"/>
        <item t="default"/>
      </items>
    </pivotField>
    <pivotField name="Java" compact="0" outline="0" multipleItemSelectionAllowed="1" showAll="0">
      <items>
        <item x="0"/>
        <item x="1"/>
        <item t="default"/>
      </items>
    </pivotField>
    <pivotField name="SQL" axis="axisRow" compact="0" outline="0" multipleItemSelectionAllowed="1" showAll="0" sortType="ascending">
      <items>
        <item x="0"/>
        <item x="1"/>
        <item t="default"/>
      </items>
    </pivotField>
    <pivotField name="Web Development" compact="0" outline="0" multipleItemSelectionAllowed="1" showAll="0">
      <items>
        <item x="0"/>
        <item x="1"/>
        <item t="default"/>
      </items>
    </pivotField>
    <pivotField name="Data Science" compact="0" outline="0" multipleItemSelectionAllowed="1" showAll="0">
      <items>
        <item x="0"/>
        <item x="1"/>
        <item t="default"/>
      </items>
    </pivotField>
    <pivotField name="Internship Done" compact="0" outline="0" multipleItemSelectionAllowed="1" showAll="0">
      <items>
        <item x="0"/>
        <item x="1"/>
        <item t="default"/>
      </items>
    </pivotField>
    <pivotField name="Internship Domain" compact="0" outline="0" multipleItemSelectionAllowed="1" showAll="0">
      <items>
        <item x="0"/>
        <item x="1"/>
        <item x="2"/>
        <item x="3"/>
        <item x="4"/>
        <item x="5"/>
        <item x="6"/>
        <item t="default"/>
      </items>
    </pivotField>
    <pivotField name="Placement Status" axis="axisCol" dataField="1" compact="0" outline="0" multipleItemSelectionAllowed="1" showAll="0" sortType="ascending">
      <items>
        <item x="0"/>
        <item x="1"/>
        <item t="default"/>
      </items>
    </pivotField>
    <pivotField name="Placement Domain" compact="0" outline="0" multipleItemSelectionAllowed="1" showAll="0">
      <items>
        <item x="0"/>
        <item x="1"/>
        <item x="2"/>
        <item x="3"/>
        <item x="4"/>
        <item x="5"/>
        <item x="6"/>
        <item t="default"/>
      </items>
    </pivotField>
    <pivotField name="CTC (L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t="default"/>
      </items>
    </pivotField>
    <pivotField name="Alumni Path" compact="0" outline="0" multipleItemSelectionAllowed="1" showAll="0">
      <items>
        <item x="0"/>
        <item x="1"/>
        <item x="2"/>
        <item x="3"/>
        <item x="4"/>
        <item t="default"/>
      </items>
    </pivotField>
    <pivotField name="Sem1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t="default"/>
      </items>
    </pivotField>
    <pivotField name="Sem2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name="Sem3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ame="Sem4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t="default"/>
      </items>
    </pivotField>
    <pivotField name="Sem5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t="default"/>
      </items>
    </pivotField>
    <pivotField name="Sem6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t="default"/>
      </items>
    </pivotField>
    <pivotField name="Sem7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t="default"/>
      </items>
    </pivotField>
    <pivotField name="Sem8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t="default"/>
      </items>
    </pivotField>
  </pivotFields>
  <rowFields>
    <field x="22"/>
  </rowFields>
  <colFields>
    <field x="27"/>
  </colFields>
  <dataFields>
    <dataField name="COUNTA of Placement Status" fld="27" subtotal="count" showDataAs="percentOfRow" baseField="0" numFmtId="10"/>
  </dataFields>
</pivotTableDefinition>
</file>

<file path=xl/pivotTables/pivotTable19.xml><?xml version="1.0" encoding="utf-8"?>
<pivotTableDefinition xmlns="http://schemas.openxmlformats.org/spreadsheetml/2006/main" name="clubs_skills 12" cacheId="0" dataCaption="" compact="0" compactData="0">
  <location ref="W29:Z33" firstHeaderRow="0" firstDataRow="1" firstDataCol="1"/>
  <pivotFields>
    <pivotField name="Studen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t="default"/>
      </items>
    </pivotField>
    <pivotField name="Age" compact="0" numFmtId="3" outline="0" multipleItemSelectionAllowed="1" showAll="0">
      <items>
        <item x="0"/>
        <item x="1"/>
        <item x="2"/>
        <item x="3"/>
        <item x="4"/>
        <item x="5"/>
        <item t="default"/>
      </items>
    </pivotField>
    <pivotField name="Gender" compact="0" outline="0" multipleItemSelectionAllowed="1" showAll="0">
      <items>
        <item x="0"/>
        <item x="1"/>
        <item t="default"/>
      </items>
    </pivotField>
    <pivotField name="Branch" compact="0" outline="0" multipleItemSelectionAllowed="1" showAll="0">
      <items>
        <item x="0"/>
        <item x="1"/>
        <item x="2"/>
        <item x="3"/>
        <item x="4"/>
        <item x="5"/>
        <item t="default"/>
      </items>
    </pivotField>
    <pivotField name="Average GPA"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t="default"/>
      </items>
    </pivotField>
    <pivotField name="Backlogs" compact="0" outline="0" multipleItemSelectionAllowed="1" showAll="0">
      <items>
        <item x="0"/>
        <item x="1"/>
        <item x="2"/>
        <item x="3"/>
        <item x="4"/>
        <item x="5"/>
        <item t="default"/>
      </items>
    </pivotField>
    <pivotField name="Attendance (%)"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t="default"/>
      </items>
    </pivotField>
    <pivotField name="Club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t="default"/>
      </items>
    </pivotField>
    <pivotField name="Number of Clubs" compact="0" outline="0" multipleItemSelectionAllowed="1" showAll="0">
      <items>
        <item x="0"/>
        <item x="1"/>
        <item x="2"/>
        <item t="default"/>
      </items>
    </pivotField>
    <pivotField name="Literary Society" compact="0" outline="0" multipleItemSelectionAllowed="1" showAll="0">
      <items>
        <item x="0"/>
        <item x="1"/>
        <item t="default"/>
      </items>
    </pivotField>
    <pivotField name="Robotics" compact="0" outline="0" multipleItemSelectionAllowed="1" showAll="0">
      <items>
        <item x="0"/>
        <item x="1"/>
        <item t="default"/>
      </items>
    </pivotField>
    <pivotField name="Coding Club" compact="0" outline="0" multipleItemSelectionAllowed="1" showAll="0">
      <items>
        <item x="0"/>
        <item x="1"/>
        <item t="default"/>
      </items>
    </pivotField>
    <pivotField name="Entrepreneurship Cell" compact="0" outline="0" multipleItemSelectionAllowed="1" showAll="0">
      <items>
        <item x="0"/>
        <item x="1"/>
        <item t="default"/>
      </items>
    </pivotField>
    <pivotField name="Cultural Club" axis="axisRow" compact="0" outline="0" multipleItemSelectionAllowed="1" showAll="0" sortType="ascending">
      <items>
        <item x="0"/>
        <item x="1"/>
        <item t="default"/>
      </items>
    </pivotField>
    <pivotField name="Sports Club" compact="0" outline="0" multipleItemSelectionAllowed="1" showAll="0">
      <items>
        <item x="0"/>
        <item x="1"/>
        <item t="default"/>
      </items>
    </pivotField>
    <pivotField name="Skill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t="default"/>
      </items>
    </pivotField>
    <pivotField name="Number of Skills" compact="0" outline="0" multipleItemSelectionAllowed="1" showAll="0">
      <items>
        <item x="0"/>
        <item x="1"/>
        <item x="2"/>
        <item x="3"/>
        <item t="default"/>
      </items>
    </pivotField>
    <pivotField name="C++" compact="0" outline="0" multipleItemSelectionAllowed="1" showAll="0">
      <items>
        <item x="0"/>
        <item x="1"/>
        <item t="default"/>
      </items>
    </pivotField>
    <pivotField name="ML" compact="0" outline="0" multipleItemSelectionAllowed="1" showAll="0">
      <items>
        <item x="0"/>
        <item x="1"/>
        <item t="default"/>
      </items>
    </pivotField>
    <pivotField name="Python" compact="0" outline="0" multipleItemSelectionAllowed="1" showAll="0">
      <items>
        <item x="0"/>
        <item x="1"/>
        <item t="default"/>
      </items>
    </pivotField>
    <pivotField name="Java" compact="0" outline="0" multipleItemSelectionAllowed="1" showAll="0">
      <items>
        <item x="0"/>
        <item x="1"/>
        <item t="default"/>
      </items>
    </pivotField>
    <pivotField name="SQL" compact="0" outline="0" multipleItemSelectionAllowed="1" showAll="0">
      <items>
        <item x="0"/>
        <item x="1"/>
        <item t="default"/>
      </items>
    </pivotField>
    <pivotField name="Web Development" compact="0" outline="0" multipleItemSelectionAllowed="1" showAll="0">
      <items>
        <item x="0"/>
        <item x="1"/>
        <item t="default"/>
      </items>
    </pivotField>
    <pivotField name="Data Science" compact="0" outline="0" multipleItemSelectionAllowed="1" showAll="0">
      <items>
        <item x="0"/>
        <item x="1"/>
        <item t="default"/>
      </items>
    </pivotField>
    <pivotField name="Internship Done" compact="0" outline="0" multipleItemSelectionAllowed="1" showAll="0">
      <items>
        <item x="0"/>
        <item x="1"/>
        <item t="default"/>
      </items>
    </pivotField>
    <pivotField name="Internship Domain" compact="0" outline="0" multipleItemSelectionAllowed="1" showAll="0">
      <items>
        <item x="0"/>
        <item x="1"/>
        <item x="2"/>
        <item x="3"/>
        <item x="4"/>
        <item x="5"/>
        <item x="6"/>
        <item t="default"/>
      </items>
    </pivotField>
    <pivotField name="Placement Status" axis="axisCol" dataField="1" compact="0" outline="0" multipleItemSelectionAllowed="1" showAll="0" sortType="ascending">
      <items>
        <item x="0"/>
        <item x="1"/>
        <item t="default"/>
      </items>
    </pivotField>
    <pivotField name="Placement Domain" compact="0" outline="0" multipleItemSelectionAllowed="1" showAll="0">
      <items>
        <item x="0"/>
        <item x="1"/>
        <item x="2"/>
        <item x="3"/>
        <item x="4"/>
        <item x="5"/>
        <item x="6"/>
        <item t="default"/>
      </items>
    </pivotField>
    <pivotField name="CTC (L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t="default"/>
      </items>
    </pivotField>
    <pivotField name="Alumni Path" compact="0" outline="0" multipleItemSelectionAllowed="1" showAll="0">
      <items>
        <item x="0"/>
        <item x="1"/>
        <item x="2"/>
        <item x="3"/>
        <item x="4"/>
        <item t="default"/>
      </items>
    </pivotField>
    <pivotField name="Sem1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t="default"/>
      </items>
    </pivotField>
    <pivotField name="Sem2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name="Sem3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ame="Sem4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t="default"/>
      </items>
    </pivotField>
    <pivotField name="Sem5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t="default"/>
      </items>
    </pivotField>
    <pivotField name="Sem6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t="default"/>
      </items>
    </pivotField>
    <pivotField name="Sem7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t="default"/>
      </items>
    </pivotField>
    <pivotField name="Sem8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t="default"/>
      </items>
    </pivotField>
  </pivotFields>
  <rowFields>
    <field x="14"/>
  </rowFields>
  <colFields>
    <field x="27"/>
  </colFields>
  <dataFields>
    <dataField name="COUNTA of Placement Status" fld="27" subtotal="count" showDataAs="percentOfRow" baseField="0" numFmtId="10"/>
  </dataFields>
</pivotTableDefinition>
</file>

<file path=xl/pivotTables/pivotTable20.xml><?xml version="1.0" encoding="utf-8"?>
<pivotTableDefinition xmlns="http://schemas.openxmlformats.org/spreadsheetml/2006/main" name="clubs_skills 13" cacheId="0" dataCaption="" compact="0" compactData="0">
  <location ref="K36:N40" firstHeaderRow="0" firstDataRow="1" firstDataCol="1"/>
  <pivotFields>
    <pivotField name="Studen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t="default"/>
      </items>
    </pivotField>
    <pivotField name="Age" compact="0" numFmtId="3" outline="0" multipleItemSelectionAllowed="1" showAll="0">
      <items>
        <item x="0"/>
        <item x="1"/>
        <item x="2"/>
        <item x="3"/>
        <item x="4"/>
        <item x="5"/>
        <item t="default"/>
      </items>
    </pivotField>
    <pivotField name="Gender" compact="0" outline="0" multipleItemSelectionAllowed="1" showAll="0">
      <items>
        <item x="0"/>
        <item x="1"/>
        <item t="default"/>
      </items>
    </pivotField>
    <pivotField name="Branch" compact="0" outline="0" multipleItemSelectionAllowed="1" showAll="0">
      <items>
        <item x="0"/>
        <item x="1"/>
        <item x="2"/>
        <item x="3"/>
        <item x="4"/>
        <item x="5"/>
        <item t="default"/>
      </items>
    </pivotField>
    <pivotField name="Average GPA"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t="default"/>
      </items>
    </pivotField>
    <pivotField name="Backlogs" compact="0" outline="0" multipleItemSelectionAllowed="1" showAll="0">
      <items>
        <item x="0"/>
        <item x="1"/>
        <item x="2"/>
        <item x="3"/>
        <item x="4"/>
        <item x="5"/>
        <item t="default"/>
      </items>
    </pivotField>
    <pivotField name="Attendance (%)"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t="default"/>
      </items>
    </pivotField>
    <pivotField name="Club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t="default"/>
      </items>
    </pivotField>
    <pivotField name="Number of Clubs" compact="0" outline="0" multipleItemSelectionAllowed="1" showAll="0">
      <items>
        <item x="0"/>
        <item x="1"/>
        <item x="2"/>
        <item t="default"/>
      </items>
    </pivotField>
    <pivotField name="Literary Society" compact="0" outline="0" multipleItemSelectionAllowed="1" showAll="0">
      <items>
        <item x="0"/>
        <item x="1"/>
        <item t="default"/>
      </items>
    </pivotField>
    <pivotField name="Robotics" compact="0" outline="0" multipleItemSelectionAllowed="1" showAll="0">
      <items>
        <item x="0"/>
        <item x="1"/>
        <item t="default"/>
      </items>
    </pivotField>
    <pivotField name="Coding Club" compact="0" outline="0" multipleItemSelectionAllowed="1" showAll="0">
      <items>
        <item x="0"/>
        <item x="1"/>
        <item t="default"/>
      </items>
    </pivotField>
    <pivotField name="Entrepreneurship Cell" compact="0" outline="0" multipleItemSelectionAllowed="1" showAll="0">
      <items>
        <item x="0"/>
        <item x="1"/>
        <item t="default"/>
      </items>
    </pivotField>
    <pivotField name="Cultural Club" compact="0" outline="0" multipleItemSelectionAllowed="1" showAll="0">
      <items>
        <item x="0"/>
        <item x="1"/>
        <item t="default"/>
      </items>
    </pivotField>
    <pivotField name="Sports Club" compact="0" outline="0" multipleItemSelectionAllowed="1" showAll="0">
      <items>
        <item x="0"/>
        <item x="1"/>
        <item t="default"/>
      </items>
    </pivotField>
    <pivotField name="Skill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t="default"/>
      </items>
    </pivotField>
    <pivotField name="Number of Skills" compact="0" outline="0" multipleItemSelectionAllowed="1" showAll="0">
      <items>
        <item x="0"/>
        <item x="1"/>
        <item x="2"/>
        <item x="3"/>
        <item t="default"/>
      </items>
    </pivotField>
    <pivotField name="C++" compact="0" outline="0" multipleItemSelectionAllowed="1" showAll="0">
      <items>
        <item x="0"/>
        <item x="1"/>
        <item t="default"/>
      </items>
    </pivotField>
    <pivotField name="ML" compact="0" outline="0" multipleItemSelectionAllowed="1" showAll="0">
      <items>
        <item x="0"/>
        <item x="1"/>
        <item t="default"/>
      </items>
    </pivotField>
    <pivotField name="Python" compact="0" outline="0" multipleItemSelectionAllowed="1" showAll="0">
      <items>
        <item x="0"/>
        <item x="1"/>
        <item t="default"/>
      </items>
    </pivotField>
    <pivotField name="Java" compact="0" outline="0" multipleItemSelectionAllowed="1" showAll="0">
      <items>
        <item x="0"/>
        <item x="1"/>
        <item t="default"/>
      </items>
    </pivotField>
    <pivotField name="SQL" compact="0" outline="0" multipleItemSelectionAllowed="1" showAll="0">
      <items>
        <item x="0"/>
        <item x="1"/>
        <item t="default"/>
      </items>
    </pivotField>
    <pivotField name="Web Development" axis="axisRow" compact="0" outline="0" multipleItemSelectionAllowed="1" showAll="0" sortType="ascending">
      <items>
        <item x="0"/>
        <item x="1"/>
        <item t="default"/>
      </items>
    </pivotField>
    <pivotField name="Data Science" compact="0" outline="0" multipleItemSelectionAllowed="1" showAll="0">
      <items>
        <item x="0"/>
        <item x="1"/>
        <item t="default"/>
      </items>
    </pivotField>
    <pivotField name="Internship Done" compact="0" outline="0" multipleItemSelectionAllowed="1" showAll="0">
      <items>
        <item x="0"/>
        <item x="1"/>
        <item t="default"/>
      </items>
    </pivotField>
    <pivotField name="Internship Domain" compact="0" outline="0" multipleItemSelectionAllowed="1" showAll="0">
      <items>
        <item x="0"/>
        <item x="1"/>
        <item x="2"/>
        <item x="3"/>
        <item x="4"/>
        <item x="5"/>
        <item x="6"/>
        <item t="default"/>
      </items>
    </pivotField>
    <pivotField name="Placement Status" axis="axisCol" dataField="1" compact="0" outline="0" multipleItemSelectionAllowed="1" showAll="0" sortType="ascending">
      <items>
        <item x="0"/>
        <item x="1"/>
        <item t="default"/>
      </items>
    </pivotField>
    <pivotField name="Placement Domain" compact="0" outline="0" multipleItemSelectionAllowed="1" showAll="0">
      <items>
        <item x="0"/>
        <item x="1"/>
        <item x="2"/>
        <item x="3"/>
        <item x="4"/>
        <item x="5"/>
        <item x="6"/>
        <item t="default"/>
      </items>
    </pivotField>
    <pivotField name="CTC (L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t="default"/>
      </items>
    </pivotField>
    <pivotField name="Alumni Path" compact="0" outline="0" multipleItemSelectionAllowed="1" showAll="0">
      <items>
        <item x="0"/>
        <item x="1"/>
        <item x="2"/>
        <item x="3"/>
        <item x="4"/>
        <item t="default"/>
      </items>
    </pivotField>
    <pivotField name="Sem1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t="default"/>
      </items>
    </pivotField>
    <pivotField name="Sem2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name="Sem3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ame="Sem4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t="default"/>
      </items>
    </pivotField>
    <pivotField name="Sem5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t="default"/>
      </items>
    </pivotField>
    <pivotField name="Sem6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t="default"/>
      </items>
    </pivotField>
    <pivotField name="Sem7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t="default"/>
      </items>
    </pivotField>
    <pivotField name="Sem8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t="default"/>
      </items>
    </pivotField>
  </pivotFields>
  <rowFields>
    <field x="23"/>
  </rowFields>
  <colFields>
    <field x="27"/>
  </colFields>
  <dataFields>
    <dataField name="COUNTA of Placement Status" fld="27" subtotal="count" showDataAs="percentOfRow" baseField="0" numFmtId="10"/>
  </dataFields>
</pivotTableDefinition>
</file>

<file path=xl/pivotTables/pivotTable21.xml><?xml version="1.0" encoding="utf-8"?>
<pivotTableDefinition xmlns="http://schemas.openxmlformats.org/spreadsheetml/2006/main" name="clubs_skills 14" cacheId="0" dataCaption="" compact="0" compactData="0">
  <location ref="W36:Z40" firstHeaderRow="0" firstDataRow="1" firstDataCol="1"/>
  <pivotFields>
    <pivotField name="Studen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t="default"/>
      </items>
    </pivotField>
    <pivotField name="Age" compact="0" numFmtId="3" outline="0" multipleItemSelectionAllowed="1" showAll="0">
      <items>
        <item x="0"/>
        <item x="1"/>
        <item x="2"/>
        <item x="3"/>
        <item x="4"/>
        <item x="5"/>
        <item t="default"/>
      </items>
    </pivotField>
    <pivotField name="Gender" compact="0" outline="0" multipleItemSelectionAllowed="1" showAll="0">
      <items>
        <item x="0"/>
        <item x="1"/>
        <item t="default"/>
      </items>
    </pivotField>
    <pivotField name="Branch" compact="0" outline="0" multipleItemSelectionAllowed="1" showAll="0">
      <items>
        <item x="0"/>
        <item x="1"/>
        <item x="2"/>
        <item x="3"/>
        <item x="4"/>
        <item x="5"/>
        <item t="default"/>
      </items>
    </pivotField>
    <pivotField name="Average GPA"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t="default"/>
      </items>
    </pivotField>
    <pivotField name="Backlogs" compact="0" outline="0" multipleItemSelectionAllowed="1" showAll="0">
      <items>
        <item x="0"/>
        <item x="1"/>
        <item x="2"/>
        <item x="3"/>
        <item x="4"/>
        <item x="5"/>
        <item t="default"/>
      </items>
    </pivotField>
    <pivotField name="Attendance (%)"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t="default"/>
      </items>
    </pivotField>
    <pivotField name="Club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t="default"/>
      </items>
    </pivotField>
    <pivotField name="Number of Clubs" compact="0" outline="0" multipleItemSelectionAllowed="1" showAll="0">
      <items>
        <item x="0"/>
        <item x="1"/>
        <item x="2"/>
        <item t="default"/>
      </items>
    </pivotField>
    <pivotField name="Literary Society" compact="0" outline="0" multipleItemSelectionAllowed="1" showAll="0">
      <items>
        <item x="0"/>
        <item x="1"/>
        <item t="default"/>
      </items>
    </pivotField>
    <pivotField name="Robotics" compact="0" outline="0" multipleItemSelectionAllowed="1" showAll="0">
      <items>
        <item x="0"/>
        <item x="1"/>
        <item t="default"/>
      </items>
    </pivotField>
    <pivotField name="Coding Club" compact="0" outline="0" multipleItemSelectionAllowed="1" showAll="0">
      <items>
        <item x="0"/>
        <item x="1"/>
        <item t="default"/>
      </items>
    </pivotField>
    <pivotField name="Entrepreneurship Cell" compact="0" outline="0" multipleItemSelectionAllowed="1" showAll="0">
      <items>
        <item x="0"/>
        <item x="1"/>
        <item t="default"/>
      </items>
    </pivotField>
    <pivotField name="Cultural Club" compact="0" outline="0" multipleItemSelectionAllowed="1" showAll="0">
      <items>
        <item x="0"/>
        <item x="1"/>
        <item t="default"/>
      </items>
    </pivotField>
    <pivotField name="Sports Club" axis="axisRow" compact="0" outline="0" multipleItemSelectionAllowed="1" showAll="0" sortType="ascending">
      <items>
        <item x="0"/>
        <item x="1"/>
        <item t="default"/>
      </items>
    </pivotField>
    <pivotField name="Skill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t="default"/>
      </items>
    </pivotField>
    <pivotField name="Number of Skills" compact="0" outline="0" multipleItemSelectionAllowed="1" showAll="0">
      <items>
        <item x="0"/>
        <item x="1"/>
        <item x="2"/>
        <item x="3"/>
        <item t="default"/>
      </items>
    </pivotField>
    <pivotField name="C++" compact="0" outline="0" multipleItemSelectionAllowed="1" showAll="0">
      <items>
        <item x="0"/>
        <item x="1"/>
        <item t="default"/>
      </items>
    </pivotField>
    <pivotField name="ML" compact="0" outline="0" multipleItemSelectionAllowed="1" showAll="0">
      <items>
        <item x="0"/>
        <item x="1"/>
        <item t="default"/>
      </items>
    </pivotField>
    <pivotField name="Python" compact="0" outline="0" multipleItemSelectionAllowed="1" showAll="0">
      <items>
        <item x="0"/>
        <item x="1"/>
        <item t="default"/>
      </items>
    </pivotField>
    <pivotField name="Java" compact="0" outline="0" multipleItemSelectionAllowed="1" showAll="0">
      <items>
        <item x="0"/>
        <item x="1"/>
        <item t="default"/>
      </items>
    </pivotField>
    <pivotField name="SQL" compact="0" outline="0" multipleItemSelectionAllowed="1" showAll="0">
      <items>
        <item x="0"/>
        <item x="1"/>
        <item t="default"/>
      </items>
    </pivotField>
    <pivotField name="Web Development" compact="0" outline="0" multipleItemSelectionAllowed="1" showAll="0">
      <items>
        <item x="0"/>
        <item x="1"/>
        <item t="default"/>
      </items>
    </pivotField>
    <pivotField name="Data Science" compact="0" outline="0" multipleItemSelectionAllowed="1" showAll="0">
      <items>
        <item x="0"/>
        <item x="1"/>
        <item t="default"/>
      </items>
    </pivotField>
    <pivotField name="Internship Done" compact="0" outline="0" multipleItemSelectionAllowed="1" showAll="0">
      <items>
        <item x="0"/>
        <item x="1"/>
        <item t="default"/>
      </items>
    </pivotField>
    <pivotField name="Internship Domain" compact="0" outline="0" multipleItemSelectionAllowed="1" showAll="0">
      <items>
        <item x="0"/>
        <item x="1"/>
        <item x="2"/>
        <item x="3"/>
        <item x="4"/>
        <item x="5"/>
        <item x="6"/>
        <item t="default"/>
      </items>
    </pivotField>
    <pivotField name="Placement Status" axis="axisCol" dataField="1" compact="0" outline="0" multipleItemSelectionAllowed="1" showAll="0" sortType="ascending">
      <items>
        <item x="0"/>
        <item x="1"/>
        <item t="default"/>
      </items>
    </pivotField>
    <pivotField name="Placement Domain" compact="0" outline="0" multipleItemSelectionAllowed="1" showAll="0">
      <items>
        <item x="0"/>
        <item x="1"/>
        <item x="2"/>
        <item x="3"/>
        <item x="4"/>
        <item x="5"/>
        <item x="6"/>
        <item t="default"/>
      </items>
    </pivotField>
    <pivotField name="CTC (L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t="default"/>
      </items>
    </pivotField>
    <pivotField name="Alumni Path" compact="0" outline="0" multipleItemSelectionAllowed="1" showAll="0">
      <items>
        <item x="0"/>
        <item x="1"/>
        <item x="2"/>
        <item x="3"/>
        <item x="4"/>
        <item t="default"/>
      </items>
    </pivotField>
    <pivotField name="Sem1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t="default"/>
      </items>
    </pivotField>
    <pivotField name="Sem2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name="Sem3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ame="Sem4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t="default"/>
      </items>
    </pivotField>
    <pivotField name="Sem5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t="default"/>
      </items>
    </pivotField>
    <pivotField name="Sem6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t="default"/>
      </items>
    </pivotField>
    <pivotField name="Sem7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t="default"/>
      </items>
    </pivotField>
    <pivotField name="Sem8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t="default"/>
      </items>
    </pivotField>
  </pivotFields>
  <rowFields>
    <field x="15"/>
  </rowFields>
  <colFields>
    <field x="27"/>
  </colFields>
  <dataFields>
    <dataField name="COUNTA of Placement Status" fld="27" subtotal="count" showDataAs="percentOfRow" baseField="0" numFmtId="10"/>
  </dataFields>
</pivotTableDefinition>
</file>

<file path=xl/pivotTables/pivotTable22.xml><?xml version="1.0" encoding="utf-8"?>
<pivotTableDefinition xmlns="http://schemas.openxmlformats.org/spreadsheetml/2006/main" name="clubs_skills 15" cacheId="0" dataCaption="" compact="0" compactData="0">
  <location ref="K42:N46" firstHeaderRow="0" firstDataRow="1" firstDataCol="1"/>
  <pivotFields>
    <pivotField name="Studen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t="default"/>
      </items>
    </pivotField>
    <pivotField name="Age" compact="0" numFmtId="3" outline="0" multipleItemSelectionAllowed="1" showAll="0">
      <items>
        <item x="0"/>
        <item x="1"/>
        <item x="2"/>
        <item x="3"/>
        <item x="4"/>
        <item x="5"/>
        <item t="default"/>
      </items>
    </pivotField>
    <pivotField name="Gender" compact="0" outline="0" multipleItemSelectionAllowed="1" showAll="0">
      <items>
        <item x="0"/>
        <item x="1"/>
        <item t="default"/>
      </items>
    </pivotField>
    <pivotField name="Branch" compact="0" outline="0" multipleItemSelectionAllowed="1" showAll="0">
      <items>
        <item x="0"/>
        <item x="1"/>
        <item x="2"/>
        <item x="3"/>
        <item x="4"/>
        <item x="5"/>
        <item t="default"/>
      </items>
    </pivotField>
    <pivotField name="Average GPA"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t="default"/>
      </items>
    </pivotField>
    <pivotField name="Backlogs" compact="0" outline="0" multipleItemSelectionAllowed="1" showAll="0">
      <items>
        <item x="0"/>
        <item x="1"/>
        <item x="2"/>
        <item x="3"/>
        <item x="4"/>
        <item x="5"/>
        <item t="default"/>
      </items>
    </pivotField>
    <pivotField name="Attendance (%)"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t="default"/>
      </items>
    </pivotField>
    <pivotField name="Club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t="default"/>
      </items>
    </pivotField>
    <pivotField name="Number of Clubs" compact="0" outline="0" multipleItemSelectionAllowed="1" showAll="0">
      <items>
        <item x="0"/>
        <item x="1"/>
        <item x="2"/>
        <item t="default"/>
      </items>
    </pivotField>
    <pivotField name="Literary Society" compact="0" outline="0" multipleItemSelectionAllowed="1" showAll="0">
      <items>
        <item x="0"/>
        <item x="1"/>
        <item t="default"/>
      </items>
    </pivotField>
    <pivotField name="Robotics" compact="0" outline="0" multipleItemSelectionAllowed="1" showAll="0">
      <items>
        <item x="0"/>
        <item x="1"/>
        <item t="default"/>
      </items>
    </pivotField>
    <pivotField name="Coding Club" compact="0" outline="0" multipleItemSelectionAllowed="1" showAll="0">
      <items>
        <item x="0"/>
        <item x="1"/>
        <item t="default"/>
      </items>
    </pivotField>
    <pivotField name="Entrepreneurship Cell" compact="0" outline="0" multipleItemSelectionAllowed="1" showAll="0">
      <items>
        <item x="0"/>
        <item x="1"/>
        <item t="default"/>
      </items>
    </pivotField>
    <pivotField name="Cultural Club" compact="0" outline="0" multipleItemSelectionAllowed="1" showAll="0">
      <items>
        <item x="0"/>
        <item x="1"/>
        <item t="default"/>
      </items>
    </pivotField>
    <pivotField name="Sports Club" compact="0" outline="0" multipleItemSelectionAllowed="1" showAll="0">
      <items>
        <item x="0"/>
        <item x="1"/>
        <item t="default"/>
      </items>
    </pivotField>
    <pivotField name="Skill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t="default"/>
      </items>
    </pivotField>
    <pivotField name="Number of Skills" compact="0" outline="0" multipleItemSelectionAllowed="1" showAll="0">
      <items>
        <item x="0"/>
        <item x="1"/>
        <item x="2"/>
        <item x="3"/>
        <item t="default"/>
      </items>
    </pivotField>
    <pivotField name="C++" compact="0" outline="0" multipleItemSelectionAllowed="1" showAll="0">
      <items>
        <item x="0"/>
        <item x="1"/>
        <item t="default"/>
      </items>
    </pivotField>
    <pivotField name="ML" compact="0" outline="0" multipleItemSelectionAllowed="1" showAll="0">
      <items>
        <item x="0"/>
        <item x="1"/>
        <item t="default"/>
      </items>
    </pivotField>
    <pivotField name="Python" compact="0" outline="0" multipleItemSelectionAllowed="1" showAll="0">
      <items>
        <item x="0"/>
        <item x="1"/>
        <item t="default"/>
      </items>
    </pivotField>
    <pivotField name="Java" compact="0" outline="0" multipleItemSelectionAllowed="1" showAll="0">
      <items>
        <item x="0"/>
        <item x="1"/>
        <item t="default"/>
      </items>
    </pivotField>
    <pivotField name="SQL" compact="0" outline="0" multipleItemSelectionAllowed="1" showAll="0">
      <items>
        <item x="0"/>
        <item x="1"/>
        <item t="default"/>
      </items>
    </pivotField>
    <pivotField name="Web Development" compact="0" outline="0" multipleItemSelectionAllowed="1" showAll="0">
      <items>
        <item x="0"/>
        <item x="1"/>
        <item t="default"/>
      </items>
    </pivotField>
    <pivotField name="Data Science" axis="axisRow" compact="0" outline="0" multipleItemSelectionAllowed="1" showAll="0" sortType="ascending">
      <items>
        <item x="0"/>
        <item x="1"/>
        <item t="default"/>
      </items>
    </pivotField>
    <pivotField name="Internship Done" compact="0" outline="0" multipleItemSelectionAllowed="1" showAll="0">
      <items>
        <item x="0"/>
        <item x="1"/>
        <item t="default"/>
      </items>
    </pivotField>
    <pivotField name="Internship Domain" compact="0" outline="0" multipleItemSelectionAllowed="1" showAll="0">
      <items>
        <item x="0"/>
        <item x="1"/>
        <item x="2"/>
        <item x="3"/>
        <item x="4"/>
        <item x="5"/>
        <item x="6"/>
        <item t="default"/>
      </items>
    </pivotField>
    <pivotField name="Placement Status" axis="axisCol" dataField="1" compact="0" outline="0" multipleItemSelectionAllowed="1" showAll="0" sortType="ascending">
      <items>
        <item x="0"/>
        <item x="1"/>
        <item t="default"/>
      </items>
    </pivotField>
    <pivotField name="Placement Domain" compact="0" outline="0" multipleItemSelectionAllowed="1" showAll="0">
      <items>
        <item x="0"/>
        <item x="1"/>
        <item x="2"/>
        <item x="3"/>
        <item x="4"/>
        <item x="5"/>
        <item x="6"/>
        <item t="default"/>
      </items>
    </pivotField>
    <pivotField name="CTC (L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t="default"/>
      </items>
    </pivotField>
    <pivotField name="Alumni Path" compact="0" outline="0" multipleItemSelectionAllowed="1" showAll="0">
      <items>
        <item x="0"/>
        <item x="1"/>
        <item x="2"/>
        <item x="3"/>
        <item x="4"/>
        <item t="default"/>
      </items>
    </pivotField>
    <pivotField name="Sem1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t="default"/>
      </items>
    </pivotField>
    <pivotField name="Sem2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name="Sem3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ame="Sem4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t="default"/>
      </items>
    </pivotField>
    <pivotField name="Sem5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t="default"/>
      </items>
    </pivotField>
    <pivotField name="Sem6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t="default"/>
      </items>
    </pivotField>
    <pivotField name="Sem7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t="default"/>
      </items>
    </pivotField>
    <pivotField name="Sem8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t="default"/>
      </items>
    </pivotField>
  </pivotFields>
  <rowFields>
    <field x="24"/>
  </rowFields>
  <colFields>
    <field x="27"/>
  </colFields>
  <dataFields>
    <dataField name="COUNTA of Placement Status" fld="27" subtotal="count" showDataAs="percentOfRow" baseField="0" numFmtId="10"/>
  </dataFields>
</pivotTableDefinition>
</file>

<file path=xl/pivotTables/pivotTable23.xml><?xml version="1.0" encoding="utf-8"?>
<pivotTableDefinition xmlns="http://schemas.openxmlformats.org/spreadsheetml/2006/main" name="practicas_carrera" cacheId="0" dataCaption="" compact="0" compactData="0">
  <location ref="A1:E12" firstHeaderRow="0" firstDataRow="2" firstDataCol="1"/>
  <pivotFields>
    <pivotField name="Studen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t="default"/>
      </items>
    </pivotField>
    <pivotField name="Age" compact="0" numFmtId="3" outline="0" multipleItemSelectionAllowed="1" showAll="0">
      <items>
        <item x="0"/>
        <item x="1"/>
        <item x="2"/>
        <item x="3"/>
        <item x="4"/>
        <item x="5"/>
        <item t="default"/>
      </items>
    </pivotField>
    <pivotField name="Gender" compact="0" outline="0" multipleItemSelectionAllowed="1" showAll="0">
      <items>
        <item x="0"/>
        <item x="1"/>
        <item t="default"/>
      </items>
    </pivotField>
    <pivotField name="Branch" compact="0" outline="0" multipleItemSelectionAllowed="1" showAll="0">
      <items>
        <item x="0"/>
        <item x="1"/>
        <item x="2"/>
        <item x="3"/>
        <item x="4"/>
        <item x="5"/>
        <item t="default"/>
      </items>
    </pivotField>
    <pivotField name="Average GPA"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t="default"/>
      </items>
    </pivotField>
    <pivotField name="Backlogs" compact="0" outline="0" multipleItemSelectionAllowed="1" showAll="0">
      <items>
        <item x="0"/>
        <item x="1"/>
        <item x="2"/>
        <item x="3"/>
        <item x="4"/>
        <item x="5"/>
        <item t="default"/>
      </items>
    </pivotField>
    <pivotField name="Attendance (%)"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t="default"/>
      </items>
    </pivotField>
    <pivotField name="Club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t="default"/>
      </items>
    </pivotField>
    <pivotField name="Number of Clubs" compact="0" outline="0" multipleItemSelectionAllowed="1" showAll="0">
      <items>
        <item x="0"/>
        <item x="1"/>
        <item x="2"/>
        <item t="default"/>
      </items>
    </pivotField>
    <pivotField name="Literary Society" compact="0" outline="0" multipleItemSelectionAllowed="1" showAll="0">
      <items>
        <item x="0"/>
        <item x="1"/>
        <item t="default"/>
      </items>
    </pivotField>
    <pivotField name="Robotics" compact="0" outline="0" multipleItemSelectionAllowed="1" showAll="0">
      <items>
        <item x="0"/>
        <item x="1"/>
        <item t="default"/>
      </items>
    </pivotField>
    <pivotField name="Coding Club" compact="0" outline="0" multipleItemSelectionAllowed="1" showAll="0">
      <items>
        <item x="0"/>
        <item x="1"/>
        <item t="default"/>
      </items>
    </pivotField>
    <pivotField name="Entrepreneurship Cell" compact="0" outline="0" multipleItemSelectionAllowed="1" showAll="0">
      <items>
        <item x="0"/>
        <item x="1"/>
        <item t="default"/>
      </items>
    </pivotField>
    <pivotField name="Cultural Club" compact="0" outline="0" multipleItemSelectionAllowed="1" showAll="0">
      <items>
        <item x="0"/>
        <item x="1"/>
        <item t="default"/>
      </items>
    </pivotField>
    <pivotField name="Sports Club" compact="0" outline="0" multipleItemSelectionAllowed="1" showAll="0">
      <items>
        <item x="0"/>
        <item x="1"/>
        <item t="default"/>
      </items>
    </pivotField>
    <pivotField name="Skill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t="default"/>
      </items>
    </pivotField>
    <pivotField name="Number of Skills" compact="0" outline="0" multipleItemSelectionAllowed="1" showAll="0">
      <items>
        <item x="0"/>
        <item x="1"/>
        <item x="2"/>
        <item x="3"/>
        <item t="default"/>
      </items>
    </pivotField>
    <pivotField name="C++" compact="0" outline="0" multipleItemSelectionAllowed="1" showAll="0">
      <items>
        <item x="0"/>
        <item x="1"/>
        <item t="default"/>
      </items>
    </pivotField>
    <pivotField name="ML" compact="0" outline="0" multipleItemSelectionAllowed="1" showAll="0">
      <items>
        <item x="0"/>
        <item x="1"/>
        <item t="default"/>
      </items>
    </pivotField>
    <pivotField name="Python" compact="0" outline="0" multipleItemSelectionAllowed="1" showAll="0">
      <items>
        <item x="0"/>
        <item x="1"/>
        <item t="default"/>
      </items>
    </pivotField>
    <pivotField name="Java" compact="0" outline="0" multipleItemSelectionAllowed="1" showAll="0">
      <items>
        <item x="0"/>
        <item x="1"/>
        <item t="default"/>
      </items>
    </pivotField>
    <pivotField name="SQL" compact="0" outline="0" multipleItemSelectionAllowed="1" showAll="0">
      <items>
        <item x="0"/>
        <item x="1"/>
        <item t="default"/>
      </items>
    </pivotField>
    <pivotField name="Web Development" compact="0" outline="0" multipleItemSelectionAllowed="1" showAll="0">
      <items>
        <item x="0"/>
        <item x="1"/>
        <item t="default"/>
      </items>
    </pivotField>
    <pivotField name="Data Science" compact="0" outline="0" multipleItemSelectionAllowed="1" showAll="0">
      <items>
        <item x="0"/>
        <item x="1"/>
        <item t="default"/>
      </items>
    </pivotField>
    <pivotField name="Internship Done" axis="axisRow" compact="0" outline="0" multipleItemSelectionAllowed="1" showAll="0" sortType="ascending">
      <items>
        <item x="1"/>
        <item x="0"/>
        <item t="default"/>
      </items>
    </pivotField>
    <pivotField name="Internship Domain" axis="axisRow" compact="0" outline="0" multipleItemSelectionAllowed="1" showAll="0" sortType="ascending">
      <items>
        <item x="0"/>
        <item x="6"/>
        <item x="5"/>
        <item x="3"/>
        <item x="1"/>
        <item x="2"/>
        <item x="4"/>
        <item t="default"/>
      </items>
    </pivotField>
    <pivotField name="Placement Status" axis="axisCol" dataField="1" compact="0" outline="0" multipleItemSelectionAllowed="1" showAll="0" sortType="ascending">
      <items>
        <item x="0"/>
        <item x="1"/>
        <item t="default"/>
      </items>
    </pivotField>
    <pivotField name="Placement Domain" compact="0" outline="0" multipleItemSelectionAllowed="1" showAll="0">
      <items>
        <item x="0"/>
        <item x="1"/>
        <item x="2"/>
        <item x="3"/>
        <item x="4"/>
        <item x="5"/>
        <item x="6"/>
        <item t="default"/>
      </items>
    </pivotField>
    <pivotField name="CTC (L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t="default"/>
      </items>
    </pivotField>
    <pivotField name="Alumni Path" compact="0" outline="0" multipleItemSelectionAllowed="1" showAll="0">
      <items>
        <item x="0"/>
        <item x="1"/>
        <item x="2"/>
        <item x="3"/>
        <item x="4"/>
        <item t="default"/>
      </items>
    </pivotField>
    <pivotField name="Sem1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t="default"/>
      </items>
    </pivotField>
    <pivotField name="Sem2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name="Sem3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ame="Sem4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t="default"/>
      </items>
    </pivotField>
    <pivotField name="Sem5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t="default"/>
      </items>
    </pivotField>
    <pivotField name="Sem6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t="default"/>
      </items>
    </pivotField>
    <pivotField name="Sem7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t="default"/>
      </items>
    </pivotField>
    <pivotField name="Sem8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t="default"/>
      </items>
    </pivotField>
  </pivotFields>
  <rowFields>
    <field x="25"/>
    <field x="26"/>
  </rowFields>
  <colFields>
    <field x="27"/>
  </colFields>
  <dataFields>
    <dataField name="COUNTA of Placement Status" fld="27" subtotal="count" showDataAs="percentOfRow" baseField="0" numFmtId="10"/>
  </dataFields>
</pivotTableDefinition>
</file>

<file path=xl/pivotTables/pivotTable24.xml><?xml version="1.0" encoding="utf-8"?>
<pivotTableDefinition xmlns="http://schemas.openxmlformats.org/spreadsheetml/2006/main" name="practicas_carrera 2" cacheId="0" dataCaption="" compact="0" compactData="0">
  <location ref="A15:B21" firstHeaderRow="0" firstDataRow="1" firstDataCol="0"/>
  <pivotFields>
    <pivotField name="Studen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t="default"/>
      </items>
    </pivotField>
    <pivotField name="Age" compact="0" numFmtId="3" outline="0" multipleItemSelectionAllowed="1" showAll="0">
      <items>
        <item x="0"/>
        <item x="1"/>
        <item x="2"/>
        <item x="3"/>
        <item x="4"/>
        <item x="5"/>
        <item t="default"/>
      </items>
    </pivotField>
    <pivotField name="Gender" compact="0" outline="0" multipleItemSelectionAllowed="1" showAll="0">
      <items>
        <item x="0"/>
        <item x="1"/>
        <item t="default"/>
      </items>
    </pivotField>
    <pivotField name="Branch" compact="0" outline="0" multipleItemSelectionAllowed="1" showAll="0">
      <items>
        <item x="0"/>
        <item x="1"/>
        <item x="2"/>
        <item x="3"/>
        <item x="4"/>
        <item x="5"/>
        <item t="default"/>
      </items>
    </pivotField>
    <pivotField name="Average GPA"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t="default"/>
      </items>
    </pivotField>
    <pivotField name="Backlogs" compact="0" outline="0" multipleItemSelectionAllowed="1" showAll="0">
      <items>
        <item x="0"/>
        <item x="1"/>
        <item x="2"/>
        <item x="3"/>
        <item x="4"/>
        <item x="5"/>
        <item t="default"/>
      </items>
    </pivotField>
    <pivotField name="Attendance (%)"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t="default"/>
      </items>
    </pivotField>
    <pivotField name="Club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t="default"/>
      </items>
    </pivotField>
    <pivotField name="Number of Clubs" compact="0" outline="0" multipleItemSelectionAllowed="1" showAll="0">
      <items>
        <item x="0"/>
        <item x="1"/>
        <item x="2"/>
        <item t="default"/>
      </items>
    </pivotField>
    <pivotField name="Literary Society" compact="0" outline="0" multipleItemSelectionAllowed="1" showAll="0">
      <items>
        <item x="0"/>
        <item x="1"/>
        <item t="default"/>
      </items>
    </pivotField>
    <pivotField name="Robotics" compact="0" outline="0" multipleItemSelectionAllowed="1" showAll="0">
      <items>
        <item x="0"/>
        <item x="1"/>
        <item t="default"/>
      </items>
    </pivotField>
    <pivotField name="Coding Club" compact="0" outline="0" multipleItemSelectionAllowed="1" showAll="0">
      <items>
        <item x="0"/>
        <item x="1"/>
        <item t="default"/>
      </items>
    </pivotField>
    <pivotField name="Entrepreneurship Cell" compact="0" outline="0" multipleItemSelectionAllowed="1" showAll="0">
      <items>
        <item x="0"/>
        <item x="1"/>
        <item t="default"/>
      </items>
    </pivotField>
    <pivotField name="Cultural Club" compact="0" outline="0" multipleItemSelectionAllowed="1" showAll="0">
      <items>
        <item x="0"/>
        <item x="1"/>
        <item t="default"/>
      </items>
    </pivotField>
    <pivotField name="Sports Club" compact="0" outline="0" multipleItemSelectionAllowed="1" showAll="0">
      <items>
        <item x="0"/>
        <item x="1"/>
        <item t="default"/>
      </items>
    </pivotField>
    <pivotField name="Skill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t="default"/>
      </items>
    </pivotField>
    <pivotField name="Number of Skills" compact="0" outline="0" multipleItemSelectionAllowed="1" showAll="0">
      <items>
        <item x="0"/>
        <item x="1"/>
        <item x="2"/>
        <item x="3"/>
        <item t="default"/>
      </items>
    </pivotField>
    <pivotField name="C++" compact="0" outline="0" multipleItemSelectionAllowed="1" showAll="0">
      <items>
        <item x="0"/>
        <item x="1"/>
        <item t="default"/>
      </items>
    </pivotField>
    <pivotField name="ML" compact="0" outline="0" multipleItemSelectionAllowed="1" showAll="0">
      <items>
        <item x="0"/>
        <item x="1"/>
        <item t="default"/>
      </items>
    </pivotField>
    <pivotField name="Python" compact="0" outline="0" multipleItemSelectionAllowed="1" showAll="0">
      <items>
        <item x="0"/>
        <item x="1"/>
        <item t="default"/>
      </items>
    </pivotField>
    <pivotField name="Java" compact="0" outline="0" multipleItemSelectionAllowed="1" showAll="0">
      <items>
        <item x="0"/>
        <item x="1"/>
        <item t="default"/>
      </items>
    </pivotField>
    <pivotField name="SQL" compact="0" outline="0" multipleItemSelectionAllowed="1" showAll="0">
      <items>
        <item x="0"/>
        <item x="1"/>
        <item t="default"/>
      </items>
    </pivotField>
    <pivotField name="Web Development" compact="0" outline="0" multipleItemSelectionAllowed="1" showAll="0">
      <items>
        <item x="0"/>
        <item x="1"/>
        <item t="default"/>
      </items>
    </pivotField>
    <pivotField name="Data Science" compact="0" outline="0" multipleItemSelectionAllowed="1" showAll="0">
      <items>
        <item x="0"/>
        <item x="1"/>
        <item t="default"/>
      </items>
    </pivotField>
    <pivotField name="Internship Done" compact="0" outline="0" multipleItemSelectionAllowed="1" showAll="0">
      <items>
        <item x="0"/>
        <item x="1"/>
        <item t="default"/>
      </items>
    </pivotField>
    <pivotField name="Internship Domain" compact="0" outline="0" multipleItemSelectionAllowed="1" showAll="0">
      <items>
        <item x="0"/>
        <item x="1"/>
        <item x="2"/>
        <item x="3"/>
        <item x="4"/>
        <item x="5"/>
        <item x="6"/>
        <item t="default"/>
      </items>
    </pivotField>
    <pivotField name="Placement Status" dataField="1" compact="0" outline="0" multipleItemSelectionAllowed="1" showAll="0">
      <items>
        <item x="0"/>
        <item x="1"/>
        <item t="default"/>
      </items>
    </pivotField>
    <pivotField name="Placement Domain" compact="0" outline="0" multipleItemSelectionAllowed="1" showAll="0">
      <items>
        <item x="0"/>
        <item x="1"/>
        <item x="2"/>
        <item x="3"/>
        <item x="4"/>
        <item x="5"/>
        <item x="6"/>
        <item t="default"/>
      </items>
    </pivotField>
    <pivotField name="CTC (L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t="default"/>
      </items>
    </pivotField>
    <pivotField name="Alumni Path" axis="axisRow" compact="0" outline="0" multipleItemSelectionAllowed="1" showAll="0" sortType="ascending">
      <items>
        <item x="3"/>
        <item x="4"/>
        <item x="0"/>
        <item x="1"/>
        <item x="2"/>
        <item t="default"/>
      </items>
    </pivotField>
    <pivotField name="Sem1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t="default"/>
      </items>
    </pivotField>
    <pivotField name="Sem2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name="Sem3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ame="Sem4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t="default"/>
      </items>
    </pivotField>
    <pivotField name="Sem5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t="default"/>
      </items>
    </pivotField>
    <pivotField name="Sem6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t="default"/>
      </items>
    </pivotField>
    <pivotField name="Sem7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t="default"/>
      </items>
    </pivotField>
    <pivotField name="Sem8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t="default"/>
      </items>
    </pivotField>
  </pivotFields>
  <rowFields>
    <field x="30"/>
  </rowFields>
  <dataFields>
    <dataField name="COUNTA of Placement Status" fld="27" subtotal="count" baseField="0"/>
  </dataFields>
</pivotTableDefinition>
</file>

<file path=xl/pivotTables/pivotTable25.xml><?xml version="1.0" encoding="utf-8"?>
<pivotTableDefinition xmlns="http://schemas.openxmlformats.org/spreadsheetml/2006/main" name="practicas_carrera 3" cacheId="3" dataCaption="" compact="0" compactData="0">
  <location ref="A25:B36" firstHeaderRow="0" firstDataRow="1" firstDataCol="0"/>
  <pivotFields>
    <pivotField name="Studen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t="default"/>
      </items>
    </pivotField>
    <pivotField name="Age" compact="0" numFmtId="3" outline="0" multipleItemSelectionAllowed="1" showAll="0">
      <items>
        <item x="0"/>
        <item x="1"/>
        <item x="2"/>
        <item x="3"/>
        <item x="4"/>
        <item x="5"/>
        <item t="default"/>
      </items>
    </pivotField>
    <pivotField name="Gender" compact="0" outline="0" multipleItemSelectionAllowed="1" showAll="0">
      <items>
        <item x="0"/>
        <item x="1"/>
        <item t="default"/>
      </items>
    </pivotField>
    <pivotField name="Branch" compact="0" outline="0" multipleItemSelectionAllowed="1" showAll="0">
      <items>
        <item x="0"/>
        <item x="1"/>
        <item x="2"/>
        <item x="3"/>
        <item x="4"/>
        <item x="5"/>
        <item t="default"/>
      </items>
    </pivotField>
    <pivotField name="Average GPA"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t="default"/>
      </items>
    </pivotField>
    <pivotField name="Backlogs" compact="0" outline="0" multipleItemSelectionAllowed="1" showAll="0">
      <items>
        <item x="0"/>
        <item x="1"/>
        <item x="2"/>
        <item x="3"/>
        <item x="4"/>
        <item x="5"/>
        <item t="default"/>
      </items>
    </pivotField>
    <pivotField name="Attendance (%)"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t="default"/>
      </items>
    </pivotField>
    <pivotField name="Club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t="default"/>
      </items>
    </pivotField>
    <pivotField name="Number of Clubs" compact="0" outline="0" multipleItemSelectionAllowed="1" showAll="0">
      <items>
        <item x="0"/>
        <item x="1"/>
        <item x="2"/>
        <item t="default"/>
      </items>
    </pivotField>
    <pivotField name="Literary Society" compact="0" outline="0" multipleItemSelectionAllowed="1" showAll="0">
      <items>
        <item x="0"/>
        <item x="1"/>
        <item t="default"/>
      </items>
    </pivotField>
    <pivotField name="Robotics" compact="0" outline="0" multipleItemSelectionAllowed="1" showAll="0">
      <items>
        <item x="0"/>
        <item x="1"/>
        <item t="default"/>
      </items>
    </pivotField>
    <pivotField name="Coding Club" compact="0" outline="0" multipleItemSelectionAllowed="1" showAll="0">
      <items>
        <item x="0"/>
        <item x="1"/>
        <item t="default"/>
      </items>
    </pivotField>
    <pivotField name="Entrepreneurship Cell" compact="0" outline="0" multipleItemSelectionAllowed="1" showAll="0">
      <items>
        <item x="0"/>
        <item x="1"/>
        <item t="default"/>
      </items>
    </pivotField>
    <pivotField name="Cultural Club" compact="0" outline="0" multipleItemSelectionAllowed="1" showAll="0">
      <items>
        <item x="0"/>
        <item x="1"/>
        <item t="default"/>
      </items>
    </pivotField>
    <pivotField name="Sports Club" compact="0" outline="0" multipleItemSelectionAllowed="1" showAll="0">
      <items>
        <item x="0"/>
        <item x="1"/>
        <item t="default"/>
      </items>
    </pivotField>
    <pivotField name="Skill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t="default"/>
      </items>
    </pivotField>
    <pivotField name="Number of Skills" compact="0" outline="0" multipleItemSelectionAllowed="1" showAll="0">
      <items>
        <item x="0"/>
        <item x="1"/>
        <item x="2"/>
        <item x="3"/>
        <item t="default"/>
      </items>
    </pivotField>
    <pivotField name="C++" compact="0" outline="0" multipleItemSelectionAllowed="1" showAll="0">
      <items>
        <item x="0"/>
        <item x="1"/>
        <item t="default"/>
      </items>
    </pivotField>
    <pivotField name="ML" compact="0" outline="0" multipleItemSelectionAllowed="1" showAll="0">
      <items>
        <item x="0"/>
        <item x="1"/>
        <item t="default"/>
      </items>
    </pivotField>
    <pivotField name="Python" compact="0" outline="0" multipleItemSelectionAllowed="1" showAll="0">
      <items>
        <item x="0"/>
        <item x="1"/>
        <item t="default"/>
      </items>
    </pivotField>
    <pivotField name="Java" compact="0" outline="0" multipleItemSelectionAllowed="1" showAll="0">
      <items>
        <item x="0"/>
        <item x="1"/>
        <item t="default"/>
      </items>
    </pivotField>
    <pivotField name="SQL" compact="0" outline="0" multipleItemSelectionAllowed="1" showAll="0">
      <items>
        <item x="0"/>
        <item x="1"/>
        <item t="default"/>
      </items>
    </pivotField>
    <pivotField name="Web Development" compact="0" outline="0" multipleItemSelectionAllowed="1" showAll="0">
      <items>
        <item x="0"/>
        <item x="1"/>
        <item t="default"/>
      </items>
    </pivotField>
    <pivotField name="Data Science" compact="0" outline="0" multipleItemSelectionAllowed="1" showAll="0">
      <items>
        <item x="0"/>
        <item x="1"/>
        <item t="default"/>
      </items>
    </pivotField>
    <pivotField name="Internship Done" compact="0" outline="0" multipleItemSelectionAllowed="1" showAll="0">
      <items>
        <item x="0"/>
        <item x="1"/>
        <item t="default"/>
      </items>
    </pivotField>
    <pivotField name="Internship Domain" compact="0" outline="0" multipleItemSelectionAllowed="1" showAll="0">
      <items>
        <item x="0"/>
        <item x="1"/>
        <item x="2"/>
        <item x="3"/>
        <item x="4"/>
        <item x="5"/>
        <item x="6"/>
        <item t="default"/>
      </items>
    </pivotField>
    <pivotField name="Placement Status" dataField="1" compact="0" outline="0" multipleItemSelectionAllowed="1" showAll="0">
      <items>
        <item x="0"/>
        <item x="1"/>
        <item t="default"/>
      </items>
    </pivotField>
    <pivotField name="Placement Domain" compact="0" outline="0" multipleItemSelectionAllowed="1" showAll="0">
      <items>
        <item x="0"/>
        <item x="1"/>
        <item x="2"/>
        <item x="3"/>
        <item x="4"/>
        <item x="5"/>
        <item x="6"/>
        <item t="default"/>
      </items>
    </pivotField>
    <pivotField name="CTC (LPA)" axis="axisRow" compact="0" outline="0" multipleItemSelectionAllowed="1" showAll="0" sortType="ascending">
      <items>
        <item x="0"/>
        <item x="1"/>
        <item x="2"/>
        <item x="3"/>
        <item x="4"/>
        <item x="5"/>
        <item x="6"/>
        <item x="7"/>
        <item x="8"/>
        <item x="9"/>
        <item x="10"/>
        <item x="11"/>
        <item t="default"/>
      </items>
    </pivotField>
    <pivotField name="Alumni Path" compact="0" outline="0" multipleItemSelectionAllowed="1" showAll="0">
      <items>
        <item x="0"/>
        <item x="1"/>
        <item x="2"/>
        <item x="3"/>
        <item x="4"/>
        <item t="default"/>
      </items>
    </pivotField>
    <pivotField name="Sem1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t="default"/>
      </items>
    </pivotField>
    <pivotField name="Sem2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name="Sem3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ame="Sem4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t="default"/>
      </items>
    </pivotField>
    <pivotField name="Sem5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t="default"/>
      </items>
    </pivotField>
    <pivotField name="Sem6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t="default"/>
      </items>
    </pivotField>
    <pivotField name="Sem7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t="default"/>
      </items>
    </pivotField>
    <pivotField name="Sem8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t="default"/>
      </items>
    </pivotField>
  </pivotFields>
  <rowFields>
    <field x="29"/>
  </rowFields>
  <dataFields>
    <dataField name="COUNTA of Placement Status" fld="27" subtotal="count" baseField="0"/>
  </dataFields>
</pivotTableDefinition>
</file>

<file path=xl/pivotTables/pivotTable26.xml><?xml version="1.0" encoding="utf-8"?>
<pivotTableDefinition xmlns="http://schemas.openxmlformats.org/spreadsheetml/2006/main" name="dashboard" cacheId="0" dataCaption="" rowGrandTotals="0" compact="0" compactData="0">
  <location ref="Z2:AA4" firstHeaderRow="0" firstDataRow="1" firstDataCol="0"/>
  <pivotFields>
    <pivotField name="Studen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t="default"/>
      </items>
    </pivotField>
    <pivotField name="Age" compact="0" numFmtId="3" outline="0" multipleItemSelectionAllowed="1" showAll="0">
      <items>
        <item x="0"/>
        <item x="1"/>
        <item x="2"/>
        <item x="3"/>
        <item x="4"/>
        <item x="5"/>
        <item t="default"/>
      </items>
    </pivotField>
    <pivotField name="Gender" compact="0" outline="0" multipleItemSelectionAllowed="1" showAll="0">
      <items>
        <item x="0"/>
        <item x="1"/>
        <item t="default"/>
      </items>
    </pivotField>
    <pivotField name="Branch" compact="0" outline="0" multipleItemSelectionAllowed="1" showAll="0">
      <items>
        <item x="0"/>
        <item x="1"/>
        <item x="2"/>
        <item x="3"/>
        <item x="4"/>
        <item x="5"/>
        <item t="default"/>
      </items>
    </pivotField>
    <pivotField name="Average GPA"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t="default"/>
      </items>
    </pivotField>
    <pivotField name="Backlogs" compact="0" outline="0" multipleItemSelectionAllowed="1" showAll="0">
      <items>
        <item x="0"/>
        <item x="1"/>
        <item x="2"/>
        <item x="3"/>
        <item x="4"/>
        <item x="5"/>
        <item t="default"/>
      </items>
    </pivotField>
    <pivotField name="Attendance (%)"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t="default"/>
      </items>
    </pivotField>
    <pivotField name="Club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t="default"/>
      </items>
    </pivotField>
    <pivotField name="Number of Clubs" compact="0" outline="0" multipleItemSelectionAllowed="1" showAll="0">
      <items>
        <item x="0"/>
        <item x="1"/>
        <item x="2"/>
        <item t="default"/>
      </items>
    </pivotField>
    <pivotField name="Literary Society" compact="0" outline="0" multipleItemSelectionAllowed="1" showAll="0">
      <items>
        <item x="0"/>
        <item x="1"/>
        <item t="default"/>
      </items>
    </pivotField>
    <pivotField name="Robotics" compact="0" outline="0" multipleItemSelectionAllowed="1" showAll="0">
      <items>
        <item x="0"/>
        <item x="1"/>
        <item t="default"/>
      </items>
    </pivotField>
    <pivotField name="Coding Club" compact="0" outline="0" multipleItemSelectionAllowed="1" showAll="0">
      <items>
        <item x="0"/>
        <item x="1"/>
        <item t="default"/>
      </items>
    </pivotField>
    <pivotField name="Entrepreneurship Cell" compact="0" outline="0" multipleItemSelectionAllowed="1" showAll="0">
      <items>
        <item x="0"/>
        <item x="1"/>
        <item t="default"/>
      </items>
    </pivotField>
    <pivotField name="Cultural Club" compact="0" outline="0" multipleItemSelectionAllowed="1" showAll="0">
      <items>
        <item x="0"/>
        <item x="1"/>
        <item t="default"/>
      </items>
    </pivotField>
    <pivotField name="Sports Club" compact="0" outline="0" multipleItemSelectionAllowed="1" showAll="0">
      <items>
        <item x="0"/>
        <item x="1"/>
        <item t="default"/>
      </items>
    </pivotField>
    <pivotField name="Skill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t="default"/>
      </items>
    </pivotField>
    <pivotField name="Number of Skills" compact="0" outline="0" multipleItemSelectionAllowed="1" showAll="0">
      <items>
        <item x="0"/>
        <item x="1"/>
        <item x="2"/>
        <item x="3"/>
        <item t="default"/>
      </items>
    </pivotField>
    <pivotField name="C++" compact="0" outline="0" multipleItemSelectionAllowed="1" showAll="0">
      <items>
        <item x="0"/>
        <item x="1"/>
        <item t="default"/>
      </items>
    </pivotField>
    <pivotField name="ML" compact="0" outline="0" multipleItemSelectionAllowed="1" showAll="0">
      <items>
        <item x="0"/>
        <item x="1"/>
        <item t="default"/>
      </items>
    </pivotField>
    <pivotField name="Python" compact="0" outline="0" multipleItemSelectionAllowed="1" showAll="0">
      <items>
        <item x="0"/>
        <item x="1"/>
        <item t="default"/>
      </items>
    </pivotField>
    <pivotField name="Java" compact="0" outline="0" multipleItemSelectionAllowed="1" showAll="0">
      <items>
        <item x="0"/>
        <item x="1"/>
        <item t="default"/>
      </items>
    </pivotField>
    <pivotField name="SQL" compact="0" outline="0" multipleItemSelectionAllowed="1" showAll="0">
      <items>
        <item x="0"/>
        <item x="1"/>
        <item t="default"/>
      </items>
    </pivotField>
    <pivotField name="Web Development" compact="0" outline="0" multipleItemSelectionAllowed="1" showAll="0">
      <items>
        <item x="0"/>
        <item x="1"/>
        <item t="default"/>
      </items>
    </pivotField>
    <pivotField name="Data Science" compact="0" outline="0" multipleItemSelectionAllowed="1" showAll="0">
      <items>
        <item x="0"/>
        <item x="1"/>
        <item t="default"/>
      </items>
    </pivotField>
    <pivotField name="Internship Done" compact="0" outline="0" multipleItemSelectionAllowed="1" showAll="0">
      <items>
        <item x="0"/>
        <item x="1"/>
        <item t="default"/>
      </items>
    </pivotField>
    <pivotField name="Internship Domain" compact="0" outline="0" multipleItemSelectionAllowed="1" showAll="0">
      <items>
        <item x="0"/>
        <item x="1"/>
        <item x="2"/>
        <item x="3"/>
        <item x="4"/>
        <item x="5"/>
        <item x="6"/>
        <item t="default"/>
      </items>
    </pivotField>
    <pivotField name="Placement Status" axis="axisRow" dataField="1" compact="0" outline="0" multipleItemSelectionAllowed="1" showAll="0" sortType="ascending">
      <items>
        <item x="0"/>
        <item x="1"/>
        <item t="default"/>
      </items>
    </pivotField>
    <pivotField name="Placement Domain" compact="0" outline="0" multipleItemSelectionAllowed="1" showAll="0">
      <items>
        <item x="0"/>
        <item x="1"/>
        <item x="2"/>
        <item x="3"/>
        <item x="4"/>
        <item x="5"/>
        <item x="6"/>
        <item t="default"/>
      </items>
    </pivotField>
    <pivotField name="CTC (L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t="default"/>
      </items>
    </pivotField>
    <pivotField name="Alumni Path" compact="0" outline="0" multipleItemSelectionAllowed="1" showAll="0">
      <items>
        <item x="0"/>
        <item x="1"/>
        <item x="2"/>
        <item x="3"/>
        <item x="4"/>
        <item t="default"/>
      </items>
    </pivotField>
    <pivotField name="Sem1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t="default"/>
      </items>
    </pivotField>
    <pivotField name="Sem2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name="Sem3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ame="Sem4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t="default"/>
      </items>
    </pivotField>
    <pivotField name="Sem5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t="default"/>
      </items>
    </pivotField>
    <pivotField name="Sem6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t="default"/>
      </items>
    </pivotField>
    <pivotField name="Sem7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t="default"/>
      </items>
    </pivotField>
    <pivotField name="Sem8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t="default"/>
      </items>
    </pivotField>
  </pivotFields>
  <rowFields>
    <field x="27"/>
  </rowFields>
  <dataFields>
    <dataField name="COUNTA of Placement Status" fld="27" subtotal="count" baseField="0"/>
  </dataFields>
</pivotTableDefinition>
</file>

<file path=xl/pivotTables/pivotTable27.xml><?xml version="1.0" encoding="utf-8"?>
<pivotTableDefinition xmlns="http://schemas.openxmlformats.org/spreadsheetml/2006/main" name="dashboard 2" cacheId="4" dataCaption="" rowGrandTotals="0" compact="0" compactData="0">
  <location ref="AE2:AF12" firstHeaderRow="0" firstDataRow="1" firstDataCol="0"/>
  <pivotFields>
    <pivotField name="Studen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t="default"/>
      </items>
    </pivotField>
    <pivotField name="Age" compact="0" numFmtId="3" outline="0" multipleItemSelectionAllowed="1" showAll="0">
      <items>
        <item x="0"/>
        <item x="1"/>
        <item x="2"/>
        <item x="3"/>
        <item x="4"/>
        <item x="5"/>
        <item t="default"/>
      </items>
    </pivotField>
    <pivotField name="Gender" compact="0" outline="0" multipleItemSelectionAllowed="1" showAll="0">
      <items>
        <item x="0"/>
        <item x="1"/>
        <item t="default"/>
      </items>
    </pivotField>
    <pivotField name="Branch" compact="0" outline="0" multipleItemSelectionAllowed="1" showAll="0">
      <items>
        <item x="0"/>
        <item x="1"/>
        <item x="2"/>
        <item x="3"/>
        <item x="4"/>
        <item x="5"/>
        <item t="default"/>
      </items>
    </pivotField>
    <pivotField name="Average GPA"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t="default"/>
      </items>
    </pivotField>
    <pivotField name="Backlogs" compact="0" outline="0" multipleItemSelectionAllowed="1" showAll="0">
      <items>
        <item x="0"/>
        <item x="1"/>
        <item x="2"/>
        <item x="3"/>
        <item x="4"/>
        <item x="5"/>
        <item t="default"/>
      </items>
    </pivotField>
    <pivotField name="Attendance (%)"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t="default"/>
      </items>
    </pivotField>
    <pivotField name="Club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t="default"/>
      </items>
    </pivotField>
    <pivotField name="Number of Clubs" compact="0" outline="0" multipleItemSelectionAllowed="1" showAll="0">
      <items>
        <item x="0"/>
        <item x="1"/>
        <item x="2"/>
        <item t="default"/>
      </items>
    </pivotField>
    <pivotField name="Literary Society" compact="0" outline="0" multipleItemSelectionAllowed="1" showAll="0">
      <items>
        <item x="0"/>
        <item x="1"/>
        <item t="default"/>
      </items>
    </pivotField>
    <pivotField name="Robotics" compact="0" outline="0" multipleItemSelectionAllowed="1" showAll="0">
      <items>
        <item x="0"/>
        <item x="1"/>
        <item t="default"/>
      </items>
    </pivotField>
    <pivotField name="Coding Club" compact="0" outline="0" multipleItemSelectionAllowed="1" showAll="0">
      <items>
        <item x="0"/>
        <item x="1"/>
        <item t="default"/>
      </items>
    </pivotField>
    <pivotField name="Entrepreneurship Cell" compact="0" outline="0" multipleItemSelectionAllowed="1" showAll="0">
      <items>
        <item x="0"/>
        <item x="1"/>
        <item t="default"/>
      </items>
    </pivotField>
    <pivotField name="Cultural Club" compact="0" outline="0" multipleItemSelectionAllowed="1" showAll="0">
      <items>
        <item x="0"/>
        <item x="1"/>
        <item t="default"/>
      </items>
    </pivotField>
    <pivotField name="Sports Club" compact="0" outline="0" multipleItemSelectionAllowed="1" showAll="0">
      <items>
        <item x="0"/>
        <item x="1"/>
        <item t="default"/>
      </items>
    </pivotField>
    <pivotField name="Skill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t="default"/>
      </items>
    </pivotField>
    <pivotField name="Number of Skills" compact="0" outline="0" multipleItemSelectionAllowed="1" showAll="0">
      <items>
        <item x="0"/>
        <item x="1"/>
        <item x="2"/>
        <item x="3"/>
        <item t="default"/>
      </items>
    </pivotField>
    <pivotField name="C++" compact="0" outline="0" multipleItemSelectionAllowed="1" showAll="0">
      <items>
        <item x="0"/>
        <item x="1"/>
        <item t="default"/>
      </items>
    </pivotField>
    <pivotField name="ML" compact="0" outline="0" multipleItemSelectionAllowed="1" showAll="0">
      <items>
        <item x="0"/>
        <item x="1"/>
        <item t="default"/>
      </items>
    </pivotField>
    <pivotField name="Python" compact="0" outline="0" multipleItemSelectionAllowed="1" showAll="0">
      <items>
        <item x="0"/>
        <item x="1"/>
        <item t="default"/>
      </items>
    </pivotField>
    <pivotField name="Java" compact="0" outline="0" multipleItemSelectionAllowed="1" showAll="0">
      <items>
        <item x="0"/>
        <item x="1"/>
        <item t="default"/>
      </items>
    </pivotField>
    <pivotField name="SQL" compact="0" outline="0" multipleItemSelectionAllowed="1" showAll="0">
      <items>
        <item x="0"/>
        <item x="1"/>
        <item t="default"/>
      </items>
    </pivotField>
    <pivotField name="Web Development" compact="0" outline="0" multipleItemSelectionAllowed="1" showAll="0">
      <items>
        <item x="0"/>
        <item x="1"/>
        <item t="default"/>
      </items>
    </pivotField>
    <pivotField name="Data Science" compact="0" outline="0" multipleItemSelectionAllowed="1" showAll="0">
      <items>
        <item x="0"/>
        <item x="1"/>
        <item t="default"/>
      </items>
    </pivotField>
    <pivotField name="Internship Done" compact="0" outline="0" multipleItemSelectionAllowed="1" showAll="0">
      <items>
        <item x="0"/>
        <item x="1"/>
        <item t="default"/>
      </items>
    </pivotField>
    <pivotField name="Internship Domain" compact="0" outline="0" multipleItemSelectionAllowed="1" showAll="0">
      <items>
        <item x="0"/>
        <item x="1"/>
        <item x="2"/>
        <item x="3"/>
        <item x="4"/>
        <item x="5"/>
        <item x="6"/>
        <item t="default"/>
      </items>
    </pivotField>
    <pivotField name="Placement Status" dataField="1" compact="0" outline="0" multipleItemSelectionAllowed="1" showAll="0">
      <items>
        <item x="0"/>
        <item x="1"/>
        <item t="default"/>
      </items>
    </pivotField>
    <pivotField name="Placement Domain" compact="0" outline="0" multipleItemSelectionAllowed="1" showAll="0">
      <items>
        <item x="0"/>
        <item x="1"/>
        <item x="2"/>
        <item x="3"/>
        <item x="4"/>
        <item x="5"/>
        <item x="6"/>
        <item t="default"/>
      </items>
    </pivotField>
    <pivotField name="CTC (LPA)" axis="axisRow" compact="0" outline="0" multipleItemSelectionAllowed="1" showAll="0" sortType="ascending">
      <items>
        <item x="0"/>
        <item x="1"/>
        <item x="2"/>
        <item x="3"/>
        <item x="4"/>
        <item x="5"/>
        <item x="6"/>
        <item x="7"/>
        <item x="8"/>
        <item x="9"/>
        <item x="10"/>
        <item x="11"/>
        <item t="default"/>
      </items>
    </pivotField>
    <pivotField name="Alumni Path" compact="0" outline="0" multipleItemSelectionAllowed="1" showAll="0">
      <items>
        <item x="0"/>
        <item x="1"/>
        <item x="2"/>
        <item x="3"/>
        <item x="4"/>
        <item t="default"/>
      </items>
    </pivotField>
    <pivotField name="Sem1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t="default"/>
      </items>
    </pivotField>
    <pivotField name="Sem2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name="Sem3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ame="Sem4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t="default"/>
      </items>
    </pivotField>
    <pivotField name="Sem5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t="default"/>
      </items>
    </pivotField>
    <pivotField name="Sem6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t="default"/>
      </items>
    </pivotField>
    <pivotField name="Sem7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t="default"/>
      </items>
    </pivotField>
    <pivotField name="Sem8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t="default"/>
      </items>
    </pivotField>
  </pivotFields>
  <rowFields>
    <field x="29"/>
  </rowFields>
  <dataFields>
    <dataField name="COUNTA of Placement Status" fld="27" subtotal="count" baseField="0"/>
  </dataFields>
</pivotTableDefinition>
</file>

<file path=xl/pivotTables/pivotTable28.xml><?xml version="1.0" encoding="utf-8"?>
<pivotTableDefinition xmlns="http://schemas.openxmlformats.org/spreadsheetml/2006/main" name="dashboard 3" cacheId="0" dataCaption="" compact="0" compactData="0">
  <location ref="AH2:AH3" firstHeaderRow="0" firstDataRow="0" firstDataCol="0"/>
  <pivotFields>
    <pivotField name="Student 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t="default"/>
      </items>
    </pivotField>
    <pivotField name="Age" compact="0" numFmtId="3" outline="0" multipleItemSelectionAllowed="1" showAll="0">
      <items>
        <item x="0"/>
        <item x="1"/>
        <item x="2"/>
        <item x="3"/>
        <item x="4"/>
        <item x="5"/>
        <item t="default"/>
      </items>
    </pivotField>
    <pivotField name="Gender" compact="0" outline="0" multipleItemSelectionAllowed="1" showAll="0">
      <items>
        <item x="0"/>
        <item x="1"/>
        <item t="default"/>
      </items>
    </pivotField>
    <pivotField name="Branch" compact="0" outline="0" multipleItemSelectionAllowed="1" showAll="0">
      <items>
        <item x="0"/>
        <item x="1"/>
        <item x="2"/>
        <item x="3"/>
        <item x="4"/>
        <item x="5"/>
        <item t="default"/>
      </items>
    </pivotField>
    <pivotField name="Average GPA"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t="default"/>
      </items>
    </pivotField>
    <pivotField name="Backlogs" compact="0" outline="0" multipleItemSelectionAllowed="1" showAll="0">
      <items>
        <item x="0"/>
        <item x="1"/>
        <item x="2"/>
        <item x="3"/>
        <item x="4"/>
        <item x="5"/>
        <item t="default"/>
      </items>
    </pivotField>
    <pivotField name="Attendance (%)"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t="default"/>
      </items>
    </pivotField>
    <pivotField name="Club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t="default"/>
      </items>
    </pivotField>
    <pivotField name="Number of Clubs" compact="0" outline="0" multipleItemSelectionAllowed="1" showAll="0">
      <items>
        <item x="0"/>
        <item x="1"/>
        <item x="2"/>
        <item t="default"/>
      </items>
    </pivotField>
    <pivotField name="Literary Society" compact="0" outline="0" multipleItemSelectionAllowed="1" showAll="0">
      <items>
        <item x="0"/>
        <item x="1"/>
        <item t="default"/>
      </items>
    </pivotField>
    <pivotField name="Robotics" compact="0" outline="0" multipleItemSelectionAllowed="1" showAll="0">
      <items>
        <item x="0"/>
        <item x="1"/>
        <item t="default"/>
      </items>
    </pivotField>
    <pivotField name="Coding Club" compact="0" outline="0" multipleItemSelectionAllowed="1" showAll="0">
      <items>
        <item x="0"/>
        <item x="1"/>
        <item t="default"/>
      </items>
    </pivotField>
    <pivotField name="Entrepreneurship Cell" compact="0" outline="0" multipleItemSelectionAllowed="1" showAll="0">
      <items>
        <item x="0"/>
        <item x="1"/>
        <item t="default"/>
      </items>
    </pivotField>
    <pivotField name="Cultural Club" compact="0" outline="0" multipleItemSelectionAllowed="1" showAll="0">
      <items>
        <item x="0"/>
        <item x="1"/>
        <item t="default"/>
      </items>
    </pivotField>
    <pivotField name="Sports Club" compact="0" outline="0" multipleItemSelectionAllowed="1" showAll="0">
      <items>
        <item x="0"/>
        <item x="1"/>
        <item t="default"/>
      </items>
    </pivotField>
    <pivotField name="Skill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t="default"/>
      </items>
    </pivotField>
    <pivotField name="Number of Skills" compact="0" outline="0" multipleItemSelectionAllowed="1" showAll="0">
      <items>
        <item x="0"/>
        <item x="1"/>
        <item x="2"/>
        <item x="3"/>
        <item t="default"/>
      </items>
    </pivotField>
    <pivotField name="C++" compact="0" outline="0" multipleItemSelectionAllowed="1" showAll="0">
      <items>
        <item x="0"/>
        <item x="1"/>
        <item t="default"/>
      </items>
    </pivotField>
    <pivotField name="ML" compact="0" outline="0" multipleItemSelectionAllowed="1" showAll="0">
      <items>
        <item x="0"/>
        <item x="1"/>
        <item t="default"/>
      </items>
    </pivotField>
    <pivotField name="Python" compact="0" outline="0" multipleItemSelectionAllowed="1" showAll="0">
      <items>
        <item x="0"/>
        <item x="1"/>
        <item t="default"/>
      </items>
    </pivotField>
    <pivotField name="Java" compact="0" outline="0" multipleItemSelectionAllowed="1" showAll="0">
      <items>
        <item x="0"/>
        <item x="1"/>
        <item t="default"/>
      </items>
    </pivotField>
    <pivotField name="SQL" compact="0" outline="0" multipleItemSelectionAllowed="1" showAll="0">
      <items>
        <item x="0"/>
        <item x="1"/>
        <item t="default"/>
      </items>
    </pivotField>
    <pivotField name="Web Development" compact="0" outline="0" multipleItemSelectionAllowed="1" showAll="0">
      <items>
        <item x="0"/>
        <item x="1"/>
        <item t="default"/>
      </items>
    </pivotField>
    <pivotField name="Data Science" compact="0" outline="0" multipleItemSelectionAllowed="1" showAll="0">
      <items>
        <item x="0"/>
        <item x="1"/>
        <item t="default"/>
      </items>
    </pivotField>
    <pivotField name="Internship Done" compact="0" outline="0" multipleItemSelectionAllowed="1" showAll="0">
      <items>
        <item x="0"/>
        <item x="1"/>
        <item t="default"/>
      </items>
    </pivotField>
    <pivotField name="Internship Domain" compact="0" outline="0" multipleItemSelectionAllowed="1" showAll="0">
      <items>
        <item x="0"/>
        <item x="1"/>
        <item x="2"/>
        <item x="3"/>
        <item x="4"/>
        <item x="5"/>
        <item x="6"/>
        <item t="default"/>
      </items>
    </pivotField>
    <pivotField name="Placement Status" compact="0" outline="0" multipleItemSelectionAllowed="1" showAll="0">
      <items>
        <item x="0"/>
        <item x="1"/>
        <item t="default"/>
      </items>
    </pivotField>
    <pivotField name="Placement Domain" compact="0" outline="0" multipleItemSelectionAllowed="1" showAll="0">
      <items>
        <item x="0"/>
        <item x="1"/>
        <item x="2"/>
        <item x="3"/>
        <item x="4"/>
        <item x="5"/>
        <item x="6"/>
        <item t="default"/>
      </items>
    </pivotField>
    <pivotField name="CTC (L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t="default"/>
      </items>
    </pivotField>
    <pivotField name="Alumni Path" compact="0" outline="0" multipleItemSelectionAllowed="1" showAll="0">
      <items>
        <item x="0"/>
        <item x="1"/>
        <item x="2"/>
        <item x="3"/>
        <item x="4"/>
        <item t="default"/>
      </items>
    </pivotField>
    <pivotField name="Sem1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t="default"/>
      </items>
    </pivotField>
    <pivotField name="Sem2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name="Sem3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ame="Sem4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t="default"/>
      </items>
    </pivotField>
    <pivotField name="Sem5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t="default"/>
      </items>
    </pivotField>
    <pivotField name="Sem6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t="default"/>
      </items>
    </pivotField>
    <pivotField name="Sem7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t="default"/>
      </items>
    </pivotField>
    <pivotField name="Sem8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t="default"/>
      </items>
    </pivotField>
  </pivotFields>
  <dataFields>
    <dataField name="COUNTA of Student ID" fld="0" subtotal="count" baseField="0"/>
  </dataFields>
</pivotTableDefinition>
</file>

<file path=xl/pivotTables/pivotTable29.xml><?xml version="1.0" encoding="utf-8"?>
<pivotTableDefinition xmlns="http://schemas.openxmlformats.org/spreadsheetml/2006/main" name="dashboard 4" cacheId="0" dataCaption="" compact="0" compactData="0">
  <location ref="AJ2:AM4" firstHeaderRow="0" firstDataRow="0" firstDataCol="1"/>
  <pivotFields>
    <pivotField name="Studen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t="default"/>
      </items>
    </pivotField>
    <pivotField name="Age" compact="0" numFmtId="3" outline="0" multipleItemSelectionAllowed="1" showAll="0">
      <items>
        <item x="0"/>
        <item x="1"/>
        <item x="2"/>
        <item x="3"/>
        <item x="4"/>
        <item x="5"/>
        <item t="default"/>
      </items>
    </pivotField>
    <pivotField name="Gender" compact="0" outline="0" multipleItemSelectionAllowed="1" showAll="0">
      <items>
        <item x="0"/>
        <item x="1"/>
        <item t="default"/>
      </items>
    </pivotField>
    <pivotField name="Branch" compact="0" outline="0" multipleItemSelectionAllowed="1" showAll="0">
      <items>
        <item x="0"/>
        <item x="1"/>
        <item x="2"/>
        <item x="3"/>
        <item x="4"/>
        <item x="5"/>
        <item t="default"/>
      </items>
    </pivotField>
    <pivotField name="Average GPA"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t="default"/>
      </items>
    </pivotField>
    <pivotField name="Backlogs" compact="0" outline="0" multipleItemSelectionAllowed="1" showAll="0">
      <items>
        <item x="0"/>
        <item x="1"/>
        <item x="2"/>
        <item x="3"/>
        <item x="4"/>
        <item x="5"/>
        <item t="default"/>
      </items>
    </pivotField>
    <pivotField name="Attendance (%)"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t="default"/>
      </items>
    </pivotField>
    <pivotField name="Club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t="default"/>
      </items>
    </pivotField>
    <pivotField name="Number of Clubs" compact="0" outline="0" multipleItemSelectionAllowed="1" showAll="0">
      <items>
        <item x="0"/>
        <item x="1"/>
        <item x="2"/>
        <item t="default"/>
      </items>
    </pivotField>
    <pivotField name="Literary Society" compact="0" outline="0" multipleItemSelectionAllowed="1" showAll="0">
      <items>
        <item x="0"/>
        <item x="1"/>
        <item t="default"/>
      </items>
    </pivotField>
    <pivotField name="Robotics" compact="0" outline="0" multipleItemSelectionAllowed="1" showAll="0">
      <items>
        <item x="0"/>
        <item x="1"/>
        <item t="default"/>
      </items>
    </pivotField>
    <pivotField name="Coding Club" compact="0" outline="0" multipleItemSelectionAllowed="1" showAll="0">
      <items>
        <item x="0"/>
        <item x="1"/>
        <item t="default"/>
      </items>
    </pivotField>
    <pivotField name="Entrepreneurship Cell" compact="0" outline="0" multipleItemSelectionAllowed="1" showAll="0">
      <items>
        <item x="0"/>
        <item x="1"/>
        <item t="default"/>
      </items>
    </pivotField>
    <pivotField name="Cultural Club" compact="0" outline="0" multipleItemSelectionAllowed="1" showAll="0">
      <items>
        <item x="0"/>
        <item x="1"/>
        <item t="default"/>
      </items>
    </pivotField>
    <pivotField name="Sports Club" compact="0" outline="0" multipleItemSelectionAllowed="1" showAll="0">
      <items>
        <item x="0"/>
        <item x="1"/>
        <item t="default"/>
      </items>
    </pivotField>
    <pivotField name="Skill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t="default"/>
      </items>
    </pivotField>
    <pivotField name="Number of Skills" compact="0" outline="0" multipleItemSelectionAllowed="1" showAll="0">
      <items>
        <item x="0"/>
        <item x="1"/>
        <item x="2"/>
        <item x="3"/>
        <item t="default"/>
      </items>
    </pivotField>
    <pivotField name="C++" compact="0" outline="0" multipleItemSelectionAllowed="1" showAll="0">
      <items>
        <item x="0"/>
        <item x="1"/>
        <item t="default"/>
      </items>
    </pivotField>
    <pivotField name="ML" compact="0" outline="0" multipleItemSelectionAllowed="1" showAll="0">
      <items>
        <item x="0"/>
        <item x="1"/>
        <item t="default"/>
      </items>
    </pivotField>
    <pivotField name="Python" compact="0" outline="0" multipleItemSelectionAllowed="1" showAll="0">
      <items>
        <item x="0"/>
        <item x="1"/>
        <item t="default"/>
      </items>
    </pivotField>
    <pivotField name="Java" compact="0" outline="0" multipleItemSelectionAllowed="1" showAll="0">
      <items>
        <item x="0"/>
        <item x="1"/>
        <item t="default"/>
      </items>
    </pivotField>
    <pivotField name="SQL" compact="0" outline="0" multipleItemSelectionAllowed="1" showAll="0">
      <items>
        <item x="0"/>
        <item x="1"/>
        <item t="default"/>
      </items>
    </pivotField>
    <pivotField name="Web Development" compact="0" outline="0" multipleItemSelectionAllowed="1" showAll="0">
      <items>
        <item x="0"/>
        <item x="1"/>
        <item t="default"/>
      </items>
    </pivotField>
    <pivotField name="Data Science" compact="0" outline="0" multipleItemSelectionAllowed="1" showAll="0">
      <items>
        <item x="0"/>
        <item x="1"/>
        <item t="default"/>
      </items>
    </pivotField>
    <pivotField name="Internship Done" compact="0" outline="0" multipleItemSelectionAllowed="1" showAll="0">
      <items>
        <item x="0"/>
        <item x="1"/>
        <item t="default"/>
      </items>
    </pivotField>
    <pivotField name="Internship Domain" compact="0" outline="0" multipleItemSelectionAllowed="1" showAll="0">
      <items>
        <item x="0"/>
        <item x="1"/>
        <item x="2"/>
        <item x="3"/>
        <item x="4"/>
        <item x="5"/>
        <item x="6"/>
        <item t="default"/>
      </items>
    </pivotField>
    <pivotField name="Placement Status" axis="axisCol" compact="0" outline="0" multipleItemSelectionAllowed="1" showAll="0" sortType="ascending">
      <items>
        <item x="0"/>
        <item x="1"/>
        <item t="default"/>
      </items>
      <autoSortScope>
        <pivotArea>
          <references>
            <reference field="4294967294">
              <x v="0"/>
            </reference>
          </references>
        </pivotArea>
      </autoSortScope>
    </pivotField>
    <pivotField name="Placement Domain" compact="0" outline="0" multipleItemSelectionAllowed="1" showAll="0">
      <items>
        <item x="0"/>
        <item x="1"/>
        <item x="2"/>
        <item x="3"/>
        <item x="4"/>
        <item x="5"/>
        <item x="6"/>
        <item t="default"/>
      </items>
    </pivotField>
    <pivotField name="CTC (LPA)"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t="default"/>
      </items>
    </pivotField>
    <pivotField name="Alumni Path" compact="0" outline="0" multipleItemSelectionAllowed="1" showAll="0">
      <items>
        <item x="0"/>
        <item x="1"/>
        <item x="2"/>
        <item x="3"/>
        <item x="4"/>
        <item t="default"/>
      </items>
    </pivotField>
    <pivotField name="Sem1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t="default"/>
      </items>
    </pivotField>
    <pivotField name="Sem2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name="Sem3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ame="Sem4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t="default"/>
      </items>
    </pivotField>
    <pivotField name="Sem5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t="default"/>
      </items>
    </pivotField>
    <pivotField name="Sem6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t="default"/>
      </items>
    </pivotField>
    <pivotField name="Sem7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t="default"/>
      </items>
    </pivotField>
    <pivotField name="Sem8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t="default"/>
      </items>
    </pivotField>
  </pivotFields>
  <colFields>
    <field x="27"/>
  </colFields>
  <dataFields>
    <dataField name="AVERAGE of CTC (LPA)" fld="29" subtotal="average" baseField="0"/>
  </dataFields>
</pivotTableDefinition>
</file>

<file path=xl/pivotTables/pivotTable30.xml><?xml version="1.0" encoding="utf-8"?>
<pivotTableDefinition xmlns="http://schemas.openxmlformats.org/spreadsheetml/2006/main" name="dashboard 5" cacheId="0" dataCaption="" rowGrandTotals="0" compact="0" compactData="0">
  <location ref="Z8:AA13" firstHeaderRow="0" firstDataRow="1" firstDataCol="0"/>
  <pivotFields>
    <pivotField name="Studen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t="default"/>
      </items>
    </pivotField>
    <pivotField name="Age" compact="0" numFmtId="3" outline="0" multipleItemSelectionAllowed="1" showAll="0">
      <items>
        <item x="0"/>
        <item x="1"/>
        <item x="2"/>
        <item x="3"/>
        <item x="4"/>
        <item x="5"/>
        <item t="default"/>
      </items>
    </pivotField>
    <pivotField name="Gender" compact="0" outline="0" multipleItemSelectionAllowed="1" showAll="0">
      <items>
        <item x="0"/>
        <item x="1"/>
        <item t="default"/>
      </items>
    </pivotField>
    <pivotField name="Branch" compact="0" outline="0" multipleItemSelectionAllowed="1" showAll="0">
      <items>
        <item x="0"/>
        <item x="1"/>
        <item x="2"/>
        <item x="3"/>
        <item x="4"/>
        <item x="5"/>
        <item t="default"/>
      </items>
    </pivotField>
    <pivotField name="Average GPA"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t="default"/>
      </items>
    </pivotField>
    <pivotField name="Backlogs" compact="0" outline="0" multipleItemSelectionAllowed="1" showAll="0">
      <items>
        <item x="0"/>
        <item x="1"/>
        <item x="2"/>
        <item x="3"/>
        <item x="4"/>
        <item x="5"/>
        <item t="default"/>
      </items>
    </pivotField>
    <pivotField name="Attendance (%)"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t="default"/>
      </items>
    </pivotField>
    <pivotField name="Club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t="default"/>
      </items>
    </pivotField>
    <pivotField name="Number of Clubs" compact="0" outline="0" multipleItemSelectionAllowed="1" showAll="0">
      <items>
        <item x="0"/>
        <item x="1"/>
        <item x="2"/>
        <item t="default"/>
      </items>
    </pivotField>
    <pivotField name="Literary Society" compact="0" outline="0" multipleItemSelectionAllowed="1" showAll="0">
      <items>
        <item x="0"/>
        <item x="1"/>
        <item t="default"/>
      </items>
    </pivotField>
    <pivotField name="Robotics" compact="0" outline="0" multipleItemSelectionAllowed="1" showAll="0">
      <items>
        <item x="0"/>
        <item x="1"/>
        <item t="default"/>
      </items>
    </pivotField>
    <pivotField name="Coding Club" compact="0" outline="0" multipleItemSelectionAllowed="1" showAll="0">
      <items>
        <item x="0"/>
        <item x="1"/>
        <item t="default"/>
      </items>
    </pivotField>
    <pivotField name="Entrepreneurship Cell" compact="0" outline="0" multipleItemSelectionAllowed="1" showAll="0">
      <items>
        <item x="0"/>
        <item x="1"/>
        <item t="default"/>
      </items>
    </pivotField>
    <pivotField name="Cultural Club" compact="0" outline="0" multipleItemSelectionAllowed="1" showAll="0">
      <items>
        <item x="0"/>
        <item x="1"/>
        <item t="default"/>
      </items>
    </pivotField>
    <pivotField name="Sports Club" compact="0" outline="0" multipleItemSelectionAllowed="1" showAll="0">
      <items>
        <item x="0"/>
        <item x="1"/>
        <item t="default"/>
      </items>
    </pivotField>
    <pivotField name="Skill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t="default"/>
      </items>
    </pivotField>
    <pivotField name="Number of Skills" compact="0" outline="0" multipleItemSelectionAllowed="1" showAll="0">
      <items>
        <item x="0"/>
        <item x="1"/>
        <item x="2"/>
        <item x="3"/>
        <item t="default"/>
      </items>
    </pivotField>
    <pivotField name="C++" compact="0" outline="0" multipleItemSelectionAllowed="1" showAll="0">
      <items>
        <item x="0"/>
        <item x="1"/>
        <item t="default"/>
      </items>
    </pivotField>
    <pivotField name="ML" compact="0" outline="0" multipleItemSelectionAllowed="1" showAll="0">
      <items>
        <item x="0"/>
        <item x="1"/>
        <item t="default"/>
      </items>
    </pivotField>
    <pivotField name="Python" compact="0" outline="0" multipleItemSelectionAllowed="1" showAll="0">
      <items>
        <item x="0"/>
        <item x="1"/>
        <item t="default"/>
      </items>
    </pivotField>
    <pivotField name="Java" compact="0" outline="0" multipleItemSelectionAllowed="1" showAll="0">
      <items>
        <item x="0"/>
        <item x="1"/>
        <item t="default"/>
      </items>
    </pivotField>
    <pivotField name="SQL" compact="0" outline="0" multipleItemSelectionAllowed="1" showAll="0">
      <items>
        <item x="0"/>
        <item x="1"/>
        <item t="default"/>
      </items>
    </pivotField>
    <pivotField name="Web Development" compact="0" outline="0" multipleItemSelectionAllowed="1" showAll="0">
      <items>
        <item x="0"/>
        <item x="1"/>
        <item t="default"/>
      </items>
    </pivotField>
    <pivotField name="Data Science" compact="0" outline="0" multipleItemSelectionAllowed="1" showAll="0">
      <items>
        <item x="0"/>
        <item x="1"/>
        <item t="default"/>
      </items>
    </pivotField>
    <pivotField name="Internship Done" compact="0" outline="0" multipleItemSelectionAllowed="1" showAll="0">
      <items>
        <item x="0"/>
        <item x="1"/>
        <item t="default"/>
      </items>
    </pivotField>
    <pivotField name="Internship Domain" compact="0" outline="0" multipleItemSelectionAllowed="1" showAll="0">
      <items>
        <item x="0"/>
        <item x="1"/>
        <item x="2"/>
        <item x="3"/>
        <item x="4"/>
        <item x="5"/>
        <item x="6"/>
        <item t="default"/>
      </items>
    </pivotField>
    <pivotField name="Placement Status" dataField="1" compact="0" outline="0" multipleItemSelectionAllowed="1" showAll="0">
      <items>
        <item x="0"/>
        <item x="1"/>
        <item t="default"/>
      </items>
    </pivotField>
    <pivotField name="Placement Domain" compact="0" outline="0" multipleItemSelectionAllowed="1" showAll="0">
      <items>
        <item x="0"/>
        <item x="1"/>
        <item x="2"/>
        <item x="3"/>
        <item x="4"/>
        <item x="5"/>
        <item x="6"/>
        <item t="default"/>
      </items>
    </pivotField>
    <pivotField name="CTC (L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t="default"/>
      </items>
    </pivotField>
    <pivotField name="Alumni Path" axis="axisRow" compact="0" outline="0" multipleItemSelectionAllowed="1" showAll="0" sortType="ascending">
      <items>
        <item x="3"/>
        <item x="4"/>
        <item x="0"/>
        <item x="1"/>
        <item x="2"/>
        <item t="default"/>
      </items>
    </pivotField>
    <pivotField name="Sem1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t="default"/>
      </items>
    </pivotField>
    <pivotField name="Sem2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name="Sem3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ame="Sem4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t="default"/>
      </items>
    </pivotField>
    <pivotField name="Sem5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t="default"/>
      </items>
    </pivotField>
    <pivotField name="Sem6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t="default"/>
      </items>
    </pivotField>
    <pivotField name="Sem7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t="default"/>
      </items>
    </pivotField>
    <pivotField name="Sem8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t="default"/>
      </items>
    </pivotField>
  </pivotFields>
  <rowFields>
    <field x="30"/>
  </rowFields>
  <dataFields>
    <dataField name="COUNTA of Placement Status" fld="27" subtotal="count" baseField="0"/>
  </dataFields>
</pivotTableDefinition>
</file>

<file path=xl/pivotTables/pivotTable31.xml><?xml version="1.0" encoding="utf-8"?>
<pivotTableDefinition xmlns="http://schemas.openxmlformats.org/spreadsheetml/2006/main" name="dashboard 6" cacheId="0" dataCaption="" rowGrandTotals="0" compact="0" compactData="0">
  <location ref="Z17:AC24" firstHeaderRow="0" firstDataRow="1" firstDataCol="1"/>
  <pivotFields>
    <pivotField name="Studen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t="default"/>
      </items>
    </pivotField>
    <pivotField name="Age" compact="0" numFmtId="3" outline="0" multipleItemSelectionAllowed="1" showAll="0">
      <items>
        <item x="0"/>
        <item x="1"/>
        <item x="2"/>
        <item x="3"/>
        <item x="4"/>
        <item x="5"/>
        <item t="default"/>
      </items>
    </pivotField>
    <pivotField name="Gender" compact="0" outline="0" multipleItemSelectionAllowed="1" showAll="0">
      <items>
        <item x="0"/>
        <item x="1"/>
        <item t="default"/>
      </items>
    </pivotField>
    <pivotField name="Branch" axis="axisRow" compact="0" outline="0" multipleItemSelectionAllowed="1" showAll="0" sortType="ascending">
      <items>
        <item x="2"/>
        <item x="5"/>
        <item x="1"/>
        <item x="3"/>
        <item x="4"/>
        <item x="0"/>
        <item t="default"/>
      </items>
    </pivotField>
    <pivotField name="Average GPA"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t="default"/>
      </items>
    </pivotField>
    <pivotField name="Backlogs" compact="0" outline="0" multipleItemSelectionAllowed="1" showAll="0">
      <items>
        <item x="0"/>
        <item x="1"/>
        <item x="2"/>
        <item x="3"/>
        <item x="4"/>
        <item x="5"/>
        <item t="default"/>
      </items>
    </pivotField>
    <pivotField name="Attendance (%)"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t="default"/>
      </items>
    </pivotField>
    <pivotField name="Club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t="default"/>
      </items>
    </pivotField>
    <pivotField name="Number of Clubs" compact="0" outline="0" multipleItemSelectionAllowed="1" showAll="0">
      <items>
        <item x="0"/>
        <item x="1"/>
        <item x="2"/>
        <item t="default"/>
      </items>
    </pivotField>
    <pivotField name="Literary Society" compact="0" outline="0" multipleItemSelectionAllowed="1" showAll="0">
      <items>
        <item x="0"/>
        <item x="1"/>
        <item t="default"/>
      </items>
    </pivotField>
    <pivotField name="Robotics" compact="0" outline="0" multipleItemSelectionAllowed="1" showAll="0">
      <items>
        <item x="0"/>
        <item x="1"/>
        <item t="default"/>
      </items>
    </pivotField>
    <pivotField name="Coding Club" compact="0" outline="0" multipleItemSelectionAllowed="1" showAll="0">
      <items>
        <item x="0"/>
        <item x="1"/>
        <item t="default"/>
      </items>
    </pivotField>
    <pivotField name="Entrepreneurship Cell" compact="0" outline="0" multipleItemSelectionAllowed="1" showAll="0">
      <items>
        <item x="0"/>
        <item x="1"/>
        <item t="default"/>
      </items>
    </pivotField>
    <pivotField name="Cultural Club" compact="0" outline="0" multipleItemSelectionAllowed="1" showAll="0">
      <items>
        <item x="0"/>
        <item x="1"/>
        <item t="default"/>
      </items>
    </pivotField>
    <pivotField name="Sports Club" compact="0" outline="0" multipleItemSelectionAllowed="1" showAll="0">
      <items>
        <item x="0"/>
        <item x="1"/>
        <item t="default"/>
      </items>
    </pivotField>
    <pivotField name="Skill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t="default"/>
      </items>
    </pivotField>
    <pivotField name="Number of Skills" compact="0" outline="0" multipleItemSelectionAllowed="1" showAll="0">
      <items>
        <item x="0"/>
        <item x="1"/>
        <item x="2"/>
        <item x="3"/>
        <item t="default"/>
      </items>
    </pivotField>
    <pivotField name="C++" compact="0" outline="0" multipleItemSelectionAllowed="1" showAll="0">
      <items>
        <item x="0"/>
        <item x="1"/>
        <item t="default"/>
      </items>
    </pivotField>
    <pivotField name="ML" compact="0" outline="0" multipleItemSelectionAllowed="1" showAll="0">
      <items>
        <item x="0"/>
        <item x="1"/>
        <item t="default"/>
      </items>
    </pivotField>
    <pivotField name="Python" compact="0" outline="0" multipleItemSelectionAllowed="1" showAll="0">
      <items>
        <item x="0"/>
        <item x="1"/>
        <item t="default"/>
      </items>
    </pivotField>
    <pivotField name="Java" compact="0" outline="0" multipleItemSelectionAllowed="1" showAll="0">
      <items>
        <item x="0"/>
        <item x="1"/>
        <item t="default"/>
      </items>
    </pivotField>
    <pivotField name="SQL" compact="0" outline="0" multipleItemSelectionAllowed="1" showAll="0">
      <items>
        <item x="0"/>
        <item x="1"/>
        <item t="default"/>
      </items>
    </pivotField>
    <pivotField name="Web Development" compact="0" outline="0" multipleItemSelectionAllowed="1" showAll="0">
      <items>
        <item x="0"/>
        <item x="1"/>
        <item t="default"/>
      </items>
    </pivotField>
    <pivotField name="Data Science" compact="0" outline="0" multipleItemSelectionAllowed="1" showAll="0">
      <items>
        <item x="0"/>
        <item x="1"/>
        <item t="default"/>
      </items>
    </pivotField>
    <pivotField name="Internship Done" compact="0" outline="0" multipleItemSelectionAllowed="1" showAll="0">
      <items>
        <item x="0"/>
        <item x="1"/>
        <item t="default"/>
      </items>
    </pivotField>
    <pivotField name="Internship Domain" compact="0" outline="0" multipleItemSelectionAllowed="1" showAll="0">
      <items>
        <item x="0"/>
        <item x="1"/>
        <item x="2"/>
        <item x="3"/>
        <item x="4"/>
        <item x="5"/>
        <item x="6"/>
        <item t="default"/>
      </items>
    </pivotField>
    <pivotField name="Placement Status" axis="axisCol" dataField="1" compact="0" outline="0" multipleItemSelectionAllowed="1" showAll="0" sortType="ascending">
      <items>
        <item x="0"/>
        <item x="1"/>
        <item t="default"/>
      </items>
    </pivotField>
    <pivotField name="Placement Domain" compact="0" outline="0" multipleItemSelectionAllowed="1" showAll="0">
      <items>
        <item x="0"/>
        <item x="1"/>
        <item x="2"/>
        <item x="3"/>
        <item x="4"/>
        <item x="5"/>
        <item x="6"/>
        <item t="default"/>
      </items>
    </pivotField>
    <pivotField name="CTC (L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t="default"/>
      </items>
    </pivotField>
    <pivotField name="Alumni Path" compact="0" outline="0" multipleItemSelectionAllowed="1" showAll="0">
      <items>
        <item x="0"/>
        <item x="1"/>
        <item x="2"/>
        <item x="3"/>
        <item x="4"/>
        <item t="default"/>
      </items>
    </pivotField>
    <pivotField name="Sem1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t="default"/>
      </items>
    </pivotField>
    <pivotField name="Sem2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name="Sem3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ame="Sem4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t="default"/>
      </items>
    </pivotField>
    <pivotField name="Sem5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t="default"/>
      </items>
    </pivotField>
    <pivotField name="Sem6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t="default"/>
      </items>
    </pivotField>
    <pivotField name="Sem7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t="default"/>
      </items>
    </pivotField>
    <pivotField name="Sem8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t="default"/>
      </items>
    </pivotField>
  </pivotFields>
  <rowFields>
    <field x="4"/>
  </rowFields>
  <colFields>
    <field x="27"/>
  </colFields>
  <dataFields>
    <dataField name="COUNTA of Placement Status" fld="27" subtotal="count" showDataAs="percentOfRow" baseField="0" numFmtId="10"/>
  </dataFields>
</pivotTableDefinition>
</file>

<file path=xl/pivotTables/pivotTable32.xml><?xml version="1.0" encoding="utf-8"?>
<pivotTableDefinition xmlns="http://schemas.openxmlformats.org/spreadsheetml/2006/main" name="dashboard 7" cacheId="5" dataCaption="" compact="0" compactData="0">
  <location ref="AE17:AH28" firstHeaderRow="0" firstDataRow="1" firstDataCol="1"/>
  <pivotFields>
    <pivotField name="Studen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t="default"/>
      </items>
    </pivotField>
    <pivotField name="Age" compact="0" numFmtId="3" outline="0" multipleItemSelectionAllowed="1" showAll="0">
      <items>
        <item x="0"/>
        <item x="1"/>
        <item x="2"/>
        <item x="3"/>
        <item x="4"/>
        <item x="5"/>
        <item t="default"/>
      </items>
    </pivotField>
    <pivotField name="Gender" compact="0" outline="0" multipleItemSelectionAllowed="1" showAll="0">
      <items>
        <item x="0"/>
        <item x="1"/>
        <item t="default"/>
      </items>
    </pivotField>
    <pivotField name="Branch" compact="0" outline="0" multipleItemSelectionAllowed="1" showAll="0">
      <items>
        <item x="0"/>
        <item x="1"/>
        <item x="2"/>
        <item x="3"/>
        <item x="4"/>
        <item x="5"/>
        <item t="default"/>
      </items>
    </pivotField>
    <pivotField name="Average GPA" axis="axisRow" compact="0" numFmtId="4" outline="0" multipleItemSelectionAllowed="1" showAll="0" sortType="ascending">
      <items>
        <item x="0"/>
        <item x="1"/>
        <item x="2"/>
        <item x="3"/>
        <item x="4"/>
        <item x="5"/>
        <item x="6"/>
        <item x="7"/>
        <item x="8"/>
        <item x="9"/>
        <item x="10"/>
        <item t="default"/>
      </items>
    </pivotField>
    <pivotField name="Backlogs" compact="0" outline="0" multipleItemSelectionAllowed="1" showAll="0">
      <items>
        <item x="0"/>
        <item x="1"/>
        <item x="2"/>
        <item x="3"/>
        <item x="4"/>
        <item x="5"/>
        <item t="default"/>
      </items>
    </pivotField>
    <pivotField name="Attendance (%)"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t="default"/>
      </items>
    </pivotField>
    <pivotField name="Club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t="default"/>
      </items>
    </pivotField>
    <pivotField name="Number of Clubs" compact="0" outline="0" multipleItemSelectionAllowed="1" showAll="0">
      <items>
        <item x="0"/>
        <item x="1"/>
        <item x="2"/>
        <item t="default"/>
      </items>
    </pivotField>
    <pivotField name="Literary Society" compact="0" outline="0" multipleItemSelectionAllowed="1" showAll="0">
      <items>
        <item x="0"/>
        <item x="1"/>
        <item t="default"/>
      </items>
    </pivotField>
    <pivotField name="Robotics" compact="0" outline="0" multipleItemSelectionAllowed="1" showAll="0">
      <items>
        <item x="0"/>
        <item x="1"/>
        <item t="default"/>
      </items>
    </pivotField>
    <pivotField name="Coding Club" compact="0" outline="0" multipleItemSelectionAllowed="1" showAll="0">
      <items>
        <item x="0"/>
        <item x="1"/>
        <item t="default"/>
      </items>
    </pivotField>
    <pivotField name="Entrepreneurship Cell" compact="0" outline="0" multipleItemSelectionAllowed="1" showAll="0">
      <items>
        <item x="0"/>
        <item x="1"/>
        <item t="default"/>
      </items>
    </pivotField>
    <pivotField name="Cultural Club" compact="0" outline="0" multipleItemSelectionAllowed="1" showAll="0">
      <items>
        <item x="0"/>
        <item x="1"/>
        <item t="default"/>
      </items>
    </pivotField>
    <pivotField name="Sports Club" compact="0" outline="0" multipleItemSelectionAllowed="1" showAll="0">
      <items>
        <item x="0"/>
        <item x="1"/>
        <item t="default"/>
      </items>
    </pivotField>
    <pivotField name="Skill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t="default"/>
      </items>
    </pivotField>
    <pivotField name="Number of Skills" compact="0" outline="0" multipleItemSelectionAllowed="1" showAll="0">
      <items>
        <item x="0"/>
        <item x="1"/>
        <item x="2"/>
        <item x="3"/>
        <item t="default"/>
      </items>
    </pivotField>
    <pivotField name="C++" compact="0" outline="0" multipleItemSelectionAllowed="1" showAll="0">
      <items>
        <item x="0"/>
        <item x="1"/>
        <item t="default"/>
      </items>
    </pivotField>
    <pivotField name="ML" compact="0" outline="0" multipleItemSelectionAllowed="1" showAll="0">
      <items>
        <item x="0"/>
        <item x="1"/>
        <item t="default"/>
      </items>
    </pivotField>
    <pivotField name="Python" compact="0" outline="0" multipleItemSelectionAllowed="1" showAll="0">
      <items>
        <item x="0"/>
        <item x="1"/>
        <item t="default"/>
      </items>
    </pivotField>
    <pivotField name="Java" compact="0" outline="0" multipleItemSelectionAllowed="1" showAll="0">
      <items>
        <item x="0"/>
        <item x="1"/>
        <item t="default"/>
      </items>
    </pivotField>
    <pivotField name="SQL" compact="0" outline="0" multipleItemSelectionAllowed="1" showAll="0">
      <items>
        <item x="0"/>
        <item x="1"/>
        <item t="default"/>
      </items>
    </pivotField>
    <pivotField name="Web Development" compact="0" outline="0" multipleItemSelectionAllowed="1" showAll="0">
      <items>
        <item x="0"/>
        <item x="1"/>
        <item t="default"/>
      </items>
    </pivotField>
    <pivotField name="Data Science" compact="0" outline="0" multipleItemSelectionAllowed="1" showAll="0">
      <items>
        <item x="0"/>
        <item x="1"/>
        <item t="default"/>
      </items>
    </pivotField>
    <pivotField name="Internship Done" compact="0" outline="0" multipleItemSelectionAllowed="1" showAll="0">
      <items>
        <item x="0"/>
        <item x="1"/>
        <item t="default"/>
      </items>
    </pivotField>
    <pivotField name="Internship Domain" compact="0" outline="0" multipleItemSelectionAllowed="1" showAll="0">
      <items>
        <item x="0"/>
        <item x="1"/>
        <item x="2"/>
        <item x="3"/>
        <item x="4"/>
        <item x="5"/>
        <item x="6"/>
        <item t="default"/>
      </items>
    </pivotField>
    <pivotField name="Placement Status" axis="axisCol" dataField="1" compact="0" outline="0" multipleItemSelectionAllowed="1" showAll="0" sortType="ascending">
      <items>
        <item x="0"/>
        <item x="1"/>
        <item t="default"/>
      </items>
    </pivotField>
    <pivotField name="Placement Domain" compact="0" outline="0" multipleItemSelectionAllowed="1" showAll="0">
      <items>
        <item x="0"/>
        <item x="1"/>
        <item x="2"/>
        <item x="3"/>
        <item x="4"/>
        <item x="5"/>
        <item x="6"/>
        <item t="default"/>
      </items>
    </pivotField>
    <pivotField name="CTC (L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t="default"/>
      </items>
    </pivotField>
    <pivotField name="Alumni Path" compact="0" outline="0" multipleItemSelectionAllowed="1" showAll="0">
      <items>
        <item x="0"/>
        <item x="1"/>
        <item x="2"/>
        <item x="3"/>
        <item x="4"/>
        <item t="default"/>
      </items>
    </pivotField>
    <pivotField name="Sem1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t="default"/>
      </items>
    </pivotField>
    <pivotField name="Sem2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name="Sem3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ame="Sem4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t="default"/>
      </items>
    </pivotField>
    <pivotField name="Sem5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t="default"/>
      </items>
    </pivotField>
    <pivotField name="Sem6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t="default"/>
      </items>
    </pivotField>
    <pivotField name="Sem7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t="default"/>
      </items>
    </pivotField>
    <pivotField name="Sem8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t="default"/>
      </items>
    </pivotField>
  </pivotFields>
  <rowFields>
    <field x="5"/>
  </rowFields>
  <colFields>
    <field x="27"/>
  </colFields>
  <dataFields>
    <dataField name="COUNTA of Placement Status" fld="27" subtotal="count" showDataAs="percentOfRow" baseField="0" numFmtId="10"/>
  </dataFields>
</pivotTableDefinition>
</file>

<file path=xl/pivotTables/pivotTable33.xml><?xml version="1.0" encoding="utf-8"?>
<pivotTableDefinition xmlns="http://schemas.openxmlformats.org/spreadsheetml/2006/main" name="dashboard 8" cacheId="0" dataCaption="" rowGrandTotals="0" compact="0" compactData="0">
  <location ref="Z30:AC34" firstHeaderRow="0" firstDataRow="1" firstDataCol="1"/>
  <pivotFields>
    <pivotField name="Studen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t="default"/>
      </items>
    </pivotField>
    <pivotField name="Age" compact="0" numFmtId="3" outline="0" multipleItemSelectionAllowed="1" showAll="0">
      <items>
        <item x="0"/>
        <item x="1"/>
        <item x="2"/>
        <item x="3"/>
        <item x="4"/>
        <item x="5"/>
        <item t="default"/>
      </items>
    </pivotField>
    <pivotField name="Gender" compact="0" outline="0" multipleItemSelectionAllowed="1" showAll="0">
      <items>
        <item x="0"/>
        <item x="1"/>
        <item t="default"/>
      </items>
    </pivotField>
    <pivotField name="Branch" compact="0" outline="0" multipleItemSelectionAllowed="1" showAll="0">
      <items>
        <item x="0"/>
        <item x="1"/>
        <item x="2"/>
        <item x="3"/>
        <item x="4"/>
        <item x="5"/>
        <item t="default"/>
      </items>
    </pivotField>
    <pivotField name="Average GPA"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t="default"/>
      </items>
    </pivotField>
    <pivotField name="Backlogs" compact="0" outline="0" multipleItemSelectionAllowed="1" showAll="0">
      <items>
        <item x="0"/>
        <item x="1"/>
        <item x="2"/>
        <item x="3"/>
        <item x="4"/>
        <item x="5"/>
        <item t="default"/>
      </items>
    </pivotField>
    <pivotField name="Attendance (%)"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t="default"/>
      </items>
    </pivotField>
    <pivotField name="Club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t="default"/>
      </items>
    </pivotField>
    <pivotField name="Number of Clubs" axis="axisRow" compact="0" outline="0" multipleItemSelectionAllowed="1" showAll="0" sortType="ascending">
      <items>
        <item x="1"/>
        <item x="0"/>
        <item x="2"/>
        <item t="default"/>
      </items>
    </pivotField>
    <pivotField name="Literary Society" compact="0" outline="0" multipleItemSelectionAllowed="1" showAll="0">
      <items>
        <item x="0"/>
        <item x="1"/>
        <item t="default"/>
      </items>
    </pivotField>
    <pivotField name="Robotics" compact="0" outline="0" multipleItemSelectionAllowed="1" showAll="0">
      <items>
        <item x="0"/>
        <item x="1"/>
        <item t="default"/>
      </items>
    </pivotField>
    <pivotField name="Coding Club" compact="0" outline="0" multipleItemSelectionAllowed="1" showAll="0">
      <items>
        <item x="0"/>
        <item x="1"/>
        <item t="default"/>
      </items>
    </pivotField>
    <pivotField name="Entrepreneurship Cell" compact="0" outline="0" multipleItemSelectionAllowed="1" showAll="0">
      <items>
        <item x="0"/>
        <item x="1"/>
        <item t="default"/>
      </items>
    </pivotField>
    <pivotField name="Cultural Club" compact="0" outline="0" multipleItemSelectionAllowed="1" showAll="0">
      <items>
        <item x="0"/>
        <item x="1"/>
        <item t="default"/>
      </items>
    </pivotField>
    <pivotField name="Sports Club" compact="0" outline="0" multipleItemSelectionAllowed="1" showAll="0">
      <items>
        <item x="0"/>
        <item x="1"/>
        <item t="default"/>
      </items>
    </pivotField>
    <pivotField name="Skill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t="default"/>
      </items>
    </pivotField>
    <pivotField name="Number of Skills" compact="0" outline="0" multipleItemSelectionAllowed="1" showAll="0">
      <items>
        <item x="0"/>
        <item x="1"/>
        <item x="2"/>
        <item x="3"/>
        <item t="default"/>
      </items>
    </pivotField>
    <pivotField name="C++" compact="0" outline="0" multipleItemSelectionAllowed="1" showAll="0">
      <items>
        <item x="0"/>
        <item x="1"/>
        <item t="default"/>
      </items>
    </pivotField>
    <pivotField name="ML" compact="0" outline="0" multipleItemSelectionAllowed="1" showAll="0">
      <items>
        <item x="0"/>
        <item x="1"/>
        <item t="default"/>
      </items>
    </pivotField>
    <pivotField name="Python" compact="0" outline="0" multipleItemSelectionAllowed="1" showAll="0">
      <items>
        <item x="0"/>
        <item x="1"/>
        <item t="default"/>
      </items>
    </pivotField>
    <pivotField name="Java" compact="0" outline="0" multipleItemSelectionAllowed="1" showAll="0">
      <items>
        <item x="0"/>
        <item x="1"/>
        <item t="default"/>
      </items>
    </pivotField>
    <pivotField name="SQL" compact="0" outline="0" multipleItemSelectionAllowed="1" showAll="0">
      <items>
        <item x="0"/>
        <item x="1"/>
        <item t="default"/>
      </items>
    </pivotField>
    <pivotField name="Web Development" compact="0" outline="0" multipleItemSelectionAllowed="1" showAll="0">
      <items>
        <item x="0"/>
        <item x="1"/>
        <item t="default"/>
      </items>
    </pivotField>
    <pivotField name="Data Science" compact="0" outline="0" multipleItemSelectionAllowed="1" showAll="0">
      <items>
        <item x="0"/>
        <item x="1"/>
        <item t="default"/>
      </items>
    </pivotField>
    <pivotField name="Internship Done" compact="0" outline="0" multipleItemSelectionAllowed="1" showAll="0">
      <items>
        <item x="0"/>
        <item x="1"/>
        <item t="default"/>
      </items>
    </pivotField>
    <pivotField name="Internship Domain" compact="0" outline="0" multipleItemSelectionAllowed="1" showAll="0">
      <items>
        <item x="0"/>
        <item x="1"/>
        <item x="2"/>
        <item x="3"/>
        <item x="4"/>
        <item x="5"/>
        <item x="6"/>
        <item t="default"/>
      </items>
    </pivotField>
    <pivotField name="Placement Status" axis="axisCol" dataField="1" compact="0" outline="0" multipleItemSelectionAllowed="1" showAll="0" sortType="ascending">
      <items>
        <item x="0"/>
        <item x="1"/>
        <item t="default"/>
      </items>
    </pivotField>
    <pivotField name="Placement Domain" compact="0" outline="0" multipleItemSelectionAllowed="1" showAll="0">
      <items>
        <item x="0"/>
        <item x="1"/>
        <item x="2"/>
        <item x="3"/>
        <item x="4"/>
        <item x="5"/>
        <item x="6"/>
        <item t="default"/>
      </items>
    </pivotField>
    <pivotField name="CTC (L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t="default"/>
      </items>
    </pivotField>
    <pivotField name="Alumni Path" compact="0" outline="0" multipleItemSelectionAllowed="1" showAll="0">
      <items>
        <item x="0"/>
        <item x="1"/>
        <item x="2"/>
        <item x="3"/>
        <item x="4"/>
        <item t="default"/>
      </items>
    </pivotField>
    <pivotField name="Sem1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t="default"/>
      </items>
    </pivotField>
    <pivotField name="Sem2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name="Sem3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ame="Sem4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t="default"/>
      </items>
    </pivotField>
    <pivotField name="Sem5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t="default"/>
      </items>
    </pivotField>
    <pivotField name="Sem6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t="default"/>
      </items>
    </pivotField>
    <pivotField name="Sem7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t="default"/>
      </items>
    </pivotField>
    <pivotField name="Sem8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t="default"/>
      </items>
    </pivotField>
  </pivotFields>
  <rowFields>
    <field x="9"/>
  </rowFields>
  <colFields>
    <field x="27"/>
  </colFields>
  <dataFields>
    <dataField name="COUNTA of Placement Status" fld="27" subtotal="count" showDataAs="percentOfRow" baseField="0" numFmtId="10"/>
  </dataFields>
</pivotTableDefinition>
</file>

<file path=xl/pivotTables/pivotTable34.xml><?xml version="1.0" encoding="utf-8"?>
<pivotTableDefinition xmlns="http://schemas.openxmlformats.org/spreadsheetml/2006/main" name="dashboard 9" cacheId="6" dataCaption="" compact="0" compactData="0">
  <location ref="AE31:AH41" firstHeaderRow="0" firstDataRow="1" firstDataCol="1"/>
  <pivotFields>
    <pivotField name="Studen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t="default"/>
      </items>
    </pivotField>
    <pivotField name="Age" compact="0" numFmtId="3" outline="0" multipleItemSelectionAllowed="1" showAll="0">
      <items>
        <item x="0"/>
        <item x="1"/>
        <item x="2"/>
        <item x="3"/>
        <item x="4"/>
        <item x="5"/>
        <item t="default"/>
      </items>
    </pivotField>
    <pivotField name="Gender" compact="0" outline="0" multipleItemSelectionAllowed="1" showAll="0">
      <items>
        <item x="0"/>
        <item x="1"/>
        <item t="default"/>
      </items>
    </pivotField>
    <pivotField name="Branch" compact="0" outline="0" multipleItemSelectionAllowed="1" showAll="0">
      <items>
        <item x="0"/>
        <item x="1"/>
        <item x="2"/>
        <item x="3"/>
        <item x="4"/>
        <item x="5"/>
        <item t="default"/>
      </items>
    </pivotField>
    <pivotField name="Average GPA"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t="default"/>
      </items>
    </pivotField>
    <pivotField name="Backlogs" compact="0" outline="0" multipleItemSelectionAllowed="1" showAll="0">
      <items>
        <item x="0"/>
        <item x="1"/>
        <item x="2"/>
        <item x="3"/>
        <item x="4"/>
        <item x="5"/>
        <item t="default"/>
      </items>
    </pivotField>
    <pivotField name="Attendance (%)" axis="axisRow" compact="0" numFmtId="4" outline="0" multipleItemSelectionAllowed="1" showAll="0" sortType="ascending">
      <items>
        <item x="0"/>
        <item x="1"/>
        <item x="2"/>
        <item x="3"/>
        <item x="4"/>
        <item x="5"/>
        <item x="6"/>
        <item x="7"/>
        <item x="8"/>
        <item x="9"/>
        <item t="default"/>
      </items>
    </pivotField>
    <pivotField name="Club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t="default"/>
      </items>
    </pivotField>
    <pivotField name="Number of Clubs" compact="0" outline="0" multipleItemSelectionAllowed="1" showAll="0">
      <items>
        <item x="0"/>
        <item x="1"/>
        <item x="2"/>
        <item t="default"/>
      </items>
    </pivotField>
    <pivotField name="Literary Society" compact="0" outline="0" multipleItemSelectionAllowed="1" showAll="0">
      <items>
        <item x="0"/>
        <item x="1"/>
        <item t="default"/>
      </items>
    </pivotField>
    <pivotField name="Robotics" compact="0" outline="0" multipleItemSelectionAllowed="1" showAll="0">
      <items>
        <item x="0"/>
        <item x="1"/>
        <item t="default"/>
      </items>
    </pivotField>
    <pivotField name="Coding Club" compact="0" outline="0" multipleItemSelectionAllowed="1" showAll="0">
      <items>
        <item x="0"/>
        <item x="1"/>
        <item t="default"/>
      </items>
    </pivotField>
    <pivotField name="Entrepreneurship Cell" compact="0" outline="0" multipleItemSelectionAllowed="1" showAll="0">
      <items>
        <item x="0"/>
        <item x="1"/>
        <item t="default"/>
      </items>
    </pivotField>
    <pivotField name="Cultural Club" compact="0" outline="0" multipleItemSelectionAllowed="1" showAll="0">
      <items>
        <item x="0"/>
        <item x="1"/>
        <item t="default"/>
      </items>
    </pivotField>
    <pivotField name="Sports Club" compact="0" outline="0" multipleItemSelectionAllowed="1" showAll="0">
      <items>
        <item x="0"/>
        <item x="1"/>
        <item t="default"/>
      </items>
    </pivotField>
    <pivotField name="Skill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t="default"/>
      </items>
    </pivotField>
    <pivotField name="Number of Skills" compact="0" outline="0" multipleItemSelectionAllowed="1" showAll="0">
      <items>
        <item x="0"/>
        <item x="1"/>
        <item x="2"/>
        <item x="3"/>
        <item t="default"/>
      </items>
    </pivotField>
    <pivotField name="C++" compact="0" outline="0" multipleItemSelectionAllowed="1" showAll="0">
      <items>
        <item x="0"/>
        <item x="1"/>
        <item t="default"/>
      </items>
    </pivotField>
    <pivotField name="ML" compact="0" outline="0" multipleItemSelectionAllowed="1" showAll="0">
      <items>
        <item x="0"/>
        <item x="1"/>
        <item t="default"/>
      </items>
    </pivotField>
    <pivotField name="Python" compact="0" outline="0" multipleItemSelectionAllowed="1" showAll="0">
      <items>
        <item x="0"/>
        <item x="1"/>
        <item t="default"/>
      </items>
    </pivotField>
    <pivotField name="Java" compact="0" outline="0" multipleItemSelectionAllowed="1" showAll="0">
      <items>
        <item x="0"/>
        <item x="1"/>
        <item t="default"/>
      </items>
    </pivotField>
    <pivotField name="SQL" compact="0" outline="0" multipleItemSelectionAllowed="1" showAll="0">
      <items>
        <item x="0"/>
        <item x="1"/>
        <item t="default"/>
      </items>
    </pivotField>
    <pivotField name="Web Development" compact="0" outline="0" multipleItemSelectionAllowed="1" showAll="0">
      <items>
        <item x="0"/>
        <item x="1"/>
        <item t="default"/>
      </items>
    </pivotField>
    <pivotField name="Data Science" compact="0" outline="0" multipleItemSelectionAllowed="1" showAll="0">
      <items>
        <item x="0"/>
        <item x="1"/>
        <item t="default"/>
      </items>
    </pivotField>
    <pivotField name="Internship Done" compact="0" outline="0" multipleItemSelectionAllowed="1" showAll="0">
      <items>
        <item x="0"/>
        <item x="1"/>
        <item t="default"/>
      </items>
    </pivotField>
    <pivotField name="Internship Domain" compact="0" outline="0" multipleItemSelectionAllowed="1" showAll="0">
      <items>
        <item x="0"/>
        <item x="1"/>
        <item x="2"/>
        <item x="3"/>
        <item x="4"/>
        <item x="5"/>
        <item x="6"/>
        <item t="default"/>
      </items>
    </pivotField>
    <pivotField name="Placement Status" axis="axisCol" dataField="1" compact="0" outline="0" multipleItemSelectionAllowed="1" showAll="0" sortType="ascending">
      <items>
        <item x="0"/>
        <item x="1"/>
        <item t="default"/>
      </items>
    </pivotField>
    <pivotField name="Placement Domain" compact="0" outline="0" multipleItemSelectionAllowed="1" showAll="0">
      <items>
        <item x="0"/>
        <item x="1"/>
        <item x="2"/>
        <item x="3"/>
        <item x="4"/>
        <item x="5"/>
        <item x="6"/>
        <item t="default"/>
      </items>
    </pivotField>
    <pivotField name="CTC (L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t="default"/>
      </items>
    </pivotField>
    <pivotField name="Alumni Path" compact="0" outline="0" multipleItemSelectionAllowed="1" showAll="0">
      <items>
        <item x="0"/>
        <item x="1"/>
        <item x="2"/>
        <item x="3"/>
        <item x="4"/>
        <item t="default"/>
      </items>
    </pivotField>
    <pivotField name="Sem1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t="default"/>
      </items>
    </pivotField>
    <pivotField name="Sem2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name="Sem3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ame="Sem4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t="default"/>
      </items>
    </pivotField>
    <pivotField name="Sem5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t="default"/>
      </items>
    </pivotField>
    <pivotField name="Sem6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t="default"/>
      </items>
    </pivotField>
    <pivotField name="Sem7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t="default"/>
      </items>
    </pivotField>
    <pivotField name="Sem8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t="default"/>
      </items>
    </pivotField>
  </pivotFields>
  <rowFields>
    <field x="7"/>
  </rowFields>
  <colFields>
    <field x="27"/>
  </colFields>
  <dataFields>
    <dataField name="COUNTA of Placement Status" fld="27" subtotal="count" showDataAs="percentOfRow" baseField="0" numFmtId="10"/>
  </dataFields>
</pivotTableDefinition>
</file>

<file path=xl/pivotTables/pivotTable35.xml><?xml version="1.0" encoding="utf-8"?>
<pivotTableDefinition xmlns="http://schemas.openxmlformats.org/spreadsheetml/2006/main" name="dashboard 10" cacheId="0" dataCaption="" rowGrandTotals="0" compact="0" compactData="0">
  <location ref="Z38:AC45" firstHeaderRow="0" firstDataRow="1" firstDataCol="1"/>
  <pivotFields>
    <pivotField name="Studen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t="default"/>
      </items>
    </pivotField>
    <pivotField name="Age" compact="0" numFmtId="3" outline="0" multipleItemSelectionAllowed="1" showAll="0">
      <items>
        <item x="0"/>
        <item x="1"/>
        <item x="2"/>
        <item x="3"/>
        <item x="4"/>
        <item x="5"/>
        <item t="default"/>
      </items>
    </pivotField>
    <pivotField name="Gender" compact="0" outline="0" multipleItemSelectionAllowed="1" showAll="0">
      <items>
        <item x="0"/>
        <item x="1"/>
        <item t="default"/>
      </items>
    </pivotField>
    <pivotField name="Branch" compact="0" outline="0" multipleItemSelectionAllowed="1" showAll="0">
      <items>
        <item x="0"/>
        <item x="1"/>
        <item x="2"/>
        <item x="3"/>
        <item x="4"/>
        <item x="5"/>
        <item t="default"/>
      </items>
    </pivotField>
    <pivotField name="Average GPA"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t="default"/>
      </items>
    </pivotField>
    <pivotField name="Backlogs" axis="axisRow" compact="0" outline="0" multipleItemSelectionAllowed="1" showAll="0" sortType="ascending">
      <items>
        <item x="0"/>
        <item x="2"/>
        <item x="1"/>
        <item x="3"/>
        <item x="4"/>
        <item x="5"/>
        <item t="default"/>
      </items>
    </pivotField>
    <pivotField name="Attendance (%)"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t="default"/>
      </items>
    </pivotField>
    <pivotField name="Club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t="default"/>
      </items>
    </pivotField>
    <pivotField name="Number of Clubs" compact="0" outline="0" multipleItemSelectionAllowed="1" showAll="0">
      <items>
        <item x="0"/>
        <item x="1"/>
        <item x="2"/>
        <item t="default"/>
      </items>
    </pivotField>
    <pivotField name="Literary Society" compact="0" outline="0" multipleItemSelectionAllowed="1" showAll="0">
      <items>
        <item x="0"/>
        <item x="1"/>
        <item t="default"/>
      </items>
    </pivotField>
    <pivotField name="Robotics" compact="0" outline="0" multipleItemSelectionAllowed="1" showAll="0">
      <items>
        <item x="0"/>
        <item x="1"/>
        <item t="default"/>
      </items>
    </pivotField>
    <pivotField name="Coding Club" compact="0" outline="0" multipleItemSelectionAllowed="1" showAll="0">
      <items>
        <item x="0"/>
        <item x="1"/>
        <item t="default"/>
      </items>
    </pivotField>
    <pivotField name="Entrepreneurship Cell" compact="0" outline="0" multipleItemSelectionAllowed="1" showAll="0">
      <items>
        <item x="0"/>
        <item x="1"/>
        <item t="default"/>
      </items>
    </pivotField>
    <pivotField name="Cultural Club" compact="0" outline="0" multipleItemSelectionAllowed="1" showAll="0">
      <items>
        <item x="0"/>
        <item x="1"/>
        <item t="default"/>
      </items>
    </pivotField>
    <pivotField name="Sports Club" compact="0" outline="0" multipleItemSelectionAllowed="1" showAll="0">
      <items>
        <item x="0"/>
        <item x="1"/>
        <item t="default"/>
      </items>
    </pivotField>
    <pivotField name="Skill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t="default"/>
      </items>
    </pivotField>
    <pivotField name="Number of Skills" compact="0" outline="0" multipleItemSelectionAllowed="1" showAll="0">
      <items>
        <item x="0"/>
        <item x="1"/>
        <item x="2"/>
        <item x="3"/>
        <item t="default"/>
      </items>
    </pivotField>
    <pivotField name="C++" compact="0" outline="0" multipleItemSelectionAllowed="1" showAll="0">
      <items>
        <item x="0"/>
        <item x="1"/>
        <item t="default"/>
      </items>
    </pivotField>
    <pivotField name="ML" compact="0" outline="0" multipleItemSelectionAllowed="1" showAll="0">
      <items>
        <item x="0"/>
        <item x="1"/>
        <item t="default"/>
      </items>
    </pivotField>
    <pivotField name="Python" compact="0" outline="0" multipleItemSelectionAllowed="1" showAll="0">
      <items>
        <item x="0"/>
        <item x="1"/>
        <item t="default"/>
      </items>
    </pivotField>
    <pivotField name="Java" compact="0" outline="0" multipleItemSelectionAllowed="1" showAll="0">
      <items>
        <item x="0"/>
        <item x="1"/>
        <item t="default"/>
      </items>
    </pivotField>
    <pivotField name="SQL" compact="0" outline="0" multipleItemSelectionAllowed="1" showAll="0">
      <items>
        <item x="0"/>
        <item x="1"/>
        <item t="default"/>
      </items>
    </pivotField>
    <pivotField name="Web Development" compact="0" outline="0" multipleItemSelectionAllowed="1" showAll="0">
      <items>
        <item x="0"/>
        <item x="1"/>
        <item t="default"/>
      </items>
    </pivotField>
    <pivotField name="Data Science" compact="0" outline="0" multipleItemSelectionAllowed="1" showAll="0">
      <items>
        <item x="0"/>
        <item x="1"/>
        <item t="default"/>
      </items>
    </pivotField>
    <pivotField name="Internship Done" compact="0" outline="0" multipleItemSelectionAllowed="1" showAll="0">
      <items>
        <item x="0"/>
        <item x="1"/>
        <item t="default"/>
      </items>
    </pivotField>
    <pivotField name="Internship Domain" compact="0" outline="0" multipleItemSelectionAllowed="1" showAll="0">
      <items>
        <item x="0"/>
        <item x="1"/>
        <item x="2"/>
        <item x="3"/>
        <item x="4"/>
        <item x="5"/>
        <item x="6"/>
        <item t="default"/>
      </items>
    </pivotField>
    <pivotField name="Placement Status" axis="axisCol" dataField="1" compact="0" outline="0" multipleItemSelectionAllowed="1" showAll="0" sortType="ascending">
      <items>
        <item x="0"/>
        <item x="1"/>
        <item t="default"/>
      </items>
    </pivotField>
    <pivotField name="Placement Domain" compact="0" outline="0" multipleItemSelectionAllowed="1" showAll="0">
      <items>
        <item x="0"/>
        <item x="1"/>
        <item x="2"/>
        <item x="3"/>
        <item x="4"/>
        <item x="5"/>
        <item x="6"/>
        <item t="default"/>
      </items>
    </pivotField>
    <pivotField name="CTC (L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t="default"/>
      </items>
    </pivotField>
    <pivotField name="Alumni Path" compact="0" outline="0" multipleItemSelectionAllowed="1" showAll="0">
      <items>
        <item x="0"/>
        <item x="1"/>
        <item x="2"/>
        <item x="3"/>
        <item x="4"/>
        <item t="default"/>
      </items>
    </pivotField>
    <pivotField name="Sem1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t="default"/>
      </items>
    </pivotField>
    <pivotField name="Sem2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name="Sem3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ame="Sem4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t="default"/>
      </items>
    </pivotField>
    <pivotField name="Sem5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t="default"/>
      </items>
    </pivotField>
    <pivotField name="Sem6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t="default"/>
      </items>
    </pivotField>
    <pivotField name="Sem7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t="default"/>
      </items>
    </pivotField>
    <pivotField name="Sem8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t="default"/>
      </items>
    </pivotField>
  </pivotFields>
  <rowFields>
    <field x="6"/>
  </rowFields>
  <colFields>
    <field x="27"/>
  </colFields>
  <dataFields>
    <dataField name="COUNTA of Placement Status" fld="27" subtotal="count" showDataAs="percentOfRow" baseField="0" numFmtId="10"/>
  </dataFields>
</pivotTableDefinition>
</file>

<file path=xl/pivotTables/pivotTable36.xml><?xml version="1.0" encoding="utf-8"?>
<pivotTableDefinition xmlns="http://schemas.openxmlformats.org/spreadsheetml/2006/main" name="dashboard 11" cacheId="0" dataCaption="" compact="0" compactData="0">
  <location ref="AE44:AH50" firstHeaderRow="0" firstDataRow="1" firstDataCol="1"/>
  <pivotFields>
    <pivotField name="Studen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t="default"/>
      </items>
    </pivotField>
    <pivotField name="Age" compact="0" numFmtId="3" outline="0" multipleItemSelectionAllowed="1" showAll="0">
      <items>
        <item x="0"/>
        <item x="1"/>
        <item x="2"/>
        <item x="3"/>
        <item x="4"/>
        <item x="5"/>
        <item t="default"/>
      </items>
    </pivotField>
    <pivotField name="Gender" compact="0" outline="0" multipleItemSelectionAllowed="1" showAll="0">
      <items>
        <item x="0"/>
        <item x="1"/>
        <item t="default"/>
      </items>
    </pivotField>
    <pivotField name="Branch" compact="0" outline="0" multipleItemSelectionAllowed="1" showAll="0">
      <items>
        <item x="0"/>
        <item x="1"/>
        <item x="2"/>
        <item x="3"/>
        <item x="4"/>
        <item x="5"/>
        <item t="default"/>
      </items>
    </pivotField>
    <pivotField name="Average GPA"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t="default"/>
      </items>
    </pivotField>
    <pivotField name="Backlogs" compact="0" outline="0" multipleItemSelectionAllowed="1" showAll="0">
      <items>
        <item x="0"/>
        <item x="1"/>
        <item x="2"/>
        <item x="3"/>
        <item x="4"/>
        <item x="5"/>
        <item t="default"/>
      </items>
    </pivotField>
    <pivotField name="Attendance (%)"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t="default"/>
      </items>
    </pivotField>
    <pivotField name="Club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t="default"/>
      </items>
    </pivotField>
    <pivotField name="Number of Clubs" compact="0" outline="0" multipleItemSelectionAllowed="1" showAll="0">
      <items>
        <item x="0"/>
        <item x="1"/>
        <item x="2"/>
        <item t="default"/>
      </items>
    </pivotField>
    <pivotField name="Literary Society" compact="0" outline="0" multipleItemSelectionAllowed="1" showAll="0">
      <items>
        <item x="0"/>
        <item x="1"/>
        <item t="default"/>
      </items>
    </pivotField>
    <pivotField name="Robotics" compact="0" outline="0" multipleItemSelectionAllowed="1" showAll="0">
      <items>
        <item x="0"/>
        <item x="1"/>
        <item t="default"/>
      </items>
    </pivotField>
    <pivotField name="Coding Club" compact="0" outline="0" multipleItemSelectionAllowed="1" showAll="0">
      <items>
        <item x="0"/>
        <item x="1"/>
        <item t="default"/>
      </items>
    </pivotField>
    <pivotField name="Entrepreneurship Cell" compact="0" outline="0" multipleItemSelectionAllowed="1" showAll="0">
      <items>
        <item x="0"/>
        <item x="1"/>
        <item t="default"/>
      </items>
    </pivotField>
    <pivotField name="Cultural Club" compact="0" outline="0" multipleItemSelectionAllowed="1" showAll="0">
      <items>
        <item x="0"/>
        <item x="1"/>
        <item t="default"/>
      </items>
    </pivotField>
    <pivotField name="Sports Club" compact="0" outline="0" multipleItemSelectionAllowed="1" showAll="0">
      <items>
        <item x="0"/>
        <item x="1"/>
        <item t="default"/>
      </items>
    </pivotField>
    <pivotField name="Skill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t="default"/>
      </items>
    </pivotField>
    <pivotField name="Number of Skills" axis="axisRow" compact="0" outline="0" multipleItemSelectionAllowed="1" showAll="0" sortType="ascending">
      <items>
        <item x="2"/>
        <item x="1"/>
        <item x="0"/>
        <item x="3"/>
        <item t="default"/>
      </items>
    </pivotField>
    <pivotField name="C++" compact="0" outline="0" multipleItemSelectionAllowed="1" showAll="0">
      <items>
        <item x="0"/>
        <item x="1"/>
        <item t="default"/>
      </items>
    </pivotField>
    <pivotField name="ML" compact="0" outline="0" multipleItemSelectionAllowed="1" showAll="0">
      <items>
        <item x="0"/>
        <item x="1"/>
        <item t="default"/>
      </items>
    </pivotField>
    <pivotField name="Python" compact="0" outline="0" multipleItemSelectionAllowed="1" showAll="0">
      <items>
        <item x="0"/>
        <item x="1"/>
        <item t="default"/>
      </items>
    </pivotField>
    <pivotField name="Java" compact="0" outline="0" multipleItemSelectionAllowed="1" showAll="0">
      <items>
        <item x="0"/>
        <item x="1"/>
        <item t="default"/>
      </items>
    </pivotField>
    <pivotField name="SQL" compact="0" outline="0" multipleItemSelectionAllowed="1" showAll="0">
      <items>
        <item x="0"/>
        <item x="1"/>
        <item t="default"/>
      </items>
    </pivotField>
    <pivotField name="Web Development" compact="0" outline="0" multipleItemSelectionAllowed="1" showAll="0">
      <items>
        <item x="0"/>
        <item x="1"/>
        <item t="default"/>
      </items>
    </pivotField>
    <pivotField name="Data Science" compact="0" outline="0" multipleItemSelectionAllowed="1" showAll="0">
      <items>
        <item x="0"/>
        <item x="1"/>
        <item t="default"/>
      </items>
    </pivotField>
    <pivotField name="Internship Done" compact="0" outline="0" multipleItemSelectionAllowed="1" showAll="0">
      <items>
        <item x="0"/>
        <item x="1"/>
        <item t="default"/>
      </items>
    </pivotField>
    <pivotField name="Internship Domain" compact="0" outline="0" multipleItemSelectionAllowed="1" showAll="0">
      <items>
        <item x="0"/>
        <item x="1"/>
        <item x="2"/>
        <item x="3"/>
        <item x="4"/>
        <item x="5"/>
        <item x="6"/>
        <item t="default"/>
      </items>
    </pivotField>
    <pivotField name="Placement Status" axis="axisCol" dataField="1" compact="0" outline="0" multipleItemSelectionAllowed="1" showAll="0" sortType="ascending">
      <items>
        <item x="0"/>
        <item x="1"/>
        <item t="default"/>
      </items>
    </pivotField>
    <pivotField name="Placement Domain" compact="0" outline="0" multipleItemSelectionAllowed="1" showAll="0">
      <items>
        <item x="0"/>
        <item x="1"/>
        <item x="2"/>
        <item x="3"/>
        <item x="4"/>
        <item x="5"/>
        <item x="6"/>
        <item t="default"/>
      </items>
    </pivotField>
    <pivotField name="CTC (L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t="default"/>
      </items>
    </pivotField>
    <pivotField name="Alumni Path" compact="0" outline="0" multipleItemSelectionAllowed="1" showAll="0">
      <items>
        <item x="0"/>
        <item x="1"/>
        <item x="2"/>
        <item x="3"/>
        <item x="4"/>
        <item t="default"/>
      </items>
    </pivotField>
    <pivotField name="Sem1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t="default"/>
      </items>
    </pivotField>
    <pivotField name="Sem2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name="Sem3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ame="Sem4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t="default"/>
      </items>
    </pivotField>
    <pivotField name="Sem5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t="default"/>
      </items>
    </pivotField>
    <pivotField name="Sem6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t="default"/>
      </items>
    </pivotField>
    <pivotField name="Sem7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t="default"/>
      </items>
    </pivotField>
    <pivotField name="Sem8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t="default"/>
      </items>
    </pivotField>
  </pivotFields>
  <rowFields>
    <field x="17"/>
  </rowFields>
  <colFields>
    <field x="27"/>
  </colFields>
  <dataFields>
    <dataField name="COUNTA of Placement Status" fld="27" subtotal="count" showDataAs="percentOfRow" baseField="0" numFmtId="10"/>
  </dataFields>
</pivotTableDefinition>
</file>

<file path=xl/pivotTables/pivotTable37.xml><?xml version="1.0" encoding="utf-8"?>
<pivotTableDefinition xmlns="http://schemas.openxmlformats.org/spreadsheetml/2006/main" name="dashboard 12" cacheId="0" dataCaption="" compact="0" compactData="0">
  <location ref="AB53:AF64" firstHeaderRow="0" firstDataRow="2" firstDataCol="1"/>
  <pivotFields>
    <pivotField name="Student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t="default"/>
      </items>
    </pivotField>
    <pivotField name="Age" compact="0" numFmtId="3" outline="0" multipleItemSelectionAllowed="1" showAll="0">
      <items>
        <item x="0"/>
        <item x="1"/>
        <item x="2"/>
        <item x="3"/>
        <item x="4"/>
        <item x="5"/>
        <item t="default"/>
      </items>
    </pivotField>
    <pivotField name="Gender" compact="0" outline="0" multipleItemSelectionAllowed="1" showAll="0">
      <items>
        <item x="0"/>
        <item x="1"/>
        <item t="default"/>
      </items>
    </pivotField>
    <pivotField name="Branch" compact="0" outline="0" multipleItemSelectionAllowed="1" showAll="0">
      <items>
        <item x="0"/>
        <item x="1"/>
        <item x="2"/>
        <item x="3"/>
        <item x="4"/>
        <item x="5"/>
        <item t="default"/>
      </items>
    </pivotField>
    <pivotField name="Average GPA"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t="default"/>
      </items>
    </pivotField>
    <pivotField name="Backlogs" compact="0" outline="0" multipleItemSelectionAllowed="1" showAll="0">
      <items>
        <item x="0"/>
        <item x="1"/>
        <item x="2"/>
        <item x="3"/>
        <item x="4"/>
        <item x="5"/>
        <item t="default"/>
      </items>
    </pivotField>
    <pivotField name="Attendance (%)"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t="default"/>
      </items>
    </pivotField>
    <pivotField name="Club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t="default"/>
      </items>
    </pivotField>
    <pivotField name="Number of Clubs" compact="0" outline="0" multipleItemSelectionAllowed="1" showAll="0">
      <items>
        <item x="0"/>
        <item x="1"/>
        <item x="2"/>
        <item t="default"/>
      </items>
    </pivotField>
    <pivotField name="Literary Society" compact="0" outline="0" multipleItemSelectionAllowed="1" showAll="0">
      <items>
        <item x="0"/>
        <item x="1"/>
        <item t="default"/>
      </items>
    </pivotField>
    <pivotField name="Robotics" compact="0" outline="0" multipleItemSelectionAllowed="1" showAll="0">
      <items>
        <item x="0"/>
        <item x="1"/>
        <item t="default"/>
      </items>
    </pivotField>
    <pivotField name="Coding Club" compact="0" outline="0" multipleItemSelectionAllowed="1" showAll="0">
      <items>
        <item x="0"/>
        <item x="1"/>
        <item t="default"/>
      </items>
    </pivotField>
    <pivotField name="Entrepreneurship Cell" compact="0" outline="0" multipleItemSelectionAllowed="1" showAll="0">
      <items>
        <item x="0"/>
        <item x="1"/>
        <item t="default"/>
      </items>
    </pivotField>
    <pivotField name="Cultural Club" compact="0" outline="0" multipleItemSelectionAllowed="1" showAll="0">
      <items>
        <item x="0"/>
        <item x="1"/>
        <item t="default"/>
      </items>
    </pivotField>
    <pivotField name="Sports Club" compact="0" outline="0" multipleItemSelectionAllowed="1" showAll="0">
      <items>
        <item x="0"/>
        <item x="1"/>
        <item t="default"/>
      </items>
    </pivotField>
    <pivotField name="Skill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t="default"/>
      </items>
    </pivotField>
    <pivotField name="Number of Skills" compact="0" outline="0" multipleItemSelectionAllowed="1" showAll="0">
      <items>
        <item x="0"/>
        <item x="1"/>
        <item x="2"/>
        <item x="3"/>
        <item t="default"/>
      </items>
    </pivotField>
    <pivotField name="C++" compact="0" outline="0" multipleItemSelectionAllowed="1" showAll="0">
      <items>
        <item x="0"/>
        <item x="1"/>
        <item t="default"/>
      </items>
    </pivotField>
    <pivotField name="ML" compact="0" outline="0" multipleItemSelectionAllowed="1" showAll="0">
      <items>
        <item x="0"/>
        <item x="1"/>
        <item t="default"/>
      </items>
    </pivotField>
    <pivotField name="Python" compact="0" outline="0" multipleItemSelectionAllowed="1" showAll="0">
      <items>
        <item x="0"/>
        <item x="1"/>
        <item t="default"/>
      </items>
    </pivotField>
    <pivotField name="Java" compact="0" outline="0" multipleItemSelectionAllowed="1" showAll="0">
      <items>
        <item x="0"/>
        <item x="1"/>
        <item t="default"/>
      </items>
    </pivotField>
    <pivotField name="SQL" compact="0" outline="0" multipleItemSelectionAllowed="1" showAll="0">
      <items>
        <item x="0"/>
        <item x="1"/>
        <item t="default"/>
      </items>
    </pivotField>
    <pivotField name="Web Development" compact="0" outline="0" multipleItemSelectionAllowed="1" showAll="0">
      <items>
        <item x="0"/>
        <item x="1"/>
        <item t="default"/>
      </items>
    </pivotField>
    <pivotField name="Data Science" compact="0" outline="0" multipleItemSelectionAllowed="1" showAll="0">
      <items>
        <item x="0"/>
        <item x="1"/>
        <item t="default"/>
      </items>
    </pivotField>
    <pivotField name="Internship Done" axis="axisRow" compact="0" outline="0" multipleItemSelectionAllowed="1" showAll="0" sortType="ascending">
      <items>
        <item x="1"/>
        <item x="0"/>
        <item t="default"/>
      </items>
    </pivotField>
    <pivotField name="Internship Domain" axis="axisRow" compact="0" outline="0" multipleItemSelectionAllowed="1" showAll="0" sortType="ascending">
      <items>
        <item x="0"/>
        <item x="6"/>
        <item x="5"/>
        <item x="3"/>
        <item x="1"/>
        <item x="2"/>
        <item x="4"/>
        <item t="default"/>
      </items>
    </pivotField>
    <pivotField name="Placement Status" axis="axisCol" dataField="1" compact="0" outline="0" multipleItemSelectionAllowed="1" showAll="0" sortType="ascending">
      <items>
        <item x="0"/>
        <item x="1"/>
        <item t="default"/>
      </items>
    </pivotField>
    <pivotField name="Placement Domain" compact="0" outline="0" multipleItemSelectionAllowed="1" showAll="0">
      <items>
        <item x="0"/>
        <item x="1"/>
        <item x="2"/>
        <item x="3"/>
        <item x="4"/>
        <item x="5"/>
        <item x="6"/>
        <item t="default"/>
      </items>
    </pivotField>
    <pivotField name="CTC (L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t="default"/>
      </items>
    </pivotField>
    <pivotField name="Alumni Path" compact="0" outline="0" multipleItemSelectionAllowed="1" showAll="0">
      <items>
        <item x="0"/>
        <item x="1"/>
        <item x="2"/>
        <item x="3"/>
        <item x="4"/>
        <item t="default"/>
      </items>
    </pivotField>
    <pivotField name="Sem1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t="default"/>
      </items>
    </pivotField>
    <pivotField name="Sem2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t="default"/>
      </items>
    </pivotField>
    <pivotField name="Sem3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ame="Sem4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t="default"/>
      </items>
    </pivotField>
    <pivotField name="Sem5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t="default"/>
      </items>
    </pivotField>
    <pivotField name="Sem6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t="default"/>
      </items>
    </pivotField>
    <pivotField name="Sem7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t="default"/>
      </items>
    </pivotField>
    <pivotField name="Sem8 GP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t="default"/>
      </items>
    </pivotField>
  </pivotFields>
  <rowFields>
    <field x="25"/>
    <field x="26"/>
  </rowFields>
  <colFields>
    <field x="27"/>
  </colFields>
  <dataFields>
    <dataField name="COUNTA of Placement Status" fld="27" subtotal="count" showDataAs="percentOfRow" baseField="0" numFmtId="10"/>
  </dataFields>
</pivotTableDefinition>
</file>

<file path=xl/slicerCaches/slicerCache1.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3" sourceName="Age">
  <x14:extLst>
    <ext uri="{2F2917AC-EB37-4324-AD4E-5DD8C200BD13}">
      <x15:tableSlicerCache tableId="1" column="3"/>
    </ext>
  </x14:extLst>
</x14:slicerCacheDefinition>
</file>

<file path=xl/slicerCaches/slicerCache2.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4" sourceName="Gender">
  <x14:extLst>
    <ext uri="{2F2917AC-EB37-4324-AD4E-5DD8C200BD13}">
      <x15:tableSlicerCache tableId="1" column="4"/>
    </ext>
  </x14:extLst>
</x14:slicerCacheDefinition>
</file>

<file path=xl/slicerCaches/slicerCache3.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5" sourceName="Branch">
  <x14:extLst>
    <ext uri="{2F2917AC-EB37-4324-AD4E-5DD8C200BD13}">
      <x15:tableSlicerCache tableId="1" column="5"/>
    </ext>
  </x14:extLst>
</x14:slicerCacheDefinition>
</file>

<file path=xl/slicerCaches/slicerCache4.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7" sourceName="Backlogs">
  <x14:extLst>
    <ext uri="{2F2917AC-EB37-4324-AD4E-5DD8C200BD13}">
      <x15:tableSlicerCache tableId="1" column="7"/>
    </ext>
  </x14:extLst>
</x14:slicerCacheDefinition>
</file>

<file path=xl/slicerCaches/slicerCache5.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11" sourceName="Literary Society">
  <x14:extLst>
    <ext uri="{2F2917AC-EB37-4324-AD4E-5DD8C200BD13}">
      <x15:tableSlicerCache tableId="1" column="11"/>
    </ext>
  </x14:extLst>
</x14:slicerCacheDefinition>
</file>

<file path=xl/slicerCaches/slicerCache6.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12" sourceName="Robotics">
  <x14:extLst>
    <ext uri="{2F2917AC-EB37-4324-AD4E-5DD8C200BD13}">
      <x15:tableSlicerCache tableId="1" column="12"/>
    </ext>
  </x14:extLst>
</x14:slicerCacheDefinition>
</file>

<file path=xl/slicerCaches/slicerCache7.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13" sourceName="Coding Club">
  <x14:extLst>
    <ext uri="{2F2917AC-EB37-4324-AD4E-5DD8C200BD13}">
      <x15:tableSlicerCache tableId="1" column="13"/>
    </ext>
  </x14:extLst>
</x14:slicerCacheDefinition>
</file>

<file path=xl/slicerCaches/slicerCache8.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14" sourceName="Entrepreneurship Cell">
  <x14:extLst>
    <ext uri="{2F2917AC-EB37-4324-AD4E-5DD8C200BD13}">
      <x15:tableSlicerCache tableId="1" column="14"/>
    </ext>
  </x14:extLst>
</x14:slicerCacheDefinition>
</file>

<file path=xl/slicerCaches/slicerCache9.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15" sourceName="Cultural Club">
  <x14:extLst>
    <ext uri="{2F2917AC-EB37-4324-AD4E-5DD8C200BD13}">
      <x15:tableSlicerCache tableId="1" column="15"/>
    </ext>
  </x14:extLst>
</x14:slicerCacheDefinition>
</file>

<file path=xl/slicerCaches/slicerCache10.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16" sourceName="Sports Club">
  <x14:extLst>
    <ext uri="{2F2917AC-EB37-4324-AD4E-5DD8C200BD13}">
      <x15:tableSlicerCache tableId="1" column="16"/>
    </ext>
  </x14:extLst>
</x14:slicerCacheDefinition>
</file>

<file path=xl/slicerCaches/slicerCache11.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19" sourceName="C++">
  <x14:extLst>
    <ext uri="{2F2917AC-EB37-4324-AD4E-5DD8C200BD13}">
      <x15:tableSlicerCache tableId="1" column="19"/>
    </ext>
  </x14:extLst>
</x14:slicerCacheDefinition>
</file>

<file path=xl/slicerCaches/slicerCache12.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20" sourceName="ML">
  <x14:extLst>
    <ext uri="{2F2917AC-EB37-4324-AD4E-5DD8C200BD13}">
      <x15:tableSlicerCache tableId="1" column="20"/>
    </ext>
  </x14:extLst>
</x14:slicerCacheDefinition>
</file>

<file path=xl/slicerCaches/slicerCache13.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21" sourceName="Python">
  <x14:extLst>
    <ext uri="{2F2917AC-EB37-4324-AD4E-5DD8C200BD13}">
      <x15:tableSlicerCache tableId="1" column="21"/>
    </ext>
  </x14:extLst>
</x14:slicerCacheDefinition>
</file>

<file path=xl/slicerCaches/slicerCache14.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22" sourceName="Java">
  <x14:extLst>
    <ext uri="{2F2917AC-EB37-4324-AD4E-5DD8C200BD13}">
      <x15:tableSlicerCache tableId="1" column="22"/>
    </ext>
  </x14:extLst>
</x14:slicerCacheDefinition>
</file>

<file path=xl/slicerCaches/slicerCache15.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23" sourceName="SQL">
  <x14:extLst>
    <ext uri="{2F2917AC-EB37-4324-AD4E-5DD8C200BD13}">
      <x15:tableSlicerCache tableId="1" column="23"/>
    </ext>
  </x14:extLst>
</x14:slicerCacheDefinition>
</file>

<file path=xl/slicerCaches/slicerCache16.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24" sourceName="Web Development">
  <x14:extLst>
    <ext uri="{2F2917AC-EB37-4324-AD4E-5DD8C200BD13}">
      <x15:tableSlicerCache tableId="1" column="24"/>
    </ext>
  </x14:extLst>
</x14:slicerCacheDefinition>
</file>

<file path=xl/slicerCaches/slicerCache17.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25" sourceName="Data Science">
  <x14:extLst>
    <ext uri="{2F2917AC-EB37-4324-AD4E-5DD8C200BD13}">
      <x15:tableSlicerCache tableId="1" column="25"/>
    </ext>
  </x14:extLst>
</x14:slicerCacheDefinition>
</file>

<file path=xl/slicerCaches/slicerCache18.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27" sourceName="Internship Domain">
  <x14:extLst>
    <ext uri="{2F2917AC-EB37-4324-AD4E-5DD8C200BD13}">
      <x15:tableSlicerCache tableId="1" column="27"/>
    </ext>
  </x14:extLst>
</x14:slicerCacheDefinition>
</file>

<file path=xl/slicers/slicer1.xml><?xml version="1.0" encoding="utf-8"?>
<x14:slicers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14:slicer name="Gender_1" cache="SlicerCache_Table_1_Col_4" caption="Gender" rowHeight="247650"/>
  <x14:slicer name="Age_2" cache="SlicerCache_Table_1_Col_3" caption="Age" rowHeight="247650"/>
  <x14:slicer name="Branch_3" cache="SlicerCache_Table_1_Col_5" caption="Branch" rowHeight="247650"/>
  <x14:slicer name="Backlogs_4" cache="SlicerCache_Table_1_Col_7" caption="Backlogs" rowHeight="247650"/>
  <x14:slicer name="C++_5" cache="SlicerCache_Table_1_Col_19" caption="C++" rowHeight="247650"/>
  <x14:slicer name="ML_6" cache="SlicerCache_Table_1_Col_20" caption="ML" rowHeight="247650"/>
  <x14:slicer name="Python_7" cache="SlicerCache_Table_1_Col_21" caption="Python" rowHeight="247650"/>
  <x14:slicer name="Java_8" cache="SlicerCache_Table_1_Col_22" caption="Java" rowHeight="247650"/>
  <x14:slicer name="SQL_9" cache="SlicerCache_Table_1_Col_23" caption="SQL" rowHeight="247650"/>
  <x14:slicer name="Web Development_10" cache="SlicerCache_Table_1_Col_24" caption="Web Development" rowHeight="247650"/>
  <x14:slicer name="Data Science_11" cache="SlicerCache_Table_1_Col_25" caption="Data Science" rowHeight="247650"/>
  <x14:slicer name="Literary Society_12" cache="SlicerCache_Table_1_Col_11" caption="Literary Society" rowHeight="247650"/>
  <x14:slicer name="Robotics_13" cache="SlicerCache_Table_1_Col_12" caption="Robotics" rowHeight="247650"/>
  <x14:slicer name="Coding Club_14" cache="SlicerCache_Table_1_Col_13" caption="Coding Club" rowHeight="247650"/>
  <x14:slicer name="Entrepreneurship Cell_15" cache="SlicerCache_Table_1_Col_14" caption="Entrepreneurship Cell" rowHeight="247650"/>
  <x14:slicer name="Cultural Club_16" cache="SlicerCache_Table_1_Col_15" caption="Cultural Club" rowHeight="247650"/>
  <x14:slicer name="Sports Club_17" cache="SlicerCache_Table_1_Col_16" caption="Sports Club" rowHeight="247650"/>
  <x14:slicer name="Internship Domain_18" cache="SlicerCache_Table_1_Col_27" caption="Internship Domain" rowHeight="247650"/>
</x14:slicers>
</file>

<file path=xl/tables/table1.xml><?xml version="1.0" encoding="utf-8"?>
<table xmlns="http://schemas.openxmlformats.org/spreadsheetml/2006/main" ref="A1:AM2000" displayName="Students" name="Students" id="1">
  <autoFilter ref="$A$1:$AM$2000"/>
  <tableColumns count="39">
    <tableColumn name="Student ID" id="1"/>
    <tableColumn name="Name" id="2"/>
    <tableColumn name="Age" id="3"/>
    <tableColumn name="Gender" id="4"/>
    <tableColumn name="Branch" id="5"/>
    <tableColumn name="Average GPA" id="6"/>
    <tableColumn name="Backlogs" id="7"/>
    <tableColumn name="Attendance (%)" id="8"/>
    <tableColumn name="Clubs" id="9"/>
    <tableColumn name="Number of Clubs" id="10"/>
    <tableColumn name="Literary Society" id="11"/>
    <tableColumn name="Robotics" id="12"/>
    <tableColumn name="Coding Club" id="13"/>
    <tableColumn name="Entrepreneurship Cell" id="14"/>
    <tableColumn name="Cultural Club" id="15"/>
    <tableColumn name="Sports Club" id="16"/>
    <tableColumn name="Skills" id="17"/>
    <tableColumn name="Number of Skills" id="18"/>
    <tableColumn name="C++" id="19"/>
    <tableColumn name="ML" id="20"/>
    <tableColumn name="Python" id="21"/>
    <tableColumn name="Java" id="22"/>
    <tableColumn name="SQL" id="23"/>
    <tableColumn name="Web Development" id="24"/>
    <tableColumn name="Data Science" id="25"/>
    <tableColumn name="Internship Done" id="26"/>
    <tableColumn name="Internship Domain" id="27"/>
    <tableColumn name="Placement Status" id="28"/>
    <tableColumn name="Placement Domain" id="29"/>
    <tableColumn name="CTC (LPA)" id="30"/>
    <tableColumn name="Alumni Path" id="31"/>
    <tableColumn name="Sem1 GPA" id="32"/>
    <tableColumn name="Sem2 GPA" id="33"/>
    <tableColumn name="Sem3 GPA" id="34"/>
    <tableColumn name="Sem4 GPA" id="35"/>
    <tableColumn name="Sem5 GPA" id="36"/>
    <tableColumn name="Sem6 GPA" id="37"/>
    <tableColumn name="Sem7 GPA" id="38"/>
    <tableColumn name="Sem8 GPA" id="39"/>
  </tableColumns>
  <tableStyleInfo name="students-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pivotTable" Target="../pivotTables/pivotTable4.xml"/><Relationship Id="rId5"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5.xml"/><Relationship Id="rId2" Type="http://schemas.openxmlformats.org/officeDocument/2006/relationships/pivotTable" Target="../pivotTables/pivotTable6.xml"/><Relationship Id="rId3" Type="http://schemas.openxmlformats.org/officeDocument/2006/relationships/pivotTable" Target="../pivotTables/pivotTable7.xm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1" Type="http://schemas.openxmlformats.org/officeDocument/2006/relationships/pivotTable" Target="../pivotTables/pivotTable18.xml"/><Relationship Id="rId10" Type="http://schemas.openxmlformats.org/officeDocument/2006/relationships/pivotTable" Target="../pivotTables/pivotTable17.xml"/><Relationship Id="rId13" Type="http://schemas.openxmlformats.org/officeDocument/2006/relationships/pivotTable" Target="../pivotTables/pivotTable20.xml"/><Relationship Id="rId12" Type="http://schemas.openxmlformats.org/officeDocument/2006/relationships/pivotTable" Target="../pivotTables/pivotTable19.xml"/><Relationship Id="rId1" Type="http://schemas.openxmlformats.org/officeDocument/2006/relationships/pivotTable" Target="../pivotTables/pivotTable8.xml"/><Relationship Id="rId2" Type="http://schemas.openxmlformats.org/officeDocument/2006/relationships/pivotTable" Target="../pivotTables/pivotTable9.xml"/><Relationship Id="rId3" Type="http://schemas.openxmlformats.org/officeDocument/2006/relationships/pivotTable" Target="../pivotTables/pivotTable10.xml"/><Relationship Id="rId4" Type="http://schemas.openxmlformats.org/officeDocument/2006/relationships/pivotTable" Target="../pivotTables/pivotTable11.xml"/><Relationship Id="rId9" Type="http://schemas.openxmlformats.org/officeDocument/2006/relationships/pivotTable" Target="../pivotTables/pivotTable16.xml"/><Relationship Id="rId15" Type="http://schemas.openxmlformats.org/officeDocument/2006/relationships/pivotTable" Target="../pivotTables/pivotTable22.xml"/><Relationship Id="rId14" Type="http://schemas.openxmlformats.org/officeDocument/2006/relationships/pivotTable" Target="../pivotTables/pivotTable21.xml"/><Relationship Id="rId16" Type="http://schemas.openxmlformats.org/officeDocument/2006/relationships/drawing" Target="../drawings/drawing4.xml"/><Relationship Id="rId5" Type="http://schemas.openxmlformats.org/officeDocument/2006/relationships/pivotTable" Target="../pivotTables/pivotTable12.xml"/><Relationship Id="rId6" Type="http://schemas.openxmlformats.org/officeDocument/2006/relationships/pivotTable" Target="../pivotTables/pivotTable13.xml"/><Relationship Id="rId7" Type="http://schemas.openxmlformats.org/officeDocument/2006/relationships/pivotTable" Target="../pivotTables/pivotTable14.xml"/><Relationship Id="rId8" Type="http://schemas.openxmlformats.org/officeDocument/2006/relationships/pivotTable" Target="../pivotTables/pivotTable15.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3.xml"/><Relationship Id="rId2" Type="http://schemas.openxmlformats.org/officeDocument/2006/relationships/pivotTable" Target="../pivotTables/pivotTable24.xml"/><Relationship Id="rId3" Type="http://schemas.openxmlformats.org/officeDocument/2006/relationships/pivotTable" Target="../pivotTables/pivotTable25.xml"/><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1" Type="http://schemas.openxmlformats.org/officeDocument/2006/relationships/pivotTable" Target="../pivotTables/pivotTable36.xml"/><Relationship Id="rId10" Type="http://schemas.openxmlformats.org/officeDocument/2006/relationships/pivotTable" Target="../pivotTables/pivotTable35.xml"/><Relationship Id="rId13" Type="http://schemas.openxmlformats.org/officeDocument/2006/relationships/drawing" Target="../drawings/drawing6.xml"/><Relationship Id="rId12" Type="http://schemas.openxmlformats.org/officeDocument/2006/relationships/pivotTable" Target="../pivotTables/pivotTable37.xml"/><Relationship Id="rId1" Type="http://schemas.openxmlformats.org/officeDocument/2006/relationships/pivotTable" Target="../pivotTables/pivotTable26.xml"/><Relationship Id="rId2" Type="http://schemas.openxmlformats.org/officeDocument/2006/relationships/pivotTable" Target="../pivotTables/pivotTable27.xml"/><Relationship Id="rId3" Type="http://schemas.openxmlformats.org/officeDocument/2006/relationships/pivotTable" Target="../pivotTables/pivotTable28.xml"/><Relationship Id="rId4" Type="http://schemas.openxmlformats.org/officeDocument/2006/relationships/pivotTable" Target="../pivotTables/pivotTable29.xml"/><Relationship Id="rId9" Type="http://schemas.openxmlformats.org/officeDocument/2006/relationships/pivotTable" Target="../pivotTables/pivotTable34.xml"/><Relationship Id="rId14" Type="http://schemas.microsoft.com/office/2007/relationships/slicer" Target="../slicers/slicer1.xml"/><Relationship Id="rId5" Type="http://schemas.openxmlformats.org/officeDocument/2006/relationships/pivotTable" Target="../pivotTables/pivotTable30.xml"/><Relationship Id="rId6" Type="http://schemas.openxmlformats.org/officeDocument/2006/relationships/pivotTable" Target="../pivotTables/pivotTable31.xml"/><Relationship Id="rId7" Type="http://schemas.openxmlformats.org/officeDocument/2006/relationships/pivotTable" Target="../pivotTables/pivotTable32.xml"/><Relationship Id="rId8" Type="http://schemas.openxmlformats.org/officeDocument/2006/relationships/pivotTable" Target="../pivotTables/pivotTable3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3.88"/>
    <col customWidth="1" min="2" max="2" width="17.25"/>
    <col customWidth="1" min="6" max="6" width="18.5"/>
    <col customWidth="1" min="8" max="8" width="20.13"/>
    <col customWidth="1" min="9" max="9" width="37.63"/>
    <col customWidth="1" min="10" max="10" width="18.13"/>
    <col customWidth="1" min="11" max="13" width="13.63"/>
    <col customWidth="1" min="14" max="14" width="21.75"/>
    <col customWidth="1" min="15" max="15" width="15.25"/>
    <col customWidth="1" min="16" max="16" width="13.63"/>
    <col customWidth="1" min="17" max="17" width="50.25"/>
    <col customWidth="1" min="18" max="26" width="17.13"/>
    <col customWidth="1" min="27" max="27" width="19.0"/>
    <col customWidth="1" min="28" max="28" width="18.63"/>
    <col customWidth="1" min="29" max="29" width="19.63"/>
    <col customWidth="1" min="30" max="30" width="13.13"/>
    <col customWidth="1" min="31" max="31" width="14.5"/>
    <col customWidth="1" min="32" max="39" width="13.38"/>
  </cols>
  <sheetData>
    <row r="1">
      <c r="A1" s="1" t="s">
        <v>0</v>
      </c>
      <c r="B1" s="1" t="s">
        <v>1</v>
      </c>
      <c r="C1" s="1" t="s">
        <v>2</v>
      </c>
      <c r="D1" s="1" t="s">
        <v>3</v>
      </c>
      <c r="E1" s="1" t="s">
        <v>4</v>
      </c>
      <c r="F1" s="1" t="s">
        <v>5</v>
      </c>
      <c r="G1" s="1" t="s">
        <v>6</v>
      </c>
      <c r="H1" s="1" t="s">
        <v>7</v>
      </c>
      <c r="I1" s="1" t="s">
        <v>8</v>
      </c>
      <c r="J1" s="2" t="s">
        <v>9</v>
      </c>
      <c r="K1" s="2" t="s">
        <v>10</v>
      </c>
      <c r="L1" s="2" t="s">
        <v>11</v>
      </c>
      <c r="M1" s="2" t="s">
        <v>12</v>
      </c>
      <c r="N1" s="2" t="s">
        <v>13</v>
      </c>
      <c r="O1" s="2" t="s">
        <v>14</v>
      </c>
      <c r="P1" s="2" t="s">
        <v>15</v>
      </c>
      <c r="Q1" s="1" t="s">
        <v>16</v>
      </c>
      <c r="R1" s="2" t="s">
        <v>17</v>
      </c>
      <c r="S1" s="2" t="s">
        <v>18</v>
      </c>
      <c r="T1" s="2" t="s">
        <v>19</v>
      </c>
      <c r="U1" s="2" t="s">
        <v>20</v>
      </c>
      <c r="V1" s="2" t="s">
        <v>21</v>
      </c>
      <c r="W1" s="2" t="s">
        <v>22</v>
      </c>
      <c r="X1" s="2" t="s">
        <v>23</v>
      </c>
      <c r="Y1" s="2"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c r="A2" s="3" t="s">
        <v>39</v>
      </c>
      <c r="B2" s="3" t="s">
        <v>40</v>
      </c>
      <c r="C2" s="4">
        <v>21.0</v>
      </c>
      <c r="D2" s="3" t="s">
        <v>41</v>
      </c>
      <c r="E2" s="3" t="s">
        <v>42</v>
      </c>
      <c r="F2" s="5">
        <v>6.99</v>
      </c>
      <c r="G2" s="3">
        <v>0.0</v>
      </c>
      <c r="H2" s="5">
        <v>70.45</v>
      </c>
      <c r="I2" s="3" t="s">
        <v>43</v>
      </c>
      <c r="J2" s="3">
        <f>IFERROR(__xludf.DUMMYFUNCTION("COUNTA(SPLIT(I2,"",""))"),2.0)</f>
        <v>2</v>
      </c>
      <c r="K2" s="3">
        <f>IFERROR(__xludf.DUMMYFUNCTION("IF(REGEXMATCH(I2,""(?i)literary society""),1,0)"),1.0)</f>
        <v>1</v>
      </c>
      <c r="L2" s="3">
        <f>IFERROR(__xludf.DUMMYFUNCTION("IF(REGEXMATCH(I2,""(?i)robotics""),1,0)"),1.0)</f>
        <v>1</v>
      </c>
      <c r="M2" s="3">
        <f>IFERROR(__xludf.DUMMYFUNCTION("IF(REGEXMATCH(I2,""(?i)coding club""),1,0)"),0.0)</f>
        <v>0</v>
      </c>
      <c r="N2" s="3">
        <f>IFERROR(__xludf.DUMMYFUNCTION("IF(REGEXMATCH(I2,""(?i)entrepreneurship cell""),1,0)"),0.0)</f>
        <v>0</v>
      </c>
      <c r="O2" s="3">
        <f>IFERROR(__xludf.DUMMYFUNCTION("IF(REGEXMATCH(I2,""(?i)cultural club""),1,0)"),0.0)</f>
        <v>0</v>
      </c>
      <c r="P2" s="3">
        <f>IFERROR(__xludf.DUMMYFUNCTION("IF(REGEXMATCH(I2,""(?i)sports club""),1,0)"),0.0)</f>
        <v>0</v>
      </c>
      <c r="Q2" s="3" t="s">
        <v>44</v>
      </c>
      <c r="R2" s="3">
        <f>IFERROR(__xludf.DUMMYFUNCTION("COUNTA(SPLIT(Q2,"",""))"),4.0)</f>
        <v>4</v>
      </c>
      <c r="S2" s="3">
        <f>IFERROR(__xludf.DUMMYFUNCTION("IF(REGEXMATCH(Q2,""(?i)c\+\+""),1,0)"),1.0)</f>
        <v>1</v>
      </c>
      <c r="T2" s="3">
        <f>IFERROR(__xludf.DUMMYFUNCTION("IF(REGEXMATCH(Q2,""(?i)machine learning""),1,0)"),1.0)</f>
        <v>1</v>
      </c>
      <c r="U2" s="6">
        <f>IFERROR(__xludf.DUMMYFUNCTION("IF(REGEXMATCH(Q2,""(?i)python""),1,0)"),1.0)</f>
        <v>1</v>
      </c>
      <c r="V2" s="3">
        <f>IFERROR(__xludf.DUMMYFUNCTION("IF(REGEXMATCH(Q2,""(?i)java""),1,0)"),1.0)</f>
        <v>1</v>
      </c>
      <c r="W2" s="3">
        <f>IFERROR(__xludf.DUMMYFUNCTION("IF(REGEXMATCH(Q2,""(?i)sql""),1,0)"),0.0)</f>
        <v>0</v>
      </c>
      <c r="X2" s="3">
        <f>IFERROR(__xludf.DUMMYFUNCTION("IF(REGEXMATCH(Q2,""(?i)web development""),1,0)"),0.0)</f>
        <v>0</v>
      </c>
      <c r="Y2" s="3">
        <f>IFERROR(__xludf.DUMMYFUNCTION("IF(REGEXMATCH(Q2,""(?i)data science""),1,0)"),0.0)</f>
        <v>0</v>
      </c>
      <c r="Z2" s="3" t="s">
        <v>45</v>
      </c>
      <c r="AA2" s="3" t="s">
        <v>46</v>
      </c>
      <c r="AB2" s="3" t="s">
        <v>47</v>
      </c>
      <c r="AC2" s="3" t="s">
        <v>48</v>
      </c>
      <c r="AD2" s="3">
        <v>0.0</v>
      </c>
      <c r="AE2" s="3" t="s">
        <v>49</v>
      </c>
      <c r="AF2" s="3">
        <v>8.34</v>
      </c>
      <c r="AG2" s="3">
        <v>5.24</v>
      </c>
      <c r="AH2" s="3">
        <v>6.06</v>
      </c>
      <c r="AI2" s="3">
        <v>7.81</v>
      </c>
      <c r="AJ2" s="3">
        <v>7.18</v>
      </c>
      <c r="AK2" s="3">
        <v>7.04</v>
      </c>
      <c r="AL2" s="3">
        <v>8.26</v>
      </c>
      <c r="AM2" s="3">
        <v>5.99</v>
      </c>
    </row>
    <row r="3">
      <c r="A3" s="3" t="s">
        <v>50</v>
      </c>
      <c r="B3" s="3" t="s">
        <v>51</v>
      </c>
      <c r="C3" s="4">
        <v>19.0</v>
      </c>
      <c r="D3" s="3" t="s">
        <v>41</v>
      </c>
      <c r="E3" s="3" t="s">
        <v>52</v>
      </c>
      <c r="F3" s="5">
        <v>6.46</v>
      </c>
      <c r="G3" s="3">
        <v>0.0</v>
      </c>
      <c r="H3" s="5">
        <v>65.45</v>
      </c>
      <c r="I3" s="3" t="s">
        <v>53</v>
      </c>
      <c r="J3" s="3">
        <f>IFERROR(__xludf.DUMMYFUNCTION("COUNTA(SPLIT(I3,"",""))"),2.0)</f>
        <v>2</v>
      </c>
      <c r="K3" s="3">
        <f>IFERROR(__xludf.DUMMYFUNCTION("IF(REGEXMATCH(I3,""(?i)literary society""),1,0)"),1.0)</f>
        <v>1</v>
      </c>
      <c r="L3" s="3">
        <f>IFERROR(__xludf.DUMMYFUNCTION("IF(REGEXMATCH(I3,""(?i)robotics""),1,0)"),0.0)</f>
        <v>0</v>
      </c>
      <c r="M3" s="3">
        <f>IFERROR(__xludf.DUMMYFUNCTION("IF(REGEXMATCH(I3,""(?i)coding club""),1,0)"),1.0)</f>
        <v>1</v>
      </c>
      <c r="N3" s="3">
        <f>IFERROR(__xludf.DUMMYFUNCTION("IF(REGEXMATCH(I3,""(?i)entrepreneurship cell""),1,0)"),0.0)</f>
        <v>0</v>
      </c>
      <c r="O3" s="3">
        <f>IFERROR(__xludf.DUMMYFUNCTION("IF(REGEXMATCH(I3,""(?i)cultural club""),1,0)"),0.0)</f>
        <v>0</v>
      </c>
      <c r="P3" s="3">
        <f>IFERROR(__xludf.DUMMYFUNCTION("IF(REGEXMATCH(I3,""(?i)sports club""),1,0)"),0.0)</f>
        <v>0</v>
      </c>
      <c r="Q3" s="3" t="s">
        <v>54</v>
      </c>
      <c r="R3" s="3">
        <f>IFERROR(__xludf.DUMMYFUNCTION("COUNTA(SPLIT(Q3,"",""))"),3.0)</f>
        <v>3</v>
      </c>
      <c r="S3" s="3">
        <f>IFERROR(__xludf.DUMMYFUNCTION("IF(REGEXMATCH(Q3,""(?i)c\+\+""),1,0)"),1.0)</f>
        <v>1</v>
      </c>
      <c r="T3" s="3">
        <f>IFERROR(__xludf.DUMMYFUNCTION("IF(REGEXMATCH(Q3,""(?i)machine learning""),1,0)"),0.0)</f>
        <v>0</v>
      </c>
      <c r="U3" s="3">
        <f>IFERROR(__xludf.DUMMYFUNCTION("IF(REGEXMATCH(Q3,""(?i)python""),1,0)"),0.0)</f>
        <v>0</v>
      </c>
      <c r="V3" s="3">
        <f>IFERROR(__xludf.DUMMYFUNCTION("IF(REGEXMATCH(Q3,""(?i)java""),1,0)"),0.0)</f>
        <v>0</v>
      </c>
      <c r="W3" s="3">
        <f>IFERROR(__xludf.DUMMYFUNCTION("IF(REGEXMATCH(Q3,""(?i)sql""),1,0)"),1.0)</f>
        <v>1</v>
      </c>
      <c r="X3" s="3">
        <f>IFERROR(__xludf.DUMMYFUNCTION("IF(REGEXMATCH(Q3,""(?i)web development""),1,0)"),1.0)</f>
        <v>1</v>
      </c>
      <c r="Y3" s="3">
        <f>IFERROR(__xludf.DUMMYFUNCTION("IF(REGEXMATCH(Q3,""(?i)data science""),1,0)"),0.0)</f>
        <v>0</v>
      </c>
      <c r="Z3" s="3" t="s">
        <v>55</v>
      </c>
      <c r="AA3" s="3" t="s">
        <v>48</v>
      </c>
      <c r="AB3" s="3" t="s">
        <v>47</v>
      </c>
      <c r="AC3" s="3" t="s">
        <v>48</v>
      </c>
      <c r="AD3" s="3">
        <v>0.0</v>
      </c>
      <c r="AE3" s="3" t="s">
        <v>49</v>
      </c>
      <c r="AF3" s="3">
        <v>7.37</v>
      </c>
      <c r="AG3" s="3">
        <v>6.37</v>
      </c>
      <c r="AH3" s="3">
        <v>6.45</v>
      </c>
      <c r="AI3" s="3">
        <v>5.99</v>
      </c>
      <c r="AJ3" s="3">
        <v>6.55</v>
      </c>
      <c r="AK3" s="3">
        <v>6.99</v>
      </c>
      <c r="AL3" s="3">
        <v>6.46</v>
      </c>
      <c r="AM3" s="3">
        <v>5.52</v>
      </c>
    </row>
    <row r="4">
      <c r="A4" s="3" t="s">
        <v>56</v>
      </c>
      <c r="B4" s="3" t="s">
        <v>57</v>
      </c>
      <c r="C4" s="4">
        <v>19.0</v>
      </c>
      <c r="D4" s="3" t="s">
        <v>58</v>
      </c>
      <c r="E4" s="3" t="s">
        <v>59</v>
      </c>
      <c r="F4" s="5">
        <v>7.08</v>
      </c>
      <c r="G4" s="3">
        <v>0.0</v>
      </c>
      <c r="H4" s="5">
        <v>84.79</v>
      </c>
      <c r="I4" s="3" t="s">
        <v>10</v>
      </c>
      <c r="J4" s="3">
        <f>IFERROR(__xludf.DUMMYFUNCTION("COUNTA(SPLIT(I4,"",""))"),1.0)</f>
        <v>1</v>
      </c>
      <c r="K4" s="3">
        <f>IFERROR(__xludf.DUMMYFUNCTION("IF(REGEXMATCH(I4,""(?i)literary society""),1,0)"),1.0)</f>
        <v>1</v>
      </c>
      <c r="L4" s="3">
        <f>IFERROR(__xludf.DUMMYFUNCTION("IF(REGEXMATCH(I4,""(?i)robotics""),1,0)"),0.0)</f>
        <v>0</v>
      </c>
      <c r="M4" s="3">
        <f>IFERROR(__xludf.DUMMYFUNCTION("IF(REGEXMATCH(I4,""(?i)coding club""),1,0)"),0.0)</f>
        <v>0</v>
      </c>
      <c r="N4" s="3">
        <f>IFERROR(__xludf.DUMMYFUNCTION("IF(REGEXMATCH(I4,""(?i)entrepreneurship cell""),1,0)"),0.0)</f>
        <v>0</v>
      </c>
      <c r="O4" s="3">
        <f>IFERROR(__xludf.DUMMYFUNCTION("IF(REGEXMATCH(I4,""(?i)cultural club""),1,0)"),0.0)</f>
        <v>0</v>
      </c>
      <c r="P4" s="3">
        <f>IFERROR(__xludf.DUMMYFUNCTION("IF(REGEXMATCH(I4,""(?i)sports club""),1,0)"),0.0)</f>
        <v>0</v>
      </c>
      <c r="Q4" s="3" t="s">
        <v>60</v>
      </c>
      <c r="R4" s="3">
        <f>IFERROR(__xludf.DUMMYFUNCTION("COUNTA(SPLIT(Q4,"",""))"),3.0)</f>
        <v>3</v>
      </c>
      <c r="S4" s="3">
        <f>IFERROR(__xludf.DUMMYFUNCTION("IF(REGEXMATCH(Q4,""(?i)c\+\+""),1,0)"),0.0)</f>
        <v>0</v>
      </c>
      <c r="T4" s="3">
        <f>IFERROR(__xludf.DUMMYFUNCTION("IF(REGEXMATCH(Q4,""(?i)machine learning""),1,0)"),1.0)</f>
        <v>1</v>
      </c>
      <c r="U4" s="3">
        <f>IFERROR(__xludf.DUMMYFUNCTION("IF(REGEXMATCH(Q4,""(?i)python""),1,0)"),0.0)</f>
        <v>0</v>
      </c>
      <c r="V4" s="3">
        <f>IFERROR(__xludf.DUMMYFUNCTION("IF(REGEXMATCH(Q4,""(?i)java""),1,0)"),0.0)</f>
        <v>0</v>
      </c>
      <c r="W4" s="3">
        <f>IFERROR(__xludf.DUMMYFUNCTION("IF(REGEXMATCH(Q4,""(?i)sql""),1,0)"),1.0)</f>
        <v>1</v>
      </c>
      <c r="X4" s="3">
        <f>IFERROR(__xludf.DUMMYFUNCTION("IF(REGEXMATCH(Q4,""(?i)web development""),1,0)"),0.0)</f>
        <v>0</v>
      </c>
      <c r="Y4" s="3">
        <f>IFERROR(__xludf.DUMMYFUNCTION("IF(REGEXMATCH(Q4,""(?i)data science""),1,0)"),1.0)</f>
        <v>1</v>
      </c>
      <c r="Z4" s="3" t="s">
        <v>45</v>
      </c>
      <c r="AA4" s="3" t="s">
        <v>61</v>
      </c>
      <c r="AB4" s="3" t="s">
        <v>47</v>
      </c>
      <c r="AC4" s="3" t="s">
        <v>48</v>
      </c>
      <c r="AD4" s="3">
        <v>0.0</v>
      </c>
      <c r="AE4" s="3" t="s">
        <v>49</v>
      </c>
      <c r="AF4" s="3">
        <v>5.79</v>
      </c>
      <c r="AG4" s="3">
        <v>8.82</v>
      </c>
      <c r="AH4" s="3">
        <v>7.03</v>
      </c>
      <c r="AI4" s="3">
        <v>6.92</v>
      </c>
      <c r="AJ4" s="3">
        <v>7.67</v>
      </c>
      <c r="AK4" s="3">
        <v>6.01</v>
      </c>
      <c r="AL4" s="3">
        <v>7.75</v>
      </c>
      <c r="AM4" s="3">
        <v>6.62</v>
      </c>
    </row>
    <row r="5">
      <c r="A5" s="3" t="s">
        <v>62</v>
      </c>
      <c r="B5" s="3" t="s">
        <v>63</v>
      </c>
      <c r="C5" s="4">
        <v>23.0</v>
      </c>
      <c r="D5" s="3" t="s">
        <v>41</v>
      </c>
      <c r="E5" s="3" t="s">
        <v>52</v>
      </c>
      <c r="F5" s="5">
        <v>6.92</v>
      </c>
      <c r="G5" s="3">
        <v>2.0</v>
      </c>
      <c r="H5" s="5">
        <v>62.26</v>
      </c>
      <c r="I5" s="3" t="s">
        <v>64</v>
      </c>
      <c r="J5" s="3">
        <f>IFERROR(__xludf.DUMMYFUNCTION("COUNTA(SPLIT(I5,"",""))"),2.0)</f>
        <v>2</v>
      </c>
      <c r="K5" s="3">
        <f>IFERROR(__xludf.DUMMYFUNCTION("IF(REGEXMATCH(I5,""(?i)literary society""),1,0)"),0.0)</f>
        <v>0</v>
      </c>
      <c r="L5" s="3">
        <f>IFERROR(__xludf.DUMMYFUNCTION("IF(REGEXMATCH(I5,""(?i)robotics""),1,0)"),0.0)</f>
        <v>0</v>
      </c>
      <c r="M5" s="3">
        <f>IFERROR(__xludf.DUMMYFUNCTION("IF(REGEXMATCH(I5,""(?i)coding club""),1,0)"),1.0)</f>
        <v>1</v>
      </c>
      <c r="N5" s="3">
        <f>IFERROR(__xludf.DUMMYFUNCTION("IF(REGEXMATCH(I5,""(?i)entrepreneurship cell""),1,0)"),1.0)</f>
        <v>1</v>
      </c>
      <c r="O5" s="3">
        <f>IFERROR(__xludf.DUMMYFUNCTION("IF(REGEXMATCH(I5,""(?i)cultural club""),1,0)"),0.0)</f>
        <v>0</v>
      </c>
      <c r="P5" s="3">
        <f>IFERROR(__xludf.DUMMYFUNCTION("IF(REGEXMATCH(I5,""(?i)sports club""),1,0)"),0.0)</f>
        <v>0</v>
      </c>
      <c r="Q5" s="3" t="s">
        <v>65</v>
      </c>
      <c r="R5" s="3">
        <f>IFERROR(__xludf.DUMMYFUNCTION("COUNTA(SPLIT(Q5,"",""))"),3.0)</f>
        <v>3</v>
      </c>
      <c r="S5" s="3">
        <f>IFERROR(__xludf.DUMMYFUNCTION("IF(REGEXMATCH(Q5,""(?i)c\+\+""),1,0)"),0.0)</f>
        <v>0</v>
      </c>
      <c r="T5" s="3">
        <f>IFERROR(__xludf.DUMMYFUNCTION("IF(REGEXMATCH(Q5,""(?i)machine learning""),1,0)"),0.0)</f>
        <v>0</v>
      </c>
      <c r="U5" s="3">
        <f>IFERROR(__xludf.DUMMYFUNCTION("IF(REGEXMATCH(Q5,""(?i)python""),1,0)"),1.0)</f>
        <v>1</v>
      </c>
      <c r="V5" s="3">
        <f>IFERROR(__xludf.DUMMYFUNCTION("IF(REGEXMATCH(Q5,""(?i)java""),1,0)"),1.0)</f>
        <v>1</v>
      </c>
      <c r="W5" s="3">
        <f>IFERROR(__xludf.DUMMYFUNCTION("IF(REGEXMATCH(Q5,""(?i)sql""),1,0)"),1.0)</f>
        <v>1</v>
      </c>
      <c r="X5" s="3">
        <f>IFERROR(__xludf.DUMMYFUNCTION("IF(REGEXMATCH(Q5,""(?i)web development""),1,0)"),0.0)</f>
        <v>0</v>
      </c>
      <c r="Y5" s="3">
        <f>IFERROR(__xludf.DUMMYFUNCTION("IF(REGEXMATCH(Q5,""(?i)data science""),1,0)"),0.0)</f>
        <v>0</v>
      </c>
      <c r="Z5" s="3" t="s">
        <v>55</v>
      </c>
      <c r="AA5" s="3" t="s">
        <v>48</v>
      </c>
      <c r="AB5" s="3" t="s">
        <v>66</v>
      </c>
      <c r="AC5" s="3" t="s">
        <v>67</v>
      </c>
      <c r="AD5" s="3">
        <v>5.89</v>
      </c>
      <c r="AE5" s="3" t="s">
        <v>61</v>
      </c>
      <c r="AF5" s="3">
        <v>7.9</v>
      </c>
      <c r="AG5" s="3">
        <v>4.26</v>
      </c>
      <c r="AH5" s="3">
        <v>8.19</v>
      </c>
      <c r="AI5" s="3">
        <v>7.52</v>
      </c>
      <c r="AJ5" s="3">
        <v>8.32</v>
      </c>
      <c r="AK5" s="3">
        <v>6.8</v>
      </c>
      <c r="AL5" s="3">
        <v>4.94</v>
      </c>
      <c r="AM5" s="3">
        <v>7.43</v>
      </c>
    </row>
    <row r="6">
      <c r="A6" s="3" t="s">
        <v>68</v>
      </c>
      <c r="B6" s="3" t="s">
        <v>69</v>
      </c>
      <c r="C6" s="4">
        <v>20.0</v>
      </c>
      <c r="D6" s="3" t="s">
        <v>41</v>
      </c>
      <c r="E6" s="3" t="s">
        <v>70</v>
      </c>
      <c r="F6" s="5">
        <v>7.09</v>
      </c>
      <c r="G6" s="3">
        <v>0.0</v>
      </c>
      <c r="H6" s="5">
        <v>97.12</v>
      </c>
      <c r="I6" s="3" t="s">
        <v>11</v>
      </c>
      <c r="J6" s="3">
        <f>IFERROR(__xludf.DUMMYFUNCTION("COUNTA(SPLIT(I6,"",""))"),1.0)</f>
        <v>1</v>
      </c>
      <c r="K6" s="3">
        <f>IFERROR(__xludf.DUMMYFUNCTION("IF(REGEXMATCH(I6,""(?i)literary society""),1,0)"),0.0)</f>
        <v>0</v>
      </c>
      <c r="L6" s="3">
        <f>IFERROR(__xludf.DUMMYFUNCTION("IF(REGEXMATCH(I6,""(?i)robotics""),1,0)"),1.0)</f>
        <v>1</v>
      </c>
      <c r="M6" s="3">
        <f>IFERROR(__xludf.DUMMYFUNCTION("IF(REGEXMATCH(I6,""(?i)coding club""),1,0)"),0.0)</f>
        <v>0</v>
      </c>
      <c r="N6" s="3">
        <f>IFERROR(__xludf.DUMMYFUNCTION("IF(REGEXMATCH(I6,""(?i)entrepreneurship cell""),1,0)"),0.0)</f>
        <v>0</v>
      </c>
      <c r="O6" s="3">
        <f>IFERROR(__xludf.DUMMYFUNCTION("IF(REGEXMATCH(I6,""(?i)cultural club""),1,0)"),0.0)</f>
        <v>0</v>
      </c>
      <c r="P6" s="3">
        <f>IFERROR(__xludf.DUMMYFUNCTION("IF(REGEXMATCH(I6,""(?i)sports club""),1,0)"),0.0)</f>
        <v>0</v>
      </c>
      <c r="Q6" s="3" t="s">
        <v>71</v>
      </c>
      <c r="R6" s="3">
        <f>IFERROR(__xludf.DUMMYFUNCTION("COUNTA(SPLIT(Q6,"",""))"),4.0)</f>
        <v>4</v>
      </c>
      <c r="S6" s="3">
        <f>IFERROR(__xludf.DUMMYFUNCTION("IF(REGEXMATCH(Q6,""(?i)c\+\+""),1,0)"),1.0)</f>
        <v>1</v>
      </c>
      <c r="T6" s="3">
        <f>IFERROR(__xludf.DUMMYFUNCTION("IF(REGEXMATCH(Q6,""(?i)machine learning""),1,0)"),0.0)</f>
        <v>0</v>
      </c>
      <c r="U6" s="3">
        <f>IFERROR(__xludf.DUMMYFUNCTION("IF(REGEXMATCH(Q6,""(?i)python""),1,0)"),1.0)</f>
        <v>1</v>
      </c>
      <c r="V6" s="3">
        <f>IFERROR(__xludf.DUMMYFUNCTION("IF(REGEXMATCH(Q6,""(?i)java""),1,0)"),1.0)</f>
        <v>1</v>
      </c>
      <c r="W6" s="3">
        <f>IFERROR(__xludf.DUMMYFUNCTION("IF(REGEXMATCH(Q6,""(?i)sql""),1,0)"),1.0)</f>
        <v>1</v>
      </c>
      <c r="X6" s="3">
        <f>IFERROR(__xludf.DUMMYFUNCTION("IF(REGEXMATCH(Q6,""(?i)web development""),1,0)"),0.0)</f>
        <v>0</v>
      </c>
      <c r="Y6" s="3">
        <f>IFERROR(__xludf.DUMMYFUNCTION("IF(REGEXMATCH(Q6,""(?i)data science""),1,0)"),0.0)</f>
        <v>0</v>
      </c>
      <c r="Z6" s="3" t="s">
        <v>45</v>
      </c>
      <c r="AA6" s="3" t="s">
        <v>72</v>
      </c>
      <c r="AB6" s="3" t="s">
        <v>47</v>
      </c>
      <c r="AC6" s="3" t="s">
        <v>48</v>
      </c>
      <c r="AD6" s="3">
        <v>0.0</v>
      </c>
      <c r="AE6" s="3" t="s">
        <v>49</v>
      </c>
      <c r="AF6" s="3">
        <v>6.86</v>
      </c>
      <c r="AG6" s="3">
        <v>6.24</v>
      </c>
      <c r="AH6" s="3">
        <v>7.64</v>
      </c>
      <c r="AI6" s="3">
        <v>7.15</v>
      </c>
      <c r="AJ6" s="3">
        <v>5.91</v>
      </c>
      <c r="AK6" s="3">
        <v>6.18</v>
      </c>
      <c r="AL6" s="3">
        <v>8.19</v>
      </c>
      <c r="AM6" s="3">
        <v>8.54</v>
      </c>
    </row>
    <row r="7">
      <c r="A7" s="3" t="s">
        <v>73</v>
      </c>
      <c r="B7" s="3" t="s">
        <v>69</v>
      </c>
      <c r="C7" s="4">
        <v>19.0</v>
      </c>
      <c r="D7" s="3" t="s">
        <v>41</v>
      </c>
      <c r="E7" s="3" t="s">
        <v>42</v>
      </c>
      <c r="F7" s="5">
        <v>7.36</v>
      </c>
      <c r="G7" s="3">
        <v>0.0</v>
      </c>
      <c r="H7" s="5">
        <v>62.56</v>
      </c>
      <c r="I7" s="3" t="s">
        <v>15</v>
      </c>
      <c r="J7" s="3">
        <f>IFERROR(__xludf.DUMMYFUNCTION("COUNTA(SPLIT(I7,"",""))"),1.0)</f>
        <v>1</v>
      </c>
      <c r="K7" s="3">
        <f>IFERROR(__xludf.DUMMYFUNCTION("IF(REGEXMATCH(I7,""(?i)literary society""),1,0)"),0.0)</f>
        <v>0</v>
      </c>
      <c r="L7" s="3">
        <f>IFERROR(__xludf.DUMMYFUNCTION("IF(REGEXMATCH(I7,""(?i)robotics""),1,0)"),0.0)</f>
        <v>0</v>
      </c>
      <c r="M7" s="3">
        <f>IFERROR(__xludf.DUMMYFUNCTION("IF(REGEXMATCH(I7,""(?i)coding club""),1,0)"),0.0)</f>
        <v>0</v>
      </c>
      <c r="N7" s="3">
        <f>IFERROR(__xludf.DUMMYFUNCTION("IF(REGEXMATCH(I7,""(?i)entrepreneurship cell""),1,0)"),0.0)</f>
        <v>0</v>
      </c>
      <c r="O7" s="3">
        <f>IFERROR(__xludf.DUMMYFUNCTION("IF(REGEXMATCH(I7,""(?i)cultural club""),1,0)"),0.0)</f>
        <v>0</v>
      </c>
      <c r="P7" s="3">
        <f>IFERROR(__xludf.DUMMYFUNCTION("IF(REGEXMATCH(I7,""(?i)sports club""),1,0)"),1.0)</f>
        <v>1</v>
      </c>
      <c r="Q7" s="3" t="s">
        <v>74</v>
      </c>
      <c r="R7" s="3">
        <f>IFERROR(__xludf.DUMMYFUNCTION("COUNTA(SPLIT(Q7,"",""))"),2.0)</f>
        <v>2</v>
      </c>
      <c r="S7" s="3">
        <f>IFERROR(__xludf.DUMMYFUNCTION("IF(REGEXMATCH(Q7,""(?i)c\+\+""),1,0)"),0.0)</f>
        <v>0</v>
      </c>
      <c r="T7" s="3">
        <f>IFERROR(__xludf.DUMMYFUNCTION("IF(REGEXMATCH(Q7,""(?i)machine learning""),1,0)"),0.0)</f>
        <v>0</v>
      </c>
      <c r="U7" s="3">
        <f>IFERROR(__xludf.DUMMYFUNCTION("IF(REGEXMATCH(Q7,""(?i)python""),1,0)"),1.0)</f>
        <v>1</v>
      </c>
      <c r="V7" s="3">
        <f>IFERROR(__xludf.DUMMYFUNCTION("IF(REGEXMATCH(Q7,""(?i)java""),1,0)"),0.0)</f>
        <v>0</v>
      </c>
      <c r="W7" s="3">
        <f>IFERROR(__xludf.DUMMYFUNCTION("IF(REGEXMATCH(Q7,""(?i)sql""),1,0)"),1.0)</f>
        <v>1</v>
      </c>
      <c r="X7" s="3">
        <f>IFERROR(__xludf.DUMMYFUNCTION("IF(REGEXMATCH(Q7,""(?i)web development""),1,0)"),0.0)</f>
        <v>0</v>
      </c>
      <c r="Y7" s="3">
        <f>IFERROR(__xludf.DUMMYFUNCTION("IF(REGEXMATCH(Q7,""(?i)data science""),1,0)"),0.0)</f>
        <v>0</v>
      </c>
      <c r="Z7" s="3" t="s">
        <v>45</v>
      </c>
      <c r="AA7" s="3" t="s">
        <v>61</v>
      </c>
      <c r="AB7" s="3" t="s">
        <v>66</v>
      </c>
      <c r="AC7" s="3" t="s">
        <v>72</v>
      </c>
      <c r="AD7" s="3">
        <v>6.05</v>
      </c>
      <c r="AE7" s="3" t="s">
        <v>75</v>
      </c>
      <c r="AF7" s="3">
        <v>5.44</v>
      </c>
      <c r="AG7" s="3">
        <v>9.08</v>
      </c>
      <c r="AH7" s="3">
        <v>8.13</v>
      </c>
      <c r="AI7" s="3">
        <v>8.46</v>
      </c>
      <c r="AJ7" s="3">
        <v>7.03</v>
      </c>
      <c r="AK7" s="3">
        <v>6.64</v>
      </c>
      <c r="AL7" s="3">
        <v>6.33</v>
      </c>
      <c r="AM7" s="3">
        <v>7.81</v>
      </c>
    </row>
    <row r="8">
      <c r="A8" s="3" t="s">
        <v>76</v>
      </c>
      <c r="B8" s="3" t="s">
        <v>77</v>
      </c>
      <c r="C8" s="4">
        <v>18.0</v>
      </c>
      <c r="D8" s="3" t="s">
        <v>58</v>
      </c>
      <c r="E8" s="3" t="s">
        <v>42</v>
      </c>
      <c r="F8" s="5">
        <v>7.06</v>
      </c>
      <c r="G8" s="3">
        <v>2.0</v>
      </c>
      <c r="H8" s="5">
        <v>82.62</v>
      </c>
      <c r="I8" s="3" t="s">
        <v>78</v>
      </c>
      <c r="J8" s="3">
        <f>IFERROR(__xludf.DUMMYFUNCTION("COUNTA(SPLIT(I8,"",""))"),3.0)</f>
        <v>3</v>
      </c>
      <c r="K8" s="3">
        <f>IFERROR(__xludf.DUMMYFUNCTION("IF(REGEXMATCH(I8,""(?i)literary society""),1,0)"),0.0)</f>
        <v>0</v>
      </c>
      <c r="L8" s="3">
        <f>IFERROR(__xludf.DUMMYFUNCTION("IF(REGEXMATCH(I8,""(?i)robotics""),1,0)"),1.0)</f>
        <v>1</v>
      </c>
      <c r="M8" s="3">
        <f>IFERROR(__xludf.DUMMYFUNCTION("IF(REGEXMATCH(I8,""(?i)coding club""),1,0)"),0.0)</f>
        <v>0</v>
      </c>
      <c r="N8" s="3">
        <f>IFERROR(__xludf.DUMMYFUNCTION("IF(REGEXMATCH(I8,""(?i)entrepreneurship cell""),1,0)"),1.0)</f>
        <v>1</v>
      </c>
      <c r="O8" s="3">
        <f>IFERROR(__xludf.DUMMYFUNCTION("IF(REGEXMATCH(I8,""(?i)cultural club""),1,0)"),1.0)</f>
        <v>1</v>
      </c>
      <c r="P8" s="3">
        <f>IFERROR(__xludf.DUMMYFUNCTION("IF(REGEXMATCH(I8,""(?i)sports club""),1,0)"),0.0)</f>
        <v>0</v>
      </c>
      <c r="Q8" s="3" t="s">
        <v>79</v>
      </c>
      <c r="R8" s="3">
        <f>IFERROR(__xludf.DUMMYFUNCTION("COUNTA(SPLIT(Q8,"",""))"),3.0)</f>
        <v>3</v>
      </c>
      <c r="S8" s="3">
        <f>IFERROR(__xludf.DUMMYFUNCTION("IF(REGEXMATCH(Q8,""(?i)c\+\+""),1,0)"),1.0)</f>
        <v>1</v>
      </c>
      <c r="T8" s="3">
        <f>IFERROR(__xludf.DUMMYFUNCTION("IF(REGEXMATCH(Q8,""(?i)machine learning""),1,0)"),1.0)</f>
        <v>1</v>
      </c>
      <c r="U8" s="3">
        <f>IFERROR(__xludf.DUMMYFUNCTION("IF(REGEXMATCH(Q8,""(?i)python""),1,0)"),0.0)</f>
        <v>0</v>
      </c>
      <c r="V8" s="3">
        <f>IFERROR(__xludf.DUMMYFUNCTION("IF(REGEXMATCH(Q8,""(?i)java""),1,0)"),0.0)</f>
        <v>0</v>
      </c>
      <c r="W8" s="3">
        <f>IFERROR(__xludf.DUMMYFUNCTION("IF(REGEXMATCH(Q8,""(?i)sql""),1,0)"),0.0)</f>
        <v>0</v>
      </c>
      <c r="X8" s="3">
        <f>IFERROR(__xludf.DUMMYFUNCTION("IF(REGEXMATCH(Q8,""(?i)web development""),1,0)"),1.0)</f>
        <v>1</v>
      </c>
      <c r="Y8" s="3">
        <f>IFERROR(__xludf.DUMMYFUNCTION("IF(REGEXMATCH(Q8,""(?i)data science""),1,0)"),0.0)</f>
        <v>0</v>
      </c>
      <c r="Z8" s="3" t="s">
        <v>55</v>
      </c>
      <c r="AA8" s="3" t="s">
        <v>48</v>
      </c>
      <c r="AB8" s="3" t="s">
        <v>47</v>
      </c>
      <c r="AC8" s="3" t="s">
        <v>48</v>
      </c>
      <c r="AD8" s="3">
        <v>0.0</v>
      </c>
      <c r="AE8" s="3" t="s">
        <v>49</v>
      </c>
      <c r="AF8" s="3">
        <v>7.12</v>
      </c>
      <c r="AG8" s="3">
        <v>7.23</v>
      </c>
      <c r="AH8" s="3">
        <v>8.52</v>
      </c>
      <c r="AI8" s="3">
        <v>7.29</v>
      </c>
      <c r="AJ8" s="3">
        <v>8.39</v>
      </c>
      <c r="AK8" s="3">
        <v>6.22</v>
      </c>
      <c r="AL8" s="3">
        <v>5.4</v>
      </c>
      <c r="AM8" s="3">
        <v>6.35</v>
      </c>
    </row>
    <row r="9">
      <c r="A9" s="3" t="s">
        <v>80</v>
      </c>
      <c r="B9" s="3" t="s">
        <v>81</v>
      </c>
      <c r="C9" s="4">
        <v>23.0</v>
      </c>
      <c r="D9" s="3" t="s">
        <v>41</v>
      </c>
      <c r="E9" s="3" t="s">
        <v>82</v>
      </c>
      <c r="F9" s="5">
        <v>6.67</v>
      </c>
      <c r="G9" s="3">
        <v>0.0</v>
      </c>
      <c r="H9" s="5">
        <v>97.72</v>
      </c>
      <c r="I9" s="3" t="s">
        <v>83</v>
      </c>
      <c r="J9" s="3">
        <f>IFERROR(__xludf.DUMMYFUNCTION("COUNTA(SPLIT(I9,"",""))"),3.0)</f>
        <v>3</v>
      </c>
      <c r="K9" s="3">
        <f>IFERROR(__xludf.DUMMYFUNCTION("IF(REGEXMATCH(I9,""(?i)literary society""),1,0)"),1.0)</f>
        <v>1</v>
      </c>
      <c r="L9" s="3">
        <f>IFERROR(__xludf.DUMMYFUNCTION("IF(REGEXMATCH(I9,""(?i)robotics""),1,0)"),0.0)</f>
        <v>0</v>
      </c>
      <c r="M9" s="3">
        <f>IFERROR(__xludf.DUMMYFUNCTION("IF(REGEXMATCH(I9,""(?i)coding club""),1,0)"),0.0)</f>
        <v>0</v>
      </c>
      <c r="N9" s="3">
        <f>IFERROR(__xludf.DUMMYFUNCTION("IF(REGEXMATCH(I9,""(?i)entrepreneurship cell""),1,0)"),0.0)</f>
        <v>0</v>
      </c>
      <c r="O9" s="3">
        <f>IFERROR(__xludf.DUMMYFUNCTION("IF(REGEXMATCH(I9,""(?i)cultural club""),1,0)"),1.0)</f>
        <v>1</v>
      </c>
      <c r="P9" s="3">
        <f>IFERROR(__xludf.DUMMYFUNCTION("IF(REGEXMATCH(I9,""(?i)sports club""),1,0)"),1.0)</f>
        <v>1</v>
      </c>
      <c r="Q9" s="3" t="s">
        <v>84</v>
      </c>
      <c r="R9" s="3">
        <f>IFERROR(__xludf.DUMMYFUNCTION("COUNTA(SPLIT(Q9,"",""))"),5.0)</f>
        <v>5</v>
      </c>
      <c r="S9" s="3">
        <f>IFERROR(__xludf.DUMMYFUNCTION("IF(REGEXMATCH(Q9,""(?i)c\+\+""),1,0)"),1.0)</f>
        <v>1</v>
      </c>
      <c r="T9" s="3">
        <f>IFERROR(__xludf.DUMMYFUNCTION("IF(REGEXMATCH(Q9,""(?i)machine learning""),1,0)"),0.0)</f>
        <v>0</v>
      </c>
      <c r="U9" s="3">
        <f>IFERROR(__xludf.DUMMYFUNCTION("IF(REGEXMATCH(Q9,""(?i)python""),1,0)"),1.0)</f>
        <v>1</v>
      </c>
      <c r="V9" s="3">
        <f>IFERROR(__xludf.DUMMYFUNCTION("IF(REGEXMATCH(Q9,""(?i)java""),1,0)"),1.0)</f>
        <v>1</v>
      </c>
      <c r="W9" s="3">
        <f>IFERROR(__xludf.DUMMYFUNCTION("IF(REGEXMATCH(Q9,""(?i)sql""),1,0)"),1.0)</f>
        <v>1</v>
      </c>
      <c r="X9" s="3">
        <f>IFERROR(__xludf.DUMMYFUNCTION("IF(REGEXMATCH(Q9,""(?i)web development""),1,0)"),1.0)</f>
        <v>1</v>
      </c>
      <c r="Y9" s="3">
        <f>IFERROR(__xludf.DUMMYFUNCTION("IF(REGEXMATCH(Q9,""(?i)data science""),1,0)"),0.0)</f>
        <v>0</v>
      </c>
      <c r="Z9" s="3" t="s">
        <v>45</v>
      </c>
      <c r="AA9" s="3" t="s">
        <v>85</v>
      </c>
      <c r="AB9" s="3" t="s">
        <v>66</v>
      </c>
      <c r="AC9" s="3" t="s">
        <v>72</v>
      </c>
      <c r="AD9" s="3">
        <v>8.49</v>
      </c>
      <c r="AE9" s="3" t="s">
        <v>72</v>
      </c>
      <c r="AF9" s="3">
        <v>6.74</v>
      </c>
      <c r="AG9" s="3">
        <v>6.63</v>
      </c>
      <c r="AH9" s="3">
        <v>8.27</v>
      </c>
      <c r="AI9" s="3">
        <v>6.71</v>
      </c>
      <c r="AJ9" s="3">
        <v>4.34</v>
      </c>
      <c r="AK9" s="3">
        <v>7.35</v>
      </c>
      <c r="AL9" s="3">
        <v>6.6</v>
      </c>
      <c r="AM9" s="3">
        <v>6.71</v>
      </c>
    </row>
    <row r="10">
      <c r="A10" s="3" t="s">
        <v>86</v>
      </c>
      <c r="B10" s="3" t="s">
        <v>87</v>
      </c>
      <c r="C10" s="4">
        <v>18.0</v>
      </c>
      <c r="D10" s="3" t="s">
        <v>41</v>
      </c>
      <c r="E10" s="3" t="s">
        <v>70</v>
      </c>
      <c r="F10" s="5">
        <v>7.34</v>
      </c>
      <c r="G10" s="3">
        <v>1.0</v>
      </c>
      <c r="H10" s="5">
        <v>74.15</v>
      </c>
      <c r="I10" s="3" t="s">
        <v>88</v>
      </c>
      <c r="J10" s="3">
        <f>IFERROR(__xludf.DUMMYFUNCTION("COUNTA(SPLIT(I10,"",""))"),3.0)</f>
        <v>3</v>
      </c>
      <c r="K10" s="3">
        <f>IFERROR(__xludf.DUMMYFUNCTION("IF(REGEXMATCH(I10,""(?i)literary society""),1,0)"),1.0)</f>
        <v>1</v>
      </c>
      <c r="L10" s="3">
        <f>IFERROR(__xludf.DUMMYFUNCTION("IF(REGEXMATCH(I10,""(?i)robotics""),1,0)"),0.0)</f>
        <v>0</v>
      </c>
      <c r="M10" s="3">
        <f>IFERROR(__xludf.DUMMYFUNCTION("IF(REGEXMATCH(I10,""(?i)coding club""),1,0)"),0.0)</f>
        <v>0</v>
      </c>
      <c r="N10" s="3">
        <f>IFERROR(__xludf.DUMMYFUNCTION("IF(REGEXMATCH(I10,""(?i)entrepreneurship cell""),1,0)"),1.0)</f>
        <v>1</v>
      </c>
      <c r="O10" s="3">
        <f>IFERROR(__xludf.DUMMYFUNCTION("IF(REGEXMATCH(I10,""(?i)cultural club""),1,0)"),1.0)</f>
        <v>1</v>
      </c>
      <c r="P10" s="3">
        <f>IFERROR(__xludf.DUMMYFUNCTION("IF(REGEXMATCH(I10,""(?i)sports club""),1,0)"),0.0)</f>
        <v>0</v>
      </c>
      <c r="Q10" s="3" t="s">
        <v>89</v>
      </c>
      <c r="R10" s="3">
        <f>IFERROR(__xludf.DUMMYFUNCTION("COUNTA(SPLIT(Q10,"",""))"),5.0)</f>
        <v>5</v>
      </c>
      <c r="S10" s="3">
        <f>IFERROR(__xludf.DUMMYFUNCTION("IF(REGEXMATCH(Q10,""(?i)c\+\+""),1,0)"),1.0)</f>
        <v>1</v>
      </c>
      <c r="T10" s="3">
        <f>IFERROR(__xludf.DUMMYFUNCTION("IF(REGEXMATCH(Q10,""(?i)machine learning""),1,0)"),0.0)</f>
        <v>0</v>
      </c>
      <c r="U10" s="3">
        <f>IFERROR(__xludf.DUMMYFUNCTION("IF(REGEXMATCH(Q10,""(?i)python""),1,0)"),1.0)</f>
        <v>1</v>
      </c>
      <c r="V10" s="3">
        <f>IFERROR(__xludf.DUMMYFUNCTION("IF(REGEXMATCH(Q10,""(?i)java""),1,0)"),1.0)</f>
        <v>1</v>
      </c>
      <c r="W10" s="3">
        <f>IFERROR(__xludf.DUMMYFUNCTION("IF(REGEXMATCH(Q10,""(?i)sql""),1,0)"),1.0)</f>
        <v>1</v>
      </c>
      <c r="X10" s="3">
        <f>IFERROR(__xludf.DUMMYFUNCTION("IF(REGEXMATCH(Q10,""(?i)web development""),1,0)"),1.0)</f>
        <v>1</v>
      </c>
      <c r="Y10" s="3">
        <f>IFERROR(__xludf.DUMMYFUNCTION("IF(REGEXMATCH(Q10,""(?i)data science""),1,0)"),0.0)</f>
        <v>0</v>
      </c>
      <c r="Z10" s="3" t="s">
        <v>55</v>
      </c>
      <c r="AA10" s="3" t="s">
        <v>48</v>
      </c>
      <c r="AB10" s="3" t="s">
        <v>47</v>
      </c>
      <c r="AC10" s="3" t="s">
        <v>48</v>
      </c>
      <c r="AD10" s="3">
        <v>0.0</v>
      </c>
      <c r="AE10" s="3" t="s">
        <v>49</v>
      </c>
      <c r="AF10" s="3">
        <v>7.91</v>
      </c>
      <c r="AG10" s="3">
        <v>6.08</v>
      </c>
      <c r="AH10" s="3">
        <v>7.71</v>
      </c>
      <c r="AI10" s="3">
        <v>5.67</v>
      </c>
      <c r="AJ10" s="3">
        <v>9.76</v>
      </c>
      <c r="AK10" s="3">
        <v>6.78</v>
      </c>
      <c r="AL10" s="3">
        <v>6.68</v>
      </c>
      <c r="AM10" s="3">
        <v>8.14</v>
      </c>
    </row>
    <row r="11">
      <c r="A11" s="3" t="s">
        <v>90</v>
      </c>
      <c r="B11" s="3" t="s">
        <v>91</v>
      </c>
      <c r="C11" s="4">
        <v>18.0</v>
      </c>
      <c r="D11" s="3" t="s">
        <v>41</v>
      </c>
      <c r="E11" s="3" t="s">
        <v>92</v>
      </c>
      <c r="F11" s="5">
        <v>7.19</v>
      </c>
      <c r="G11" s="3">
        <v>0.0</v>
      </c>
      <c r="H11" s="5">
        <v>76.12</v>
      </c>
      <c r="I11" s="3" t="s">
        <v>93</v>
      </c>
      <c r="J11" s="3">
        <f>IFERROR(__xludf.DUMMYFUNCTION("COUNTA(SPLIT(I11,"",""))"),3.0)</f>
        <v>3</v>
      </c>
      <c r="K11" s="3">
        <f>IFERROR(__xludf.DUMMYFUNCTION("IF(REGEXMATCH(I11,""(?i)literary society""),1,0)"),1.0)</f>
        <v>1</v>
      </c>
      <c r="L11" s="3">
        <f>IFERROR(__xludf.DUMMYFUNCTION("IF(REGEXMATCH(I11,""(?i)robotics""),1,0)"),0.0)</f>
        <v>0</v>
      </c>
      <c r="M11" s="3">
        <f>IFERROR(__xludf.DUMMYFUNCTION("IF(REGEXMATCH(I11,""(?i)coding club""),1,0)"),1.0)</f>
        <v>1</v>
      </c>
      <c r="N11" s="3">
        <f>IFERROR(__xludf.DUMMYFUNCTION("IF(REGEXMATCH(I11,""(?i)entrepreneurship cell""),1,0)"),0.0)</f>
        <v>0</v>
      </c>
      <c r="O11" s="3">
        <f>IFERROR(__xludf.DUMMYFUNCTION("IF(REGEXMATCH(I11,""(?i)cultural club""),1,0)"),0.0)</f>
        <v>0</v>
      </c>
      <c r="P11" s="3">
        <f>IFERROR(__xludf.DUMMYFUNCTION("IF(REGEXMATCH(I11,""(?i)sports club""),1,0)"),1.0)</f>
        <v>1</v>
      </c>
      <c r="Q11" s="3" t="s">
        <v>94</v>
      </c>
      <c r="R11" s="3">
        <f>IFERROR(__xludf.DUMMYFUNCTION("COUNTA(SPLIT(Q11,"",""))"),5.0)</f>
        <v>5</v>
      </c>
      <c r="S11" s="3">
        <f>IFERROR(__xludf.DUMMYFUNCTION("IF(REGEXMATCH(Q11,""(?i)c\+\+""),1,0)"),1.0)</f>
        <v>1</v>
      </c>
      <c r="T11" s="3">
        <f>IFERROR(__xludf.DUMMYFUNCTION("IF(REGEXMATCH(Q11,""(?i)machine learning""),1,0)"),1.0)</f>
        <v>1</v>
      </c>
      <c r="U11" s="3">
        <f>IFERROR(__xludf.DUMMYFUNCTION("IF(REGEXMATCH(Q11,""(?i)python""),1,0)"),1.0)</f>
        <v>1</v>
      </c>
      <c r="V11" s="3">
        <f>IFERROR(__xludf.DUMMYFUNCTION("IF(REGEXMATCH(Q11,""(?i)java""),1,0)"),0.0)</f>
        <v>0</v>
      </c>
      <c r="W11" s="3">
        <f>IFERROR(__xludf.DUMMYFUNCTION("IF(REGEXMATCH(Q11,""(?i)sql""),1,0)"),1.0)</f>
        <v>1</v>
      </c>
      <c r="X11" s="3">
        <f>IFERROR(__xludf.DUMMYFUNCTION("IF(REGEXMATCH(Q11,""(?i)web development""),1,0)"),0.0)</f>
        <v>0</v>
      </c>
      <c r="Y11" s="3">
        <f>IFERROR(__xludf.DUMMYFUNCTION("IF(REGEXMATCH(Q11,""(?i)data science""),1,0)"),1.0)</f>
        <v>1</v>
      </c>
      <c r="Z11" s="3" t="s">
        <v>45</v>
      </c>
      <c r="AA11" s="3" t="s">
        <v>46</v>
      </c>
      <c r="AB11" s="3" t="s">
        <v>47</v>
      </c>
      <c r="AC11" s="3" t="s">
        <v>48</v>
      </c>
      <c r="AD11" s="3">
        <v>0.0</v>
      </c>
      <c r="AE11" s="3" t="s">
        <v>49</v>
      </c>
      <c r="AF11" s="3">
        <v>7.08</v>
      </c>
      <c r="AG11" s="3">
        <v>6.9</v>
      </c>
      <c r="AH11" s="3">
        <v>7.92</v>
      </c>
      <c r="AI11" s="3">
        <v>6.71</v>
      </c>
      <c r="AJ11" s="3">
        <v>7.27</v>
      </c>
      <c r="AK11" s="3">
        <v>7.32</v>
      </c>
      <c r="AL11" s="3">
        <v>6.33</v>
      </c>
      <c r="AM11" s="3">
        <v>7.99</v>
      </c>
    </row>
    <row r="12">
      <c r="A12" s="3" t="s">
        <v>95</v>
      </c>
      <c r="B12" s="3" t="s">
        <v>96</v>
      </c>
      <c r="C12" s="4">
        <v>23.0</v>
      </c>
      <c r="D12" s="3" t="s">
        <v>58</v>
      </c>
      <c r="E12" s="3" t="s">
        <v>70</v>
      </c>
      <c r="F12" s="5">
        <v>7.17</v>
      </c>
      <c r="G12" s="3">
        <v>1.0</v>
      </c>
      <c r="H12" s="5">
        <v>73.88</v>
      </c>
      <c r="I12" s="3" t="s">
        <v>12</v>
      </c>
      <c r="J12" s="3">
        <f>IFERROR(__xludf.DUMMYFUNCTION("COUNTA(SPLIT(I12,"",""))"),1.0)</f>
        <v>1</v>
      </c>
      <c r="K12" s="3">
        <f>IFERROR(__xludf.DUMMYFUNCTION("IF(REGEXMATCH(I12,""(?i)literary society""),1,0)"),0.0)</f>
        <v>0</v>
      </c>
      <c r="L12" s="3">
        <f>IFERROR(__xludf.DUMMYFUNCTION("IF(REGEXMATCH(I12,""(?i)robotics""),1,0)"),0.0)</f>
        <v>0</v>
      </c>
      <c r="M12" s="3">
        <f>IFERROR(__xludf.DUMMYFUNCTION("IF(REGEXMATCH(I12,""(?i)coding club""),1,0)"),1.0)</f>
        <v>1</v>
      </c>
      <c r="N12" s="3">
        <f>IFERROR(__xludf.DUMMYFUNCTION("IF(REGEXMATCH(I12,""(?i)entrepreneurship cell""),1,0)"),0.0)</f>
        <v>0</v>
      </c>
      <c r="O12" s="3">
        <f>IFERROR(__xludf.DUMMYFUNCTION("IF(REGEXMATCH(I12,""(?i)cultural club""),1,0)"),0.0)</f>
        <v>0</v>
      </c>
      <c r="P12" s="3">
        <f>IFERROR(__xludf.DUMMYFUNCTION("IF(REGEXMATCH(I12,""(?i)sports club""),1,0)"),0.0)</f>
        <v>0</v>
      </c>
      <c r="Q12" s="3" t="s">
        <v>97</v>
      </c>
      <c r="R12" s="3">
        <f>IFERROR(__xludf.DUMMYFUNCTION("COUNTA(SPLIT(Q12,"",""))"),3.0)</f>
        <v>3</v>
      </c>
      <c r="S12" s="3">
        <f>IFERROR(__xludf.DUMMYFUNCTION("IF(REGEXMATCH(Q12,""(?i)c\+\+""),1,0)"),1.0)</f>
        <v>1</v>
      </c>
      <c r="T12" s="3">
        <f>IFERROR(__xludf.DUMMYFUNCTION("IF(REGEXMATCH(Q12,""(?i)machine learning""),1,0)"),1.0)</f>
        <v>1</v>
      </c>
      <c r="U12" s="3">
        <f>IFERROR(__xludf.DUMMYFUNCTION("IF(REGEXMATCH(Q12,""(?i)python""),1,0)"),1.0)</f>
        <v>1</v>
      </c>
      <c r="V12" s="3">
        <f>IFERROR(__xludf.DUMMYFUNCTION("IF(REGEXMATCH(Q12,""(?i)java""),1,0)"),0.0)</f>
        <v>0</v>
      </c>
      <c r="W12" s="3">
        <f>IFERROR(__xludf.DUMMYFUNCTION("IF(REGEXMATCH(Q12,""(?i)sql""),1,0)"),0.0)</f>
        <v>0</v>
      </c>
      <c r="X12" s="3">
        <f>IFERROR(__xludf.DUMMYFUNCTION("IF(REGEXMATCH(Q12,""(?i)web development""),1,0)"),0.0)</f>
        <v>0</v>
      </c>
      <c r="Y12" s="3">
        <f>IFERROR(__xludf.DUMMYFUNCTION("IF(REGEXMATCH(Q12,""(?i)data science""),1,0)"),0.0)</f>
        <v>0</v>
      </c>
      <c r="Z12" s="3" t="s">
        <v>45</v>
      </c>
      <c r="AA12" s="3" t="s">
        <v>98</v>
      </c>
      <c r="AB12" s="3" t="s">
        <v>66</v>
      </c>
      <c r="AC12" s="3" t="s">
        <v>72</v>
      </c>
      <c r="AD12" s="3">
        <v>15.54</v>
      </c>
      <c r="AE12" s="3" t="s">
        <v>61</v>
      </c>
      <c r="AF12" s="3">
        <v>9.54</v>
      </c>
      <c r="AG12" s="3">
        <v>7.52</v>
      </c>
      <c r="AH12" s="3">
        <v>6.41</v>
      </c>
      <c r="AI12" s="3">
        <v>6.87</v>
      </c>
      <c r="AJ12" s="3">
        <v>8.07</v>
      </c>
      <c r="AK12" s="3">
        <v>6.42</v>
      </c>
      <c r="AL12" s="3">
        <v>7.85</v>
      </c>
      <c r="AM12" s="3">
        <v>4.68</v>
      </c>
    </row>
    <row r="13">
      <c r="A13" s="3" t="s">
        <v>99</v>
      </c>
      <c r="B13" s="3" t="s">
        <v>100</v>
      </c>
      <c r="C13" s="4">
        <v>23.0</v>
      </c>
      <c r="D13" s="3" t="s">
        <v>58</v>
      </c>
      <c r="E13" s="3" t="s">
        <v>92</v>
      </c>
      <c r="F13" s="5">
        <v>7.33</v>
      </c>
      <c r="G13" s="3">
        <v>2.0</v>
      </c>
      <c r="H13" s="5">
        <v>91.85</v>
      </c>
      <c r="I13" s="3" t="s">
        <v>10</v>
      </c>
      <c r="J13" s="3">
        <f>IFERROR(__xludf.DUMMYFUNCTION("COUNTA(SPLIT(I13,"",""))"),1.0)</f>
        <v>1</v>
      </c>
      <c r="K13" s="3">
        <f>IFERROR(__xludf.DUMMYFUNCTION("IF(REGEXMATCH(I13,""(?i)literary society""),1,0)"),1.0)</f>
        <v>1</v>
      </c>
      <c r="L13" s="3">
        <f>IFERROR(__xludf.DUMMYFUNCTION("IF(REGEXMATCH(I13,""(?i)robotics""),1,0)"),0.0)</f>
        <v>0</v>
      </c>
      <c r="M13" s="3">
        <f>IFERROR(__xludf.DUMMYFUNCTION("IF(REGEXMATCH(I13,""(?i)coding club""),1,0)"),0.0)</f>
        <v>0</v>
      </c>
      <c r="N13" s="3">
        <f>IFERROR(__xludf.DUMMYFUNCTION("IF(REGEXMATCH(I13,""(?i)entrepreneurship cell""),1,0)"),0.0)</f>
        <v>0</v>
      </c>
      <c r="O13" s="3">
        <f>IFERROR(__xludf.DUMMYFUNCTION("IF(REGEXMATCH(I13,""(?i)cultural club""),1,0)"),0.0)</f>
        <v>0</v>
      </c>
      <c r="P13" s="3">
        <f>IFERROR(__xludf.DUMMYFUNCTION("IF(REGEXMATCH(I13,""(?i)sports club""),1,0)"),0.0)</f>
        <v>0</v>
      </c>
      <c r="Q13" s="3" t="s">
        <v>101</v>
      </c>
      <c r="R13" s="3">
        <f>IFERROR(__xludf.DUMMYFUNCTION("COUNTA(SPLIT(Q13,"",""))"),4.0)</f>
        <v>4</v>
      </c>
      <c r="S13" s="3">
        <f>IFERROR(__xludf.DUMMYFUNCTION("IF(REGEXMATCH(Q13,""(?i)c\+\+""),1,0)"),1.0)</f>
        <v>1</v>
      </c>
      <c r="T13" s="3">
        <f>IFERROR(__xludf.DUMMYFUNCTION("IF(REGEXMATCH(Q13,""(?i)machine learning""),1,0)"),0.0)</f>
        <v>0</v>
      </c>
      <c r="U13" s="3">
        <f>IFERROR(__xludf.DUMMYFUNCTION("IF(REGEXMATCH(Q13,""(?i)python""),1,0)"),0.0)</f>
        <v>0</v>
      </c>
      <c r="V13" s="3">
        <f>IFERROR(__xludf.DUMMYFUNCTION("IF(REGEXMATCH(Q13,""(?i)java""),1,0)"),1.0)</f>
        <v>1</v>
      </c>
      <c r="W13" s="3">
        <f>IFERROR(__xludf.DUMMYFUNCTION("IF(REGEXMATCH(Q13,""(?i)sql""),1,0)"),1.0)</f>
        <v>1</v>
      </c>
      <c r="X13" s="3">
        <f>IFERROR(__xludf.DUMMYFUNCTION("IF(REGEXMATCH(Q13,""(?i)web development""),1,0)"),1.0)</f>
        <v>1</v>
      </c>
      <c r="Y13" s="3">
        <f>IFERROR(__xludf.DUMMYFUNCTION("IF(REGEXMATCH(Q13,""(?i)data science""),1,0)"),0.0)</f>
        <v>0</v>
      </c>
      <c r="Z13" s="3" t="s">
        <v>45</v>
      </c>
      <c r="AA13" s="3" t="s">
        <v>46</v>
      </c>
      <c r="AB13" s="3" t="s">
        <v>47</v>
      </c>
      <c r="AC13" s="3" t="s">
        <v>48</v>
      </c>
      <c r="AD13" s="3">
        <v>0.0</v>
      </c>
      <c r="AE13" s="3" t="s">
        <v>49</v>
      </c>
      <c r="AF13" s="3">
        <v>8.31</v>
      </c>
      <c r="AG13" s="3">
        <v>7.86</v>
      </c>
      <c r="AH13" s="3">
        <v>6.03</v>
      </c>
      <c r="AI13" s="3">
        <v>7.36</v>
      </c>
      <c r="AJ13" s="3">
        <v>8.96</v>
      </c>
      <c r="AK13" s="3">
        <v>5.18</v>
      </c>
      <c r="AL13" s="3">
        <v>6.81</v>
      </c>
      <c r="AM13" s="3">
        <v>8.16</v>
      </c>
    </row>
    <row r="14">
      <c r="A14" s="3" t="s">
        <v>102</v>
      </c>
      <c r="B14" s="3" t="s">
        <v>103</v>
      </c>
      <c r="C14" s="4">
        <v>23.0</v>
      </c>
      <c r="D14" s="3" t="s">
        <v>58</v>
      </c>
      <c r="E14" s="3" t="s">
        <v>59</v>
      </c>
      <c r="F14" s="5">
        <v>7.5</v>
      </c>
      <c r="G14" s="3">
        <v>1.0</v>
      </c>
      <c r="H14" s="5">
        <v>99.1</v>
      </c>
      <c r="I14" s="3" t="s">
        <v>104</v>
      </c>
      <c r="J14" s="3">
        <f>IFERROR(__xludf.DUMMYFUNCTION("COUNTA(SPLIT(I14,"",""))"),3.0)</f>
        <v>3</v>
      </c>
      <c r="K14" s="3">
        <f>IFERROR(__xludf.DUMMYFUNCTION("IF(REGEXMATCH(I14,""(?i)literary society""),1,0)"),0.0)</f>
        <v>0</v>
      </c>
      <c r="L14" s="3">
        <f>IFERROR(__xludf.DUMMYFUNCTION("IF(REGEXMATCH(I14,""(?i)robotics""),1,0)"),1.0)</f>
        <v>1</v>
      </c>
      <c r="M14" s="3">
        <f>IFERROR(__xludf.DUMMYFUNCTION("IF(REGEXMATCH(I14,""(?i)coding club""),1,0)"),1.0)</f>
        <v>1</v>
      </c>
      <c r="N14" s="3">
        <f>IFERROR(__xludf.DUMMYFUNCTION("IF(REGEXMATCH(I14,""(?i)entrepreneurship cell""),1,0)"),0.0)</f>
        <v>0</v>
      </c>
      <c r="O14" s="3">
        <f>IFERROR(__xludf.DUMMYFUNCTION("IF(REGEXMATCH(I14,""(?i)cultural club""),1,0)"),0.0)</f>
        <v>0</v>
      </c>
      <c r="P14" s="3">
        <f>IFERROR(__xludf.DUMMYFUNCTION("IF(REGEXMATCH(I14,""(?i)sports club""),1,0)"),1.0)</f>
        <v>1</v>
      </c>
      <c r="Q14" s="3" t="s">
        <v>105</v>
      </c>
      <c r="R14" s="3">
        <f>IFERROR(__xludf.DUMMYFUNCTION("COUNTA(SPLIT(Q14,"",""))"),5.0)</f>
        <v>5</v>
      </c>
      <c r="S14" s="3">
        <f>IFERROR(__xludf.DUMMYFUNCTION("IF(REGEXMATCH(Q14,""(?i)c\+\+""),1,0)"),1.0)</f>
        <v>1</v>
      </c>
      <c r="T14" s="3">
        <f>IFERROR(__xludf.DUMMYFUNCTION("IF(REGEXMATCH(Q14,""(?i)machine learning""),1,0)"),0.0)</f>
        <v>0</v>
      </c>
      <c r="U14" s="3">
        <f>IFERROR(__xludf.DUMMYFUNCTION("IF(REGEXMATCH(Q14,""(?i)python""),1,0)"),1.0)</f>
        <v>1</v>
      </c>
      <c r="V14" s="3">
        <f>IFERROR(__xludf.DUMMYFUNCTION("IF(REGEXMATCH(Q14,""(?i)java""),1,0)"),1.0)</f>
        <v>1</v>
      </c>
      <c r="W14" s="3">
        <f>IFERROR(__xludf.DUMMYFUNCTION("IF(REGEXMATCH(Q14,""(?i)sql""),1,0)"),0.0)</f>
        <v>0</v>
      </c>
      <c r="X14" s="3">
        <f>IFERROR(__xludf.DUMMYFUNCTION("IF(REGEXMATCH(Q14,""(?i)web development""),1,0)"),1.0)</f>
        <v>1</v>
      </c>
      <c r="Y14" s="3">
        <f>IFERROR(__xludf.DUMMYFUNCTION("IF(REGEXMATCH(Q14,""(?i)data science""),1,0)"),1.0)</f>
        <v>1</v>
      </c>
      <c r="Z14" s="3" t="s">
        <v>55</v>
      </c>
      <c r="AA14" s="3" t="s">
        <v>48</v>
      </c>
      <c r="AB14" s="3" t="s">
        <v>66</v>
      </c>
      <c r="AC14" s="3" t="s">
        <v>61</v>
      </c>
      <c r="AD14" s="3">
        <v>17.51</v>
      </c>
      <c r="AE14" s="3" t="s">
        <v>106</v>
      </c>
      <c r="AF14" s="3">
        <v>6.68</v>
      </c>
      <c r="AG14" s="3">
        <v>7.02</v>
      </c>
      <c r="AH14" s="3">
        <v>6.66</v>
      </c>
      <c r="AI14" s="3">
        <v>5.36</v>
      </c>
      <c r="AJ14" s="3">
        <v>8.09</v>
      </c>
      <c r="AK14" s="3">
        <v>7.9</v>
      </c>
      <c r="AL14" s="3">
        <v>8.99</v>
      </c>
      <c r="AM14" s="3">
        <v>9.28</v>
      </c>
    </row>
    <row r="15">
      <c r="A15" s="3" t="s">
        <v>107</v>
      </c>
      <c r="B15" s="3" t="s">
        <v>108</v>
      </c>
      <c r="C15" s="4">
        <v>21.0</v>
      </c>
      <c r="D15" s="3" t="s">
        <v>58</v>
      </c>
      <c r="E15" s="3" t="s">
        <v>52</v>
      </c>
      <c r="F15" s="5">
        <v>6.72</v>
      </c>
      <c r="G15" s="3">
        <v>0.0</v>
      </c>
      <c r="H15" s="5">
        <v>84.32</v>
      </c>
      <c r="I15" s="3" t="s">
        <v>109</v>
      </c>
      <c r="J15" s="3">
        <f>IFERROR(__xludf.DUMMYFUNCTION("COUNTA(SPLIT(I15,"",""))"),2.0)</f>
        <v>2</v>
      </c>
      <c r="K15" s="3">
        <f>IFERROR(__xludf.DUMMYFUNCTION("IF(REGEXMATCH(I15,""(?i)literary society""),1,0)"),0.0)</f>
        <v>0</v>
      </c>
      <c r="L15" s="3">
        <f>IFERROR(__xludf.DUMMYFUNCTION("IF(REGEXMATCH(I15,""(?i)robotics""),1,0)"),0.0)</f>
        <v>0</v>
      </c>
      <c r="M15" s="3">
        <f>IFERROR(__xludf.DUMMYFUNCTION("IF(REGEXMATCH(I15,""(?i)coding club""),1,0)"),0.0)</f>
        <v>0</v>
      </c>
      <c r="N15" s="3">
        <f>IFERROR(__xludf.DUMMYFUNCTION("IF(REGEXMATCH(I15,""(?i)entrepreneurship cell""),1,0)"),1.0)</f>
        <v>1</v>
      </c>
      <c r="O15" s="3">
        <f>IFERROR(__xludf.DUMMYFUNCTION("IF(REGEXMATCH(I15,""(?i)cultural club""),1,0)"),0.0)</f>
        <v>0</v>
      </c>
      <c r="P15" s="3">
        <f>IFERROR(__xludf.DUMMYFUNCTION("IF(REGEXMATCH(I15,""(?i)sports club""),1,0)"),1.0)</f>
        <v>1</v>
      </c>
      <c r="Q15" s="3" t="s">
        <v>110</v>
      </c>
      <c r="R15" s="3">
        <f>IFERROR(__xludf.DUMMYFUNCTION("COUNTA(SPLIT(Q15,"",""))"),5.0)</f>
        <v>5</v>
      </c>
      <c r="S15" s="3">
        <f>IFERROR(__xludf.DUMMYFUNCTION("IF(REGEXMATCH(Q15,""(?i)c\+\+""),1,0)"),1.0)</f>
        <v>1</v>
      </c>
      <c r="T15" s="3">
        <f>IFERROR(__xludf.DUMMYFUNCTION("IF(REGEXMATCH(Q15,""(?i)machine learning""),1,0)"),1.0)</f>
        <v>1</v>
      </c>
      <c r="U15" s="3">
        <f>IFERROR(__xludf.DUMMYFUNCTION("IF(REGEXMATCH(Q15,""(?i)python""),1,0)"),0.0)</f>
        <v>0</v>
      </c>
      <c r="V15" s="3">
        <f>IFERROR(__xludf.DUMMYFUNCTION("IF(REGEXMATCH(Q15,""(?i)java""),1,0)"),0.0)</f>
        <v>0</v>
      </c>
      <c r="W15" s="3">
        <f>IFERROR(__xludf.DUMMYFUNCTION("IF(REGEXMATCH(Q15,""(?i)sql""),1,0)"),1.0)</f>
        <v>1</v>
      </c>
      <c r="X15" s="3">
        <f>IFERROR(__xludf.DUMMYFUNCTION("IF(REGEXMATCH(Q15,""(?i)web development""),1,0)"),1.0)</f>
        <v>1</v>
      </c>
      <c r="Y15" s="3">
        <f>IFERROR(__xludf.DUMMYFUNCTION("IF(REGEXMATCH(Q15,""(?i)data science""),1,0)"),1.0)</f>
        <v>1</v>
      </c>
      <c r="Z15" s="3" t="s">
        <v>45</v>
      </c>
      <c r="AA15" s="3" t="s">
        <v>85</v>
      </c>
      <c r="AB15" s="3" t="s">
        <v>47</v>
      </c>
      <c r="AC15" s="3" t="s">
        <v>48</v>
      </c>
      <c r="AD15" s="3">
        <v>0.0</v>
      </c>
      <c r="AE15" s="3" t="s">
        <v>49</v>
      </c>
      <c r="AF15" s="3">
        <v>7.89</v>
      </c>
      <c r="AG15" s="3">
        <v>7.13</v>
      </c>
      <c r="AH15" s="3">
        <v>5.97</v>
      </c>
      <c r="AI15" s="3">
        <v>6.8</v>
      </c>
      <c r="AJ15" s="3">
        <v>5.01</v>
      </c>
      <c r="AK15" s="3">
        <v>8.3</v>
      </c>
      <c r="AL15" s="3">
        <v>6.18</v>
      </c>
      <c r="AM15" s="3">
        <v>6.47</v>
      </c>
    </row>
    <row r="16">
      <c r="A16" s="3" t="s">
        <v>111</v>
      </c>
      <c r="B16" s="3" t="s">
        <v>112</v>
      </c>
      <c r="C16" s="4">
        <v>20.0</v>
      </c>
      <c r="D16" s="3" t="s">
        <v>58</v>
      </c>
      <c r="E16" s="3" t="s">
        <v>52</v>
      </c>
      <c r="F16" s="5">
        <v>6.22</v>
      </c>
      <c r="G16" s="3">
        <v>1.0</v>
      </c>
      <c r="H16" s="5">
        <v>92.43</v>
      </c>
      <c r="I16" s="3" t="s">
        <v>15</v>
      </c>
      <c r="J16" s="3">
        <f>IFERROR(__xludf.DUMMYFUNCTION("COUNTA(SPLIT(I16,"",""))"),1.0)</f>
        <v>1</v>
      </c>
      <c r="K16" s="3">
        <f>IFERROR(__xludf.DUMMYFUNCTION("IF(REGEXMATCH(I16,""(?i)literary society""),1,0)"),0.0)</f>
        <v>0</v>
      </c>
      <c r="L16" s="3">
        <f>IFERROR(__xludf.DUMMYFUNCTION("IF(REGEXMATCH(I16,""(?i)robotics""),1,0)"),0.0)</f>
        <v>0</v>
      </c>
      <c r="M16" s="3">
        <f>IFERROR(__xludf.DUMMYFUNCTION("IF(REGEXMATCH(I16,""(?i)coding club""),1,0)"),0.0)</f>
        <v>0</v>
      </c>
      <c r="N16" s="3">
        <f>IFERROR(__xludf.DUMMYFUNCTION("IF(REGEXMATCH(I16,""(?i)entrepreneurship cell""),1,0)"),0.0)</f>
        <v>0</v>
      </c>
      <c r="O16" s="3">
        <f>IFERROR(__xludf.DUMMYFUNCTION("IF(REGEXMATCH(I16,""(?i)cultural club""),1,0)"),0.0)</f>
        <v>0</v>
      </c>
      <c r="P16" s="3">
        <f>IFERROR(__xludf.DUMMYFUNCTION("IF(REGEXMATCH(I16,""(?i)sports club""),1,0)"),1.0)</f>
        <v>1</v>
      </c>
      <c r="Q16" s="3" t="s">
        <v>113</v>
      </c>
      <c r="R16" s="3">
        <f>IFERROR(__xludf.DUMMYFUNCTION("COUNTA(SPLIT(Q16,"",""))"),3.0)</f>
        <v>3</v>
      </c>
      <c r="S16" s="3">
        <f>IFERROR(__xludf.DUMMYFUNCTION("IF(REGEXMATCH(Q16,""(?i)c\+\+""),1,0)"),0.0)</f>
        <v>0</v>
      </c>
      <c r="T16" s="3">
        <f>IFERROR(__xludf.DUMMYFUNCTION("IF(REGEXMATCH(Q16,""(?i)machine learning""),1,0)"),1.0)</f>
        <v>1</v>
      </c>
      <c r="U16" s="3">
        <f>IFERROR(__xludf.DUMMYFUNCTION("IF(REGEXMATCH(Q16,""(?i)python""),1,0)"),0.0)</f>
        <v>0</v>
      </c>
      <c r="V16" s="3">
        <f>IFERROR(__xludf.DUMMYFUNCTION("IF(REGEXMATCH(Q16,""(?i)java""),1,0)"),1.0)</f>
        <v>1</v>
      </c>
      <c r="W16" s="3">
        <f>IFERROR(__xludf.DUMMYFUNCTION("IF(REGEXMATCH(Q16,""(?i)sql""),1,0)"),0.0)</f>
        <v>0</v>
      </c>
      <c r="X16" s="3">
        <f>IFERROR(__xludf.DUMMYFUNCTION("IF(REGEXMATCH(Q16,""(?i)web development""),1,0)"),0.0)</f>
        <v>0</v>
      </c>
      <c r="Y16" s="3">
        <f>IFERROR(__xludf.DUMMYFUNCTION("IF(REGEXMATCH(Q16,""(?i)data science""),1,0)"),1.0)</f>
        <v>1</v>
      </c>
      <c r="Z16" s="3" t="s">
        <v>55</v>
      </c>
      <c r="AA16" s="3" t="s">
        <v>48</v>
      </c>
      <c r="AB16" s="3" t="s">
        <v>66</v>
      </c>
      <c r="AC16" s="3" t="s">
        <v>72</v>
      </c>
      <c r="AD16" s="3">
        <v>19.12</v>
      </c>
      <c r="AE16" s="3" t="s">
        <v>75</v>
      </c>
      <c r="AF16" s="3">
        <v>7.49</v>
      </c>
      <c r="AG16" s="3">
        <v>4.15</v>
      </c>
      <c r="AH16" s="3">
        <v>6.14</v>
      </c>
      <c r="AI16" s="3">
        <v>5.87</v>
      </c>
      <c r="AJ16" s="3">
        <v>6.74</v>
      </c>
      <c r="AK16" s="3">
        <v>6.46</v>
      </c>
      <c r="AL16" s="3">
        <v>7.8</v>
      </c>
      <c r="AM16" s="3">
        <v>5.14</v>
      </c>
    </row>
    <row r="17">
      <c r="A17" s="3" t="s">
        <v>114</v>
      </c>
      <c r="B17" s="3" t="s">
        <v>115</v>
      </c>
      <c r="C17" s="4">
        <v>23.0</v>
      </c>
      <c r="D17" s="3" t="s">
        <v>41</v>
      </c>
      <c r="E17" s="3" t="s">
        <v>70</v>
      </c>
      <c r="F17" s="5">
        <v>6.52</v>
      </c>
      <c r="G17" s="3">
        <v>0.0</v>
      </c>
      <c r="H17" s="5">
        <v>62.63</v>
      </c>
      <c r="I17" s="3" t="s">
        <v>116</v>
      </c>
      <c r="J17" s="3">
        <f>IFERROR(__xludf.DUMMYFUNCTION("COUNTA(SPLIT(I17,"",""))"),3.0)</f>
        <v>3</v>
      </c>
      <c r="K17" s="3">
        <f>IFERROR(__xludf.DUMMYFUNCTION("IF(REGEXMATCH(I17,""(?i)literary society""),1,0)"),0.0)</f>
        <v>0</v>
      </c>
      <c r="L17" s="3">
        <f>IFERROR(__xludf.DUMMYFUNCTION("IF(REGEXMATCH(I17,""(?i)robotics""),1,0)"),1.0)</f>
        <v>1</v>
      </c>
      <c r="M17" s="3">
        <f>IFERROR(__xludf.DUMMYFUNCTION("IF(REGEXMATCH(I17,""(?i)coding club""),1,0)"),0.0)</f>
        <v>0</v>
      </c>
      <c r="N17" s="3">
        <f>IFERROR(__xludf.DUMMYFUNCTION("IF(REGEXMATCH(I17,""(?i)entrepreneurship cell""),1,0)"),1.0)</f>
        <v>1</v>
      </c>
      <c r="O17" s="3">
        <f>IFERROR(__xludf.DUMMYFUNCTION("IF(REGEXMATCH(I17,""(?i)cultural club""),1,0)"),1.0)</f>
        <v>1</v>
      </c>
      <c r="P17" s="3">
        <f>IFERROR(__xludf.DUMMYFUNCTION("IF(REGEXMATCH(I17,""(?i)sports club""),1,0)"),0.0)</f>
        <v>0</v>
      </c>
      <c r="Q17" s="3" t="s">
        <v>117</v>
      </c>
      <c r="R17" s="3">
        <f>IFERROR(__xludf.DUMMYFUNCTION("COUNTA(SPLIT(Q17,"",""))"),3.0)</f>
        <v>3</v>
      </c>
      <c r="S17" s="3">
        <f>IFERROR(__xludf.DUMMYFUNCTION("IF(REGEXMATCH(Q17,""(?i)c\+\+""),1,0)"),1.0)</f>
        <v>1</v>
      </c>
      <c r="T17" s="3">
        <f>IFERROR(__xludf.DUMMYFUNCTION("IF(REGEXMATCH(Q17,""(?i)machine learning""),1,0)"),0.0)</f>
        <v>0</v>
      </c>
      <c r="U17" s="3">
        <f>IFERROR(__xludf.DUMMYFUNCTION("IF(REGEXMATCH(Q17,""(?i)python""),1,0)"),1.0)</f>
        <v>1</v>
      </c>
      <c r="V17" s="3">
        <f>IFERROR(__xludf.DUMMYFUNCTION("IF(REGEXMATCH(Q17,""(?i)java""),1,0)"),0.0)</f>
        <v>0</v>
      </c>
      <c r="W17" s="3">
        <f>IFERROR(__xludf.DUMMYFUNCTION("IF(REGEXMATCH(Q17,""(?i)sql""),1,0)"),0.0)</f>
        <v>0</v>
      </c>
      <c r="X17" s="3">
        <f>IFERROR(__xludf.DUMMYFUNCTION("IF(REGEXMATCH(Q17,""(?i)web development""),1,0)"),0.0)</f>
        <v>0</v>
      </c>
      <c r="Y17" s="3">
        <f>IFERROR(__xludf.DUMMYFUNCTION("IF(REGEXMATCH(Q17,""(?i)data science""),1,0)"),1.0)</f>
        <v>1</v>
      </c>
      <c r="Z17" s="3" t="s">
        <v>45</v>
      </c>
      <c r="AA17" s="3" t="s">
        <v>98</v>
      </c>
      <c r="AB17" s="3" t="s">
        <v>66</v>
      </c>
      <c r="AC17" s="3" t="s">
        <v>85</v>
      </c>
      <c r="AD17" s="3">
        <v>18.08</v>
      </c>
      <c r="AE17" s="3" t="s">
        <v>75</v>
      </c>
      <c r="AF17" s="3">
        <v>6.69</v>
      </c>
      <c r="AG17" s="3">
        <v>6.03</v>
      </c>
      <c r="AH17" s="3">
        <v>6.17</v>
      </c>
      <c r="AI17" s="3">
        <v>9.18</v>
      </c>
      <c r="AJ17" s="3">
        <v>6.82</v>
      </c>
      <c r="AK17" s="3">
        <v>5.64</v>
      </c>
      <c r="AL17" s="3">
        <v>5.23</v>
      </c>
      <c r="AM17" s="3">
        <v>6.38</v>
      </c>
    </row>
    <row r="18">
      <c r="A18" s="3" t="s">
        <v>118</v>
      </c>
      <c r="B18" s="3" t="s">
        <v>119</v>
      </c>
      <c r="C18" s="4">
        <v>19.0</v>
      </c>
      <c r="D18" s="3" t="s">
        <v>41</v>
      </c>
      <c r="E18" s="3" t="s">
        <v>70</v>
      </c>
      <c r="F18" s="5">
        <v>7.06</v>
      </c>
      <c r="G18" s="3">
        <v>2.0</v>
      </c>
      <c r="H18" s="5">
        <v>65.6</v>
      </c>
      <c r="I18" s="3" t="s">
        <v>120</v>
      </c>
      <c r="J18" s="3">
        <f>IFERROR(__xludf.DUMMYFUNCTION("COUNTA(SPLIT(I18,"",""))"),2.0)</f>
        <v>2</v>
      </c>
      <c r="K18" s="3">
        <f>IFERROR(__xludf.DUMMYFUNCTION("IF(REGEXMATCH(I18,""(?i)literary society""),1,0)"),0.0)</f>
        <v>0</v>
      </c>
      <c r="L18" s="3">
        <f>IFERROR(__xludf.DUMMYFUNCTION("IF(REGEXMATCH(I18,""(?i)robotics""),1,0)"),0.0)</f>
        <v>0</v>
      </c>
      <c r="M18" s="3">
        <f>IFERROR(__xludf.DUMMYFUNCTION("IF(REGEXMATCH(I18,""(?i)coding club""),1,0)"),1.0)</f>
        <v>1</v>
      </c>
      <c r="N18" s="3">
        <f>IFERROR(__xludf.DUMMYFUNCTION("IF(REGEXMATCH(I18,""(?i)entrepreneurship cell""),1,0)"),0.0)</f>
        <v>0</v>
      </c>
      <c r="O18" s="3">
        <f>IFERROR(__xludf.DUMMYFUNCTION("IF(REGEXMATCH(I18,""(?i)cultural club""),1,0)"),1.0)</f>
        <v>1</v>
      </c>
      <c r="P18" s="3">
        <f>IFERROR(__xludf.DUMMYFUNCTION("IF(REGEXMATCH(I18,""(?i)sports club""),1,0)"),0.0)</f>
        <v>0</v>
      </c>
      <c r="Q18" s="3" t="s">
        <v>121</v>
      </c>
      <c r="R18" s="3">
        <f>IFERROR(__xludf.DUMMYFUNCTION("COUNTA(SPLIT(Q18,"",""))"),5.0)</f>
        <v>5</v>
      </c>
      <c r="S18" s="3">
        <f>IFERROR(__xludf.DUMMYFUNCTION("IF(REGEXMATCH(Q18,""(?i)c\+\+""),1,0)"),0.0)</f>
        <v>0</v>
      </c>
      <c r="T18" s="3">
        <f>IFERROR(__xludf.DUMMYFUNCTION("IF(REGEXMATCH(Q18,""(?i)machine learning""),1,0)"),1.0)</f>
        <v>1</v>
      </c>
      <c r="U18" s="3">
        <f>IFERROR(__xludf.DUMMYFUNCTION("IF(REGEXMATCH(Q18,""(?i)python""),1,0)"),0.0)</f>
        <v>0</v>
      </c>
      <c r="V18" s="3">
        <f>IFERROR(__xludf.DUMMYFUNCTION("IF(REGEXMATCH(Q18,""(?i)java""),1,0)"),1.0)</f>
        <v>1</v>
      </c>
      <c r="W18" s="3">
        <f>IFERROR(__xludf.DUMMYFUNCTION("IF(REGEXMATCH(Q18,""(?i)sql""),1,0)"),1.0)</f>
        <v>1</v>
      </c>
      <c r="X18" s="3">
        <f>IFERROR(__xludf.DUMMYFUNCTION("IF(REGEXMATCH(Q18,""(?i)web development""),1,0)"),1.0)</f>
        <v>1</v>
      </c>
      <c r="Y18" s="3">
        <f>IFERROR(__xludf.DUMMYFUNCTION("IF(REGEXMATCH(Q18,""(?i)data science""),1,0)"),1.0)</f>
        <v>1</v>
      </c>
      <c r="Z18" s="3" t="s">
        <v>55</v>
      </c>
      <c r="AA18" s="3" t="s">
        <v>48</v>
      </c>
      <c r="AB18" s="3" t="s">
        <v>66</v>
      </c>
      <c r="AC18" s="3" t="s">
        <v>67</v>
      </c>
      <c r="AD18" s="3">
        <v>8.92</v>
      </c>
      <c r="AE18" s="3" t="s">
        <v>106</v>
      </c>
      <c r="AF18" s="3">
        <v>7.62</v>
      </c>
      <c r="AG18" s="3">
        <v>5.89</v>
      </c>
      <c r="AH18" s="3">
        <v>6.81</v>
      </c>
      <c r="AI18" s="3">
        <v>7.8</v>
      </c>
      <c r="AJ18" s="3">
        <v>7.59</v>
      </c>
      <c r="AK18" s="3">
        <v>5.84</v>
      </c>
      <c r="AL18" s="3">
        <v>7.37</v>
      </c>
      <c r="AM18" s="3">
        <v>7.56</v>
      </c>
    </row>
    <row r="19">
      <c r="A19" s="3" t="s">
        <v>122</v>
      </c>
      <c r="B19" s="3" t="s">
        <v>123</v>
      </c>
      <c r="C19" s="4">
        <v>21.0</v>
      </c>
      <c r="D19" s="3" t="s">
        <v>58</v>
      </c>
      <c r="E19" s="3" t="s">
        <v>42</v>
      </c>
      <c r="F19" s="5">
        <v>7.23</v>
      </c>
      <c r="G19" s="3">
        <v>0.0</v>
      </c>
      <c r="H19" s="5">
        <v>75.04</v>
      </c>
      <c r="I19" s="3" t="s">
        <v>124</v>
      </c>
      <c r="J19" s="3">
        <f>IFERROR(__xludf.DUMMYFUNCTION("COUNTA(SPLIT(I19,"",""))"),3.0)</f>
        <v>3</v>
      </c>
      <c r="K19" s="3">
        <f>IFERROR(__xludf.DUMMYFUNCTION("IF(REGEXMATCH(I19,""(?i)literary society""),1,0)"),1.0)</f>
        <v>1</v>
      </c>
      <c r="L19" s="3">
        <f>IFERROR(__xludf.DUMMYFUNCTION("IF(REGEXMATCH(I19,""(?i)robotics""),1,0)"),1.0)</f>
        <v>1</v>
      </c>
      <c r="M19" s="3">
        <f>IFERROR(__xludf.DUMMYFUNCTION("IF(REGEXMATCH(I19,""(?i)coding club""),1,0)"),0.0)</f>
        <v>0</v>
      </c>
      <c r="N19" s="3">
        <f>IFERROR(__xludf.DUMMYFUNCTION("IF(REGEXMATCH(I19,""(?i)entrepreneurship cell""),1,0)"),0.0)</f>
        <v>0</v>
      </c>
      <c r="O19" s="3">
        <f>IFERROR(__xludf.DUMMYFUNCTION("IF(REGEXMATCH(I19,""(?i)cultural club""),1,0)"),0.0)</f>
        <v>0</v>
      </c>
      <c r="P19" s="3">
        <f>IFERROR(__xludf.DUMMYFUNCTION("IF(REGEXMATCH(I19,""(?i)sports club""),1,0)"),1.0)</f>
        <v>1</v>
      </c>
      <c r="Q19" s="3" t="s">
        <v>125</v>
      </c>
      <c r="R19" s="3">
        <f>IFERROR(__xludf.DUMMYFUNCTION("COUNTA(SPLIT(Q19,"",""))"),2.0)</f>
        <v>2</v>
      </c>
      <c r="S19" s="3">
        <f>IFERROR(__xludf.DUMMYFUNCTION("IF(REGEXMATCH(Q19,""(?i)c\+\+""),1,0)"),0.0)</f>
        <v>0</v>
      </c>
      <c r="T19" s="3">
        <f>IFERROR(__xludf.DUMMYFUNCTION("IF(REGEXMATCH(Q19,""(?i)machine learning""),1,0)"),0.0)</f>
        <v>0</v>
      </c>
      <c r="U19" s="3">
        <f>IFERROR(__xludf.DUMMYFUNCTION("IF(REGEXMATCH(Q19,""(?i)python""),1,0)"),1.0)</f>
        <v>1</v>
      </c>
      <c r="V19" s="3">
        <f>IFERROR(__xludf.DUMMYFUNCTION("IF(REGEXMATCH(Q19,""(?i)java""),1,0)"),0.0)</f>
        <v>0</v>
      </c>
      <c r="W19" s="3">
        <f>IFERROR(__xludf.DUMMYFUNCTION("IF(REGEXMATCH(Q19,""(?i)sql""),1,0)"),0.0)</f>
        <v>0</v>
      </c>
      <c r="X19" s="3">
        <f>IFERROR(__xludf.DUMMYFUNCTION("IF(REGEXMATCH(Q19,""(?i)web development""),1,0)"),0.0)</f>
        <v>0</v>
      </c>
      <c r="Y19" s="3">
        <f>IFERROR(__xludf.DUMMYFUNCTION("IF(REGEXMATCH(Q19,""(?i)data science""),1,0)"),1.0)</f>
        <v>1</v>
      </c>
      <c r="Z19" s="3" t="s">
        <v>55</v>
      </c>
      <c r="AA19" s="3" t="s">
        <v>48</v>
      </c>
      <c r="AB19" s="3" t="s">
        <v>66</v>
      </c>
      <c r="AC19" s="3" t="s">
        <v>98</v>
      </c>
      <c r="AD19" s="3">
        <v>12.35</v>
      </c>
      <c r="AE19" s="3" t="s">
        <v>61</v>
      </c>
      <c r="AF19" s="3">
        <v>5.99</v>
      </c>
      <c r="AG19" s="3">
        <v>6.93</v>
      </c>
      <c r="AH19" s="3">
        <v>7.83</v>
      </c>
      <c r="AI19" s="3">
        <v>6.97</v>
      </c>
      <c r="AJ19" s="3">
        <v>9.36</v>
      </c>
      <c r="AK19" s="3">
        <v>7.42</v>
      </c>
      <c r="AL19" s="3">
        <v>7.23</v>
      </c>
      <c r="AM19" s="3">
        <v>6.09</v>
      </c>
    </row>
    <row r="20">
      <c r="A20" s="3" t="s">
        <v>126</v>
      </c>
      <c r="B20" s="3" t="s">
        <v>127</v>
      </c>
      <c r="C20" s="4">
        <v>22.0</v>
      </c>
      <c r="D20" s="3" t="s">
        <v>58</v>
      </c>
      <c r="E20" s="3" t="s">
        <v>42</v>
      </c>
      <c r="F20" s="5">
        <v>6.49</v>
      </c>
      <c r="G20" s="3">
        <v>0.0</v>
      </c>
      <c r="H20" s="5">
        <v>71.11</v>
      </c>
      <c r="I20" s="3" t="s">
        <v>14</v>
      </c>
      <c r="J20" s="3">
        <f>IFERROR(__xludf.DUMMYFUNCTION("COUNTA(SPLIT(I20,"",""))"),1.0)</f>
        <v>1</v>
      </c>
      <c r="K20" s="3">
        <f>IFERROR(__xludf.DUMMYFUNCTION("IF(REGEXMATCH(I20,""(?i)literary society""),1,0)"),0.0)</f>
        <v>0</v>
      </c>
      <c r="L20" s="3">
        <f>IFERROR(__xludf.DUMMYFUNCTION("IF(REGEXMATCH(I20,""(?i)robotics""),1,0)"),0.0)</f>
        <v>0</v>
      </c>
      <c r="M20" s="3">
        <f>IFERROR(__xludf.DUMMYFUNCTION("IF(REGEXMATCH(I20,""(?i)coding club""),1,0)"),0.0)</f>
        <v>0</v>
      </c>
      <c r="N20" s="3">
        <f>IFERROR(__xludf.DUMMYFUNCTION("IF(REGEXMATCH(I20,""(?i)entrepreneurship cell""),1,0)"),0.0)</f>
        <v>0</v>
      </c>
      <c r="O20" s="3">
        <f>IFERROR(__xludf.DUMMYFUNCTION("IF(REGEXMATCH(I20,""(?i)cultural club""),1,0)"),1.0)</f>
        <v>1</v>
      </c>
      <c r="P20" s="3">
        <f>IFERROR(__xludf.DUMMYFUNCTION("IF(REGEXMATCH(I20,""(?i)sports club""),1,0)"),0.0)</f>
        <v>0</v>
      </c>
      <c r="Q20" s="3" t="s">
        <v>128</v>
      </c>
      <c r="R20" s="3">
        <f>IFERROR(__xludf.DUMMYFUNCTION("COUNTA(SPLIT(Q20,"",""))"),4.0)</f>
        <v>4</v>
      </c>
      <c r="S20" s="3">
        <f>IFERROR(__xludf.DUMMYFUNCTION("IF(REGEXMATCH(Q20,""(?i)c\+\+""),1,0)"),1.0)</f>
        <v>1</v>
      </c>
      <c r="T20" s="3">
        <f>IFERROR(__xludf.DUMMYFUNCTION("IF(REGEXMATCH(Q20,""(?i)machine learning""),1,0)"),0.0)</f>
        <v>0</v>
      </c>
      <c r="U20" s="3">
        <f>IFERROR(__xludf.DUMMYFUNCTION("IF(REGEXMATCH(Q20,""(?i)python""),1,0)"),1.0)</f>
        <v>1</v>
      </c>
      <c r="V20" s="3">
        <f>IFERROR(__xludf.DUMMYFUNCTION("IF(REGEXMATCH(Q20,""(?i)java""),1,0)"),0.0)</f>
        <v>0</v>
      </c>
      <c r="W20" s="3">
        <f>IFERROR(__xludf.DUMMYFUNCTION("IF(REGEXMATCH(Q20,""(?i)sql""),1,0)"),1.0)</f>
        <v>1</v>
      </c>
      <c r="X20" s="3">
        <f>IFERROR(__xludf.DUMMYFUNCTION("IF(REGEXMATCH(Q20,""(?i)web development""),1,0)"),1.0)</f>
        <v>1</v>
      </c>
      <c r="Y20" s="3">
        <f>IFERROR(__xludf.DUMMYFUNCTION("IF(REGEXMATCH(Q20,""(?i)data science""),1,0)"),0.0)</f>
        <v>0</v>
      </c>
      <c r="Z20" s="3" t="s">
        <v>45</v>
      </c>
      <c r="AA20" s="3" t="s">
        <v>61</v>
      </c>
      <c r="AB20" s="3" t="s">
        <v>47</v>
      </c>
      <c r="AC20" s="3" t="s">
        <v>48</v>
      </c>
      <c r="AD20" s="3">
        <v>0.0</v>
      </c>
      <c r="AE20" s="3" t="s">
        <v>49</v>
      </c>
      <c r="AF20" s="3">
        <v>8.16</v>
      </c>
      <c r="AG20" s="3">
        <v>7.12</v>
      </c>
      <c r="AH20" s="3">
        <v>6.52</v>
      </c>
      <c r="AI20" s="3">
        <v>7.78</v>
      </c>
      <c r="AJ20" s="3">
        <v>4.62</v>
      </c>
      <c r="AK20" s="3">
        <v>5.56</v>
      </c>
      <c r="AL20" s="3">
        <v>6.51</v>
      </c>
      <c r="AM20" s="3">
        <v>5.66</v>
      </c>
    </row>
    <row r="21">
      <c r="A21" s="3" t="s">
        <v>129</v>
      </c>
      <c r="B21" s="3" t="s">
        <v>103</v>
      </c>
      <c r="C21" s="4">
        <v>22.0</v>
      </c>
      <c r="D21" s="3" t="s">
        <v>58</v>
      </c>
      <c r="E21" s="3" t="s">
        <v>59</v>
      </c>
      <c r="F21" s="5">
        <v>6.71</v>
      </c>
      <c r="G21" s="3">
        <v>3.0</v>
      </c>
      <c r="H21" s="5">
        <v>86.48</v>
      </c>
      <c r="I21" s="3" t="s">
        <v>130</v>
      </c>
      <c r="J21" s="3">
        <f>IFERROR(__xludf.DUMMYFUNCTION("COUNTA(SPLIT(I21,"",""))"),2.0)</f>
        <v>2</v>
      </c>
      <c r="K21" s="3">
        <f>IFERROR(__xludf.DUMMYFUNCTION("IF(REGEXMATCH(I21,""(?i)literary society""),1,0)"),1.0)</f>
        <v>1</v>
      </c>
      <c r="L21" s="3">
        <f>IFERROR(__xludf.DUMMYFUNCTION("IF(REGEXMATCH(I21,""(?i)robotics""),1,0)"),0.0)</f>
        <v>0</v>
      </c>
      <c r="M21" s="3">
        <f>IFERROR(__xludf.DUMMYFUNCTION("IF(REGEXMATCH(I21,""(?i)coding club""),1,0)"),0.0)</f>
        <v>0</v>
      </c>
      <c r="N21" s="3">
        <f>IFERROR(__xludf.DUMMYFUNCTION("IF(REGEXMATCH(I21,""(?i)entrepreneurship cell""),1,0)"),1.0)</f>
        <v>1</v>
      </c>
      <c r="O21" s="3">
        <f>IFERROR(__xludf.DUMMYFUNCTION("IF(REGEXMATCH(I21,""(?i)cultural club""),1,0)"),0.0)</f>
        <v>0</v>
      </c>
      <c r="P21" s="3">
        <f>IFERROR(__xludf.DUMMYFUNCTION("IF(REGEXMATCH(I21,""(?i)sports club""),1,0)"),0.0)</f>
        <v>0</v>
      </c>
      <c r="Q21" s="3" t="s">
        <v>131</v>
      </c>
      <c r="R21" s="3">
        <f>IFERROR(__xludf.DUMMYFUNCTION("COUNTA(SPLIT(Q21,"",""))"),3.0)</f>
        <v>3</v>
      </c>
      <c r="S21" s="3">
        <f>IFERROR(__xludf.DUMMYFUNCTION("IF(REGEXMATCH(Q21,""(?i)c\+\+""),1,0)"),0.0)</f>
        <v>0</v>
      </c>
      <c r="T21" s="3">
        <f>IFERROR(__xludf.DUMMYFUNCTION("IF(REGEXMATCH(Q21,""(?i)machine learning""),1,0)"),0.0)</f>
        <v>0</v>
      </c>
      <c r="U21" s="3">
        <f>IFERROR(__xludf.DUMMYFUNCTION("IF(REGEXMATCH(Q21,""(?i)python""),1,0)"),0.0)</f>
        <v>0</v>
      </c>
      <c r="V21" s="3">
        <f>IFERROR(__xludf.DUMMYFUNCTION("IF(REGEXMATCH(Q21,""(?i)java""),1,0)"),1.0)</f>
        <v>1</v>
      </c>
      <c r="W21" s="3">
        <f>IFERROR(__xludf.DUMMYFUNCTION("IF(REGEXMATCH(Q21,""(?i)sql""),1,0)"),1.0)</f>
        <v>1</v>
      </c>
      <c r="X21" s="3">
        <f>IFERROR(__xludf.DUMMYFUNCTION("IF(REGEXMATCH(Q21,""(?i)web development""),1,0)"),1.0)</f>
        <v>1</v>
      </c>
      <c r="Y21" s="3">
        <f>IFERROR(__xludf.DUMMYFUNCTION("IF(REGEXMATCH(Q21,""(?i)data science""),1,0)"),0.0)</f>
        <v>0</v>
      </c>
      <c r="Z21" s="3" t="s">
        <v>55</v>
      </c>
      <c r="AA21" s="3" t="s">
        <v>48</v>
      </c>
      <c r="AB21" s="3" t="s">
        <v>66</v>
      </c>
      <c r="AC21" s="3" t="s">
        <v>98</v>
      </c>
      <c r="AD21" s="3">
        <v>10.9</v>
      </c>
      <c r="AE21" s="3" t="s">
        <v>106</v>
      </c>
      <c r="AF21" s="3">
        <v>6.4</v>
      </c>
      <c r="AG21" s="3">
        <v>8.17</v>
      </c>
      <c r="AH21" s="3">
        <v>5.33</v>
      </c>
      <c r="AI21" s="3">
        <v>5.51</v>
      </c>
      <c r="AJ21" s="3">
        <v>7.14</v>
      </c>
      <c r="AK21" s="3">
        <v>7.03</v>
      </c>
      <c r="AL21" s="3">
        <v>6.28</v>
      </c>
      <c r="AM21" s="3">
        <v>7.81</v>
      </c>
    </row>
    <row r="22">
      <c r="A22" s="3" t="s">
        <v>132</v>
      </c>
      <c r="B22" s="3" t="s">
        <v>133</v>
      </c>
      <c r="C22" s="4">
        <v>23.0</v>
      </c>
      <c r="D22" s="3" t="s">
        <v>58</v>
      </c>
      <c r="E22" s="3" t="s">
        <v>42</v>
      </c>
      <c r="F22" s="5">
        <v>6.58</v>
      </c>
      <c r="G22" s="3">
        <v>1.0</v>
      </c>
      <c r="H22" s="5">
        <v>70.52</v>
      </c>
      <c r="I22" s="3" t="s">
        <v>14</v>
      </c>
      <c r="J22" s="3">
        <f>IFERROR(__xludf.DUMMYFUNCTION("COUNTA(SPLIT(I22,"",""))"),1.0)</f>
        <v>1</v>
      </c>
      <c r="K22" s="3">
        <f>IFERROR(__xludf.DUMMYFUNCTION("IF(REGEXMATCH(I22,""(?i)literary society""),1,0)"),0.0)</f>
        <v>0</v>
      </c>
      <c r="L22" s="3">
        <f>IFERROR(__xludf.DUMMYFUNCTION("IF(REGEXMATCH(I22,""(?i)robotics""),1,0)"),0.0)</f>
        <v>0</v>
      </c>
      <c r="M22" s="3">
        <f>IFERROR(__xludf.DUMMYFUNCTION("IF(REGEXMATCH(I22,""(?i)coding club""),1,0)"),0.0)</f>
        <v>0</v>
      </c>
      <c r="N22" s="3">
        <f>IFERROR(__xludf.DUMMYFUNCTION("IF(REGEXMATCH(I22,""(?i)entrepreneurship cell""),1,0)"),0.0)</f>
        <v>0</v>
      </c>
      <c r="O22" s="3">
        <f>IFERROR(__xludf.DUMMYFUNCTION("IF(REGEXMATCH(I22,""(?i)cultural club""),1,0)"),1.0)</f>
        <v>1</v>
      </c>
      <c r="P22" s="3">
        <f>IFERROR(__xludf.DUMMYFUNCTION("IF(REGEXMATCH(I22,""(?i)sports club""),1,0)"),0.0)</f>
        <v>0</v>
      </c>
      <c r="Q22" s="3" t="s">
        <v>134</v>
      </c>
      <c r="R22" s="3">
        <f>IFERROR(__xludf.DUMMYFUNCTION("COUNTA(SPLIT(Q22,"",""))"),3.0)</f>
        <v>3</v>
      </c>
      <c r="S22" s="3">
        <f>IFERROR(__xludf.DUMMYFUNCTION("IF(REGEXMATCH(Q22,""(?i)c\+\+""),1,0)"),1.0)</f>
        <v>1</v>
      </c>
      <c r="T22" s="3">
        <f>IFERROR(__xludf.DUMMYFUNCTION("IF(REGEXMATCH(Q22,""(?i)machine learning""),1,0)"),0.0)</f>
        <v>0</v>
      </c>
      <c r="U22" s="3">
        <f>IFERROR(__xludf.DUMMYFUNCTION("IF(REGEXMATCH(Q22,""(?i)python""),1,0)"),0.0)</f>
        <v>0</v>
      </c>
      <c r="V22" s="3">
        <f>IFERROR(__xludf.DUMMYFUNCTION("IF(REGEXMATCH(Q22,""(?i)java""),1,0)"),0.0)</f>
        <v>0</v>
      </c>
      <c r="W22" s="3">
        <f>IFERROR(__xludf.DUMMYFUNCTION("IF(REGEXMATCH(Q22,""(?i)sql""),1,0)"),1.0)</f>
        <v>1</v>
      </c>
      <c r="X22" s="3">
        <f>IFERROR(__xludf.DUMMYFUNCTION("IF(REGEXMATCH(Q22,""(?i)web development""),1,0)"),1.0)</f>
        <v>1</v>
      </c>
      <c r="Y22" s="3">
        <f>IFERROR(__xludf.DUMMYFUNCTION("IF(REGEXMATCH(Q22,""(?i)data science""),1,0)"),0.0)</f>
        <v>0</v>
      </c>
      <c r="Z22" s="3" t="s">
        <v>55</v>
      </c>
      <c r="AA22" s="3" t="s">
        <v>48</v>
      </c>
      <c r="AB22" s="3" t="s">
        <v>66</v>
      </c>
      <c r="AC22" s="3" t="s">
        <v>85</v>
      </c>
      <c r="AD22" s="3">
        <v>9.38</v>
      </c>
      <c r="AE22" s="3" t="s">
        <v>72</v>
      </c>
      <c r="AF22" s="3">
        <v>7.36</v>
      </c>
      <c r="AG22" s="3">
        <v>5.28</v>
      </c>
      <c r="AH22" s="3">
        <v>6.64</v>
      </c>
      <c r="AI22" s="3">
        <v>5.78</v>
      </c>
      <c r="AJ22" s="3">
        <v>8.18</v>
      </c>
      <c r="AK22" s="3">
        <v>6.42</v>
      </c>
      <c r="AL22" s="3">
        <v>5.91</v>
      </c>
      <c r="AM22" s="3">
        <v>7.03</v>
      </c>
    </row>
    <row r="23">
      <c r="A23" s="3" t="s">
        <v>135</v>
      </c>
      <c r="B23" s="3" t="s">
        <v>103</v>
      </c>
      <c r="C23" s="4">
        <v>19.0</v>
      </c>
      <c r="D23" s="3" t="s">
        <v>58</v>
      </c>
      <c r="E23" s="3" t="s">
        <v>70</v>
      </c>
      <c r="F23" s="5">
        <v>7.24</v>
      </c>
      <c r="G23" s="3">
        <v>2.0</v>
      </c>
      <c r="H23" s="5">
        <v>65.67</v>
      </c>
      <c r="I23" s="3" t="s">
        <v>14</v>
      </c>
      <c r="J23" s="3">
        <f>IFERROR(__xludf.DUMMYFUNCTION("COUNTA(SPLIT(I23,"",""))"),1.0)</f>
        <v>1</v>
      </c>
      <c r="K23" s="3">
        <f>IFERROR(__xludf.DUMMYFUNCTION("IF(REGEXMATCH(I23,""(?i)literary society""),1,0)"),0.0)</f>
        <v>0</v>
      </c>
      <c r="L23" s="3">
        <f>IFERROR(__xludf.DUMMYFUNCTION("IF(REGEXMATCH(I23,""(?i)robotics""),1,0)"),0.0)</f>
        <v>0</v>
      </c>
      <c r="M23" s="3">
        <f>IFERROR(__xludf.DUMMYFUNCTION("IF(REGEXMATCH(I23,""(?i)coding club""),1,0)"),0.0)</f>
        <v>0</v>
      </c>
      <c r="N23" s="3">
        <f>IFERROR(__xludf.DUMMYFUNCTION("IF(REGEXMATCH(I23,""(?i)entrepreneurship cell""),1,0)"),0.0)</f>
        <v>0</v>
      </c>
      <c r="O23" s="3">
        <f>IFERROR(__xludf.DUMMYFUNCTION("IF(REGEXMATCH(I23,""(?i)cultural club""),1,0)"),1.0)</f>
        <v>1</v>
      </c>
      <c r="P23" s="3">
        <f>IFERROR(__xludf.DUMMYFUNCTION("IF(REGEXMATCH(I23,""(?i)sports club""),1,0)"),0.0)</f>
        <v>0</v>
      </c>
      <c r="Q23" s="3" t="s">
        <v>136</v>
      </c>
      <c r="R23" s="3">
        <f>IFERROR(__xludf.DUMMYFUNCTION("COUNTA(SPLIT(Q23,"",""))"),2.0)</f>
        <v>2</v>
      </c>
      <c r="S23" s="3">
        <f>IFERROR(__xludf.DUMMYFUNCTION("IF(REGEXMATCH(Q23,""(?i)c\+\+""),1,0)"),0.0)</f>
        <v>0</v>
      </c>
      <c r="T23" s="3">
        <f>IFERROR(__xludf.DUMMYFUNCTION("IF(REGEXMATCH(Q23,""(?i)machine learning""),1,0)"),0.0)</f>
        <v>0</v>
      </c>
      <c r="U23" s="3">
        <f>IFERROR(__xludf.DUMMYFUNCTION("IF(REGEXMATCH(Q23,""(?i)python""),1,0)"),0.0)</f>
        <v>0</v>
      </c>
      <c r="V23" s="3">
        <f>IFERROR(__xludf.DUMMYFUNCTION("IF(REGEXMATCH(Q23,""(?i)java""),1,0)"),1.0)</f>
        <v>1</v>
      </c>
      <c r="W23" s="3">
        <f>IFERROR(__xludf.DUMMYFUNCTION("IF(REGEXMATCH(Q23,""(?i)sql""),1,0)"),0.0)</f>
        <v>0</v>
      </c>
      <c r="X23" s="3">
        <f>IFERROR(__xludf.DUMMYFUNCTION("IF(REGEXMATCH(Q23,""(?i)web development""),1,0)"),0.0)</f>
        <v>0</v>
      </c>
      <c r="Y23" s="3">
        <f>IFERROR(__xludf.DUMMYFUNCTION("IF(REGEXMATCH(Q23,""(?i)data science""),1,0)"),1.0)</f>
        <v>1</v>
      </c>
      <c r="Z23" s="3" t="s">
        <v>55</v>
      </c>
      <c r="AA23" s="3" t="s">
        <v>48</v>
      </c>
      <c r="AB23" s="3" t="s">
        <v>66</v>
      </c>
      <c r="AC23" s="3" t="s">
        <v>98</v>
      </c>
      <c r="AD23" s="3">
        <v>13.17</v>
      </c>
      <c r="AE23" s="3" t="s">
        <v>61</v>
      </c>
      <c r="AF23" s="3">
        <v>7.22</v>
      </c>
      <c r="AG23" s="3">
        <v>7.58</v>
      </c>
      <c r="AH23" s="3">
        <v>7.34</v>
      </c>
      <c r="AI23" s="3">
        <v>7.6</v>
      </c>
      <c r="AJ23" s="3">
        <v>6.72</v>
      </c>
      <c r="AK23" s="3">
        <v>7.74</v>
      </c>
      <c r="AL23" s="3">
        <v>7.34</v>
      </c>
      <c r="AM23" s="3">
        <v>6.36</v>
      </c>
    </row>
    <row r="24">
      <c r="A24" s="3" t="s">
        <v>137</v>
      </c>
      <c r="B24" s="3" t="s">
        <v>91</v>
      </c>
      <c r="C24" s="4">
        <v>21.0</v>
      </c>
      <c r="D24" s="3" t="s">
        <v>41</v>
      </c>
      <c r="E24" s="3" t="s">
        <v>59</v>
      </c>
      <c r="F24" s="5">
        <v>7.54</v>
      </c>
      <c r="G24" s="3">
        <v>0.0</v>
      </c>
      <c r="H24" s="5">
        <v>74.41</v>
      </c>
      <c r="I24" s="3" t="s">
        <v>138</v>
      </c>
      <c r="J24" s="3">
        <f>IFERROR(__xludf.DUMMYFUNCTION("COUNTA(SPLIT(I24,"",""))"),3.0)</f>
        <v>3</v>
      </c>
      <c r="K24" s="3">
        <f>IFERROR(__xludf.DUMMYFUNCTION("IF(REGEXMATCH(I24,""(?i)literary society""),1,0)"),1.0)</f>
        <v>1</v>
      </c>
      <c r="L24" s="3">
        <f>IFERROR(__xludf.DUMMYFUNCTION("IF(REGEXMATCH(I24,""(?i)robotics""),1,0)"),1.0)</f>
        <v>1</v>
      </c>
      <c r="M24" s="3">
        <f>IFERROR(__xludf.DUMMYFUNCTION("IF(REGEXMATCH(I24,""(?i)coding club""),1,0)"),0.0)</f>
        <v>0</v>
      </c>
      <c r="N24" s="3">
        <f>IFERROR(__xludf.DUMMYFUNCTION("IF(REGEXMATCH(I24,""(?i)entrepreneurship cell""),1,0)"),0.0)</f>
        <v>0</v>
      </c>
      <c r="O24" s="3">
        <f>IFERROR(__xludf.DUMMYFUNCTION("IF(REGEXMATCH(I24,""(?i)cultural club""),1,0)"),0.0)</f>
        <v>0</v>
      </c>
      <c r="P24" s="3">
        <f>IFERROR(__xludf.DUMMYFUNCTION("IF(REGEXMATCH(I24,""(?i)sports club""),1,0)"),1.0)</f>
        <v>1</v>
      </c>
      <c r="Q24" s="3" t="s">
        <v>139</v>
      </c>
      <c r="R24" s="3">
        <f>IFERROR(__xludf.DUMMYFUNCTION("COUNTA(SPLIT(Q24,"",""))"),2.0)</f>
        <v>2</v>
      </c>
      <c r="S24" s="3">
        <f>IFERROR(__xludf.DUMMYFUNCTION("IF(REGEXMATCH(Q24,""(?i)c\+\+""),1,0)"),0.0)</f>
        <v>0</v>
      </c>
      <c r="T24" s="3">
        <f>IFERROR(__xludf.DUMMYFUNCTION("IF(REGEXMATCH(Q24,""(?i)machine learning""),1,0)"),0.0)</f>
        <v>0</v>
      </c>
      <c r="U24" s="3">
        <f>IFERROR(__xludf.DUMMYFUNCTION("IF(REGEXMATCH(Q24,""(?i)python""),1,0)"),0.0)</f>
        <v>0</v>
      </c>
      <c r="V24" s="3">
        <f>IFERROR(__xludf.DUMMYFUNCTION("IF(REGEXMATCH(Q24,""(?i)java""),1,0)"),0.0)</f>
        <v>0</v>
      </c>
      <c r="W24" s="3">
        <f>IFERROR(__xludf.DUMMYFUNCTION("IF(REGEXMATCH(Q24,""(?i)sql""),1,0)"),0.0)</f>
        <v>0</v>
      </c>
      <c r="X24" s="3">
        <f>IFERROR(__xludf.DUMMYFUNCTION("IF(REGEXMATCH(Q24,""(?i)web development""),1,0)"),1.0)</f>
        <v>1</v>
      </c>
      <c r="Y24" s="3">
        <f>IFERROR(__xludf.DUMMYFUNCTION("IF(REGEXMATCH(Q24,""(?i)data science""),1,0)"),1.0)</f>
        <v>1</v>
      </c>
      <c r="Z24" s="3" t="s">
        <v>45</v>
      </c>
      <c r="AA24" s="3" t="s">
        <v>61</v>
      </c>
      <c r="AB24" s="3" t="s">
        <v>47</v>
      </c>
      <c r="AC24" s="3" t="s">
        <v>48</v>
      </c>
      <c r="AD24" s="3">
        <v>0.0</v>
      </c>
      <c r="AE24" s="3" t="s">
        <v>49</v>
      </c>
      <c r="AF24" s="3">
        <v>5.92</v>
      </c>
      <c r="AG24" s="3">
        <v>6.78</v>
      </c>
      <c r="AH24" s="3">
        <v>9.13</v>
      </c>
      <c r="AI24" s="3">
        <v>8.06</v>
      </c>
      <c r="AJ24" s="3">
        <v>7.21</v>
      </c>
      <c r="AK24" s="3">
        <v>7.55</v>
      </c>
      <c r="AL24" s="3">
        <v>8.02</v>
      </c>
      <c r="AM24" s="3">
        <v>7.68</v>
      </c>
    </row>
    <row r="25">
      <c r="A25" s="3" t="s">
        <v>140</v>
      </c>
      <c r="B25" s="3" t="s">
        <v>100</v>
      </c>
      <c r="C25" s="4">
        <v>21.0</v>
      </c>
      <c r="D25" s="3" t="s">
        <v>58</v>
      </c>
      <c r="E25" s="3" t="s">
        <v>92</v>
      </c>
      <c r="F25" s="5">
        <v>7.49</v>
      </c>
      <c r="G25" s="3">
        <v>0.0</v>
      </c>
      <c r="H25" s="5">
        <v>94.13</v>
      </c>
      <c r="I25" s="3" t="s">
        <v>141</v>
      </c>
      <c r="J25" s="3">
        <f>IFERROR(__xludf.DUMMYFUNCTION("COUNTA(SPLIT(I25,"",""))"),3.0)</f>
        <v>3</v>
      </c>
      <c r="K25" s="3">
        <f>IFERROR(__xludf.DUMMYFUNCTION("IF(REGEXMATCH(I25,""(?i)literary society""),1,0)"),0.0)</f>
        <v>0</v>
      </c>
      <c r="L25" s="3">
        <f>IFERROR(__xludf.DUMMYFUNCTION("IF(REGEXMATCH(I25,""(?i)robotics""),1,0)"),0.0)</f>
        <v>0</v>
      </c>
      <c r="M25" s="3">
        <f>IFERROR(__xludf.DUMMYFUNCTION("IF(REGEXMATCH(I25,""(?i)coding club""),1,0)"),1.0)</f>
        <v>1</v>
      </c>
      <c r="N25" s="3">
        <f>IFERROR(__xludf.DUMMYFUNCTION("IF(REGEXMATCH(I25,""(?i)entrepreneurship cell""),1,0)"),1.0)</f>
        <v>1</v>
      </c>
      <c r="O25" s="3">
        <f>IFERROR(__xludf.DUMMYFUNCTION("IF(REGEXMATCH(I25,""(?i)cultural club""),1,0)"),1.0)</f>
        <v>1</v>
      </c>
      <c r="P25" s="3">
        <f>IFERROR(__xludf.DUMMYFUNCTION("IF(REGEXMATCH(I25,""(?i)sports club""),1,0)"),0.0)</f>
        <v>0</v>
      </c>
      <c r="Q25" s="3" t="s">
        <v>134</v>
      </c>
      <c r="R25" s="3">
        <f>IFERROR(__xludf.DUMMYFUNCTION("COUNTA(SPLIT(Q25,"",""))"),3.0)</f>
        <v>3</v>
      </c>
      <c r="S25" s="3">
        <f>IFERROR(__xludf.DUMMYFUNCTION("IF(REGEXMATCH(Q25,""(?i)c\+\+""),1,0)"),1.0)</f>
        <v>1</v>
      </c>
      <c r="T25" s="3">
        <f>IFERROR(__xludf.DUMMYFUNCTION("IF(REGEXMATCH(Q25,""(?i)machine learning""),1,0)"),0.0)</f>
        <v>0</v>
      </c>
      <c r="U25" s="3">
        <f>IFERROR(__xludf.DUMMYFUNCTION("IF(REGEXMATCH(Q25,""(?i)python""),1,0)"),0.0)</f>
        <v>0</v>
      </c>
      <c r="V25" s="3">
        <f>IFERROR(__xludf.DUMMYFUNCTION("IF(REGEXMATCH(Q25,""(?i)java""),1,0)"),0.0)</f>
        <v>0</v>
      </c>
      <c r="W25" s="3">
        <f>IFERROR(__xludf.DUMMYFUNCTION("IF(REGEXMATCH(Q25,""(?i)sql""),1,0)"),1.0)</f>
        <v>1</v>
      </c>
      <c r="X25" s="3">
        <f>IFERROR(__xludf.DUMMYFUNCTION("IF(REGEXMATCH(Q25,""(?i)web development""),1,0)"),1.0)</f>
        <v>1</v>
      </c>
      <c r="Y25" s="3">
        <f>IFERROR(__xludf.DUMMYFUNCTION("IF(REGEXMATCH(Q25,""(?i)data science""),1,0)"),0.0)</f>
        <v>0</v>
      </c>
      <c r="Z25" s="3" t="s">
        <v>55</v>
      </c>
      <c r="AA25" s="3" t="s">
        <v>48</v>
      </c>
      <c r="AB25" s="3" t="s">
        <v>66</v>
      </c>
      <c r="AC25" s="3" t="s">
        <v>85</v>
      </c>
      <c r="AD25" s="3">
        <v>8.58</v>
      </c>
      <c r="AE25" s="3" t="s">
        <v>72</v>
      </c>
      <c r="AF25" s="3">
        <v>6.64</v>
      </c>
      <c r="AG25" s="3">
        <v>9.5</v>
      </c>
      <c r="AH25" s="3">
        <v>7.78</v>
      </c>
      <c r="AI25" s="3">
        <v>7.08</v>
      </c>
      <c r="AJ25" s="3">
        <v>7.31</v>
      </c>
      <c r="AK25" s="3">
        <v>7.41</v>
      </c>
      <c r="AL25" s="3">
        <v>7.44</v>
      </c>
      <c r="AM25" s="3">
        <v>6.76</v>
      </c>
    </row>
    <row r="26">
      <c r="A26" s="3" t="s">
        <v>142</v>
      </c>
      <c r="B26" s="3" t="s">
        <v>143</v>
      </c>
      <c r="C26" s="4">
        <v>23.0</v>
      </c>
      <c r="D26" s="3" t="s">
        <v>41</v>
      </c>
      <c r="E26" s="3" t="s">
        <v>70</v>
      </c>
      <c r="F26" s="5">
        <v>6.87</v>
      </c>
      <c r="G26" s="3">
        <v>0.0</v>
      </c>
      <c r="H26" s="5">
        <v>70.09</v>
      </c>
      <c r="I26" s="3" t="s">
        <v>11</v>
      </c>
      <c r="J26" s="3">
        <f>IFERROR(__xludf.DUMMYFUNCTION("COUNTA(SPLIT(I26,"",""))"),1.0)</f>
        <v>1</v>
      </c>
      <c r="K26" s="3">
        <f>IFERROR(__xludf.DUMMYFUNCTION("IF(REGEXMATCH(I26,""(?i)literary society""),1,0)"),0.0)</f>
        <v>0</v>
      </c>
      <c r="L26" s="3">
        <f>IFERROR(__xludf.DUMMYFUNCTION("IF(REGEXMATCH(I26,""(?i)robotics""),1,0)"),1.0)</f>
        <v>1</v>
      </c>
      <c r="M26" s="3">
        <f>IFERROR(__xludf.DUMMYFUNCTION("IF(REGEXMATCH(I26,""(?i)coding club""),1,0)"),0.0)</f>
        <v>0</v>
      </c>
      <c r="N26" s="3">
        <f>IFERROR(__xludf.DUMMYFUNCTION("IF(REGEXMATCH(I26,""(?i)entrepreneurship cell""),1,0)"),0.0)</f>
        <v>0</v>
      </c>
      <c r="O26" s="3">
        <f>IFERROR(__xludf.DUMMYFUNCTION("IF(REGEXMATCH(I26,""(?i)cultural club""),1,0)"),0.0)</f>
        <v>0</v>
      </c>
      <c r="P26" s="3">
        <f>IFERROR(__xludf.DUMMYFUNCTION("IF(REGEXMATCH(I26,""(?i)sports club""),1,0)"),0.0)</f>
        <v>0</v>
      </c>
      <c r="Q26" s="3" t="s">
        <v>144</v>
      </c>
      <c r="R26" s="3">
        <f>IFERROR(__xludf.DUMMYFUNCTION("COUNTA(SPLIT(Q26,"",""))"),4.0)</f>
        <v>4</v>
      </c>
      <c r="S26" s="3">
        <f>IFERROR(__xludf.DUMMYFUNCTION("IF(REGEXMATCH(Q26,""(?i)c\+\+""),1,0)"),0.0)</f>
        <v>0</v>
      </c>
      <c r="T26" s="3">
        <f>IFERROR(__xludf.DUMMYFUNCTION("IF(REGEXMATCH(Q26,""(?i)machine learning""),1,0)"),0.0)</f>
        <v>0</v>
      </c>
      <c r="U26" s="3">
        <f>IFERROR(__xludf.DUMMYFUNCTION("IF(REGEXMATCH(Q26,""(?i)python""),1,0)"),1.0)</f>
        <v>1</v>
      </c>
      <c r="V26" s="3">
        <f>IFERROR(__xludf.DUMMYFUNCTION("IF(REGEXMATCH(Q26,""(?i)java""),1,0)"),1.0)</f>
        <v>1</v>
      </c>
      <c r="W26" s="3">
        <f>IFERROR(__xludf.DUMMYFUNCTION("IF(REGEXMATCH(Q26,""(?i)sql""),1,0)"),1.0)</f>
        <v>1</v>
      </c>
      <c r="X26" s="3">
        <f>IFERROR(__xludf.DUMMYFUNCTION("IF(REGEXMATCH(Q26,""(?i)web development""),1,0)"),1.0)</f>
        <v>1</v>
      </c>
      <c r="Y26" s="3">
        <f>IFERROR(__xludf.DUMMYFUNCTION("IF(REGEXMATCH(Q26,""(?i)data science""),1,0)"),0.0)</f>
        <v>0</v>
      </c>
      <c r="Z26" s="3" t="s">
        <v>55</v>
      </c>
      <c r="AA26" s="3" t="s">
        <v>48</v>
      </c>
      <c r="AB26" s="3" t="s">
        <v>66</v>
      </c>
      <c r="AC26" s="3" t="s">
        <v>85</v>
      </c>
      <c r="AD26" s="3">
        <v>5.66</v>
      </c>
      <c r="AE26" s="3" t="s">
        <v>106</v>
      </c>
      <c r="AF26" s="3">
        <v>8.18</v>
      </c>
      <c r="AG26" s="3">
        <v>6.79</v>
      </c>
      <c r="AH26" s="3">
        <v>5.03</v>
      </c>
      <c r="AI26" s="3">
        <v>6.89</v>
      </c>
      <c r="AJ26" s="3">
        <v>7.65</v>
      </c>
      <c r="AK26" s="3">
        <v>5.99</v>
      </c>
      <c r="AL26" s="3">
        <v>8.33</v>
      </c>
      <c r="AM26" s="3">
        <v>6.08</v>
      </c>
    </row>
    <row r="27">
      <c r="A27" s="3" t="s">
        <v>145</v>
      </c>
      <c r="B27" s="3" t="s">
        <v>146</v>
      </c>
      <c r="C27" s="4">
        <v>23.0</v>
      </c>
      <c r="D27" s="3" t="s">
        <v>58</v>
      </c>
      <c r="E27" s="3" t="s">
        <v>59</v>
      </c>
      <c r="F27" s="5">
        <v>7.24</v>
      </c>
      <c r="G27" s="3">
        <v>0.0</v>
      </c>
      <c r="H27" s="5">
        <v>72.32</v>
      </c>
      <c r="I27" s="3" t="s">
        <v>147</v>
      </c>
      <c r="J27" s="3">
        <f>IFERROR(__xludf.DUMMYFUNCTION("COUNTA(SPLIT(I27,"",""))"),3.0)</f>
        <v>3</v>
      </c>
      <c r="K27" s="3">
        <f>IFERROR(__xludf.DUMMYFUNCTION("IF(REGEXMATCH(I27,""(?i)literary society""),1,0)"),1.0)</f>
        <v>1</v>
      </c>
      <c r="L27" s="3">
        <f>IFERROR(__xludf.DUMMYFUNCTION("IF(REGEXMATCH(I27,""(?i)robotics""),1,0)"),0.0)</f>
        <v>0</v>
      </c>
      <c r="M27" s="3">
        <f>IFERROR(__xludf.DUMMYFUNCTION("IF(REGEXMATCH(I27,""(?i)coding club""),1,0)"),0.0)</f>
        <v>0</v>
      </c>
      <c r="N27" s="3">
        <f>IFERROR(__xludf.DUMMYFUNCTION("IF(REGEXMATCH(I27,""(?i)entrepreneurship cell""),1,0)"),0.0)</f>
        <v>0</v>
      </c>
      <c r="O27" s="3">
        <f>IFERROR(__xludf.DUMMYFUNCTION("IF(REGEXMATCH(I27,""(?i)cultural club""),1,0)"),1.0)</f>
        <v>1</v>
      </c>
      <c r="P27" s="3">
        <f>IFERROR(__xludf.DUMMYFUNCTION("IF(REGEXMATCH(I27,""(?i)sports club""),1,0)"),1.0)</f>
        <v>1</v>
      </c>
      <c r="Q27" s="3" t="s">
        <v>148</v>
      </c>
      <c r="R27" s="3">
        <f>IFERROR(__xludf.DUMMYFUNCTION("COUNTA(SPLIT(Q27,"",""))"),2.0)</f>
        <v>2</v>
      </c>
      <c r="S27" s="3">
        <f>IFERROR(__xludf.DUMMYFUNCTION("IF(REGEXMATCH(Q27,""(?i)c\+\+""),1,0)"),0.0)</f>
        <v>0</v>
      </c>
      <c r="T27" s="3">
        <f>IFERROR(__xludf.DUMMYFUNCTION("IF(REGEXMATCH(Q27,""(?i)machine learning""),1,0)"),0.0)</f>
        <v>0</v>
      </c>
      <c r="U27" s="3">
        <f>IFERROR(__xludf.DUMMYFUNCTION("IF(REGEXMATCH(Q27,""(?i)python""),1,0)"),0.0)</f>
        <v>0</v>
      </c>
      <c r="V27" s="3">
        <f>IFERROR(__xludf.DUMMYFUNCTION("IF(REGEXMATCH(Q27,""(?i)java""),1,0)"),0.0)</f>
        <v>0</v>
      </c>
      <c r="W27" s="3">
        <f>IFERROR(__xludf.DUMMYFUNCTION("IF(REGEXMATCH(Q27,""(?i)sql""),1,0)"),0.0)</f>
        <v>0</v>
      </c>
      <c r="X27" s="3">
        <f>IFERROR(__xludf.DUMMYFUNCTION("IF(REGEXMATCH(Q27,""(?i)web development""),1,0)"),1.0)</f>
        <v>1</v>
      </c>
      <c r="Y27" s="3">
        <f>IFERROR(__xludf.DUMMYFUNCTION("IF(REGEXMATCH(Q27,""(?i)data science""),1,0)"),1.0)</f>
        <v>1</v>
      </c>
      <c r="Z27" s="3" t="s">
        <v>45</v>
      </c>
      <c r="AA27" s="3" t="s">
        <v>72</v>
      </c>
      <c r="AB27" s="3" t="s">
        <v>66</v>
      </c>
      <c r="AC27" s="3" t="s">
        <v>67</v>
      </c>
      <c r="AD27" s="3">
        <v>14.98</v>
      </c>
      <c r="AE27" s="3" t="s">
        <v>61</v>
      </c>
      <c r="AF27" s="3">
        <v>7.14</v>
      </c>
      <c r="AG27" s="3">
        <v>7.45</v>
      </c>
      <c r="AH27" s="3">
        <v>6.87</v>
      </c>
      <c r="AI27" s="3">
        <v>8.09</v>
      </c>
      <c r="AJ27" s="3">
        <v>4.9</v>
      </c>
      <c r="AK27" s="3">
        <v>9.94</v>
      </c>
      <c r="AL27" s="3">
        <v>6.13</v>
      </c>
      <c r="AM27" s="3">
        <v>7.4</v>
      </c>
    </row>
    <row r="28">
      <c r="A28" s="3" t="s">
        <v>149</v>
      </c>
      <c r="B28" s="3" t="s">
        <v>81</v>
      </c>
      <c r="C28" s="4">
        <v>23.0</v>
      </c>
      <c r="D28" s="3" t="s">
        <v>41</v>
      </c>
      <c r="E28" s="3" t="s">
        <v>52</v>
      </c>
      <c r="F28" s="5">
        <v>7.2</v>
      </c>
      <c r="G28" s="3">
        <v>2.0</v>
      </c>
      <c r="H28" s="5">
        <v>84.17</v>
      </c>
      <c r="I28" s="3" t="s">
        <v>64</v>
      </c>
      <c r="J28" s="3">
        <f>IFERROR(__xludf.DUMMYFUNCTION("COUNTA(SPLIT(I28,"",""))"),2.0)</f>
        <v>2</v>
      </c>
      <c r="K28" s="3">
        <f>IFERROR(__xludf.DUMMYFUNCTION("IF(REGEXMATCH(I28,""(?i)literary society""),1,0)"),0.0)</f>
        <v>0</v>
      </c>
      <c r="L28" s="3">
        <f>IFERROR(__xludf.DUMMYFUNCTION("IF(REGEXMATCH(I28,""(?i)robotics""),1,0)"),0.0)</f>
        <v>0</v>
      </c>
      <c r="M28" s="3">
        <f>IFERROR(__xludf.DUMMYFUNCTION("IF(REGEXMATCH(I28,""(?i)coding club""),1,0)"),1.0)</f>
        <v>1</v>
      </c>
      <c r="N28" s="3">
        <f>IFERROR(__xludf.DUMMYFUNCTION("IF(REGEXMATCH(I28,""(?i)entrepreneurship cell""),1,0)"),1.0)</f>
        <v>1</v>
      </c>
      <c r="O28" s="3">
        <f>IFERROR(__xludf.DUMMYFUNCTION("IF(REGEXMATCH(I28,""(?i)cultural club""),1,0)"),0.0)</f>
        <v>0</v>
      </c>
      <c r="P28" s="3">
        <f>IFERROR(__xludf.DUMMYFUNCTION("IF(REGEXMATCH(I28,""(?i)sports club""),1,0)"),0.0)</f>
        <v>0</v>
      </c>
      <c r="Q28" s="3" t="s">
        <v>150</v>
      </c>
      <c r="R28" s="3">
        <f>IFERROR(__xludf.DUMMYFUNCTION("COUNTA(SPLIT(Q28,"",""))"),3.0)</f>
        <v>3</v>
      </c>
      <c r="S28" s="3">
        <f>IFERROR(__xludf.DUMMYFUNCTION("IF(REGEXMATCH(Q28,""(?i)c\+\+""),1,0)"),1.0)</f>
        <v>1</v>
      </c>
      <c r="T28" s="3">
        <f>IFERROR(__xludf.DUMMYFUNCTION("IF(REGEXMATCH(Q28,""(?i)machine learning""),1,0)"),0.0)</f>
        <v>0</v>
      </c>
      <c r="U28" s="3">
        <f>IFERROR(__xludf.DUMMYFUNCTION("IF(REGEXMATCH(Q28,""(?i)python""),1,0)"),0.0)</f>
        <v>0</v>
      </c>
      <c r="V28" s="3">
        <f>IFERROR(__xludf.DUMMYFUNCTION("IF(REGEXMATCH(Q28,""(?i)java""),1,0)"),0.0)</f>
        <v>0</v>
      </c>
      <c r="W28" s="3">
        <f>IFERROR(__xludf.DUMMYFUNCTION("IF(REGEXMATCH(Q28,""(?i)sql""),1,0)"),1.0)</f>
        <v>1</v>
      </c>
      <c r="X28" s="3">
        <f>IFERROR(__xludf.DUMMYFUNCTION("IF(REGEXMATCH(Q28,""(?i)web development""),1,0)"),0.0)</f>
        <v>0</v>
      </c>
      <c r="Y28" s="3">
        <f>IFERROR(__xludf.DUMMYFUNCTION("IF(REGEXMATCH(Q28,""(?i)data science""),1,0)"),1.0)</f>
        <v>1</v>
      </c>
      <c r="Z28" s="3" t="s">
        <v>45</v>
      </c>
      <c r="AA28" s="3" t="s">
        <v>72</v>
      </c>
      <c r="AB28" s="3" t="s">
        <v>47</v>
      </c>
      <c r="AC28" s="3" t="s">
        <v>48</v>
      </c>
      <c r="AD28" s="3">
        <v>0.0</v>
      </c>
      <c r="AE28" s="3" t="s">
        <v>49</v>
      </c>
      <c r="AF28" s="3">
        <v>6.8</v>
      </c>
      <c r="AG28" s="3">
        <v>6.39</v>
      </c>
      <c r="AH28" s="3">
        <v>7.14</v>
      </c>
      <c r="AI28" s="3">
        <v>7.01</v>
      </c>
      <c r="AJ28" s="3">
        <v>8.35</v>
      </c>
      <c r="AK28" s="3">
        <v>6.89</v>
      </c>
      <c r="AL28" s="3">
        <v>8.37</v>
      </c>
      <c r="AM28" s="3">
        <v>6.68</v>
      </c>
    </row>
    <row r="29">
      <c r="A29" s="3" t="s">
        <v>151</v>
      </c>
      <c r="B29" s="3" t="s">
        <v>152</v>
      </c>
      <c r="C29" s="4">
        <v>20.0</v>
      </c>
      <c r="D29" s="3" t="s">
        <v>58</v>
      </c>
      <c r="E29" s="3" t="s">
        <v>52</v>
      </c>
      <c r="F29" s="5">
        <v>7.02</v>
      </c>
      <c r="G29" s="3">
        <v>0.0</v>
      </c>
      <c r="H29" s="5">
        <v>89.66</v>
      </c>
      <c r="I29" s="3" t="s">
        <v>153</v>
      </c>
      <c r="J29" s="3">
        <f>IFERROR(__xludf.DUMMYFUNCTION("COUNTA(SPLIT(I29,"",""))"),2.0)</f>
        <v>2</v>
      </c>
      <c r="K29" s="3">
        <f>IFERROR(__xludf.DUMMYFUNCTION("IF(REGEXMATCH(I29,""(?i)literary society""),1,0)"),0.0)</f>
        <v>0</v>
      </c>
      <c r="L29" s="3">
        <f>IFERROR(__xludf.DUMMYFUNCTION("IF(REGEXMATCH(I29,""(?i)robotics""),1,0)"),0.0)</f>
        <v>0</v>
      </c>
      <c r="M29" s="3">
        <f>IFERROR(__xludf.DUMMYFUNCTION("IF(REGEXMATCH(I29,""(?i)coding club""),1,0)"),1.0)</f>
        <v>1</v>
      </c>
      <c r="N29" s="3">
        <f>IFERROR(__xludf.DUMMYFUNCTION("IF(REGEXMATCH(I29,""(?i)entrepreneurship cell""),1,0)"),0.0)</f>
        <v>0</v>
      </c>
      <c r="O29" s="3">
        <f>IFERROR(__xludf.DUMMYFUNCTION("IF(REGEXMATCH(I29,""(?i)cultural club""),1,0)"),0.0)</f>
        <v>0</v>
      </c>
      <c r="P29" s="3">
        <f>IFERROR(__xludf.DUMMYFUNCTION("IF(REGEXMATCH(I29,""(?i)sports club""),1,0)"),1.0)</f>
        <v>1</v>
      </c>
      <c r="Q29" s="3" t="s">
        <v>154</v>
      </c>
      <c r="R29" s="3">
        <f>IFERROR(__xludf.DUMMYFUNCTION("COUNTA(SPLIT(Q29,"",""))"),5.0)</f>
        <v>5</v>
      </c>
      <c r="S29" s="3">
        <f>IFERROR(__xludf.DUMMYFUNCTION("IF(REGEXMATCH(Q29,""(?i)c\+\+""),1,0)"),1.0)</f>
        <v>1</v>
      </c>
      <c r="T29" s="3">
        <f>IFERROR(__xludf.DUMMYFUNCTION("IF(REGEXMATCH(Q29,""(?i)machine learning""),1,0)"),0.0)</f>
        <v>0</v>
      </c>
      <c r="U29" s="3">
        <f>IFERROR(__xludf.DUMMYFUNCTION("IF(REGEXMATCH(Q29,""(?i)python""),1,0)"),1.0)</f>
        <v>1</v>
      </c>
      <c r="V29" s="3">
        <f>IFERROR(__xludf.DUMMYFUNCTION("IF(REGEXMATCH(Q29,""(?i)java""),1,0)"),1.0)</f>
        <v>1</v>
      </c>
      <c r="W29" s="3">
        <f>IFERROR(__xludf.DUMMYFUNCTION("IF(REGEXMATCH(Q29,""(?i)sql""),1,0)"),1.0)</f>
        <v>1</v>
      </c>
      <c r="X29" s="3">
        <f>IFERROR(__xludf.DUMMYFUNCTION("IF(REGEXMATCH(Q29,""(?i)web development""),1,0)"),0.0)</f>
        <v>0</v>
      </c>
      <c r="Y29" s="3">
        <f>IFERROR(__xludf.DUMMYFUNCTION("IF(REGEXMATCH(Q29,""(?i)data science""),1,0)"),1.0)</f>
        <v>1</v>
      </c>
      <c r="Z29" s="3" t="s">
        <v>45</v>
      </c>
      <c r="AA29" s="3" t="s">
        <v>67</v>
      </c>
      <c r="AB29" s="3" t="s">
        <v>66</v>
      </c>
      <c r="AC29" s="3" t="s">
        <v>61</v>
      </c>
      <c r="AD29" s="3">
        <v>14.79</v>
      </c>
      <c r="AE29" s="3" t="s">
        <v>106</v>
      </c>
      <c r="AF29" s="3">
        <v>6.86</v>
      </c>
      <c r="AG29" s="3">
        <v>7.65</v>
      </c>
      <c r="AH29" s="3">
        <v>8.4</v>
      </c>
      <c r="AI29" s="3">
        <v>7.33</v>
      </c>
      <c r="AJ29" s="3">
        <v>6.03</v>
      </c>
      <c r="AK29" s="3">
        <v>6.1</v>
      </c>
      <c r="AL29" s="3">
        <v>7.73</v>
      </c>
      <c r="AM29" s="3">
        <v>6.04</v>
      </c>
    </row>
    <row r="30">
      <c r="A30" s="3" t="s">
        <v>155</v>
      </c>
      <c r="B30" s="3" t="s">
        <v>156</v>
      </c>
      <c r="C30" s="4">
        <v>22.0</v>
      </c>
      <c r="D30" s="3" t="s">
        <v>41</v>
      </c>
      <c r="E30" s="3" t="s">
        <v>70</v>
      </c>
      <c r="F30" s="5">
        <v>6.86</v>
      </c>
      <c r="G30" s="3">
        <v>0.0</v>
      </c>
      <c r="H30" s="5">
        <v>98.63</v>
      </c>
      <c r="I30" s="3" t="s">
        <v>157</v>
      </c>
      <c r="J30" s="3">
        <f>IFERROR(__xludf.DUMMYFUNCTION("COUNTA(SPLIT(I30,"",""))"),3.0)</f>
        <v>3</v>
      </c>
      <c r="K30" s="3">
        <f>IFERROR(__xludf.DUMMYFUNCTION("IF(REGEXMATCH(I30,""(?i)literary society""),1,0)"),1.0)</f>
        <v>1</v>
      </c>
      <c r="L30" s="3">
        <f>IFERROR(__xludf.DUMMYFUNCTION("IF(REGEXMATCH(I30,""(?i)robotics""),1,0)"),0.0)</f>
        <v>0</v>
      </c>
      <c r="M30" s="3">
        <f>IFERROR(__xludf.DUMMYFUNCTION("IF(REGEXMATCH(I30,""(?i)coding club""),1,0)"),0.0)</f>
        <v>0</v>
      </c>
      <c r="N30" s="3">
        <f>IFERROR(__xludf.DUMMYFUNCTION("IF(REGEXMATCH(I30,""(?i)entrepreneurship cell""),1,0)"),1.0)</f>
        <v>1</v>
      </c>
      <c r="O30" s="3">
        <f>IFERROR(__xludf.DUMMYFUNCTION("IF(REGEXMATCH(I30,""(?i)cultural club""),1,0)"),0.0)</f>
        <v>0</v>
      </c>
      <c r="P30" s="3">
        <f>IFERROR(__xludf.DUMMYFUNCTION("IF(REGEXMATCH(I30,""(?i)sports club""),1,0)"),1.0)</f>
        <v>1</v>
      </c>
      <c r="Q30" s="3" t="s">
        <v>158</v>
      </c>
      <c r="R30" s="3">
        <f>IFERROR(__xludf.DUMMYFUNCTION("COUNTA(SPLIT(Q30,"",""))"),5.0)</f>
        <v>5</v>
      </c>
      <c r="S30" s="3">
        <f>IFERROR(__xludf.DUMMYFUNCTION("IF(REGEXMATCH(Q30,""(?i)c\+\+""),1,0)"),1.0)</f>
        <v>1</v>
      </c>
      <c r="T30" s="3">
        <f>IFERROR(__xludf.DUMMYFUNCTION("IF(REGEXMATCH(Q30,""(?i)machine learning""),1,0)"),1.0)</f>
        <v>1</v>
      </c>
      <c r="U30" s="3">
        <f>IFERROR(__xludf.DUMMYFUNCTION("IF(REGEXMATCH(Q30,""(?i)python""),1,0)"),1.0)</f>
        <v>1</v>
      </c>
      <c r="V30" s="3">
        <f>IFERROR(__xludf.DUMMYFUNCTION("IF(REGEXMATCH(Q30,""(?i)java""),1,0)"),1.0)</f>
        <v>1</v>
      </c>
      <c r="W30" s="3">
        <f>IFERROR(__xludf.DUMMYFUNCTION("IF(REGEXMATCH(Q30,""(?i)sql""),1,0)"),0.0)</f>
        <v>0</v>
      </c>
      <c r="X30" s="3">
        <f>IFERROR(__xludf.DUMMYFUNCTION("IF(REGEXMATCH(Q30,""(?i)web development""),1,0)"),0.0)</f>
        <v>0</v>
      </c>
      <c r="Y30" s="3">
        <f>IFERROR(__xludf.DUMMYFUNCTION("IF(REGEXMATCH(Q30,""(?i)data science""),1,0)"),1.0)</f>
        <v>1</v>
      </c>
      <c r="Z30" s="3" t="s">
        <v>45</v>
      </c>
      <c r="AA30" s="3" t="s">
        <v>72</v>
      </c>
      <c r="AB30" s="3" t="s">
        <v>66</v>
      </c>
      <c r="AC30" s="3" t="s">
        <v>98</v>
      </c>
      <c r="AD30" s="3">
        <v>3.14</v>
      </c>
      <c r="AE30" s="3" t="s">
        <v>61</v>
      </c>
      <c r="AF30" s="3">
        <v>7.13</v>
      </c>
      <c r="AG30" s="3">
        <v>6.15</v>
      </c>
      <c r="AH30" s="3">
        <v>5.93</v>
      </c>
      <c r="AI30" s="3">
        <v>6.02</v>
      </c>
      <c r="AJ30" s="3">
        <v>8.21</v>
      </c>
      <c r="AK30" s="3">
        <v>7.4</v>
      </c>
      <c r="AL30" s="3">
        <v>6.21</v>
      </c>
      <c r="AM30" s="3">
        <v>7.87</v>
      </c>
    </row>
    <row r="31">
      <c r="A31" s="3" t="s">
        <v>159</v>
      </c>
      <c r="B31" s="3" t="s">
        <v>160</v>
      </c>
      <c r="C31" s="4">
        <v>19.0</v>
      </c>
      <c r="D31" s="3" t="s">
        <v>58</v>
      </c>
      <c r="E31" s="3" t="s">
        <v>52</v>
      </c>
      <c r="F31" s="5">
        <v>6.87</v>
      </c>
      <c r="G31" s="3">
        <v>0.0</v>
      </c>
      <c r="H31" s="5">
        <v>88.04</v>
      </c>
      <c r="I31" s="3" t="s">
        <v>14</v>
      </c>
      <c r="J31" s="3">
        <f>IFERROR(__xludf.DUMMYFUNCTION("COUNTA(SPLIT(I31,"",""))"),1.0)</f>
        <v>1</v>
      </c>
      <c r="K31" s="3">
        <f>IFERROR(__xludf.DUMMYFUNCTION("IF(REGEXMATCH(I31,""(?i)literary society""),1,0)"),0.0)</f>
        <v>0</v>
      </c>
      <c r="L31" s="3">
        <f>IFERROR(__xludf.DUMMYFUNCTION("IF(REGEXMATCH(I31,""(?i)robotics""),1,0)"),0.0)</f>
        <v>0</v>
      </c>
      <c r="M31" s="3">
        <f>IFERROR(__xludf.DUMMYFUNCTION("IF(REGEXMATCH(I31,""(?i)coding club""),1,0)"),0.0)</f>
        <v>0</v>
      </c>
      <c r="N31" s="3">
        <f>IFERROR(__xludf.DUMMYFUNCTION("IF(REGEXMATCH(I31,""(?i)entrepreneurship cell""),1,0)"),0.0)</f>
        <v>0</v>
      </c>
      <c r="O31" s="3">
        <f>IFERROR(__xludf.DUMMYFUNCTION("IF(REGEXMATCH(I31,""(?i)cultural club""),1,0)"),1.0)</f>
        <v>1</v>
      </c>
      <c r="P31" s="3">
        <f>IFERROR(__xludf.DUMMYFUNCTION("IF(REGEXMATCH(I31,""(?i)sports club""),1,0)"),0.0)</f>
        <v>0</v>
      </c>
      <c r="Q31" s="3" t="s">
        <v>161</v>
      </c>
      <c r="R31" s="3">
        <f>IFERROR(__xludf.DUMMYFUNCTION("COUNTA(SPLIT(Q31,"",""))"),4.0)</f>
        <v>4</v>
      </c>
      <c r="S31" s="3">
        <f>IFERROR(__xludf.DUMMYFUNCTION("IF(REGEXMATCH(Q31,""(?i)c\+\+""),1,0)"),1.0)</f>
        <v>1</v>
      </c>
      <c r="T31" s="3">
        <f>IFERROR(__xludf.DUMMYFUNCTION("IF(REGEXMATCH(Q31,""(?i)machine learning""),1,0)"),0.0)</f>
        <v>0</v>
      </c>
      <c r="U31" s="3">
        <f>IFERROR(__xludf.DUMMYFUNCTION("IF(REGEXMATCH(Q31,""(?i)python""),1,0)"),1.0)</f>
        <v>1</v>
      </c>
      <c r="V31" s="3">
        <f>IFERROR(__xludf.DUMMYFUNCTION("IF(REGEXMATCH(Q31,""(?i)java""),1,0)"),1.0)</f>
        <v>1</v>
      </c>
      <c r="W31" s="3">
        <f>IFERROR(__xludf.DUMMYFUNCTION("IF(REGEXMATCH(Q31,""(?i)sql""),1,0)"),0.0)</f>
        <v>0</v>
      </c>
      <c r="X31" s="3">
        <f>IFERROR(__xludf.DUMMYFUNCTION("IF(REGEXMATCH(Q31,""(?i)web development""),1,0)"),0.0)</f>
        <v>0</v>
      </c>
      <c r="Y31" s="3">
        <f>IFERROR(__xludf.DUMMYFUNCTION("IF(REGEXMATCH(Q31,""(?i)data science""),1,0)"),1.0)</f>
        <v>1</v>
      </c>
      <c r="Z31" s="3" t="s">
        <v>45</v>
      </c>
      <c r="AA31" s="3" t="s">
        <v>72</v>
      </c>
      <c r="AB31" s="3" t="s">
        <v>66</v>
      </c>
      <c r="AC31" s="3" t="s">
        <v>46</v>
      </c>
      <c r="AD31" s="3">
        <v>4.24</v>
      </c>
      <c r="AE31" s="3" t="s">
        <v>61</v>
      </c>
      <c r="AF31" s="3">
        <v>7.98</v>
      </c>
      <c r="AG31" s="3">
        <v>6.85</v>
      </c>
      <c r="AH31" s="3">
        <v>6.17</v>
      </c>
      <c r="AI31" s="3">
        <v>6.68</v>
      </c>
      <c r="AJ31" s="3">
        <v>7.41</v>
      </c>
      <c r="AK31" s="3">
        <v>6.44</v>
      </c>
      <c r="AL31" s="3">
        <v>6.18</v>
      </c>
      <c r="AM31" s="3">
        <v>7.24</v>
      </c>
    </row>
    <row r="32">
      <c r="A32" s="3" t="s">
        <v>162</v>
      </c>
      <c r="B32" s="3" t="s">
        <v>163</v>
      </c>
      <c r="C32" s="4">
        <v>21.0</v>
      </c>
      <c r="D32" s="3" t="s">
        <v>58</v>
      </c>
      <c r="E32" s="3" t="s">
        <v>82</v>
      </c>
      <c r="F32" s="5">
        <v>7.08</v>
      </c>
      <c r="G32" s="3">
        <v>1.0</v>
      </c>
      <c r="H32" s="5">
        <v>82.59</v>
      </c>
      <c r="I32" s="3" t="s">
        <v>164</v>
      </c>
      <c r="J32" s="3">
        <f>IFERROR(__xludf.DUMMYFUNCTION("COUNTA(SPLIT(I32,"",""))"),2.0)</f>
        <v>2</v>
      </c>
      <c r="K32" s="3">
        <f>IFERROR(__xludf.DUMMYFUNCTION("IF(REGEXMATCH(I32,""(?i)literary society""),1,0)"),1.0)</f>
        <v>1</v>
      </c>
      <c r="L32" s="3">
        <f>IFERROR(__xludf.DUMMYFUNCTION("IF(REGEXMATCH(I32,""(?i)robotics""),1,0)"),0.0)</f>
        <v>0</v>
      </c>
      <c r="M32" s="3">
        <f>IFERROR(__xludf.DUMMYFUNCTION("IF(REGEXMATCH(I32,""(?i)coding club""),1,0)"),0.0)</f>
        <v>0</v>
      </c>
      <c r="N32" s="3">
        <f>IFERROR(__xludf.DUMMYFUNCTION("IF(REGEXMATCH(I32,""(?i)entrepreneurship cell""),1,0)"),1.0)</f>
        <v>1</v>
      </c>
      <c r="O32" s="3">
        <f>IFERROR(__xludf.DUMMYFUNCTION("IF(REGEXMATCH(I32,""(?i)cultural club""),1,0)"),0.0)</f>
        <v>0</v>
      </c>
      <c r="P32" s="3">
        <f>IFERROR(__xludf.DUMMYFUNCTION("IF(REGEXMATCH(I32,""(?i)sports club""),1,0)"),0.0)</f>
        <v>0</v>
      </c>
      <c r="Q32" s="3" t="s">
        <v>165</v>
      </c>
      <c r="R32" s="3">
        <f>IFERROR(__xludf.DUMMYFUNCTION("COUNTA(SPLIT(Q32,"",""))"),3.0)</f>
        <v>3</v>
      </c>
      <c r="S32" s="3">
        <f>IFERROR(__xludf.DUMMYFUNCTION("IF(REGEXMATCH(Q32,""(?i)c\+\+""),1,0)"),1.0)</f>
        <v>1</v>
      </c>
      <c r="T32" s="3">
        <f>IFERROR(__xludf.DUMMYFUNCTION("IF(REGEXMATCH(Q32,""(?i)machine learning""),1,0)"),0.0)</f>
        <v>0</v>
      </c>
      <c r="U32" s="3">
        <f>IFERROR(__xludf.DUMMYFUNCTION("IF(REGEXMATCH(Q32,""(?i)python""),1,0)"),1.0)</f>
        <v>1</v>
      </c>
      <c r="V32" s="3">
        <f>IFERROR(__xludf.DUMMYFUNCTION("IF(REGEXMATCH(Q32,""(?i)java""),1,0)"),0.0)</f>
        <v>0</v>
      </c>
      <c r="W32" s="3">
        <f>IFERROR(__xludf.DUMMYFUNCTION("IF(REGEXMATCH(Q32,""(?i)sql""),1,0)"),0.0)</f>
        <v>0</v>
      </c>
      <c r="X32" s="3">
        <f>IFERROR(__xludf.DUMMYFUNCTION("IF(REGEXMATCH(Q32,""(?i)web development""),1,0)"),1.0)</f>
        <v>1</v>
      </c>
      <c r="Y32" s="3">
        <f>IFERROR(__xludf.DUMMYFUNCTION("IF(REGEXMATCH(Q32,""(?i)data science""),1,0)"),0.0)</f>
        <v>0</v>
      </c>
      <c r="Z32" s="3" t="s">
        <v>55</v>
      </c>
      <c r="AA32" s="3" t="s">
        <v>48</v>
      </c>
      <c r="AB32" s="3" t="s">
        <v>66</v>
      </c>
      <c r="AC32" s="3" t="s">
        <v>67</v>
      </c>
      <c r="AD32" s="3">
        <v>8.77</v>
      </c>
      <c r="AE32" s="3" t="s">
        <v>61</v>
      </c>
      <c r="AF32" s="3">
        <v>8.0</v>
      </c>
      <c r="AG32" s="3">
        <v>6.7</v>
      </c>
      <c r="AH32" s="3">
        <v>6.8</v>
      </c>
      <c r="AI32" s="3">
        <v>7.44</v>
      </c>
      <c r="AJ32" s="3">
        <v>7.35</v>
      </c>
      <c r="AK32" s="3">
        <v>7.46</v>
      </c>
      <c r="AL32" s="3">
        <v>5.37</v>
      </c>
      <c r="AM32" s="3">
        <v>7.56</v>
      </c>
    </row>
    <row r="33">
      <c r="A33" s="3" t="s">
        <v>166</v>
      </c>
      <c r="B33" s="3" t="s">
        <v>167</v>
      </c>
      <c r="C33" s="4">
        <v>19.0</v>
      </c>
      <c r="D33" s="3" t="s">
        <v>41</v>
      </c>
      <c r="E33" s="3" t="s">
        <v>52</v>
      </c>
      <c r="F33" s="5">
        <v>6.94</v>
      </c>
      <c r="G33" s="3">
        <v>3.0</v>
      </c>
      <c r="H33" s="5">
        <v>69.49</v>
      </c>
      <c r="I33" s="3" t="s">
        <v>168</v>
      </c>
      <c r="J33" s="3">
        <f>IFERROR(__xludf.DUMMYFUNCTION("COUNTA(SPLIT(I33,"",""))"),3.0)</f>
        <v>3</v>
      </c>
      <c r="K33" s="3">
        <f>IFERROR(__xludf.DUMMYFUNCTION("IF(REGEXMATCH(I33,""(?i)literary society""),1,0)"),1.0)</f>
        <v>1</v>
      </c>
      <c r="L33" s="3">
        <f>IFERROR(__xludf.DUMMYFUNCTION("IF(REGEXMATCH(I33,""(?i)robotics""),1,0)"),0.0)</f>
        <v>0</v>
      </c>
      <c r="M33" s="3">
        <f>IFERROR(__xludf.DUMMYFUNCTION("IF(REGEXMATCH(I33,""(?i)coding club""),1,0)"),0.0)</f>
        <v>0</v>
      </c>
      <c r="N33" s="3">
        <f>IFERROR(__xludf.DUMMYFUNCTION("IF(REGEXMATCH(I33,""(?i)entrepreneurship cell""),1,0)"),0.0)</f>
        <v>0</v>
      </c>
      <c r="O33" s="3">
        <f>IFERROR(__xludf.DUMMYFUNCTION("IF(REGEXMATCH(I33,""(?i)cultural club""),1,0)"),1.0)</f>
        <v>1</v>
      </c>
      <c r="P33" s="3">
        <f>IFERROR(__xludf.DUMMYFUNCTION("IF(REGEXMATCH(I33,""(?i)sports club""),1,0)"),1.0)</f>
        <v>1</v>
      </c>
      <c r="Q33" s="3" t="s">
        <v>169</v>
      </c>
      <c r="R33" s="3">
        <f>IFERROR(__xludf.DUMMYFUNCTION("COUNTA(SPLIT(Q33,"",""))"),4.0)</f>
        <v>4</v>
      </c>
      <c r="S33" s="3">
        <f>IFERROR(__xludf.DUMMYFUNCTION("IF(REGEXMATCH(Q33,""(?i)c\+\+""),1,0)"),0.0)</f>
        <v>0</v>
      </c>
      <c r="T33" s="3">
        <f>IFERROR(__xludf.DUMMYFUNCTION("IF(REGEXMATCH(Q33,""(?i)machine learning""),1,0)"),1.0)</f>
        <v>1</v>
      </c>
      <c r="U33" s="3">
        <f>IFERROR(__xludf.DUMMYFUNCTION("IF(REGEXMATCH(Q33,""(?i)python""),1,0)"),1.0)</f>
        <v>1</v>
      </c>
      <c r="V33" s="3">
        <f>IFERROR(__xludf.DUMMYFUNCTION("IF(REGEXMATCH(Q33,""(?i)java""),1,0)"),1.0)</f>
        <v>1</v>
      </c>
      <c r="W33" s="3">
        <f>IFERROR(__xludf.DUMMYFUNCTION("IF(REGEXMATCH(Q33,""(?i)sql""),1,0)"),0.0)</f>
        <v>0</v>
      </c>
      <c r="X33" s="3">
        <f>IFERROR(__xludf.DUMMYFUNCTION("IF(REGEXMATCH(Q33,""(?i)web development""),1,0)"),0.0)</f>
        <v>0</v>
      </c>
      <c r="Y33" s="3">
        <f>IFERROR(__xludf.DUMMYFUNCTION("IF(REGEXMATCH(Q33,""(?i)data science""),1,0)"),1.0)</f>
        <v>1</v>
      </c>
      <c r="Z33" s="3" t="s">
        <v>55</v>
      </c>
      <c r="AA33" s="3" t="s">
        <v>48</v>
      </c>
      <c r="AB33" s="3" t="s">
        <v>47</v>
      </c>
      <c r="AC33" s="3" t="s">
        <v>48</v>
      </c>
      <c r="AD33" s="3">
        <v>0.0</v>
      </c>
      <c r="AE33" s="3" t="s">
        <v>49</v>
      </c>
      <c r="AF33" s="3">
        <v>6.54</v>
      </c>
      <c r="AG33" s="3">
        <v>6.97</v>
      </c>
      <c r="AH33" s="3">
        <v>7.27</v>
      </c>
      <c r="AI33" s="3">
        <v>6.4</v>
      </c>
      <c r="AJ33" s="3">
        <v>8.07</v>
      </c>
      <c r="AK33" s="3">
        <v>6.79</v>
      </c>
      <c r="AL33" s="3">
        <v>6.21</v>
      </c>
      <c r="AM33" s="3">
        <v>7.23</v>
      </c>
    </row>
    <row r="34">
      <c r="A34" s="3" t="s">
        <v>170</v>
      </c>
      <c r="B34" s="3" t="s">
        <v>171</v>
      </c>
      <c r="C34" s="4">
        <v>19.0</v>
      </c>
      <c r="D34" s="3" t="s">
        <v>58</v>
      </c>
      <c r="E34" s="3" t="s">
        <v>92</v>
      </c>
      <c r="F34" s="5">
        <v>7.16</v>
      </c>
      <c r="G34" s="3">
        <v>0.0</v>
      </c>
      <c r="H34" s="5">
        <v>86.89</v>
      </c>
      <c r="I34" s="3" t="s">
        <v>14</v>
      </c>
      <c r="J34" s="3">
        <f>IFERROR(__xludf.DUMMYFUNCTION("COUNTA(SPLIT(I34,"",""))"),1.0)</f>
        <v>1</v>
      </c>
      <c r="K34" s="3">
        <f>IFERROR(__xludf.DUMMYFUNCTION("IF(REGEXMATCH(I34,""(?i)literary society""),1,0)"),0.0)</f>
        <v>0</v>
      </c>
      <c r="L34" s="3">
        <f>IFERROR(__xludf.DUMMYFUNCTION("IF(REGEXMATCH(I34,""(?i)robotics""),1,0)"),0.0)</f>
        <v>0</v>
      </c>
      <c r="M34" s="3">
        <f>IFERROR(__xludf.DUMMYFUNCTION("IF(REGEXMATCH(I34,""(?i)coding club""),1,0)"),0.0)</f>
        <v>0</v>
      </c>
      <c r="N34" s="3">
        <f>IFERROR(__xludf.DUMMYFUNCTION("IF(REGEXMATCH(I34,""(?i)entrepreneurship cell""),1,0)"),0.0)</f>
        <v>0</v>
      </c>
      <c r="O34" s="3">
        <f>IFERROR(__xludf.DUMMYFUNCTION("IF(REGEXMATCH(I34,""(?i)cultural club""),1,0)"),1.0)</f>
        <v>1</v>
      </c>
      <c r="P34" s="3">
        <f>IFERROR(__xludf.DUMMYFUNCTION("IF(REGEXMATCH(I34,""(?i)sports club""),1,0)"),0.0)</f>
        <v>0</v>
      </c>
      <c r="Q34" s="3" t="s">
        <v>172</v>
      </c>
      <c r="R34" s="3">
        <f>IFERROR(__xludf.DUMMYFUNCTION("COUNTA(SPLIT(Q34,"",""))"),2.0)</f>
        <v>2</v>
      </c>
      <c r="S34" s="3">
        <f>IFERROR(__xludf.DUMMYFUNCTION("IF(REGEXMATCH(Q34,""(?i)c\+\+""),1,0)"),0.0)</f>
        <v>0</v>
      </c>
      <c r="T34" s="3">
        <f>IFERROR(__xludf.DUMMYFUNCTION("IF(REGEXMATCH(Q34,""(?i)machine learning""),1,0)"),0.0)</f>
        <v>0</v>
      </c>
      <c r="U34" s="3">
        <f>IFERROR(__xludf.DUMMYFUNCTION("IF(REGEXMATCH(Q34,""(?i)python""),1,0)"),1.0)</f>
        <v>1</v>
      </c>
      <c r="V34" s="3">
        <f>IFERROR(__xludf.DUMMYFUNCTION("IF(REGEXMATCH(Q34,""(?i)java""),1,0)"),0.0)</f>
        <v>0</v>
      </c>
      <c r="W34" s="3">
        <f>IFERROR(__xludf.DUMMYFUNCTION("IF(REGEXMATCH(Q34,""(?i)sql""),1,0)"),0.0)</f>
        <v>0</v>
      </c>
      <c r="X34" s="3">
        <f>IFERROR(__xludf.DUMMYFUNCTION("IF(REGEXMATCH(Q34,""(?i)web development""),1,0)"),0.0)</f>
        <v>0</v>
      </c>
      <c r="Y34" s="3">
        <f>IFERROR(__xludf.DUMMYFUNCTION("IF(REGEXMATCH(Q34,""(?i)data science""),1,0)"),1.0)</f>
        <v>1</v>
      </c>
      <c r="Z34" s="3" t="s">
        <v>45</v>
      </c>
      <c r="AA34" s="3" t="s">
        <v>61</v>
      </c>
      <c r="AB34" s="3" t="s">
        <v>66</v>
      </c>
      <c r="AC34" s="3" t="s">
        <v>61</v>
      </c>
      <c r="AD34" s="3">
        <v>6.34</v>
      </c>
      <c r="AE34" s="3" t="s">
        <v>72</v>
      </c>
      <c r="AF34" s="3">
        <v>6.55</v>
      </c>
      <c r="AG34" s="3">
        <v>6.9</v>
      </c>
      <c r="AH34" s="3">
        <v>8.79</v>
      </c>
      <c r="AI34" s="3">
        <v>7.44</v>
      </c>
      <c r="AJ34" s="3">
        <v>6.66</v>
      </c>
      <c r="AK34" s="3">
        <v>6.32</v>
      </c>
      <c r="AL34" s="3">
        <v>6.41</v>
      </c>
      <c r="AM34" s="3">
        <v>8.24</v>
      </c>
    </row>
    <row r="35">
      <c r="A35" s="3" t="s">
        <v>173</v>
      </c>
      <c r="B35" s="3" t="s">
        <v>174</v>
      </c>
      <c r="C35" s="4">
        <v>23.0</v>
      </c>
      <c r="D35" s="3" t="s">
        <v>58</v>
      </c>
      <c r="E35" s="3" t="s">
        <v>59</v>
      </c>
      <c r="F35" s="5">
        <v>6.7</v>
      </c>
      <c r="G35" s="3">
        <v>2.0</v>
      </c>
      <c r="H35" s="5">
        <v>80.13</v>
      </c>
      <c r="I35" s="3" t="s">
        <v>175</v>
      </c>
      <c r="J35" s="3">
        <f>IFERROR(__xludf.DUMMYFUNCTION("COUNTA(SPLIT(I35,"",""))"),2.0)</f>
        <v>2</v>
      </c>
      <c r="K35" s="3">
        <f>IFERROR(__xludf.DUMMYFUNCTION("IF(REGEXMATCH(I35,""(?i)literary society""),1,0)"),0.0)</f>
        <v>0</v>
      </c>
      <c r="L35" s="3">
        <f>IFERROR(__xludf.DUMMYFUNCTION("IF(REGEXMATCH(I35,""(?i)robotics""),1,0)"),0.0)</f>
        <v>0</v>
      </c>
      <c r="M35" s="3">
        <f>IFERROR(__xludf.DUMMYFUNCTION("IF(REGEXMATCH(I35,""(?i)coding club""),1,0)"),1.0)</f>
        <v>1</v>
      </c>
      <c r="N35" s="3">
        <f>IFERROR(__xludf.DUMMYFUNCTION("IF(REGEXMATCH(I35,""(?i)entrepreneurship cell""),1,0)"),0.0)</f>
        <v>0</v>
      </c>
      <c r="O35" s="3">
        <f>IFERROR(__xludf.DUMMYFUNCTION("IF(REGEXMATCH(I35,""(?i)cultural club""),1,0)"),0.0)</f>
        <v>0</v>
      </c>
      <c r="P35" s="3">
        <f>IFERROR(__xludf.DUMMYFUNCTION("IF(REGEXMATCH(I35,""(?i)sports club""),1,0)"),1.0)</f>
        <v>1</v>
      </c>
      <c r="Q35" s="3" t="s">
        <v>176</v>
      </c>
      <c r="R35" s="3">
        <f>IFERROR(__xludf.DUMMYFUNCTION("COUNTA(SPLIT(Q35,"",""))"),4.0)</f>
        <v>4</v>
      </c>
      <c r="S35" s="3">
        <f>IFERROR(__xludf.DUMMYFUNCTION("IF(REGEXMATCH(Q35,""(?i)c\+\+""),1,0)"),1.0)</f>
        <v>1</v>
      </c>
      <c r="T35" s="3">
        <f>IFERROR(__xludf.DUMMYFUNCTION("IF(REGEXMATCH(Q35,""(?i)machine learning""),1,0)"),0.0)</f>
        <v>0</v>
      </c>
      <c r="U35" s="3">
        <f>IFERROR(__xludf.DUMMYFUNCTION("IF(REGEXMATCH(Q35,""(?i)python""),1,0)"),1.0)</f>
        <v>1</v>
      </c>
      <c r="V35" s="3">
        <f>IFERROR(__xludf.DUMMYFUNCTION("IF(REGEXMATCH(Q35,""(?i)java""),1,0)"),0.0)</f>
        <v>0</v>
      </c>
      <c r="W35" s="3">
        <f>IFERROR(__xludf.DUMMYFUNCTION("IF(REGEXMATCH(Q35,""(?i)sql""),1,0)"),1.0)</f>
        <v>1</v>
      </c>
      <c r="X35" s="3">
        <f>IFERROR(__xludf.DUMMYFUNCTION("IF(REGEXMATCH(Q35,""(?i)web development""),1,0)"),1.0)</f>
        <v>1</v>
      </c>
      <c r="Y35" s="3">
        <f>IFERROR(__xludf.DUMMYFUNCTION("IF(REGEXMATCH(Q35,""(?i)data science""),1,0)"),0.0)</f>
        <v>0</v>
      </c>
      <c r="Z35" s="3" t="s">
        <v>55</v>
      </c>
      <c r="AA35" s="3" t="s">
        <v>48</v>
      </c>
      <c r="AB35" s="3" t="s">
        <v>66</v>
      </c>
      <c r="AC35" s="3" t="s">
        <v>46</v>
      </c>
      <c r="AD35" s="3">
        <v>18.75</v>
      </c>
      <c r="AE35" s="3" t="s">
        <v>72</v>
      </c>
      <c r="AF35" s="3">
        <v>7.35</v>
      </c>
      <c r="AG35" s="3">
        <v>8.05</v>
      </c>
      <c r="AH35" s="3">
        <v>6.36</v>
      </c>
      <c r="AI35" s="3">
        <v>5.32</v>
      </c>
      <c r="AJ35" s="3">
        <v>6.7</v>
      </c>
      <c r="AK35" s="3">
        <v>7.76</v>
      </c>
      <c r="AL35" s="3">
        <v>6.58</v>
      </c>
      <c r="AM35" s="3">
        <v>5.5</v>
      </c>
    </row>
    <row r="36">
      <c r="A36" s="3" t="s">
        <v>177</v>
      </c>
      <c r="B36" s="3" t="s">
        <v>178</v>
      </c>
      <c r="C36" s="4">
        <v>18.0</v>
      </c>
      <c r="D36" s="3" t="s">
        <v>58</v>
      </c>
      <c r="E36" s="3" t="s">
        <v>70</v>
      </c>
      <c r="F36" s="5">
        <v>7.1</v>
      </c>
      <c r="G36" s="3">
        <v>1.0</v>
      </c>
      <c r="H36" s="5">
        <v>63.66</v>
      </c>
      <c r="I36" s="3" t="s">
        <v>179</v>
      </c>
      <c r="J36" s="3">
        <f>IFERROR(__xludf.DUMMYFUNCTION("COUNTA(SPLIT(I36,"",""))"),2.0)</f>
        <v>2</v>
      </c>
      <c r="K36" s="3">
        <f>IFERROR(__xludf.DUMMYFUNCTION("IF(REGEXMATCH(I36,""(?i)literary society""),1,0)"),0.0)</f>
        <v>0</v>
      </c>
      <c r="L36" s="3">
        <f>IFERROR(__xludf.DUMMYFUNCTION("IF(REGEXMATCH(I36,""(?i)robotics""),1,0)"),0.0)</f>
        <v>0</v>
      </c>
      <c r="M36" s="3">
        <f>IFERROR(__xludf.DUMMYFUNCTION("IF(REGEXMATCH(I36,""(?i)coding club""),1,0)"),1.0)</f>
        <v>1</v>
      </c>
      <c r="N36" s="3">
        <f>IFERROR(__xludf.DUMMYFUNCTION("IF(REGEXMATCH(I36,""(?i)entrepreneurship cell""),1,0)"),1.0)</f>
        <v>1</v>
      </c>
      <c r="O36" s="3">
        <f>IFERROR(__xludf.DUMMYFUNCTION("IF(REGEXMATCH(I36,""(?i)cultural club""),1,0)"),0.0)</f>
        <v>0</v>
      </c>
      <c r="P36" s="3">
        <f>IFERROR(__xludf.DUMMYFUNCTION("IF(REGEXMATCH(I36,""(?i)sports club""),1,0)"),0.0)</f>
        <v>0</v>
      </c>
      <c r="Q36" s="3" t="s">
        <v>54</v>
      </c>
      <c r="R36" s="3">
        <f>IFERROR(__xludf.DUMMYFUNCTION("COUNTA(SPLIT(Q36,"",""))"),3.0)</f>
        <v>3</v>
      </c>
      <c r="S36" s="3">
        <f>IFERROR(__xludf.DUMMYFUNCTION("IF(REGEXMATCH(Q36,""(?i)c\+\+""),1,0)"),1.0)</f>
        <v>1</v>
      </c>
      <c r="T36" s="3">
        <f>IFERROR(__xludf.DUMMYFUNCTION("IF(REGEXMATCH(Q36,""(?i)machine learning""),1,0)"),0.0)</f>
        <v>0</v>
      </c>
      <c r="U36" s="3">
        <f>IFERROR(__xludf.DUMMYFUNCTION("IF(REGEXMATCH(Q36,""(?i)python""),1,0)"),0.0)</f>
        <v>0</v>
      </c>
      <c r="V36" s="3">
        <f>IFERROR(__xludf.DUMMYFUNCTION("IF(REGEXMATCH(Q36,""(?i)java""),1,0)"),0.0)</f>
        <v>0</v>
      </c>
      <c r="W36" s="3">
        <f>IFERROR(__xludf.DUMMYFUNCTION("IF(REGEXMATCH(Q36,""(?i)sql""),1,0)"),1.0)</f>
        <v>1</v>
      </c>
      <c r="X36" s="3">
        <f>IFERROR(__xludf.DUMMYFUNCTION("IF(REGEXMATCH(Q36,""(?i)web development""),1,0)"),1.0)</f>
        <v>1</v>
      </c>
      <c r="Y36" s="3">
        <f>IFERROR(__xludf.DUMMYFUNCTION("IF(REGEXMATCH(Q36,""(?i)data science""),1,0)"),0.0)</f>
        <v>0</v>
      </c>
      <c r="Z36" s="3" t="s">
        <v>55</v>
      </c>
      <c r="AA36" s="3" t="s">
        <v>48</v>
      </c>
      <c r="AB36" s="3" t="s">
        <v>47</v>
      </c>
      <c r="AC36" s="3" t="s">
        <v>48</v>
      </c>
      <c r="AD36" s="3">
        <v>0.0</v>
      </c>
      <c r="AE36" s="3" t="s">
        <v>49</v>
      </c>
      <c r="AF36" s="3">
        <v>8.98</v>
      </c>
      <c r="AG36" s="3">
        <v>6.95</v>
      </c>
      <c r="AH36" s="3">
        <v>5.44</v>
      </c>
      <c r="AI36" s="3">
        <v>6.6</v>
      </c>
      <c r="AJ36" s="3">
        <v>7.5</v>
      </c>
      <c r="AK36" s="3">
        <v>7.53</v>
      </c>
      <c r="AL36" s="3">
        <v>5.91</v>
      </c>
      <c r="AM36" s="3">
        <v>7.93</v>
      </c>
    </row>
    <row r="37">
      <c r="A37" s="3" t="s">
        <v>180</v>
      </c>
      <c r="B37" s="3" t="s">
        <v>181</v>
      </c>
      <c r="C37" s="4">
        <v>19.0</v>
      </c>
      <c r="D37" s="3" t="s">
        <v>58</v>
      </c>
      <c r="E37" s="3" t="s">
        <v>82</v>
      </c>
      <c r="F37" s="5">
        <v>6.67</v>
      </c>
      <c r="G37" s="3">
        <v>1.0</v>
      </c>
      <c r="H37" s="5">
        <v>96.62</v>
      </c>
      <c r="I37" s="3" t="s">
        <v>182</v>
      </c>
      <c r="J37" s="3">
        <f>IFERROR(__xludf.DUMMYFUNCTION("COUNTA(SPLIT(I37,"",""))"),2.0)</f>
        <v>2</v>
      </c>
      <c r="K37" s="3">
        <f>IFERROR(__xludf.DUMMYFUNCTION("IF(REGEXMATCH(I37,""(?i)literary society""),1,0)"),1.0)</f>
        <v>1</v>
      </c>
      <c r="L37" s="3">
        <f>IFERROR(__xludf.DUMMYFUNCTION("IF(REGEXMATCH(I37,""(?i)robotics""),1,0)"),1.0)</f>
        <v>1</v>
      </c>
      <c r="M37" s="3">
        <f>IFERROR(__xludf.DUMMYFUNCTION("IF(REGEXMATCH(I37,""(?i)coding club""),1,0)"),0.0)</f>
        <v>0</v>
      </c>
      <c r="N37" s="3">
        <f>IFERROR(__xludf.DUMMYFUNCTION("IF(REGEXMATCH(I37,""(?i)entrepreneurship cell""),1,0)"),0.0)</f>
        <v>0</v>
      </c>
      <c r="O37" s="3">
        <f>IFERROR(__xludf.DUMMYFUNCTION("IF(REGEXMATCH(I37,""(?i)cultural club""),1,0)"),0.0)</f>
        <v>0</v>
      </c>
      <c r="P37" s="3">
        <f>IFERROR(__xludf.DUMMYFUNCTION("IF(REGEXMATCH(I37,""(?i)sports club""),1,0)"),0.0)</f>
        <v>0</v>
      </c>
      <c r="Q37" s="3" t="s">
        <v>183</v>
      </c>
      <c r="R37" s="3">
        <f>IFERROR(__xludf.DUMMYFUNCTION("COUNTA(SPLIT(Q37,"",""))"),4.0)</f>
        <v>4</v>
      </c>
      <c r="S37" s="3">
        <f>IFERROR(__xludf.DUMMYFUNCTION("IF(REGEXMATCH(Q37,""(?i)c\+\+""),1,0)"),1.0)</f>
        <v>1</v>
      </c>
      <c r="T37" s="3">
        <f>IFERROR(__xludf.DUMMYFUNCTION("IF(REGEXMATCH(Q37,""(?i)machine learning""),1,0)"),0.0)</f>
        <v>0</v>
      </c>
      <c r="U37" s="3">
        <f>IFERROR(__xludf.DUMMYFUNCTION("IF(REGEXMATCH(Q37,""(?i)python""),1,0)"),1.0)</f>
        <v>1</v>
      </c>
      <c r="V37" s="3">
        <f>IFERROR(__xludf.DUMMYFUNCTION("IF(REGEXMATCH(Q37,""(?i)java""),1,0)"),0.0)</f>
        <v>0</v>
      </c>
      <c r="W37" s="3">
        <f>IFERROR(__xludf.DUMMYFUNCTION("IF(REGEXMATCH(Q37,""(?i)sql""),1,0)"),1.0)</f>
        <v>1</v>
      </c>
      <c r="X37" s="3">
        <f>IFERROR(__xludf.DUMMYFUNCTION("IF(REGEXMATCH(Q37,""(?i)web development""),1,0)"),0.0)</f>
        <v>0</v>
      </c>
      <c r="Y37" s="3">
        <f>IFERROR(__xludf.DUMMYFUNCTION("IF(REGEXMATCH(Q37,""(?i)data science""),1,0)"),1.0)</f>
        <v>1</v>
      </c>
      <c r="Z37" s="3" t="s">
        <v>45</v>
      </c>
      <c r="AA37" s="3" t="s">
        <v>61</v>
      </c>
      <c r="AB37" s="3" t="s">
        <v>47</v>
      </c>
      <c r="AC37" s="3" t="s">
        <v>48</v>
      </c>
      <c r="AD37" s="3">
        <v>0.0</v>
      </c>
      <c r="AE37" s="3" t="s">
        <v>49</v>
      </c>
      <c r="AF37" s="3">
        <v>6.67</v>
      </c>
      <c r="AG37" s="3">
        <v>7.74</v>
      </c>
      <c r="AH37" s="3">
        <v>7.13</v>
      </c>
      <c r="AI37" s="3">
        <v>5.01</v>
      </c>
      <c r="AJ37" s="3">
        <v>7.94</v>
      </c>
      <c r="AK37" s="3">
        <v>6.61</v>
      </c>
      <c r="AL37" s="3">
        <v>5.73</v>
      </c>
      <c r="AM37" s="3">
        <v>6.56</v>
      </c>
    </row>
    <row r="38">
      <c r="A38" s="3" t="s">
        <v>184</v>
      </c>
      <c r="B38" s="3" t="s">
        <v>91</v>
      </c>
      <c r="C38" s="4">
        <v>19.0</v>
      </c>
      <c r="D38" s="3" t="s">
        <v>41</v>
      </c>
      <c r="E38" s="3" t="s">
        <v>82</v>
      </c>
      <c r="F38" s="5">
        <v>7.3</v>
      </c>
      <c r="G38" s="3">
        <v>0.0</v>
      </c>
      <c r="H38" s="5">
        <v>87.38</v>
      </c>
      <c r="I38" s="3" t="s">
        <v>12</v>
      </c>
      <c r="J38" s="3">
        <f>IFERROR(__xludf.DUMMYFUNCTION("COUNTA(SPLIT(I38,"",""))"),1.0)</f>
        <v>1</v>
      </c>
      <c r="K38" s="3">
        <f>IFERROR(__xludf.DUMMYFUNCTION("IF(REGEXMATCH(I38,""(?i)literary society""),1,0)"),0.0)</f>
        <v>0</v>
      </c>
      <c r="L38" s="3">
        <f>IFERROR(__xludf.DUMMYFUNCTION("IF(REGEXMATCH(I38,""(?i)robotics""),1,0)"),0.0)</f>
        <v>0</v>
      </c>
      <c r="M38" s="3">
        <f>IFERROR(__xludf.DUMMYFUNCTION("IF(REGEXMATCH(I38,""(?i)coding club""),1,0)"),1.0)</f>
        <v>1</v>
      </c>
      <c r="N38" s="3">
        <f>IFERROR(__xludf.DUMMYFUNCTION("IF(REGEXMATCH(I38,""(?i)entrepreneurship cell""),1,0)"),0.0)</f>
        <v>0</v>
      </c>
      <c r="O38" s="3">
        <f>IFERROR(__xludf.DUMMYFUNCTION("IF(REGEXMATCH(I38,""(?i)cultural club""),1,0)"),0.0)</f>
        <v>0</v>
      </c>
      <c r="P38" s="3">
        <f>IFERROR(__xludf.DUMMYFUNCTION("IF(REGEXMATCH(I38,""(?i)sports club""),1,0)"),0.0)</f>
        <v>0</v>
      </c>
      <c r="Q38" s="3" t="s">
        <v>185</v>
      </c>
      <c r="R38" s="3">
        <f>IFERROR(__xludf.DUMMYFUNCTION("COUNTA(SPLIT(Q38,"",""))"),3.0)</f>
        <v>3</v>
      </c>
      <c r="S38" s="3">
        <f>IFERROR(__xludf.DUMMYFUNCTION("IF(REGEXMATCH(Q38,""(?i)c\+\+""),1,0)"),0.0)</f>
        <v>0</v>
      </c>
      <c r="T38" s="3">
        <f>IFERROR(__xludf.DUMMYFUNCTION("IF(REGEXMATCH(Q38,""(?i)machine learning""),1,0)"),1.0)</f>
        <v>1</v>
      </c>
      <c r="U38" s="3">
        <f>IFERROR(__xludf.DUMMYFUNCTION("IF(REGEXMATCH(Q38,""(?i)python""),1,0)"),1.0)</f>
        <v>1</v>
      </c>
      <c r="V38" s="3">
        <f>IFERROR(__xludf.DUMMYFUNCTION("IF(REGEXMATCH(Q38,""(?i)java""),1,0)"),0.0)</f>
        <v>0</v>
      </c>
      <c r="W38" s="3">
        <f>IFERROR(__xludf.DUMMYFUNCTION("IF(REGEXMATCH(Q38,""(?i)sql""),1,0)"),0.0)</f>
        <v>0</v>
      </c>
      <c r="X38" s="3">
        <f>IFERROR(__xludf.DUMMYFUNCTION("IF(REGEXMATCH(Q38,""(?i)web development""),1,0)"),1.0)</f>
        <v>1</v>
      </c>
      <c r="Y38" s="3">
        <f>IFERROR(__xludf.DUMMYFUNCTION("IF(REGEXMATCH(Q38,""(?i)data science""),1,0)"),0.0)</f>
        <v>0</v>
      </c>
      <c r="Z38" s="3" t="s">
        <v>55</v>
      </c>
      <c r="AA38" s="3" t="s">
        <v>48</v>
      </c>
      <c r="AB38" s="3" t="s">
        <v>47</v>
      </c>
      <c r="AC38" s="3" t="s">
        <v>48</v>
      </c>
      <c r="AD38" s="3">
        <v>0.0</v>
      </c>
      <c r="AE38" s="3" t="s">
        <v>49</v>
      </c>
      <c r="AF38" s="3">
        <v>7.17</v>
      </c>
      <c r="AG38" s="3">
        <v>6.82</v>
      </c>
      <c r="AH38" s="3">
        <v>7.87</v>
      </c>
      <c r="AI38" s="3">
        <v>8.23</v>
      </c>
      <c r="AJ38" s="3">
        <v>7.34</v>
      </c>
      <c r="AK38" s="3">
        <v>6.09</v>
      </c>
      <c r="AL38" s="3">
        <v>7.51</v>
      </c>
      <c r="AM38" s="3">
        <v>7.38</v>
      </c>
    </row>
    <row r="39">
      <c r="A39" s="3" t="s">
        <v>186</v>
      </c>
      <c r="B39" s="3" t="s">
        <v>187</v>
      </c>
      <c r="C39" s="4">
        <v>19.0</v>
      </c>
      <c r="D39" s="3" t="s">
        <v>58</v>
      </c>
      <c r="E39" s="3" t="s">
        <v>82</v>
      </c>
      <c r="F39" s="5">
        <v>7.31</v>
      </c>
      <c r="G39" s="3">
        <v>0.0</v>
      </c>
      <c r="H39" s="5">
        <v>60.23</v>
      </c>
      <c r="I39" s="3" t="s">
        <v>12</v>
      </c>
      <c r="J39" s="3">
        <f>IFERROR(__xludf.DUMMYFUNCTION("COUNTA(SPLIT(I39,"",""))"),1.0)</f>
        <v>1</v>
      </c>
      <c r="K39" s="3">
        <f>IFERROR(__xludf.DUMMYFUNCTION("IF(REGEXMATCH(I39,""(?i)literary society""),1,0)"),0.0)</f>
        <v>0</v>
      </c>
      <c r="L39" s="3">
        <f>IFERROR(__xludf.DUMMYFUNCTION("IF(REGEXMATCH(I39,""(?i)robotics""),1,0)"),0.0)</f>
        <v>0</v>
      </c>
      <c r="M39" s="3">
        <f>IFERROR(__xludf.DUMMYFUNCTION("IF(REGEXMATCH(I39,""(?i)coding club""),1,0)"),1.0)</f>
        <v>1</v>
      </c>
      <c r="N39" s="3">
        <f>IFERROR(__xludf.DUMMYFUNCTION("IF(REGEXMATCH(I39,""(?i)entrepreneurship cell""),1,0)"),0.0)</f>
        <v>0</v>
      </c>
      <c r="O39" s="3">
        <f>IFERROR(__xludf.DUMMYFUNCTION("IF(REGEXMATCH(I39,""(?i)cultural club""),1,0)"),0.0)</f>
        <v>0</v>
      </c>
      <c r="P39" s="3">
        <f>IFERROR(__xludf.DUMMYFUNCTION("IF(REGEXMATCH(I39,""(?i)sports club""),1,0)"),0.0)</f>
        <v>0</v>
      </c>
      <c r="Q39" s="3" t="s">
        <v>188</v>
      </c>
      <c r="R39" s="3">
        <f>IFERROR(__xludf.DUMMYFUNCTION("COUNTA(SPLIT(Q39,"",""))"),3.0)</f>
        <v>3</v>
      </c>
      <c r="S39" s="3">
        <f>IFERROR(__xludf.DUMMYFUNCTION("IF(REGEXMATCH(Q39,""(?i)c\+\+""),1,0)"),1.0)</f>
        <v>1</v>
      </c>
      <c r="T39" s="3">
        <f>IFERROR(__xludf.DUMMYFUNCTION("IF(REGEXMATCH(Q39,""(?i)machine learning""),1,0)"),0.0)</f>
        <v>0</v>
      </c>
      <c r="U39" s="3">
        <f>IFERROR(__xludf.DUMMYFUNCTION("IF(REGEXMATCH(Q39,""(?i)python""),1,0)"),1.0)</f>
        <v>1</v>
      </c>
      <c r="V39" s="3">
        <f>IFERROR(__xludf.DUMMYFUNCTION("IF(REGEXMATCH(Q39,""(?i)java""),1,0)"),0.0)</f>
        <v>0</v>
      </c>
      <c r="W39" s="3">
        <f>IFERROR(__xludf.DUMMYFUNCTION("IF(REGEXMATCH(Q39,""(?i)sql""),1,0)"),1.0)</f>
        <v>1</v>
      </c>
      <c r="X39" s="3">
        <f>IFERROR(__xludf.DUMMYFUNCTION("IF(REGEXMATCH(Q39,""(?i)web development""),1,0)"),0.0)</f>
        <v>0</v>
      </c>
      <c r="Y39" s="3">
        <f>IFERROR(__xludf.DUMMYFUNCTION("IF(REGEXMATCH(Q39,""(?i)data science""),1,0)"),0.0)</f>
        <v>0</v>
      </c>
      <c r="Z39" s="3" t="s">
        <v>45</v>
      </c>
      <c r="AA39" s="3" t="s">
        <v>46</v>
      </c>
      <c r="AB39" s="3" t="s">
        <v>47</v>
      </c>
      <c r="AC39" s="3" t="s">
        <v>48</v>
      </c>
      <c r="AD39" s="3">
        <v>0.0</v>
      </c>
      <c r="AE39" s="3" t="s">
        <v>49</v>
      </c>
      <c r="AF39" s="3">
        <v>7.91</v>
      </c>
      <c r="AG39" s="3">
        <v>7.52</v>
      </c>
      <c r="AH39" s="3">
        <v>8.67</v>
      </c>
      <c r="AI39" s="3">
        <v>6.21</v>
      </c>
      <c r="AJ39" s="3">
        <v>7.98</v>
      </c>
      <c r="AK39" s="3">
        <v>6.58</v>
      </c>
      <c r="AL39" s="3">
        <v>7.19</v>
      </c>
      <c r="AM39" s="3">
        <v>6.44</v>
      </c>
    </row>
    <row r="40">
      <c r="A40" s="3" t="s">
        <v>189</v>
      </c>
      <c r="B40" s="3" t="s">
        <v>190</v>
      </c>
      <c r="C40" s="4">
        <v>19.0</v>
      </c>
      <c r="D40" s="3" t="s">
        <v>58</v>
      </c>
      <c r="E40" s="3" t="s">
        <v>70</v>
      </c>
      <c r="F40" s="5">
        <v>7.01</v>
      </c>
      <c r="G40" s="3">
        <v>1.0</v>
      </c>
      <c r="H40" s="5">
        <v>96.52</v>
      </c>
      <c r="I40" s="3" t="s">
        <v>191</v>
      </c>
      <c r="J40" s="3">
        <f>IFERROR(__xludf.DUMMYFUNCTION("COUNTA(SPLIT(I40,"",""))"),3.0)</f>
        <v>3</v>
      </c>
      <c r="K40" s="3">
        <f>IFERROR(__xludf.DUMMYFUNCTION("IF(REGEXMATCH(I40,""(?i)literary society""),1,0)"),0.0)</f>
        <v>0</v>
      </c>
      <c r="L40" s="3">
        <f>IFERROR(__xludf.DUMMYFUNCTION("IF(REGEXMATCH(I40,""(?i)robotics""),1,0)"),1.0)</f>
        <v>1</v>
      </c>
      <c r="M40" s="3">
        <f>IFERROR(__xludf.DUMMYFUNCTION("IF(REGEXMATCH(I40,""(?i)coding club""),1,0)"),1.0)</f>
        <v>1</v>
      </c>
      <c r="N40" s="3">
        <f>IFERROR(__xludf.DUMMYFUNCTION("IF(REGEXMATCH(I40,""(?i)entrepreneurship cell""),1,0)"),1.0)</f>
        <v>1</v>
      </c>
      <c r="O40" s="3">
        <f>IFERROR(__xludf.DUMMYFUNCTION("IF(REGEXMATCH(I40,""(?i)cultural club""),1,0)"),0.0)</f>
        <v>0</v>
      </c>
      <c r="P40" s="3">
        <f>IFERROR(__xludf.DUMMYFUNCTION("IF(REGEXMATCH(I40,""(?i)sports club""),1,0)"),0.0)</f>
        <v>0</v>
      </c>
      <c r="Q40" s="3" t="s">
        <v>192</v>
      </c>
      <c r="R40" s="3">
        <f>IFERROR(__xludf.DUMMYFUNCTION("COUNTA(SPLIT(Q40,"",""))"),4.0)</f>
        <v>4</v>
      </c>
      <c r="S40" s="3">
        <f>IFERROR(__xludf.DUMMYFUNCTION("IF(REGEXMATCH(Q40,""(?i)c\+\+""),1,0)"),0.0)</f>
        <v>0</v>
      </c>
      <c r="T40" s="3">
        <f>IFERROR(__xludf.DUMMYFUNCTION("IF(REGEXMATCH(Q40,""(?i)machine learning""),1,0)"),1.0)</f>
        <v>1</v>
      </c>
      <c r="U40" s="3">
        <f>IFERROR(__xludf.DUMMYFUNCTION("IF(REGEXMATCH(Q40,""(?i)python""),1,0)"),1.0)</f>
        <v>1</v>
      </c>
      <c r="V40" s="3">
        <f>IFERROR(__xludf.DUMMYFUNCTION("IF(REGEXMATCH(Q40,""(?i)java""),1,0)"),0.0)</f>
        <v>0</v>
      </c>
      <c r="W40" s="3">
        <f>IFERROR(__xludf.DUMMYFUNCTION("IF(REGEXMATCH(Q40,""(?i)sql""),1,0)"),1.0)</f>
        <v>1</v>
      </c>
      <c r="X40" s="3">
        <f>IFERROR(__xludf.DUMMYFUNCTION("IF(REGEXMATCH(Q40,""(?i)web development""),1,0)"),1.0)</f>
        <v>1</v>
      </c>
      <c r="Y40" s="3">
        <f>IFERROR(__xludf.DUMMYFUNCTION("IF(REGEXMATCH(Q40,""(?i)data science""),1,0)"),0.0)</f>
        <v>0</v>
      </c>
      <c r="Z40" s="3" t="s">
        <v>45</v>
      </c>
      <c r="AA40" s="3" t="s">
        <v>72</v>
      </c>
      <c r="AB40" s="3" t="s">
        <v>66</v>
      </c>
      <c r="AC40" s="3" t="s">
        <v>98</v>
      </c>
      <c r="AD40" s="3">
        <v>15.83</v>
      </c>
      <c r="AE40" s="3" t="s">
        <v>75</v>
      </c>
      <c r="AF40" s="3">
        <v>7.18</v>
      </c>
      <c r="AG40" s="3">
        <v>5.15</v>
      </c>
      <c r="AH40" s="3">
        <v>7.46</v>
      </c>
      <c r="AI40" s="3">
        <v>6.89</v>
      </c>
      <c r="AJ40" s="3">
        <v>8.13</v>
      </c>
      <c r="AK40" s="3">
        <v>6.33</v>
      </c>
      <c r="AL40" s="3">
        <v>6.8</v>
      </c>
      <c r="AM40" s="3">
        <v>8.12</v>
      </c>
    </row>
    <row r="41">
      <c r="A41" s="3" t="s">
        <v>193</v>
      </c>
      <c r="B41" s="3" t="s">
        <v>194</v>
      </c>
      <c r="C41" s="4">
        <v>23.0</v>
      </c>
      <c r="D41" s="3" t="s">
        <v>58</v>
      </c>
      <c r="E41" s="3" t="s">
        <v>52</v>
      </c>
      <c r="F41" s="5">
        <v>6.8</v>
      </c>
      <c r="G41" s="3">
        <v>0.0</v>
      </c>
      <c r="H41" s="5">
        <v>71.76</v>
      </c>
      <c r="I41" s="3" t="s">
        <v>195</v>
      </c>
      <c r="J41" s="3">
        <f>IFERROR(__xludf.DUMMYFUNCTION("COUNTA(SPLIT(I41,"",""))"),2.0)</f>
        <v>2</v>
      </c>
      <c r="K41" s="3">
        <f>IFERROR(__xludf.DUMMYFUNCTION("IF(REGEXMATCH(I41,""(?i)literary society""),1,0)"),1.0)</f>
        <v>1</v>
      </c>
      <c r="L41" s="3">
        <f>IFERROR(__xludf.DUMMYFUNCTION("IF(REGEXMATCH(I41,""(?i)robotics""),1,0)"),0.0)</f>
        <v>0</v>
      </c>
      <c r="M41" s="3">
        <f>IFERROR(__xludf.DUMMYFUNCTION("IF(REGEXMATCH(I41,""(?i)coding club""),1,0)"),1.0)</f>
        <v>1</v>
      </c>
      <c r="N41" s="3">
        <f>IFERROR(__xludf.DUMMYFUNCTION("IF(REGEXMATCH(I41,""(?i)entrepreneurship cell""),1,0)"),0.0)</f>
        <v>0</v>
      </c>
      <c r="O41" s="3">
        <f>IFERROR(__xludf.DUMMYFUNCTION("IF(REGEXMATCH(I41,""(?i)cultural club""),1,0)"),0.0)</f>
        <v>0</v>
      </c>
      <c r="P41" s="3">
        <f>IFERROR(__xludf.DUMMYFUNCTION("IF(REGEXMATCH(I41,""(?i)sports club""),1,0)"),0.0)</f>
        <v>0</v>
      </c>
      <c r="Q41" s="3" t="s">
        <v>196</v>
      </c>
      <c r="R41" s="3">
        <f>IFERROR(__xludf.DUMMYFUNCTION("COUNTA(SPLIT(Q41,"",""))"),2.0)</f>
        <v>2</v>
      </c>
      <c r="S41" s="3">
        <f>IFERROR(__xludf.DUMMYFUNCTION("IF(REGEXMATCH(Q41,""(?i)c\+\+""),1,0)"),0.0)</f>
        <v>0</v>
      </c>
      <c r="T41" s="3">
        <f>IFERROR(__xludf.DUMMYFUNCTION("IF(REGEXMATCH(Q41,""(?i)machine learning""),1,0)"),0.0)</f>
        <v>0</v>
      </c>
      <c r="U41" s="3">
        <f>IFERROR(__xludf.DUMMYFUNCTION("IF(REGEXMATCH(Q41,""(?i)python""),1,0)"),0.0)</f>
        <v>0</v>
      </c>
      <c r="V41" s="3">
        <f>IFERROR(__xludf.DUMMYFUNCTION("IF(REGEXMATCH(Q41,""(?i)java""),1,0)"),1.0)</f>
        <v>1</v>
      </c>
      <c r="W41" s="3">
        <f>IFERROR(__xludf.DUMMYFUNCTION("IF(REGEXMATCH(Q41,""(?i)sql""),1,0)"),0.0)</f>
        <v>0</v>
      </c>
      <c r="X41" s="3">
        <f>IFERROR(__xludf.DUMMYFUNCTION("IF(REGEXMATCH(Q41,""(?i)web development""),1,0)"),1.0)</f>
        <v>1</v>
      </c>
      <c r="Y41" s="3">
        <f>IFERROR(__xludf.DUMMYFUNCTION("IF(REGEXMATCH(Q41,""(?i)data science""),1,0)"),0.0)</f>
        <v>0</v>
      </c>
      <c r="Z41" s="3" t="s">
        <v>45</v>
      </c>
      <c r="AA41" s="3" t="s">
        <v>85</v>
      </c>
      <c r="AB41" s="3" t="s">
        <v>66</v>
      </c>
      <c r="AC41" s="3" t="s">
        <v>98</v>
      </c>
      <c r="AD41" s="3">
        <v>7.03</v>
      </c>
      <c r="AE41" s="3" t="s">
        <v>106</v>
      </c>
      <c r="AF41" s="3">
        <v>7.67</v>
      </c>
      <c r="AG41" s="3">
        <v>8.37</v>
      </c>
      <c r="AH41" s="3">
        <v>6.42</v>
      </c>
      <c r="AI41" s="3">
        <v>7.13</v>
      </c>
      <c r="AJ41" s="3">
        <v>5.68</v>
      </c>
      <c r="AK41" s="3">
        <v>6.39</v>
      </c>
      <c r="AL41" s="3">
        <v>7.39</v>
      </c>
      <c r="AM41" s="3">
        <v>5.33</v>
      </c>
    </row>
    <row r="42">
      <c r="A42" s="3" t="s">
        <v>197</v>
      </c>
      <c r="B42" s="3" t="s">
        <v>198</v>
      </c>
      <c r="C42" s="4">
        <v>21.0</v>
      </c>
      <c r="D42" s="3" t="s">
        <v>58</v>
      </c>
      <c r="E42" s="3" t="s">
        <v>70</v>
      </c>
      <c r="F42" s="5">
        <v>6.97</v>
      </c>
      <c r="G42" s="3">
        <v>2.0</v>
      </c>
      <c r="H42" s="5">
        <v>75.45</v>
      </c>
      <c r="I42" s="3" t="s">
        <v>130</v>
      </c>
      <c r="J42" s="3">
        <f>IFERROR(__xludf.DUMMYFUNCTION("COUNTA(SPLIT(I42,"",""))"),2.0)</f>
        <v>2</v>
      </c>
      <c r="K42" s="3">
        <f>IFERROR(__xludf.DUMMYFUNCTION("IF(REGEXMATCH(I42,""(?i)literary society""),1,0)"),1.0)</f>
        <v>1</v>
      </c>
      <c r="L42" s="3">
        <f>IFERROR(__xludf.DUMMYFUNCTION("IF(REGEXMATCH(I42,""(?i)robotics""),1,0)"),0.0)</f>
        <v>0</v>
      </c>
      <c r="M42" s="3">
        <f>IFERROR(__xludf.DUMMYFUNCTION("IF(REGEXMATCH(I42,""(?i)coding club""),1,0)"),0.0)</f>
        <v>0</v>
      </c>
      <c r="N42" s="3">
        <f>IFERROR(__xludf.DUMMYFUNCTION("IF(REGEXMATCH(I42,""(?i)entrepreneurship cell""),1,0)"),1.0)</f>
        <v>1</v>
      </c>
      <c r="O42" s="3">
        <f>IFERROR(__xludf.DUMMYFUNCTION("IF(REGEXMATCH(I42,""(?i)cultural club""),1,0)"),0.0)</f>
        <v>0</v>
      </c>
      <c r="P42" s="3">
        <f>IFERROR(__xludf.DUMMYFUNCTION("IF(REGEXMATCH(I42,""(?i)sports club""),1,0)"),0.0)</f>
        <v>0</v>
      </c>
      <c r="Q42" s="3" t="s">
        <v>199</v>
      </c>
      <c r="R42" s="3">
        <f>IFERROR(__xludf.DUMMYFUNCTION("COUNTA(SPLIT(Q42,"",""))"),5.0)</f>
        <v>5</v>
      </c>
      <c r="S42" s="3">
        <f>IFERROR(__xludf.DUMMYFUNCTION("IF(REGEXMATCH(Q42,""(?i)c\+\+""),1,0)"),0.0)</f>
        <v>0</v>
      </c>
      <c r="T42" s="3">
        <f>IFERROR(__xludf.DUMMYFUNCTION("IF(REGEXMATCH(Q42,""(?i)machine learning""),1,0)"),1.0)</f>
        <v>1</v>
      </c>
      <c r="U42" s="3">
        <f>IFERROR(__xludf.DUMMYFUNCTION("IF(REGEXMATCH(Q42,""(?i)python""),1,0)"),0.0)</f>
        <v>0</v>
      </c>
      <c r="V42" s="3">
        <f>IFERROR(__xludf.DUMMYFUNCTION("IF(REGEXMATCH(Q42,""(?i)java""),1,0)"),1.0)</f>
        <v>1</v>
      </c>
      <c r="W42" s="3">
        <f>IFERROR(__xludf.DUMMYFUNCTION("IF(REGEXMATCH(Q42,""(?i)sql""),1,0)"),1.0)</f>
        <v>1</v>
      </c>
      <c r="X42" s="3">
        <f>IFERROR(__xludf.DUMMYFUNCTION("IF(REGEXMATCH(Q42,""(?i)web development""),1,0)"),1.0)</f>
        <v>1</v>
      </c>
      <c r="Y42" s="3">
        <f>IFERROR(__xludf.DUMMYFUNCTION("IF(REGEXMATCH(Q42,""(?i)data science""),1,0)"),1.0)</f>
        <v>1</v>
      </c>
      <c r="Z42" s="3" t="s">
        <v>45</v>
      </c>
      <c r="AA42" s="3" t="s">
        <v>72</v>
      </c>
      <c r="AB42" s="3" t="s">
        <v>47</v>
      </c>
      <c r="AC42" s="3" t="s">
        <v>48</v>
      </c>
      <c r="AD42" s="3">
        <v>0.0</v>
      </c>
      <c r="AE42" s="3" t="s">
        <v>49</v>
      </c>
      <c r="AF42" s="3">
        <v>6.69</v>
      </c>
      <c r="AG42" s="3">
        <v>8.03</v>
      </c>
      <c r="AH42" s="3">
        <v>7.29</v>
      </c>
      <c r="AI42" s="3">
        <v>6.27</v>
      </c>
      <c r="AJ42" s="3">
        <v>6.8</v>
      </c>
      <c r="AK42" s="3">
        <v>6.62</v>
      </c>
      <c r="AL42" s="3">
        <v>6.91</v>
      </c>
      <c r="AM42" s="3">
        <v>7.15</v>
      </c>
    </row>
    <row r="43">
      <c r="A43" s="3" t="s">
        <v>200</v>
      </c>
      <c r="B43" s="3" t="s">
        <v>100</v>
      </c>
      <c r="C43" s="4">
        <v>22.0</v>
      </c>
      <c r="D43" s="3" t="s">
        <v>58</v>
      </c>
      <c r="E43" s="3" t="s">
        <v>42</v>
      </c>
      <c r="F43" s="5">
        <v>7.62</v>
      </c>
      <c r="G43" s="3">
        <v>1.0</v>
      </c>
      <c r="H43" s="5">
        <v>71.68</v>
      </c>
      <c r="I43" s="3" t="s">
        <v>201</v>
      </c>
      <c r="J43" s="3">
        <f>IFERROR(__xludf.DUMMYFUNCTION("COUNTA(SPLIT(I43,"",""))"),3.0)</f>
        <v>3</v>
      </c>
      <c r="K43" s="3">
        <f>IFERROR(__xludf.DUMMYFUNCTION("IF(REGEXMATCH(I43,""(?i)literary society""),1,0)"),1.0)</f>
        <v>1</v>
      </c>
      <c r="L43" s="3">
        <f>IFERROR(__xludf.DUMMYFUNCTION("IF(REGEXMATCH(I43,""(?i)robotics""),1,0)"),1.0)</f>
        <v>1</v>
      </c>
      <c r="M43" s="3">
        <f>IFERROR(__xludf.DUMMYFUNCTION("IF(REGEXMATCH(I43,""(?i)coding club""),1,0)"),0.0)</f>
        <v>0</v>
      </c>
      <c r="N43" s="3">
        <f>IFERROR(__xludf.DUMMYFUNCTION("IF(REGEXMATCH(I43,""(?i)entrepreneurship cell""),1,0)"),0.0)</f>
        <v>0</v>
      </c>
      <c r="O43" s="3">
        <f>IFERROR(__xludf.DUMMYFUNCTION("IF(REGEXMATCH(I43,""(?i)cultural club""),1,0)"),1.0)</f>
        <v>1</v>
      </c>
      <c r="P43" s="3">
        <f>IFERROR(__xludf.DUMMYFUNCTION("IF(REGEXMATCH(I43,""(?i)sports club""),1,0)"),0.0)</f>
        <v>0</v>
      </c>
      <c r="Q43" s="3" t="s">
        <v>202</v>
      </c>
      <c r="R43" s="3">
        <f>IFERROR(__xludf.DUMMYFUNCTION("COUNTA(SPLIT(Q43,"",""))"),3.0)</f>
        <v>3</v>
      </c>
      <c r="S43" s="3">
        <f>IFERROR(__xludf.DUMMYFUNCTION("IF(REGEXMATCH(Q43,""(?i)c\+\+""),1,0)"),0.0)</f>
        <v>0</v>
      </c>
      <c r="T43" s="3">
        <f>IFERROR(__xludf.DUMMYFUNCTION("IF(REGEXMATCH(Q43,""(?i)machine learning""),1,0)"),1.0)</f>
        <v>1</v>
      </c>
      <c r="U43" s="3">
        <f>IFERROR(__xludf.DUMMYFUNCTION("IF(REGEXMATCH(Q43,""(?i)python""),1,0)"),0.0)</f>
        <v>0</v>
      </c>
      <c r="V43" s="3">
        <f>IFERROR(__xludf.DUMMYFUNCTION("IF(REGEXMATCH(Q43,""(?i)java""),1,0)"),1.0)</f>
        <v>1</v>
      </c>
      <c r="W43" s="3">
        <f>IFERROR(__xludf.DUMMYFUNCTION("IF(REGEXMATCH(Q43,""(?i)sql""),1,0)"),1.0)</f>
        <v>1</v>
      </c>
      <c r="X43" s="3">
        <f>IFERROR(__xludf.DUMMYFUNCTION("IF(REGEXMATCH(Q43,""(?i)web development""),1,0)"),0.0)</f>
        <v>0</v>
      </c>
      <c r="Y43" s="3">
        <f>IFERROR(__xludf.DUMMYFUNCTION("IF(REGEXMATCH(Q43,""(?i)data science""),1,0)"),0.0)</f>
        <v>0</v>
      </c>
      <c r="Z43" s="3" t="s">
        <v>45</v>
      </c>
      <c r="AA43" s="3" t="s">
        <v>61</v>
      </c>
      <c r="AB43" s="3" t="s">
        <v>66</v>
      </c>
      <c r="AC43" s="3" t="s">
        <v>72</v>
      </c>
      <c r="AD43" s="3">
        <v>13.11</v>
      </c>
      <c r="AE43" s="3" t="s">
        <v>106</v>
      </c>
      <c r="AF43" s="3">
        <v>6.82</v>
      </c>
      <c r="AG43" s="3">
        <v>8.32</v>
      </c>
      <c r="AH43" s="3">
        <v>7.56</v>
      </c>
      <c r="AI43" s="3">
        <v>8.14</v>
      </c>
      <c r="AJ43" s="3">
        <v>9.39</v>
      </c>
      <c r="AK43" s="3">
        <v>6.88</v>
      </c>
      <c r="AL43" s="3">
        <v>7.17</v>
      </c>
      <c r="AM43" s="3">
        <v>6.64</v>
      </c>
    </row>
    <row r="44">
      <c r="A44" s="3" t="s">
        <v>203</v>
      </c>
      <c r="B44" s="3" t="s">
        <v>204</v>
      </c>
      <c r="C44" s="4">
        <v>21.0</v>
      </c>
      <c r="D44" s="3" t="s">
        <v>58</v>
      </c>
      <c r="E44" s="3" t="s">
        <v>82</v>
      </c>
      <c r="F44" s="5">
        <v>7.22</v>
      </c>
      <c r="G44" s="3">
        <v>3.0</v>
      </c>
      <c r="H44" s="5">
        <v>65.27</v>
      </c>
      <c r="I44" s="3" t="s">
        <v>205</v>
      </c>
      <c r="J44" s="3">
        <f>IFERROR(__xludf.DUMMYFUNCTION("COUNTA(SPLIT(I44,"",""))"),3.0)</f>
        <v>3</v>
      </c>
      <c r="K44" s="3">
        <f>IFERROR(__xludf.DUMMYFUNCTION("IF(REGEXMATCH(I44,""(?i)literary society""),1,0)"),0.0)</f>
        <v>0</v>
      </c>
      <c r="L44" s="3">
        <f>IFERROR(__xludf.DUMMYFUNCTION("IF(REGEXMATCH(I44,""(?i)robotics""),1,0)"),1.0)</f>
        <v>1</v>
      </c>
      <c r="M44" s="3">
        <f>IFERROR(__xludf.DUMMYFUNCTION("IF(REGEXMATCH(I44,""(?i)coding club""),1,0)"),1.0)</f>
        <v>1</v>
      </c>
      <c r="N44" s="3">
        <f>IFERROR(__xludf.DUMMYFUNCTION("IF(REGEXMATCH(I44,""(?i)entrepreneurship cell""),1,0)"),1.0)</f>
        <v>1</v>
      </c>
      <c r="O44" s="3">
        <f>IFERROR(__xludf.DUMMYFUNCTION("IF(REGEXMATCH(I44,""(?i)cultural club""),1,0)"),0.0)</f>
        <v>0</v>
      </c>
      <c r="P44" s="3">
        <f>IFERROR(__xludf.DUMMYFUNCTION("IF(REGEXMATCH(I44,""(?i)sports club""),1,0)"),0.0)</f>
        <v>0</v>
      </c>
      <c r="Q44" s="3" t="s">
        <v>206</v>
      </c>
      <c r="R44" s="3">
        <f>IFERROR(__xludf.DUMMYFUNCTION("COUNTA(SPLIT(Q44,"",""))"),2.0)</f>
        <v>2</v>
      </c>
      <c r="S44" s="3">
        <f>IFERROR(__xludf.DUMMYFUNCTION("IF(REGEXMATCH(Q44,""(?i)c\+\+""),1,0)"),0.0)</f>
        <v>0</v>
      </c>
      <c r="T44" s="3">
        <f>IFERROR(__xludf.DUMMYFUNCTION("IF(REGEXMATCH(Q44,""(?i)machine learning""),1,0)"),0.0)</f>
        <v>0</v>
      </c>
      <c r="U44" s="3">
        <f>IFERROR(__xludf.DUMMYFUNCTION("IF(REGEXMATCH(Q44,""(?i)python""),1,0)"),0.0)</f>
        <v>0</v>
      </c>
      <c r="V44" s="3">
        <f>IFERROR(__xludf.DUMMYFUNCTION("IF(REGEXMATCH(Q44,""(?i)java""),1,0)"),1.0)</f>
        <v>1</v>
      </c>
      <c r="W44" s="3">
        <f>IFERROR(__xludf.DUMMYFUNCTION("IF(REGEXMATCH(Q44,""(?i)sql""),1,0)"),0.0)</f>
        <v>0</v>
      </c>
      <c r="X44" s="3">
        <f>IFERROR(__xludf.DUMMYFUNCTION("IF(REGEXMATCH(Q44,""(?i)web development""),1,0)"),1.0)</f>
        <v>1</v>
      </c>
      <c r="Y44" s="3">
        <f>IFERROR(__xludf.DUMMYFUNCTION("IF(REGEXMATCH(Q44,""(?i)data science""),1,0)"),0.0)</f>
        <v>0</v>
      </c>
      <c r="Z44" s="3" t="s">
        <v>45</v>
      </c>
      <c r="AA44" s="3" t="s">
        <v>98</v>
      </c>
      <c r="AB44" s="3" t="s">
        <v>47</v>
      </c>
      <c r="AC44" s="3" t="s">
        <v>48</v>
      </c>
      <c r="AD44" s="3">
        <v>0.0</v>
      </c>
      <c r="AE44" s="3" t="s">
        <v>49</v>
      </c>
      <c r="AF44" s="3">
        <v>7.43</v>
      </c>
      <c r="AG44" s="3">
        <v>4.37</v>
      </c>
      <c r="AH44" s="3">
        <v>7.04</v>
      </c>
      <c r="AI44" s="3">
        <v>8.34</v>
      </c>
      <c r="AJ44" s="3">
        <v>7.09</v>
      </c>
      <c r="AK44" s="3">
        <v>8.73</v>
      </c>
      <c r="AL44" s="3">
        <v>6.74</v>
      </c>
      <c r="AM44" s="3">
        <v>8.0</v>
      </c>
    </row>
    <row r="45">
      <c r="A45" s="3" t="s">
        <v>207</v>
      </c>
      <c r="B45" s="3" t="s">
        <v>208</v>
      </c>
      <c r="C45" s="4">
        <v>19.0</v>
      </c>
      <c r="D45" s="3" t="s">
        <v>41</v>
      </c>
      <c r="E45" s="3" t="s">
        <v>42</v>
      </c>
      <c r="F45" s="5">
        <v>7.38</v>
      </c>
      <c r="G45" s="3">
        <v>0.0</v>
      </c>
      <c r="H45" s="5">
        <v>72.69</v>
      </c>
      <c r="I45" s="3" t="s">
        <v>209</v>
      </c>
      <c r="J45" s="3">
        <f>IFERROR(__xludf.DUMMYFUNCTION("COUNTA(SPLIT(I45,"",""))"),2.0)</f>
        <v>2</v>
      </c>
      <c r="K45" s="3">
        <f>IFERROR(__xludf.DUMMYFUNCTION("IF(REGEXMATCH(I45,""(?i)literary society""),1,0)"),0.0)</f>
        <v>0</v>
      </c>
      <c r="L45" s="3">
        <f>IFERROR(__xludf.DUMMYFUNCTION("IF(REGEXMATCH(I45,""(?i)robotics""),1,0)"),0.0)</f>
        <v>0</v>
      </c>
      <c r="M45" s="3">
        <f>IFERROR(__xludf.DUMMYFUNCTION("IF(REGEXMATCH(I45,""(?i)coding club""),1,0)"),0.0)</f>
        <v>0</v>
      </c>
      <c r="N45" s="3">
        <f>IFERROR(__xludf.DUMMYFUNCTION("IF(REGEXMATCH(I45,""(?i)entrepreneurship cell""),1,0)"),0.0)</f>
        <v>0</v>
      </c>
      <c r="O45" s="3">
        <f>IFERROR(__xludf.DUMMYFUNCTION("IF(REGEXMATCH(I45,""(?i)cultural club""),1,0)"),1.0)</f>
        <v>1</v>
      </c>
      <c r="P45" s="3">
        <f>IFERROR(__xludf.DUMMYFUNCTION("IF(REGEXMATCH(I45,""(?i)sports club""),1,0)"),1.0)</f>
        <v>1</v>
      </c>
      <c r="Q45" s="3" t="s">
        <v>210</v>
      </c>
      <c r="R45" s="3">
        <f>IFERROR(__xludf.DUMMYFUNCTION("COUNTA(SPLIT(Q45,"",""))"),5.0)</f>
        <v>5</v>
      </c>
      <c r="S45" s="3">
        <f>IFERROR(__xludf.DUMMYFUNCTION("IF(REGEXMATCH(Q45,""(?i)c\+\+""),1,0)"),1.0)</f>
        <v>1</v>
      </c>
      <c r="T45" s="3">
        <f>IFERROR(__xludf.DUMMYFUNCTION("IF(REGEXMATCH(Q45,""(?i)machine learning""),1,0)"),0.0)</f>
        <v>0</v>
      </c>
      <c r="U45" s="3">
        <f>IFERROR(__xludf.DUMMYFUNCTION("IF(REGEXMATCH(Q45,""(?i)python""),1,0)"),1.0)</f>
        <v>1</v>
      </c>
      <c r="V45" s="3">
        <f>IFERROR(__xludf.DUMMYFUNCTION("IF(REGEXMATCH(Q45,""(?i)java""),1,0)"),1.0)</f>
        <v>1</v>
      </c>
      <c r="W45" s="3">
        <f>IFERROR(__xludf.DUMMYFUNCTION("IF(REGEXMATCH(Q45,""(?i)sql""),1,0)"),1.0)</f>
        <v>1</v>
      </c>
      <c r="X45" s="3">
        <f>IFERROR(__xludf.DUMMYFUNCTION("IF(REGEXMATCH(Q45,""(?i)web development""),1,0)"),1.0)</f>
        <v>1</v>
      </c>
      <c r="Y45" s="3">
        <f>IFERROR(__xludf.DUMMYFUNCTION("IF(REGEXMATCH(Q45,""(?i)data science""),1,0)"),0.0)</f>
        <v>0</v>
      </c>
      <c r="Z45" s="3" t="s">
        <v>55</v>
      </c>
      <c r="AA45" s="3" t="s">
        <v>48</v>
      </c>
      <c r="AB45" s="3" t="s">
        <v>66</v>
      </c>
      <c r="AC45" s="3" t="s">
        <v>67</v>
      </c>
      <c r="AD45" s="3">
        <v>7.79</v>
      </c>
      <c r="AE45" s="3" t="s">
        <v>61</v>
      </c>
      <c r="AF45" s="3">
        <v>7.22</v>
      </c>
      <c r="AG45" s="3">
        <v>8.29</v>
      </c>
      <c r="AH45" s="3">
        <v>6.87</v>
      </c>
      <c r="AI45" s="3">
        <v>5.68</v>
      </c>
      <c r="AJ45" s="3">
        <v>9.14</v>
      </c>
      <c r="AK45" s="3">
        <v>6.53</v>
      </c>
      <c r="AL45" s="3">
        <v>7.16</v>
      </c>
      <c r="AM45" s="3">
        <v>8.16</v>
      </c>
    </row>
    <row r="46">
      <c r="A46" s="3" t="s">
        <v>211</v>
      </c>
      <c r="B46" s="3" t="s">
        <v>212</v>
      </c>
      <c r="C46" s="4">
        <v>19.0</v>
      </c>
      <c r="D46" s="3" t="s">
        <v>41</v>
      </c>
      <c r="E46" s="3" t="s">
        <v>42</v>
      </c>
      <c r="F46" s="5">
        <v>6.63</v>
      </c>
      <c r="G46" s="3">
        <v>0.0</v>
      </c>
      <c r="H46" s="5">
        <v>99.38</v>
      </c>
      <c r="I46" s="3" t="s">
        <v>153</v>
      </c>
      <c r="J46" s="3">
        <f>IFERROR(__xludf.DUMMYFUNCTION("COUNTA(SPLIT(I46,"",""))"),2.0)</f>
        <v>2</v>
      </c>
      <c r="K46" s="3">
        <f>IFERROR(__xludf.DUMMYFUNCTION("IF(REGEXMATCH(I46,""(?i)literary society""),1,0)"),0.0)</f>
        <v>0</v>
      </c>
      <c r="L46" s="3">
        <f>IFERROR(__xludf.DUMMYFUNCTION("IF(REGEXMATCH(I46,""(?i)robotics""),1,0)"),0.0)</f>
        <v>0</v>
      </c>
      <c r="M46" s="3">
        <f>IFERROR(__xludf.DUMMYFUNCTION("IF(REGEXMATCH(I46,""(?i)coding club""),1,0)"),1.0)</f>
        <v>1</v>
      </c>
      <c r="N46" s="3">
        <f>IFERROR(__xludf.DUMMYFUNCTION("IF(REGEXMATCH(I46,""(?i)entrepreneurship cell""),1,0)"),0.0)</f>
        <v>0</v>
      </c>
      <c r="O46" s="3">
        <f>IFERROR(__xludf.DUMMYFUNCTION("IF(REGEXMATCH(I46,""(?i)cultural club""),1,0)"),0.0)</f>
        <v>0</v>
      </c>
      <c r="P46" s="3">
        <f>IFERROR(__xludf.DUMMYFUNCTION("IF(REGEXMATCH(I46,""(?i)sports club""),1,0)"),1.0)</f>
        <v>1</v>
      </c>
      <c r="Q46" s="3" t="s">
        <v>213</v>
      </c>
      <c r="R46" s="3">
        <f>IFERROR(__xludf.DUMMYFUNCTION("COUNTA(SPLIT(Q46,"",""))"),4.0)</f>
        <v>4</v>
      </c>
      <c r="S46" s="3">
        <f>IFERROR(__xludf.DUMMYFUNCTION("IF(REGEXMATCH(Q46,""(?i)c\+\+""),1,0)"),1.0)</f>
        <v>1</v>
      </c>
      <c r="T46" s="3">
        <f>IFERROR(__xludf.DUMMYFUNCTION("IF(REGEXMATCH(Q46,""(?i)machine learning""),1,0)"),0.0)</f>
        <v>0</v>
      </c>
      <c r="U46" s="3">
        <f>IFERROR(__xludf.DUMMYFUNCTION("IF(REGEXMATCH(Q46,""(?i)python""),1,0)"),1.0)</f>
        <v>1</v>
      </c>
      <c r="V46" s="3">
        <f>IFERROR(__xludf.DUMMYFUNCTION("IF(REGEXMATCH(Q46,""(?i)java""),1,0)"),1.0)</f>
        <v>1</v>
      </c>
      <c r="W46" s="3">
        <f>IFERROR(__xludf.DUMMYFUNCTION("IF(REGEXMATCH(Q46,""(?i)sql""),1,0)"),0.0)</f>
        <v>0</v>
      </c>
      <c r="X46" s="3">
        <f>IFERROR(__xludf.DUMMYFUNCTION("IF(REGEXMATCH(Q46,""(?i)web development""),1,0)"),0.0)</f>
        <v>0</v>
      </c>
      <c r="Y46" s="3">
        <f>IFERROR(__xludf.DUMMYFUNCTION("IF(REGEXMATCH(Q46,""(?i)data science""),1,0)"),1.0)</f>
        <v>1</v>
      </c>
      <c r="Z46" s="3" t="s">
        <v>55</v>
      </c>
      <c r="AA46" s="3" t="s">
        <v>48</v>
      </c>
      <c r="AB46" s="3" t="s">
        <v>66</v>
      </c>
      <c r="AC46" s="3" t="s">
        <v>61</v>
      </c>
      <c r="AD46" s="3">
        <v>14.33</v>
      </c>
      <c r="AE46" s="3" t="s">
        <v>61</v>
      </c>
      <c r="AF46" s="3">
        <v>6.31</v>
      </c>
      <c r="AG46" s="3">
        <v>7.69</v>
      </c>
      <c r="AH46" s="3">
        <v>6.68</v>
      </c>
      <c r="AI46" s="3">
        <v>5.84</v>
      </c>
      <c r="AJ46" s="3">
        <v>7.2</v>
      </c>
      <c r="AK46" s="3">
        <v>7.4</v>
      </c>
      <c r="AL46" s="3">
        <v>7.56</v>
      </c>
      <c r="AM46" s="3">
        <v>4.38</v>
      </c>
    </row>
    <row r="47">
      <c r="A47" s="3" t="s">
        <v>214</v>
      </c>
      <c r="B47" s="3" t="s">
        <v>215</v>
      </c>
      <c r="C47" s="4">
        <v>20.0</v>
      </c>
      <c r="D47" s="3" t="s">
        <v>58</v>
      </c>
      <c r="E47" s="3" t="s">
        <v>52</v>
      </c>
      <c r="F47" s="5">
        <v>7.19</v>
      </c>
      <c r="G47" s="3">
        <v>0.0</v>
      </c>
      <c r="H47" s="5">
        <v>97.77</v>
      </c>
      <c r="I47" s="3" t="s">
        <v>216</v>
      </c>
      <c r="J47" s="3">
        <f>IFERROR(__xludf.DUMMYFUNCTION("COUNTA(SPLIT(I47,"",""))"),3.0)</f>
        <v>3</v>
      </c>
      <c r="K47" s="3">
        <f>IFERROR(__xludf.DUMMYFUNCTION("IF(REGEXMATCH(I47,""(?i)literary society""),1,0)"),0.0)</f>
        <v>0</v>
      </c>
      <c r="L47" s="3">
        <f>IFERROR(__xludf.DUMMYFUNCTION("IF(REGEXMATCH(I47,""(?i)robotics""),1,0)"),1.0)</f>
        <v>1</v>
      </c>
      <c r="M47" s="3">
        <f>IFERROR(__xludf.DUMMYFUNCTION("IF(REGEXMATCH(I47,""(?i)coding club""),1,0)"),0.0)</f>
        <v>0</v>
      </c>
      <c r="N47" s="3">
        <f>IFERROR(__xludf.DUMMYFUNCTION("IF(REGEXMATCH(I47,""(?i)entrepreneurship cell""),1,0)"),1.0)</f>
        <v>1</v>
      </c>
      <c r="O47" s="3">
        <f>IFERROR(__xludf.DUMMYFUNCTION("IF(REGEXMATCH(I47,""(?i)cultural club""),1,0)"),1.0)</f>
        <v>1</v>
      </c>
      <c r="P47" s="3">
        <f>IFERROR(__xludf.DUMMYFUNCTION("IF(REGEXMATCH(I47,""(?i)sports club""),1,0)"),0.0)</f>
        <v>0</v>
      </c>
      <c r="Q47" s="3" t="s">
        <v>217</v>
      </c>
      <c r="R47" s="3">
        <f>IFERROR(__xludf.DUMMYFUNCTION("COUNTA(SPLIT(Q47,"",""))"),2.0)</f>
        <v>2</v>
      </c>
      <c r="S47" s="3">
        <f>IFERROR(__xludf.DUMMYFUNCTION("IF(REGEXMATCH(Q47,""(?i)c\+\+""),1,0)"),0.0)</f>
        <v>0</v>
      </c>
      <c r="T47" s="3">
        <f>IFERROR(__xludf.DUMMYFUNCTION("IF(REGEXMATCH(Q47,""(?i)machine learning""),1,0)"),1.0)</f>
        <v>1</v>
      </c>
      <c r="U47" s="3">
        <f>IFERROR(__xludf.DUMMYFUNCTION("IF(REGEXMATCH(Q47,""(?i)python""),1,0)"),0.0)</f>
        <v>0</v>
      </c>
      <c r="V47" s="3">
        <f>IFERROR(__xludf.DUMMYFUNCTION("IF(REGEXMATCH(Q47,""(?i)java""),1,0)"),0.0)</f>
        <v>0</v>
      </c>
      <c r="W47" s="3">
        <f>IFERROR(__xludf.DUMMYFUNCTION("IF(REGEXMATCH(Q47,""(?i)sql""),1,0)"),0.0)</f>
        <v>0</v>
      </c>
      <c r="X47" s="3">
        <f>IFERROR(__xludf.DUMMYFUNCTION("IF(REGEXMATCH(Q47,""(?i)web development""),1,0)"),1.0)</f>
        <v>1</v>
      </c>
      <c r="Y47" s="3">
        <f>IFERROR(__xludf.DUMMYFUNCTION("IF(REGEXMATCH(Q47,""(?i)data science""),1,0)"),0.0)</f>
        <v>0</v>
      </c>
      <c r="Z47" s="3" t="s">
        <v>45</v>
      </c>
      <c r="AA47" s="3" t="s">
        <v>72</v>
      </c>
      <c r="AB47" s="3" t="s">
        <v>47</v>
      </c>
      <c r="AC47" s="3" t="s">
        <v>48</v>
      </c>
      <c r="AD47" s="3">
        <v>0.0</v>
      </c>
      <c r="AE47" s="3" t="s">
        <v>49</v>
      </c>
      <c r="AF47" s="3">
        <v>5.33</v>
      </c>
      <c r="AG47" s="3">
        <v>7.81</v>
      </c>
      <c r="AH47" s="3">
        <v>8.54</v>
      </c>
      <c r="AI47" s="3">
        <v>6.57</v>
      </c>
      <c r="AJ47" s="3">
        <v>7.68</v>
      </c>
      <c r="AK47" s="3">
        <v>7.13</v>
      </c>
      <c r="AL47" s="3">
        <v>6.62</v>
      </c>
      <c r="AM47" s="3">
        <v>7.84</v>
      </c>
    </row>
    <row r="48">
      <c r="A48" s="3" t="s">
        <v>218</v>
      </c>
      <c r="B48" s="3" t="s">
        <v>219</v>
      </c>
      <c r="C48" s="4">
        <v>18.0</v>
      </c>
      <c r="D48" s="3" t="s">
        <v>58</v>
      </c>
      <c r="E48" s="3" t="s">
        <v>52</v>
      </c>
      <c r="F48" s="5">
        <v>7.6</v>
      </c>
      <c r="G48" s="3">
        <v>0.0</v>
      </c>
      <c r="H48" s="5">
        <v>82.46</v>
      </c>
      <c r="I48" s="3" t="s">
        <v>220</v>
      </c>
      <c r="J48" s="3">
        <f>IFERROR(__xludf.DUMMYFUNCTION("COUNTA(SPLIT(I48,"",""))"),3.0)</f>
        <v>3</v>
      </c>
      <c r="K48" s="3">
        <f>IFERROR(__xludf.DUMMYFUNCTION("IF(REGEXMATCH(I48,""(?i)literary society""),1,0)"),1.0)</f>
        <v>1</v>
      </c>
      <c r="L48" s="3">
        <f>IFERROR(__xludf.DUMMYFUNCTION("IF(REGEXMATCH(I48,""(?i)robotics""),1,0)"),1.0)</f>
        <v>1</v>
      </c>
      <c r="M48" s="3">
        <f>IFERROR(__xludf.DUMMYFUNCTION("IF(REGEXMATCH(I48,""(?i)coding club""),1,0)"),0.0)</f>
        <v>0</v>
      </c>
      <c r="N48" s="3">
        <f>IFERROR(__xludf.DUMMYFUNCTION("IF(REGEXMATCH(I48,""(?i)entrepreneurship cell""),1,0)"),0.0)</f>
        <v>0</v>
      </c>
      <c r="O48" s="3">
        <f>IFERROR(__xludf.DUMMYFUNCTION("IF(REGEXMATCH(I48,""(?i)cultural club""),1,0)"),0.0)</f>
        <v>0</v>
      </c>
      <c r="P48" s="3">
        <f>IFERROR(__xludf.DUMMYFUNCTION("IF(REGEXMATCH(I48,""(?i)sports club""),1,0)"),1.0)</f>
        <v>1</v>
      </c>
      <c r="Q48" s="3" t="s">
        <v>221</v>
      </c>
      <c r="R48" s="3">
        <f>IFERROR(__xludf.DUMMYFUNCTION("COUNTA(SPLIT(Q48,"",""))"),4.0)</f>
        <v>4</v>
      </c>
      <c r="S48" s="3">
        <f>IFERROR(__xludf.DUMMYFUNCTION("IF(REGEXMATCH(Q48,""(?i)c\+\+""),1,0)"),1.0)</f>
        <v>1</v>
      </c>
      <c r="T48" s="3">
        <f>IFERROR(__xludf.DUMMYFUNCTION("IF(REGEXMATCH(Q48,""(?i)machine learning""),1,0)"),0.0)</f>
        <v>0</v>
      </c>
      <c r="U48" s="3">
        <f>IFERROR(__xludf.DUMMYFUNCTION("IF(REGEXMATCH(Q48,""(?i)python""),1,0)"),1.0)</f>
        <v>1</v>
      </c>
      <c r="V48" s="3">
        <f>IFERROR(__xludf.DUMMYFUNCTION("IF(REGEXMATCH(Q48,""(?i)java""),1,0)"),0.0)</f>
        <v>0</v>
      </c>
      <c r="W48" s="3">
        <f>IFERROR(__xludf.DUMMYFUNCTION("IF(REGEXMATCH(Q48,""(?i)sql""),1,0)"),0.0)</f>
        <v>0</v>
      </c>
      <c r="X48" s="3">
        <f>IFERROR(__xludf.DUMMYFUNCTION("IF(REGEXMATCH(Q48,""(?i)web development""),1,0)"),1.0)</f>
        <v>1</v>
      </c>
      <c r="Y48" s="3">
        <f>IFERROR(__xludf.DUMMYFUNCTION("IF(REGEXMATCH(Q48,""(?i)data science""),1,0)"),1.0)</f>
        <v>1</v>
      </c>
      <c r="Z48" s="3" t="s">
        <v>45</v>
      </c>
      <c r="AA48" s="3" t="s">
        <v>98</v>
      </c>
      <c r="AB48" s="3" t="s">
        <v>47</v>
      </c>
      <c r="AC48" s="3" t="s">
        <v>48</v>
      </c>
      <c r="AD48" s="3">
        <v>0.0</v>
      </c>
      <c r="AE48" s="3" t="s">
        <v>49</v>
      </c>
      <c r="AF48" s="3">
        <v>6.94</v>
      </c>
      <c r="AG48" s="3">
        <v>7.43</v>
      </c>
      <c r="AH48" s="3">
        <v>7.5</v>
      </c>
      <c r="AI48" s="3">
        <v>7.04</v>
      </c>
      <c r="AJ48" s="3">
        <v>7.62</v>
      </c>
      <c r="AK48" s="3">
        <v>6.58</v>
      </c>
      <c r="AL48" s="3">
        <v>9.22</v>
      </c>
      <c r="AM48" s="3">
        <v>8.49</v>
      </c>
    </row>
    <row r="49">
      <c r="A49" s="3" t="s">
        <v>222</v>
      </c>
      <c r="B49" s="3" t="s">
        <v>223</v>
      </c>
      <c r="C49" s="4">
        <v>19.0</v>
      </c>
      <c r="D49" s="3" t="s">
        <v>58</v>
      </c>
      <c r="E49" s="3" t="s">
        <v>70</v>
      </c>
      <c r="F49" s="5">
        <v>7.09</v>
      </c>
      <c r="G49" s="3">
        <v>1.0</v>
      </c>
      <c r="H49" s="5">
        <v>96.64</v>
      </c>
      <c r="I49" s="3" t="s">
        <v>88</v>
      </c>
      <c r="J49" s="3">
        <f>IFERROR(__xludf.DUMMYFUNCTION("COUNTA(SPLIT(I49,"",""))"),3.0)</f>
        <v>3</v>
      </c>
      <c r="K49" s="3">
        <f>IFERROR(__xludf.DUMMYFUNCTION("IF(REGEXMATCH(I49,""(?i)literary society""),1,0)"),1.0)</f>
        <v>1</v>
      </c>
      <c r="L49" s="3">
        <f>IFERROR(__xludf.DUMMYFUNCTION("IF(REGEXMATCH(I49,""(?i)robotics""),1,0)"),0.0)</f>
        <v>0</v>
      </c>
      <c r="M49" s="3">
        <f>IFERROR(__xludf.DUMMYFUNCTION("IF(REGEXMATCH(I49,""(?i)coding club""),1,0)"),0.0)</f>
        <v>0</v>
      </c>
      <c r="N49" s="3">
        <f>IFERROR(__xludf.DUMMYFUNCTION("IF(REGEXMATCH(I49,""(?i)entrepreneurship cell""),1,0)"),1.0)</f>
        <v>1</v>
      </c>
      <c r="O49" s="3">
        <f>IFERROR(__xludf.DUMMYFUNCTION("IF(REGEXMATCH(I49,""(?i)cultural club""),1,0)"),1.0)</f>
        <v>1</v>
      </c>
      <c r="P49" s="3">
        <f>IFERROR(__xludf.DUMMYFUNCTION("IF(REGEXMATCH(I49,""(?i)sports club""),1,0)"),0.0)</f>
        <v>0</v>
      </c>
      <c r="Q49" s="3" t="s">
        <v>224</v>
      </c>
      <c r="R49" s="3">
        <f>IFERROR(__xludf.DUMMYFUNCTION("COUNTA(SPLIT(Q49,"",""))"),5.0)</f>
        <v>5</v>
      </c>
      <c r="S49" s="3">
        <f>IFERROR(__xludf.DUMMYFUNCTION("IF(REGEXMATCH(Q49,""(?i)c\+\+""),1,0)"),1.0)</f>
        <v>1</v>
      </c>
      <c r="T49" s="3">
        <f>IFERROR(__xludf.DUMMYFUNCTION("IF(REGEXMATCH(Q49,""(?i)machine learning""),1,0)"),1.0)</f>
        <v>1</v>
      </c>
      <c r="U49" s="3">
        <f>IFERROR(__xludf.DUMMYFUNCTION("IF(REGEXMATCH(Q49,""(?i)python""),1,0)"),1.0)</f>
        <v>1</v>
      </c>
      <c r="V49" s="3">
        <f>IFERROR(__xludf.DUMMYFUNCTION("IF(REGEXMATCH(Q49,""(?i)java""),1,0)"),1.0)</f>
        <v>1</v>
      </c>
      <c r="W49" s="3">
        <f>IFERROR(__xludf.DUMMYFUNCTION("IF(REGEXMATCH(Q49,""(?i)sql""),1,0)"),0.0)</f>
        <v>0</v>
      </c>
      <c r="X49" s="3">
        <f>IFERROR(__xludf.DUMMYFUNCTION("IF(REGEXMATCH(Q49,""(?i)web development""),1,0)"),0.0)</f>
        <v>0</v>
      </c>
      <c r="Y49" s="3">
        <f>IFERROR(__xludf.DUMMYFUNCTION("IF(REGEXMATCH(Q49,""(?i)data science""),1,0)"),1.0)</f>
        <v>1</v>
      </c>
      <c r="Z49" s="3" t="s">
        <v>45</v>
      </c>
      <c r="AA49" s="3" t="s">
        <v>46</v>
      </c>
      <c r="AB49" s="3" t="s">
        <v>66</v>
      </c>
      <c r="AC49" s="3" t="s">
        <v>85</v>
      </c>
      <c r="AD49" s="3">
        <v>16.23</v>
      </c>
      <c r="AE49" s="3" t="s">
        <v>72</v>
      </c>
      <c r="AF49" s="3">
        <v>7.67</v>
      </c>
      <c r="AG49" s="3">
        <v>7.81</v>
      </c>
      <c r="AH49" s="3">
        <v>6.36</v>
      </c>
      <c r="AI49" s="3">
        <v>6.97</v>
      </c>
      <c r="AJ49" s="3">
        <v>5.56</v>
      </c>
      <c r="AK49" s="3">
        <v>8.7</v>
      </c>
      <c r="AL49" s="3">
        <v>8.07</v>
      </c>
      <c r="AM49" s="3">
        <v>5.6</v>
      </c>
    </row>
    <row r="50">
      <c r="A50" s="3" t="s">
        <v>225</v>
      </c>
      <c r="B50" s="3" t="s">
        <v>226</v>
      </c>
      <c r="C50" s="4">
        <v>19.0</v>
      </c>
      <c r="D50" s="3" t="s">
        <v>41</v>
      </c>
      <c r="E50" s="3" t="s">
        <v>52</v>
      </c>
      <c r="F50" s="5">
        <v>6.86</v>
      </c>
      <c r="G50" s="3">
        <v>2.0</v>
      </c>
      <c r="H50" s="5">
        <v>78.21</v>
      </c>
      <c r="I50" s="3" t="s">
        <v>227</v>
      </c>
      <c r="J50" s="3">
        <f>IFERROR(__xludf.DUMMYFUNCTION("COUNTA(SPLIT(I50,"",""))"),3.0)</f>
        <v>3</v>
      </c>
      <c r="K50" s="3">
        <f>IFERROR(__xludf.DUMMYFUNCTION("IF(REGEXMATCH(I50,""(?i)literary society""),1,0)"),1.0)</f>
        <v>1</v>
      </c>
      <c r="L50" s="3">
        <f>IFERROR(__xludf.DUMMYFUNCTION("IF(REGEXMATCH(I50,""(?i)robotics""),1,0)"),0.0)</f>
        <v>0</v>
      </c>
      <c r="M50" s="3">
        <f>IFERROR(__xludf.DUMMYFUNCTION("IF(REGEXMATCH(I50,""(?i)coding club""),1,0)"),0.0)</f>
        <v>0</v>
      </c>
      <c r="N50" s="3">
        <f>IFERROR(__xludf.DUMMYFUNCTION("IF(REGEXMATCH(I50,""(?i)entrepreneurship cell""),1,0)"),0.0)</f>
        <v>0</v>
      </c>
      <c r="O50" s="3">
        <f>IFERROR(__xludf.DUMMYFUNCTION("IF(REGEXMATCH(I50,""(?i)cultural club""),1,0)"),1.0)</f>
        <v>1</v>
      </c>
      <c r="P50" s="3">
        <f>IFERROR(__xludf.DUMMYFUNCTION("IF(REGEXMATCH(I50,""(?i)sports club""),1,0)"),1.0)</f>
        <v>1</v>
      </c>
      <c r="Q50" s="3" t="s">
        <v>228</v>
      </c>
      <c r="R50" s="3">
        <f>IFERROR(__xludf.DUMMYFUNCTION("COUNTA(SPLIT(Q50,"",""))"),5.0)</f>
        <v>5</v>
      </c>
      <c r="S50" s="3">
        <f>IFERROR(__xludf.DUMMYFUNCTION("IF(REGEXMATCH(Q50,""(?i)c\+\+""),1,0)"),1.0)</f>
        <v>1</v>
      </c>
      <c r="T50" s="3">
        <f>IFERROR(__xludf.DUMMYFUNCTION("IF(REGEXMATCH(Q50,""(?i)machine learning""),1,0)"),0.0)</f>
        <v>0</v>
      </c>
      <c r="U50" s="3">
        <f>IFERROR(__xludf.DUMMYFUNCTION("IF(REGEXMATCH(Q50,""(?i)python""),1,0)"),1.0)</f>
        <v>1</v>
      </c>
      <c r="V50" s="3">
        <f>IFERROR(__xludf.DUMMYFUNCTION("IF(REGEXMATCH(Q50,""(?i)java""),1,0)"),1.0)</f>
        <v>1</v>
      </c>
      <c r="W50" s="3">
        <f>IFERROR(__xludf.DUMMYFUNCTION("IF(REGEXMATCH(Q50,""(?i)sql""),1,0)"),1.0)</f>
        <v>1</v>
      </c>
      <c r="X50" s="3">
        <f>IFERROR(__xludf.DUMMYFUNCTION("IF(REGEXMATCH(Q50,""(?i)web development""),1,0)"),0.0)</f>
        <v>0</v>
      </c>
      <c r="Y50" s="3">
        <f>IFERROR(__xludf.DUMMYFUNCTION("IF(REGEXMATCH(Q50,""(?i)data science""),1,0)"),1.0)</f>
        <v>1</v>
      </c>
      <c r="Z50" s="3" t="s">
        <v>45</v>
      </c>
      <c r="AA50" s="3" t="s">
        <v>46</v>
      </c>
      <c r="AB50" s="3" t="s">
        <v>47</v>
      </c>
      <c r="AC50" s="3" t="s">
        <v>48</v>
      </c>
      <c r="AD50" s="3">
        <v>0.0</v>
      </c>
      <c r="AE50" s="3" t="s">
        <v>49</v>
      </c>
      <c r="AF50" s="3">
        <v>5.75</v>
      </c>
      <c r="AG50" s="3">
        <v>9.61</v>
      </c>
      <c r="AH50" s="3">
        <v>6.27</v>
      </c>
      <c r="AI50" s="3">
        <v>6.64</v>
      </c>
      <c r="AJ50" s="3">
        <v>6.18</v>
      </c>
      <c r="AK50" s="3">
        <v>7.62</v>
      </c>
      <c r="AL50" s="3">
        <v>6.8</v>
      </c>
      <c r="AM50" s="3">
        <v>6.04</v>
      </c>
    </row>
    <row r="51">
      <c r="A51" s="3" t="s">
        <v>229</v>
      </c>
      <c r="B51" s="3" t="s">
        <v>69</v>
      </c>
      <c r="C51" s="4">
        <v>23.0</v>
      </c>
      <c r="D51" s="3" t="s">
        <v>41</v>
      </c>
      <c r="E51" s="3" t="s">
        <v>82</v>
      </c>
      <c r="F51" s="5">
        <v>6.49</v>
      </c>
      <c r="G51" s="3">
        <v>1.0</v>
      </c>
      <c r="H51" s="5">
        <v>78.09</v>
      </c>
      <c r="I51" s="3" t="s">
        <v>14</v>
      </c>
      <c r="J51" s="3">
        <f>IFERROR(__xludf.DUMMYFUNCTION("COUNTA(SPLIT(I51,"",""))"),1.0)</f>
        <v>1</v>
      </c>
      <c r="K51" s="3">
        <f>IFERROR(__xludf.DUMMYFUNCTION("IF(REGEXMATCH(I51,""(?i)literary society""),1,0)"),0.0)</f>
        <v>0</v>
      </c>
      <c r="L51" s="3">
        <f>IFERROR(__xludf.DUMMYFUNCTION("IF(REGEXMATCH(I51,""(?i)robotics""),1,0)"),0.0)</f>
        <v>0</v>
      </c>
      <c r="M51" s="3">
        <f>IFERROR(__xludf.DUMMYFUNCTION("IF(REGEXMATCH(I51,""(?i)coding club""),1,0)"),0.0)</f>
        <v>0</v>
      </c>
      <c r="N51" s="3">
        <f>IFERROR(__xludf.DUMMYFUNCTION("IF(REGEXMATCH(I51,""(?i)entrepreneurship cell""),1,0)"),0.0)</f>
        <v>0</v>
      </c>
      <c r="O51" s="3">
        <f>IFERROR(__xludf.DUMMYFUNCTION("IF(REGEXMATCH(I51,""(?i)cultural club""),1,0)"),1.0)</f>
        <v>1</v>
      </c>
      <c r="P51" s="3">
        <f>IFERROR(__xludf.DUMMYFUNCTION("IF(REGEXMATCH(I51,""(?i)sports club""),1,0)"),0.0)</f>
        <v>0</v>
      </c>
      <c r="Q51" s="3" t="s">
        <v>230</v>
      </c>
      <c r="R51" s="3">
        <f>IFERROR(__xludf.DUMMYFUNCTION("COUNTA(SPLIT(Q51,"",""))"),2.0)</f>
        <v>2</v>
      </c>
      <c r="S51" s="3">
        <f>IFERROR(__xludf.DUMMYFUNCTION("IF(REGEXMATCH(Q51,""(?i)c\+\+""),1,0)"),1.0)</f>
        <v>1</v>
      </c>
      <c r="T51" s="3">
        <f>IFERROR(__xludf.DUMMYFUNCTION("IF(REGEXMATCH(Q51,""(?i)machine learning""),1,0)"),0.0)</f>
        <v>0</v>
      </c>
      <c r="U51" s="3">
        <f>IFERROR(__xludf.DUMMYFUNCTION("IF(REGEXMATCH(Q51,""(?i)python""),1,0)"),0.0)</f>
        <v>0</v>
      </c>
      <c r="V51" s="3">
        <f>IFERROR(__xludf.DUMMYFUNCTION("IF(REGEXMATCH(Q51,""(?i)java""),1,0)"),1.0)</f>
        <v>1</v>
      </c>
      <c r="W51" s="3">
        <f>IFERROR(__xludf.DUMMYFUNCTION("IF(REGEXMATCH(Q51,""(?i)sql""),1,0)"),0.0)</f>
        <v>0</v>
      </c>
      <c r="X51" s="3">
        <f>IFERROR(__xludf.DUMMYFUNCTION("IF(REGEXMATCH(Q51,""(?i)web development""),1,0)"),0.0)</f>
        <v>0</v>
      </c>
      <c r="Y51" s="3">
        <f>IFERROR(__xludf.DUMMYFUNCTION("IF(REGEXMATCH(Q51,""(?i)data science""),1,0)"),0.0)</f>
        <v>0</v>
      </c>
      <c r="Z51" s="3" t="s">
        <v>45</v>
      </c>
      <c r="AA51" s="3" t="s">
        <v>61</v>
      </c>
      <c r="AB51" s="3" t="s">
        <v>47</v>
      </c>
      <c r="AC51" s="3" t="s">
        <v>48</v>
      </c>
      <c r="AD51" s="3">
        <v>0.0</v>
      </c>
      <c r="AE51" s="3" t="s">
        <v>49</v>
      </c>
      <c r="AF51" s="3">
        <v>7.14</v>
      </c>
      <c r="AG51" s="3">
        <v>7.71</v>
      </c>
      <c r="AH51" s="3">
        <v>4.77</v>
      </c>
      <c r="AI51" s="3">
        <v>8.88</v>
      </c>
      <c r="AJ51" s="3">
        <v>7.06</v>
      </c>
      <c r="AK51" s="3">
        <v>5.38</v>
      </c>
      <c r="AL51" s="3">
        <v>6.09</v>
      </c>
      <c r="AM51" s="3">
        <v>4.87</v>
      </c>
    </row>
    <row r="52">
      <c r="A52" s="3" t="s">
        <v>231</v>
      </c>
      <c r="B52" s="3" t="s">
        <v>127</v>
      </c>
      <c r="C52" s="4">
        <v>23.0</v>
      </c>
      <c r="D52" s="3" t="s">
        <v>58</v>
      </c>
      <c r="E52" s="3" t="s">
        <v>52</v>
      </c>
      <c r="F52" s="5">
        <v>6.88</v>
      </c>
      <c r="G52" s="3">
        <v>1.0</v>
      </c>
      <c r="H52" s="5">
        <v>60.96</v>
      </c>
      <c r="I52" s="3" t="s">
        <v>232</v>
      </c>
      <c r="J52" s="3">
        <f>IFERROR(__xludf.DUMMYFUNCTION("COUNTA(SPLIT(I52,"",""))"),3.0)</f>
        <v>3</v>
      </c>
      <c r="K52" s="3">
        <f>IFERROR(__xludf.DUMMYFUNCTION("IF(REGEXMATCH(I52,""(?i)literary society""),1,0)"),1.0)</f>
        <v>1</v>
      </c>
      <c r="L52" s="3">
        <f>IFERROR(__xludf.DUMMYFUNCTION("IF(REGEXMATCH(I52,""(?i)robotics""),1,0)"),1.0)</f>
        <v>1</v>
      </c>
      <c r="M52" s="3">
        <f>IFERROR(__xludf.DUMMYFUNCTION("IF(REGEXMATCH(I52,""(?i)coding club""),1,0)"),0.0)</f>
        <v>0</v>
      </c>
      <c r="N52" s="3">
        <f>IFERROR(__xludf.DUMMYFUNCTION("IF(REGEXMATCH(I52,""(?i)entrepreneurship cell""),1,0)"),0.0)</f>
        <v>0</v>
      </c>
      <c r="O52" s="3">
        <f>IFERROR(__xludf.DUMMYFUNCTION("IF(REGEXMATCH(I52,""(?i)cultural club""),1,0)"),1.0)</f>
        <v>1</v>
      </c>
      <c r="P52" s="3">
        <f>IFERROR(__xludf.DUMMYFUNCTION("IF(REGEXMATCH(I52,""(?i)sports club""),1,0)"),0.0)</f>
        <v>0</v>
      </c>
      <c r="Q52" s="3" t="s">
        <v>233</v>
      </c>
      <c r="R52" s="3">
        <f>IFERROR(__xludf.DUMMYFUNCTION("COUNTA(SPLIT(Q52,"",""))"),2.0)</f>
        <v>2</v>
      </c>
      <c r="S52" s="3">
        <f>IFERROR(__xludf.DUMMYFUNCTION("IF(REGEXMATCH(Q52,""(?i)c\+\+""),1,0)"),0.0)</f>
        <v>0</v>
      </c>
      <c r="T52" s="3">
        <f>IFERROR(__xludf.DUMMYFUNCTION("IF(REGEXMATCH(Q52,""(?i)machine learning""),1,0)"),0.0)</f>
        <v>0</v>
      </c>
      <c r="U52" s="3">
        <f>IFERROR(__xludf.DUMMYFUNCTION("IF(REGEXMATCH(Q52,""(?i)python""),1,0)"),0.0)</f>
        <v>0</v>
      </c>
      <c r="V52" s="3">
        <f>IFERROR(__xludf.DUMMYFUNCTION("IF(REGEXMATCH(Q52,""(?i)java""),1,0)"),1.0)</f>
        <v>1</v>
      </c>
      <c r="W52" s="3">
        <f>IFERROR(__xludf.DUMMYFUNCTION("IF(REGEXMATCH(Q52,""(?i)sql""),1,0)"),1.0)</f>
        <v>1</v>
      </c>
      <c r="X52" s="3">
        <f>IFERROR(__xludf.DUMMYFUNCTION("IF(REGEXMATCH(Q52,""(?i)web development""),1,0)"),0.0)</f>
        <v>0</v>
      </c>
      <c r="Y52" s="3">
        <f>IFERROR(__xludf.DUMMYFUNCTION("IF(REGEXMATCH(Q52,""(?i)data science""),1,0)"),0.0)</f>
        <v>0</v>
      </c>
      <c r="Z52" s="3" t="s">
        <v>55</v>
      </c>
      <c r="AA52" s="3" t="s">
        <v>48</v>
      </c>
      <c r="AB52" s="3" t="s">
        <v>66</v>
      </c>
      <c r="AC52" s="3" t="s">
        <v>72</v>
      </c>
      <c r="AD52" s="3">
        <v>8.7</v>
      </c>
      <c r="AE52" s="3" t="s">
        <v>75</v>
      </c>
      <c r="AF52" s="3">
        <v>7.32</v>
      </c>
      <c r="AG52" s="3">
        <v>7.13</v>
      </c>
      <c r="AH52" s="3">
        <v>6.67</v>
      </c>
      <c r="AI52" s="3">
        <v>5.99</v>
      </c>
      <c r="AJ52" s="3">
        <v>6.21</v>
      </c>
      <c r="AK52" s="3">
        <v>7.1</v>
      </c>
      <c r="AL52" s="3">
        <v>5.89</v>
      </c>
      <c r="AM52" s="3">
        <v>8.77</v>
      </c>
    </row>
    <row r="53">
      <c r="A53" s="3" t="s">
        <v>234</v>
      </c>
      <c r="B53" s="3" t="s">
        <v>235</v>
      </c>
      <c r="C53" s="4">
        <v>21.0</v>
      </c>
      <c r="D53" s="3" t="s">
        <v>41</v>
      </c>
      <c r="E53" s="3" t="s">
        <v>59</v>
      </c>
      <c r="F53" s="5">
        <v>6.56</v>
      </c>
      <c r="G53" s="3">
        <v>0.0</v>
      </c>
      <c r="H53" s="5">
        <v>66.7</v>
      </c>
      <c r="I53" s="3" t="s">
        <v>14</v>
      </c>
      <c r="J53" s="3">
        <f>IFERROR(__xludf.DUMMYFUNCTION("COUNTA(SPLIT(I53,"",""))"),1.0)</f>
        <v>1</v>
      </c>
      <c r="K53" s="3">
        <f>IFERROR(__xludf.DUMMYFUNCTION("IF(REGEXMATCH(I53,""(?i)literary society""),1,0)"),0.0)</f>
        <v>0</v>
      </c>
      <c r="L53" s="3">
        <f>IFERROR(__xludf.DUMMYFUNCTION("IF(REGEXMATCH(I53,""(?i)robotics""),1,0)"),0.0)</f>
        <v>0</v>
      </c>
      <c r="M53" s="3">
        <f>IFERROR(__xludf.DUMMYFUNCTION("IF(REGEXMATCH(I53,""(?i)coding club""),1,0)"),0.0)</f>
        <v>0</v>
      </c>
      <c r="N53" s="3">
        <f>IFERROR(__xludf.DUMMYFUNCTION("IF(REGEXMATCH(I53,""(?i)entrepreneurship cell""),1,0)"),0.0)</f>
        <v>0</v>
      </c>
      <c r="O53" s="3">
        <f>IFERROR(__xludf.DUMMYFUNCTION("IF(REGEXMATCH(I53,""(?i)cultural club""),1,0)"),1.0)</f>
        <v>1</v>
      </c>
      <c r="P53" s="3">
        <f>IFERROR(__xludf.DUMMYFUNCTION("IF(REGEXMATCH(I53,""(?i)sports club""),1,0)"),0.0)</f>
        <v>0</v>
      </c>
      <c r="Q53" s="3" t="s">
        <v>236</v>
      </c>
      <c r="R53" s="3">
        <f>IFERROR(__xludf.DUMMYFUNCTION("COUNTA(SPLIT(Q53,"",""))"),4.0)</f>
        <v>4</v>
      </c>
      <c r="S53" s="3">
        <f>IFERROR(__xludf.DUMMYFUNCTION("IF(REGEXMATCH(Q53,""(?i)c\+\+""),1,0)"),0.0)</f>
        <v>0</v>
      </c>
      <c r="T53" s="3">
        <f>IFERROR(__xludf.DUMMYFUNCTION("IF(REGEXMATCH(Q53,""(?i)machine learning""),1,0)"),1.0)</f>
        <v>1</v>
      </c>
      <c r="U53" s="3">
        <f>IFERROR(__xludf.DUMMYFUNCTION("IF(REGEXMATCH(Q53,""(?i)python""),1,0)"),0.0)</f>
        <v>0</v>
      </c>
      <c r="V53" s="3">
        <f>IFERROR(__xludf.DUMMYFUNCTION("IF(REGEXMATCH(Q53,""(?i)java""),1,0)"),1.0)</f>
        <v>1</v>
      </c>
      <c r="W53" s="3">
        <f>IFERROR(__xludf.DUMMYFUNCTION("IF(REGEXMATCH(Q53,""(?i)sql""),1,0)"),1.0)</f>
        <v>1</v>
      </c>
      <c r="X53" s="3">
        <f>IFERROR(__xludf.DUMMYFUNCTION("IF(REGEXMATCH(Q53,""(?i)web development""),1,0)"),1.0)</f>
        <v>1</v>
      </c>
      <c r="Y53" s="3">
        <f>IFERROR(__xludf.DUMMYFUNCTION("IF(REGEXMATCH(Q53,""(?i)data science""),1,0)"),0.0)</f>
        <v>0</v>
      </c>
      <c r="Z53" s="3" t="s">
        <v>55</v>
      </c>
      <c r="AA53" s="3" t="s">
        <v>48</v>
      </c>
      <c r="AB53" s="3" t="s">
        <v>66</v>
      </c>
      <c r="AC53" s="3" t="s">
        <v>67</v>
      </c>
      <c r="AD53" s="3">
        <v>5.5</v>
      </c>
      <c r="AE53" s="3" t="s">
        <v>106</v>
      </c>
      <c r="AF53" s="3">
        <v>7.34</v>
      </c>
      <c r="AG53" s="3">
        <v>7.31</v>
      </c>
      <c r="AH53" s="3">
        <v>6.33</v>
      </c>
      <c r="AI53" s="3">
        <v>6.82</v>
      </c>
      <c r="AJ53" s="3">
        <v>6.34</v>
      </c>
      <c r="AK53" s="3">
        <v>6.3</v>
      </c>
      <c r="AL53" s="3">
        <v>5.27</v>
      </c>
      <c r="AM53" s="3">
        <v>6.77</v>
      </c>
    </row>
    <row r="54">
      <c r="A54" s="3" t="s">
        <v>237</v>
      </c>
      <c r="B54" s="3" t="s">
        <v>238</v>
      </c>
      <c r="C54" s="4">
        <v>20.0</v>
      </c>
      <c r="D54" s="3" t="s">
        <v>41</v>
      </c>
      <c r="E54" s="3" t="s">
        <v>92</v>
      </c>
      <c r="F54" s="5">
        <v>6.5</v>
      </c>
      <c r="G54" s="3">
        <v>2.0</v>
      </c>
      <c r="H54" s="5">
        <v>74.98</v>
      </c>
      <c r="I54" s="3" t="s">
        <v>239</v>
      </c>
      <c r="J54" s="3">
        <f>IFERROR(__xludf.DUMMYFUNCTION("COUNTA(SPLIT(I54,"",""))"),3.0)</f>
        <v>3</v>
      </c>
      <c r="K54" s="3">
        <f>IFERROR(__xludf.DUMMYFUNCTION("IF(REGEXMATCH(I54,""(?i)literary society""),1,0)"),1.0)</f>
        <v>1</v>
      </c>
      <c r="L54" s="3">
        <f>IFERROR(__xludf.DUMMYFUNCTION("IF(REGEXMATCH(I54,""(?i)robotics""),1,0)"),1.0)</f>
        <v>1</v>
      </c>
      <c r="M54" s="3">
        <f>IFERROR(__xludf.DUMMYFUNCTION("IF(REGEXMATCH(I54,""(?i)coding club""),1,0)"),1.0)</f>
        <v>1</v>
      </c>
      <c r="N54" s="3">
        <f>IFERROR(__xludf.DUMMYFUNCTION("IF(REGEXMATCH(I54,""(?i)entrepreneurship cell""),1,0)"),0.0)</f>
        <v>0</v>
      </c>
      <c r="O54" s="3">
        <f>IFERROR(__xludf.DUMMYFUNCTION("IF(REGEXMATCH(I54,""(?i)cultural club""),1,0)"),0.0)</f>
        <v>0</v>
      </c>
      <c r="P54" s="3">
        <f>IFERROR(__xludf.DUMMYFUNCTION("IF(REGEXMATCH(I54,""(?i)sports club""),1,0)"),0.0)</f>
        <v>0</v>
      </c>
      <c r="Q54" s="3" t="s">
        <v>240</v>
      </c>
      <c r="R54" s="3">
        <f>IFERROR(__xludf.DUMMYFUNCTION("COUNTA(SPLIT(Q54,"",""))"),2.0)</f>
        <v>2</v>
      </c>
      <c r="S54" s="3">
        <f>IFERROR(__xludf.DUMMYFUNCTION("IF(REGEXMATCH(Q54,""(?i)c\+\+""),1,0)"),0.0)</f>
        <v>0</v>
      </c>
      <c r="T54" s="3">
        <f>IFERROR(__xludf.DUMMYFUNCTION("IF(REGEXMATCH(Q54,""(?i)machine learning""),1,0)"),0.0)</f>
        <v>0</v>
      </c>
      <c r="U54" s="3">
        <f>IFERROR(__xludf.DUMMYFUNCTION("IF(REGEXMATCH(Q54,""(?i)python""),1,0)"),0.0)</f>
        <v>0</v>
      </c>
      <c r="V54" s="3">
        <f>IFERROR(__xludf.DUMMYFUNCTION("IF(REGEXMATCH(Q54,""(?i)java""),1,0)"),0.0)</f>
        <v>0</v>
      </c>
      <c r="W54" s="3">
        <f>IFERROR(__xludf.DUMMYFUNCTION("IF(REGEXMATCH(Q54,""(?i)sql""),1,0)"),1.0)</f>
        <v>1</v>
      </c>
      <c r="X54" s="3">
        <f>IFERROR(__xludf.DUMMYFUNCTION("IF(REGEXMATCH(Q54,""(?i)web development""),1,0)"),1.0)</f>
        <v>1</v>
      </c>
      <c r="Y54" s="3">
        <f>IFERROR(__xludf.DUMMYFUNCTION("IF(REGEXMATCH(Q54,""(?i)data science""),1,0)"),0.0)</f>
        <v>0</v>
      </c>
      <c r="Z54" s="3" t="s">
        <v>55</v>
      </c>
      <c r="AA54" s="3" t="s">
        <v>48</v>
      </c>
      <c r="AB54" s="3" t="s">
        <v>47</v>
      </c>
      <c r="AC54" s="3" t="s">
        <v>48</v>
      </c>
      <c r="AD54" s="3">
        <v>0.0</v>
      </c>
      <c r="AE54" s="3" t="s">
        <v>49</v>
      </c>
      <c r="AF54" s="3">
        <v>6.76</v>
      </c>
      <c r="AG54" s="3">
        <v>8.87</v>
      </c>
      <c r="AH54" s="3">
        <v>6.98</v>
      </c>
      <c r="AI54" s="3">
        <v>6.07</v>
      </c>
      <c r="AJ54" s="3">
        <v>5.71</v>
      </c>
      <c r="AK54" s="3">
        <v>6.89</v>
      </c>
      <c r="AL54" s="3">
        <v>5.01</v>
      </c>
      <c r="AM54" s="3">
        <v>5.7</v>
      </c>
    </row>
    <row r="55">
      <c r="A55" s="3" t="s">
        <v>241</v>
      </c>
      <c r="B55" s="3" t="s">
        <v>242</v>
      </c>
      <c r="C55" s="4">
        <v>19.0</v>
      </c>
      <c r="D55" s="3" t="s">
        <v>58</v>
      </c>
      <c r="E55" s="3" t="s">
        <v>92</v>
      </c>
      <c r="F55" s="5">
        <v>6.68</v>
      </c>
      <c r="G55" s="3">
        <v>1.0</v>
      </c>
      <c r="H55" s="5">
        <v>91.35</v>
      </c>
      <c r="I55" s="3" t="s">
        <v>243</v>
      </c>
      <c r="J55" s="3">
        <f>IFERROR(__xludf.DUMMYFUNCTION("COUNTA(SPLIT(I55,"",""))"),2.0)</f>
        <v>2</v>
      </c>
      <c r="K55" s="3">
        <f>IFERROR(__xludf.DUMMYFUNCTION("IF(REGEXMATCH(I55,""(?i)literary society""),1,0)"),0.0)</f>
        <v>0</v>
      </c>
      <c r="L55" s="3">
        <f>IFERROR(__xludf.DUMMYFUNCTION("IF(REGEXMATCH(I55,""(?i)robotics""),1,0)"),1.0)</f>
        <v>1</v>
      </c>
      <c r="M55" s="3">
        <f>IFERROR(__xludf.DUMMYFUNCTION("IF(REGEXMATCH(I55,""(?i)coding club""),1,0)"),0.0)</f>
        <v>0</v>
      </c>
      <c r="N55" s="3">
        <f>IFERROR(__xludf.DUMMYFUNCTION("IF(REGEXMATCH(I55,""(?i)entrepreneurship cell""),1,0)"),0.0)</f>
        <v>0</v>
      </c>
      <c r="O55" s="3">
        <f>IFERROR(__xludf.DUMMYFUNCTION("IF(REGEXMATCH(I55,""(?i)cultural club""),1,0)"),1.0)</f>
        <v>1</v>
      </c>
      <c r="P55" s="3">
        <f>IFERROR(__xludf.DUMMYFUNCTION("IF(REGEXMATCH(I55,""(?i)sports club""),1,0)"),0.0)</f>
        <v>0</v>
      </c>
      <c r="Q55" s="3" t="s">
        <v>244</v>
      </c>
      <c r="R55" s="3">
        <f>IFERROR(__xludf.DUMMYFUNCTION("COUNTA(SPLIT(Q55,"",""))"),5.0)</f>
        <v>5</v>
      </c>
      <c r="S55" s="3">
        <f>IFERROR(__xludf.DUMMYFUNCTION("IF(REGEXMATCH(Q55,""(?i)c\+\+""),1,0)"),0.0)</f>
        <v>0</v>
      </c>
      <c r="T55" s="3">
        <f>IFERROR(__xludf.DUMMYFUNCTION("IF(REGEXMATCH(Q55,""(?i)machine learning""),1,0)"),1.0)</f>
        <v>1</v>
      </c>
      <c r="U55" s="3">
        <f>IFERROR(__xludf.DUMMYFUNCTION("IF(REGEXMATCH(Q55,""(?i)python""),1,0)"),1.0)</f>
        <v>1</v>
      </c>
      <c r="V55" s="3">
        <f>IFERROR(__xludf.DUMMYFUNCTION("IF(REGEXMATCH(Q55,""(?i)java""),1,0)"),1.0)</f>
        <v>1</v>
      </c>
      <c r="W55" s="3">
        <f>IFERROR(__xludf.DUMMYFUNCTION("IF(REGEXMATCH(Q55,""(?i)sql""),1,0)"),1.0)</f>
        <v>1</v>
      </c>
      <c r="X55" s="3">
        <f>IFERROR(__xludf.DUMMYFUNCTION("IF(REGEXMATCH(Q55,""(?i)web development""),1,0)"),0.0)</f>
        <v>0</v>
      </c>
      <c r="Y55" s="3">
        <f>IFERROR(__xludf.DUMMYFUNCTION("IF(REGEXMATCH(Q55,""(?i)data science""),1,0)"),1.0)</f>
        <v>1</v>
      </c>
      <c r="Z55" s="3" t="s">
        <v>45</v>
      </c>
      <c r="AA55" s="3" t="s">
        <v>46</v>
      </c>
      <c r="AB55" s="3" t="s">
        <v>66</v>
      </c>
      <c r="AC55" s="3" t="s">
        <v>67</v>
      </c>
      <c r="AD55" s="3">
        <v>7.86</v>
      </c>
      <c r="AE55" s="3" t="s">
        <v>75</v>
      </c>
      <c r="AF55" s="3">
        <v>7.07</v>
      </c>
      <c r="AG55" s="3">
        <v>6.36</v>
      </c>
      <c r="AH55" s="3">
        <v>6.0</v>
      </c>
      <c r="AI55" s="3">
        <v>5.9</v>
      </c>
      <c r="AJ55" s="3">
        <v>8.25</v>
      </c>
      <c r="AK55" s="3">
        <v>5.48</v>
      </c>
      <c r="AL55" s="3">
        <v>8.22</v>
      </c>
      <c r="AM55" s="3">
        <v>6.13</v>
      </c>
    </row>
    <row r="56">
      <c r="A56" s="3" t="s">
        <v>245</v>
      </c>
      <c r="B56" s="3" t="s">
        <v>246</v>
      </c>
      <c r="C56" s="4">
        <v>23.0</v>
      </c>
      <c r="D56" s="3" t="s">
        <v>41</v>
      </c>
      <c r="E56" s="3" t="s">
        <v>92</v>
      </c>
      <c r="F56" s="5">
        <v>7.16</v>
      </c>
      <c r="G56" s="3">
        <v>2.0</v>
      </c>
      <c r="H56" s="5">
        <v>61.73</v>
      </c>
      <c r="I56" s="3" t="s">
        <v>247</v>
      </c>
      <c r="J56" s="3">
        <f>IFERROR(__xludf.DUMMYFUNCTION("COUNTA(SPLIT(I56,"",""))"),3.0)</f>
        <v>3</v>
      </c>
      <c r="K56" s="3">
        <f>IFERROR(__xludf.DUMMYFUNCTION("IF(REGEXMATCH(I56,""(?i)literary society""),1,0)"),0.0)</f>
        <v>0</v>
      </c>
      <c r="L56" s="3">
        <f>IFERROR(__xludf.DUMMYFUNCTION("IF(REGEXMATCH(I56,""(?i)robotics""),1,0)"),1.0)</f>
        <v>1</v>
      </c>
      <c r="M56" s="3">
        <f>IFERROR(__xludf.DUMMYFUNCTION("IF(REGEXMATCH(I56,""(?i)coding club""),1,0)"),1.0)</f>
        <v>1</v>
      </c>
      <c r="N56" s="3">
        <f>IFERROR(__xludf.DUMMYFUNCTION("IF(REGEXMATCH(I56,""(?i)entrepreneurship cell""),1,0)"),0.0)</f>
        <v>0</v>
      </c>
      <c r="O56" s="3">
        <f>IFERROR(__xludf.DUMMYFUNCTION("IF(REGEXMATCH(I56,""(?i)cultural club""),1,0)"),1.0)</f>
        <v>1</v>
      </c>
      <c r="P56" s="3">
        <f>IFERROR(__xludf.DUMMYFUNCTION("IF(REGEXMATCH(I56,""(?i)sports club""),1,0)"),0.0)</f>
        <v>0</v>
      </c>
      <c r="Q56" s="3" t="s">
        <v>248</v>
      </c>
      <c r="R56" s="3">
        <f>IFERROR(__xludf.DUMMYFUNCTION("COUNTA(SPLIT(Q56,"",""))"),5.0)</f>
        <v>5</v>
      </c>
      <c r="S56" s="3">
        <f>IFERROR(__xludf.DUMMYFUNCTION("IF(REGEXMATCH(Q56,""(?i)c\+\+""),1,0)"),1.0)</f>
        <v>1</v>
      </c>
      <c r="T56" s="3">
        <f>IFERROR(__xludf.DUMMYFUNCTION("IF(REGEXMATCH(Q56,""(?i)machine learning""),1,0)"),0.0)</f>
        <v>0</v>
      </c>
      <c r="U56" s="3">
        <f>IFERROR(__xludf.DUMMYFUNCTION("IF(REGEXMATCH(Q56,""(?i)python""),1,0)"),1.0)</f>
        <v>1</v>
      </c>
      <c r="V56" s="3">
        <f>IFERROR(__xludf.DUMMYFUNCTION("IF(REGEXMATCH(Q56,""(?i)java""),1,0)"),1.0)</f>
        <v>1</v>
      </c>
      <c r="W56" s="3">
        <f>IFERROR(__xludf.DUMMYFUNCTION("IF(REGEXMATCH(Q56,""(?i)sql""),1,0)"),1.0)</f>
        <v>1</v>
      </c>
      <c r="X56" s="3">
        <f>IFERROR(__xludf.DUMMYFUNCTION("IF(REGEXMATCH(Q56,""(?i)web development""),1,0)"),0.0)</f>
        <v>0</v>
      </c>
      <c r="Y56" s="3">
        <f>IFERROR(__xludf.DUMMYFUNCTION("IF(REGEXMATCH(Q56,""(?i)data science""),1,0)"),1.0)</f>
        <v>1</v>
      </c>
      <c r="Z56" s="3" t="s">
        <v>55</v>
      </c>
      <c r="AA56" s="3" t="s">
        <v>48</v>
      </c>
      <c r="AB56" s="3" t="s">
        <v>47</v>
      </c>
      <c r="AC56" s="3" t="s">
        <v>48</v>
      </c>
      <c r="AD56" s="3">
        <v>0.0</v>
      </c>
      <c r="AE56" s="3" t="s">
        <v>49</v>
      </c>
      <c r="AF56" s="3">
        <v>7.69</v>
      </c>
      <c r="AG56" s="3">
        <v>6.74</v>
      </c>
      <c r="AH56" s="3">
        <v>6.56</v>
      </c>
      <c r="AI56" s="3">
        <v>6.97</v>
      </c>
      <c r="AJ56" s="3">
        <v>7.04</v>
      </c>
      <c r="AK56" s="3">
        <v>7.89</v>
      </c>
      <c r="AL56" s="3">
        <v>7.59</v>
      </c>
      <c r="AM56" s="3">
        <v>6.84</v>
      </c>
    </row>
    <row r="57">
      <c r="A57" s="3" t="s">
        <v>249</v>
      </c>
      <c r="B57" s="3" t="s">
        <v>81</v>
      </c>
      <c r="C57" s="4">
        <v>19.0</v>
      </c>
      <c r="D57" s="3" t="s">
        <v>41</v>
      </c>
      <c r="E57" s="3" t="s">
        <v>52</v>
      </c>
      <c r="F57" s="5">
        <v>7.27</v>
      </c>
      <c r="G57" s="3">
        <v>2.0</v>
      </c>
      <c r="H57" s="5">
        <v>75.31</v>
      </c>
      <c r="I57" s="3" t="s">
        <v>15</v>
      </c>
      <c r="J57" s="3">
        <f>IFERROR(__xludf.DUMMYFUNCTION("COUNTA(SPLIT(I57,"",""))"),1.0)</f>
        <v>1</v>
      </c>
      <c r="K57" s="3">
        <f>IFERROR(__xludf.DUMMYFUNCTION("IF(REGEXMATCH(I57,""(?i)literary society""),1,0)"),0.0)</f>
        <v>0</v>
      </c>
      <c r="L57" s="3">
        <f>IFERROR(__xludf.DUMMYFUNCTION("IF(REGEXMATCH(I57,""(?i)robotics""),1,0)"),0.0)</f>
        <v>0</v>
      </c>
      <c r="M57" s="3">
        <f>IFERROR(__xludf.DUMMYFUNCTION("IF(REGEXMATCH(I57,""(?i)coding club""),1,0)"),0.0)</f>
        <v>0</v>
      </c>
      <c r="N57" s="3">
        <f>IFERROR(__xludf.DUMMYFUNCTION("IF(REGEXMATCH(I57,""(?i)entrepreneurship cell""),1,0)"),0.0)</f>
        <v>0</v>
      </c>
      <c r="O57" s="3">
        <f>IFERROR(__xludf.DUMMYFUNCTION("IF(REGEXMATCH(I57,""(?i)cultural club""),1,0)"),0.0)</f>
        <v>0</v>
      </c>
      <c r="P57" s="3">
        <f>IFERROR(__xludf.DUMMYFUNCTION("IF(REGEXMATCH(I57,""(?i)sports club""),1,0)"),1.0)</f>
        <v>1</v>
      </c>
      <c r="Q57" s="3" t="s">
        <v>250</v>
      </c>
      <c r="R57" s="3">
        <f>IFERROR(__xludf.DUMMYFUNCTION("COUNTA(SPLIT(Q57,"",""))"),4.0)</f>
        <v>4</v>
      </c>
      <c r="S57" s="3">
        <f>IFERROR(__xludf.DUMMYFUNCTION("IF(REGEXMATCH(Q57,""(?i)c\+\+""),1,0)"),1.0)</f>
        <v>1</v>
      </c>
      <c r="T57" s="3">
        <f>IFERROR(__xludf.DUMMYFUNCTION("IF(REGEXMATCH(Q57,""(?i)machine learning""),1,0)"),1.0)</f>
        <v>1</v>
      </c>
      <c r="U57" s="3">
        <f>IFERROR(__xludf.DUMMYFUNCTION("IF(REGEXMATCH(Q57,""(?i)python""),1,0)"),0.0)</f>
        <v>0</v>
      </c>
      <c r="V57" s="3">
        <f>IFERROR(__xludf.DUMMYFUNCTION("IF(REGEXMATCH(Q57,""(?i)java""),1,0)"),0.0)</f>
        <v>0</v>
      </c>
      <c r="W57" s="3">
        <f>IFERROR(__xludf.DUMMYFUNCTION("IF(REGEXMATCH(Q57,""(?i)sql""),1,0)"),0.0)</f>
        <v>0</v>
      </c>
      <c r="X57" s="3">
        <f>IFERROR(__xludf.DUMMYFUNCTION("IF(REGEXMATCH(Q57,""(?i)web development""),1,0)"),1.0)</f>
        <v>1</v>
      </c>
      <c r="Y57" s="3">
        <f>IFERROR(__xludf.DUMMYFUNCTION("IF(REGEXMATCH(Q57,""(?i)data science""),1,0)"),1.0)</f>
        <v>1</v>
      </c>
      <c r="Z57" s="3" t="s">
        <v>55</v>
      </c>
      <c r="AA57" s="3" t="s">
        <v>48</v>
      </c>
      <c r="AB57" s="3" t="s">
        <v>66</v>
      </c>
      <c r="AC57" s="3" t="s">
        <v>67</v>
      </c>
      <c r="AD57" s="3">
        <v>11.95</v>
      </c>
      <c r="AE57" s="3" t="s">
        <v>106</v>
      </c>
      <c r="AF57" s="3">
        <v>6.6</v>
      </c>
      <c r="AG57" s="3">
        <v>6.79</v>
      </c>
      <c r="AH57" s="3">
        <v>7.44</v>
      </c>
      <c r="AI57" s="3">
        <v>6.21</v>
      </c>
      <c r="AJ57" s="3">
        <v>8.04</v>
      </c>
      <c r="AK57" s="3">
        <v>7.75</v>
      </c>
      <c r="AL57" s="3">
        <v>7.02</v>
      </c>
      <c r="AM57" s="3">
        <v>8.32</v>
      </c>
    </row>
    <row r="58">
      <c r="A58" s="3" t="s">
        <v>251</v>
      </c>
      <c r="B58" s="3" t="s">
        <v>252</v>
      </c>
      <c r="C58" s="4">
        <v>18.0</v>
      </c>
      <c r="D58" s="3" t="s">
        <v>58</v>
      </c>
      <c r="E58" s="3" t="s">
        <v>70</v>
      </c>
      <c r="F58" s="5">
        <v>6.92</v>
      </c>
      <c r="G58" s="3">
        <v>0.0</v>
      </c>
      <c r="H58" s="5">
        <v>75.32</v>
      </c>
      <c r="I58" s="3" t="s">
        <v>253</v>
      </c>
      <c r="J58" s="3">
        <f>IFERROR(__xludf.DUMMYFUNCTION("COUNTA(SPLIT(I58,"",""))"),2.0)</f>
        <v>2</v>
      </c>
      <c r="K58" s="3">
        <f>IFERROR(__xludf.DUMMYFUNCTION("IF(REGEXMATCH(I58,""(?i)literary society""),1,0)"),1.0)</f>
        <v>1</v>
      </c>
      <c r="L58" s="3">
        <f>IFERROR(__xludf.DUMMYFUNCTION("IF(REGEXMATCH(I58,""(?i)robotics""),1,0)"),0.0)</f>
        <v>0</v>
      </c>
      <c r="M58" s="3">
        <f>IFERROR(__xludf.DUMMYFUNCTION("IF(REGEXMATCH(I58,""(?i)coding club""),1,0)"),0.0)</f>
        <v>0</v>
      </c>
      <c r="N58" s="3">
        <f>IFERROR(__xludf.DUMMYFUNCTION("IF(REGEXMATCH(I58,""(?i)entrepreneurship cell""),1,0)"),0.0)</f>
        <v>0</v>
      </c>
      <c r="O58" s="3">
        <f>IFERROR(__xludf.DUMMYFUNCTION("IF(REGEXMATCH(I58,""(?i)cultural club""),1,0)"),0.0)</f>
        <v>0</v>
      </c>
      <c r="P58" s="3">
        <f>IFERROR(__xludf.DUMMYFUNCTION("IF(REGEXMATCH(I58,""(?i)sports club""),1,0)"),1.0)</f>
        <v>1</v>
      </c>
      <c r="Q58" s="3" t="s">
        <v>254</v>
      </c>
      <c r="R58" s="3">
        <f>IFERROR(__xludf.DUMMYFUNCTION("COUNTA(SPLIT(Q58,"",""))"),3.0)</f>
        <v>3</v>
      </c>
      <c r="S58" s="3">
        <f>IFERROR(__xludf.DUMMYFUNCTION("IF(REGEXMATCH(Q58,""(?i)c\+\+""),1,0)"),0.0)</f>
        <v>0</v>
      </c>
      <c r="T58" s="3">
        <f>IFERROR(__xludf.DUMMYFUNCTION("IF(REGEXMATCH(Q58,""(?i)machine learning""),1,0)"),0.0)</f>
        <v>0</v>
      </c>
      <c r="U58" s="3">
        <f>IFERROR(__xludf.DUMMYFUNCTION("IF(REGEXMATCH(Q58,""(?i)python""),1,0)"),0.0)</f>
        <v>0</v>
      </c>
      <c r="V58" s="3">
        <f>IFERROR(__xludf.DUMMYFUNCTION("IF(REGEXMATCH(Q58,""(?i)java""),1,0)"),0.0)</f>
        <v>0</v>
      </c>
      <c r="W58" s="3">
        <f>IFERROR(__xludf.DUMMYFUNCTION("IF(REGEXMATCH(Q58,""(?i)sql""),1,0)"),1.0)</f>
        <v>1</v>
      </c>
      <c r="X58" s="3">
        <f>IFERROR(__xludf.DUMMYFUNCTION("IF(REGEXMATCH(Q58,""(?i)web development""),1,0)"),1.0)</f>
        <v>1</v>
      </c>
      <c r="Y58" s="3">
        <f>IFERROR(__xludf.DUMMYFUNCTION("IF(REGEXMATCH(Q58,""(?i)data science""),1,0)"),1.0)</f>
        <v>1</v>
      </c>
      <c r="Z58" s="3" t="s">
        <v>45</v>
      </c>
      <c r="AA58" s="3" t="s">
        <v>46</v>
      </c>
      <c r="AB58" s="3" t="s">
        <v>47</v>
      </c>
      <c r="AC58" s="3" t="s">
        <v>48</v>
      </c>
      <c r="AD58" s="3">
        <v>0.0</v>
      </c>
      <c r="AE58" s="3" t="s">
        <v>49</v>
      </c>
      <c r="AF58" s="3">
        <v>5.12</v>
      </c>
      <c r="AG58" s="3">
        <v>5.48</v>
      </c>
      <c r="AH58" s="3">
        <v>6.98</v>
      </c>
      <c r="AI58" s="3">
        <v>7.29</v>
      </c>
      <c r="AJ58" s="3">
        <v>7.48</v>
      </c>
      <c r="AK58" s="3">
        <v>6.7</v>
      </c>
      <c r="AL58" s="3">
        <v>9.53</v>
      </c>
      <c r="AM58" s="3">
        <v>6.77</v>
      </c>
    </row>
    <row r="59">
      <c r="A59" s="3" t="s">
        <v>255</v>
      </c>
      <c r="B59" s="3" t="s">
        <v>256</v>
      </c>
      <c r="C59" s="4">
        <v>21.0</v>
      </c>
      <c r="D59" s="3" t="s">
        <v>58</v>
      </c>
      <c r="E59" s="3" t="s">
        <v>92</v>
      </c>
      <c r="F59" s="5">
        <v>6.9</v>
      </c>
      <c r="G59" s="3">
        <v>3.0</v>
      </c>
      <c r="H59" s="5">
        <v>76.78</v>
      </c>
      <c r="I59" s="3" t="s">
        <v>138</v>
      </c>
      <c r="J59" s="3">
        <f>IFERROR(__xludf.DUMMYFUNCTION("COUNTA(SPLIT(I59,"",""))"),3.0)</f>
        <v>3</v>
      </c>
      <c r="K59" s="3">
        <f>IFERROR(__xludf.DUMMYFUNCTION("IF(REGEXMATCH(I59,""(?i)literary society""),1,0)"),1.0)</f>
        <v>1</v>
      </c>
      <c r="L59" s="3">
        <f>IFERROR(__xludf.DUMMYFUNCTION("IF(REGEXMATCH(I59,""(?i)robotics""),1,0)"),1.0)</f>
        <v>1</v>
      </c>
      <c r="M59" s="3">
        <f>IFERROR(__xludf.DUMMYFUNCTION("IF(REGEXMATCH(I59,""(?i)coding club""),1,0)"),0.0)</f>
        <v>0</v>
      </c>
      <c r="N59" s="3">
        <f>IFERROR(__xludf.DUMMYFUNCTION("IF(REGEXMATCH(I59,""(?i)entrepreneurship cell""),1,0)"),0.0)</f>
        <v>0</v>
      </c>
      <c r="O59" s="3">
        <f>IFERROR(__xludf.DUMMYFUNCTION("IF(REGEXMATCH(I59,""(?i)cultural club""),1,0)"),0.0)</f>
        <v>0</v>
      </c>
      <c r="P59" s="3">
        <f>IFERROR(__xludf.DUMMYFUNCTION("IF(REGEXMATCH(I59,""(?i)sports club""),1,0)"),1.0)</f>
        <v>1</v>
      </c>
      <c r="Q59" s="3" t="s">
        <v>257</v>
      </c>
      <c r="R59" s="3">
        <f>IFERROR(__xludf.DUMMYFUNCTION("COUNTA(SPLIT(Q59,"",""))"),2.0)</f>
        <v>2</v>
      </c>
      <c r="S59" s="3">
        <f>IFERROR(__xludf.DUMMYFUNCTION("IF(REGEXMATCH(Q59,""(?i)c\+\+""),1,0)"),0.0)</f>
        <v>0</v>
      </c>
      <c r="T59" s="3">
        <f>IFERROR(__xludf.DUMMYFUNCTION("IF(REGEXMATCH(Q59,""(?i)machine learning""),1,0)"),1.0)</f>
        <v>1</v>
      </c>
      <c r="U59" s="3">
        <f>IFERROR(__xludf.DUMMYFUNCTION("IF(REGEXMATCH(Q59,""(?i)python""),1,0)"),1.0)</f>
        <v>1</v>
      </c>
      <c r="V59" s="3">
        <f>IFERROR(__xludf.DUMMYFUNCTION("IF(REGEXMATCH(Q59,""(?i)java""),1,0)"),0.0)</f>
        <v>0</v>
      </c>
      <c r="W59" s="3">
        <f>IFERROR(__xludf.DUMMYFUNCTION("IF(REGEXMATCH(Q59,""(?i)sql""),1,0)"),0.0)</f>
        <v>0</v>
      </c>
      <c r="X59" s="3">
        <f>IFERROR(__xludf.DUMMYFUNCTION("IF(REGEXMATCH(Q59,""(?i)web development""),1,0)"),0.0)</f>
        <v>0</v>
      </c>
      <c r="Y59" s="3">
        <f>IFERROR(__xludf.DUMMYFUNCTION("IF(REGEXMATCH(Q59,""(?i)data science""),1,0)"),0.0)</f>
        <v>0</v>
      </c>
      <c r="Z59" s="3" t="s">
        <v>45</v>
      </c>
      <c r="AA59" s="3" t="s">
        <v>85</v>
      </c>
      <c r="AB59" s="3" t="s">
        <v>66</v>
      </c>
      <c r="AC59" s="3" t="s">
        <v>72</v>
      </c>
      <c r="AD59" s="3">
        <v>7.21</v>
      </c>
      <c r="AE59" s="3" t="s">
        <v>72</v>
      </c>
      <c r="AF59" s="3">
        <v>5.8</v>
      </c>
      <c r="AG59" s="3">
        <v>6.67</v>
      </c>
      <c r="AH59" s="3">
        <v>6.53</v>
      </c>
      <c r="AI59" s="3">
        <v>6.35</v>
      </c>
      <c r="AJ59" s="3">
        <v>8.77</v>
      </c>
      <c r="AK59" s="3">
        <v>7.4</v>
      </c>
      <c r="AL59" s="3">
        <v>5.74</v>
      </c>
      <c r="AM59" s="3">
        <v>7.92</v>
      </c>
    </row>
    <row r="60">
      <c r="A60" s="3" t="s">
        <v>258</v>
      </c>
      <c r="B60" s="3" t="s">
        <v>259</v>
      </c>
      <c r="C60" s="4">
        <v>21.0</v>
      </c>
      <c r="D60" s="3" t="s">
        <v>58</v>
      </c>
      <c r="E60" s="3" t="s">
        <v>59</v>
      </c>
      <c r="F60" s="5">
        <v>6.84</v>
      </c>
      <c r="G60" s="3">
        <v>1.0</v>
      </c>
      <c r="H60" s="5">
        <v>64.56</v>
      </c>
      <c r="I60" s="3" t="s">
        <v>14</v>
      </c>
      <c r="J60" s="3">
        <f>IFERROR(__xludf.DUMMYFUNCTION("COUNTA(SPLIT(I60,"",""))"),1.0)</f>
        <v>1</v>
      </c>
      <c r="K60" s="3">
        <f>IFERROR(__xludf.DUMMYFUNCTION("IF(REGEXMATCH(I60,""(?i)literary society""),1,0)"),0.0)</f>
        <v>0</v>
      </c>
      <c r="L60" s="3">
        <f>IFERROR(__xludf.DUMMYFUNCTION("IF(REGEXMATCH(I60,""(?i)robotics""),1,0)"),0.0)</f>
        <v>0</v>
      </c>
      <c r="M60" s="3">
        <f>IFERROR(__xludf.DUMMYFUNCTION("IF(REGEXMATCH(I60,""(?i)coding club""),1,0)"),0.0)</f>
        <v>0</v>
      </c>
      <c r="N60" s="3">
        <f>IFERROR(__xludf.DUMMYFUNCTION("IF(REGEXMATCH(I60,""(?i)entrepreneurship cell""),1,0)"),0.0)</f>
        <v>0</v>
      </c>
      <c r="O60" s="3">
        <f>IFERROR(__xludf.DUMMYFUNCTION("IF(REGEXMATCH(I60,""(?i)cultural club""),1,0)"),1.0)</f>
        <v>1</v>
      </c>
      <c r="P60" s="3">
        <f>IFERROR(__xludf.DUMMYFUNCTION("IF(REGEXMATCH(I60,""(?i)sports club""),1,0)"),0.0)</f>
        <v>0</v>
      </c>
      <c r="Q60" s="3" t="s">
        <v>260</v>
      </c>
      <c r="R60" s="3">
        <f>IFERROR(__xludf.DUMMYFUNCTION("COUNTA(SPLIT(Q60,"",""))"),2.0)</f>
        <v>2</v>
      </c>
      <c r="S60" s="3">
        <f>IFERROR(__xludf.DUMMYFUNCTION("IF(REGEXMATCH(Q60,""(?i)c\+\+""),1,0)"),0.0)</f>
        <v>0</v>
      </c>
      <c r="T60" s="3">
        <f>IFERROR(__xludf.DUMMYFUNCTION("IF(REGEXMATCH(Q60,""(?i)machine learning""),1,0)"),0.0)</f>
        <v>0</v>
      </c>
      <c r="U60" s="3">
        <f>IFERROR(__xludf.DUMMYFUNCTION("IF(REGEXMATCH(Q60,""(?i)python""),1,0)"),0.0)</f>
        <v>0</v>
      </c>
      <c r="V60" s="3">
        <f>IFERROR(__xludf.DUMMYFUNCTION("IF(REGEXMATCH(Q60,""(?i)java""),1,0)"),0.0)</f>
        <v>0</v>
      </c>
      <c r="W60" s="3">
        <f>IFERROR(__xludf.DUMMYFUNCTION("IF(REGEXMATCH(Q60,""(?i)sql""),1,0)"),1.0)</f>
        <v>1</v>
      </c>
      <c r="X60" s="3">
        <f>IFERROR(__xludf.DUMMYFUNCTION("IF(REGEXMATCH(Q60,""(?i)web development""),1,0)"),1.0)</f>
        <v>1</v>
      </c>
      <c r="Y60" s="3">
        <f>IFERROR(__xludf.DUMMYFUNCTION("IF(REGEXMATCH(Q60,""(?i)data science""),1,0)"),0.0)</f>
        <v>0</v>
      </c>
      <c r="Z60" s="3" t="s">
        <v>45</v>
      </c>
      <c r="AA60" s="3" t="s">
        <v>98</v>
      </c>
      <c r="AB60" s="3" t="s">
        <v>66</v>
      </c>
      <c r="AC60" s="3" t="s">
        <v>98</v>
      </c>
      <c r="AD60" s="3">
        <v>14.49</v>
      </c>
      <c r="AE60" s="3" t="s">
        <v>61</v>
      </c>
      <c r="AF60" s="3">
        <v>7.69</v>
      </c>
      <c r="AG60" s="3">
        <v>6.56</v>
      </c>
      <c r="AH60" s="3">
        <v>6.15</v>
      </c>
      <c r="AI60" s="3">
        <v>6.36</v>
      </c>
      <c r="AJ60" s="3">
        <v>7.7</v>
      </c>
      <c r="AK60" s="3">
        <v>6.37</v>
      </c>
      <c r="AL60" s="3">
        <v>6.88</v>
      </c>
      <c r="AM60" s="3">
        <v>7.02</v>
      </c>
    </row>
    <row r="61">
      <c r="A61" s="3" t="s">
        <v>261</v>
      </c>
      <c r="B61" s="3" t="s">
        <v>262</v>
      </c>
      <c r="C61" s="4">
        <v>22.0</v>
      </c>
      <c r="D61" s="3" t="s">
        <v>58</v>
      </c>
      <c r="E61" s="3" t="s">
        <v>42</v>
      </c>
      <c r="F61" s="5">
        <v>6.94</v>
      </c>
      <c r="G61" s="3">
        <v>0.0</v>
      </c>
      <c r="H61" s="5">
        <v>85.02</v>
      </c>
      <c r="I61" s="3" t="s">
        <v>263</v>
      </c>
      <c r="J61" s="3">
        <f>IFERROR(__xludf.DUMMYFUNCTION("COUNTA(SPLIT(I61,"",""))"),2.0)</f>
        <v>2</v>
      </c>
      <c r="K61" s="3">
        <f>IFERROR(__xludf.DUMMYFUNCTION("IF(REGEXMATCH(I61,""(?i)literary society""),1,0)"),1.0)</f>
        <v>1</v>
      </c>
      <c r="L61" s="3">
        <f>IFERROR(__xludf.DUMMYFUNCTION("IF(REGEXMATCH(I61,""(?i)robotics""),1,0)"),0.0)</f>
        <v>0</v>
      </c>
      <c r="M61" s="3">
        <f>IFERROR(__xludf.DUMMYFUNCTION("IF(REGEXMATCH(I61,""(?i)coding club""),1,0)"),0.0)</f>
        <v>0</v>
      </c>
      <c r="N61" s="3">
        <f>IFERROR(__xludf.DUMMYFUNCTION("IF(REGEXMATCH(I61,""(?i)entrepreneurship cell""),1,0)"),0.0)</f>
        <v>0</v>
      </c>
      <c r="O61" s="3">
        <f>IFERROR(__xludf.DUMMYFUNCTION("IF(REGEXMATCH(I61,""(?i)cultural club""),1,0)"),1.0)</f>
        <v>1</v>
      </c>
      <c r="P61" s="3">
        <f>IFERROR(__xludf.DUMMYFUNCTION("IF(REGEXMATCH(I61,""(?i)sports club""),1,0)"),0.0)</f>
        <v>0</v>
      </c>
      <c r="Q61" s="3" t="s">
        <v>264</v>
      </c>
      <c r="R61" s="3">
        <f>IFERROR(__xludf.DUMMYFUNCTION("COUNTA(SPLIT(Q61,"",""))"),3.0)</f>
        <v>3</v>
      </c>
      <c r="S61" s="3">
        <f>IFERROR(__xludf.DUMMYFUNCTION("IF(REGEXMATCH(Q61,""(?i)c\+\+""),1,0)"),1.0)</f>
        <v>1</v>
      </c>
      <c r="T61" s="3">
        <f>IFERROR(__xludf.DUMMYFUNCTION("IF(REGEXMATCH(Q61,""(?i)machine learning""),1,0)"),1.0)</f>
        <v>1</v>
      </c>
      <c r="U61" s="3">
        <f>IFERROR(__xludf.DUMMYFUNCTION("IF(REGEXMATCH(Q61,""(?i)python""),1,0)"),0.0)</f>
        <v>0</v>
      </c>
      <c r="V61" s="3">
        <f>IFERROR(__xludf.DUMMYFUNCTION("IF(REGEXMATCH(Q61,""(?i)java""),1,0)"),0.0)</f>
        <v>0</v>
      </c>
      <c r="W61" s="3">
        <f>IFERROR(__xludf.DUMMYFUNCTION("IF(REGEXMATCH(Q61,""(?i)sql""),1,0)"),0.0)</f>
        <v>0</v>
      </c>
      <c r="X61" s="3">
        <f>IFERROR(__xludf.DUMMYFUNCTION("IF(REGEXMATCH(Q61,""(?i)web development""),1,0)"),0.0)</f>
        <v>0</v>
      </c>
      <c r="Y61" s="3">
        <f>IFERROR(__xludf.DUMMYFUNCTION("IF(REGEXMATCH(Q61,""(?i)data science""),1,0)"),1.0)</f>
        <v>1</v>
      </c>
      <c r="Z61" s="3" t="s">
        <v>55</v>
      </c>
      <c r="AA61" s="3" t="s">
        <v>48</v>
      </c>
      <c r="AB61" s="3" t="s">
        <v>47</v>
      </c>
      <c r="AC61" s="3" t="s">
        <v>48</v>
      </c>
      <c r="AD61" s="3">
        <v>0.0</v>
      </c>
      <c r="AE61" s="3" t="s">
        <v>49</v>
      </c>
      <c r="AF61" s="3">
        <v>7.61</v>
      </c>
      <c r="AG61" s="3">
        <v>6.14</v>
      </c>
      <c r="AH61" s="3">
        <v>6.08</v>
      </c>
      <c r="AI61" s="3">
        <v>5.86</v>
      </c>
      <c r="AJ61" s="3">
        <v>6.92</v>
      </c>
      <c r="AK61" s="3">
        <v>8.21</v>
      </c>
      <c r="AL61" s="3">
        <v>6.03</v>
      </c>
      <c r="AM61" s="3">
        <v>8.68</v>
      </c>
    </row>
    <row r="62">
      <c r="A62" s="3" t="s">
        <v>265</v>
      </c>
      <c r="B62" s="3" t="s">
        <v>238</v>
      </c>
      <c r="C62" s="4">
        <v>19.0</v>
      </c>
      <c r="D62" s="3" t="s">
        <v>41</v>
      </c>
      <c r="E62" s="3" t="s">
        <v>92</v>
      </c>
      <c r="F62" s="5">
        <v>6.89</v>
      </c>
      <c r="G62" s="3">
        <v>1.0</v>
      </c>
      <c r="H62" s="5">
        <v>60.43</v>
      </c>
      <c r="I62" s="3" t="s">
        <v>266</v>
      </c>
      <c r="J62" s="3">
        <f>IFERROR(__xludf.DUMMYFUNCTION("COUNTA(SPLIT(I62,"",""))"),3.0)</f>
        <v>3</v>
      </c>
      <c r="K62" s="3">
        <f>IFERROR(__xludf.DUMMYFUNCTION("IF(REGEXMATCH(I62,""(?i)literary society""),1,0)"),0.0)</f>
        <v>0</v>
      </c>
      <c r="L62" s="3">
        <f>IFERROR(__xludf.DUMMYFUNCTION("IF(REGEXMATCH(I62,""(?i)robotics""),1,0)"),0.0)</f>
        <v>0</v>
      </c>
      <c r="M62" s="3">
        <f>IFERROR(__xludf.DUMMYFUNCTION("IF(REGEXMATCH(I62,""(?i)coding club""),1,0)"),0.0)</f>
        <v>0</v>
      </c>
      <c r="N62" s="3">
        <f>IFERROR(__xludf.DUMMYFUNCTION("IF(REGEXMATCH(I62,""(?i)entrepreneurship cell""),1,0)"),1.0)</f>
        <v>1</v>
      </c>
      <c r="O62" s="3">
        <f>IFERROR(__xludf.DUMMYFUNCTION("IF(REGEXMATCH(I62,""(?i)cultural club""),1,0)"),1.0)</f>
        <v>1</v>
      </c>
      <c r="P62" s="3">
        <f>IFERROR(__xludf.DUMMYFUNCTION("IF(REGEXMATCH(I62,""(?i)sports club""),1,0)"),1.0)</f>
        <v>1</v>
      </c>
      <c r="Q62" s="3" t="s">
        <v>131</v>
      </c>
      <c r="R62" s="3">
        <f>IFERROR(__xludf.DUMMYFUNCTION("COUNTA(SPLIT(Q62,"",""))"),3.0)</f>
        <v>3</v>
      </c>
      <c r="S62" s="3">
        <f>IFERROR(__xludf.DUMMYFUNCTION("IF(REGEXMATCH(Q62,""(?i)c\+\+""),1,0)"),0.0)</f>
        <v>0</v>
      </c>
      <c r="T62" s="3">
        <f>IFERROR(__xludf.DUMMYFUNCTION("IF(REGEXMATCH(Q62,""(?i)machine learning""),1,0)"),0.0)</f>
        <v>0</v>
      </c>
      <c r="U62" s="3">
        <f>IFERROR(__xludf.DUMMYFUNCTION("IF(REGEXMATCH(Q62,""(?i)python""),1,0)"),0.0)</f>
        <v>0</v>
      </c>
      <c r="V62" s="3">
        <f>IFERROR(__xludf.DUMMYFUNCTION("IF(REGEXMATCH(Q62,""(?i)java""),1,0)"),1.0)</f>
        <v>1</v>
      </c>
      <c r="W62" s="3">
        <f>IFERROR(__xludf.DUMMYFUNCTION("IF(REGEXMATCH(Q62,""(?i)sql""),1,0)"),1.0)</f>
        <v>1</v>
      </c>
      <c r="X62" s="3">
        <f>IFERROR(__xludf.DUMMYFUNCTION("IF(REGEXMATCH(Q62,""(?i)web development""),1,0)"),1.0)</f>
        <v>1</v>
      </c>
      <c r="Y62" s="3">
        <f>IFERROR(__xludf.DUMMYFUNCTION("IF(REGEXMATCH(Q62,""(?i)data science""),1,0)"),0.0)</f>
        <v>0</v>
      </c>
      <c r="Z62" s="3" t="s">
        <v>45</v>
      </c>
      <c r="AA62" s="3" t="s">
        <v>85</v>
      </c>
      <c r="AB62" s="3" t="s">
        <v>47</v>
      </c>
      <c r="AC62" s="3" t="s">
        <v>48</v>
      </c>
      <c r="AD62" s="3">
        <v>0.0</v>
      </c>
      <c r="AE62" s="3" t="s">
        <v>49</v>
      </c>
      <c r="AF62" s="3">
        <v>6.37</v>
      </c>
      <c r="AG62" s="3">
        <v>7.84</v>
      </c>
      <c r="AH62" s="3">
        <v>6.12</v>
      </c>
      <c r="AI62" s="3">
        <v>7.67</v>
      </c>
      <c r="AJ62" s="3">
        <v>6.21</v>
      </c>
      <c r="AK62" s="3">
        <v>5.8</v>
      </c>
      <c r="AL62" s="3">
        <v>5.85</v>
      </c>
      <c r="AM62" s="3">
        <v>9.26</v>
      </c>
    </row>
    <row r="63">
      <c r="A63" s="3" t="s">
        <v>267</v>
      </c>
      <c r="B63" s="3" t="s">
        <v>268</v>
      </c>
      <c r="C63" s="4">
        <v>23.0</v>
      </c>
      <c r="D63" s="3" t="s">
        <v>58</v>
      </c>
      <c r="E63" s="3" t="s">
        <v>82</v>
      </c>
      <c r="F63" s="5">
        <v>6.91</v>
      </c>
      <c r="G63" s="3">
        <v>1.0</v>
      </c>
      <c r="H63" s="5">
        <v>96.08</v>
      </c>
      <c r="I63" s="3" t="s">
        <v>12</v>
      </c>
      <c r="J63" s="3">
        <f>IFERROR(__xludf.DUMMYFUNCTION("COUNTA(SPLIT(I63,"",""))"),1.0)</f>
        <v>1</v>
      </c>
      <c r="K63" s="3">
        <f>IFERROR(__xludf.DUMMYFUNCTION("IF(REGEXMATCH(I63,""(?i)literary society""),1,0)"),0.0)</f>
        <v>0</v>
      </c>
      <c r="L63" s="3">
        <f>IFERROR(__xludf.DUMMYFUNCTION("IF(REGEXMATCH(I63,""(?i)robotics""),1,0)"),0.0)</f>
        <v>0</v>
      </c>
      <c r="M63" s="3">
        <f>IFERROR(__xludf.DUMMYFUNCTION("IF(REGEXMATCH(I63,""(?i)coding club""),1,0)"),1.0)</f>
        <v>1</v>
      </c>
      <c r="N63" s="3">
        <f>IFERROR(__xludf.DUMMYFUNCTION("IF(REGEXMATCH(I63,""(?i)entrepreneurship cell""),1,0)"),0.0)</f>
        <v>0</v>
      </c>
      <c r="O63" s="3">
        <f>IFERROR(__xludf.DUMMYFUNCTION("IF(REGEXMATCH(I63,""(?i)cultural club""),1,0)"),0.0)</f>
        <v>0</v>
      </c>
      <c r="P63" s="3">
        <f>IFERROR(__xludf.DUMMYFUNCTION("IF(REGEXMATCH(I63,""(?i)sports club""),1,0)"),0.0)</f>
        <v>0</v>
      </c>
      <c r="Q63" s="3" t="s">
        <v>269</v>
      </c>
      <c r="R63" s="3">
        <f>IFERROR(__xludf.DUMMYFUNCTION("COUNTA(SPLIT(Q63,"",""))"),2.0)</f>
        <v>2</v>
      </c>
      <c r="S63" s="3">
        <f>IFERROR(__xludf.DUMMYFUNCTION("IF(REGEXMATCH(Q63,""(?i)c\+\+""),1,0)"),1.0)</f>
        <v>1</v>
      </c>
      <c r="T63" s="3">
        <f>IFERROR(__xludf.DUMMYFUNCTION("IF(REGEXMATCH(Q63,""(?i)machine learning""),1,0)"),0.0)</f>
        <v>0</v>
      </c>
      <c r="U63" s="3">
        <f>IFERROR(__xludf.DUMMYFUNCTION("IF(REGEXMATCH(Q63,""(?i)python""),1,0)"),0.0)</f>
        <v>0</v>
      </c>
      <c r="V63" s="3">
        <f>IFERROR(__xludf.DUMMYFUNCTION("IF(REGEXMATCH(Q63,""(?i)java""),1,0)"),0.0)</f>
        <v>0</v>
      </c>
      <c r="W63" s="3">
        <f>IFERROR(__xludf.DUMMYFUNCTION("IF(REGEXMATCH(Q63,""(?i)sql""),1,0)"),1.0)</f>
        <v>1</v>
      </c>
      <c r="X63" s="3">
        <f>IFERROR(__xludf.DUMMYFUNCTION("IF(REGEXMATCH(Q63,""(?i)web development""),1,0)"),0.0)</f>
        <v>0</v>
      </c>
      <c r="Y63" s="3">
        <f>IFERROR(__xludf.DUMMYFUNCTION("IF(REGEXMATCH(Q63,""(?i)data science""),1,0)"),0.0)</f>
        <v>0</v>
      </c>
      <c r="Z63" s="3" t="s">
        <v>55</v>
      </c>
      <c r="AA63" s="3" t="s">
        <v>48</v>
      </c>
      <c r="AB63" s="3" t="s">
        <v>47</v>
      </c>
      <c r="AC63" s="3" t="s">
        <v>48</v>
      </c>
      <c r="AD63" s="3">
        <v>0.0</v>
      </c>
      <c r="AE63" s="3" t="s">
        <v>49</v>
      </c>
      <c r="AF63" s="3">
        <v>6.71</v>
      </c>
      <c r="AG63" s="3">
        <v>5.83</v>
      </c>
      <c r="AH63" s="3">
        <v>7.34</v>
      </c>
      <c r="AI63" s="3">
        <v>5.03</v>
      </c>
      <c r="AJ63" s="3">
        <v>7.62</v>
      </c>
      <c r="AK63" s="3">
        <v>7.02</v>
      </c>
      <c r="AL63" s="3">
        <v>8.9</v>
      </c>
      <c r="AM63" s="3">
        <v>6.8</v>
      </c>
    </row>
    <row r="64">
      <c r="A64" s="3" t="s">
        <v>270</v>
      </c>
      <c r="B64" s="3" t="s">
        <v>103</v>
      </c>
      <c r="C64" s="4">
        <v>23.0</v>
      </c>
      <c r="D64" s="3" t="s">
        <v>58</v>
      </c>
      <c r="E64" s="3" t="s">
        <v>70</v>
      </c>
      <c r="F64" s="5">
        <v>6.76</v>
      </c>
      <c r="G64" s="3">
        <v>0.0</v>
      </c>
      <c r="H64" s="5">
        <v>79.06</v>
      </c>
      <c r="I64" s="3" t="s">
        <v>271</v>
      </c>
      <c r="J64" s="3">
        <f>IFERROR(__xludf.DUMMYFUNCTION("COUNTA(SPLIT(I64,"",""))"),3.0)</f>
        <v>3</v>
      </c>
      <c r="K64" s="3">
        <f>IFERROR(__xludf.DUMMYFUNCTION("IF(REGEXMATCH(I64,""(?i)literary society""),1,0)"),0.0)</f>
        <v>0</v>
      </c>
      <c r="L64" s="3">
        <f>IFERROR(__xludf.DUMMYFUNCTION("IF(REGEXMATCH(I64,""(?i)robotics""),1,0)"),0.0)</f>
        <v>0</v>
      </c>
      <c r="M64" s="3">
        <f>IFERROR(__xludf.DUMMYFUNCTION("IF(REGEXMATCH(I64,""(?i)coding club""),1,0)"),1.0)</f>
        <v>1</v>
      </c>
      <c r="N64" s="3">
        <f>IFERROR(__xludf.DUMMYFUNCTION("IF(REGEXMATCH(I64,""(?i)entrepreneurship cell""),1,0)"),1.0)</f>
        <v>1</v>
      </c>
      <c r="O64" s="3">
        <f>IFERROR(__xludf.DUMMYFUNCTION("IF(REGEXMATCH(I64,""(?i)cultural club""),1,0)"),0.0)</f>
        <v>0</v>
      </c>
      <c r="P64" s="3">
        <f>IFERROR(__xludf.DUMMYFUNCTION("IF(REGEXMATCH(I64,""(?i)sports club""),1,0)"),1.0)</f>
        <v>1</v>
      </c>
      <c r="Q64" s="3" t="s">
        <v>272</v>
      </c>
      <c r="R64" s="3">
        <f>IFERROR(__xludf.DUMMYFUNCTION("COUNTA(SPLIT(Q64,"",""))"),5.0)</f>
        <v>5</v>
      </c>
      <c r="S64" s="3">
        <f>IFERROR(__xludf.DUMMYFUNCTION("IF(REGEXMATCH(Q64,""(?i)c\+\+""),1,0)"),1.0)</f>
        <v>1</v>
      </c>
      <c r="T64" s="3">
        <f>IFERROR(__xludf.DUMMYFUNCTION("IF(REGEXMATCH(Q64,""(?i)machine learning""),1,0)"),1.0)</f>
        <v>1</v>
      </c>
      <c r="U64" s="3">
        <f>IFERROR(__xludf.DUMMYFUNCTION("IF(REGEXMATCH(Q64,""(?i)python""),1,0)"),1.0)</f>
        <v>1</v>
      </c>
      <c r="V64" s="3">
        <f>IFERROR(__xludf.DUMMYFUNCTION("IF(REGEXMATCH(Q64,""(?i)java""),1,0)"),0.0)</f>
        <v>0</v>
      </c>
      <c r="W64" s="3">
        <f>IFERROR(__xludf.DUMMYFUNCTION("IF(REGEXMATCH(Q64,""(?i)sql""),1,0)"),1.0)</f>
        <v>1</v>
      </c>
      <c r="X64" s="3">
        <f>IFERROR(__xludf.DUMMYFUNCTION("IF(REGEXMATCH(Q64,""(?i)web development""),1,0)"),1.0)</f>
        <v>1</v>
      </c>
      <c r="Y64" s="3">
        <f>IFERROR(__xludf.DUMMYFUNCTION("IF(REGEXMATCH(Q64,""(?i)data science""),1,0)"),0.0)</f>
        <v>0</v>
      </c>
      <c r="Z64" s="3" t="s">
        <v>55</v>
      </c>
      <c r="AA64" s="3" t="s">
        <v>48</v>
      </c>
      <c r="AB64" s="3" t="s">
        <v>66</v>
      </c>
      <c r="AC64" s="3" t="s">
        <v>67</v>
      </c>
      <c r="AD64" s="3">
        <v>8.41</v>
      </c>
      <c r="AE64" s="3" t="s">
        <v>72</v>
      </c>
      <c r="AF64" s="3">
        <v>6.46</v>
      </c>
      <c r="AG64" s="3">
        <v>5.65</v>
      </c>
      <c r="AH64" s="3">
        <v>5.87</v>
      </c>
      <c r="AI64" s="3">
        <v>6.94</v>
      </c>
      <c r="AJ64" s="3">
        <v>6.93</v>
      </c>
      <c r="AK64" s="3">
        <v>7.33</v>
      </c>
      <c r="AL64" s="3">
        <v>6.91</v>
      </c>
      <c r="AM64" s="3">
        <v>7.98</v>
      </c>
    </row>
    <row r="65">
      <c r="A65" s="3" t="s">
        <v>273</v>
      </c>
      <c r="B65" s="3" t="s">
        <v>178</v>
      </c>
      <c r="C65" s="4">
        <v>19.0</v>
      </c>
      <c r="D65" s="3" t="s">
        <v>58</v>
      </c>
      <c r="E65" s="3" t="s">
        <v>42</v>
      </c>
      <c r="F65" s="5">
        <v>6.53</v>
      </c>
      <c r="G65" s="3">
        <v>2.0</v>
      </c>
      <c r="H65" s="5">
        <v>97.96</v>
      </c>
      <c r="I65" s="3" t="s">
        <v>12</v>
      </c>
      <c r="J65" s="3">
        <f>IFERROR(__xludf.DUMMYFUNCTION("COUNTA(SPLIT(I65,"",""))"),1.0)</f>
        <v>1</v>
      </c>
      <c r="K65" s="3">
        <f>IFERROR(__xludf.DUMMYFUNCTION("IF(REGEXMATCH(I65,""(?i)literary society""),1,0)"),0.0)</f>
        <v>0</v>
      </c>
      <c r="L65" s="3">
        <f>IFERROR(__xludf.DUMMYFUNCTION("IF(REGEXMATCH(I65,""(?i)robotics""),1,0)"),0.0)</f>
        <v>0</v>
      </c>
      <c r="M65" s="3">
        <f>IFERROR(__xludf.DUMMYFUNCTION("IF(REGEXMATCH(I65,""(?i)coding club""),1,0)"),1.0)</f>
        <v>1</v>
      </c>
      <c r="N65" s="3">
        <f>IFERROR(__xludf.DUMMYFUNCTION("IF(REGEXMATCH(I65,""(?i)entrepreneurship cell""),1,0)"),0.0)</f>
        <v>0</v>
      </c>
      <c r="O65" s="3">
        <f>IFERROR(__xludf.DUMMYFUNCTION("IF(REGEXMATCH(I65,""(?i)cultural club""),1,0)"),0.0)</f>
        <v>0</v>
      </c>
      <c r="P65" s="3">
        <f>IFERROR(__xludf.DUMMYFUNCTION("IF(REGEXMATCH(I65,""(?i)sports club""),1,0)"),0.0)</f>
        <v>0</v>
      </c>
      <c r="Q65" s="3" t="s">
        <v>274</v>
      </c>
      <c r="R65" s="3">
        <f>IFERROR(__xludf.DUMMYFUNCTION("COUNTA(SPLIT(Q65,"",""))"),3.0)</f>
        <v>3</v>
      </c>
      <c r="S65" s="3">
        <f>IFERROR(__xludf.DUMMYFUNCTION("IF(REGEXMATCH(Q65,""(?i)c\+\+""),1,0)"),0.0)</f>
        <v>0</v>
      </c>
      <c r="T65" s="3">
        <f>IFERROR(__xludf.DUMMYFUNCTION("IF(REGEXMATCH(Q65,""(?i)machine learning""),1,0)"),0.0)</f>
        <v>0</v>
      </c>
      <c r="U65" s="3">
        <f>IFERROR(__xludf.DUMMYFUNCTION("IF(REGEXMATCH(Q65,""(?i)python""),1,0)"),0.0)</f>
        <v>0</v>
      </c>
      <c r="V65" s="3">
        <f>IFERROR(__xludf.DUMMYFUNCTION("IF(REGEXMATCH(Q65,""(?i)java""),1,0)"),1.0)</f>
        <v>1</v>
      </c>
      <c r="W65" s="3">
        <f>IFERROR(__xludf.DUMMYFUNCTION("IF(REGEXMATCH(Q65,""(?i)sql""),1,0)"),1.0)</f>
        <v>1</v>
      </c>
      <c r="X65" s="3">
        <f>IFERROR(__xludf.DUMMYFUNCTION("IF(REGEXMATCH(Q65,""(?i)web development""),1,0)"),1.0)</f>
        <v>1</v>
      </c>
      <c r="Y65" s="3">
        <f>IFERROR(__xludf.DUMMYFUNCTION("IF(REGEXMATCH(Q65,""(?i)data science""),1,0)"),0.0)</f>
        <v>0</v>
      </c>
      <c r="Z65" s="3" t="s">
        <v>55</v>
      </c>
      <c r="AA65" s="3" t="s">
        <v>48</v>
      </c>
      <c r="AB65" s="3" t="s">
        <v>47</v>
      </c>
      <c r="AC65" s="3" t="s">
        <v>48</v>
      </c>
      <c r="AD65" s="3">
        <v>0.0</v>
      </c>
      <c r="AE65" s="3" t="s">
        <v>49</v>
      </c>
      <c r="AF65" s="3">
        <v>7.41</v>
      </c>
      <c r="AG65" s="3">
        <v>7.92</v>
      </c>
      <c r="AH65" s="3">
        <v>5.07</v>
      </c>
      <c r="AI65" s="3">
        <v>6.18</v>
      </c>
      <c r="AJ65" s="3">
        <v>6.57</v>
      </c>
      <c r="AK65" s="3">
        <v>6.19</v>
      </c>
      <c r="AL65" s="3">
        <v>5.45</v>
      </c>
      <c r="AM65" s="3">
        <v>7.42</v>
      </c>
    </row>
    <row r="66">
      <c r="A66" s="3" t="s">
        <v>275</v>
      </c>
      <c r="B66" s="3" t="s">
        <v>127</v>
      </c>
      <c r="C66" s="4">
        <v>20.0</v>
      </c>
      <c r="D66" s="3" t="s">
        <v>58</v>
      </c>
      <c r="E66" s="3" t="s">
        <v>92</v>
      </c>
      <c r="F66" s="5">
        <v>6.71</v>
      </c>
      <c r="G66" s="3">
        <v>1.0</v>
      </c>
      <c r="H66" s="5">
        <v>85.04</v>
      </c>
      <c r="I66" s="3" t="s">
        <v>13</v>
      </c>
      <c r="J66" s="3">
        <f>IFERROR(__xludf.DUMMYFUNCTION("COUNTA(SPLIT(I66,"",""))"),1.0)</f>
        <v>1</v>
      </c>
      <c r="K66" s="3">
        <f>IFERROR(__xludf.DUMMYFUNCTION("IF(REGEXMATCH(I66,""(?i)literary society""),1,0)"),0.0)</f>
        <v>0</v>
      </c>
      <c r="L66" s="3">
        <f>IFERROR(__xludf.DUMMYFUNCTION("IF(REGEXMATCH(I66,""(?i)robotics""),1,0)"),0.0)</f>
        <v>0</v>
      </c>
      <c r="M66" s="3">
        <f>IFERROR(__xludf.DUMMYFUNCTION("IF(REGEXMATCH(I66,""(?i)coding club""),1,0)"),0.0)</f>
        <v>0</v>
      </c>
      <c r="N66" s="3">
        <f>IFERROR(__xludf.DUMMYFUNCTION("IF(REGEXMATCH(I66,""(?i)entrepreneurship cell""),1,0)"),1.0)</f>
        <v>1</v>
      </c>
      <c r="O66" s="3">
        <f>IFERROR(__xludf.DUMMYFUNCTION("IF(REGEXMATCH(I66,""(?i)cultural club""),1,0)"),0.0)</f>
        <v>0</v>
      </c>
      <c r="P66" s="3">
        <f>IFERROR(__xludf.DUMMYFUNCTION("IF(REGEXMATCH(I66,""(?i)sports club""),1,0)"),0.0)</f>
        <v>0</v>
      </c>
      <c r="Q66" s="3" t="s">
        <v>276</v>
      </c>
      <c r="R66" s="3">
        <f>IFERROR(__xludf.DUMMYFUNCTION("COUNTA(SPLIT(Q66,"",""))"),3.0)</f>
        <v>3</v>
      </c>
      <c r="S66" s="3">
        <f>IFERROR(__xludf.DUMMYFUNCTION("IF(REGEXMATCH(Q66,""(?i)c\+\+""),1,0)"),1.0)</f>
        <v>1</v>
      </c>
      <c r="T66" s="3">
        <f>IFERROR(__xludf.DUMMYFUNCTION("IF(REGEXMATCH(Q66,""(?i)machine learning""),1,0)"),0.0)</f>
        <v>0</v>
      </c>
      <c r="U66" s="3">
        <f>IFERROR(__xludf.DUMMYFUNCTION("IF(REGEXMATCH(Q66,""(?i)python""),1,0)"),0.0)</f>
        <v>0</v>
      </c>
      <c r="V66" s="3">
        <f>IFERROR(__xludf.DUMMYFUNCTION("IF(REGEXMATCH(Q66,""(?i)java""),1,0)"),1.0)</f>
        <v>1</v>
      </c>
      <c r="W66" s="3">
        <f>IFERROR(__xludf.DUMMYFUNCTION("IF(REGEXMATCH(Q66,""(?i)sql""),1,0)"),0.0)</f>
        <v>0</v>
      </c>
      <c r="X66" s="3">
        <f>IFERROR(__xludf.DUMMYFUNCTION("IF(REGEXMATCH(Q66,""(?i)web development""),1,0)"),1.0)</f>
        <v>1</v>
      </c>
      <c r="Y66" s="3">
        <f>IFERROR(__xludf.DUMMYFUNCTION("IF(REGEXMATCH(Q66,""(?i)data science""),1,0)"),0.0)</f>
        <v>0</v>
      </c>
      <c r="Z66" s="3" t="s">
        <v>45</v>
      </c>
      <c r="AA66" s="3" t="s">
        <v>61</v>
      </c>
      <c r="AB66" s="3" t="s">
        <v>47</v>
      </c>
      <c r="AC66" s="3" t="s">
        <v>48</v>
      </c>
      <c r="AD66" s="3">
        <v>0.0</v>
      </c>
      <c r="AE66" s="3" t="s">
        <v>49</v>
      </c>
      <c r="AF66" s="3">
        <v>5.59</v>
      </c>
      <c r="AG66" s="3">
        <v>7.5</v>
      </c>
      <c r="AH66" s="3">
        <v>5.96</v>
      </c>
      <c r="AI66" s="3">
        <v>8.28</v>
      </c>
      <c r="AJ66" s="3">
        <v>6.74</v>
      </c>
      <c r="AK66" s="3">
        <v>7.13</v>
      </c>
      <c r="AL66" s="3">
        <v>7.41</v>
      </c>
      <c r="AM66" s="3">
        <v>5.07</v>
      </c>
    </row>
    <row r="67">
      <c r="A67" s="3" t="s">
        <v>277</v>
      </c>
      <c r="B67" s="3" t="s">
        <v>256</v>
      </c>
      <c r="C67" s="4">
        <v>18.0</v>
      </c>
      <c r="D67" s="3" t="s">
        <v>58</v>
      </c>
      <c r="E67" s="3" t="s">
        <v>82</v>
      </c>
      <c r="F67" s="5">
        <v>7.43</v>
      </c>
      <c r="G67" s="3">
        <v>2.0</v>
      </c>
      <c r="H67" s="5">
        <v>83.41</v>
      </c>
      <c r="I67" s="3" t="s">
        <v>209</v>
      </c>
      <c r="J67" s="3">
        <f>IFERROR(__xludf.DUMMYFUNCTION("COUNTA(SPLIT(I67,"",""))"),2.0)</f>
        <v>2</v>
      </c>
      <c r="K67" s="3">
        <f>IFERROR(__xludf.DUMMYFUNCTION("IF(REGEXMATCH(I67,""(?i)literary society""),1,0)"),0.0)</f>
        <v>0</v>
      </c>
      <c r="L67" s="3">
        <f>IFERROR(__xludf.DUMMYFUNCTION("IF(REGEXMATCH(I67,""(?i)robotics""),1,0)"),0.0)</f>
        <v>0</v>
      </c>
      <c r="M67" s="3">
        <f>IFERROR(__xludf.DUMMYFUNCTION("IF(REGEXMATCH(I67,""(?i)coding club""),1,0)"),0.0)</f>
        <v>0</v>
      </c>
      <c r="N67" s="3">
        <f>IFERROR(__xludf.DUMMYFUNCTION("IF(REGEXMATCH(I67,""(?i)entrepreneurship cell""),1,0)"),0.0)</f>
        <v>0</v>
      </c>
      <c r="O67" s="3">
        <f>IFERROR(__xludf.DUMMYFUNCTION("IF(REGEXMATCH(I67,""(?i)cultural club""),1,0)"),1.0)</f>
        <v>1</v>
      </c>
      <c r="P67" s="3">
        <f>IFERROR(__xludf.DUMMYFUNCTION("IF(REGEXMATCH(I67,""(?i)sports club""),1,0)"),1.0)</f>
        <v>1</v>
      </c>
      <c r="Q67" s="3" t="s">
        <v>278</v>
      </c>
      <c r="R67" s="3">
        <f>IFERROR(__xludf.DUMMYFUNCTION("COUNTA(SPLIT(Q67,"",""))"),4.0)</f>
        <v>4</v>
      </c>
      <c r="S67" s="3">
        <f>IFERROR(__xludf.DUMMYFUNCTION("IF(REGEXMATCH(Q67,""(?i)c\+\+""),1,0)"),0.0)</f>
        <v>0</v>
      </c>
      <c r="T67" s="3">
        <f>IFERROR(__xludf.DUMMYFUNCTION("IF(REGEXMATCH(Q67,""(?i)machine learning""),1,0)"),1.0)</f>
        <v>1</v>
      </c>
      <c r="U67" s="3">
        <f>IFERROR(__xludf.DUMMYFUNCTION("IF(REGEXMATCH(Q67,""(?i)python""),1,0)"),0.0)</f>
        <v>0</v>
      </c>
      <c r="V67" s="3">
        <f>IFERROR(__xludf.DUMMYFUNCTION("IF(REGEXMATCH(Q67,""(?i)java""),1,0)"),1.0)</f>
        <v>1</v>
      </c>
      <c r="W67" s="3">
        <f>IFERROR(__xludf.DUMMYFUNCTION("IF(REGEXMATCH(Q67,""(?i)sql""),1,0)"),1.0)</f>
        <v>1</v>
      </c>
      <c r="X67" s="3">
        <f>IFERROR(__xludf.DUMMYFUNCTION("IF(REGEXMATCH(Q67,""(?i)web development""),1,0)"),1.0)</f>
        <v>1</v>
      </c>
      <c r="Y67" s="3">
        <f>IFERROR(__xludf.DUMMYFUNCTION("IF(REGEXMATCH(Q67,""(?i)data science""),1,0)"),0.0)</f>
        <v>0</v>
      </c>
      <c r="Z67" s="3" t="s">
        <v>55</v>
      </c>
      <c r="AA67" s="3" t="s">
        <v>48</v>
      </c>
      <c r="AB67" s="3" t="s">
        <v>66</v>
      </c>
      <c r="AC67" s="3" t="s">
        <v>61</v>
      </c>
      <c r="AD67" s="3">
        <v>15.34</v>
      </c>
      <c r="AE67" s="3" t="s">
        <v>75</v>
      </c>
      <c r="AF67" s="3">
        <v>6.89</v>
      </c>
      <c r="AG67" s="3">
        <v>8.53</v>
      </c>
      <c r="AH67" s="3">
        <v>6.38</v>
      </c>
      <c r="AI67" s="3">
        <v>8.44</v>
      </c>
      <c r="AJ67" s="3">
        <v>7.26</v>
      </c>
      <c r="AK67" s="3">
        <v>8.23</v>
      </c>
      <c r="AL67" s="3">
        <v>7.22</v>
      </c>
      <c r="AM67" s="3">
        <v>6.52</v>
      </c>
    </row>
    <row r="68">
      <c r="A68" s="3" t="s">
        <v>279</v>
      </c>
      <c r="B68" s="3" t="s">
        <v>280</v>
      </c>
      <c r="C68" s="4">
        <v>22.0</v>
      </c>
      <c r="D68" s="3" t="s">
        <v>58</v>
      </c>
      <c r="E68" s="3" t="s">
        <v>70</v>
      </c>
      <c r="F68" s="5">
        <v>6.54</v>
      </c>
      <c r="G68" s="3">
        <v>1.0</v>
      </c>
      <c r="H68" s="5">
        <v>86.95</v>
      </c>
      <c r="I68" s="3" t="s">
        <v>164</v>
      </c>
      <c r="J68" s="3">
        <f>IFERROR(__xludf.DUMMYFUNCTION("COUNTA(SPLIT(I68,"",""))"),2.0)</f>
        <v>2</v>
      </c>
      <c r="K68" s="3">
        <f>IFERROR(__xludf.DUMMYFUNCTION("IF(REGEXMATCH(I68,""(?i)literary society""),1,0)"),1.0)</f>
        <v>1</v>
      </c>
      <c r="L68" s="3">
        <f>IFERROR(__xludf.DUMMYFUNCTION("IF(REGEXMATCH(I68,""(?i)robotics""),1,0)"),0.0)</f>
        <v>0</v>
      </c>
      <c r="M68" s="3">
        <f>IFERROR(__xludf.DUMMYFUNCTION("IF(REGEXMATCH(I68,""(?i)coding club""),1,0)"),0.0)</f>
        <v>0</v>
      </c>
      <c r="N68" s="3">
        <f>IFERROR(__xludf.DUMMYFUNCTION("IF(REGEXMATCH(I68,""(?i)entrepreneurship cell""),1,0)"),1.0)</f>
        <v>1</v>
      </c>
      <c r="O68" s="3">
        <f>IFERROR(__xludf.DUMMYFUNCTION("IF(REGEXMATCH(I68,""(?i)cultural club""),1,0)"),0.0)</f>
        <v>0</v>
      </c>
      <c r="P68" s="3">
        <f>IFERROR(__xludf.DUMMYFUNCTION("IF(REGEXMATCH(I68,""(?i)sports club""),1,0)"),0.0)</f>
        <v>0</v>
      </c>
      <c r="Q68" s="3" t="s">
        <v>139</v>
      </c>
      <c r="R68" s="3">
        <f>IFERROR(__xludf.DUMMYFUNCTION("COUNTA(SPLIT(Q68,"",""))"),2.0)</f>
        <v>2</v>
      </c>
      <c r="S68" s="3">
        <f>IFERROR(__xludf.DUMMYFUNCTION("IF(REGEXMATCH(Q68,""(?i)c\+\+""),1,0)"),0.0)</f>
        <v>0</v>
      </c>
      <c r="T68" s="3">
        <f>IFERROR(__xludf.DUMMYFUNCTION("IF(REGEXMATCH(Q68,""(?i)machine learning""),1,0)"),0.0)</f>
        <v>0</v>
      </c>
      <c r="U68" s="3">
        <f>IFERROR(__xludf.DUMMYFUNCTION("IF(REGEXMATCH(Q68,""(?i)python""),1,0)"),0.0)</f>
        <v>0</v>
      </c>
      <c r="V68" s="3">
        <f>IFERROR(__xludf.DUMMYFUNCTION("IF(REGEXMATCH(Q68,""(?i)java""),1,0)"),0.0)</f>
        <v>0</v>
      </c>
      <c r="W68" s="3">
        <f>IFERROR(__xludf.DUMMYFUNCTION("IF(REGEXMATCH(Q68,""(?i)sql""),1,0)"),0.0)</f>
        <v>0</v>
      </c>
      <c r="X68" s="3">
        <f>IFERROR(__xludf.DUMMYFUNCTION("IF(REGEXMATCH(Q68,""(?i)web development""),1,0)"),1.0)</f>
        <v>1</v>
      </c>
      <c r="Y68" s="3">
        <f>IFERROR(__xludf.DUMMYFUNCTION("IF(REGEXMATCH(Q68,""(?i)data science""),1,0)"),1.0)</f>
        <v>1</v>
      </c>
      <c r="Z68" s="3" t="s">
        <v>55</v>
      </c>
      <c r="AA68" s="3" t="s">
        <v>48</v>
      </c>
      <c r="AB68" s="3" t="s">
        <v>66</v>
      </c>
      <c r="AC68" s="3" t="s">
        <v>67</v>
      </c>
      <c r="AD68" s="3">
        <v>15.4</v>
      </c>
      <c r="AE68" s="3" t="s">
        <v>106</v>
      </c>
      <c r="AF68" s="3">
        <v>7.18</v>
      </c>
      <c r="AG68" s="3">
        <v>5.66</v>
      </c>
      <c r="AH68" s="3">
        <v>6.04</v>
      </c>
      <c r="AI68" s="3">
        <v>5.82</v>
      </c>
      <c r="AJ68" s="3">
        <v>6.46</v>
      </c>
      <c r="AK68" s="3">
        <v>6.82</v>
      </c>
      <c r="AL68" s="3">
        <v>5.83</v>
      </c>
      <c r="AM68" s="3">
        <v>8.47</v>
      </c>
    </row>
    <row r="69">
      <c r="A69" s="3" t="s">
        <v>281</v>
      </c>
      <c r="B69" s="3" t="s">
        <v>103</v>
      </c>
      <c r="C69" s="4">
        <v>22.0</v>
      </c>
      <c r="D69" s="3" t="s">
        <v>58</v>
      </c>
      <c r="E69" s="3" t="s">
        <v>59</v>
      </c>
      <c r="F69" s="5">
        <v>7.45</v>
      </c>
      <c r="G69" s="3">
        <v>1.0</v>
      </c>
      <c r="H69" s="5">
        <v>95.82</v>
      </c>
      <c r="I69" s="3" t="s">
        <v>282</v>
      </c>
      <c r="J69" s="3">
        <f>IFERROR(__xludf.DUMMYFUNCTION("COUNTA(SPLIT(I69,"",""))"),3.0)</f>
        <v>3</v>
      </c>
      <c r="K69" s="3">
        <f>IFERROR(__xludf.DUMMYFUNCTION("IF(REGEXMATCH(I69,""(?i)literary society""),1,0)"),0.0)</f>
        <v>0</v>
      </c>
      <c r="L69" s="3">
        <f>IFERROR(__xludf.DUMMYFUNCTION("IF(REGEXMATCH(I69,""(?i)robotics""),1,0)"),1.0)</f>
        <v>1</v>
      </c>
      <c r="M69" s="3">
        <f>IFERROR(__xludf.DUMMYFUNCTION("IF(REGEXMATCH(I69,""(?i)coding club""),1,0)"),0.0)</f>
        <v>0</v>
      </c>
      <c r="N69" s="3">
        <f>IFERROR(__xludf.DUMMYFUNCTION("IF(REGEXMATCH(I69,""(?i)entrepreneurship cell""),1,0)"),1.0)</f>
        <v>1</v>
      </c>
      <c r="O69" s="3">
        <f>IFERROR(__xludf.DUMMYFUNCTION("IF(REGEXMATCH(I69,""(?i)cultural club""),1,0)"),1.0)</f>
        <v>1</v>
      </c>
      <c r="P69" s="3">
        <f>IFERROR(__xludf.DUMMYFUNCTION("IF(REGEXMATCH(I69,""(?i)sports club""),1,0)"),0.0)</f>
        <v>0</v>
      </c>
      <c r="Q69" s="3" t="s">
        <v>233</v>
      </c>
      <c r="R69" s="3">
        <f>IFERROR(__xludf.DUMMYFUNCTION("COUNTA(SPLIT(Q69,"",""))"),2.0)</f>
        <v>2</v>
      </c>
      <c r="S69" s="3">
        <f>IFERROR(__xludf.DUMMYFUNCTION("IF(REGEXMATCH(Q69,""(?i)c\+\+""),1,0)"),0.0)</f>
        <v>0</v>
      </c>
      <c r="T69" s="3">
        <f>IFERROR(__xludf.DUMMYFUNCTION("IF(REGEXMATCH(Q69,""(?i)machine learning""),1,0)"),0.0)</f>
        <v>0</v>
      </c>
      <c r="U69" s="3">
        <f>IFERROR(__xludf.DUMMYFUNCTION("IF(REGEXMATCH(Q69,""(?i)python""),1,0)"),0.0)</f>
        <v>0</v>
      </c>
      <c r="V69" s="3">
        <f>IFERROR(__xludf.DUMMYFUNCTION("IF(REGEXMATCH(Q69,""(?i)java""),1,0)"),1.0)</f>
        <v>1</v>
      </c>
      <c r="W69" s="3">
        <f>IFERROR(__xludf.DUMMYFUNCTION("IF(REGEXMATCH(Q69,""(?i)sql""),1,0)"),1.0)</f>
        <v>1</v>
      </c>
      <c r="X69" s="3">
        <f>IFERROR(__xludf.DUMMYFUNCTION("IF(REGEXMATCH(Q69,""(?i)web development""),1,0)"),0.0)</f>
        <v>0</v>
      </c>
      <c r="Y69" s="3">
        <f>IFERROR(__xludf.DUMMYFUNCTION("IF(REGEXMATCH(Q69,""(?i)data science""),1,0)"),0.0)</f>
        <v>0</v>
      </c>
      <c r="Z69" s="3" t="s">
        <v>55</v>
      </c>
      <c r="AA69" s="3" t="s">
        <v>48</v>
      </c>
      <c r="AB69" s="3" t="s">
        <v>66</v>
      </c>
      <c r="AC69" s="3" t="s">
        <v>46</v>
      </c>
      <c r="AD69" s="3">
        <v>5.76</v>
      </c>
      <c r="AE69" s="3" t="s">
        <v>72</v>
      </c>
      <c r="AF69" s="3">
        <v>7.81</v>
      </c>
      <c r="AG69" s="3">
        <v>8.13</v>
      </c>
      <c r="AH69" s="3">
        <v>6.97</v>
      </c>
      <c r="AI69" s="3">
        <v>5.58</v>
      </c>
      <c r="AJ69" s="3">
        <v>6.88</v>
      </c>
      <c r="AK69" s="3">
        <v>8.46</v>
      </c>
      <c r="AL69" s="3">
        <v>8.54</v>
      </c>
      <c r="AM69" s="3">
        <v>7.21</v>
      </c>
    </row>
    <row r="70">
      <c r="A70" s="3" t="s">
        <v>283</v>
      </c>
      <c r="B70" s="3" t="s">
        <v>284</v>
      </c>
      <c r="C70" s="4">
        <v>18.0</v>
      </c>
      <c r="D70" s="3" t="s">
        <v>58</v>
      </c>
      <c r="E70" s="3" t="s">
        <v>82</v>
      </c>
      <c r="F70" s="5">
        <v>6.98</v>
      </c>
      <c r="G70" s="3">
        <v>0.0</v>
      </c>
      <c r="H70" s="5">
        <v>85.61</v>
      </c>
      <c r="I70" s="3" t="s">
        <v>285</v>
      </c>
      <c r="J70" s="3">
        <f>IFERROR(__xludf.DUMMYFUNCTION("COUNTA(SPLIT(I70,"",""))"),3.0)</f>
        <v>3</v>
      </c>
      <c r="K70" s="3">
        <f>IFERROR(__xludf.DUMMYFUNCTION("IF(REGEXMATCH(I70,""(?i)literary society""),1,0)"),0.0)</f>
        <v>0</v>
      </c>
      <c r="L70" s="3">
        <f>IFERROR(__xludf.DUMMYFUNCTION("IF(REGEXMATCH(I70,""(?i)robotics""),1,0)"),0.0)</f>
        <v>0</v>
      </c>
      <c r="M70" s="3">
        <f>IFERROR(__xludf.DUMMYFUNCTION("IF(REGEXMATCH(I70,""(?i)coding club""),1,0)"),1.0)</f>
        <v>1</v>
      </c>
      <c r="N70" s="3">
        <f>IFERROR(__xludf.DUMMYFUNCTION("IF(REGEXMATCH(I70,""(?i)entrepreneurship cell""),1,0)"),0.0)</f>
        <v>0</v>
      </c>
      <c r="O70" s="3">
        <f>IFERROR(__xludf.DUMMYFUNCTION("IF(REGEXMATCH(I70,""(?i)cultural club""),1,0)"),1.0)</f>
        <v>1</v>
      </c>
      <c r="P70" s="3">
        <f>IFERROR(__xludf.DUMMYFUNCTION("IF(REGEXMATCH(I70,""(?i)sports club""),1,0)"),1.0)</f>
        <v>1</v>
      </c>
      <c r="Q70" s="3" t="s">
        <v>286</v>
      </c>
      <c r="R70" s="3">
        <f>IFERROR(__xludf.DUMMYFUNCTION("COUNTA(SPLIT(Q70,"",""))"),5.0)</f>
        <v>5</v>
      </c>
      <c r="S70" s="3">
        <f>IFERROR(__xludf.DUMMYFUNCTION("IF(REGEXMATCH(Q70,""(?i)c\+\+""),1,0)"),1.0)</f>
        <v>1</v>
      </c>
      <c r="T70" s="3">
        <f>IFERROR(__xludf.DUMMYFUNCTION("IF(REGEXMATCH(Q70,""(?i)machine learning""),1,0)"),0.0)</f>
        <v>0</v>
      </c>
      <c r="U70" s="3">
        <f>IFERROR(__xludf.DUMMYFUNCTION("IF(REGEXMATCH(Q70,""(?i)python""),1,0)"),1.0)</f>
        <v>1</v>
      </c>
      <c r="V70" s="3">
        <f>IFERROR(__xludf.DUMMYFUNCTION("IF(REGEXMATCH(Q70,""(?i)java""),1,0)"),1.0)</f>
        <v>1</v>
      </c>
      <c r="W70" s="3">
        <f>IFERROR(__xludf.DUMMYFUNCTION("IF(REGEXMATCH(Q70,""(?i)sql""),1,0)"),1.0)</f>
        <v>1</v>
      </c>
      <c r="X70" s="3">
        <f>IFERROR(__xludf.DUMMYFUNCTION("IF(REGEXMATCH(Q70,""(?i)web development""),1,0)"),1.0)</f>
        <v>1</v>
      </c>
      <c r="Y70" s="3">
        <f>IFERROR(__xludf.DUMMYFUNCTION("IF(REGEXMATCH(Q70,""(?i)data science""),1,0)"),0.0)</f>
        <v>0</v>
      </c>
      <c r="Z70" s="3" t="s">
        <v>55</v>
      </c>
      <c r="AA70" s="3" t="s">
        <v>48</v>
      </c>
      <c r="AB70" s="3" t="s">
        <v>66</v>
      </c>
      <c r="AC70" s="3" t="s">
        <v>67</v>
      </c>
      <c r="AD70" s="3">
        <v>7.61</v>
      </c>
      <c r="AE70" s="3" t="s">
        <v>106</v>
      </c>
      <c r="AF70" s="3">
        <v>5.37</v>
      </c>
      <c r="AG70" s="3">
        <v>8.58</v>
      </c>
      <c r="AH70" s="3">
        <v>5.56</v>
      </c>
      <c r="AI70" s="3">
        <v>5.78</v>
      </c>
      <c r="AJ70" s="3">
        <v>5.98</v>
      </c>
      <c r="AK70" s="3">
        <v>9.08</v>
      </c>
      <c r="AL70" s="3">
        <v>7.49</v>
      </c>
      <c r="AM70" s="3">
        <v>7.97</v>
      </c>
    </row>
    <row r="71">
      <c r="A71" s="3" t="s">
        <v>287</v>
      </c>
      <c r="B71" s="3" t="s">
        <v>288</v>
      </c>
      <c r="C71" s="4">
        <v>22.0</v>
      </c>
      <c r="D71" s="3" t="s">
        <v>41</v>
      </c>
      <c r="E71" s="3" t="s">
        <v>59</v>
      </c>
      <c r="F71" s="5">
        <v>7.66</v>
      </c>
      <c r="G71" s="3">
        <v>1.0</v>
      </c>
      <c r="H71" s="5">
        <v>64.73</v>
      </c>
      <c r="I71" s="3" t="s">
        <v>12</v>
      </c>
      <c r="J71" s="3">
        <f>IFERROR(__xludf.DUMMYFUNCTION("COUNTA(SPLIT(I71,"",""))"),1.0)</f>
        <v>1</v>
      </c>
      <c r="K71" s="3">
        <f>IFERROR(__xludf.DUMMYFUNCTION("IF(REGEXMATCH(I71,""(?i)literary society""),1,0)"),0.0)</f>
        <v>0</v>
      </c>
      <c r="L71" s="3">
        <f>IFERROR(__xludf.DUMMYFUNCTION("IF(REGEXMATCH(I71,""(?i)robotics""),1,0)"),0.0)</f>
        <v>0</v>
      </c>
      <c r="M71" s="3">
        <f>IFERROR(__xludf.DUMMYFUNCTION("IF(REGEXMATCH(I71,""(?i)coding club""),1,0)"),1.0)</f>
        <v>1</v>
      </c>
      <c r="N71" s="3">
        <f>IFERROR(__xludf.DUMMYFUNCTION("IF(REGEXMATCH(I71,""(?i)entrepreneurship cell""),1,0)"),0.0)</f>
        <v>0</v>
      </c>
      <c r="O71" s="3">
        <f>IFERROR(__xludf.DUMMYFUNCTION("IF(REGEXMATCH(I71,""(?i)cultural club""),1,0)"),0.0)</f>
        <v>0</v>
      </c>
      <c r="P71" s="3">
        <f>IFERROR(__xludf.DUMMYFUNCTION("IF(REGEXMATCH(I71,""(?i)sports club""),1,0)"),0.0)</f>
        <v>0</v>
      </c>
      <c r="Q71" s="3" t="s">
        <v>289</v>
      </c>
      <c r="R71" s="3">
        <f>IFERROR(__xludf.DUMMYFUNCTION("COUNTA(SPLIT(Q71,"",""))"),2.0)</f>
        <v>2</v>
      </c>
      <c r="S71" s="3">
        <f>IFERROR(__xludf.DUMMYFUNCTION("IF(REGEXMATCH(Q71,""(?i)c\+\+""),1,0)"),0.0)</f>
        <v>0</v>
      </c>
      <c r="T71" s="3">
        <f>IFERROR(__xludf.DUMMYFUNCTION("IF(REGEXMATCH(Q71,""(?i)machine learning""),1,0)"),1.0)</f>
        <v>1</v>
      </c>
      <c r="U71" s="3">
        <f>IFERROR(__xludf.DUMMYFUNCTION("IF(REGEXMATCH(Q71,""(?i)python""),1,0)"),0.0)</f>
        <v>0</v>
      </c>
      <c r="V71" s="3">
        <f>IFERROR(__xludf.DUMMYFUNCTION("IF(REGEXMATCH(Q71,""(?i)java""),1,0)"),0.0)</f>
        <v>0</v>
      </c>
      <c r="W71" s="3">
        <f>IFERROR(__xludf.DUMMYFUNCTION("IF(REGEXMATCH(Q71,""(?i)sql""),1,0)"),1.0)</f>
        <v>1</v>
      </c>
      <c r="X71" s="3">
        <f>IFERROR(__xludf.DUMMYFUNCTION("IF(REGEXMATCH(Q71,""(?i)web development""),1,0)"),0.0)</f>
        <v>0</v>
      </c>
      <c r="Y71" s="3">
        <f>IFERROR(__xludf.DUMMYFUNCTION("IF(REGEXMATCH(Q71,""(?i)data science""),1,0)"),0.0)</f>
        <v>0</v>
      </c>
      <c r="Z71" s="3" t="s">
        <v>55</v>
      </c>
      <c r="AA71" s="3" t="s">
        <v>48</v>
      </c>
      <c r="AB71" s="3" t="s">
        <v>66</v>
      </c>
      <c r="AC71" s="3" t="s">
        <v>67</v>
      </c>
      <c r="AD71" s="3">
        <v>15.93</v>
      </c>
      <c r="AE71" s="3" t="s">
        <v>75</v>
      </c>
      <c r="AF71" s="3">
        <v>6.46</v>
      </c>
      <c r="AG71" s="3">
        <v>8.24</v>
      </c>
      <c r="AH71" s="3">
        <v>6.41</v>
      </c>
      <c r="AI71" s="3">
        <v>7.08</v>
      </c>
      <c r="AJ71" s="3">
        <v>7.83</v>
      </c>
      <c r="AK71" s="3">
        <v>7.45</v>
      </c>
      <c r="AL71" s="3">
        <v>8.35</v>
      </c>
      <c r="AM71" s="3">
        <v>9.49</v>
      </c>
    </row>
    <row r="72">
      <c r="A72" s="3" t="s">
        <v>290</v>
      </c>
      <c r="B72" s="3" t="s">
        <v>91</v>
      </c>
      <c r="C72" s="4">
        <v>18.0</v>
      </c>
      <c r="D72" s="3" t="s">
        <v>41</v>
      </c>
      <c r="E72" s="3" t="s">
        <v>52</v>
      </c>
      <c r="F72" s="5">
        <v>7.34</v>
      </c>
      <c r="G72" s="3">
        <v>0.0</v>
      </c>
      <c r="H72" s="5">
        <v>83.29</v>
      </c>
      <c r="I72" s="3" t="s">
        <v>120</v>
      </c>
      <c r="J72" s="3">
        <f>IFERROR(__xludf.DUMMYFUNCTION("COUNTA(SPLIT(I72,"",""))"),2.0)</f>
        <v>2</v>
      </c>
      <c r="K72" s="3">
        <f>IFERROR(__xludf.DUMMYFUNCTION("IF(REGEXMATCH(I72,""(?i)literary society""),1,0)"),0.0)</f>
        <v>0</v>
      </c>
      <c r="L72" s="3">
        <f>IFERROR(__xludf.DUMMYFUNCTION("IF(REGEXMATCH(I72,""(?i)robotics""),1,0)"),0.0)</f>
        <v>0</v>
      </c>
      <c r="M72" s="3">
        <f>IFERROR(__xludf.DUMMYFUNCTION("IF(REGEXMATCH(I72,""(?i)coding club""),1,0)"),1.0)</f>
        <v>1</v>
      </c>
      <c r="N72" s="3">
        <f>IFERROR(__xludf.DUMMYFUNCTION("IF(REGEXMATCH(I72,""(?i)entrepreneurship cell""),1,0)"),0.0)</f>
        <v>0</v>
      </c>
      <c r="O72" s="3">
        <f>IFERROR(__xludf.DUMMYFUNCTION("IF(REGEXMATCH(I72,""(?i)cultural club""),1,0)"),1.0)</f>
        <v>1</v>
      </c>
      <c r="P72" s="3">
        <f>IFERROR(__xludf.DUMMYFUNCTION("IF(REGEXMATCH(I72,""(?i)sports club""),1,0)"),0.0)</f>
        <v>0</v>
      </c>
      <c r="Q72" s="3" t="s">
        <v>291</v>
      </c>
      <c r="R72" s="3">
        <f>IFERROR(__xludf.DUMMYFUNCTION("COUNTA(SPLIT(Q72,"",""))"),2.0)</f>
        <v>2</v>
      </c>
      <c r="S72" s="3">
        <f>IFERROR(__xludf.DUMMYFUNCTION("IF(REGEXMATCH(Q72,""(?i)c\+\+""),1,0)"),1.0)</f>
        <v>1</v>
      </c>
      <c r="T72" s="3">
        <f>IFERROR(__xludf.DUMMYFUNCTION("IF(REGEXMATCH(Q72,""(?i)machine learning""),1,0)"),0.0)</f>
        <v>0</v>
      </c>
      <c r="U72" s="3">
        <f>IFERROR(__xludf.DUMMYFUNCTION("IF(REGEXMATCH(Q72,""(?i)python""),1,0)"),0.0)</f>
        <v>0</v>
      </c>
      <c r="V72" s="3">
        <f>IFERROR(__xludf.DUMMYFUNCTION("IF(REGEXMATCH(Q72,""(?i)java""),1,0)"),0.0)</f>
        <v>0</v>
      </c>
      <c r="W72" s="3">
        <f>IFERROR(__xludf.DUMMYFUNCTION("IF(REGEXMATCH(Q72,""(?i)sql""),1,0)"),1.0)</f>
        <v>1</v>
      </c>
      <c r="X72" s="3">
        <f>IFERROR(__xludf.DUMMYFUNCTION("IF(REGEXMATCH(Q72,""(?i)web development""),1,0)"),0.0)</f>
        <v>0</v>
      </c>
      <c r="Y72" s="3">
        <f>IFERROR(__xludf.DUMMYFUNCTION("IF(REGEXMATCH(Q72,""(?i)data science""),1,0)"),0.0)</f>
        <v>0</v>
      </c>
      <c r="Z72" s="3" t="s">
        <v>55</v>
      </c>
      <c r="AA72" s="3" t="s">
        <v>48</v>
      </c>
      <c r="AB72" s="3" t="s">
        <v>47</v>
      </c>
      <c r="AC72" s="3" t="s">
        <v>48</v>
      </c>
      <c r="AD72" s="3">
        <v>0.0</v>
      </c>
      <c r="AE72" s="3" t="s">
        <v>49</v>
      </c>
      <c r="AF72" s="3">
        <v>8.0</v>
      </c>
      <c r="AG72" s="3">
        <v>6.33</v>
      </c>
      <c r="AH72" s="3">
        <v>8.39</v>
      </c>
      <c r="AI72" s="3">
        <v>6.75</v>
      </c>
      <c r="AJ72" s="3">
        <v>7.29</v>
      </c>
      <c r="AK72" s="3">
        <v>7.26</v>
      </c>
      <c r="AL72" s="3">
        <v>6.87</v>
      </c>
      <c r="AM72" s="3">
        <v>7.81</v>
      </c>
    </row>
    <row r="73">
      <c r="A73" s="3" t="s">
        <v>292</v>
      </c>
      <c r="B73" s="3" t="s">
        <v>293</v>
      </c>
      <c r="C73" s="4">
        <v>23.0</v>
      </c>
      <c r="D73" s="3" t="s">
        <v>41</v>
      </c>
      <c r="E73" s="3" t="s">
        <v>70</v>
      </c>
      <c r="F73" s="5">
        <v>6.82</v>
      </c>
      <c r="G73" s="3">
        <v>1.0</v>
      </c>
      <c r="H73" s="5">
        <v>87.49</v>
      </c>
      <c r="I73" s="3" t="s">
        <v>10</v>
      </c>
      <c r="J73" s="3">
        <f>IFERROR(__xludf.DUMMYFUNCTION("COUNTA(SPLIT(I73,"",""))"),1.0)</f>
        <v>1</v>
      </c>
      <c r="K73" s="3">
        <f>IFERROR(__xludf.DUMMYFUNCTION("IF(REGEXMATCH(I73,""(?i)literary society""),1,0)"),1.0)</f>
        <v>1</v>
      </c>
      <c r="L73" s="3">
        <f>IFERROR(__xludf.DUMMYFUNCTION("IF(REGEXMATCH(I73,""(?i)robotics""),1,0)"),0.0)</f>
        <v>0</v>
      </c>
      <c r="M73" s="3">
        <f>IFERROR(__xludf.DUMMYFUNCTION("IF(REGEXMATCH(I73,""(?i)coding club""),1,0)"),0.0)</f>
        <v>0</v>
      </c>
      <c r="N73" s="3">
        <f>IFERROR(__xludf.DUMMYFUNCTION("IF(REGEXMATCH(I73,""(?i)entrepreneurship cell""),1,0)"),0.0)</f>
        <v>0</v>
      </c>
      <c r="O73" s="3">
        <f>IFERROR(__xludf.DUMMYFUNCTION("IF(REGEXMATCH(I73,""(?i)cultural club""),1,0)"),0.0)</f>
        <v>0</v>
      </c>
      <c r="P73" s="3">
        <f>IFERROR(__xludf.DUMMYFUNCTION("IF(REGEXMATCH(I73,""(?i)sports club""),1,0)"),0.0)</f>
        <v>0</v>
      </c>
      <c r="Q73" s="3" t="s">
        <v>260</v>
      </c>
      <c r="R73" s="3">
        <f>IFERROR(__xludf.DUMMYFUNCTION("COUNTA(SPLIT(Q73,"",""))"),2.0)</f>
        <v>2</v>
      </c>
      <c r="S73" s="3">
        <f>IFERROR(__xludf.DUMMYFUNCTION("IF(REGEXMATCH(Q73,""(?i)c\+\+""),1,0)"),0.0)</f>
        <v>0</v>
      </c>
      <c r="T73" s="3">
        <f>IFERROR(__xludf.DUMMYFUNCTION("IF(REGEXMATCH(Q73,""(?i)machine learning""),1,0)"),0.0)</f>
        <v>0</v>
      </c>
      <c r="U73" s="3">
        <f>IFERROR(__xludf.DUMMYFUNCTION("IF(REGEXMATCH(Q73,""(?i)python""),1,0)"),0.0)</f>
        <v>0</v>
      </c>
      <c r="V73" s="3">
        <f>IFERROR(__xludf.DUMMYFUNCTION("IF(REGEXMATCH(Q73,""(?i)java""),1,0)"),0.0)</f>
        <v>0</v>
      </c>
      <c r="W73" s="3">
        <f>IFERROR(__xludf.DUMMYFUNCTION("IF(REGEXMATCH(Q73,""(?i)sql""),1,0)"),1.0)</f>
        <v>1</v>
      </c>
      <c r="X73" s="3">
        <f>IFERROR(__xludf.DUMMYFUNCTION("IF(REGEXMATCH(Q73,""(?i)web development""),1,0)"),1.0)</f>
        <v>1</v>
      </c>
      <c r="Y73" s="3">
        <f>IFERROR(__xludf.DUMMYFUNCTION("IF(REGEXMATCH(Q73,""(?i)data science""),1,0)"),0.0)</f>
        <v>0</v>
      </c>
      <c r="Z73" s="3" t="s">
        <v>55</v>
      </c>
      <c r="AA73" s="3" t="s">
        <v>48</v>
      </c>
      <c r="AB73" s="3" t="s">
        <v>47</v>
      </c>
      <c r="AC73" s="3" t="s">
        <v>48</v>
      </c>
      <c r="AD73" s="3">
        <v>0.0</v>
      </c>
      <c r="AE73" s="3" t="s">
        <v>49</v>
      </c>
      <c r="AF73" s="3">
        <v>6.37</v>
      </c>
      <c r="AG73" s="3">
        <v>7.73</v>
      </c>
      <c r="AH73" s="3">
        <v>6.8</v>
      </c>
      <c r="AI73" s="3">
        <v>6.54</v>
      </c>
      <c r="AJ73" s="3">
        <v>7.04</v>
      </c>
      <c r="AK73" s="3">
        <v>5.25</v>
      </c>
      <c r="AL73" s="3">
        <v>7.49</v>
      </c>
      <c r="AM73" s="3">
        <v>7.38</v>
      </c>
    </row>
    <row r="74">
      <c r="A74" s="3" t="s">
        <v>294</v>
      </c>
      <c r="B74" s="3" t="s">
        <v>259</v>
      </c>
      <c r="C74" s="4">
        <v>22.0</v>
      </c>
      <c r="D74" s="3" t="s">
        <v>58</v>
      </c>
      <c r="E74" s="3" t="s">
        <v>52</v>
      </c>
      <c r="F74" s="5">
        <v>7.63</v>
      </c>
      <c r="G74" s="3">
        <v>2.0</v>
      </c>
      <c r="H74" s="5">
        <v>78.97</v>
      </c>
      <c r="I74" s="3" t="s">
        <v>12</v>
      </c>
      <c r="J74" s="3">
        <f>IFERROR(__xludf.DUMMYFUNCTION("COUNTA(SPLIT(I74,"",""))"),1.0)</f>
        <v>1</v>
      </c>
      <c r="K74" s="3">
        <f>IFERROR(__xludf.DUMMYFUNCTION("IF(REGEXMATCH(I74,""(?i)literary society""),1,0)"),0.0)</f>
        <v>0</v>
      </c>
      <c r="L74" s="3">
        <f>IFERROR(__xludf.DUMMYFUNCTION("IF(REGEXMATCH(I74,""(?i)robotics""),1,0)"),0.0)</f>
        <v>0</v>
      </c>
      <c r="M74" s="3">
        <f>IFERROR(__xludf.DUMMYFUNCTION("IF(REGEXMATCH(I74,""(?i)coding club""),1,0)"),1.0)</f>
        <v>1</v>
      </c>
      <c r="N74" s="3">
        <f>IFERROR(__xludf.DUMMYFUNCTION("IF(REGEXMATCH(I74,""(?i)entrepreneurship cell""),1,0)"),0.0)</f>
        <v>0</v>
      </c>
      <c r="O74" s="3">
        <f>IFERROR(__xludf.DUMMYFUNCTION("IF(REGEXMATCH(I74,""(?i)cultural club""),1,0)"),0.0)</f>
        <v>0</v>
      </c>
      <c r="P74" s="3">
        <f>IFERROR(__xludf.DUMMYFUNCTION("IF(REGEXMATCH(I74,""(?i)sports club""),1,0)"),0.0)</f>
        <v>0</v>
      </c>
      <c r="Q74" s="3" t="s">
        <v>295</v>
      </c>
      <c r="R74" s="3">
        <f>IFERROR(__xludf.DUMMYFUNCTION("COUNTA(SPLIT(Q74,"",""))"),4.0)</f>
        <v>4</v>
      </c>
      <c r="S74" s="3">
        <f>IFERROR(__xludf.DUMMYFUNCTION("IF(REGEXMATCH(Q74,""(?i)c\+\+""),1,0)"),0.0)</f>
        <v>0</v>
      </c>
      <c r="T74" s="3">
        <f>IFERROR(__xludf.DUMMYFUNCTION("IF(REGEXMATCH(Q74,""(?i)machine learning""),1,0)"),1.0)</f>
        <v>1</v>
      </c>
      <c r="U74" s="3">
        <f>IFERROR(__xludf.DUMMYFUNCTION("IF(REGEXMATCH(Q74,""(?i)python""),1,0)"),1.0)</f>
        <v>1</v>
      </c>
      <c r="V74" s="3">
        <f>IFERROR(__xludf.DUMMYFUNCTION("IF(REGEXMATCH(Q74,""(?i)java""),1,0)"),0.0)</f>
        <v>0</v>
      </c>
      <c r="W74" s="3">
        <f>IFERROR(__xludf.DUMMYFUNCTION("IF(REGEXMATCH(Q74,""(?i)sql""),1,0)"),0.0)</f>
        <v>0</v>
      </c>
      <c r="X74" s="3">
        <f>IFERROR(__xludf.DUMMYFUNCTION("IF(REGEXMATCH(Q74,""(?i)web development""),1,0)"),1.0)</f>
        <v>1</v>
      </c>
      <c r="Y74" s="3">
        <f>IFERROR(__xludf.DUMMYFUNCTION("IF(REGEXMATCH(Q74,""(?i)data science""),1,0)"),1.0)</f>
        <v>1</v>
      </c>
      <c r="Z74" s="3" t="s">
        <v>45</v>
      </c>
      <c r="AA74" s="3" t="s">
        <v>85</v>
      </c>
      <c r="AB74" s="3" t="s">
        <v>47</v>
      </c>
      <c r="AC74" s="3" t="s">
        <v>48</v>
      </c>
      <c r="AD74" s="3">
        <v>0.0</v>
      </c>
      <c r="AE74" s="3" t="s">
        <v>49</v>
      </c>
      <c r="AF74" s="3">
        <v>7.54</v>
      </c>
      <c r="AG74" s="3">
        <v>7.85</v>
      </c>
      <c r="AH74" s="3">
        <v>9.57</v>
      </c>
      <c r="AI74" s="3">
        <v>6.38</v>
      </c>
      <c r="AJ74" s="3">
        <v>7.02</v>
      </c>
      <c r="AK74" s="3">
        <v>7.08</v>
      </c>
      <c r="AL74" s="3">
        <v>7.7</v>
      </c>
      <c r="AM74" s="3">
        <v>7.88</v>
      </c>
    </row>
    <row r="75">
      <c r="A75" s="3" t="s">
        <v>296</v>
      </c>
      <c r="B75" s="3" t="s">
        <v>127</v>
      </c>
      <c r="C75" s="4">
        <v>23.0</v>
      </c>
      <c r="D75" s="3" t="s">
        <v>58</v>
      </c>
      <c r="E75" s="3" t="s">
        <v>92</v>
      </c>
      <c r="F75" s="5">
        <v>7.09</v>
      </c>
      <c r="G75" s="3">
        <v>2.0</v>
      </c>
      <c r="H75" s="5">
        <v>69.36</v>
      </c>
      <c r="I75" s="3" t="s">
        <v>243</v>
      </c>
      <c r="J75" s="3">
        <f>IFERROR(__xludf.DUMMYFUNCTION("COUNTA(SPLIT(I75,"",""))"),2.0)</f>
        <v>2</v>
      </c>
      <c r="K75" s="3">
        <f>IFERROR(__xludf.DUMMYFUNCTION("IF(REGEXMATCH(I75,""(?i)literary society""),1,0)"),0.0)</f>
        <v>0</v>
      </c>
      <c r="L75" s="3">
        <f>IFERROR(__xludf.DUMMYFUNCTION("IF(REGEXMATCH(I75,""(?i)robotics""),1,0)"),1.0)</f>
        <v>1</v>
      </c>
      <c r="M75" s="3">
        <f>IFERROR(__xludf.DUMMYFUNCTION("IF(REGEXMATCH(I75,""(?i)coding club""),1,0)"),0.0)</f>
        <v>0</v>
      </c>
      <c r="N75" s="3">
        <f>IFERROR(__xludf.DUMMYFUNCTION("IF(REGEXMATCH(I75,""(?i)entrepreneurship cell""),1,0)"),0.0)</f>
        <v>0</v>
      </c>
      <c r="O75" s="3">
        <f>IFERROR(__xludf.DUMMYFUNCTION("IF(REGEXMATCH(I75,""(?i)cultural club""),1,0)"),1.0)</f>
        <v>1</v>
      </c>
      <c r="P75" s="3">
        <f>IFERROR(__xludf.DUMMYFUNCTION("IF(REGEXMATCH(I75,""(?i)sports club""),1,0)"),0.0)</f>
        <v>0</v>
      </c>
      <c r="Q75" s="3" t="s">
        <v>297</v>
      </c>
      <c r="R75" s="3">
        <f>IFERROR(__xludf.DUMMYFUNCTION("COUNTA(SPLIT(Q75,"",""))"),5.0)</f>
        <v>5</v>
      </c>
      <c r="S75" s="3">
        <f>IFERROR(__xludf.DUMMYFUNCTION("IF(REGEXMATCH(Q75,""(?i)c\+\+""),1,0)"),0.0)</f>
        <v>0</v>
      </c>
      <c r="T75" s="3">
        <f>IFERROR(__xludf.DUMMYFUNCTION("IF(REGEXMATCH(Q75,""(?i)machine learning""),1,0)"),0.0)</f>
        <v>0</v>
      </c>
      <c r="U75" s="3">
        <f>IFERROR(__xludf.DUMMYFUNCTION("IF(REGEXMATCH(Q75,""(?i)python""),1,0)"),1.0)</f>
        <v>1</v>
      </c>
      <c r="V75" s="3">
        <f>IFERROR(__xludf.DUMMYFUNCTION("IF(REGEXMATCH(Q75,""(?i)java""),1,0)"),1.0)</f>
        <v>1</v>
      </c>
      <c r="W75" s="3">
        <f>IFERROR(__xludf.DUMMYFUNCTION("IF(REGEXMATCH(Q75,""(?i)sql""),1,0)"),1.0)</f>
        <v>1</v>
      </c>
      <c r="X75" s="3">
        <f>IFERROR(__xludf.DUMMYFUNCTION("IF(REGEXMATCH(Q75,""(?i)web development""),1,0)"),1.0)</f>
        <v>1</v>
      </c>
      <c r="Y75" s="3">
        <f>IFERROR(__xludf.DUMMYFUNCTION("IF(REGEXMATCH(Q75,""(?i)data science""),1,0)"),1.0)</f>
        <v>1</v>
      </c>
      <c r="Z75" s="3" t="s">
        <v>55</v>
      </c>
      <c r="AA75" s="3" t="s">
        <v>48</v>
      </c>
      <c r="AB75" s="3" t="s">
        <v>66</v>
      </c>
      <c r="AC75" s="3" t="s">
        <v>98</v>
      </c>
      <c r="AD75" s="3">
        <v>3.85</v>
      </c>
      <c r="AE75" s="3" t="s">
        <v>61</v>
      </c>
      <c r="AF75" s="3">
        <v>8.89</v>
      </c>
      <c r="AG75" s="3">
        <v>6.84</v>
      </c>
      <c r="AH75" s="3">
        <v>7.7</v>
      </c>
      <c r="AI75" s="3">
        <v>6.16</v>
      </c>
      <c r="AJ75" s="3">
        <v>7.31</v>
      </c>
      <c r="AK75" s="3">
        <v>5.7</v>
      </c>
      <c r="AL75" s="3">
        <v>7.45</v>
      </c>
      <c r="AM75" s="3">
        <v>6.64</v>
      </c>
    </row>
    <row r="76">
      <c r="A76" s="3" t="s">
        <v>298</v>
      </c>
      <c r="B76" s="3" t="s">
        <v>299</v>
      </c>
      <c r="C76" s="4">
        <v>22.0</v>
      </c>
      <c r="D76" s="3" t="s">
        <v>58</v>
      </c>
      <c r="E76" s="3" t="s">
        <v>82</v>
      </c>
      <c r="F76" s="5">
        <v>7.03</v>
      </c>
      <c r="G76" s="3">
        <v>1.0</v>
      </c>
      <c r="H76" s="5">
        <v>61.78</v>
      </c>
      <c r="I76" s="3" t="s">
        <v>300</v>
      </c>
      <c r="J76" s="3">
        <f>IFERROR(__xludf.DUMMYFUNCTION("COUNTA(SPLIT(I76,"",""))"),2.0)</f>
        <v>2</v>
      </c>
      <c r="K76" s="3">
        <f>IFERROR(__xludf.DUMMYFUNCTION("IF(REGEXMATCH(I76,""(?i)literary society""),1,0)"),0.0)</f>
        <v>0</v>
      </c>
      <c r="L76" s="3">
        <f>IFERROR(__xludf.DUMMYFUNCTION("IF(REGEXMATCH(I76,""(?i)robotics""),1,0)"),1.0)</f>
        <v>1</v>
      </c>
      <c r="M76" s="3">
        <f>IFERROR(__xludf.DUMMYFUNCTION("IF(REGEXMATCH(I76,""(?i)coding club""),1,0)"),1.0)</f>
        <v>1</v>
      </c>
      <c r="N76" s="3">
        <f>IFERROR(__xludf.DUMMYFUNCTION("IF(REGEXMATCH(I76,""(?i)entrepreneurship cell""),1,0)"),0.0)</f>
        <v>0</v>
      </c>
      <c r="O76" s="3">
        <f>IFERROR(__xludf.DUMMYFUNCTION("IF(REGEXMATCH(I76,""(?i)cultural club""),1,0)"),0.0)</f>
        <v>0</v>
      </c>
      <c r="P76" s="3">
        <f>IFERROR(__xludf.DUMMYFUNCTION("IF(REGEXMATCH(I76,""(?i)sports club""),1,0)"),0.0)</f>
        <v>0</v>
      </c>
      <c r="Q76" s="3" t="s">
        <v>301</v>
      </c>
      <c r="R76" s="3">
        <f>IFERROR(__xludf.DUMMYFUNCTION("COUNTA(SPLIT(Q76,"",""))"),5.0)</f>
        <v>5</v>
      </c>
      <c r="S76" s="3">
        <f>IFERROR(__xludf.DUMMYFUNCTION("IF(REGEXMATCH(Q76,""(?i)c\+\+""),1,0)"),1.0)</f>
        <v>1</v>
      </c>
      <c r="T76" s="3">
        <f>IFERROR(__xludf.DUMMYFUNCTION("IF(REGEXMATCH(Q76,""(?i)machine learning""),1,0)"),0.0)</f>
        <v>0</v>
      </c>
      <c r="U76" s="3">
        <f>IFERROR(__xludf.DUMMYFUNCTION("IF(REGEXMATCH(Q76,""(?i)python""),1,0)"),1.0)</f>
        <v>1</v>
      </c>
      <c r="V76" s="3">
        <f>IFERROR(__xludf.DUMMYFUNCTION("IF(REGEXMATCH(Q76,""(?i)java""),1,0)"),0.0)</f>
        <v>0</v>
      </c>
      <c r="W76" s="3">
        <f>IFERROR(__xludf.DUMMYFUNCTION("IF(REGEXMATCH(Q76,""(?i)sql""),1,0)"),1.0)</f>
        <v>1</v>
      </c>
      <c r="X76" s="3">
        <f>IFERROR(__xludf.DUMMYFUNCTION("IF(REGEXMATCH(Q76,""(?i)web development""),1,0)"),1.0)</f>
        <v>1</v>
      </c>
      <c r="Y76" s="3">
        <f>IFERROR(__xludf.DUMMYFUNCTION("IF(REGEXMATCH(Q76,""(?i)data science""),1,0)"),1.0)</f>
        <v>1</v>
      </c>
      <c r="Z76" s="3" t="s">
        <v>55</v>
      </c>
      <c r="AA76" s="3" t="s">
        <v>48</v>
      </c>
      <c r="AB76" s="3" t="s">
        <v>47</v>
      </c>
      <c r="AC76" s="3" t="s">
        <v>48</v>
      </c>
      <c r="AD76" s="3">
        <v>0.0</v>
      </c>
      <c r="AE76" s="3" t="s">
        <v>49</v>
      </c>
      <c r="AF76" s="3">
        <v>5.94</v>
      </c>
      <c r="AG76" s="3">
        <v>7.31</v>
      </c>
      <c r="AH76" s="3">
        <v>7.41</v>
      </c>
      <c r="AI76" s="3">
        <v>7.35</v>
      </c>
      <c r="AJ76" s="3">
        <v>8.5</v>
      </c>
      <c r="AK76" s="3">
        <v>6.91</v>
      </c>
      <c r="AL76" s="3">
        <v>6.97</v>
      </c>
      <c r="AM76" s="3">
        <v>5.83</v>
      </c>
    </row>
    <row r="77">
      <c r="A77" s="3" t="s">
        <v>302</v>
      </c>
      <c r="B77" s="3" t="s">
        <v>303</v>
      </c>
      <c r="C77" s="4">
        <v>18.0</v>
      </c>
      <c r="D77" s="3" t="s">
        <v>41</v>
      </c>
      <c r="E77" s="3" t="s">
        <v>70</v>
      </c>
      <c r="F77" s="5">
        <v>6.66</v>
      </c>
      <c r="G77" s="3">
        <v>0.0</v>
      </c>
      <c r="H77" s="5">
        <v>97.74</v>
      </c>
      <c r="I77" s="3" t="s">
        <v>304</v>
      </c>
      <c r="J77" s="3">
        <f>IFERROR(__xludf.DUMMYFUNCTION("COUNTA(SPLIT(I77,"",""))"),2.0)</f>
        <v>2</v>
      </c>
      <c r="K77" s="3">
        <f>IFERROR(__xludf.DUMMYFUNCTION("IF(REGEXMATCH(I77,""(?i)literary society""),1,0)"),0.0)</f>
        <v>0</v>
      </c>
      <c r="L77" s="3">
        <f>IFERROR(__xludf.DUMMYFUNCTION("IF(REGEXMATCH(I77,""(?i)robotics""),1,0)"),0.0)</f>
        <v>0</v>
      </c>
      <c r="M77" s="3">
        <f>IFERROR(__xludf.DUMMYFUNCTION("IF(REGEXMATCH(I77,""(?i)coding club""),1,0)"),0.0)</f>
        <v>0</v>
      </c>
      <c r="N77" s="3">
        <f>IFERROR(__xludf.DUMMYFUNCTION("IF(REGEXMATCH(I77,""(?i)entrepreneurship cell""),1,0)"),1.0)</f>
        <v>1</v>
      </c>
      <c r="O77" s="3">
        <f>IFERROR(__xludf.DUMMYFUNCTION("IF(REGEXMATCH(I77,""(?i)cultural club""),1,0)"),1.0)</f>
        <v>1</v>
      </c>
      <c r="P77" s="3">
        <f>IFERROR(__xludf.DUMMYFUNCTION("IF(REGEXMATCH(I77,""(?i)sports club""),1,0)"),0.0)</f>
        <v>0</v>
      </c>
      <c r="Q77" s="3" t="s">
        <v>305</v>
      </c>
      <c r="R77" s="3">
        <f>IFERROR(__xludf.DUMMYFUNCTION("COUNTA(SPLIT(Q77,"",""))"),5.0)</f>
        <v>5</v>
      </c>
      <c r="S77" s="3">
        <f>IFERROR(__xludf.DUMMYFUNCTION("IF(REGEXMATCH(Q77,""(?i)c\+\+""),1,0)"),0.0)</f>
        <v>0</v>
      </c>
      <c r="T77" s="3">
        <f>IFERROR(__xludf.DUMMYFUNCTION("IF(REGEXMATCH(Q77,""(?i)machine learning""),1,0)"),1.0)</f>
        <v>1</v>
      </c>
      <c r="U77" s="3">
        <f>IFERROR(__xludf.DUMMYFUNCTION("IF(REGEXMATCH(Q77,""(?i)python""),1,0)"),1.0)</f>
        <v>1</v>
      </c>
      <c r="V77" s="3">
        <f>IFERROR(__xludf.DUMMYFUNCTION("IF(REGEXMATCH(Q77,""(?i)java""),1,0)"),0.0)</f>
        <v>0</v>
      </c>
      <c r="W77" s="3">
        <f>IFERROR(__xludf.DUMMYFUNCTION("IF(REGEXMATCH(Q77,""(?i)sql""),1,0)"),1.0)</f>
        <v>1</v>
      </c>
      <c r="X77" s="3">
        <f>IFERROR(__xludf.DUMMYFUNCTION("IF(REGEXMATCH(Q77,""(?i)web development""),1,0)"),1.0)</f>
        <v>1</v>
      </c>
      <c r="Y77" s="3">
        <f>IFERROR(__xludf.DUMMYFUNCTION("IF(REGEXMATCH(Q77,""(?i)data science""),1,0)"),1.0)</f>
        <v>1</v>
      </c>
      <c r="Z77" s="3" t="s">
        <v>45</v>
      </c>
      <c r="AA77" s="3" t="s">
        <v>72</v>
      </c>
      <c r="AB77" s="3" t="s">
        <v>66</v>
      </c>
      <c r="AC77" s="3" t="s">
        <v>46</v>
      </c>
      <c r="AD77" s="3">
        <v>17.81</v>
      </c>
      <c r="AE77" s="3" t="s">
        <v>75</v>
      </c>
      <c r="AF77" s="3">
        <v>5.86</v>
      </c>
      <c r="AG77" s="3">
        <v>7.72</v>
      </c>
      <c r="AH77" s="3">
        <v>6.2</v>
      </c>
      <c r="AI77" s="3">
        <v>5.94</v>
      </c>
      <c r="AJ77" s="3">
        <v>6.99</v>
      </c>
      <c r="AK77" s="3">
        <v>6.87</v>
      </c>
      <c r="AL77" s="3">
        <v>7.25</v>
      </c>
      <c r="AM77" s="3">
        <v>6.43</v>
      </c>
    </row>
    <row r="78">
      <c r="A78" s="3" t="s">
        <v>306</v>
      </c>
      <c r="B78" s="3" t="s">
        <v>190</v>
      </c>
      <c r="C78" s="4">
        <v>22.0</v>
      </c>
      <c r="D78" s="3" t="s">
        <v>58</v>
      </c>
      <c r="E78" s="3" t="s">
        <v>70</v>
      </c>
      <c r="F78" s="5">
        <v>6.53</v>
      </c>
      <c r="G78" s="3">
        <v>0.0</v>
      </c>
      <c r="H78" s="5">
        <v>75.72</v>
      </c>
      <c r="I78" s="3" t="s">
        <v>307</v>
      </c>
      <c r="J78" s="3">
        <f>IFERROR(__xludf.DUMMYFUNCTION("COUNTA(SPLIT(I78,"",""))"),3.0)</f>
        <v>3</v>
      </c>
      <c r="K78" s="3">
        <f>IFERROR(__xludf.DUMMYFUNCTION("IF(REGEXMATCH(I78,""(?i)literary society""),1,0)"),0.0)</f>
        <v>0</v>
      </c>
      <c r="L78" s="3">
        <f>IFERROR(__xludf.DUMMYFUNCTION("IF(REGEXMATCH(I78,""(?i)robotics""),1,0)"),0.0)</f>
        <v>0</v>
      </c>
      <c r="M78" s="3">
        <f>IFERROR(__xludf.DUMMYFUNCTION("IF(REGEXMATCH(I78,""(?i)coding club""),1,0)"),1.0)</f>
        <v>1</v>
      </c>
      <c r="N78" s="3">
        <f>IFERROR(__xludf.DUMMYFUNCTION("IF(REGEXMATCH(I78,""(?i)entrepreneurship cell""),1,0)"),1.0)</f>
        <v>1</v>
      </c>
      <c r="O78" s="3">
        <f>IFERROR(__xludf.DUMMYFUNCTION("IF(REGEXMATCH(I78,""(?i)cultural club""),1,0)"),0.0)</f>
        <v>0</v>
      </c>
      <c r="P78" s="3">
        <f>IFERROR(__xludf.DUMMYFUNCTION("IF(REGEXMATCH(I78,""(?i)sports club""),1,0)"),1.0)</f>
        <v>1</v>
      </c>
      <c r="Q78" s="3" t="s">
        <v>308</v>
      </c>
      <c r="R78" s="3">
        <f>IFERROR(__xludf.DUMMYFUNCTION("COUNTA(SPLIT(Q78,"",""))"),4.0)</f>
        <v>4</v>
      </c>
      <c r="S78" s="3">
        <f>IFERROR(__xludf.DUMMYFUNCTION("IF(REGEXMATCH(Q78,""(?i)c\+\+""),1,0)"),1.0)</f>
        <v>1</v>
      </c>
      <c r="T78" s="3">
        <f>IFERROR(__xludf.DUMMYFUNCTION("IF(REGEXMATCH(Q78,""(?i)machine learning""),1,0)"),1.0)</f>
        <v>1</v>
      </c>
      <c r="U78" s="3">
        <f>IFERROR(__xludf.DUMMYFUNCTION("IF(REGEXMATCH(Q78,""(?i)python""),1,0)"),0.0)</f>
        <v>0</v>
      </c>
      <c r="V78" s="3">
        <f>IFERROR(__xludf.DUMMYFUNCTION("IF(REGEXMATCH(Q78,""(?i)java""),1,0)"),1.0)</f>
        <v>1</v>
      </c>
      <c r="W78" s="3">
        <f>IFERROR(__xludf.DUMMYFUNCTION("IF(REGEXMATCH(Q78,""(?i)sql""),1,0)"),0.0)</f>
        <v>0</v>
      </c>
      <c r="X78" s="3">
        <f>IFERROR(__xludf.DUMMYFUNCTION("IF(REGEXMATCH(Q78,""(?i)web development""),1,0)"),0.0)</f>
        <v>0</v>
      </c>
      <c r="Y78" s="3">
        <f>IFERROR(__xludf.DUMMYFUNCTION("IF(REGEXMATCH(Q78,""(?i)data science""),1,0)"),1.0)</f>
        <v>1</v>
      </c>
      <c r="Z78" s="3" t="s">
        <v>55</v>
      </c>
      <c r="AA78" s="3" t="s">
        <v>48</v>
      </c>
      <c r="AB78" s="3" t="s">
        <v>47</v>
      </c>
      <c r="AC78" s="3" t="s">
        <v>48</v>
      </c>
      <c r="AD78" s="3">
        <v>0.0</v>
      </c>
      <c r="AE78" s="3" t="s">
        <v>49</v>
      </c>
      <c r="AF78" s="3">
        <v>7.45</v>
      </c>
      <c r="AG78" s="3">
        <v>5.13</v>
      </c>
      <c r="AH78" s="3">
        <v>5.84</v>
      </c>
      <c r="AI78" s="3">
        <v>6.72</v>
      </c>
      <c r="AJ78" s="3">
        <v>6.7</v>
      </c>
      <c r="AK78" s="3">
        <v>5.79</v>
      </c>
      <c r="AL78" s="3">
        <v>7.39</v>
      </c>
      <c r="AM78" s="3">
        <v>7.25</v>
      </c>
    </row>
    <row r="79">
      <c r="A79" s="3" t="s">
        <v>309</v>
      </c>
      <c r="B79" s="3" t="s">
        <v>310</v>
      </c>
      <c r="C79" s="4">
        <v>22.0</v>
      </c>
      <c r="D79" s="3" t="s">
        <v>41</v>
      </c>
      <c r="E79" s="3" t="s">
        <v>59</v>
      </c>
      <c r="F79" s="5">
        <v>7.53</v>
      </c>
      <c r="G79" s="3">
        <v>3.0</v>
      </c>
      <c r="H79" s="5">
        <v>77.5</v>
      </c>
      <c r="I79" s="3" t="s">
        <v>209</v>
      </c>
      <c r="J79" s="3">
        <f>IFERROR(__xludf.DUMMYFUNCTION("COUNTA(SPLIT(I79,"",""))"),2.0)</f>
        <v>2</v>
      </c>
      <c r="K79" s="3">
        <f>IFERROR(__xludf.DUMMYFUNCTION("IF(REGEXMATCH(I79,""(?i)literary society""),1,0)"),0.0)</f>
        <v>0</v>
      </c>
      <c r="L79" s="3">
        <f>IFERROR(__xludf.DUMMYFUNCTION("IF(REGEXMATCH(I79,""(?i)robotics""),1,0)"),0.0)</f>
        <v>0</v>
      </c>
      <c r="M79" s="3">
        <f>IFERROR(__xludf.DUMMYFUNCTION("IF(REGEXMATCH(I79,""(?i)coding club""),1,0)"),0.0)</f>
        <v>0</v>
      </c>
      <c r="N79" s="3">
        <f>IFERROR(__xludf.DUMMYFUNCTION("IF(REGEXMATCH(I79,""(?i)entrepreneurship cell""),1,0)"),0.0)</f>
        <v>0</v>
      </c>
      <c r="O79" s="3">
        <f>IFERROR(__xludf.DUMMYFUNCTION("IF(REGEXMATCH(I79,""(?i)cultural club""),1,0)"),1.0)</f>
        <v>1</v>
      </c>
      <c r="P79" s="3">
        <f>IFERROR(__xludf.DUMMYFUNCTION("IF(REGEXMATCH(I79,""(?i)sports club""),1,0)"),1.0)</f>
        <v>1</v>
      </c>
      <c r="Q79" s="3" t="s">
        <v>311</v>
      </c>
      <c r="R79" s="3">
        <f>IFERROR(__xludf.DUMMYFUNCTION("COUNTA(SPLIT(Q79,"",""))"),3.0)</f>
        <v>3</v>
      </c>
      <c r="S79" s="3">
        <f>IFERROR(__xludf.DUMMYFUNCTION("IF(REGEXMATCH(Q79,""(?i)c\+\+""),1,0)"),0.0)</f>
        <v>0</v>
      </c>
      <c r="T79" s="3">
        <f>IFERROR(__xludf.DUMMYFUNCTION("IF(REGEXMATCH(Q79,""(?i)machine learning""),1,0)"),0.0)</f>
        <v>0</v>
      </c>
      <c r="U79" s="3">
        <f>IFERROR(__xludf.DUMMYFUNCTION("IF(REGEXMATCH(Q79,""(?i)python""),1,0)"),1.0)</f>
        <v>1</v>
      </c>
      <c r="V79" s="3">
        <f>IFERROR(__xludf.DUMMYFUNCTION("IF(REGEXMATCH(Q79,""(?i)java""),1,0)"),0.0)</f>
        <v>0</v>
      </c>
      <c r="W79" s="3">
        <f>IFERROR(__xludf.DUMMYFUNCTION("IF(REGEXMATCH(Q79,""(?i)sql""),1,0)"),1.0)</f>
        <v>1</v>
      </c>
      <c r="X79" s="3">
        <f>IFERROR(__xludf.DUMMYFUNCTION("IF(REGEXMATCH(Q79,""(?i)web development""),1,0)"),0.0)</f>
        <v>0</v>
      </c>
      <c r="Y79" s="3">
        <f>IFERROR(__xludf.DUMMYFUNCTION("IF(REGEXMATCH(Q79,""(?i)data science""),1,0)"),1.0)</f>
        <v>1</v>
      </c>
      <c r="Z79" s="3" t="s">
        <v>55</v>
      </c>
      <c r="AA79" s="3" t="s">
        <v>48</v>
      </c>
      <c r="AB79" s="3" t="s">
        <v>47</v>
      </c>
      <c r="AC79" s="3" t="s">
        <v>48</v>
      </c>
      <c r="AD79" s="3">
        <v>0.0</v>
      </c>
      <c r="AE79" s="3" t="s">
        <v>49</v>
      </c>
      <c r="AF79" s="3">
        <v>5.82</v>
      </c>
      <c r="AG79" s="3">
        <v>7.46</v>
      </c>
      <c r="AH79" s="3">
        <v>8.6</v>
      </c>
      <c r="AI79" s="3">
        <v>7.46</v>
      </c>
      <c r="AJ79" s="3">
        <v>6.3</v>
      </c>
      <c r="AK79" s="3">
        <v>7.99</v>
      </c>
      <c r="AL79" s="3">
        <v>9.37</v>
      </c>
      <c r="AM79" s="3">
        <v>7.24</v>
      </c>
    </row>
    <row r="80">
      <c r="A80" s="3" t="s">
        <v>312</v>
      </c>
      <c r="B80" s="3" t="s">
        <v>313</v>
      </c>
      <c r="C80" s="4">
        <v>20.0</v>
      </c>
      <c r="D80" s="3" t="s">
        <v>58</v>
      </c>
      <c r="E80" s="3" t="s">
        <v>42</v>
      </c>
      <c r="F80" s="5">
        <v>7.15</v>
      </c>
      <c r="G80" s="3">
        <v>0.0</v>
      </c>
      <c r="H80" s="5">
        <v>79.02</v>
      </c>
      <c r="I80" s="3" t="s">
        <v>64</v>
      </c>
      <c r="J80" s="3">
        <f>IFERROR(__xludf.DUMMYFUNCTION("COUNTA(SPLIT(I80,"",""))"),2.0)</f>
        <v>2</v>
      </c>
      <c r="K80" s="3">
        <f>IFERROR(__xludf.DUMMYFUNCTION("IF(REGEXMATCH(I80,""(?i)literary society""),1,0)"),0.0)</f>
        <v>0</v>
      </c>
      <c r="L80" s="3">
        <f>IFERROR(__xludf.DUMMYFUNCTION("IF(REGEXMATCH(I80,""(?i)robotics""),1,0)"),0.0)</f>
        <v>0</v>
      </c>
      <c r="M80" s="3">
        <f>IFERROR(__xludf.DUMMYFUNCTION("IF(REGEXMATCH(I80,""(?i)coding club""),1,0)"),1.0)</f>
        <v>1</v>
      </c>
      <c r="N80" s="3">
        <f>IFERROR(__xludf.DUMMYFUNCTION("IF(REGEXMATCH(I80,""(?i)entrepreneurship cell""),1,0)"),1.0)</f>
        <v>1</v>
      </c>
      <c r="O80" s="3">
        <f>IFERROR(__xludf.DUMMYFUNCTION("IF(REGEXMATCH(I80,""(?i)cultural club""),1,0)"),0.0)</f>
        <v>0</v>
      </c>
      <c r="P80" s="3">
        <f>IFERROR(__xludf.DUMMYFUNCTION("IF(REGEXMATCH(I80,""(?i)sports club""),1,0)"),0.0)</f>
        <v>0</v>
      </c>
      <c r="Q80" s="3" t="s">
        <v>314</v>
      </c>
      <c r="R80" s="3">
        <f>IFERROR(__xludf.DUMMYFUNCTION("COUNTA(SPLIT(Q80,"",""))"),4.0)</f>
        <v>4</v>
      </c>
      <c r="S80" s="3">
        <f>IFERROR(__xludf.DUMMYFUNCTION("IF(REGEXMATCH(Q80,""(?i)c\+\+""),1,0)"),1.0)</f>
        <v>1</v>
      </c>
      <c r="T80" s="3">
        <f>IFERROR(__xludf.DUMMYFUNCTION("IF(REGEXMATCH(Q80,""(?i)machine learning""),1,0)"),1.0)</f>
        <v>1</v>
      </c>
      <c r="U80" s="3">
        <f>IFERROR(__xludf.DUMMYFUNCTION("IF(REGEXMATCH(Q80,""(?i)python""),1,0)"),1.0)</f>
        <v>1</v>
      </c>
      <c r="V80" s="3">
        <f>IFERROR(__xludf.DUMMYFUNCTION("IF(REGEXMATCH(Q80,""(?i)java""),1,0)"),0.0)</f>
        <v>0</v>
      </c>
      <c r="W80" s="3">
        <f>IFERROR(__xludf.DUMMYFUNCTION("IF(REGEXMATCH(Q80,""(?i)sql""),1,0)"),0.0)</f>
        <v>0</v>
      </c>
      <c r="X80" s="3">
        <f>IFERROR(__xludf.DUMMYFUNCTION("IF(REGEXMATCH(Q80,""(?i)web development""),1,0)"),1.0)</f>
        <v>1</v>
      </c>
      <c r="Y80" s="3">
        <f>IFERROR(__xludf.DUMMYFUNCTION("IF(REGEXMATCH(Q80,""(?i)data science""),1,0)"),0.0)</f>
        <v>0</v>
      </c>
      <c r="Z80" s="3" t="s">
        <v>55</v>
      </c>
      <c r="AA80" s="3" t="s">
        <v>48</v>
      </c>
      <c r="AB80" s="3" t="s">
        <v>66</v>
      </c>
      <c r="AC80" s="3" t="s">
        <v>67</v>
      </c>
      <c r="AD80" s="3">
        <v>15.87</v>
      </c>
      <c r="AE80" s="3" t="s">
        <v>61</v>
      </c>
      <c r="AF80" s="3">
        <v>8.16</v>
      </c>
      <c r="AG80" s="3">
        <v>7.05</v>
      </c>
      <c r="AH80" s="3">
        <v>4.83</v>
      </c>
      <c r="AI80" s="3">
        <v>6.49</v>
      </c>
      <c r="AJ80" s="3">
        <v>8.79</v>
      </c>
      <c r="AK80" s="3">
        <v>7.3</v>
      </c>
      <c r="AL80" s="3">
        <v>7.69</v>
      </c>
      <c r="AM80" s="3">
        <v>6.91</v>
      </c>
    </row>
    <row r="81">
      <c r="A81" s="3" t="s">
        <v>315</v>
      </c>
      <c r="B81" s="3" t="s">
        <v>127</v>
      </c>
      <c r="C81" s="4">
        <v>21.0</v>
      </c>
      <c r="D81" s="3" t="s">
        <v>58</v>
      </c>
      <c r="E81" s="3" t="s">
        <v>52</v>
      </c>
      <c r="F81" s="5">
        <v>6.84</v>
      </c>
      <c r="G81" s="3">
        <v>2.0</v>
      </c>
      <c r="H81" s="5">
        <v>95.25</v>
      </c>
      <c r="I81" s="3" t="s">
        <v>14</v>
      </c>
      <c r="J81" s="3">
        <f>IFERROR(__xludf.DUMMYFUNCTION("COUNTA(SPLIT(I81,"",""))"),1.0)</f>
        <v>1</v>
      </c>
      <c r="K81" s="3">
        <f>IFERROR(__xludf.DUMMYFUNCTION("IF(REGEXMATCH(I81,""(?i)literary society""),1,0)"),0.0)</f>
        <v>0</v>
      </c>
      <c r="L81" s="3">
        <f>IFERROR(__xludf.DUMMYFUNCTION("IF(REGEXMATCH(I81,""(?i)robotics""),1,0)"),0.0)</f>
        <v>0</v>
      </c>
      <c r="M81" s="3">
        <f>IFERROR(__xludf.DUMMYFUNCTION("IF(REGEXMATCH(I81,""(?i)coding club""),1,0)"),0.0)</f>
        <v>0</v>
      </c>
      <c r="N81" s="3">
        <f>IFERROR(__xludf.DUMMYFUNCTION("IF(REGEXMATCH(I81,""(?i)entrepreneurship cell""),1,0)"),0.0)</f>
        <v>0</v>
      </c>
      <c r="O81" s="3">
        <f>IFERROR(__xludf.DUMMYFUNCTION("IF(REGEXMATCH(I81,""(?i)cultural club""),1,0)"),1.0)</f>
        <v>1</v>
      </c>
      <c r="P81" s="3">
        <f>IFERROR(__xludf.DUMMYFUNCTION("IF(REGEXMATCH(I81,""(?i)sports club""),1,0)"),0.0)</f>
        <v>0</v>
      </c>
      <c r="Q81" s="3" t="s">
        <v>316</v>
      </c>
      <c r="R81" s="3">
        <f>IFERROR(__xludf.DUMMYFUNCTION("COUNTA(SPLIT(Q81,"",""))"),4.0)</f>
        <v>4</v>
      </c>
      <c r="S81" s="3">
        <f>IFERROR(__xludf.DUMMYFUNCTION("IF(REGEXMATCH(Q81,""(?i)c\+\+""),1,0)"),0.0)</f>
        <v>0</v>
      </c>
      <c r="T81" s="3">
        <f>IFERROR(__xludf.DUMMYFUNCTION("IF(REGEXMATCH(Q81,""(?i)machine learning""),1,0)"),0.0)</f>
        <v>0</v>
      </c>
      <c r="U81" s="3">
        <f>IFERROR(__xludf.DUMMYFUNCTION("IF(REGEXMATCH(Q81,""(?i)python""),1,0)"),1.0)</f>
        <v>1</v>
      </c>
      <c r="V81" s="3">
        <f>IFERROR(__xludf.DUMMYFUNCTION("IF(REGEXMATCH(Q81,""(?i)java""),1,0)"),0.0)</f>
        <v>0</v>
      </c>
      <c r="W81" s="3">
        <f>IFERROR(__xludf.DUMMYFUNCTION("IF(REGEXMATCH(Q81,""(?i)sql""),1,0)"),1.0)</f>
        <v>1</v>
      </c>
      <c r="X81" s="3">
        <f>IFERROR(__xludf.DUMMYFUNCTION("IF(REGEXMATCH(Q81,""(?i)web development""),1,0)"),1.0)</f>
        <v>1</v>
      </c>
      <c r="Y81" s="3">
        <f>IFERROR(__xludf.DUMMYFUNCTION("IF(REGEXMATCH(Q81,""(?i)data science""),1,0)"),1.0)</f>
        <v>1</v>
      </c>
      <c r="Z81" s="3" t="s">
        <v>45</v>
      </c>
      <c r="AA81" s="3" t="s">
        <v>67</v>
      </c>
      <c r="AB81" s="3" t="s">
        <v>66</v>
      </c>
      <c r="AC81" s="3" t="s">
        <v>72</v>
      </c>
      <c r="AD81" s="3">
        <v>8.58</v>
      </c>
      <c r="AE81" s="3" t="s">
        <v>61</v>
      </c>
      <c r="AF81" s="3">
        <v>8.23</v>
      </c>
      <c r="AG81" s="3">
        <v>6.82</v>
      </c>
      <c r="AH81" s="3">
        <v>5.99</v>
      </c>
      <c r="AI81" s="3">
        <v>6.02</v>
      </c>
      <c r="AJ81" s="3">
        <v>6.7</v>
      </c>
      <c r="AK81" s="3">
        <v>6.7</v>
      </c>
      <c r="AL81" s="3">
        <v>7.91</v>
      </c>
      <c r="AM81" s="3">
        <v>6.33</v>
      </c>
    </row>
    <row r="82">
      <c r="A82" s="3" t="s">
        <v>317</v>
      </c>
      <c r="B82" s="3" t="s">
        <v>318</v>
      </c>
      <c r="C82" s="4">
        <v>20.0</v>
      </c>
      <c r="D82" s="3" t="s">
        <v>41</v>
      </c>
      <c r="E82" s="3" t="s">
        <v>42</v>
      </c>
      <c r="F82" s="5">
        <v>7.74</v>
      </c>
      <c r="G82" s="3">
        <v>3.0</v>
      </c>
      <c r="H82" s="5">
        <v>86.8</v>
      </c>
      <c r="I82" s="3" t="s">
        <v>14</v>
      </c>
      <c r="J82" s="3">
        <f>IFERROR(__xludf.DUMMYFUNCTION("COUNTA(SPLIT(I82,"",""))"),1.0)</f>
        <v>1</v>
      </c>
      <c r="K82" s="3">
        <f>IFERROR(__xludf.DUMMYFUNCTION("IF(REGEXMATCH(I82,""(?i)literary society""),1,0)"),0.0)</f>
        <v>0</v>
      </c>
      <c r="L82" s="3">
        <f>IFERROR(__xludf.DUMMYFUNCTION("IF(REGEXMATCH(I82,""(?i)robotics""),1,0)"),0.0)</f>
        <v>0</v>
      </c>
      <c r="M82" s="3">
        <f>IFERROR(__xludf.DUMMYFUNCTION("IF(REGEXMATCH(I82,""(?i)coding club""),1,0)"),0.0)</f>
        <v>0</v>
      </c>
      <c r="N82" s="3">
        <f>IFERROR(__xludf.DUMMYFUNCTION("IF(REGEXMATCH(I82,""(?i)entrepreneurship cell""),1,0)"),0.0)</f>
        <v>0</v>
      </c>
      <c r="O82" s="3">
        <f>IFERROR(__xludf.DUMMYFUNCTION("IF(REGEXMATCH(I82,""(?i)cultural club""),1,0)"),1.0)</f>
        <v>1</v>
      </c>
      <c r="P82" s="3">
        <f>IFERROR(__xludf.DUMMYFUNCTION("IF(REGEXMATCH(I82,""(?i)sports club""),1,0)"),0.0)</f>
        <v>0</v>
      </c>
      <c r="Q82" s="3" t="s">
        <v>319</v>
      </c>
      <c r="R82" s="3">
        <f>IFERROR(__xludf.DUMMYFUNCTION("COUNTA(SPLIT(Q82,"",""))"),4.0)</f>
        <v>4</v>
      </c>
      <c r="S82" s="3">
        <f>IFERROR(__xludf.DUMMYFUNCTION("IF(REGEXMATCH(Q82,""(?i)c\+\+""),1,0)"),1.0)</f>
        <v>1</v>
      </c>
      <c r="T82" s="3">
        <f>IFERROR(__xludf.DUMMYFUNCTION("IF(REGEXMATCH(Q82,""(?i)machine learning""),1,0)"),0.0)</f>
        <v>0</v>
      </c>
      <c r="U82" s="3">
        <f>IFERROR(__xludf.DUMMYFUNCTION("IF(REGEXMATCH(Q82,""(?i)python""),1,0)"),1.0)</f>
        <v>1</v>
      </c>
      <c r="V82" s="3">
        <f>IFERROR(__xludf.DUMMYFUNCTION("IF(REGEXMATCH(Q82,""(?i)java""),1,0)"),0.0)</f>
        <v>0</v>
      </c>
      <c r="W82" s="3">
        <f>IFERROR(__xludf.DUMMYFUNCTION("IF(REGEXMATCH(Q82,""(?i)sql""),1,0)"),1.0)</f>
        <v>1</v>
      </c>
      <c r="X82" s="3">
        <f>IFERROR(__xludf.DUMMYFUNCTION("IF(REGEXMATCH(Q82,""(?i)web development""),1,0)"),1.0)</f>
        <v>1</v>
      </c>
      <c r="Y82" s="3">
        <f>IFERROR(__xludf.DUMMYFUNCTION("IF(REGEXMATCH(Q82,""(?i)data science""),1,0)"),0.0)</f>
        <v>0</v>
      </c>
      <c r="Z82" s="3" t="s">
        <v>55</v>
      </c>
      <c r="AA82" s="3" t="s">
        <v>48</v>
      </c>
      <c r="AB82" s="3" t="s">
        <v>47</v>
      </c>
      <c r="AC82" s="3" t="s">
        <v>48</v>
      </c>
      <c r="AD82" s="3">
        <v>0.0</v>
      </c>
      <c r="AE82" s="3" t="s">
        <v>49</v>
      </c>
      <c r="AF82" s="3">
        <v>7.22</v>
      </c>
      <c r="AG82" s="3">
        <v>8.95</v>
      </c>
      <c r="AH82" s="3">
        <v>7.69</v>
      </c>
      <c r="AI82" s="3">
        <v>8.29</v>
      </c>
      <c r="AJ82" s="3">
        <v>7.8</v>
      </c>
      <c r="AK82" s="3">
        <v>7.93</v>
      </c>
      <c r="AL82" s="3">
        <v>7.04</v>
      </c>
      <c r="AM82" s="3">
        <v>7.01</v>
      </c>
    </row>
    <row r="83">
      <c r="A83" s="3" t="s">
        <v>320</v>
      </c>
      <c r="B83" s="3" t="s">
        <v>321</v>
      </c>
      <c r="C83" s="4">
        <v>21.0</v>
      </c>
      <c r="D83" s="3" t="s">
        <v>58</v>
      </c>
      <c r="E83" s="3" t="s">
        <v>70</v>
      </c>
      <c r="F83" s="5">
        <v>7.5</v>
      </c>
      <c r="G83" s="3">
        <v>3.0</v>
      </c>
      <c r="H83" s="5">
        <v>90.54</v>
      </c>
      <c r="I83" s="3" t="s">
        <v>322</v>
      </c>
      <c r="J83" s="3">
        <f>IFERROR(__xludf.DUMMYFUNCTION("COUNTA(SPLIT(I83,"",""))"),3.0)</f>
        <v>3</v>
      </c>
      <c r="K83" s="3">
        <f>IFERROR(__xludf.DUMMYFUNCTION("IF(REGEXMATCH(I83,""(?i)literary society""),1,0)"),1.0)</f>
        <v>1</v>
      </c>
      <c r="L83" s="3">
        <f>IFERROR(__xludf.DUMMYFUNCTION("IF(REGEXMATCH(I83,""(?i)robotics""),1,0)"),0.0)</f>
        <v>0</v>
      </c>
      <c r="M83" s="3">
        <f>IFERROR(__xludf.DUMMYFUNCTION("IF(REGEXMATCH(I83,""(?i)coding club""),1,0)"),1.0)</f>
        <v>1</v>
      </c>
      <c r="N83" s="3">
        <f>IFERROR(__xludf.DUMMYFUNCTION("IF(REGEXMATCH(I83,""(?i)entrepreneurship cell""),1,0)"),1.0)</f>
        <v>1</v>
      </c>
      <c r="O83" s="3">
        <f>IFERROR(__xludf.DUMMYFUNCTION("IF(REGEXMATCH(I83,""(?i)cultural club""),1,0)"),0.0)</f>
        <v>0</v>
      </c>
      <c r="P83" s="3">
        <f>IFERROR(__xludf.DUMMYFUNCTION("IF(REGEXMATCH(I83,""(?i)sports club""),1,0)"),0.0)</f>
        <v>0</v>
      </c>
      <c r="Q83" s="3" t="s">
        <v>323</v>
      </c>
      <c r="R83" s="3">
        <f>IFERROR(__xludf.DUMMYFUNCTION("COUNTA(SPLIT(Q83,"",""))"),3.0)</f>
        <v>3</v>
      </c>
      <c r="S83" s="3">
        <f>IFERROR(__xludf.DUMMYFUNCTION("IF(REGEXMATCH(Q83,""(?i)c\+\+""),1,0)"),0.0)</f>
        <v>0</v>
      </c>
      <c r="T83" s="3">
        <f>IFERROR(__xludf.DUMMYFUNCTION("IF(REGEXMATCH(Q83,""(?i)machine learning""),1,0)"),1.0)</f>
        <v>1</v>
      </c>
      <c r="U83" s="3">
        <f>IFERROR(__xludf.DUMMYFUNCTION("IF(REGEXMATCH(Q83,""(?i)python""),1,0)"),1.0)</f>
        <v>1</v>
      </c>
      <c r="V83" s="3">
        <f>IFERROR(__xludf.DUMMYFUNCTION("IF(REGEXMATCH(Q83,""(?i)java""),1,0)"),0.0)</f>
        <v>0</v>
      </c>
      <c r="W83" s="3">
        <f>IFERROR(__xludf.DUMMYFUNCTION("IF(REGEXMATCH(Q83,""(?i)sql""),1,0)"),0.0)</f>
        <v>0</v>
      </c>
      <c r="X83" s="3">
        <f>IFERROR(__xludf.DUMMYFUNCTION("IF(REGEXMATCH(Q83,""(?i)web development""),1,0)"),1.0)</f>
        <v>1</v>
      </c>
      <c r="Y83" s="3">
        <f>IFERROR(__xludf.DUMMYFUNCTION("IF(REGEXMATCH(Q83,""(?i)data science""),1,0)"),0.0)</f>
        <v>0</v>
      </c>
      <c r="Z83" s="3" t="s">
        <v>45</v>
      </c>
      <c r="AA83" s="3" t="s">
        <v>85</v>
      </c>
      <c r="AB83" s="3" t="s">
        <v>47</v>
      </c>
      <c r="AC83" s="3" t="s">
        <v>48</v>
      </c>
      <c r="AD83" s="3">
        <v>0.0</v>
      </c>
      <c r="AE83" s="3" t="s">
        <v>49</v>
      </c>
      <c r="AF83" s="3">
        <v>8.12</v>
      </c>
      <c r="AG83" s="3">
        <v>7.68</v>
      </c>
      <c r="AH83" s="3">
        <v>7.19</v>
      </c>
      <c r="AI83" s="3">
        <v>8.52</v>
      </c>
      <c r="AJ83" s="3">
        <v>7.42</v>
      </c>
      <c r="AK83" s="3">
        <v>8.3</v>
      </c>
      <c r="AL83" s="3">
        <v>7.61</v>
      </c>
      <c r="AM83" s="3">
        <v>5.16</v>
      </c>
    </row>
    <row r="84">
      <c r="A84" s="3" t="s">
        <v>324</v>
      </c>
      <c r="B84" s="3" t="s">
        <v>81</v>
      </c>
      <c r="C84" s="4">
        <v>23.0</v>
      </c>
      <c r="D84" s="3" t="s">
        <v>41</v>
      </c>
      <c r="E84" s="3" t="s">
        <v>42</v>
      </c>
      <c r="F84" s="5">
        <v>7.13</v>
      </c>
      <c r="G84" s="3">
        <v>0.0</v>
      </c>
      <c r="H84" s="5">
        <v>86.02</v>
      </c>
      <c r="I84" s="3" t="s">
        <v>14</v>
      </c>
      <c r="J84" s="3">
        <f>IFERROR(__xludf.DUMMYFUNCTION("COUNTA(SPLIT(I84,"",""))"),1.0)</f>
        <v>1</v>
      </c>
      <c r="K84" s="3">
        <f>IFERROR(__xludf.DUMMYFUNCTION("IF(REGEXMATCH(I84,""(?i)literary society""),1,0)"),0.0)</f>
        <v>0</v>
      </c>
      <c r="L84" s="3">
        <f>IFERROR(__xludf.DUMMYFUNCTION("IF(REGEXMATCH(I84,""(?i)robotics""),1,0)"),0.0)</f>
        <v>0</v>
      </c>
      <c r="M84" s="3">
        <f>IFERROR(__xludf.DUMMYFUNCTION("IF(REGEXMATCH(I84,""(?i)coding club""),1,0)"),0.0)</f>
        <v>0</v>
      </c>
      <c r="N84" s="3">
        <f>IFERROR(__xludf.DUMMYFUNCTION("IF(REGEXMATCH(I84,""(?i)entrepreneurship cell""),1,0)"),0.0)</f>
        <v>0</v>
      </c>
      <c r="O84" s="3">
        <f>IFERROR(__xludf.DUMMYFUNCTION("IF(REGEXMATCH(I84,""(?i)cultural club""),1,0)"),1.0)</f>
        <v>1</v>
      </c>
      <c r="P84" s="3">
        <f>IFERROR(__xludf.DUMMYFUNCTION("IF(REGEXMATCH(I84,""(?i)sports club""),1,0)"),0.0)</f>
        <v>0</v>
      </c>
      <c r="Q84" s="3" t="s">
        <v>325</v>
      </c>
      <c r="R84" s="3">
        <f>IFERROR(__xludf.DUMMYFUNCTION("COUNTA(SPLIT(Q84,"",""))"),5.0)</f>
        <v>5</v>
      </c>
      <c r="S84" s="3">
        <f>IFERROR(__xludf.DUMMYFUNCTION("IF(REGEXMATCH(Q84,""(?i)c\+\+""),1,0)"),0.0)</f>
        <v>0</v>
      </c>
      <c r="T84" s="3">
        <f>IFERROR(__xludf.DUMMYFUNCTION("IF(REGEXMATCH(Q84,""(?i)machine learning""),1,0)"),1.0)</f>
        <v>1</v>
      </c>
      <c r="U84" s="3">
        <f>IFERROR(__xludf.DUMMYFUNCTION("IF(REGEXMATCH(Q84,""(?i)python""),1,0)"),1.0)</f>
        <v>1</v>
      </c>
      <c r="V84" s="3">
        <f>IFERROR(__xludf.DUMMYFUNCTION("IF(REGEXMATCH(Q84,""(?i)java""),1,0)"),1.0)</f>
        <v>1</v>
      </c>
      <c r="W84" s="3">
        <f>IFERROR(__xludf.DUMMYFUNCTION("IF(REGEXMATCH(Q84,""(?i)sql""),1,0)"),0.0)</f>
        <v>0</v>
      </c>
      <c r="X84" s="3">
        <f>IFERROR(__xludf.DUMMYFUNCTION("IF(REGEXMATCH(Q84,""(?i)web development""),1,0)"),1.0)</f>
        <v>1</v>
      </c>
      <c r="Y84" s="3">
        <f>IFERROR(__xludf.DUMMYFUNCTION("IF(REGEXMATCH(Q84,""(?i)data science""),1,0)"),1.0)</f>
        <v>1</v>
      </c>
      <c r="Z84" s="3" t="s">
        <v>55</v>
      </c>
      <c r="AA84" s="3" t="s">
        <v>48</v>
      </c>
      <c r="AB84" s="3" t="s">
        <v>66</v>
      </c>
      <c r="AC84" s="3" t="s">
        <v>67</v>
      </c>
      <c r="AD84" s="3">
        <v>6.61</v>
      </c>
      <c r="AE84" s="3" t="s">
        <v>106</v>
      </c>
      <c r="AF84" s="3">
        <v>5.99</v>
      </c>
      <c r="AG84" s="3">
        <v>6.66</v>
      </c>
      <c r="AH84" s="3">
        <v>6.97</v>
      </c>
      <c r="AI84" s="3">
        <v>6.63</v>
      </c>
      <c r="AJ84" s="3">
        <v>6.84</v>
      </c>
      <c r="AK84" s="3">
        <v>7.41</v>
      </c>
      <c r="AL84" s="3">
        <v>8.24</v>
      </c>
      <c r="AM84" s="3">
        <v>8.31</v>
      </c>
    </row>
    <row r="85">
      <c r="A85" s="3" t="s">
        <v>326</v>
      </c>
      <c r="B85" s="3" t="s">
        <v>103</v>
      </c>
      <c r="C85" s="4">
        <v>21.0</v>
      </c>
      <c r="D85" s="3" t="s">
        <v>58</v>
      </c>
      <c r="E85" s="3" t="s">
        <v>52</v>
      </c>
      <c r="F85" s="5">
        <v>7.23</v>
      </c>
      <c r="G85" s="3">
        <v>2.0</v>
      </c>
      <c r="H85" s="5">
        <v>89.0</v>
      </c>
      <c r="I85" s="3" t="s">
        <v>209</v>
      </c>
      <c r="J85" s="3">
        <f>IFERROR(__xludf.DUMMYFUNCTION("COUNTA(SPLIT(I85,"",""))"),2.0)</f>
        <v>2</v>
      </c>
      <c r="K85" s="3">
        <f>IFERROR(__xludf.DUMMYFUNCTION("IF(REGEXMATCH(I85,""(?i)literary society""),1,0)"),0.0)</f>
        <v>0</v>
      </c>
      <c r="L85" s="3">
        <f>IFERROR(__xludf.DUMMYFUNCTION("IF(REGEXMATCH(I85,""(?i)robotics""),1,0)"),0.0)</f>
        <v>0</v>
      </c>
      <c r="M85" s="3">
        <f>IFERROR(__xludf.DUMMYFUNCTION("IF(REGEXMATCH(I85,""(?i)coding club""),1,0)"),0.0)</f>
        <v>0</v>
      </c>
      <c r="N85" s="3">
        <f>IFERROR(__xludf.DUMMYFUNCTION("IF(REGEXMATCH(I85,""(?i)entrepreneurship cell""),1,0)"),0.0)</f>
        <v>0</v>
      </c>
      <c r="O85" s="3">
        <f>IFERROR(__xludf.DUMMYFUNCTION("IF(REGEXMATCH(I85,""(?i)cultural club""),1,0)"),1.0)</f>
        <v>1</v>
      </c>
      <c r="P85" s="3">
        <f>IFERROR(__xludf.DUMMYFUNCTION("IF(REGEXMATCH(I85,""(?i)sports club""),1,0)"),1.0)</f>
        <v>1</v>
      </c>
      <c r="Q85" s="3" t="s">
        <v>327</v>
      </c>
      <c r="R85" s="3">
        <f>IFERROR(__xludf.DUMMYFUNCTION("COUNTA(SPLIT(Q85,"",""))"),2.0)</f>
        <v>2</v>
      </c>
      <c r="S85" s="3">
        <f>IFERROR(__xludf.DUMMYFUNCTION("IF(REGEXMATCH(Q85,""(?i)c\+\+""),1,0)"),0.0)</f>
        <v>0</v>
      </c>
      <c r="T85" s="3">
        <f>IFERROR(__xludf.DUMMYFUNCTION("IF(REGEXMATCH(Q85,""(?i)machine learning""),1,0)"),1.0)</f>
        <v>1</v>
      </c>
      <c r="U85" s="3">
        <f>IFERROR(__xludf.DUMMYFUNCTION("IF(REGEXMATCH(Q85,""(?i)python""),1,0)"),0.0)</f>
        <v>0</v>
      </c>
      <c r="V85" s="3">
        <f>IFERROR(__xludf.DUMMYFUNCTION("IF(REGEXMATCH(Q85,""(?i)java""),1,0)"),1.0)</f>
        <v>1</v>
      </c>
      <c r="W85" s="3">
        <f>IFERROR(__xludf.DUMMYFUNCTION("IF(REGEXMATCH(Q85,""(?i)sql""),1,0)"),0.0)</f>
        <v>0</v>
      </c>
      <c r="X85" s="3">
        <f>IFERROR(__xludf.DUMMYFUNCTION("IF(REGEXMATCH(Q85,""(?i)web development""),1,0)"),0.0)</f>
        <v>0</v>
      </c>
      <c r="Y85" s="3">
        <f>IFERROR(__xludf.DUMMYFUNCTION("IF(REGEXMATCH(Q85,""(?i)data science""),1,0)"),0.0)</f>
        <v>0</v>
      </c>
      <c r="Z85" s="3" t="s">
        <v>45</v>
      </c>
      <c r="AA85" s="3" t="s">
        <v>85</v>
      </c>
      <c r="AB85" s="3" t="s">
        <v>47</v>
      </c>
      <c r="AC85" s="3" t="s">
        <v>48</v>
      </c>
      <c r="AD85" s="3">
        <v>0.0</v>
      </c>
      <c r="AE85" s="3" t="s">
        <v>49</v>
      </c>
      <c r="AF85" s="3">
        <v>7.83</v>
      </c>
      <c r="AG85" s="3">
        <v>7.25</v>
      </c>
      <c r="AH85" s="3">
        <v>6.54</v>
      </c>
      <c r="AI85" s="3">
        <v>7.86</v>
      </c>
      <c r="AJ85" s="3">
        <v>7.9</v>
      </c>
      <c r="AK85" s="3">
        <v>7.06</v>
      </c>
      <c r="AL85" s="3">
        <v>7.44</v>
      </c>
      <c r="AM85" s="3">
        <v>5.97</v>
      </c>
    </row>
    <row r="86">
      <c r="A86" s="3" t="s">
        <v>328</v>
      </c>
      <c r="B86" s="3" t="s">
        <v>190</v>
      </c>
      <c r="C86" s="4">
        <v>21.0</v>
      </c>
      <c r="D86" s="3" t="s">
        <v>58</v>
      </c>
      <c r="E86" s="3" t="s">
        <v>52</v>
      </c>
      <c r="F86" s="5">
        <v>6.72</v>
      </c>
      <c r="G86" s="3">
        <v>0.0</v>
      </c>
      <c r="H86" s="5">
        <v>84.32</v>
      </c>
      <c r="I86" s="3" t="s">
        <v>109</v>
      </c>
      <c r="J86" s="3">
        <f>IFERROR(__xludf.DUMMYFUNCTION("COUNTA(SPLIT(I86,"",""))"),2.0)</f>
        <v>2</v>
      </c>
      <c r="K86" s="3">
        <f>IFERROR(__xludf.DUMMYFUNCTION("IF(REGEXMATCH(I86,""(?i)literary society""),1,0)"),0.0)</f>
        <v>0</v>
      </c>
      <c r="L86" s="3">
        <f>IFERROR(__xludf.DUMMYFUNCTION("IF(REGEXMATCH(I86,""(?i)robotics""),1,0)"),0.0)</f>
        <v>0</v>
      </c>
      <c r="M86" s="3">
        <f>IFERROR(__xludf.DUMMYFUNCTION("IF(REGEXMATCH(I86,""(?i)coding club""),1,0)"),0.0)</f>
        <v>0</v>
      </c>
      <c r="N86" s="3">
        <f>IFERROR(__xludf.DUMMYFUNCTION("IF(REGEXMATCH(I86,""(?i)entrepreneurship cell""),1,0)"),1.0)</f>
        <v>1</v>
      </c>
      <c r="O86" s="3">
        <f>IFERROR(__xludf.DUMMYFUNCTION("IF(REGEXMATCH(I86,""(?i)cultural club""),1,0)"),0.0)</f>
        <v>0</v>
      </c>
      <c r="P86" s="3">
        <f>IFERROR(__xludf.DUMMYFUNCTION("IF(REGEXMATCH(I86,""(?i)sports club""),1,0)"),1.0)</f>
        <v>1</v>
      </c>
      <c r="Q86" s="3" t="s">
        <v>110</v>
      </c>
      <c r="R86" s="3">
        <f>IFERROR(__xludf.DUMMYFUNCTION("COUNTA(SPLIT(Q86,"",""))"),5.0)</f>
        <v>5</v>
      </c>
      <c r="S86" s="3">
        <f>IFERROR(__xludf.DUMMYFUNCTION("IF(REGEXMATCH(Q86,""(?i)c\+\+""),1,0)"),1.0)</f>
        <v>1</v>
      </c>
      <c r="T86" s="3">
        <f>IFERROR(__xludf.DUMMYFUNCTION("IF(REGEXMATCH(Q86,""(?i)machine learning""),1,0)"),1.0)</f>
        <v>1</v>
      </c>
      <c r="U86" s="3">
        <f>IFERROR(__xludf.DUMMYFUNCTION("IF(REGEXMATCH(Q86,""(?i)python""),1,0)"),0.0)</f>
        <v>0</v>
      </c>
      <c r="V86" s="3">
        <f>IFERROR(__xludf.DUMMYFUNCTION("IF(REGEXMATCH(Q86,""(?i)java""),1,0)"),0.0)</f>
        <v>0</v>
      </c>
      <c r="W86" s="3">
        <f>IFERROR(__xludf.DUMMYFUNCTION("IF(REGEXMATCH(Q86,""(?i)sql""),1,0)"),1.0)</f>
        <v>1</v>
      </c>
      <c r="X86" s="3">
        <f>IFERROR(__xludf.DUMMYFUNCTION("IF(REGEXMATCH(Q86,""(?i)web development""),1,0)"),1.0)</f>
        <v>1</v>
      </c>
      <c r="Y86" s="3">
        <f>IFERROR(__xludf.DUMMYFUNCTION("IF(REGEXMATCH(Q86,""(?i)data science""),1,0)"),1.0)</f>
        <v>1</v>
      </c>
      <c r="Z86" s="3" t="s">
        <v>45</v>
      </c>
      <c r="AA86" s="3" t="s">
        <v>85</v>
      </c>
      <c r="AB86" s="3" t="s">
        <v>47</v>
      </c>
      <c r="AC86" s="3" t="s">
        <v>48</v>
      </c>
      <c r="AD86" s="3">
        <v>0.0</v>
      </c>
      <c r="AE86" s="3" t="s">
        <v>49</v>
      </c>
      <c r="AF86" s="3">
        <v>7.89</v>
      </c>
      <c r="AG86" s="3">
        <v>7.13</v>
      </c>
      <c r="AH86" s="3">
        <v>5.97</v>
      </c>
      <c r="AI86" s="3">
        <v>6.8</v>
      </c>
      <c r="AJ86" s="3">
        <v>5.01</v>
      </c>
      <c r="AK86" s="3">
        <v>8.3</v>
      </c>
      <c r="AL86" s="3">
        <v>6.18</v>
      </c>
      <c r="AM86" s="3">
        <v>6.47</v>
      </c>
    </row>
    <row r="87">
      <c r="A87" s="3" t="s">
        <v>329</v>
      </c>
      <c r="B87" s="3" t="s">
        <v>190</v>
      </c>
      <c r="C87" s="4">
        <v>23.0</v>
      </c>
      <c r="D87" s="3" t="s">
        <v>58</v>
      </c>
      <c r="E87" s="3" t="s">
        <v>52</v>
      </c>
      <c r="F87" s="5">
        <v>6.88</v>
      </c>
      <c r="G87" s="3">
        <v>1.0</v>
      </c>
      <c r="H87" s="5">
        <v>60.96</v>
      </c>
      <c r="I87" s="3" t="s">
        <v>232</v>
      </c>
      <c r="J87" s="3">
        <f>IFERROR(__xludf.DUMMYFUNCTION("COUNTA(SPLIT(I87,"",""))"),3.0)</f>
        <v>3</v>
      </c>
      <c r="K87" s="3">
        <f>IFERROR(__xludf.DUMMYFUNCTION("IF(REGEXMATCH(I87,""(?i)literary society""),1,0)"),1.0)</f>
        <v>1</v>
      </c>
      <c r="L87" s="3">
        <f>IFERROR(__xludf.DUMMYFUNCTION("IF(REGEXMATCH(I87,""(?i)robotics""),1,0)"),1.0)</f>
        <v>1</v>
      </c>
      <c r="M87" s="3">
        <f>IFERROR(__xludf.DUMMYFUNCTION("IF(REGEXMATCH(I87,""(?i)coding club""),1,0)"),0.0)</f>
        <v>0</v>
      </c>
      <c r="N87" s="3">
        <f>IFERROR(__xludf.DUMMYFUNCTION("IF(REGEXMATCH(I87,""(?i)entrepreneurship cell""),1,0)"),0.0)</f>
        <v>0</v>
      </c>
      <c r="O87" s="3">
        <f>IFERROR(__xludf.DUMMYFUNCTION("IF(REGEXMATCH(I87,""(?i)cultural club""),1,0)"),1.0)</f>
        <v>1</v>
      </c>
      <c r="P87" s="3">
        <f>IFERROR(__xludf.DUMMYFUNCTION("IF(REGEXMATCH(I87,""(?i)sports club""),1,0)"),0.0)</f>
        <v>0</v>
      </c>
      <c r="Q87" s="3" t="s">
        <v>233</v>
      </c>
      <c r="R87" s="3">
        <f>IFERROR(__xludf.DUMMYFUNCTION("COUNTA(SPLIT(Q87,"",""))"),2.0)</f>
        <v>2</v>
      </c>
      <c r="S87" s="3">
        <f>IFERROR(__xludf.DUMMYFUNCTION("IF(REGEXMATCH(Q87,""(?i)c\+\+""),1,0)"),0.0)</f>
        <v>0</v>
      </c>
      <c r="T87" s="3">
        <f>IFERROR(__xludf.DUMMYFUNCTION("IF(REGEXMATCH(Q87,""(?i)machine learning""),1,0)"),0.0)</f>
        <v>0</v>
      </c>
      <c r="U87" s="3">
        <f>IFERROR(__xludf.DUMMYFUNCTION("IF(REGEXMATCH(Q87,""(?i)python""),1,0)"),0.0)</f>
        <v>0</v>
      </c>
      <c r="V87" s="3">
        <f>IFERROR(__xludf.DUMMYFUNCTION("IF(REGEXMATCH(Q87,""(?i)java""),1,0)"),1.0)</f>
        <v>1</v>
      </c>
      <c r="W87" s="3">
        <f>IFERROR(__xludf.DUMMYFUNCTION("IF(REGEXMATCH(Q87,""(?i)sql""),1,0)"),1.0)</f>
        <v>1</v>
      </c>
      <c r="X87" s="3">
        <f>IFERROR(__xludf.DUMMYFUNCTION("IF(REGEXMATCH(Q87,""(?i)web development""),1,0)"),0.0)</f>
        <v>0</v>
      </c>
      <c r="Y87" s="3">
        <f>IFERROR(__xludf.DUMMYFUNCTION("IF(REGEXMATCH(Q87,""(?i)data science""),1,0)"),0.0)</f>
        <v>0</v>
      </c>
      <c r="Z87" s="3" t="s">
        <v>55</v>
      </c>
      <c r="AA87" s="3" t="s">
        <v>48</v>
      </c>
      <c r="AB87" s="3" t="s">
        <v>66</v>
      </c>
      <c r="AC87" s="3" t="s">
        <v>72</v>
      </c>
      <c r="AD87" s="3">
        <v>8.7</v>
      </c>
      <c r="AE87" s="3" t="s">
        <v>75</v>
      </c>
      <c r="AF87" s="3">
        <v>7.32</v>
      </c>
      <c r="AG87" s="3">
        <v>7.13</v>
      </c>
      <c r="AH87" s="3">
        <v>6.67</v>
      </c>
      <c r="AI87" s="3">
        <v>5.99</v>
      </c>
      <c r="AJ87" s="3">
        <v>6.21</v>
      </c>
      <c r="AK87" s="3">
        <v>7.1</v>
      </c>
      <c r="AL87" s="3">
        <v>5.89</v>
      </c>
      <c r="AM87" s="3">
        <v>8.77</v>
      </c>
    </row>
    <row r="88">
      <c r="A88" s="3" t="s">
        <v>330</v>
      </c>
      <c r="B88" s="3" t="s">
        <v>288</v>
      </c>
      <c r="C88" s="4">
        <v>21.0</v>
      </c>
      <c r="D88" s="3" t="s">
        <v>41</v>
      </c>
      <c r="E88" s="3" t="s">
        <v>59</v>
      </c>
      <c r="F88" s="5">
        <v>7.41</v>
      </c>
      <c r="G88" s="3">
        <v>0.0</v>
      </c>
      <c r="H88" s="5">
        <v>84.97</v>
      </c>
      <c r="I88" s="3" t="s">
        <v>12</v>
      </c>
      <c r="J88" s="3">
        <f>IFERROR(__xludf.DUMMYFUNCTION("COUNTA(SPLIT(I88,"",""))"),1.0)</f>
        <v>1</v>
      </c>
      <c r="K88" s="3">
        <f>IFERROR(__xludf.DUMMYFUNCTION("IF(REGEXMATCH(I88,""(?i)literary society""),1,0)"),0.0)</f>
        <v>0</v>
      </c>
      <c r="L88" s="3">
        <f>IFERROR(__xludf.DUMMYFUNCTION("IF(REGEXMATCH(I88,""(?i)robotics""),1,0)"),0.0)</f>
        <v>0</v>
      </c>
      <c r="M88" s="3">
        <f>IFERROR(__xludf.DUMMYFUNCTION("IF(REGEXMATCH(I88,""(?i)coding club""),1,0)"),1.0)</f>
        <v>1</v>
      </c>
      <c r="N88" s="3">
        <f>IFERROR(__xludf.DUMMYFUNCTION("IF(REGEXMATCH(I88,""(?i)entrepreneurship cell""),1,0)"),0.0)</f>
        <v>0</v>
      </c>
      <c r="O88" s="3">
        <f>IFERROR(__xludf.DUMMYFUNCTION("IF(REGEXMATCH(I88,""(?i)cultural club""),1,0)"),0.0)</f>
        <v>0</v>
      </c>
      <c r="P88" s="3">
        <f>IFERROR(__xludf.DUMMYFUNCTION("IF(REGEXMATCH(I88,""(?i)sports club""),1,0)"),0.0)</f>
        <v>0</v>
      </c>
      <c r="Q88" s="3" t="s">
        <v>331</v>
      </c>
      <c r="R88" s="3">
        <f>IFERROR(__xludf.DUMMYFUNCTION("COUNTA(SPLIT(Q88,"",""))"),4.0)</f>
        <v>4</v>
      </c>
      <c r="S88" s="3">
        <f>IFERROR(__xludf.DUMMYFUNCTION("IF(REGEXMATCH(Q88,""(?i)c\+\+""),1,0)"),0.0)</f>
        <v>0</v>
      </c>
      <c r="T88" s="3">
        <f>IFERROR(__xludf.DUMMYFUNCTION("IF(REGEXMATCH(Q88,""(?i)machine learning""),1,0)"),1.0)</f>
        <v>1</v>
      </c>
      <c r="U88" s="3">
        <f>IFERROR(__xludf.DUMMYFUNCTION("IF(REGEXMATCH(Q88,""(?i)python""),1,0)"),0.0)</f>
        <v>0</v>
      </c>
      <c r="V88" s="3">
        <f>IFERROR(__xludf.DUMMYFUNCTION("IF(REGEXMATCH(Q88,""(?i)java""),1,0)"),1.0)</f>
        <v>1</v>
      </c>
      <c r="W88" s="3">
        <f>IFERROR(__xludf.DUMMYFUNCTION("IF(REGEXMATCH(Q88,""(?i)sql""),1,0)"),1.0)</f>
        <v>1</v>
      </c>
      <c r="X88" s="3">
        <f>IFERROR(__xludf.DUMMYFUNCTION("IF(REGEXMATCH(Q88,""(?i)web development""),1,0)"),0.0)</f>
        <v>0</v>
      </c>
      <c r="Y88" s="3">
        <f>IFERROR(__xludf.DUMMYFUNCTION("IF(REGEXMATCH(Q88,""(?i)data science""),1,0)"),1.0)</f>
        <v>1</v>
      </c>
      <c r="Z88" s="3" t="s">
        <v>55</v>
      </c>
      <c r="AA88" s="3" t="s">
        <v>48</v>
      </c>
      <c r="AB88" s="3" t="s">
        <v>66</v>
      </c>
      <c r="AC88" s="3" t="s">
        <v>72</v>
      </c>
      <c r="AD88" s="3">
        <v>17.1</v>
      </c>
      <c r="AE88" s="3" t="s">
        <v>72</v>
      </c>
      <c r="AF88" s="3">
        <v>8.67</v>
      </c>
      <c r="AG88" s="3">
        <v>8.76</v>
      </c>
      <c r="AH88" s="3">
        <v>6.86</v>
      </c>
      <c r="AI88" s="3">
        <v>6.65</v>
      </c>
      <c r="AJ88" s="3">
        <v>5.49</v>
      </c>
      <c r="AK88" s="3">
        <v>7.0</v>
      </c>
      <c r="AL88" s="3">
        <v>8.95</v>
      </c>
      <c r="AM88" s="3">
        <v>6.87</v>
      </c>
    </row>
    <row r="89">
      <c r="A89" s="3" t="s">
        <v>332</v>
      </c>
      <c r="B89" s="3" t="s">
        <v>333</v>
      </c>
      <c r="C89" s="4">
        <v>18.0</v>
      </c>
      <c r="D89" s="3" t="s">
        <v>41</v>
      </c>
      <c r="E89" s="3" t="s">
        <v>59</v>
      </c>
      <c r="F89" s="5">
        <v>7.02</v>
      </c>
      <c r="G89" s="3">
        <v>3.0</v>
      </c>
      <c r="H89" s="5">
        <v>67.19</v>
      </c>
      <c r="I89" s="3" t="s">
        <v>14</v>
      </c>
      <c r="J89" s="3">
        <f>IFERROR(__xludf.DUMMYFUNCTION("COUNTA(SPLIT(I89,"",""))"),1.0)</f>
        <v>1</v>
      </c>
      <c r="K89" s="3">
        <f>IFERROR(__xludf.DUMMYFUNCTION("IF(REGEXMATCH(I89,""(?i)literary society""),1,0)"),0.0)</f>
        <v>0</v>
      </c>
      <c r="L89" s="3">
        <f>IFERROR(__xludf.DUMMYFUNCTION("IF(REGEXMATCH(I89,""(?i)robotics""),1,0)"),0.0)</f>
        <v>0</v>
      </c>
      <c r="M89" s="3">
        <f>IFERROR(__xludf.DUMMYFUNCTION("IF(REGEXMATCH(I89,""(?i)coding club""),1,0)"),0.0)</f>
        <v>0</v>
      </c>
      <c r="N89" s="3">
        <f>IFERROR(__xludf.DUMMYFUNCTION("IF(REGEXMATCH(I89,""(?i)entrepreneurship cell""),1,0)"),0.0)</f>
        <v>0</v>
      </c>
      <c r="O89" s="3">
        <f>IFERROR(__xludf.DUMMYFUNCTION("IF(REGEXMATCH(I89,""(?i)cultural club""),1,0)"),1.0)</f>
        <v>1</v>
      </c>
      <c r="P89" s="3">
        <f>IFERROR(__xludf.DUMMYFUNCTION("IF(REGEXMATCH(I89,""(?i)sports club""),1,0)"),0.0)</f>
        <v>0</v>
      </c>
      <c r="Q89" s="3" t="s">
        <v>334</v>
      </c>
      <c r="R89" s="3">
        <f>IFERROR(__xludf.DUMMYFUNCTION("COUNTA(SPLIT(Q89,"",""))"),4.0)</f>
        <v>4</v>
      </c>
      <c r="S89" s="3">
        <f>IFERROR(__xludf.DUMMYFUNCTION("IF(REGEXMATCH(Q89,""(?i)c\+\+""),1,0)"),1.0)</f>
        <v>1</v>
      </c>
      <c r="T89" s="3">
        <f>IFERROR(__xludf.DUMMYFUNCTION("IF(REGEXMATCH(Q89,""(?i)machine learning""),1,0)"),0.0)</f>
        <v>0</v>
      </c>
      <c r="U89" s="3">
        <f>IFERROR(__xludf.DUMMYFUNCTION("IF(REGEXMATCH(Q89,""(?i)python""),1,0)"),1.0)</f>
        <v>1</v>
      </c>
      <c r="V89" s="3">
        <f>IFERROR(__xludf.DUMMYFUNCTION("IF(REGEXMATCH(Q89,""(?i)java""),1,0)"),0.0)</f>
        <v>0</v>
      </c>
      <c r="W89" s="3">
        <f>IFERROR(__xludf.DUMMYFUNCTION("IF(REGEXMATCH(Q89,""(?i)sql""),1,0)"),1.0)</f>
        <v>1</v>
      </c>
      <c r="X89" s="3">
        <f>IFERROR(__xludf.DUMMYFUNCTION("IF(REGEXMATCH(Q89,""(?i)web development""),1,0)"),1.0)</f>
        <v>1</v>
      </c>
      <c r="Y89" s="3">
        <f>IFERROR(__xludf.DUMMYFUNCTION("IF(REGEXMATCH(Q89,""(?i)data science""),1,0)"),0.0)</f>
        <v>0</v>
      </c>
      <c r="Z89" s="3" t="s">
        <v>45</v>
      </c>
      <c r="AA89" s="3" t="s">
        <v>67</v>
      </c>
      <c r="AB89" s="3" t="s">
        <v>66</v>
      </c>
      <c r="AC89" s="3" t="s">
        <v>46</v>
      </c>
      <c r="AD89" s="3">
        <v>4.7</v>
      </c>
      <c r="AE89" s="3" t="s">
        <v>61</v>
      </c>
      <c r="AF89" s="3">
        <v>6.63</v>
      </c>
      <c r="AG89" s="3">
        <v>6.67</v>
      </c>
      <c r="AH89" s="3">
        <v>7.17</v>
      </c>
      <c r="AI89" s="3">
        <v>6.12</v>
      </c>
      <c r="AJ89" s="3">
        <v>5.56</v>
      </c>
      <c r="AK89" s="3">
        <v>8.37</v>
      </c>
      <c r="AL89" s="3">
        <v>8.46</v>
      </c>
      <c r="AM89" s="3">
        <v>7.18</v>
      </c>
    </row>
    <row r="90">
      <c r="A90" s="3" t="s">
        <v>335</v>
      </c>
      <c r="B90" s="3" t="s">
        <v>336</v>
      </c>
      <c r="C90" s="4">
        <v>22.0</v>
      </c>
      <c r="D90" s="3" t="s">
        <v>41</v>
      </c>
      <c r="E90" s="3" t="s">
        <v>82</v>
      </c>
      <c r="F90" s="5">
        <v>6.4</v>
      </c>
      <c r="G90" s="3">
        <v>1.0</v>
      </c>
      <c r="H90" s="5">
        <v>85.66</v>
      </c>
      <c r="I90" s="3" t="s">
        <v>12</v>
      </c>
      <c r="J90" s="3">
        <f>IFERROR(__xludf.DUMMYFUNCTION("COUNTA(SPLIT(I90,"",""))"),1.0)</f>
        <v>1</v>
      </c>
      <c r="K90" s="3">
        <f>IFERROR(__xludf.DUMMYFUNCTION("IF(REGEXMATCH(I90,""(?i)literary society""),1,0)"),0.0)</f>
        <v>0</v>
      </c>
      <c r="L90" s="3">
        <f>IFERROR(__xludf.DUMMYFUNCTION("IF(REGEXMATCH(I90,""(?i)robotics""),1,0)"),0.0)</f>
        <v>0</v>
      </c>
      <c r="M90" s="3">
        <f>IFERROR(__xludf.DUMMYFUNCTION("IF(REGEXMATCH(I90,""(?i)coding club""),1,0)"),1.0)</f>
        <v>1</v>
      </c>
      <c r="N90" s="3">
        <f>IFERROR(__xludf.DUMMYFUNCTION("IF(REGEXMATCH(I90,""(?i)entrepreneurship cell""),1,0)"),0.0)</f>
        <v>0</v>
      </c>
      <c r="O90" s="3">
        <f>IFERROR(__xludf.DUMMYFUNCTION("IF(REGEXMATCH(I90,""(?i)cultural club""),1,0)"),0.0)</f>
        <v>0</v>
      </c>
      <c r="P90" s="3">
        <f>IFERROR(__xludf.DUMMYFUNCTION("IF(REGEXMATCH(I90,""(?i)sports club""),1,0)"),0.0)</f>
        <v>0</v>
      </c>
      <c r="Q90" s="3" t="s">
        <v>337</v>
      </c>
      <c r="R90" s="3">
        <f>IFERROR(__xludf.DUMMYFUNCTION("COUNTA(SPLIT(Q90,"",""))"),5.0)</f>
        <v>5</v>
      </c>
      <c r="S90" s="3">
        <f>IFERROR(__xludf.DUMMYFUNCTION("IF(REGEXMATCH(Q90,""(?i)c\+\+""),1,0)"),0.0)</f>
        <v>0</v>
      </c>
      <c r="T90" s="3">
        <f>IFERROR(__xludf.DUMMYFUNCTION("IF(REGEXMATCH(Q90,""(?i)machine learning""),1,0)"),1.0)</f>
        <v>1</v>
      </c>
      <c r="U90" s="3">
        <f>IFERROR(__xludf.DUMMYFUNCTION("IF(REGEXMATCH(Q90,""(?i)python""),1,0)"),0.0)</f>
        <v>0</v>
      </c>
      <c r="V90" s="3">
        <f>IFERROR(__xludf.DUMMYFUNCTION("IF(REGEXMATCH(Q90,""(?i)java""),1,0)"),1.0)</f>
        <v>1</v>
      </c>
      <c r="W90" s="3">
        <f>IFERROR(__xludf.DUMMYFUNCTION("IF(REGEXMATCH(Q90,""(?i)sql""),1,0)"),1.0)</f>
        <v>1</v>
      </c>
      <c r="X90" s="3">
        <f>IFERROR(__xludf.DUMMYFUNCTION("IF(REGEXMATCH(Q90,""(?i)web development""),1,0)"),1.0)</f>
        <v>1</v>
      </c>
      <c r="Y90" s="3">
        <f>IFERROR(__xludf.DUMMYFUNCTION("IF(REGEXMATCH(Q90,""(?i)data science""),1,0)"),1.0)</f>
        <v>1</v>
      </c>
      <c r="Z90" s="3" t="s">
        <v>55</v>
      </c>
      <c r="AA90" s="3" t="s">
        <v>48</v>
      </c>
      <c r="AB90" s="3" t="s">
        <v>47</v>
      </c>
      <c r="AC90" s="3" t="s">
        <v>48</v>
      </c>
      <c r="AD90" s="3">
        <v>0.0</v>
      </c>
      <c r="AE90" s="3" t="s">
        <v>49</v>
      </c>
      <c r="AF90" s="3">
        <v>6.54</v>
      </c>
      <c r="AG90" s="3">
        <v>6.31</v>
      </c>
      <c r="AH90" s="3">
        <v>5.85</v>
      </c>
      <c r="AI90" s="3">
        <v>5.25</v>
      </c>
      <c r="AJ90" s="3">
        <v>6.61</v>
      </c>
      <c r="AK90" s="3">
        <v>7.16</v>
      </c>
      <c r="AL90" s="3">
        <v>6.9</v>
      </c>
      <c r="AM90" s="3">
        <v>6.58</v>
      </c>
    </row>
    <row r="91">
      <c r="A91" s="3" t="s">
        <v>338</v>
      </c>
      <c r="B91" s="3" t="s">
        <v>178</v>
      </c>
      <c r="C91" s="4">
        <v>20.0</v>
      </c>
      <c r="D91" s="3" t="s">
        <v>58</v>
      </c>
      <c r="E91" s="3" t="s">
        <v>70</v>
      </c>
      <c r="F91" s="5">
        <v>6.61</v>
      </c>
      <c r="G91" s="3">
        <v>0.0</v>
      </c>
      <c r="H91" s="5">
        <v>71.33</v>
      </c>
      <c r="I91" s="3" t="s">
        <v>339</v>
      </c>
      <c r="J91" s="3">
        <f>IFERROR(__xludf.DUMMYFUNCTION("COUNTA(SPLIT(I91,"",""))"),2.0)</f>
        <v>2</v>
      </c>
      <c r="K91" s="3">
        <f>IFERROR(__xludf.DUMMYFUNCTION("IF(REGEXMATCH(I91,""(?i)literary society""),1,0)"),0.0)</f>
        <v>0</v>
      </c>
      <c r="L91" s="3">
        <f>IFERROR(__xludf.DUMMYFUNCTION("IF(REGEXMATCH(I91,""(?i)robotics""),1,0)"),1.0)</f>
        <v>1</v>
      </c>
      <c r="M91" s="3">
        <f>IFERROR(__xludf.DUMMYFUNCTION("IF(REGEXMATCH(I91,""(?i)coding club""),1,0)"),0.0)</f>
        <v>0</v>
      </c>
      <c r="N91" s="3">
        <f>IFERROR(__xludf.DUMMYFUNCTION("IF(REGEXMATCH(I91,""(?i)entrepreneurship cell""),1,0)"),0.0)</f>
        <v>0</v>
      </c>
      <c r="O91" s="3">
        <f>IFERROR(__xludf.DUMMYFUNCTION("IF(REGEXMATCH(I91,""(?i)cultural club""),1,0)"),0.0)</f>
        <v>0</v>
      </c>
      <c r="P91" s="3">
        <f>IFERROR(__xludf.DUMMYFUNCTION("IF(REGEXMATCH(I91,""(?i)sports club""),1,0)"),1.0)</f>
        <v>1</v>
      </c>
      <c r="Q91" s="3" t="s">
        <v>340</v>
      </c>
      <c r="R91" s="3">
        <f>IFERROR(__xludf.DUMMYFUNCTION("COUNTA(SPLIT(Q91,"",""))"),4.0)</f>
        <v>4</v>
      </c>
      <c r="S91" s="3">
        <f>IFERROR(__xludf.DUMMYFUNCTION("IF(REGEXMATCH(Q91,""(?i)c\+\+""),1,0)"),0.0)</f>
        <v>0</v>
      </c>
      <c r="T91" s="3">
        <f>IFERROR(__xludf.DUMMYFUNCTION("IF(REGEXMATCH(Q91,""(?i)machine learning""),1,0)"),1.0)</f>
        <v>1</v>
      </c>
      <c r="U91" s="3">
        <f>IFERROR(__xludf.DUMMYFUNCTION("IF(REGEXMATCH(Q91,""(?i)python""),1,0)"),1.0)</f>
        <v>1</v>
      </c>
      <c r="V91" s="3">
        <f>IFERROR(__xludf.DUMMYFUNCTION("IF(REGEXMATCH(Q91,""(?i)java""),1,0)"),1.0)</f>
        <v>1</v>
      </c>
      <c r="W91" s="3">
        <f>IFERROR(__xludf.DUMMYFUNCTION("IF(REGEXMATCH(Q91,""(?i)sql""),1,0)"),0.0)</f>
        <v>0</v>
      </c>
      <c r="X91" s="3">
        <f>IFERROR(__xludf.DUMMYFUNCTION("IF(REGEXMATCH(Q91,""(?i)web development""),1,0)"),0.0)</f>
        <v>0</v>
      </c>
      <c r="Y91" s="3">
        <f>IFERROR(__xludf.DUMMYFUNCTION("IF(REGEXMATCH(Q91,""(?i)data science""),1,0)"),1.0)</f>
        <v>1</v>
      </c>
      <c r="Z91" s="3" t="s">
        <v>55</v>
      </c>
      <c r="AA91" s="3" t="s">
        <v>48</v>
      </c>
      <c r="AB91" s="3" t="s">
        <v>47</v>
      </c>
      <c r="AC91" s="3" t="s">
        <v>48</v>
      </c>
      <c r="AD91" s="3">
        <v>0.0</v>
      </c>
      <c r="AE91" s="3" t="s">
        <v>49</v>
      </c>
      <c r="AF91" s="3">
        <v>7.8</v>
      </c>
      <c r="AG91" s="3">
        <v>6.15</v>
      </c>
      <c r="AH91" s="3">
        <v>6.18</v>
      </c>
      <c r="AI91" s="3">
        <v>8.12</v>
      </c>
      <c r="AJ91" s="3">
        <v>5.12</v>
      </c>
      <c r="AK91" s="3">
        <v>6.85</v>
      </c>
      <c r="AL91" s="3">
        <v>7.44</v>
      </c>
      <c r="AM91" s="3">
        <v>5.25</v>
      </c>
    </row>
    <row r="92">
      <c r="A92" s="3" t="s">
        <v>341</v>
      </c>
      <c r="B92" s="3" t="s">
        <v>259</v>
      </c>
      <c r="C92" s="4">
        <v>18.0</v>
      </c>
      <c r="D92" s="3" t="s">
        <v>58</v>
      </c>
      <c r="E92" s="3" t="s">
        <v>59</v>
      </c>
      <c r="F92" s="5">
        <v>6.48</v>
      </c>
      <c r="G92" s="3">
        <v>0.0</v>
      </c>
      <c r="H92" s="5">
        <v>90.07</v>
      </c>
      <c r="I92" s="3" t="s">
        <v>164</v>
      </c>
      <c r="J92" s="3">
        <f>IFERROR(__xludf.DUMMYFUNCTION("COUNTA(SPLIT(I92,"",""))"),2.0)</f>
        <v>2</v>
      </c>
      <c r="K92" s="3">
        <f>IFERROR(__xludf.DUMMYFUNCTION("IF(REGEXMATCH(I92,""(?i)literary society""),1,0)"),1.0)</f>
        <v>1</v>
      </c>
      <c r="L92" s="3">
        <f>IFERROR(__xludf.DUMMYFUNCTION("IF(REGEXMATCH(I92,""(?i)robotics""),1,0)"),0.0)</f>
        <v>0</v>
      </c>
      <c r="M92" s="3">
        <f>IFERROR(__xludf.DUMMYFUNCTION("IF(REGEXMATCH(I92,""(?i)coding club""),1,0)"),0.0)</f>
        <v>0</v>
      </c>
      <c r="N92" s="3">
        <f>IFERROR(__xludf.DUMMYFUNCTION("IF(REGEXMATCH(I92,""(?i)entrepreneurship cell""),1,0)"),1.0)</f>
        <v>1</v>
      </c>
      <c r="O92" s="3">
        <f>IFERROR(__xludf.DUMMYFUNCTION("IF(REGEXMATCH(I92,""(?i)cultural club""),1,0)"),0.0)</f>
        <v>0</v>
      </c>
      <c r="P92" s="3">
        <f>IFERROR(__xludf.DUMMYFUNCTION("IF(REGEXMATCH(I92,""(?i)sports club""),1,0)"),0.0)</f>
        <v>0</v>
      </c>
      <c r="Q92" s="3" t="s">
        <v>342</v>
      </c>
      <c r="R92" s="3">
        <f>IFERROR(__xludf.DUMMYFUNCTION("COUNTA(SPLIT(Q92,"",""))"),2.0)</f>
        <v>2</v>
      </c>
      <c r="S92" s="3">
        <f>IFERROR(__xludf.DUMMYFUNCTION("IF(REGEXMATCH(Q92,""(?i)c\+\+""),1,0)"),1.0)</f>
        <v>1</v>
      </c>
      <c r="T92" s="3">
        <f>IFERROR(__xludf.DUMMYFUNCTION("IF(REGEXMATCH(Q92,""(?i)machine learning""),1,0)"),0.0)</f>
        <v>0</v>
      </c>
      <c r="U92" s="3">
        <f>IFERROR(__xludf.DUMMYFUNCTION("IF(REGEXMATCH(Q92,""(?i)python""),1,0)"),0.0)</f>
        <v>0</v>
      </c>
      <c r="V92" s="3">
        <f>IFERROR(__xludf.DUMMYFUNCTION("IF(REGEXMATCH(Q92,""(?i)java""),1,0)"),0.0)</f>
        <v>0</v>
      </c>
      <c r="W92" s="3">
        <f>IFERROR(__xludf.DUMMYFUNCTION("IF(REGEXMATCH(Q92,""(?i)sql""),1,0)"),0.0)</f>
        <v>0</v>
      </c>
      <c r="X92" s="3">
        <f>IFERROR(__xludf.DUMMYFUNCTION("IF(REGEXMATCH(Q92,""(?i)web development""),1,0)"),1.0)</f>
        <v>1</v>
      </c>
      <c r="Y92" s="3">
        <f>IFERROR(__xludf.DUMMYFUNCTION("IF(REGEXMATCH(Q92,""(?i)data science""),1,0)"),0.0)</f>
        <v>0</v>
      </c>
      <c r="Z92" s="3" t="s">
        <v>45</v>
      </c>
      <c r="AA92" s="3" t="s">
        <v>46</v>
      </c>
      <c r="AB92" s="3" t="s">
        <v>66</v>
      </c>
      <c r="AC92" s="3" t="s">
        <v>98</v>
      </c>
      <c r="AD92" s="3">
        <v>18.41</v>
      </c>
      <c r="AE92" s="3" t="s">
        <v>61</v>
      </c>
      <c r="AF92" s="3">
        <v>6.83</v>
      </c>
      <c r="AG92" s="3">
        <v>6.14</v>
      </c>
      <c r="AH92" s="3">
        <v>5.76</v>
      </c>
      <c r="AI92" s="3">
        <v>7.17</v>
      </c>
      <c r="AJ92" s="3">
        <v>6.82</v>
      </c>
      <c r="AK92" s="3">
        <v>6.56</v>
      </c>
      <c r="AL92" s="3">
        <v>7.08</v>
      </c>
      <c r="AM92" s="3">
        <v>5.48</v>
      </c>
    </row>
    <row r="93">
      <c r="A93" s="3" t="s">
        <v>343</v>
      </c>
      <c r="B93" s="3" t="s">
        <v>238</v>
      </c>
      <c r="C93" s="4">
        <v>19.0</v>
      </c>
      <c r="D93" s="3" t="s">
        <v>41</v>
      </c>
      <c r="E93" s="3" t="s">
        <v>70</v>
      </c>
      <c r="F93" s="5">
        <v>7.54</v>
      </c>
      <c r="G93" s="3">
        <v>1.0</v>
      </c>
      <c r="H93" s="5">
        <v>89.69</v>
      </c>
      <c r="I93" s="3" t="s">
        <v>109</v>
      </c>
      <c r="J93" s="3">
        <f>IFERROR(__xludf.DUMMYFUNCTION("COUNTA(SPLIT(I93,"",""))"),2.0)</f>
        <v>2</v>
      </c>
      <c r="K93" s="3">
        <f>IFERROR(__xludf.DUMMYFUNCTION("IF(REGEXMATCH(I93,""(?i)literary society""),1,0)"),0.0)</f>
        <v>0</v>
      </c>
      <c r="L93" s="3">
        <f>IFERROR(__xludf.DUMMYFUNCTION("IF(REGEXMATCH(I93,""(?i)robotics""),1,0)"),0.0)</f>
        <v>0</v>
      </c>
      <c r="M93" s="3">
        <f>IFERROR(__xludf.DUMMYFUNCTION("IF(REGEXMATCH(I93,""(?i)coding club""),1,0)"),0.0)</f>
        <v>0</v>
      </c>
      <c r="N93" s="3">
        <f>IFERROR(__xludf.DUMMYFUNCTION("IF(REGEXMATCH(I93,""(?i)entrepreneurship cell""),1,0)"),1.0)</f>
        <v>1</v>
      </c>
      <c r="O93" s="3">
        <f>IFERROR(__xludf.DUMMYFUNCTION("IF(REGEXMATCH(I93,""(?i)cultural club""),1,0)"),0.0)</f>
        <v>0</v>
      </c>
      <c r="P93" s="3">
        <f>IFERROR(__xludf.DUMMYFUNCTION("IF(REGEXMATCH(I93,""(?i)sports club""),1,0)"),1.0)</f>
        <v>1</v>
      </c>
      <c r="Q93" s="3" t="s">
        <v>74</v>
      </c>
      <c r="R93" s="3">
        <f>IFERROR(__xludf.DUMMYFUNCTION("COUNTA(SPLIT(Q93,"",""))"),2.0)</f>
        <v>2</v>
      </c>
      <c r="S93" s="3">
        <f>IFERROR(__xludf.DUMMYFUNCTION("IF(REGEXMATCH(Q93,""(?i)c\+\+""),1,0)"),0.0)</f>
        <v>0</v>
      </c>
      <c r="T93" s="3">
        <f>IFERROR(__xludf.DUMMYFUNCTION("IF(REGEXMATCH(Q93,""(?i)machine learning""),1,0)"),0.0)</f>
        <v>0</v>
      </c>
      <c r="U93" s="3">
        <f>IFERROR(__xludf.DUMMYFUNCTION("IF(REGEXMATCH(Q93,""(?i)python""),1,0)"),1.0)</f>
        <v>1</v>
      </c>
      <c r="V93" s="3">
        <f>IFERROR(__xludf.DUMMYFUNCTION("IF(REGEXMATCH(Q93,""(?i)java""),1,0)"),0.0)</f>
        <v>0</v>
      </c>
      <c r="W93" s="3">
        <f>IFERROR(__xludf.DUMMYFUNCTION("IF(REGEXMATCH(Q93,""(?i)sql""),1,0)"),1.0)</f>
        <v>1</v>
      </c>
      <c r="X93" s="3">
        <f>IFERROR(__xludf.DUMMYFUNCTION("IF(REGEXMATCH(Q93,""(?i)web development""),1,0)"),0.0)</f>
        <v>0</v>
      </c>
      <c r="Y93" s="3">
        <f>IFERROR(__xludf.DUMMYFUNCTION("IF(REGEXMATCH(Q93,""(?i)data science""),1,0)"),0.0)</f>
        <v>0</v>
      </c>
      <c r="Z93" s="3" t="s">
        <v>55</v>
      </c>
      <c r="AA93" s="3" t="s">
        <v>48</v>
      </c>
      <c r="AB93" s="3" t="s">
        <v>66</v>
      </c>
      <c r="AC93" s="3" t="s">
        <v>67</v>
      </c>
      <c r="AD93" s="3">
        <v>13.93</v>
      </c>
      <c r="AE93" s="3" t="s">
        <v>72</v>
      </c>
      <c r="AF93" s="3">
        <v>6.72</v>
      </c>
      <c r="AG93" s="3">
        <v>6.8</v>
      </c>
      <c r="AH93" s="3">
        <v>6.65</v>
      </c>
      <c r="AI93" s="3">
        <v>9.63</v>
      </c>
      <c r="AJ93" s="3">
        <v>9.06</v>
      </c>
      <c r="AK93" s="3">
        <v>7.3</v>
      </c>
      <c r="AL93" s="3">
        <v>7.42</v>
      </c>
      <c r="AM93" s="3">
        <v>6.76</v>
      </c>
    </row>
    <row r="94">
      <c r="A94" s="3" t="s">
        <v>344</v>
      </c>
      <c r="B94" s="3" t="s">
        <v>345</v>
      </c>
      <c r="C94" s="4">
        <v>23.0</v>
      </c>
      <c r="D94" s="3" t="s">
        <v>41</v>
      </c>
      <c r="E94" s="3" t="s">
        <v>59</v>
      </c>
      <c r="F94" s="5">
        <v>6.94</v>
      </c>
      <c r="G94" s="3">
        <v>2.0</v>
      </c>
      <c r="H94" s="5">
        <v>92.0</v>
      </c>
      <c r="I94" s="3" t="s">
        <v>346</v>
      </c>
      <c r="J94" s="3">
        <f>IFERROR(__xludf.DUMMYFUNCTION("COUNTA(SPLIT(I94,"",""))"),3.0)</f>
        <v>3</v>
      </c>
      <c r="K94" s="3">
        <f>IFERROR(__xludf.DUMMYFUNCTION("IF(REGEXMATCH(I94,""(?i)literary society""),1,0)"),0.0)</f>
        <v>0</v>
      </c>
      <c r="L94" s="3">
        <f>IFERROR(__xludf.DUMMYFUNCTION("IF(REGEXMATCH(I94,""(?i)robotics""),1,0)"),0.0)</f>
        <v>0</v>
      </c>
      <c r="M94" s="3">
        <f>IFERROR(__xludf.DUMMYFUNCTION("IF(REGEXMATCH(I94,""(?i)coding club""),1,0)"),1.0)</f>
        <v>1</v>
      </c>
      <c r="N94" s="3">
        <f>IFERROR(__xludf.DUMMYFUNCTION("IF(REGEXMATCH(I94,""(?i)entrepreneurship cell""),1,0)"),0.0)</f>
        <v>0</v>
      </c>
      <c r="O94" s="3">
        <f>IFERROR(__xludf.DUMMYFUNCTION("IF(REGEXMATCH(I94,""(?i)cultural club""),1,0)"),1.0)</f>
        <v>1</v>
      </c>
      <c r="P94" s="3">
        <f>IFERROR(__xludf.DUMMYFUNCTION("IF(REGEXMATCH(I94,""(?i)sports club""),1,0)"),1.0)</f>
        <v>1</v>
      </c>
      <c r="Q94" s="3" t="s">
        <v>347</v>
      </c>
      <c r="R94" s="3">
        <f>IFERROR(__xludf.DUMMYFUNCTION("COUNTA(SPLIT(Q94,"",""))"),4.0)</f>
        <v>4</v>
      </c>
      <c r="S94" s="3">
        <f>IFERROR(__xludf.DUMMYFUNCTION("IF(REGEXMATCH(Q94,""(?i)c\+\+""),1,0)"),0.0)</f>
        <v>0</v>
      </c>
      <c r="T94" s="3">
        <f>IFERROR(__xludf.DUMMYFUNCTION("IF(REGEXMATCH(Q94,""(?i)machine learning""),1,0)"),0.0)</f>
        <v>0</v>
      </c>
      <c r="U94" s="3">
        <f>IFERROR(__xludf.DUMMYFUNCTION("IF(REGEXMATCH(Q94,""(?i)python""),1,0)"),1.0)</f>
        <v>1</v>
      </c>
      <c r="V94" s="3">
        <f>IFERROR(__xludf.DUMMYFUNCTION("IF(REGEXMATCH(Q94,""(?i)java""),1,0)"),1.0)</f>
        <v>1</v>
      </c>
      <c r="W94" s="3">
        <f>IFERROR(__xludf.DUMMYFUNCTION("IF(REGEXMATCH(Q94,""(?i)sql""),1,0)"),1.0)</f>
        <v>1</v>
      </c>
      <c r="X94" s="3">
        <f>IFERROR(__xludf.DUMMYFUNCTION("IF(REGEXMATCH(Q94,""(?i)web development""),1,0)"),0.0)</f>
        <v>0</v>
      </c>
      <c r="Y94" s="3">
        <f>IFERROR(__xludf.DUMMYFUNCTION("IF(REGEXMATCH(Q94,""(?i)data science""),1,0)"),1.0)</f>
        <v>1</v>
      </c>
      <c r="Z94" s="3" t="s">
        <v>45</v>
      </c>
      <c r="AA94" s="3" t="s">
        <v>72</v>
      </c>
      <c r="AB94" s="3" t="s">
        <v>47</v>
      </c>
      <c r="AC94" s="3" t="s">
        <v>48</v>
      </c>
      <c r="AD94" s="3">
        <v>0.0</v>
      </c>
      <c r="AE94" s="3" t="s">
        <v>49</v>
      </c>
      <c r="AF94" s="3">
        <v>5.48</v>
      </c>
      <c r="AG94" s="3">
        <v>6.64</v>
      </c>
      <c r="AH94" s="3">
        <v>7.89</v>
      </c>
      <c r="AI94" s="3">
        <v>7.58</v>
      </c>
      <c r="AJ94" s="3">
        <v>7.5</v>
      </c>
      <c r="AK94" s="3">
        <v>7.05</v>
      </c>
      <c r="AL94" s="3">
        <v>7.01</v>
      </c>
      <c r="AM94" s="3">
        <v>6.34</v>
      </c>
    </row>
    <row r="95">
      <c r="A95" s="3" t="s">
        <v>348</v>
      </c>
      <c r="B95" s="3" t="s">
        <v>349</v>
      </c>
      <c r="C95" s="4">
        <v>21.0</v>
      </c>
      <c r="D95" s="3" t="s">
        <v>58</v>
      </c>
      <c r="E95" s="3" t="s">
        <v>70</v>
      </c>
      <c r="F95" s="5">
        <v>6.61</v>
      </c>
      <c r="G95" s="3">
        <v>0.0</v>
      </c>
      <c r="H95" s="5">
        <v>73.57</v>
      </c>
      <c r="I95" s="3" t="s">
        <v>350</v>
      </c>
      <c r="J95" s="3">
        <f>IFERROR(__xludf.DUMMYFUNCTION("COUNTA(SPLIT(I95,"",""))"),3.0)</f>
        <v>3</v>
      </c>
      <c r="K95" s="3">
        <f>IFERROR(__xludf.DUMMYFUNCTION("IF(REGEXMATCH(I95,""(?i)literary society""),1,0)"),1.0)</f>
        <v>1</v>
      </c>
      <c r="L95" s="3">
        <f>IFERROR(__xludf.DUMMYFUNCTION("IF(REGEXMATCH(I95,""(?i)robotics""),1,0)"),0.0)</f>
        <v>0</v>
      </c>
      <c r="M95" s="3">
        <f>IFERROR(__xludf.DUMMYFUNCTION("IF(REGEXMATCH(I95,""(?i)coding club""),1,0)"),1.0)</f>
        <v>1</v>
      </c>
      <c r="N95" s="3">
        <f>IFERROR(__xludf.DUMMYFUNCTION("IF(REGEXMATCH(I95,""(?i)entrepreneurship cell""),1,0)"),0.0)</f>
        <v>0</v>
      </c>
      <c r="O95" s="3">
        <f>IFERROR(__xludf.DUMMYFUNCTION("IF(REGEXMATCH(I95,""(?i)cultural club""),1,0)"),0.0)</f>
        <v>0</v>
      </c>
      <c r="P95" s="3">
        <f>IFERROR(__xludf.DUMMYFUNCTION("IF(REGEXMATCH(I95,""(?i)sports club""),1,0)"),1.0)</f>
        <v>1</v>
      </c>
      <c r="Q95" s="3" t="s">
        <v>351</v>
      </c>
      <c r="R95" s="3">
        <f>IFERROR(__xludf.DUMMYFUNCTION("COUNTA(SPLIT(Q95,"",""))"),3.0)</f>
        <v>3</v>
      </c>
      <c r="S95" s="3">
        <f>IFERROR(__xludf.DUMMYFUNCTION("IF(REGEXMATCH(Q95,""(?i)c\+\+""),1,0)"),0.0)</f>
        <v>0</v>
      </c>
      <c r="T95" s="3">
        <f>IFERROR(__xludf.DUMMYFUNCTION("IF(REGEXMATCH(Q95,""(?i)machine learning""),1,0)"),0.0)</f>
        <v>0</v>
      </c>
      <c r="U95" s="3">
        <f>IFERROR(__xludf.DUMMYFUNCTION("IF(REGEXMATCH(Q95,""(?i)python""),1,0)"),0.0)</f>
        <v>0</v>
      </c>
      <c r="V95" s="3">
        <f>IFERROR(__xludf.DUMMYFUNCTION("IF(REGEXMATCH(Q95,""(?i)java""),1,0)"),1.0)</f>
        <v>1</v>
      </c>
      <c r="W95" s="3">
        <f>IFERROR(__xludf.DUMMYFUNCTION("IF(REGEXMATCH(Q95,""(?i)sql""),1,0)"),1.0)</f>
        <v>1</v>
      </c>
      <c r="X95" s="3">
        <f>IFERROR(__xludf.DUMMYFUNCTION("IF(REGEXMATCH(Q95,""(?i)web development""),1,0)"),0.0)</f>
        <v>0</v>
      </c>
      <c r="Y95" s="3">
        <f>IFERROR(__xludf.DUMMYFUNCTION("IF(REGEXMATCH(Q95,""(?i)data science""),1,0)"),1.0)</f>
        <v>1</v>
      </c>
      <c r="Z95" s="3" t="s">
        <v>55</v>
      </c>
      <c r="AA95" s="3" t="s">
        <v>48</v>
      </c>
      <c r="AB95" s="3" t="s">
        <v>47</v>
      </c>
      <c r="AC95" s="3" t="s">
        <v>48</v>
      </c>
      <c r="AD95" s="3">
        <v>0.0</v>
      </c>
      <c r="AE95" s="3" t="s">
        <v>49</v>
      </c>
      <c r="AF95" s="3">
        <v>8.43</v>
      </c>
      <c r="AG95" s="3">
        <v>6.42</v>
      </c>
      <c r="AH95" s="3">
        <v>4.74</v>
      </c>
      <c r="AI95" s="3">
        <v>5.82</v>
      </c>
      <c r="AJ95" s="3">
        <v>7.22</v>
      </c>
      <c r="AK95" s="3">
        <v>6.02</v>
      </c>
      <c r="AL95" s="3">
        <v>6.91</v>
      </c>
      <c r="AM95" s="3">
        <v>7.34</v>
      </c>
    </row>
    <row r="96">
      <c r="A96" s="3" t="s">
        <v>352</v>
      </c>
      <c r="B96" s="3" t="s">
        <v>256</v>
      </c>
      <c r="C96" s="4">
        <v>22.0</v>
      </c>
      <c r="D96" s="3" t="s">
        <v>58</v>
      </c>
      <c r="E96" s="3" t="s">
        <v>92</v>
      </c>
      <c r="F96" s="5">
        <v>7.52</v>
      </c>
      <c r="G96" s="3">
        <v>1.0</v>
      </c>
      <c r="H96" s="5">
        <v>75.66</v>
      </c>
      <c r="I96" s="3" t="s">
        <v>205</v>
      </c>
      <c r="J96" s="3">
        <f>IFERROR(__xludf.DUMMYFUNCTION("COUNTA(SPLIT(I96,"",""))"),3.0)</f>
        <v>3</v>
      </c>
      <c r="K96" s="3">
        <f>IFERROR(__xludf.DUMMYFUNCTION("IF(REGEXMATCH(I96,""(?i)literary society""),1,0)"),0.0)</f>
        <v>0</v>
      </c>
      <c r="L96" s="3">
        <f>IFERROR(__xludf.DUMMYFUNCTION("IF(REGEXMATCH(I96,""(?i)robotics""),1,0)"),1.0)</f>
        <v>1</v>
      </c>
      <c r="M96" s="3">
        <f>IFERROR(__xludf.DUMMYFUNCTION("IF(REGEXMATCH(I96,""(?i)coding club""),1,0)"),1.0)</f>
        <v>1</v>
      </c>
      <c r="N96" s="3">
        <f>IFERROR(__xludf.DUMMYFUNCTION("IF(REGEXMATCH(I96,""(?i)entrepreneurship cell""),1,0)"),1.0)</f>
        <v>1</v>
      </c>
      <c r="O96" s="3">
        <f>IFERROR(__xludf.DUMMYFUNCTION("IF(REGEXMATCH(I96,""(?i)cultural club""),1,0)"),0.0)</f>
        <v>0</v>
      </c>
      <c r="P96" s="3">
        <f>IFERROR(__xludf.DUMMYFUNCTION("IF(REGEXMATCH(I96,""(?i)sports club""),1,0)"),0.0)</f>
        <v>0</v>
      </c>
      <c r="Q96" s="3" t="s">
        <v>353</v>
      </c>
      <c r="R96" s="3">
        <f>IFERROR(__xludf.DUMMYFUNCTION("COUNTA(SPLIT(Q96,"",""))"),4.0)</f>
        <v>4</v>
      </c>
      <c r="S96" s="3">
        <f>IFERROR(__xludf.DUMMYFUNCTION("IF(REGEXMATCH(Q96,""(?i)c\+\+""),1,0)"),0.0)</f>
        <v>0</v>
      </c>
      <c r="T96" s="3">
        <f>IFERROR(__xludf.DUMMYFUNCTION("IF(REGEXMATCH(Q96,""(?i)machine learning""),1,0)"),1.0)</f>
        <v>1</v>
      </c>
      <c r="U96" s="3">
        <f>IFERROR(__xludf.DUMMYFUNCTION("IF(REGEXMATCH(Q96,""(?i)python""),1,0)"),1.0)</f>
        <v>1</v>
      </c>
      <c r="V96" s="3">
        <f>IFERROR(__xludf.DUMMYFUNCTION("IF(REGEXMATCH(Q96,""(?i)java""),1,0)"),0.0)</f>
        <v>0</v>
      </c>
      <c r="W96" s="3">
        <f>IFERROR(__xludf.DUMMYFUNCTION("IF(REGEXMATCH(Q96,""(?i)sql""),1,0)"),0.0)</f>
        <v>0</v>
      </c>
      <c r="X96" s="3">
        <f>IFERROR(__xludf.DUMMYFUNCTION("IF(REGEXMATCH(Q96,""(?i)web development""),1,0)"),1.0)</f>
        <v>1</v>
      </c>
      <c r="Y96" s="3">
        <f>IFERROR(__xludf.DUMMYFUNCTION("IF(REGEXMATCH(Q96,""(?i)data science""),1,0)"),1.0)</f>
        <v>1</v>
      </c>
      <c r="Z96" s="3" t="s">
        <v>45</v>
      </c>
      <c r="AA96" s="3" t="s">
        <v>46</v>
      </c>
      <c r="AB96" s="3" t="s">
        <v>47</v>
      </c>
      <c r="AC96" s="3" t="s">
        <v>48</v>
      </c>
      <c r="AD96" s="3">
        <v>0.0</v>
      </c>
      <c r="AE96" s="3" t="s">
        <v>49</v>
      </c>
      <c r="AF96" s="3">
        <v>8.71</v>
      </c>
      <c r="AG96" s="3">
        <v>7.82</v>
      </c>
      <c r="AH96" s="3">
        <v>8.77</v>
      </c>
      <c r="AI96" s="3">
        <v>6.6</v>
      </c>
      <c r="AJ96" s="3">
        <v>7.25</v>
      </c>
      <c r="AK96" s="3">
        <v>7.81</v>
      </c>
      <c r="AL96" s="3">
        <v>4.67</v>
      </c>
      <c r="AM96" s="3">
        <v>8.51</v>
      </c>
    </row>
    <row r="97">
      <c r="A97" s="3" t="s">
        <v>354</v>
      </c>
      <c r="B97" s="3" t="s">
        <v>256</v>
      </c>
      <c r="C97" s="4">
        <v>20.0</v>
      </c>
      <c r="D97" s="3" t="s">
        <v>58</v>
      </c>
      <c r="E97" s="3" t="s">
        <v>42</v>
      </c>
      <c r="F97" s="5">
        <v>7.45</v>
      </c>
      <c r="G97" s="3">
        <v>1.0</v>
      </c>
      <c r="H97" s="5">
        <v>97.24</v>
      </c>
      <c r="I97" s="3" t="s">
        <v>104</v>
      </c>
      <c r="J97" s="3">
        <f>IFERROR(__xludf.DUMMYFUNCTION("COUNTA(SPLIT(I97,"",""))"),3.0)</f>
        <v>3</v>
      </c>
      <c r="K97" s="3">
        <f>IFERROR(__xludf.DUMMYFUNCTION("IF(REGEXMATCH(I97,""(?i)literary society""),1,0)"),0.0)</f>
        <v>0</v>
      </c>
      <c r="L97" s="3">
        <f>IFERROR(__xludf.DUMMYFUNCTION("IF(REGEXMATCH(I97,""(?i)robotics""),1,0)"),1.0)</f>
        <v>1</v>
      </c>
      <c r="M97" s="3">
        <f>IFERROR(__xludf.DUMMYFUNCTION("IF(REGEXMATCH(I97,""(?i)coding club""),1,0)"),1.0)</f>
        <v>1</v>
      </c>
      <c r="N97" s="3">
        <f>IFERROR(__xludf.DUMMYFUNCTION("IF(REGEXMATCH(I97,""(?i)entrepreneurship cell""),1,0)"),0.0)</f>
        <v>0</v>
      </c>
      <c r="O97" s="3">
        <f>IFERROR(__xludf.DUMMYFUNCTION("IF(REGEXMATCH(I97,""(?i)cultural club""),1,0)"),0.0)</f>
        <v>0</v>
      </c>
      <c r="P97" s="3">
        <f>IFERROR(__xludf.DUMMYFUNCTION("IF(REGEXMATCH(I97,""(?i)sports club""),1,0)"),1.0)</f>
        <v>1</v>
      </c>
      <c r="Q97" s="3" t="s">
        <v>355</v>
      </c>
      <c r="R97" s="3">
        <f>IFERROR(__xludf.DUMMYFUNCTION("COUNTA(SPLIT(Q97,"",""))"),2.0)</f>
        <v>2</v>
      </c>
      <c r="S97" s="3">
        <f>IFERROR(__xludf.DUMMYFUNCTION("IF(REGEXMATCH(Q97,""(?i)c\+\+""),1,0)"),0.0)</f>
        <v>0</v>
      </c>
      <c r="T97" s="3">
        <f>IFERROR(__xludf.DUMMYFUNCTION("IF(REGEXMATCH(Q97,""(?i)machine learning""),1,0)"),0.0)</f>
        <v>0</v>
      </c>
      <c r="U97" s="3">
        <f>IFERROR(__xludf.DUMMYFUNCTION("IF(REGEXMATCH(Q97,""(?i)python""),1,0)"),1.0)</f>
        <v>1</v>
      </c>
      <c r="V97" s="3">
        <f>IFERROR(__xludf.DUMMYFUNCTION("IF(REGEXMATCH(Q97,""(?i)java""),1,0)"),1.0)</f>
        <v>1</v>
      </c>
      <c r="W97" s="3">
        <f>IFERROR(__xludf.DUMMYFUNCTION("IF(REGEXMATCH(Q97,""(?i)sql""),1,0)"),0.0)</f>
        <v>0</v>
      </c>
      <c r="X97" s="3">
        <f>IFERROR(__xludf.DUMMYFUNCTION("IF(REGEXMATCH(Q97,""(?i)web development""),1,0)"),0.0)</f>
        <v>0</v>
      </c>
      <c r="Y97" s="3">
        <f>IFERROR(__xludf.DUMMYFUNCTION("IF(REGEXMATCH(Q97,""(?i)data science""),1,0)"),0.0)</f>
        <v>0</v>
      </c>
      <c r="Z97" s="3" t="s">
        <v>55</v>
      </c>
      <c r="AA97" s="3" t="s">
        <v>48</v>
      </c>
      <c r="AB97" s="3" t="s">
        <v>66</v>
      </c>
      <c r="AC97" s="3" t="s">
        <v>61</v>
      </c>
      <c r="AD97" s="3">
        <v>12.4</v>
      </c>
      <c r="AE97" s="3" t="s">
        <v>106</v>
      </c>
      <c r="AF97" s="3">
        <v>9.1</v>
      </c>
      <c r="AG97" s="3">
        <v>6.54</v>
      </c>
      <c r="AH97" s="3">
        <v>6.72</v>
      </c>
      <c r="AI97" s="3">
        <v>6.56</v>
      </c>
      <c r="AJ97" s="3">
        <v>7.24</v>
      </c>
      <c r="AK97" s="3">
        <v>7.59</v>
      </c>
      <c r="AL97" s="3">
        <v>8.09</v>
      </c>
      <c r="AM97" s="3">
        <v>7.76</v>
      </c>
    </row>
    <row r="98">
      <c r="A98" s="3" t="s">
        <v>356</v>
      </c>
      <c r="B98" s="3" t="s">
        <v>357</v>
      </c>
      <c r="C98" s="4">
        <v>18.0</v>
      </c>
      <c r="D98" s="3" t="s">
        <v>58</v>
      </c>
      <c r="E98" s="3" t="s">
        <v>52</v>
      </c>
      <c r="F98" s="5">
        <v>7.31</v>
      </c>
      <c r="G98" s="3">
        <v>1.0</v>
      </c>
      <c r="H98" s="5">
        <v>70.19</v>
      </c>
      <c r="I98" s="3" t="s">
        <v>11</v>
      </c>
      <c r="J98" s="3">
        <f>IFERROR(__xludf.DUMMYFUNCTION("COUNTA(SPLIT(I98,"",""))"),1.0)</f>
        <v>1</v>
      </c>
      <c r="K98" s="3">
        <f>IFERROR(__xludf.DUMMYFUNCTION("IF(REGEXMATCH(I98,""(?i)literary society""),1,0)"),0.0)</f>
        <v>0</v>
      </c>
      <c r="L98" s="3">
        <f>IFERROR(__xludf.DUMMYFUNCTION("IF(REGEXMATCH(I98,""(?i)robotics""),1,0)"),1.0)</f>
        <v>1</v>
      </c>
      <c r="M98" s="3">
        <f>IFERROR(__xludf.DUMMYFUNCTION("IF(REGEXMATCH(I98,""(?i)coding club""),1,0)"),0.0)</f>
        <v>0</v>
      </c>
      <c r="N98" s="3">
        <f>IFERROR(__xludf.DUMMYFUNCTION("IF(REGEXMATCH(I98,""(?i)entrepreneurship cell""),1,0)"),0.0)</f>
        <v>0</v>
      </c>
      <c r="O98" s="3">
        <f>IFERROR(__xludf.DUMMYFUNCTION("IF(REGEXMATCH(I98,""(?i)cultural club""),1,0)"),0.0)</f>
        <v>0</v>
      </c>
      <c r="P98" s="3">
        <f>IFERROR(__xludf.DUMMYFUNCTION("IF(REGEXMATCH(I98,""(?i)sports club""),1,0)"),0.0)</f>
        <v>0</v>
      </c>
      <c r="Q98" s="3" t="s">
        <v>358</v>
      </c>
      <c r="R98" s="3">
        <f>IFERROR(__xludf.DUMMYFUNCTION("COUNTA(SPLIT(Q98,"",""))"),5.0)</f>
        <v>5</v>
      </c>
      <c r="S98" s="3">
        <f>IFERROR(__xludf.DUMMYFUNCTION("IF(REGEXMATCH(Q98,""(?i)c\+\+""),1,0)"),0.0)</f>
        <v>0</v>
      </c>
      <c r="T98" s="3">
        <f>IFERROR(__xludf.DUMMYFUNCTION("IF(REGEXMATCH(Q98,""(?i)machine learning""),1,0)"),1.0)</f>
        <v>1</v>
      </c>
      <c r="U98" s="3">
        <f>IFERROR(__xludf.DUMMYFUNCTION("IF(REGEXMATCH(Q98,""(?i)python""),1,0)"),1.0)</f>
        <v>1</v>
      </c>
      <c r="V98" s="3">
        <f>IFERROR(__xludf.DUMMYFUNCTION("IF(REGEXMATCH(Q98,""(?i)java""),1,0)"),1.0)</f>
        <v>1</v>
      </c>
      <c r="W98" s="3">
        <f>IFERROR(__xludf.DUMMYFUNCTION("IF(REGEXMATCH(Q98,""(?i)sql""),1,0)"),1.0)</f>
        <v>1</v>
      </c>
      <c r="X98" s="3">
        <f>IFERROR(__xludf.DUMMYFUNCTION("IF(REGEXMATCH(Q98,""(?i)web development""),1,0)"),0.0)</f>
        <v>0</v>
      </c>
      <c r="Y98" s="3">
        <f>IFERROR(__xludf.DUMMYFUNCTION("IF(REGEXMATCH(Q98,""(?i)data science""),1,0)"),1.0)</f>
        <v>1</v>
      </c>
      <c r="Z98" s="3" t="s">
        <v>55</v>
      </c>
      <c r="AA98" s="3" t="s">
        <v>48</v>
      </c>
      <c r="AB98" s="3" t="s">
        <v>66</v>
      </c>
      <c r="AC98" s="3" t="s">
        <v>85</v>
      </c>
      <c r="AD98" s="3">
        <v>16.13</v>
      </c>
      <c r="AE98" s="3" t="s">
        <v>75</v>
      </c>
      <c r="AF98" s="3">
        <v>6.66</v>
      </c>
      <c r="AG98" s="3">
        <v>8.16</v>
      </c>
      <c r="AH98" s="3">
        <v>7.65</v>
      </c>
      <c r="AI98" s="3">
        <v>7.37</v>
      </c>
      <c r="AJ98" s="3">
        <v>7.62</v>
      </c>
      <c r="AK98" s="3">
        <v>6.43</v>
      </c>
      <c r="AL98" s="3">
        <v>6.29</v>
      </c>
      <c r="AM98" s="3">
        <v>8.27</v>
      </c>
    </row>
    <row r="99">
      <c r="A99" s="3" t="s">
        <v>359</v>
      </c>
      <c r="B99" s="3" t="s">
        <v>69</v>
      </c>
      <c r="C99" s="4">
        <v>23.0</v>
      </c>
      <c r="D99" s="3" t="s">
        <v>41</v>
      </c>
      <c r="E99" s="3" t="s">
        <v>70</v>
      </c>
      <c r="F99" s="5">
        <v>6.7</v>
      </c>
      <c r="G99" s="3">
        <v>2.0</v>
      </c>
      <c r="H99" s="5">
        <v>94.74</v>
      </c>
      <c r="I99" s="3" t="s">
        <v>15</v>
      </c>
      <c r="J99" s="3">
        <f>IFERROR(__xludf.DUMMYFUNCTION("COUNTA(SPLIT(I99,"",""))"),1.0)</f>
        <v>1</v>
      </c>
      <c r="K99" s="3">
        <f>IFERROR(__xludf.DUMMYFUNCTION("IF(REGEXMATCH(I99,""(?i)literary society""),1,0)"),0.0)</f>
        <v>0</v>
      </c>
      <c r="L99" s="3">
        <f>IFERROR(__xludf.DUMMYFUNCTION("IF(REGEXMATCH(I99,""(?i)robotics""),1,0)"),0.0)</f>
        <v>0</v>
      </c>
      <c r="M99" s="3">
        <f>IFERROR(__xludf.DUMMYFUNCTION("IF(REGEXMATCH(I99,""(?i)coding club""),1,0)"),0.0)</f>
        <v>0</v>
      </c>
      <c r="N99" s="3">
        <f>IFERROR(__xludf.DUMMYFUNCTION("IF(REGEXMATCH(I99,""(?i)entrepreneurship cell""),1,0)"),0.0)</f>
        <v>0</v>
      </c>
      <c r="O99" s="3">
        <f>IFERROR(__xludf.DUMMYFUNCTION("IF(REGEXMATCH(I99,""(?i)cultural club""),1,0)"),0.0)</f>
        <v>0</v>
      </c>
      <c r="P99" s="3">
        <f>IFERROR(__xludf.DUMMYFUNCTION("IF(REGEXMATCH(I99,""(?i)sports club""),1,0)"),1.0)</f>
        <v>1</v>
      </c>
      <c r="Q99" s="3" t="s">
        <v>360</v>
      </c>
      <c r="R99" s="3">
        <f>IFERROR(__xludf.DUMMYFUNCTION("COUNTA(SPLIT(Q99,"",""))"),2.0)</f>
        <v>2</v>
      </c>
      <c r="S99" s="3">
        <f>IFERROR(__xludf.DUMMYFUNCTION("IF(REGEXMATCH(Q99,""(?i)c\+\+""),1,0)"),0.0)</f>
        <v>0</v>
      </c>
      <c r="T99" s="3">
        <f>IFERROR(__xludf.DUMMYFUNCTION("IF(REGEXMATCH(Q99,""(?i)machine learning""),1,0)"),1.0)</f>
        <v>1</v>
      </c>
      <c r="U99" s="3">
        <f>IFERROR(__xludf.DUMMYFUNCTION("IF(REGEXMATCH(Q99,""(?i)python""),1,0)"),0.0)</f>
        <v>0</v>
      </c>
      <c r="V99" s="3">
        <f>IFERROR(__xludf.DUMMYFUNCTION("IF(REGEXMATCH(Q99,""(?i)java""),1,0)"),0.0)</f>
        <v>0</v>
      </c>
      <c r="W99" s="3">
        <f>IFERROR(__xludf.DUMMYFUNCTION("IF(REGEXMATCH(Q99,""(?i)sql""),1,0)"),0.0)</f>
        <v>0</v>
      </c>
      <c r="X99" s="3">
        <f>IFERROR(__xludf.DUMMYFUNCTION("IF(REGEXMATCH(Q99,""(?i)web development""),1,0)"),0.0)</f>
        <v>0</v>
      </c>
      <c r="Y99" s="3">
        <f>IFERROR(__xludf.DUMMYFUNCTION("IF(REGEXMATCH(Q99,""(?i)data science""),1,0)"),1.0)</f>
        <v>1</v>
      </c>
      <c r="Z99" s="3" t="s">
        <v>45</v>
      </c>
      <c r="AA99" s="3" t="s">
        <v>46</v>
      </c>
      <c r="AB99" s="3" t="s">
        <v>47</v>
      </c>
      <c r="AC99" s="3" t="s">
        <v>48</v>
      </c>
      <c r="AD99" s="3">
        <v>0.0</v>
      </c>
      <c r="AE99" s="3" t="s">
        <v>49</v>
      </c>
      <c r="AF99" s="3">
        <v>5.37</v>
      </c>
      <c r="AG99" s="3">
        <v>6.5</v>
      </c>
      <c r="AH99" s="3">
        <v>7.35</v>
      </c>
      <c r="AI99" s="3">
        <v>8.39</v>
      </c>
      <c r="AJ99" s="3">
        <v>5.77</v>
      </c>
      <c r="AK99" s="3">
        <v>7.79</v>
      </c>
      <c r="AL99" s="3">
        <v>6.94</v>
      </c>
      <c r="AM99" s="3">
        <v>5.48</v>
      </c>
    </row>
    <row r="100">
      <c r="A100" s="3" t="s">
        <v>361</v>
      </c>
      <c r="B100" s="3" t="s">
        <v>259</v>
      </c>
      <c r="C100" s="4">
        <v>21.0</v>
      </c>
      <c r="D100" s="3" t="s">
        <v>58</v>
      </c>
      <c r="E100" s="3" t="s">
        <v>70</v>
      </c>
      <c r="F100" s="5">
        <v>6.97</v>
      </c>
      <c r="G100" s="3">
        <v>2.0</v>
      </c>
      <c r="H100" s="5">
        <v>75.45</v>
      </c>
      <c r="I100" s="3" t="s">
        <v>130</v>
      </c>
      <c r="J100" s="3">
        <f>IFERROR(__xludf.DUMMYFUNCTION("COUNTA(SPLIT(I100,"",""))"),2.0)</f>
        <v>2</v>
      </c>
      <c r="K100" s="3">
        <f>IFERROR(__xludf.DUMMYFUNCTION("IF(REGEXMATCH(I100,""(?i)literary society""),1,0)"),1.0)</f>
        <v>1</v>
      </c>
      <c r="L100" s="3">
        <f>IFERROR(__xludf.DUMMYFUNCTION("IF(REGEXMATCH(I100,""(?i)robotics""),1,0)"),0.0)</f>
        <v>0</v>
      </c>
      <c r="M100" s="3">
        <f>IFERROR(__xludf.DUMMYFUNCTION("IF(REGEXMATCH(I100,""(?i)coding club""),1,0)"),0.0)</f>
        <v>0</v>
      </c>
      <c r="N100" s="3">
        <f>IFERROR(__xludf.DUMMYFUNCTION("IF(REGEXMATCH(I100,""(?i)entrepreneurship cell""),1,0)"),1.0)</f>
        <v>1</v>
      </c>
      <c r="O100" s="3">
        <f>IFERROR(__xludf.DUMMYFUNCTION("IF(REGEXMATCH(I100,""(?i)cultural club""),1,0)"),0.0)</f>
        <v>0</v>
      </c>
      <c r="P100" s="3">
        <f>IFERROR(__xludf.DUMMYFUNCTION("IF(REGEXMATCH(I100,""(?i)sports club""),1,0)"),0.0)</f>
        <v>0</v>
      </c>
      <c r="Q100" s="3" t="s">
        <v>199</v>
      </c>
      <c r="R100" s="3">
        <f>IFERROR(__xludf.DUMMYFUNCTION("COUNTA(SPLIT(Q100,"",""))"),5.0)</f>
        <v>5</v>
      </c>
      <c r="S100" s="3">
        <f>IFERROR(__xludf.DUMMYFUNCTION("IF(REGEXMATCH(Q100,""(?i)c\+\+""),1,0)"),0.0)</f>
        <v>0</v>
      </c>
      <c r="T100" s="3">
        <f>IFERROR(__xludf.DUMMYFUNCTION("IF(REGEXMATCH(Q100,""(?i)machine learning""),1,0)"),1.0)</f>
        <v>1</v>
      </c>
      <c r="U100" s="3">
        <f>IFERROR(__xludf.DUMMYFUNCTION("IF(REGEXMATCH(Q100,""(?i)python""),1,0)"),0.0)</f>
        <v>0</v>
      </c>
      <c r="V100" s="3">
        <f>IFERROR(__xludf.DUMMYFUNCTION("IF(REGEXMATCH(Q100,""(?i)java""),1,0)"),1.0)</f>
        <v>1</v>
      </c>
      <c r="W100" s="3">
        <f>IFERROR(__xludf.DUMMYFUNCTION("IF(REGEXMATCH(Q100,""(?i)sql""),1,0)"),1.0)</f>
        <v>1</v>
      </c>
      <c r="X100" s="3">
        <f>IFERROR(__xludf.DUMMYFUNCTION("IF(REGEXMATCH(Q100,""(?i)web development""),1,0)"),1.0)</f>
        <v>1</v>
      </c>
      <c r="Y100" s="3">
        <f>IFERROR(__xludf.DUMMYFUNCTION("IF(REGEXMATCH(Q100,""(?i)data science""),1,0)"),1.0)</f>
        <v>1</v>
      </c>
      <c r="Z100" s="3" t="s">
        <v>45</v>
      </c>
      <c r="AA100" s="3" t="s">
        <v>72</v>
      </c>
      <c r="AB100" s="3" t="s">
        <v>47</v>
      </c>
      <c r="AC100" s="3" t="s">
        <v>48</v>
      </c>
      <c r="AD100" s="3">
        <v>0.0</v>
      </c>
      <c r="AE100" s="3" t="s">
        <v>49</v>
      </c>
      <c r="AF100" s="3">
        <v>6.69</v>
      </c>
      <c r="AG100" s="3">
        <v>8.03</v>
      </c>
      <c r="AH100" s="3">
        <v>7.29</v>
      </c>
      <c r="AI100" s="3">
        <v>6.27</v>
      </c>
      <c r="AJ100" s="3">
        <v>6.8</v>
      </c>
      <c r="AK100" s="3">
        <v>6.62</v>
      </c>
      <c r="AL100" s="3">
        <v>6.91</v>
      </c>
      <c r="AM100" s="3">
        <v>7.15</v>
      </c>
    </row>
    <row r="101">
      <c r="A101" s="3" t="s">
        <v>362</v>
      </c>
      <c r="B101" s="3" t="s">
        <v>256</v>
      </c>
      <c r="C101" s="4">
        <v>22.0</v>
      </c>
      <c r="D101" s="3" t="s">
        <v>58</v>
      </c>
      <c r="E101" s="3" t="s">
        <v>59</v>
      </c>
      <c r="F101" s="5">
        <v>7.14</v>
      </c>
      <c r="G101" s="3">
        <v>0.0</v>
      </c>
      <c r="H101" s="5">
        <v>61.4</v>
      </c>
      <c r="I101" s="3" t="s">
        <v>195</v>
      </c>
      <c r="J101" s="3">
        <f>IFERROR(__xludf.DUMMYFUNCTION("COUNTA(SPLIT(I101,"",""))"),2.0)</f>
        <v>2</v>
      </c>
      <c r="K101" s="3">
        <f>IFERROR(__xludf.DUMMYFUNCTION("IF(REGEXMATCH(I101,""(?i)literary society""),1,0)"),1.0)</f>
        <v>1</v>
      </c>
      <c r="L101" s="3">
        <f>IFERROR(__xludf.DUMMYFUNCTION("IF(REGEXMATCH(I101,""(?i)robotics""),1,0)"),0.0)</f>
        <v>0</v>
      </c>
      <c r="M101" s="3">
        <f>IFERROR(__xludf.DUMMYFUNCTION("IF(REGEXMATCH(I101,""(?i)coding club""),1,0)"),1.0)</f>
        <v>1</v>
      </c>
      <c r="N101" s="3">
        <f>IFERROR(__xludf.DUMMYFUNCTION("IF(REGEXMATCH(I101,""(?i)entrepreneurship cell""),1,0)"),0.0)</f>
        <v>0</v>
      </c>
      <c r="O101" s="3">
        <f>IFERROR(__xludf.DUMMYFUNCTION("IF(REGEXMATCH(I101,""(?i)cultural club""),1,0)"),0.0)</f>
        <v>0</v>
      </c>
      <c r="P101" s="3">
        <f>IFERROR(__xludf.DUMMYFUNCTION("IF(REGEXMATCH(I101,""(?i)sports club""),1,0)"),0.0)</f>
        <v>0</v>
      </c>
      <c r="Q101" s="3" t="s">
        <v>97</v>
      </c>
      <c r="R101" s="3">
        <f>IFERROR(__xludf.DUMMYFUNCTION("COUNTA(SPLIT(Q101,"",""))"),3.0)</f>
        <v>3</v>
      </c>
      <c r="S101" s="3">
        <f>IFERROR(__xludf.DUMMYFUNCTION("IF(REGEXMATCH(Q101,""(?i)c\+\+""),1,0)"),1.0)</f>
        <v>1</v>
      </c>
      <c r="T101" s="3">
        <f>IFERROR(__xludf.DUMMYFUNCTION("IF(REGEXMATCH(Q101,""(?i)machine learning""),1,0)"),1.0)</f>
        <v>1</v>
      </c>
      <c r="U101" s="3">
        <f>IFERROR(__xludf.DUMMYFUNCTION("IF(REGEXMATCH(Q101,""(?i)python""),1,0)"),1.0)</f>
        <v>1</v>
      </c>
      <c r="V101" s="3">
        <f>IFERROR(__xludf.DUMMYFUNCTION("IF(REGEXMATCH(Q101,""(?i)java""),1,0)"),0.0)</f>
        <v>0</v>
      </c>
      <c r="W101" s="3">
        <f>IFERROR(__xludf.DUMMYFUNCTION("IF(REGEXMATCH(Q101,""(?i)sql""),1,0)"),0.0)</f>
        <v>0</v>
      </c>
      <c r="X101" s="3">
        <f>IFERROR(__xludf.DUMMYFUNCTION("IF(REGEXMATCH(Q101,""(?i)web development""),1,0)"),0.0)</f>
        <v>0</v>
      </c>
      <c r="Y101" s="3">
        <f>IFERROR(__xludf.DUMMYFUNCTION("IF(REGEXMATCH(Q101,""(?i)data science""),1,0)"),0.0)</f>
        <v>0</v>
      </c>
      <c r="Z101" s="3" t="s">
        <v>55</v>
      </c>
      <c r="AA101" s="3" t="s">
        <v>48</v>
      </c>
      <c r="AB101" s="3" t="s">
        <v>47</v>
      </c>
      <c r="AC101" s="3" t="s">
        <v>48</v>
      </c>
      <c r="AD101" s="3">
        <v>0.0</v>
      </c>
      <c r="AE101" s="3" t="s">
        <v>49</v>
      </c>
      <c r="AF101" s="3">
        <v>5.52</v>
      </c>
      <c r="AG101" s="3">
        <v>8.06</v>
      </c>
      <c r="AH101" s="3">
        <v>6.47</v>
      </c>
      <c r="AI101" s="3">
        <v>6.61</v>
      </c>
      <c r="AJ101" s="3">
        <v>5.88</v>
      </c>
      <c r="AK101" s="3">
        <v>7.38</v>
      </c>
      <c r="AL101" s="3">
        <v>9.46</v>
      </c>
      <c r="AM101" s="3">
        <v>7.78</v>
      </c>
    </row>
    <row r="102">
      <c r="A102" s="3" t="s">
        <v>363</v>
      </c>
      <c r="B102" s="3" t="s">
        <v>364</v>
      </c>
      <c r="C102" s="4">
        <v>21.0</v>
      </c>
      <c r="D102" s="3" t="s">
        <v>58</v>
      </c>
      <c r="E102" s="3" t="s">
        <v>92</v>
      </c>
      <c r="F102" s="5">
        <v>6.77</v>
      </c>
      <c r="G102" s="3">
        <v>1.0</v>
      </c>
      <c r="H102" s="5">
        <v>63.96</v>
      </c>
      <c r="I102" s="3" t="s">
        <v>164</v>
      </c>
      <c r="J102" s="3">
        <f>IFERROR(__xludf.DUMMYFUNCTION("COUNTA(SPLIT(I102,"",""))"),2.0)</f>
        <v>2</v>
      </c>
      <c r="K102" s="3">
        <f>IFERROR(__xludf.DUMMYFUNCTION("IF(REGEXMATCH(I102,""(?i)literary society""),1,0)"),1.0)</f>
        <v>1</v>
      </c>
      <c r="L102" s="3">
        <f>IFERROR(__xludf.DUMMYFUNCTION("IF(REGEXMATCH(I102,""(?i)robotics""),1,0)"),0.0)</f>
        <v>0</v>
      </c>
      <c r="M102" s="3">
        <f>IFERROR(__xludf.DUMMYFUNCTION("IF(REGEXMATCH(I102,""(?i)coding club""),1,0)"),0.0)</f>
        <v>0</v>
      </c>
      <c r="N102" s="3">
        <f>IFERROR(__xludf.DUMMYFUNCTION("IF(REGEXMATCH(I102,""(?i)entrepreneurship cell""),1,0)"),1.0)</f>
        <v>1</v>
      </c>
      <c r="O102" s="3">
        <f>IFERROR(__xludf.DUMMYFUNCTION("IF(REGEXMATCH(I102,""(?i)cultural club""),1,0)"),0.0)</f>
        <v>0</v>
      </c>
      <c r="P102" s="3">
        <f>IFERROR(__xludf.DUMMYFUNCTION("IF(REGEXMATCH(I102,""(?i)sports club""),1,0)"),0.0)</f>
        <v>0</v>
      </c>
      <c r="Q102" s="3" t="s">
        <v>365</v>
      </c>
      <c r="R102" s="3">
        <f>IFERROR(__xludf.DUMMYFUNCTION("COUNTA(SPLIT(Q102,"",""))"),2.0)</f>
        <v>2</v>
      </c>
      <c r="S102" s="3">
        <f>IFERROR(__xludf.DUMMYFUNCTION("IF(REGEXMATCH(Q102,""(?i)c\+\+""),1,0)"),0.0)</f>
        <v>0</v>
      </c>
      <c r="T102" s="3">
        <f>IFERROR(__xludf.DUMMYFUNCTION("IF(REGEXMATCH(Q102,""(?i)machine learning""),1,0)"),0.0)</f>
        <v>0</v>
      </c>
      <c r="U102" s="3">
        <f>IFERROR(__xludf.DUMMYFUNCTION("IF(REGEXMATCH(Q102,""(?i)python""),1,0)"),0.0)</f>
        <v>0</v>
      </c>
      <c r="V102" s="3">
        <f>IFERROR(__xludf.DUMMYFUNCTION("IF(REGEXMATCH(Q102,""(?i)java""),1,0)"),1.0)</f>
        <v>1</v>
      </c>
      <c r="W102" s="3">
        <f>IFERROR(__xludf.DUMMYFUNCTION("IF(REGEXMATCH(Q102,""(?i)sql""),1,0)"),1.0)</f>
        <v>1</v>
      </c>
      <c r="X102" s="3">
        <f>IFERROR(__xludf.DUMMYFUNCTION("IF(REGEXMATCH(Q102,""(?i)web development""),1,0)"),0.0)</f>
        <v>0</v>
      </c>
      <c r="Y102" s="3">
        <f>IFERROR(__xludf.DUMMYFUNCTION("IF(REGEXMATCH(Q102,""(?i)data science""),1,0)"),0.0)</f>
        <v>0</v>
      </c>
      <c r="Z102" s="3" t="s">
        <v>45</v>
      </c>
      <c r="AA102" s="3" t="s">
        <v>72</v>
      </c>
      <c r="AB102" s="3" t="s">
        <v>66</v>
      </c>
      <c r="AC102" s="3" t="s">
        <v>46</v>
      </c>
      <c r="AD102" s="3">
        <v>15.89</v>
      </c>
      <c r="AE102" s="3" t="s">
        <v>61</v>
      </c>
      <c r="AF102" s="3">
        <v>7.92</v>
      </c>
      <c r="AG102" s="3">
        <v>5.9</v>
      </c>
      <c r="AH102" s="3">
        <v>6.25</v>
      </c>
      <c r="AI102" s="3">
        <v>5.71</v>
      </c>
      <c r="AJ102" s="3">
        <v>7.37</v>
      </c>
      <c r="AK102" s="3">
        <v>6.68</v>
      </c>
      <c r="AL102" s="3">
        <v>6.64</v>
      </c>
      <c r="AM102" s="3">
        <v>7.67</v>
      </c>
    </row>
    <row r="103">
      <c r="A103" s="3" t="s">
        <v>366</v>
      </c>
      <c r="B103" s="3" t="s">
        <v>367</v>
      </c>
      <c r="C103" s="4">
        <v>21.0</v>
      </c>
      <c r="D103" s="3" t="s">
        <v>58</v>
      </c>
      <c r="E103" s="3" t="s">
        <v>52</v>
      </c>
      <c r="F103" s="5">
        <v>7.58</v>
      </c>
      <c r="G103" s="3">
        <v>1.0</v>
      </c>
      <c r="H103" s="5">
        <v>94.59</v>
      </c>
      <c r="I103" s="3" t="s">
        <v>368</v>
      </c>
      <c r="J103" s="3">
        <f>IFERROR(__xludf.DUMMYFUNCTION("COUNTA(SPLIT(I103,"",""))"),3.0)</f>
        <v>3</v>
      </c>
      <c r="K103" s="3">
        <f>IFERROR(__xludf.DUMMYFUNCTION("IF(REGEXMATCH(I103,""(?i)literary society""),1,0)"),0.0)</f>
        <v>0</v>
      </c>
      <c r="L103" s="3">
        <f>IFERROR(__xludf.DUMMYFUNCTION("IF(REGEXMATCH(I103,""(?i)robotics""),1,0)"),1.0)</f>
        <v>1</v>
      </c>
      <c r="M103" s="3">
        <f>IFERROR(__xludf.DUMMYFUNCTION("IF(REGEXMATCH(I103,""(?i)coding club""),1,0)"),1.0)</f>
        <v>1</v>
      </c>
      <c r="N103" s="3">
        <f>IFERROR(__xludf.DUMMYFUNCTION("IF(REGEXMATCH(I103,""(?i)entrepreneurship cell""),1,0)"),0.0)</f>
        <v>0</v>
      </c>
      <c r="O103" s="3">
        <f>IFERROR(__xludf.DUMMYFUNCTION("IF(REGEXMATCH(I103,""(?i)cultural club""),1,0)"),0.0)</f>
        <v>0</v>
      </c>
      <c r="P103" s="3">
        <f>IFERROR(__xludf.DUMMYFUNCTION("IF(REGEXMATCH(I103,""(?i)sports club""),1,0)"),1.0)</f>
        <v>1</v>
      </c>
      <c r="Q103" s="3" t="s">
        <v>369</v>
      </c>
      <c r="R103" s="3">
        <f>IFERROR(__xludf.DUMMYFUNCTION("COUNTA(SPLIT(Q103,"",""))"),5.0)</f>
        <v>5</v>
      </c>
      <c r="S103" s="3">
        <f>IFERROR(__xludf.DUMMYFUNCTION("IF(REGEXMATCH(Q103,""(?i)c\+\+""),1,0)"),1.0)</f>
        <v>1</v>
      </c>
      <c r="T103" s="3">
        <f>IFERROR(__xludf.DUMMYFUNCTION("IF(REGEXMATCH(Q103,""(?i)machine learning""),1,0)"),0.0)</f>
        <v>0</v>
      </c>
      <c r="U103" s="3">
        <f>IFERROR(__xludf.DUMMYFUNCTION("IF(REGEXMATCH(Q103,""(?i)python""),1,0)"),1.0)</f>
        <v>1</v>
      </c>
      <c r="V103" s="3">
        <f>IFERROR(__xludf.DUMMYFUNCTION("IF(REGEXMATCH(Q103,""(?i)java""),1,0)"),0.0)</f>
        <v>0</v>
      </c>
      <c r="W103" s="3">
        <f>IFERROR(__xludf.DUMMYFUNCTION("IF(REGEXMATCH(Q103,""(?i)sql""),1,0)"),1.0)</f>
        <v>1</v>
      </c>
      <c r="X103" s="3">
        <f>IFERROR(__xludf.DUMMYFUNCTION("IF(REGEXMATCH(Q103,""(?i)web development""),1,0)"),1.0)</f>
        <v>1</v>
      </c>
      <c r="Y103" s="3">
        <f>IFERROR(__xludf.DUMMYFUNCTION("IF(REGEXMATCH(Q103,""(?i)data science""),1,0)"),1.0)</f>
        <v>1</v>
      </c>
      <c r="Z103" s="3" t="s">
        <v>55</v>
      </c>
      <c r="AA103" s="3" t="s">
        <v>48</v>
      </c>
      <c r="AB103" s="3" t="s">
        <v>66</v>
      </c>
      <c r="AC103" s="3" t="s">
        <v>67</v>
      </c>
      <c r="AD103" s="3">
        <v>18.74</v>
      </c>
      <c r="AE103" s="3" t="s">
        <v>61</v>
      </c>
      <c r="AF103" s="3">
        <v>7.78</v>
      </c>
      <c r="AG103" s="3">
        <v>7.92</v>
      </c>
      <c r="AH103" s="3">
        <v>5.78</v>
      </c>
      <c r="AI103" s="3">
        <v>9.5</v>
      </c>
      <c r="AJ103" s="3">
        <v>7.28</v>
      </c>
      <c r="AK103" s="3">
        <v>7.4</v>
      </c>
      <c r="AL103" s="3">
        <v>7.5</v>
      </c>
      <c r="AM103" s="3">
        <v>7.5</v>
      </c>
    </row>
    <row r="104">
      <c r="A104" s="3" t="s">
        <v>370</v>
      </c>
      <c r="B104" s="3" t="s">
        <v>371</v>
      </c>
      <c r="C104" s="4">
        <v>18.0</v>
      </c>
      <c r="D104" s="3" t="s">
        <v>58</v>
      </c>
      <c r="E104" s="3" t="s">
        <v>59</v>
      </c>
      <c r="F104" s="5">
        <v>7.15</v>
      </c>
      <c r="G104" s="3">
        <v>0.0</v>
      </c>
      <c r="H104" s="5">
        <v>70.7</v>
      </c>
      <c r="I104" s="3" t="s">
        <v>285</v>
      </c>
      <c r="J104" s="3">
        <f>IFERROR(__xludf.DUMMYFUNCTION("COUNTA(SPLIT(I104,"",""))"),3.0)</f>
        <v>3</v>
      </c>
      <c r="K104" s="3">
        <f>IFERROR(__xludf.DUMMYFUNCTION("IF(REGEXMATCH(I104,""(?i)literary society""),1,0)"),0.0)</f>
        <v>0</v>
      </c>
      <c r="L104" s="3">
        <f>IFERROR(__xludf.DUMMYFUNCTION("IF(REGEXMATCH(I104,""(?i)robotics""),1,0)"),0.0)</f>
        <v>0</v>
      </c>
      <c r="M104" s="3">
        <f>IFERROR(__xludf.DUMMYFUNCTION("IF(REGEXMATCH(I104,""(?i)coding club""),1,0)"),1.0)</f>
        <v>1</v>
      </c>
      <c r="N104" s="3">
        <f>IFERROR(__xludf.DUMMYFUNCTION("IF(REGEXMATCH(I104,""(?i)entrepreneurship cell""),1,0)"),0.0)</f>
        <v>0</v>
      </c>
      <c r="O104" s="3">
        <f>IFERROR(__xludf.DUMMYFUNCTION("IF(REGEXMATCH(I104,""(?i)cultural club""),1,0)"),1.0)</f>
        <v>1</v>
      </c>
      <c r="P104" s="3">
        <f>IFERROR(__xludf.DUMMYFUNCTION("IF(REGEXMATCH(I104,""(?i)sports club""),1,0)"),1.0)</f>
        <v>1</v>
      </c>
      <c r="Q104" s="3" t="s">
        <v>372</v>
      </c>
      <c r="R104" s="3">
        <f>IFERROR(__xludf.DUMMYFUNCTION("COUNTA(SPLIT(Q104,"",""))"),4.0)</f>
        <v>4</v>
      </c>
      <c r="S104" s="3">
        <f>IFERROR(__xludf.DUMMYFUNCTION("IF(REGEXMATCH(Q104,""(?i)c\+\+""),1,0)"),1.0)</f>
        <v>1</v>
      </c>
      <c r="T104" s="3">
        <f>IFERROR(__xludf.DUMMYFUNCTION("IF(REGEXMATCH(Q104,""(?i)machine learning""),1,0)"),1.0)</f>
        <v>1</v>
      </c>
      <c r="U104" s="3">
        <f>IFERROR(__xludf.DUMMYFUNCTION("IF(REGEXMATCH(Q104,""(?i)python""),1,0)"),1.0)</f>
        <v>1</v>
      </c>
      <c r="V104" s="3">
        <f>IFERROR(__xludf.DUMMYFUNCTION("IF(REGEXMATCH(Q104,""(?i)java""),1,0)"),0.0)</f>
        <v>0</v>
      </c>
      <c r="W104" s="3">
        <f>IFERROR(__xludf.DUMMYFUNCTION("IF(REGEXMATCH(Q104,""(?i)sql""),1,0)"),0.0)</f>
        <v>0</v>
      </c>
      <c r="X104" s="3">
        <f>IFERROR(__xludf.DUMMYFUNCTION("IF(REGEXMATCH(Q104,""(?i)web development""),1,0)"),1.0)</f>
        <v>1</v>
      </c>
      <c r="Y104" s="3">
        <f>IFERROR(__xludf.DUMMYFUNCTION("IF(REGEXMATCH(Q104,""(?i)data science""),1,0)"),0.0)</f>
        <v>0</v>
      </c>
      <c r="Z104" s="3" t="s">
        <v>45</v>
      </c>
      <c r="AA104" s="3" t="s">
        <v>98</v>
      </c>
      <c r="AB104" s="3" t="s">
        <v>66</v>
      </c>
      <c r="AC104" s="3" t="s">
        <v>85</v>
      </c>
      <c r="AD104" s="3">
        <v>11.83</v>
      </c>
      <c r="AE104" s="3" t="s">
        <v>72</v>
      </c>
      <c r="AF104" s="3">
        <v>5.93</v>
      </c>
      <c r="AG104" s="3">
        <v>9.38</v>
      </c>
      <c r="AH104" s="3">
        <v>7.55</v>
      </c>
      <c r="AI104" s="3">
        <v>7.96</v>
      </c>
      <c r="AJ104" s="3">
        <v>7.46</v>
      </c>
      <c r="AK104" s="3">
        <v>6.55</v>
      </c>
      <c r="AL104" s="3">
        <v>5.69</v>
      </c>
      <c r="AM104" s="3">
        <v>6.7</v>
      </c>
    </row>
    <row r="105">
      <c r="A105" s="3" t="s">
        <v>373</v>
      </c>
      <c r="B105" s="3" t="s">
        <v>374</v>
      </c>
      <c r="C105" s="4">
        <v>23.0</v>
      </c>
      <c r="D105" s="3" t="s">
        <v>41</v>
      </c>
      <c r="E105" s="3" t="s">
        <v>70</v>
      </c>
      <c r="F105" s="5">
        <v>7.04</v>
      </c>
      <c r="G105" s="3">
        <v>2.0</v>
      </c>
      <c r="H105" s="5">
        <v>73.59</v>
      </c>
      <c r="I105" s="3" t="s">
        <v>205</v>
      </c>
      <c r="J105" s="3">
        <f>IFERROR(__xludf.DUMMYFUNCTION("COUNTA(SPLIT(I105,"",""))"),3.0)</f>
        <v>3</v>
      </c>
      <c r="K105" s="3">
        <f>IFERROR(__xludf.DUMMYFUNCTION("IF(REGEXMATCH(I105,""(?i)literary society""),1,0)"),0.0)</f>
        <v>0</v>
      </c>
      <c r="L105" s="3">
        <f>IFERROR(__xludf.DUMMYFUNCTION("IF(REGEXMATCH(I105,""(?i)robotics""),1,0)"),1.0)</f>
        <v>1</v>
      </c>
      <c r="M105" s="3">
        <f>IFERROR(__xludf.DUMMYFUNCTION("IF(REGEXMATCH(I105,""(?i)coding club""),1,0)"),1.0)</f>
        <v>1</v>
      </c>
      <c r="N105" s="3">
        <f>IFERROR(__xludf.DUMMYFUNCTION("IF(REGEXMATCH(I105,""(?i)entrepreneurship cell""),1,0)"),1.0)</f>
        <v>1</v>
      </c>
      <c r="O105" s="3">
        <f>IFERROR(__xludf.DUMMYFUNCTION("IF(REGEXMATCH(I105,""(?i)cultural club""),1,0)"),0.0)</f>
        <v>0</v>
      </c>
      <c r="P105" s="3">
        <f>IFERROR(__xludf.DUMMYFUNCTION("IF(REGEXMATCH(I105,""(?i)sports club""),1,0)"),0.0)</f>
        <v>0</v>
      </c>
      <c r="Q105" s="3" t="s">
        <v>375</v>
      </c>
      <c r="R105" s="3">
        <f>IFERROR(__xludf.DUMMYFUNCTION("COUNTA(SPLIT(Q105,"",""))"),2.0)</f>
        <v>2</v>
      </c>
      <c r="S105" s="3">
        <f>IFERROR(__xludf.DUMMYFUNCTION("IF(REGEXMATCH(Q105,""(?i)c\+\+""),1,0)"),0.0)</f>
        <v>0</v>
      </c>
      <c r="T105" s="3">
        <f>IFERROR(__xludf.DUMMYFUNCTION("IF(REGEXMATCH(Q105,""(?i)machine learning""),1,0)"),0.0)</f>
        <v>0</v>
      </c>
      <c r="U105" s="3">
        <f>IFERROR(__xludf.DUMMYFUNCTION("IF(REGEXMATCH(Q105,""(?i)python""),1,0)"),1.0)</f>
        <v>1</v>
      </c>
      <c r="V105" s="3">
        <f>IFERROR(__xludf.DUMMYFUNCTION("IF(REGEXMATCH(Q105,""(?i)java""),1,0)"),0.0)</f>
        <v>0</v>
      </c>
      <c r="W105" s="3">
        <f>IFERROR(__xludf.DUMMYFUNCTION("IF(REGEXMATCH(Q105,""(?i)sql""),1,0)"),0.0)</f>
        <v>0</v>
      </c>
      <c r="X105" s="3">
        <f>IFERROR(__xludf.DUMMYFUNCTION("IF(REGEXMATCH(Q105,""(?i)web development""),1,0)"),1.0)</f>
        <v>1</v>
      </c>
      <c r="Y105" s="3">
        <f>IFERROR(__xludf.DUMMYFUNCTION("IF(REGEXMATCH(Q105,""(?i)data science""),1,0)"),0.0)</f>
        <v>0</v>
      </c>
      <c r="Z105" s="3" t="s">
        <v>55</v>
      </c>
      <c r="AA105" s="3" t="s">
        <v>48</v>
      </c>
      <c r="AB105" s="3" t="s">
        <v>47</v>
      </c>
      <c r="AC105" s="3" t="s">
        <v>48</v>
      </c>
      <c r="AD105" s="3">
        <v>0.0</v>
      </c>
      <c r="AE105" s="3" t="s">
        <v>49</v>
      </c>
      <c r="AF105" s="3">
        <v>7.44</v>
      </c>
      <c r="AG105" s="3">
        <v>5.93</v>
      </c>
      <c r="AH105" s="3">
        <v>6.84</v>
      </c>
      <c r="AI105" s="3">
        <v>6.42</v>
      </c>
      <c r="AJ105" s="3">
        <v>7.01</v>
      </c>
      <c r="AK105" s="3">
        <v>7.8</v>
      </c>
      <c r="AL105" s="3">
        <v>7.65</v>
      </c>
      <c r="AM105" s="3">
        <v>7.25</v>
      </c>
    </row>
    <row r="106">
      <c r="A106" s="3" t="s">
        <v>376</v>
      </c>
      <c r="B106" s="3" t="s">
        <v>377</v>
      </c>
      <c r="C106" s="4">
        <v>23.0</v>
      </c>
      <c r="D106" s="3" t="s">
        <v>58</v>
      </c>
      <c r="E106" s="3" t="s">
        <v>42</v>
      </c>
      <c r="F106" s="5">
        <v>6.93</v>
      </c>
      <c r="G106" s="3">
        <v>4.0</v>
      </c>
      <c r="H106" s="5">
        <v>83.07</v>
      </c>
      <c r="I106" s="3" t="s">
        <v>15</v>
      </c>
      <c r="J106" s="3">
        <f>IFERROR(__xludf.DUMMYFUNCTION("COUNTA(SPLIT(I106,"",""))"),1.0)</f>
        <v>1</v>
      </c>
      <c r="K106" s="3">
        <f>IFERROR(__xludf.DUMMYFUNCTION("IF(REGEXMATCH(I106,""(?i)literary society""),1,0)"),0.0)</f>
        <v>0</v>
      </c>
      <c r="L106" s="3">
        <f>IFERROR(__xludf.DUMMYFUNCTION("IF(REGEXMATCH(I106,""(?i)robotics""),1,0)"),0.0)</f>
        <v>0</v>
      </c>
      <c r="M106" s="3">
        <f>IFERROR(__xludf.DUMMYFUNCTION("IF(REGEXMATCH(I106,""(?i)coding club""),1,0)"),0.0)</f>
        <v>0</v>
      </c>
      <c r="N106" s="3">
        <f>IFERROR(__xludf.DUMMYFUNCTION("IF(REGEXMATCH(I106,""(?i)entrepreneurship cell""),1,0)"),0.0)</f>
        <v>0</v>
      </c>
      <c r="O106" s="3">
        <f>IFERROR(__xludf.DUMMYFUNCTION("IF(REGEXMATCH(I106,""(?i)cultural club""),1,0)"),0.0)</f>
        <v>0</v>
      </c>
      <c r="P106" s="3">
        <f>IFERROR(__xludf.DUMMYFUNCTION("IF(REGEXMATCH(I106,""(?i)sports club""),1,0)"),1.0)</f>
        <v>1</v>
      </c>
      <c r="Q106" s="3" t="s">
        <v>276</v>
      </c>
      <c r="R106" s="3">
        <f>IFERROR(__xludf.DUMMYFUNCTION("COUNTA(SPLIT(Q106,"",""))"),3.0)</f>
        <v>3</v>
      </c>
      <c r="S106" s="3">
        <f>IFERROR(__xludf.DUMMYFUNCTION("IF(REGEXMATCH(Q106,""(?i)c\+\+""),1,0)"),1.0)</f>
        <v>1</v>
      </c>
      <c r="T106" s="3">
        <f>IFERROR(__xludf.DUMMYFUNCTION("IF(REGEXMATCH(Q106,""(?i)machine learning""),1,0)"),0.0)</f>
        <v>0</v>
      </c>
      <c r="U106" s="3">
        <f>IFERROR(__xludf.DUMMYFUNCTION("IF(REGEXMATCH(Q106,""(?i)python""),1,0)"),0.0)</f>
        <v>0</v>
      </c>
      <c r="V106" s="3">
        <f>IFERROR(__xludf.DUMMYFUNCTION("IF(REGEXMATCH(Q106,""(?i)java""),1,0)"),1.0)</f>
        <v>1</v>
      </c>
      <c r="W106" s="3">
        <f>IFERROR(__xludf.DUMMYFUNCTION("IF(REGEXMATCH(Q106,""(?i)sql""),1,0)"),0.0)</f>
        <v>0</v>
      </c>
      <c r="X106" s="3">
        <f>IFERROR(__xludf.DUMMYFUNCTION("IF(REGEXMATCH(Q106,""(?i)web development""),1,0)"),1.0)</f>
        <v>1</v>
      </c>
      <c r="Y106" s="3">
        <f>IFERROR(__xludf.DUMMYFUNCTION("IF(REGEXMATCH(Q106,""(?i)data science""),1,0)"),0.0)</f>
        <v>0</v>
      </c>
      <c r="Z106" s="3" t="s">
        <v>45</v>
      </c>
      <c r="AA106" s="3" t="s">
        <v>46</v>
      </c>
      <c r="AB106" s="3" t="s">
        <v>66</v>
      </c>
      <c r="AC106" s="3" t="s">
        <v>72</v>
      </c>
      <c r="AD106" s="3">
        <v>4.14</v>
      </c>
      <c r="AE106" s="3" t="s">
        <v>75</v>
      </c>
      <c r="AF106" s="3">
        <v>7.35</v>
      </c>
      <c r="AG106" s="3">
        <v>5.44</v>
      </c>
      <c r="AH106" s="3">
        <v>7.1</v>
      </c>
      <c r="AI106" s="3">
        <v>6.74</v>
      </c>
      <c r="AJ106" s="3">
        <v>7.68</v>
      </c>
      <c r="AK106" s="3">
        <v>6.7</v>
      </c>
      <c r="AL106" s="3">
        <v>6.67</v>
      </c>
      <c r="AM106" s="3">
        <v>7.73</v>
      </c>
    </row>
    <row r="107">
      <c r="A107" s="3" t="s">
        <v>378</v>
      </c>
      <c r="B107" s="3" t="s">
        <v>379</v>
      </c>
      <c r="C107" s="4">
        <v>20.0</v>
      </c>
      <c r="D107" s="3" t="s">
        <v>58</v>
      </c>
      <c r="E107" s="3" t="s">
        <v>92</v>
      </c>
      <c r="F107" s="5">
        <v>6.9</v>
      </c>
      <c r="G107" s="3">
        <v>0.0</v>
      </c>
      <c r="H107" s="5">
        <v>81.67</v>
      </c>
      <c r="I107" s="3" t="s">
        <v>380</v>
      </c>
      <c r="J107" s="3">
        <f>IFERROR(__xludf.DUMMYFUNCTION("COUNTA(SPLIT(I107,"",""))"),3.0)</f>
        <v>3</v>
      </c>
      <c r="K107" s="3">
        <f>IFERROR(__xludf.DUMMYFUNCTION("IF(REGEXMATCH(I107,""(?i)literary society""),1,0)"),0.0)</f>
        <v>0</v>
      </c>
      <c r="L107" s="3">
        <f>IFERROR(__xludf.DUMMYFUNCTION("IF(REGEXMATCH(I107,""(?i)robotics""),1,0)"),1.0)</f>
        <v>1</v>
      </c>
      <c r="M107" s="3">
        <f>IFERROR(__xludf.DUMMYFUNCTION("IF(REGEXMATCH(I107,""(?i)coding club""),1,0)"),0.0)</f>
        <v>0</v>
      </c>
      <c r="N107" s="3">
        <f>IFERROR(__xludf.DUMMYFUNCTION("IF(REGEXMATCH(I107,""(?i)entrepreneurship cell""),1,0)"),1.0)</f>
        <v>1</v>
      </c>
      <c r="O107" s="3">
        <f>IFERROR(__xludf.DUMMYFUNCTION("IF(REGEXMATCH(I107,""(?i)cultural club""),1,0)"),0.0)</f>
        <v>0</v>
      </c>
      <c r="P107" s="3">
        <f>IFERROR(__xludf.DUMMYFUNCTION("IF(REGEXMATCH(I107,""(?i)sports club""),1,0)"),1.0)</f>
        <v>1</v>
      </c>
      <c r="Q107" s="3" t="s">
        <v>381</v>
      </c>
      <c r="R107" s="3">
        <f>IFERROR(__xludf.DUMMYFUNCTION("COUNTA(SPLIT(Q107,"",""))"),4.0)</f>
        <v>4</v>
      </c>
      <c r="S107" s="3">
        <f>IFERROR(__xludf.DUMMYFUNCTION("IF(REGEXMATCH(Q107,""(?i)c\+\+""),1,0)"),1.0)</f>
        <v>1</v>
      </c>
      <c r="T107" s="3">
        <f>IFERROR(__xludf.DUMMYFUNCTION("IF(REGEXMATCH(Q107,""(?i)machine learning""),1,0)"),0.0)</f>
        <v>0</v>
      </c>
      <c r="U107" s="3">
        <f>IFERROR(__xludf.DUMMYFUNCTION("IF(REGEXMATCH(Q107,""(?i)python""),1,0)"),0.0)</f>
        <v>0</v>
      </c>
      <c r="V107" s="3">
        <f>IFERROR(__xludf.DUMMYFUNCTION("IF(REGEXMATCH(Q107,""(?i)java""),1,0)"),1.0)</f>
        <v>1</v>
      </c>
      <c r="W107" s="3">
        <f>IFERROR(__xludf.DUMMYFUNCTION("IF(REGEXMATCH(Q107,""(?i)sql""),1,0)"),0.0)</f>
        <v>0</v>
      </c>
      <c r="X107" s="3">
        <f>IFERROR(__xludf.DUMMYFUNCTION("IF(REGEXMATCH(Q107,""(?i)web development""),1,0)"),1.0)</f>
        <v>1</v>
      </c>
      <c r="Y107" s="3">
        <f>IFERROR(__xludf.DUMMYFUNCTION("IF(REGEXMATCH(Q107,""(?i)data science""),1,0)"),1.0)</f>
        <v>1</v>
      </c>
      <c r="Z107" s="3" t="s">
        <v>45</v>
      </c>
      <c r="AA107" s="3" t="s">
        <v>61</v>
      </c>
      <c r="AB107" s="3" t="s">
        <v>66</v>
      </c>
      <c r="AC107" s="3" t="s">
        <v>72</v>
      </c>
      <c r="AD107" s="3">
        <v>9.59</v>
      </c>
      <c r="AE107" s="3" t="s">
        <v>61</v>
      </c>
      <c r="AF107" s="3">
        <v>8.32</v>
      </c>
      <c r="AG107" s="3">
        <v>6.46</v>
      </c>
      <c r="AH107" s="3">
        <v>6.81</v>
      </c>
      <c r="AI107" s="3">
        <v>7.1</v>
      </c>
      <c r="AJ107" s="3">
        <v>5.97</v>
      </c>
      <c r="AK107" s="3">
        <v>7.23</v>
      </c>
      <c r="AL107" s="3">
        <v>5.28</v>
      </c>
      <c r="AM107" s="3">
        <v>8.05</v>
      </c>
    </row>
    <row r="108">
      <c r="A108" s="3" t="s">
        <v>382</v>
      </c>
      <c r="B108" s="3" t="s">
        <v>383</v>
      </c>
      <c r="C108" s="4">
        <v>21.0</v>
      </c>
      <c r="D108" s="3" t="s">
        <v>41</v>
      </c>
      <c r="E108" s="3" t="s">
        <v>70</v>
      </c>
      <c r="F108" s="5">
        <v>6.82</v>
      </c>
      <c r="G108" s="3">
        <v>1.0</v>
      </c>
      <c r="H108" s="5">
        <v>63.31</v>
      </c>
      <c r="I108" s="3" t="s">
        <v>384</v>
      </c>
      <c r="J108" s="3">
        <f>IFERROR(__xludf.DUMMYFUNCTION("COUNTA(SPLIT(I108,"",""))"),3.0)</f>
        <v>3</v>
      </c>
      <c r="K108" s="3">
        <f>IFERROR(__xludf.DUMMYFUNCTION("IF(REGEXMATCH(I108,""(?i)literary society""),1,0)"),0.0)</f>
        <v>0</v>
      </c>
      <c r="L108" s="3">
        <f>IFERROR(__xludf.DUMMYFUNCTION("IF(REGEXMATCH(I108,""(?i)robotics""),1,0)"),1.0)</f>
        <v>1</v>
      </c>
      <c r="M108" s="3">
        <f>IFERROR(__xludf.DUMMYFUNCTION("IF(REGEXMATCH(I108,""(?i)coding club""),1,0)"),0.0)</f>
        <v>0</v>
      </c>
      <c r="N108" s="3">
        <f>IFERROR(__xludf.DUMMYFUNCTION("IF(REGEXMATCH(I108,""(?i)entrepreneurship cell""),1,0)"),1.0)</f>
        <v>1</v>
      </c>
      <c r="O108" s="3">
        <f>IFERROR(__xludf.DUMMYFUNCTION("IF(REGEXMATCH(I108,""(?i)cultural club""),1,0)"),0.0)</f>
        <v>0</v>
      </c>
      <c r="P108" s="3">
        <f>IFERROR(__xludf.DUMMYFUNCTION("IF(REGEXMATCH(I108,""(?i)sports club""),1,0)"),1.0)</f>
        <v>1</v>
      </c>
      <c r="Q108" s="3" t="s">
        <v>136</v>
      </c>
      <c r="R108" s="3">
        <f>IFERROR(__xludf.DUMMYFUNCTION("COUNTA(SPLIT(Q108,"",""))"),2.0)</f>
        <v>2</v>
      </c>
      <c r="S108" s="3">
        <f>IFERROR(__xludf.DUMMYFUNCTION("IF(REGEXMATCH(Q108,""(?i)c\+\+""),1,0)"),0.0)</f>
        <v>0</v>
      </c>
      <c r="T108" s="3">
        <f>IFERROR(__xludf.DUMMYFUNCTION("IF(REGEXMATCH(Q108,""(?i)machine learning""),1,0)"),0.0)</f>
        <v>0</v>
      </c>
      <c r="U108" s="3">
        <f>IFERROR(__xludf.DUMMYFUNCTION("IF(REGEXMATCH(Q108,""(?i)python""),1,0)"),0.0)</f>
        <v>0</v>
      </c>
      <c r="V108" s="3">
        <f>IFERROR(__xludf.DUMMYFUNCTION("IF(REGEXMATCH(Q108,""(?i)java""),1,0)"),1.0)</f>
        <v>1</v>
      </c>
      <c r="W108" s="3">
        <f>IFERROR(__xludf.DUMMYFUNCTION("IF(REGEXMATCH(Q108,""(?i)sql""),1,0)"),0.0)</f>
        <v>0</v>
      </c>
      <c r="X108" s="3">
        <f>IFERROR(__xludf.DUMMYFUNCTION("IF(REGEXMATCH(Q108,""(?i)web development""),1,0)"),0.0)</f>
        <v>0</v>
      </c>
      <c r="Y108" s="3">
        <f>IFERROR(__xludf.DUMMYFUNCTION("IF(REGEXMATCH(Q108,""(?i)data science""),1,0)"),1.0)</f>
        <v>1</v>
      </c>
      <c r="Z108" s="3" t="s">
        <v>45</v>
      </c>
      <c r="AA108" s="3" t="s">
        <v>98</v>
      </c>
      <c r="AB108" s="3" t="s">
        <v>66</v>
      </c>
      <c r="AC108" s="3" t="s">
        <v>85</v>
      </c>
      <c r="AD108" s="3">
        <v>5.14</v>
      </c>
      <c r="AE108" s="3" t="s">
        <v>61</v>
      </c>
      <c r="AF108" s="3">
        <v>7.67</v>
      </c>
      <c r="AG108" s="3">
        <v>8.12</v>
      </c>
      <c r="AH108" s="3">
        <v>5.89</v>
      </c>
      <c r="AI108" s="3">
        <v>5.98</v>
      </c>
      <c r="AJ108" s="3">
        <v>7.61</v>
      </c>
      <c r="AK108" s="3">
        <v>7.64</v>
      </c>
      <c r="AL108" s="3">
        <v>5.66</v>
      </c>
      <c r="AM108" s="3">
        <v>6.01</v>
      </c>
    </row>
    <row r="109">
      <c r="A109" s="3" t="s">
        <v>385</v>
      </c>
      <c r="B109" s="3" t="s">
        <v>386</v>
      </c>
      <c r="C109" s="4">
        <v>22.0</v>
      </c>
      <c r="D109" s="3" t="s">
        <v>58</v>
      </c>
      <c r="E109" s="3" t="s">
        <v>82</v>
      </c>
      <c r="F109" s="5">
        <v>7.35</v>
      </c>
      <c r="G109" s="3">
        <v>1.0</v>
      </c>
      <c r="H109" s="5">
        <v>64.94</v>
      </c>
      <c r="I109" s="3" t="s">
        <v>387</v>
      </c>
      <c r="J109" s="3">
        <f>IFERROR(__xludf.DUMMYFUNCTION("COUNTA(SPLIT(I109,"",""))"),2.0)</f>
        <v>2</v>
      </c>
      <c r="K109" s="3">
        <f>IFERROR(__xludf.DUMMYFUNCTION("IF(REGEXMATCH(I109,""(?i)literary society""),1,0)"),0.0)</f>
        <v>0</v>
      </c>
      <c r="L109" s="3">
        <f>IFERROR(__xludf.DUMMYFUNCTION("IF(REGEXMATCH(I109,""(?i)robotics""),1,0)"),0.0)</f>
        <v>0</v>
      </c>
      <c r="M109" s="3">
        <f>IFERROR(__xludf.DUMMYFUNCTION("IF(REGEXMATCH(I109,""(?i)coding club""),1,0)"),1.0)</f>
        <v>1</v>
      </c>
      <c r="N109" s="3">
        <f>IFERROR(__xludf.DUMMYFUNCTION("IF(REGEXMATCH(I109,""(?i)entrepreneurship cell""),1,0)"),0.0)</f>
        <v>0</v>
      </c>
      <c r="O109" s="3">
        <f>IFERROR(__xludf.DUMMYFUNCTION("IF(REGEXMATCH(I109,""(?i)cultural club""),1,0)"),1.0)</f>
        <v>1</v>
      </c>
      <c r="P109" s="3">
        <f>IFERROR(__xludf.DUMMYFUNCTION("IF(REGEXMATCH(I109,""(?i)sports club""),1,0)"),0.0)</f>
        <v>0</v>
      </c>
      <c r="Q109" s="3" t="s">
        <v>388</v>
      </c>
      <c r="R109" s="3">
        <f>IFERROR(__xludf.DUMMYFUNCTION("COUNTA(SPLIT(Q109,"",""))"),4.0)</f>
        <v>4</v>
      </c>
      <c r="S109" s="3">
        <f>IFERROR(__xludf.DUMMYFUNCTION("IF(REGEXMATCH(Q109,""(?i)c\+\+""),1,0)"),0.0)</f>
        <v>0</v>
      </c>
      <c r="T109" s="3">
        <f>IFERROR(__xludf.DUMMYFUNCTION("IF(REGEXMATCH(Q109,""(?i)machine learning""),1,0)"),1.0)</f>
        <v>1</v>
      </c>
      <c r="U109" s="3">
        <f>IFERROR(__xludf.DUMMYFUNCTION("IF(REGEXMATCH(Q109,""(?i)python""),1,0)"),1.0)</f>
        <v>1</v>
      </c>
      <c r="V109" s="3">
        <f>IFERROR(__xludf.DUMMYFUNCTION("IF(REGEXMATCH(Q109,""(?i)java""),1,0)"),1.0)</f>
        <v>1</v>
      </c>
      <c r="W109" s="3">
        <f>IFERROR(__xludf.DUMMYFUNCTION("IF(REGEXMATCH(Q109,""(?i)sql""),1,0)"),0.0)</f>
        <v>0</v>
      </c>
      <c r="X109" s="3">
        <f>IFERROR(__xludf.DUMMYFUNCTION("IF(REGEXMATCH(Q109,""(?i)web development""),1,0)"),0.0)</f>
        <v>0</v>
      </c>
      <c r="Y109" s="3">
        <f>IFERROR(__xludf.DUMMYFUNCTION("IF(REGEXMATCH(Q109,""(?i)data science""),1,0)"),1.0)</f>
        <v>1</v>
      </c>
      <c r="Z109" s="3" t="s">
        <v>45</v>
      </c>
      <c r="AA109" s="3" t="s">
        <v>61</v>
      </c>
      <c r="AB109" s="3" t="s">
        <v>66</v>
      </c>
      <c r="AC109" s="3" t="s">
        <v>67</v>
      </c>
      <c r="AD109" s="3">
        <v>13.65</v>
      </c>
      <c r="AE109" s="3" t="s">
        <v>106</v>
      </c>
      <c r="AF109" s="3">
        <v>6.78</v>
      </c>
      <c r="AG109" s="3">
        <v>8.85</v>
      </c>
      <c r="AH109" s="3">
        <v>8.13</v>
      </c>
      <c r="AI109" s="3">
        <v>7.75</v>
      </c>
      <c r="AJ109" s="3">
        <v>7.13</v>
      </c>
      <c r="AK109" s="3">
        <v>6.59</v>
      </c>
      <c r="AL109" s="3">
        <v>7.7</v>
      </c>
      <c r="AM109" s="3">
        <v>5.87</v>
      </c>
    </row>
    <row r="110">
      <c r="A110" s="3" t="s">
        <v>389</v>
      </c>
      <c r="B110" s="3" t="s">
        <v>390</v>
      </c>
      <c r="C110" s="4">
        <v>19.0</v>
      </c>
      <c r="D110" s="3" t="s">
        <v>58</v>
      </c>
      <c r="E110" s="3" t="s">
        <v>52</v>
      </c>
      <c r="F110" s="5">
        <v>7.56</v>
      </c>
      <c r="G110" s="3">
        <v>0.0</v>
      </c>
      <c r="H110" s="5">
        <v>75.54</v>
      </c>
      <c r="I110" s="3" t="s">
        <v>391</v>
      </c>
      <c r="J110" s="3">
        <f>IFERROR(__xludf.DUMMYFUNCTION("COUNTA(SPLIT(I110,"",""))"),2.0)</f>
        <v>2</v>
      </c>
      <c r="K110" s="3">
        <f>IFERROR(__xludf.DUMMYFUNCTION("IF(REGEXMATCH(I110,""(?i)literary society""),1,0)"),1.0)</f>
        <v>1</v>
      </c>
      <c r="L110" s="3">
        <f>IFERROR(__xludf.DUMMYFUNCTION("IF(REGEXMATCH(I110,""(?i)robotics""),1,0)"),0.0)</f>
        <v>0</v>
      </c>
      <c r="M110" s="3">
        <f>IFERROR(__xludf.DUMMYFUNCTION("IF(REGEXMATCH(I110,""(?i)coding club""),1,0)"),0.0)</f>
        <v>0</v>
      </c>
      <c r="N110" s="3">
        <f>IFERROR(__xludf.DUMMYFUNCTION("IF(REGEXMATCH(I110,""(?i)entrepreneurship cell""),1,0)"),0.0)</f>
        <v>0</v>
      </c>
      <c r="O110" s="3">
        <f>IFERROR(__xludf.DUMMYFUNCTION("IF(REGEXMATCH(I110,""(?i)cultural club""),1,0)"),0.0)</f>
        <v>0</v>
      </c>
      <c r="P110" s="3">
        <f>IFERROR(__xludf.DUMMYFUNCTION("IF(REGEXMATCH(I110,""(?i)sports club""),1,0)"),1.0)</f>
        <v>1</v>
      </c>
      <c r="Q110" s="3" t="s">
        <v>392</v>
      </c>
      <c r="R110" s="3">
        <f>IFERROR(__xludf.DUMMYFUNCTION("COUNTA(SPLIT(Q110,"",""))"),3.0)</f>
        <v>3</v>
      </c>
      <c r="S110" s="3">
        <f>IFERROR(__xludf.DUMMYFUNCTION("IF(REGEXMATCH(Q110,""(?i)c\+\+""),1,0)"),0.0)</f>
        <v>0</v>
      </c>
      <c r="T110" s="3">
        <f>IFERROR(__xludf.DUMMYFUNCTION("IF(REGEXMATCH(Q110,""(?i)machine learning""),1,0)"),1.0)</f>
        <v>1</v>
      </c>
      <c r="U110" s="3">
        <f>IFERROR(__xludf.DUMMYFUNCTION("IF(REGEXMATCH(Q110,""(?i)python""),1,0)"),1.0)</f>
        <v>1</v>
      </c>
      <c r="V110" s="3">
        <f>IFERROR(__xludf.DUMMYFUNCTION("IF(REGEXMATCH(Q110,""(?i)java""),1,0)"),0.0)</f>
        <v>0</v>
      </c>
      <c r="W110" s="3">
        <f>IFERROR(__xludf.DUMMYFUNCTION("IF(REGEXMATCH(Q110,""(?i)sql""),1,0)"),0.0)</f>
        <v>0</v>
      </c>
      <c r="X110" s="3">
        <f>IFERROR(__xludf.DUMMYFUNCTION("IF(REGEXMATCH(Q110,""(?i)web development""),1,0)"),0.0)</f>
        <v>0</v>
      </c>
      <c r="Y110" s="3">
        <f>IFERROR(__xludf.DUMMYFUNCTION("IF(REGEXMATCH(Q110,""(?i)data science""),1,0)"),1.0)</f>
        <v>1</v>
      </c>
      <c r="Z110" s="3" t="s">
        <v>45</v>
      </c>
      <c r="AA110" s="3" t="s">
        <v>85</v>
      </c>
      <c r="AB110" s="3" t="s">
        <v>47</v>
      </c>
      <c r="AC110" s="3" t="s">
        <v>48</v>
      </c>
      <c r="AD110" s="3">
        <v>0.0</v>
      </c>
      <c r="AE110" s="3" t="s">
        <v>49</v>
      </c>
      <c r="AF110" s="3">
        <v>6.17</v>
      </c>
      <c r="AG110" s="3">
        <v>8.85</v>
      </c>
      <c r="AH110" s="3">
        <v>8.93</v>
      </c>
      <c r="AI110" s="3">
        <v>7.26</v>
      </c>
      <c r="AJ110" s="3">
        <v>6.99</v>
      </c>
      <c r="AK110" s="3">
        <v>8.03</v>
      </c>
      <c r="AL110" s="3">
        <v>8.09</v>
      </c>
      <c r="AM110" s="3">
        <v>6.19</v>
      </c>
    </row>
    <row r="111">
      <c r="A111" s="3" t="s">
        <v>393</v>
      </c>
      <c r="B111" s="3" t="s">
        <v>394</v>
      </c>
      <c r="C111" s="4">
        <v>22.0</v>
      </c>
      <c r="D111" s="3" t="s">
        <v>41</v>
      </c>
      <c r="E111" s="3" t="s">
        <v>92</v>
      </c>
      <c r="F111" s="5">
        <v>7.1</v>
      </c>
      <c r="G111" s="3">
        <v>2.0</v>
      </c>
      <c r="H111" s="5">
        <v>66.5</v>
      </c>
      <c r="I111" s="3" t="s">
        <v>209</v>
      </c>
      <c r="J111" s="3">
        <f>IFERROR(__xludf.DUMMYFUNCTION("COUNTA(SPLIT(I111,"",""))"),2.0)</f>
        <v>2</v>
      </c>
      <c r="K111" s="3">
        <f>IFERROR(__xludf.DUMMYFUNCTION("IF(REGEXMATCH(I111,""(?i)literary society""),1,0)"),0.0)</f>
        <v>0</v>
      </c>
      <c r="L111" s="3">
        <f>IFERROR(__xludf.DUMMYFUNCTION("IF(REGEXMATCH(I111,""(?i)robotics""),1,0)"),0.0)</f>
        <v>0</v>
      </c>
      <c r="M111" s="3">
        <f>IFERROR(__xludf.DUMMYFUNCTION("IF(REGEXMATCH(I111,""(?i)coding club""),1,0)"),0.0)</f>
        <v>0</v>
      </c>
      <c r="N111" s="3">
        <f>IFERROR(__xludf.DUMMYFUNCTION("IF(REGEXMATCH(I111,""(?i)entrepreneurship cell""),1,0)"),0.0)</f>
        <v>0</v>
      </c>
      <c r="O111" s="3">
        <f>IFERROR(__xludf.DUMMYFUNCTION("IF(REGEXMATCH(I111,""(?i)cultural club""),1,0)"),1.0)</f>
        <v>1</v>
      </c>
      <c r="P111" s="3">
        <f>IFERROR(__xludf.DUMMYFUNCTION("IF(REGEXMATCH(I111,""(?i)sports club""),1,0)"),1.0)</f>
        <v>1</v>
      </c>
      <c r="Q111" s="3" t="s">
        <v>395</v>
      </c>
      <c r="R111" s="3">
        <f>IFERROR(__xludf.DUMMYFUNCTION("COUNTA(SPLIT(Q111,"",""))"),2.0)</f>
        <v>2</v>
      </c>
      <c r="S111" s="3">
        <f>IFERROR(__xludf.DUMMYFUNCTION("IF(REGEXMATCH(Q111,""(?i)c\+\+""),1,0)"),1.0)</f>
        <v>1</v>
      </c>
      <c r="T111" s="3">
        <f>IFERROR(__xludf.DUMMYFUNCTION("IF(REGEXMATCH(Q111,""(?i)machine learning""),1,0)"),0.0)</f>
        <v>0</v>
      </c>
      <c r="U111" s="3">
        <f>IFERROR(__xludf.DUMMYFUNCTION("IF(REGEXMATCH(Q111,""(?i)python""),1,0)"),0.0)</f>
        <v>0</v>
      </c>
      <c r="V111" s="3">
        <f>IFERROR(__xludf.DUMMYFUNCTION("IF(REGEXMATCH(Q111,""(?i)java""),1,0)"),0.0)</f>
        <v>0</v>
      </c>
      <c r="W111" s="3">
        <f>IFERROR(__xludf.DUMMYFUNCTION("IF(REGEXMATCH(Q111,""(?i)sql""),1,0)"),0.0)</f>
        <v>0</v>
      </c>
      <c r="X111" s="3">
        <f>IFERROR(__xludf.DUMMYFUNCTION("IF(REGEXMATCH(Q111,""(?i)web development""),1,0)"),0.0)</f>
        <v>0</v>
      </c>
      <c r="Y111" s="3">
        <f>IFERROR(__xludf.DUMMYFUNCTION("IF(REGEXMATCH(Q111,""(?i)data science""),1,0)"),1.0)</f>
        <v>1</v>
      </c>
      <c r="Z111" s="3" t="s">
        <v>45</v>
      </c>
      <c r="AA111" s="3" t="s">
        <v>72</v>
      </c>
      <c r="AB111" s="3" t="s">
        <v>66</v>
      </c>
      <c r="AC111" s="3" t="s">
        <v>61</v>
      </c>
      <c r="AD111" s="3">
        <v>14.46</v>
      </c>
      <c r="AE111" s="3" t="s">
        <v>72</v>
      </c>
      <c r="AF111" s="3">
        <v>8.69</v>
      </c>
      <c r="AG111" s="3">
        <v>6.36</v>
      </c>
      <c r="AH111" s="3">
        <v>8.38</v>
      </c>
      <c r="AI111" s="3">
        <v>6.83</v>
      </c>
      <c r="AJ111" s="3">
        <v>5.43</v>
      </c>
      <c r="AK111" s="3">
        <v>5.86</v>
      </c>
      <c r="AL111" s="3">
        <v>7.18</v>
      </c>
      <c r="AM111" s="3">
        <v>8.03</v>
      </c>
    </row>
    <row r="112">
      <c r="A112" s="3" t="s">
        <v>396</v>
      </c>
      <c r="B112" s="3" t="s">
        <v>397</v>
      </c>
      <c r="C112" s="4">
        <v>19.0</v>
      </c>
      <c r="D112" s="3" t="s">
        <v>41</v>
      </c>
      <c r="E112" s="3" t="s">
        <v>70</v>
      </c>
      <c r="F112" s="5">
        <v>7.13</v>
      </c>
      <c r="G112" s="3">
        <v>1.0</v>
      </c>
      <c r="H112" s="5">
        <v>86.73</v>
      </c>
      <c r="I112" s="3" t="s">
        <v>15</v>
      </c>
      <c r="J112" s="3">
        <f>IFERROR(__xludf.DUMMYFUNCTION("COUNTA(SPLIT(I112,"",""))"),1.0)</f>
        <v>1</v>
      </c>
      <c r="K112" s="3">
        <f>IFERROR(__xludf.DUMMYFUNCTION("IF(REGEXMATCH(I112,""(?i)literary society""),1,0)"),0.0)</f>
        <v>0</v>
      </c>
      <c r="L112" s="3">
        <f>IFERROR(__xludf.DUMMYFUNCTION("IF(REGEXMATCH(I112,""(?i)robotics""),1,0)"),0.0)</f>
        <v>0</v>
      </c>
      <c r="M112" s="3">
        <f>IFERROR(__xludf.DUMMYFUNCTION("IF(REGEXMATCH(I112,""(?i)coding club""),1,0)"),0.0)</f>
        <v>0</v>
      </c>
      <c r="N112" s="3">
        <f>IFERROR(__xludf.DUMMYFUNCTION("IF(REGEXMATCH(I112,""(?i)entrepreneurship cell""),1,0)"),0.0)</f>
        <v>0</v>
      </c>
      <c r="O112" s="3">
        <f>IFERROR(__xludf.DUMMYFUNCTION("IF(REGEXMATCH(I112,""(?i)cultural club""),1,0)"),0.0)</f>
        <v>0</v>
      </c>
      <c r="P112" s="3">
        <f>IFERROR(__xludf.DUMMYFUNCTION("IF(REGEXMATCH(I112,""(?i)sports club""),1,0)"),1.0)</f>
        <v>1</v>
      </c>
      <c r="Q112" s="3" t="s">
        <v>398</v>
      </c>
      <c r="R112" s="3">
        <f>IFERROR(__xludf.DUMMYFUNCTION("COUNTA(SPLIT(Q112,"",""))"),5.0)</f>
        <v>5</v>
      </c>
      <c r="S112" s="3">
        <f>IFERROR(__xludf.DUMMYFUNCTION("IF(REGEXMATCH(Q112,""(?i)c\+\+""),1,0)"),1.0)</f>
        <v>1</v>
      </c>
      <c r="T112" s="3">
        <f>IFERROR(__xludf.DUMMYFUNCTION("IF(REGEXMATCH(Q112,""(?i)machine learning""),1,0)"),1.0)</f>
        <v>1</v>
      </c>
      <c r="U112" s="3">
        <f>IFERROR(__xludf.DUMMYFUNCTION("IF(REGEXMATCH(Q112,""(?i)python""),1,0)"),0.0)</f>
        <v>0</v>
      </c>
      <c r="V112" s="3">
        <f>IFERROR(__xludf.DUMMYFUNCTION("IF(REGEXMATCH(Q112,""(?i)java""),1,0)"),1.0)</f>
        <v>1</v>
      </c>
      <c r="W112" s="3">
        <f>IFERROR(__xludf.DUMMYFUNCTION("IF(REGEXMATCH(Q112,""(?i)sql""),1,0)"),0.0)</f>
        <v>0</v>
      </c>
      <c r="X112" s="3">
        <f>IFERROR(__xludf.DUMMYFUNCTION("IF(REGEXMATCH(Q112,""(?i)web development""),1,0)"),1.0)</f>
        <v>1</v>
      </c>
      <c r="Y112" s="3">
        <f>IFERROR(__xludf.DUMMYFUNCTION("IF(REGEXMATCH(Q112,""(?i)data science""),1,0)"),1.0)</f>
        <v>1</v>
      </c>
      <c r="Z112" s="3" t="s">
        <v>45</v>
      </c>
      <c r="AA112" s="3" t="s">
        <v>61</v>
      </c>
      <c r="AB112" s="3" t="s">
        <v>47</v>
      </c>
      <c r="AC112" s="3" t="s">
        <v>48</v>
      </c>
      <c r="AD112" s="3">
        <v>0.0</v>
      </c>
      <c r="AE112" s="3" t="s">
        <v>49</v>
      </c>
      <c r="AF112" s="3">
        <v>7.79</v>
      </c>
      <c r="AG112" s="3">
        <v>6.7</v>
      </c>
      <c r="AH112" s="3">
        <v>6.74</v>
      </c>
      <c r="AI112" s="3">
        <v>6.75</v>
      </c>
      <c r="AJ112" s="3">
        <v>8.84</v>
      </c>
      <c r="AK112" s="3">
        <v>7.9</v>
      </c>
      <c r="AL112" s="3">
        <v>6.56</v>
      </c>
      <c r="AM112" s="3">
        <v>5.76</v>
      </c>
    </row>
    <row r="113">
      <c r="A113" s="3" t="s">
        <v>399</v>
      </c>
      <c r="B113" s="3" t="s">
        <v>127</v>
      </c>
      <c r="C113" s="4">
        <v>19.0</v>
      </c>
      <c r="D113" s="3" t="s">
        <v>58</v>
      </c>
      <c r="E113" s="3" t="s">
        <v>59</v>
      </c>
      <c r="F113" s="5">
        <v>7.16</v>
      </c>
      <c r="G113" s="3">
        <v>2.0</v>
      </c>
      <c r="H113" s="5">
        <v>85.45</v>
      </c>
      <c r="I113" s="3" t="s">
        <v>182</v>
      </c>
      <c r="J113" s="3">
        <f>IFERROR(__xludf.DUMMYFUNCTION("COUNTA(SPLIT(I113,"",""))"),2.0)</f>
        <v>2</v>
      </c>
      <c r="K113" s="3">
        <f>IFERROR(__xludf.DUMMYFUNCTION("IF(REGEXMATCH(I113,""(?i)literary society""),1,0)"),1.0)</f>
        <v>1</v>
      </c>
      <c r="L113" s="3">
        <f>IFERROR(__xludf.DUMMYFUNCTION("IF(REGEXMATCH(I113,""(?i)robotics""),1,0)"),1.0)</f>
        <v>1</v>
      </c>
      <c r="M113" s="3">
        <f>IFERROR(__xludf.DUMMYFUNCTION("IF(REGEXMATCH(I113,""(?i)coding club""),1,0)"),0.0)</f>
        <v>0</v>
      </c>
      <c r="N113" s="3">
        <f>IFERROR(__xludf.DUMMYFUNCTION("IF(REGEXMATCH(I113,""(?i)entrepreneurship cell""),1,0)"),0.0)</f>
        <v>0</v>
      </c>
      <c r="O113" s="3">
        <f>IFERROR(__xludf.DUMMYFUNCTION("IF(REGEXMATCH(I113,""(?i)cultural club""),1,0)"),0.0)</f>
        <v>0</v>
      </c>
      <c r="P113" s="3">
        <f>IFERROR(__xludf.DUMMYFUNCTION("IF(REGEXMATCH(I113,""(?i)sports club""),1,0)"),0.0)</f>
        <v>0</v>
      </c>
      <c r="Q113" s="3" t="s">
        <v>400</v>
      </c>
      <c r="R113" s="3">
        <f>IFERROR(__xludf.DUMMYFUNCTION("COUNTA(SPLIT(Q113,"",""))"),5.0)</f>
        <v>5</v>
      </c>
      <c r="S113" s="3">
        <f>IFERROR(__xludf.DUMMYFUNCTION("IF(REGEXMATCH(Q113,""(?i)c\+\+""),1,0)"),1.0)</f>
        <v>1</v>
      </c>
      <c r="T113" s="3">
        <f>IFERROR(__xludf.DUMMYFUNCTION("IF(REGEXMATCH(Q113,""(?i)machine learning""),1,0)"),1.0)</f>
        <v>1</v>
      </c>
      <c r="U113" s="3">
        <f>IFERROR(__xludf.DUMMYFUNCTION("IF(REGEXMATCH(Q113,""(?i)python""),1,0)"),1.0)</f>
        <v>1</v>
      </c>
      <c r="V113" s="3">
        <f>IFERROR(__xludf.DUMMYFUNCTION("IF(REGEXMATCH(Q113,""(?i)java""),1,0)"),1.0)</f>
        <v>1</v>
      </c>
      <c r="W113" s="3">
        <f>IFERROR(__xludf.DUMMYFUNCTION("IF(REGEXMATCH(Q113,""(?i)sql""),1,0)"),0.0)</f>
        <v>0</v>
      </c>
      <c r="X113" s="3">
        <f>IFERROR(__xludf.DUMMYFUNCTION("IF(REGEXMATCH(Q113,""(?i)web development""),1,0)"),1.0)</f>
        <v>1</v>
      </c>
      <c r="Y113" s="3">
        <f>IFERROR(__xludf.DUMMYFUNCTION("IF(REGEXMATCH(Q113,""(?i)data science""),1,0)"),0.0)</f>
        <v>0</v>
      </c>
      <c r="Z113" s="3" t="s">
        <v>45</v>
      </c>
      <c r="AA113" s="3" t="s">
        <v>67</v>
      </c>
      <c r="AB113" s="3" t="s">
        <v>47</v>
      </c>
      <c r="AC113" s="3" t="s">
        <v>48</v>
      </c>
      <c r="AD113" s="3">
        <v>0.0</v>
      </c>
      <c r="AE113" s="3" t="s">
        <v>49</v>
      </c>
      <c r="AF113" s="3">
        <v>7.03</v>
      </c>
      <c r="AG113" s="3">
        <v>5.51</v>
      </c>
      <c r="AH113" s="3">
        <v>7.49</v>
      </c>
      <c r="AI113" s="3">
        <v>7.72</v>
      </c>
      <c r="AJ113" s="3">
        <v>9.3</v>
      </c>
      <c r="AK113" s="3">
        <v>8.08</v>
      </c>
      <c r="AL113" s="3">
        <v>5.1</v>
      </c>
      <c r="AM113" s="3">
        <v>7.08</v>
      </c>
    </row>
    <row r="114">
      <c r="A114" s="3" t="s">
        <v>401</v>
      </c>
      <c r="B114" s="3" t="s">
        <v>178</v>
      </c>
      <c r="C114" s="4">
        <v>21.0</v>
      </c>
      <c r="D114" s="3" t="s">
        <v>58</v>
      </c>
      <c r="E114" s="3" t="s">
        <v>92</v>
      </c>
      <c r="F114" s="5">
        <v>6.74</v>
      </c>
      <c r="G114" s="3">
        <v>1.0</v>
      </c>
      <c r="H114" s="5">
        <v>71.65</v>
      </c>
      <c r="I114" s="3" t="s">
        <v>201</v>
      </c>
      <c r="J114" s="3">
        <f>IFERROR(__xludf.DUMMYFUNCTION("COUNTA(SPLIT(I114,"",""))"),3.0)</f>
        <v>3</v>
      </c>
      <c r="K114" s="3">
        <f>IFERROR(__xludf.DUMMYFUNCTION("IF(REGEXMATCH(I114,""(?i)literary society""),1,0)"),1.0)</f>
        <v>1</v>
      </c>
      <c r="L114" s="3">
        <f>IFERROR(__xludf.DUMMYFUNCTION("IF(REGEXMATCH(I114,""(?i)robotics""),1,0)"),1.0)</f>
        <v>1</v>
      </c>
      <c r="M114" s="3">
        <f>IFERROR(__xludf.DUMMYFUNCTION("IF(REGEXMATCH(I114,""(?i)coding club""),1,0)"),0.0)</f>
        <v>0</v>
      </c>
      <c r="N114" s="3">
        <f>IFERROR(__xludf.DUMMYFUNCTION("IF(REGEXMATCH(I114,""(?i)entrepreneurship cell""),1,0)"),0.0)</f>
        <v>0</v>
      </c>
      <c r="O114" s="3">
        <f>IFERROR(__xludf.DUMMYFUNCTION("IF(REGEXMATCH(I114,""(?i)cultural club""),1,0)"),1.0)</f>
        <v>1</v>
      </c>
      <c r="P114" s="3">
        <f>IFERROR(__xludf.DUMMYFUNCTION("IF(REGEXMATCH(I114,""(?i)sports club""),1,0)"),0.0)</f>
        <v>0</v>
      </c>
      <c r="Q114" s="3" t="s">
        <v>402</v>
      </c>
      <c r="R114" s="3">
        <f>IFERROR(__xludf.DUMMYFUNCTION("COUNTA(SPLIT(Q114,"",""))"),3.0)</f>
        <v>3</v>
      </c>
      <c r="S114" s="3">
        <f>IFERROR(__xludf.DUMMYFUNCTION("IF(REGEXMATCH(Q114,""(?i)c\+\+""),1,0)"),0.0)</f>
        <v>0</v>
      </c>
      <c r="T114" s="3">
        <f>IFERROR(__xludf.DUMMYFUNCTION("IF(REGEXMATCH(Q114,""(?i)machine learning""),1,0)"),1.0)</f>
        <v>1</v>
      </c>
      <c r="U114" s="3">
        <f>IFERROR(__xludf.DUMMYFUNCTION("IF(REGEXMATCH(Q114,""(?i)python""),1,0)"),1.0)</f>
        <v>1</v>
      </c>
      <c r="V114" s="3">
        <f>IFERROR(__xludf.DUMMYFUNCTION("IF(REGEXMATCH(Q114,""(?i)java""),1,0)"),0.0)</f>
        <v>0</v>
      </c>
      <c r="W114" s="3">
        <f>IFERROR(__xludf.DUMMYFUNCTION("IF(REGEXMATCH(Q114,""(?i)sql""),1,0)"),0.0)</f>
        <v>0</v>
      </c>
      <c r="X114" s="3">
        <f>IFERROR(__xludf.DUMMYFUNCTION("IF(REGEXMATCH(Q114,""(?i)web development""),1,0)"),1.0)</f>
        <v>1</v>
      </c>
      <c r="Y114" s="3">
        <f>IFERROR(__xludf.DUMMYFUNCTION("IF(REGEXMATCH(Q114,""(?i)data science""),1,0)"),0.0)</f>
        <v>0</v>
      </c>
      <c r="Z114" s="3" t="s">
        <v>45</v>
      </c>
      <c r="AA114" s="3" t="s">
        <v>61</v>
      </c>
      <c r="AB114" s="3" t="s">
        <v>47</v>
      </c>
      <c r="AC114" s="3" t="s">
        <v>48</v>
      </c>
      <c r="AD114" s="3">
        <v>0.0</v>
      </c>
      <c r="AE114" s="3" t="s">
        <v>49</v>
      </c>
      <c r="AF114" s="3">
        <v>5.89</v>
      </c>
      <c r="AG114" s="3">
        <v>7.32</v>
      </c>
      <c r="AH114" s="3">
        <v>7.28</v>
      </c>
      <c r="AI114" s="3">
        <v>8.01</v>
      </c>
      <c r="AJ114" s="3">
        <v>6.42</v>
      </c>
      <c r="AK114" s="3">
        <v>6.47</v>
      </c>
      <c r="AL114" s="3">
        <v>6.43</v>
      </c>
      <c r="AM114" s="3">
        <v>6.08</v>
      </c>
    </row>
    <row r="115">
      <c r="A115" s="3" t="s">
        <v>403</v>
      </c>
      <c r="B115" s="3" t="s">
        <v>259</v>
      </c>
      <c r="C115" s="4">
        <v>21.0</v>
      </c>
      <c r="D115" s="3" t="s">
        <v>58</v>
      </c>
      <c r="E115" s="3" t="s">
        <v>70</v>
      </c>
      <c r="F115" s="5">
        <v>7.5</v>
      </c>
      <c r="G115" s="3">
        <v>3.0</v>
      </c>
      <c r="H115" s="5">
        <v>90.54</v>
      </c>
      <c r="I115" s="3" t="s">
        <v>322</v>
      </c>
      <c r="J115" s="3">
        <f>IFERROR(__xludf.DUMMYFUNCTION("COUNTA(SPLIT(I115,"",""))"),3.0)</f>
        <v>3</v>
      </c>
      <c r="K115" s="3">
        <f>IFERROR(__xludf.DUMMYFUNCTION("IF(REGEXMATCH(I115,""(?i)literary society""),1,0)"),1.0)</f>
        <v>1</v>
      </c>
      <c r="L115" s="3">
        <f>IFERROR(__xludf.DUMMYFUNCTION("IF(REGEXMATCH(I115,""(?i)robotics""),1,0)"),0.0)</f>
        <v>0</v>
      </c>
      <c r="M115" s="3">
        <f>IFERROR(__xludf.DUMMYFUNCTION("IF(REGEXMATCH(I115,""(?i)coding club""),1,0)"),1.0)</f>
        <v>1</v>
      </c>
      <c r="N115" s="3">
        <f>IFERROR(__xludf.DUMMYFUNCTION("IF(REGEXMATCH(I115,""(?i)entrepreneurship cell""),1,0)"),1.0)</f>
        <v>1</v>
      </c>
      <c r="O115" s="3">
        <f>IFERROR(__xludf.DUMMYFUNCTION("IF(REGEXMATCH(I115,""(?i)cultural club""),1,0)"),0.0)</f>
        <v>0</v>
      </c>
      <c r="P115" s="3">
        <f>IFERROR(__xludf.DUMMYFUNCTION("IF(REGEXMATCH(I115,""(?i)sports club""),1,0)"),0.0)</f>
        <v>0</v>
      </c>
      <c r="Q115" s="3" t="s">
        <v>323</v>
      </c>
      <c r="R115" s="3">
        <f>IFERROR(__xludf.DUMMYFUNCTION("COUNTA(SPLIT(Q115,"",""))"),3.0)</f>
        <v>3</v>
      </c>
      <c r="S115" s="3">
        <f>IFERROR(__xludf.DUMMYFUNCTION("IF(REGEXMATCH(Q115,""(?i)c\+\+""),1,0)"),0.0)</f>
        <v>0</v>
      </c>
      <c r="T115" s="3">
        <f>IFERROR(__xludf.DUMMYFUNCTION("IF(REGEXMATCH(Q115,""(?i)machine learning""),1,0)"),1.0)</f>
        <v>1</v>
      </c>
      <c r="U115" s="3">
        <f>IFERROR(__xludf.DUMMYFUNCTION("IF(REGEXMATCH(Q115,""(?i)python""),1,0)"),1.0)</f>
        <v>1</v>
      </c>
      <c r="V115" s="3">
        <f>IFERROR(__xludf.DUMMYFUNCTION("IF(REGEXMATCH(Q115,""(?i)java""),1,0)"),0.0)</f>
        <v>0</v>
      </c>
      <c r="W115" s="3">
        <f>IFERROR(__xludf.DUMMYFUNCTION("IF(REGEXMATCH(Q115,""(?i)sql""),1,0)"),0.0)</f>
        <v>0</v>
      </c>
      <c r="X115" s="3">
        <f>IFERROR(__xludf.DUMMYFUNCTION("IF(REGEXMATCH(Q115,""(?i)web development""),1,0)"),1.0)</f>
        <v>1</v>
      </c>
      <c r="Y115" s="3">
        <f>IFERROR(__xludf.DUMMYFUNCTION("IF(REGEXMATCH(Q115,""(?i)data science""),1,0)"),0.0)</f>
        <v>0</v>
      </c>
      <c r="Z115" s="3" t="s">
        <v>45</v>
      </c>
      <c r="AA115" s="3" t="s">
        <v>85</v>
      </c>
      <c r="AB115" s="3" t="s">
        <v>47</v>
      </c>
      <c r="AC115" s="3" t="s">
        <v>48</v>
      </c>
      <c r="AD115" s="3">
        <v>0.0</v>
      </c>
      <c r="AE115" s="3" t="s">
        <v>49</v>
      </c>
      <c r="AF115" s="3">
        <v>8.12</v>
      </c>
      <c r="AG115" s="3">
        <v>7.68</v>
      </c>
      <c r="AH115" s="3">
        <v>7.19</v>
      </c>
      <c r="AI115" s="3">
        <v>8.52</v>
      </c>
      <c r="AJ115" s="3">
        <v>7.42</v>
      </c>
      <c r="AK115" s="3">
        <v>8.3</v>
      </c>
      <c r="AL115" s="3">
        <v>7.61</v>
      </c>
      <c r="AM115" s="3">
        <v>5.16</v>
      </c>
    </row>
    <row r="116">
      <c r="A116" s="3" t="s">
        <v>404</v>
      </c>
      <c r="B116" s="3" t="s">
        <v>405</v>
      </c>
      <c r="C116" s="4">
        <v>20.0</v>
      </c>
      <c r="D116" s="3" t="s">
        <v>58</v>
      </c>
      <c r="E116" s="3" t="s">
        <v>42</v>
      </c>
      <c r="F116" s="5">
        <v>7.08</v>
      </c>
      <c r="G116" s="3">
        <v>0.0</v>
      </c>
      <c r="H116" s="5">
        <v>73.64</v>
      </c>
      <c r="I116" s="3" t="s">
        <v>406</v>
      </c>
      <c r="J116" s="3">
        <f>IFERROR(__xludf.DUMMYFUNCTION("COUNTA(SPLIT(I116,"",""))"),3.0)</f>
        <v>3</v>
      </c>
      <c r="K116" s="3">
        <f>IFERROR(__xludf.DUMMYFUNCTION("IF(REGEXMATCH(I116,""(?i)literary society""),1,0)"),1.0)</f>
        <v>1</v>
      </c>
      <c r="L116" s="3">
        <f>IFERROR(__xludf.DUMMYFUNCTION("IF(REGEXMATCH(I116,""(?i)robotics""),1,0)"),0.0)</f>
        <v>0</v>
      </c>
      <c r="M116" s="3">
        <f>IFERROR(__xludf.DUMMYFUNCTION("IF(REGEXMATCH(I116,""(?i)coding club""),1,0)"),1.0)</f>
        <v>1</v>
      </c>
      <c r="N116" s="3">
        <f>IFERROR(__xludf.DUMMYFUNCTION("IF(REGEXMATCH(I116,""(?i)entrepreneurship cell""),1,0)"),1.0)</f>
        <v>1</v>
      </c>
      <c r="O116" s="3">
        <f>IFERROR(__xludf.DUMMYFUNCTION("IF(REGEXMATCH(I116,""(?i)cultural club""),1,0)"),0.0)</f>
        <v>0</v>
      </c>
      <c r="P116" s="3">
        <f>IFERROR(__xludf.DUMMYFUNCTION("IF(REGEXMATCH(I116,""(?i)sports club""),1,0)"),0.0)</f>
        <v>0</v>
      </c>
      <c r="Q116" s="3" t="s">
        <v>407</v>
      </c>
      <c r="R116" s="3">
        <f>IFERROR(__xludf.DUMMYFUNCTION("COUNTA(SPLIT(Q116,"",""))"),4.0)</f>
        <v>4</v>
      </c>
      <c r="S116" s="3">
        <f>IFERROR(__xludf.DUMMYFUNCTION("IF(REGEXMATCH(Q116,""(?i)c\+\+""),1,0)"),0.0)</f>
        <v>0</v>
      </c>
      <c r="T116" s="3">
        <f>IFERROR(__xludf.DUMMYFUNCTION("IF(REGEXMATCH(Q116,""(?i)machine learning""),1,0)"),1.0)</f>
        <v>1</v>
      </c>
      <c r="U116" s="3">
        <f>IFERROR(__xludf.DUMMYFUNCTION("IF(REGEXMATCH(Q116,""(?i)python""),1,0)"),1.0)</f>
        <v>1</v>
      </c>
      <c r="V116" s="3">
        <f>IFERROR(__xludf.DUMMYFUNCTION("IF(REGEXMATCH(Q116,""(?i)java""),1,0)"),0.0)</f>
        <v>0</v>
      </c>
      <c r="W116" s="3">
        <f>IFERROR(__xludf.DUMMYFUNCTION("IF(REGEXMATCH(Q116,""(?i)sql""),1,0)"),0.0)</f>
        <v>0</v>
      </c>
      <c r="X116" s="3">
        <f>IFERROR(__xludf.DUMMYFUNCTION("IF(REGEXMATCH(Q116,""(?i)web development""),1,0)"),1.0)</f>
        <v>1</v>
      </c>
      <c r="Y116" s="3">
        <f>IFERROR(__xludf.DUMMYFUNCTION("IF(REGEXMATCH(Q116,""(?i)data science""),1,0)"),1.0)</f>
        <v>1</v>
      </c>
      <c r="Z116" s="3" t="s">
        <v>45</v>
      </c>
      <c r="AA116" s="3" t="s">
        <v>98</v>
      </c>
      <c r="AB116" s="3" t="s">
        <v>66</v>
      </c>
      <c r="AC116" s="3" t="s">
        <v>67</v>
      </c>
      <c r="AD116" s="3">
        <v>9.94</v>
      </c>
      <c r="AE116" s="3" t="s">
        <v>75</v>
      </c>
      <c r="AF116" s="3">
        <v>6.57</v>
      </c>
      <c r="AG116" s="3">
        <v>7.23</v>
      </c>
      <c r="AH116" s="3">
        <v>6.07</v>
      </c>
      <c r="AI116" s="3">
        <v>8.29</v>
      </c>
      <c r="AJ116" s="3">
        <v>6.37</v>
      </c>
      <c r="AK116" s="3">
        <v>8.13</v>
      </c>
      <c r="AL116" s="3">
        <v>6.77</v>
      </c>
      <c r="AM116" s="3">
        <v>7.2</v>
      </c>
    </row>
    <row r="117">
      <c r="A117" s="3" t="s">
        <v>408</v>
      </c>
      <c r="B117" s="3" t="s">
        <v>409</v>
      </c>
      <c r="C117" s="4">
        <v>20.0</v>
      </c>
      <c r="D117" s="3" t="s">
        <v>58</v>
      </c>
      <c r="E117" s="3" t="s">
        <v>70</v>
      </c>
      <c r="F117" s="5">
        <v>6.92</v>
      </c>
      <c r="G117" s="3">
        <v>0.0</v>
      </c>
      <c r="H117" s="5">
        <v>80.37</v>
      </c>
      <c r="I117" s="3" t="s">
        <v>410</v>
      </c>
      <c r="J117" s="3">
        <f>IFERROR(__xludf.DUMMYFUNCTION("COUNTA(SPLIT(I117,"",""))"),3.0)</f>
        <v>3</v>
      </c>
      <c r="K117" s="3">
        <f>IFERROR(__xludf.DUMMYFUNCTION("IF(REGEXMATCH(I117,""(?i)literary society""),1,0)"),1.0)</f>
        <v>1</v>
      </c>
      <c r="L117" s="3">
        <f>IFERROR(__xludf.DUMMYFUNCTION("IF(REGEXMATCH(I117,""(?i)robotics""),1,0)"),1.0)</f>
        <v>1</v>
      </c>
      <c r="M117" s="3">
        <f>IFERROR(__xludf.DUMMYFUNCTION("IF(REGEXMATCH(I117,""(?i)coding club""),1,0)"),1.0)</f>
        <v>1</v>
      </c>
      <c r="N117" s="3">
        <f>IFERROR(__xludf.DUMMYFUNCTION("IF(REGEXMATCH(I117,""(?i)entrepreneurship cell""),1,0)"),0.0)</f>
        <v>0</v>
      </c>
      <c r="O117" s="3">
        <f>IFERROR(__xludf.DUMMYFUNCTION("IF(REGEXMATCH(I117,""(?i)cultural club""),1,0)"),0.0)</f>
        <v>0</v>
      </c>
      <c r="P117" s="3">
        <f>IFERROR(__xludf.DUMMYFUNCTION("IF(REGEXMATCH(I117,""(?i)sports club""),1,0)"),0.0)</f>
        <v>0</v>
      </c>
      <c r="Q117" s="3" t="s">
        <v>411</v>
      </c>
      <c r="R117" s="3">
        <f>IFERROR(__xludf.DUMMYFUNCTION("COUNTA(SPLIT(Q117,"",""))"),5.0)</f>
        <v>5</v>
      </c>
      <c r="S117" s="3">
        <f>IFERROR(__xludf.DUMMYFUNCTION("IF(REGEXMATCH(Q117,""(?i)c\+\+""),1,0)"),0.0)</f>
        <v>0</v>
      </c>
      <c r="T117" s="3">
        <f>IFERROR(__xludf.DUMMYFUNCTION("IF(REGEXMATCH(Q117,""(?i)machine learning""),1,0)"),0.0)</f>
        <v>0</v>
      </c>
      <c r="U117" s="3">
        <f>IFERROR(__xludf.DUMMYFUNCTION("IF(REGEXMATCH(Q117,""(?i)python""),1,0)"),1.0)</f>
        <v>1</v>
      </c>
      <c r="V117" s="3">
        <f>IFERROR(__xludf.DUMMYFUNCTION("IF(REGEXMATCH(Q117,""(?i)java""),1,0)"),1.0)</f>
        <v>1</v>
      </c>
      <c r="W117" s="3">
        <f>IFERROR(__xludf.DUMMYFUNCTION("IF(REGEXMATCH(Q117,""(?i)sql""),1,0)"),1.0)</f>
        <v>1</v>
      </c>
      <c r="X117" s="3">
        <f>IFERROR(__xludf.DUMMYFUNCTION("IF(REGEXMATCH(Q117,""(?i)web development""),1,0)"),1.0)</f>
        <v>1</v>
      </c>
      <c r="Y117" s="3">
        <f>IFERROR(__xludf.DUMMYFUNCTION("IF(REGEXMATCH(Q117,""(?i)data science""),1,0)"),1.0)</f>
        <v>1</v>
      </c>
      <c r="Z117" s="3" t="s">
        <v>55</v>
      </c>
      <c r="AA117" s="3" t="s">
        <v>48</v>
      </c>
      <c r="AB117" s="3" t="s">
        <v>66</v>
      </c>
      <c r="AC117" s="3" t="s">
        <v>85</v>
      </c>
      <c r="AD117" s="3">
        <v>5.37</v>
      </c>
      <c r="AE117" s="3" t="s">
        <v>75</v>
      </c>
      <c r="AF117" s="3">
        <v>6.97</v>
      </c>
      <c r="AG117" s="3">
        <v>6.23</v>
      </c>
      <c r="AH117" s="3">
        <v>6.28</v>
      </c>
      <c r="AI117" s="3">
        <v>6.19</v>
      </c>
      <c r="AJ117" s="3">
        <v>6.01</v>
      </c>
      <c r="AK117" s="3">
        <v>7.93</v>
      </c>
      <c r="AL117" s="3">
        <v>7.8</v>
      </c>
      <c r="AM117" s="3">
        <v>7.94</v>
      </c>
    </row>
    <row r="118">
      <c r="A118" s="3" t="s">
        <v>412</v>
      </c>
      <c r="B118" s="3" t="s">
        <v>212</v>
      </c>
      <c r="C118" s="4">
        <v>21.0</v>
      </c>
      <c r="D118" s="3" t="s">
        <v>41</v>
      </c>
      <c r="E118" s="3" t="s">
        <v>92</v>
      </c>
      <c r="F118" s="5">
        <v>6.64</v>
      </c>
      <c r="G118" s="3">
        <v>1.0</v>
      </c>
      <c r="H118" s="5">
        <v>79.1</v>
      </c>
      <c r="I118" s="3" t="s">
        <v>14</v>
      </c>
      <c r="J118" s="3">
        <f>IFERROR(__xludf.DUMMYFUNCTION("COUNTA(SPLIT(I118,"",""))"),1.0)</f>
        <v>1</v>
      </c>
      <c r="K118" s="3">
        <f>IFERROR(__xludf.DUMMYFUNCTION("IF(REGEXMATCH(I118,""(?i)literary society""),1,0)"),0.0)</f>
        <v>0</v>
      </c>
      <c r="L118" s="3">
        <f>IFERROR(__xludf.DUMMYFUNCTION("IF(REGEXMATCH(I118,""(?i)robotics""),1,0)"),0.0)</f>
        <v>0</v>
      </c>
      <c r="M118" s="3">
        <f>IFERROR(__xludf.DUMMYFUNCTION("IF(REGEXMATCH(I118,""(?i)coding club""),1,0)"),0.0)</f>
        <v>0</v>
      </c>
      <c r="N118" s="3">
        <f>IFERROR(__xludf.DUMMYFUNCTION("IF(REGEXMATCH(I118,""(?i)entrepreneurship cell""),1,0)"),0.0)</f>
        <v>0</v>
      </c>
      <c r="O118" s="3">
        <f>IFERROR(__xludf.DUMMYFUNCTION("IF(REGEXMATCH(I118,""(?i)cultural club""),1,0)"),1.0)</f>
        <v>1</v>
      </c>
      <c r="P118" s="3">
        <f>IFERROR(__xludf.DUMMYFUNCTION("IF(REGEXMATCH(I118,""(?i)sports club""),1,0)"),0.0)</f>
        <v>0</v>
      </c>
      <c r="Q118" s="3" t="s">
        <v>327</v>
      </c>
      <c r="R118" s="3">
        <f>IFERROR(__xludf.DUMMYFUNCTION("COUNTA(SPLIT(Q118,"",""))"),2.0)</f>
        <v>2</v>
      </c>
      <c r="S118" s="3">
        <f>IFERROR(__xludf.DUMMYFUNCTION("IF(REGEXMATCH(Q118,""(?i)c\+\+""),1,0)"),0.0)</f>
        <v>0</v>
      </c>
      <c r="T118" s="3">
        <f>IFERROR(__xludf.DUMMYFUNCTION("IF(REGEXMATCH(Q118,""(?i)machine learning""),1,0)"),1.0)</f>
        <v>1</v>
      </c>
      <c r="U118" s="3">
        <f>IFERROR(__xludf.DUMMYFUNCTION("IF(REGEXMATCH(Q118,""(?i)python""),1,0)"),0.0)</f>
        <v>0</v>
      </c>
      <c r="V118" s="3">
        <f>IFERROR(__xludf.DUMMYFUNCTION("IF(REGEXMATCH(Q118,""(?i)java""),1,0)"),1.0)</f>
        <v>1</v>
      </c>
      <c r="W118" s="3">
        <f>IFERROR(__xludf.DUMMYFUNCTION("IF(REGEXMATCH(Q118,""(?i)sql""),1,0)"),0.0)</f>
        <v>0</v>
      </c>
      <c r="X118" s="3">
        <f>IFERROR(__xludf.DUMMYFUNCTION("IF(REGEXMATCH(Q118,""(?i)web development""),1,0)"),0.0)</f>
        <v>0</v>
      </c>
      <c r="Y118" s="3">
        <f>IFERROR(__xludf.DUMMYFUNCTION("IF(REGEXMATCH(Q118,""(?i)data science""),1,0)"),0.0)</f>
        <v>0</v>
      </c>
      <c r="Z118" s="3" t="s">
        <v>55</v>
      </c>
      <c r="AA118" s="3" t="s">
        <v>48</v>
      </c>
      <c r="AB118" s="3" t="s">
        <v>66</v>
      </c>
      <c r="AC118" s="3" t="s">
        <v>72</v>
      </c>
      <c r="AD118" s="3">
        <v>11.41</v>
      </c>
      <c r="AE118" s="3" t="s">
        <v>75</v>
      </c>
      <c r="AF118" s="3">
        <v>6.54</v>
      </c>
      <c r="AG118" s="3">
        <v>7.19</v>
      </c>
      <c r="AH118" s="3">
        <v>5.89</v>
      </c>
      <c r="AI118" s="3">
        <v>6.0</v>
      </c>
      <c r="AJ118" s="3">
        <v>6.37</v>
      </c>
      <c r="AK118" s="3">
        <v>6.81</v>
      </c>
      <c r="AL118" s="3">
        <v>7.14</v>
      </c>
      <c r="AM118" s="3">
        <v>7.15</v>
      </c>
    </row>
    <row r="119">
      <c r="A119" s="3" t="s">
        <v>413</v>
      </c>
      <c r="B119" s="3" t="s">
        <v>414</v>
      </c>
      <c r="C119" s="4">
        <v>18.0</v>
      </c>
      <c r="D119" s="3" t="s">
        <v>58</v>
      </c>
      <c r="E119" s="3" t="s">
        <v>70</v>
      </c>
      <c r="F119" s="5">
        <v>7.59</v>
      </c>
      <c r="G119" s="3">
        <v>0.0</v>
      </c>
      <c r="H119" s="5">
        <v>61.91</v>
      </c>
      <c r="I119" s="3" t="s">
        <v>104</v>
      </c>
      <c r="J119" s="3">
        <f>IFERROR(__xludf.DUMMYFUNCTION("COUNTA(SPLIT(I119,"",""))"),3.0)</f>
        <v>3</v>
      </c>
      <c r="K119" s="3">
        <f>IFERROR(__xludf.DUMMYFUNCTION("IF(REGEXMATCH(I119,""(?i)literary society""),1,0)"),0.0)</f>
        <v>0</v>
      </c>
      <c r="L119" s="3">
        <f>IFERROR(__xludf.DUMMYFUNCTION("IF(REGEXMATCH(I119,""(?i)robotics""),1,0)"),1.0)</f>
        <v>1</v>
      </c>
      <c r="M119" s="3">
        <f>IFERROR(__xludf.DUMMYFUNCTION("IF(REGEXMATCH(I119,""(?i)coding club""),1,0)"),1.0)</f>
        <v>1</v>
      </c>
      <c r="N119" s="3">
        <f>IFERROR(__xludf.DUMMYFUNCTION("IF(REGEXMATCH(I119,""(?i)entrepreneurship cell""),1,0)"),0.0)</f>
        <v>0</v>
      </c>
      <c r="O119" s="3">
        <f>IFERROR(__xludf.DUMMYFUNCTION("IF(REGEXMATCH(I119,""(?i)cultural club""),1,0)"),0.0)</f>
        <v>0</v>
      </c>
      <c r="P119" s="3">
        <f>IFERROR(__xludf.DUMMYFUNCTION("IF(REGEXMATCH(I119,""(?i)sports club""),1,0)"),1.0)</f>
        <v>1</v>
      </c>
      <c r="Q119" s="3" t="s">
        <v>415</v>
      </c>
      <c r="R119" s="3">
        <f>IFERROR(__xludf.DUMMYFUNCTION("COUNTA(SPLIT(Q119,"",""))"),5.0)</f>
        <v>5</v>
      </c>
      <c r="S119" s="3">
        <f>IFERROR(__xludf.DUMMYFUNCTION("IF(REGEXMATCH(Q119,""(?i)c\+\+""),1,0)"),1.0)</f>
        <v>1</v>
      </c>
      <c r="T119" s="3">
        <f>IFERROR(__xludf.DUMMYFUNCTION("IF(REGEXMATCH(Q119,""(?i)machine learning""),1,0)"),0.0)</f>
        <v>0</v>
      </c>
      <c r="U119" s="3">
        <f>IFERROR(__xludf.DUMMYFUNCTION("IF(REGEXMATCH(Q119,""(?i)python""),1,0)"),1.0)</f>
        <v>1</v>
      </c>
      <c r="V119" s="3">
        <f>IFERROR(__xludf.DUMMYFUNCTION("IF(REGEXMATCH(Q119,""(?i)java""),1,0)"),1.0)</f>
        <v>1</v>
      </c>
      <c r="W119" s="3">
        <f>IFERROR(__xludf.DUMMYFUNCTION("IF(REGEXMATCH(Q119,""(?i)sql""),1,0)"),0.0)</f>
        <v>0</v>
      </c>
      <c r="X119" s="3">
        <f>IFERROR(__xludf.DUMMYFUNCTION("IF(REGEXMATCH(Q119,""(?i)web development""),1,0)"),1.0)</f>
        <v>1</v>
      </c>
      <c r="Y119" s="3">
        <f>IFERROR(__xludf.DUMMYFUNCTION("IF(REGEXMATCH(Q119,""(?i)data science""),1,0)"),1.0)</f>
        <v>1</v>
      </c>
      <c r="Z119" s="3" t="s">
        <v>55</v>
      </c>
      <c r="AA119" s="3" t="s">
        <v>48</v>
      </c>
      <c r="AB119" s="3" t="s">
        <v>66</v>
      </c>
      <c r="AC119" s="3" t="s">
        <v>67</v>
      </c>
      <c r="AD119" s="3">
        <v>7.19</v>
      </c>
      <c r="AE119" s="3" t="s">
        <v>61</v>
      </c>
      <c r="AF119" s="3">
        <v>7.94</v>
      </c>
      <c r="AG119" s="3">
        <v>7.2</v>
      </c>
      <c r="AH119" s="3">
        <v>8.67</v>
      </c>
      <c r="AI119" s="3">
        <v>6.82</v>
      </c>
      <c r="AJ119" s="3">
        <v>7.62</v>
      </c>
      <c r="AK119" s="3">
        <v>7.8</v>
      </c>
      <c r="AL119" s="3">
        <v>6.9</v>
      </c>
      <c r="AM119" s="3">
        <v>7.78</v>
      </c>
    </row>
    <row r="120">
      <c r="A120" s="3" t="s">
        <v>416</v>
      </c>
      <c r="B120" s="3" t="s">
        <v>417</v>
      </c>
      <c r="C120" s="4">
        <v>23.0</v>
      </c>
      <c r="D120" s="3" t="s">
        <v>58</v>
      </c>
      <c r="E120" s="3" t="s">
        <v>92</v>
      </c>
      <c r="F120" s="5">
        <v>7.04</v>
      </c>
      <c r="G120" s="3">
        <v>1.0</v>
      </c>
      <c r="H120" s="5">
        <v>98.79</v>
      </c>
      <c r="I120" s="3" t="s">
        <v>10</v>
      </c>
      <c r="J120" s="3">
        <f>IFERROR(__xludf.DUMMYFUNCTION("COUNTA(SPLIT(I120,"",""))"),1.0)</f>
        <v>1</v>
      </c>
      <c r="K120" s="3">
        <f>IFERROR(__xludf.DUMMYFUNCTION("IF(REGEXMATCH(I120,""(?i)literary society""),1,0)"),1.0)</f>
        <v>1</v>
      </c>
      <c r="L120" s="3">
        <f>IFERROR(__xludf.DUMMYFUNCTION("IF(REGEXMATCH(I120,""(?i)robotics""),1,0)"),0.0)</f>
        <v>0</v>
      </c>
      <c r="M120" s="3">
        <f>IFERROR(__xludf.DUMMYFUNCTION("IF(REGEXMATCH(I120,""(?i)coding club""),1,0)"),0.0)</f>
        <v>0</v>
      </c>
      <c r="N120" s="3">
        <f>IFERROR(__xludf.DUMMYFUNCTION("IF(REGEXMATCH(I120,""(?i)entrepreneurship cell""),1,0)"),0.0)</f>
        <v>0</v>
      </c>
      <c r="O120" s="3">
        <f>IFERROR(__xludf.DUMMYFUNCTION("IF(REGEXMATCH(I120,""(?i)cultural club""),1,0)"),0.0)</f>
        <v>0</v>
      </c>
      <c r="P120" s="3">
        <f>IFERROR(__xludf.DUMMYFUNCTION("IF(REGEXMATCH(I120,""(?i)sports club""),1,0)"),0.0)</f>
        <v>0</v>
      </c>
      <c r="Q120" s="3" t="s">
        <v>418</v>
      </c>
      <c r="R120" s="3">
        <f>IFERROR(__xludf.DUMMYFUNCTION("COUNTA(SPLIT(Q120,"",""))"),5.0)</f>
        <v>5</v>
      </c>
      <c r="S120" s="3">
        <f>IFERROR(__xludf.DUMMYFUNCTION("IF(REGEXMATCH(Q120,""(?i)c\+\+""),1,0)"),0.0)</f>
        <v>0</v>
      </c>
      <c r="T120" s="3">
        <f>IFERROR(__xludf.DUMMYFUNCTION("IF(REGEXMATCH(Q120,""(?i)machine learning""),1,0)"),1.0)</f>
        <v>1</v>
      </c>
      <c r="U120" s="3">
        <f>IFERROR(__xludf.DUMMYFUNCTION("IF(REGEXMATCH(Q120,""(?i)python""),1,0)"),1.0)</f>
        <v>1</v>
      </c>
      <c r="V120" s="3">
        <f>IFERROR(__xludf.DUMMYFUNCTION("IF(REGEXMATCH(Q120,""(?i)java""),1,0)"),1.0)</f>
        <v>1</v>
      </c>
      <c r="W120" s="3">
        <f>IFERROR(__xludf.DUMMYFUNCTION("IF(REGEXMATCH(Q120,""(?i)sql""),1,0)"),0.0)</f>
        <v>0</v>
      </c>
      <c r="X120" s="3">
        <f>IFERROR(__xludf.DUMMYFUNCTION("IF(REGEXMATCH(Q120,""(?i)web development""),1,0)"),1.0)</f>
        <v>1</v>
      </c>
      <c r="Y120" s="3">
        <f>IFERROR(__xludf.DUMMYFUNCTION("IF(REGEXMATCH(Q120,""(?i)data science""),1,0)"),1.0)</f>
        <v>1</v>
      </c>
      <c r="Z120" s="3" t="s">
        <v>55</v>
      </c>
      <c r="AA120" s="3" t="s">
        <v>48</v>
      </c>
      <c r="AB120" s="3" t="s">
        <v>66</v>
      </c>
      <c r="AC120" s="3" t="s">
        <v>85</v>
      </c>
      <c r="AD120" s="3">
        <v>15.37</v>
      </c>
      <c r="AE120" s="3" t="s">
        <v>106</v>
      </c>
      <c r="AF120" s="3">
        <v>5.31</v>
      </c>
      <c r="AG120" s="3">
        <v>7.19</v>
      </c>
      <c r="AH120" s="3">
        <v>6.63</v>
      </c>
      <c r="AI120" s="3">
        <v>6.3</v>
      </c>
      <c r="AJ120" s="3">
        <v>9.48</v>
      </c>
      <c r="AK120" s="3">
        <v>8.25</v>
      </c>
      <c r="AL120" s="3">
        <v>5.85</v>
      </c>
      <c r="AM120" s="3">
        <v>7.35</v>
      </c>
    </row>
    <row r="121">
      <c r="A121" s="3" t="s">
        <v>419</v>
      </c>
      <c r="B121" s="3" t="s">
        <v>187</v>
      </c>
      <c r="C121" s="4">
        <v>21.0</v>
      </c>
      <c r="D121" s="3" t="s">
        <v>58</v>
      </c>
      <c r="E121" s="3" t="s">
        <v>42</v>
      </c>
      <c r="F121" s="5">
        <v>7.06</v>
      </c>
      <c r="G121" s="3">
        <v>3.0</v>
      </c>
      <c r="H121" s="5">
        <v>67.47</v>
      </c>
      <c r="I121" s="3" t="s">
        <v>130</v>
      </c>
      <c r="J121" s="3">
        <f>IFERROR(__xludf.DUMMYFUNCTION("COUNTA(SPLIT(I121,"",""))"),2.0)</f>
        <v>2</v>
      </c>
      <c r="K121" s="3">
        <f>IFERROR(__xludf.DUMMYFUNCTION("IF(REGEXMATCH(I121,""(?i)literary society""),1,0)"),1.0)</f>
        <v>1</v>
      </c>
      <c r="L121" s="3">
        <f>IFERROR(__xludf.DUMMYFUNCTION("IF(REGEXMATCH(I121,""(?i)robotics""),1,0)"),0.0)</f>
        <v>0</v>
      </c>
      <c r="M121" s="3">
        <f>IFERROR(__xludf.DUMMYFUNCTION("IF(REGEXMATCH(I121,""(?i)coding club""),1,0)"),0.0)</f>
        <v>0</v>
      </c>
      <c r="N121" s="3">
        <f>IFERROR(__xludf.DUMMYFUNCTION("IF(REGEXMATCH(I121,""(?i)entrepreneurship cell""),1,0)"),1.0)</f>
        <v>1</v>
      </c>
      <c r="O121" s="3">
        <f>IFERROR(__xludf.DUMMYFUNCTION("IF(REGEXMATCH(I121,""(?i)cultural club""),1,0)"),0.0)</f>
        <v>0</v>
      </c>
      <c r="P121" s="3">
        <f>IFERROR(__xludf.DUMMYFUNCTION("IF(REGEXMATCH(I121,""(?i)sports club""),1,0)"),0.0)</f>
        <v>0</v>
      </c>
      <c r="Q121" s="3" t="s">
        <v>420</v>
      </c>
      <c r="R121" s="3">
        <f>IFERROR(__xludf.DUMMYFUNCTION("COUNTA(SPLIT(Q121,"",""))"),5.0)</f>
        <v>5</v>
      </c>
      <c r="S121" s="3">
        <f>IFERROR(__xludf.DUMMYFUNCTION("IF(REGEXMATCH(Q121,""(?i)c\+\+""),1,0)"),1.0)</f>
        <v>1</v>
      </c>
      <c r="T121" s="3">
        <f>IFERROR(__xludf.DUMMYFUNCTION("IF(REGEXMATCH(Q121,""(?i)machine learning""),1,0)"),0.0)</f>
        <v>0</v>
      </c>
      <c r="U121" s="3">
        <f>IFERROR(__xludf.DUMMYFUNCTION("IF(REGEXMATCH(Q121,""(?i)python""),1,0)"),1.0)</f>
        <v>1</v>
      </c>
      <c r="V121" s="3">
        <f>IFERROR(__xludf.DUMMYFUNCTION("IF(REGEXMATCH(Q121,""(?i)java""),1,0)"),1.0)</f>
        <v>1</v>
      </c>
      <c r="W121" s="3">
        <f>IFERROR(__xludf.DUMMYFUNCTION("IF(REGEXMATCH(Q121,""(?i)sql""),1,0)"),1.0)</f>
        <v>1</v>
      </c>
      <c r="X121" s="3">
        <f>IFERROR(__xludf.DUMMYFUNCTION("IF(REGEXMATCH(Q121,""(?i)web development""),1,0)"),1.0)</f>
        <v>1</v>
      </c>
      <c r="Y121" s="3">
        <f>IFERROR(__xludf.DUMMYFUNCTION("IF(REGEXMATCH(Q121,""(?i)data science""),1,0)"),0.0)</f>
        <v>0</v>
      </c>
      <c r="Z121" s="3" t="s">
        <v>55</v>
      </c>
      <c r="AA121" s="3" t="s">
        <v>48</v>
      </c>
      <c r="AB121" s="3" t="s">
        <v>66</v>
      </c>
      <c r="AC121" s="3" t="s">
        <v>85</v>
      </c>
      <c r="AD121" s="3">
        <v>10.23</v>
      </c>
      <c r="AE121" s="3" t="s">
        <v>75</v>
      </c>
      <c r="AF121" s="3">
        <v>7.06</v>
      </c>
      <c r="AG121" s="3">
        <v>6.57</v>
      </c>
      <c r="AH121" s="3">
        <v>6.37</v>
      </c>
      <c r="AI121" s="3">
        <v>5.86</v>
      </c>
      <c r="AJ121" s="3">
        <v>6.39</v>
      </c>
      <c r="AK121" s="3">
        <v>7.57</v>
      </c>
      <c r="AL121" s="3">
        <v>8.4</v>
      </c>
      <c r="AM121" s="3">
        <v>8.25</v>
      </c>
    </row>
    <row r="122">
      <c r="A122" s="3" t="s">
        <v>421</v>
      </c>
      <c r="B122" s="3" t="s">
        <v>252</v>
      </c>
      <c r="C122" s="4">
        <v>21.0</v>
      </c>
      <c r="D122" s="3" t="s">
        <v>58</v>
      </c>
      <c r="E122" s="3" t="s">
        <v>59</v>
      </c>
      <c r="F122" s="5">
        <v>7.61</v>
      </c>
      <c r="G122" s="3">
        <v>1.0</v>
      </c>
      <c r="H122" s="5">
        <v>86.43</v>
      </c>
      <c r="I122" s="3" t="s">
        <v>410</v>
      </c>
      <c r="J122" s="3">
        <f>IFERROR(__xludf.DUMMYFUNCTION("COUNTA(SPLIT(I122,"",""))"),3.0)</f>
        <v>3</v>
      </c>
      <c r="K122" s="3">
        <f>IFERROR(__xludf.DUMMYFUNCTION("IF(REGEXMATCH(I122,""(?i)literary society""),1,0)"),1.0)</f>
        <v>1</v>
      </c>
      <c r="L122" s="3">
        <f>IFERROR(__xludf.DUMMYFUNCTION("IF(REGEXMATCH(I122,""(?i)robotics""),1,0)"),1.0)</f>
        <v>1</v>
      </c>
      <c r="M122" s="3">
        <f>IFERROR(__xludf.DUMMYFUNCTION("IF(REGEXMATCH(I122,""(?i)coding club""),1,0)"),1.0)</f>
        <v>1</v>
      </c>
      <c r="N122" s="3">
        <f>IFERROR(__xludf.DUMMYFUNCTION("IF(REGEXMATCH(I122,""(?i)entrepreneurship cell""),1,0)"),0.0)</f>
        <v>0</v>
      </c>
      <c r="O122" s="3">
        <f>IFERROR(__xludf.DUMMYFUNCTION("IF(REGEXMATCH(I122,""(?i)cultural club""),1,0)"),0.0)</f>
        <v>0</v>
      </c>
      <c r="P122" s="3">
        <f>IFERROR(__xludf.DUMMYFUNCTION("IF(REGEXMATCH(I122,""(?i)sports club""),1,0)"),0.0)</f>
        <v>0</v>
      </c>
      <c r="Q122" s="3" t="s">
        <v>422</v>
      </c>
      <c r="R122" s="3">
        <f>IFERROR(__xludf.DUMMYFUNCTION("COUNTA(SPLIT(Q122,"",""))"),2.0)</f>
        <v>2</v>
      </c>
      <c r="S122" s="3">
        <f>IFERROR(__xludf.DUMMYFUNCTION("IF(REGEXMATCH(Q122,""(?i)c\+\+""),1,0)"),0.0)</f>
        <v>0</v>
      </c>
      <c r="T122" s="3">
        <f>IFERROR(__xludf.DUMMYFUNCTION("IF(REGEXMATCH(Q122,""(?i)machine learning""),1,0)"),1.0)</f>
        <v>1</v>
      </c>
      <c r="U122" s="3">
        <f>IFERROR(__xludf.DUMMYFUNCTION("IF(REGEXMATCH(Q122,""(?i)python""),1,0)"),0.0)</f>
        <v>0</v>
      </c>
      <c r="V122" s="3">
        <f>IFERROR(__xludf.DUMMYFUNCTION("IF(REGEXMATCH(Q122,""(?i)java""),1,0)"),1.0)</f>
        <v>1</v>
      </c>
      <c r="W122" s="3">
        <f>IFERROR(__xludf.DUMMYFUNCTION("IF(REGEXMATCH(Q122,""(?i)sql""),1,0)"),0.0)</f>
        <v>0</v>
      </c>
      <c r="X122" s="3">
        <f>IFERROR(__xludf.DUMMYFUNCTION("IF(REGEXMATCH(Q122,""(?i)web development""),1,0)"),0.0)</f>
        <v>0</v>
      </c>
      <c r="Y122" s="3">
        <f>IFERROR(__xludf.DUMMYFUNCTION("IF(REGEXMATCH(Q122,""(?i)data science""),1,0)"),0.0)</f>
        <v>0</v>
      </c>
      <c r="Z122" s="3" t="s">
        <v>45</v>
      </c>
      <c r="AA122" s="3" t="s">
        <v>85</v>
      </c>
      <c r="AB122" s="3" t="s">
        <v>47</v>
      </c>
      <c r="AC122" s="3" t="s">
        <v>48</v>
      </c>
      <c r="AD122" s="3">
        <v>0.0</v>
      </c>
      <c r="AE122" s="3" t="s">
        <v>49</v>
      </c>
      <c r="AF122" s="3">
        <v>8.36</v>
      </c>
      <c r="AG122" s="3">
        <v>8.34</v>
      </c>
      <c r="AH122" s="3">
        <v>7.02</v>
      </c>
      <c r="AI122" s="3">
        <v>7.93</v>
      </c>
      <c r="AJ122" s="3">
        <v>8.03</v>
      </c>
      <c r="AK122" s="3">
        <v>6.75</v>
      </c>
      <c r="AL122" s="3">
        <v>6.84</v>
      </c>
      <c r="AM122" s="3">
        <v>7.59</v>
      </c>
    </row>
    <row r="123">
      <c r="A123" s="3" t="s">
        <v>423</v>
      </c>
      <c r="B123" s="3" t="s">
        <v>91</v>
      </c>
      <c r="C123" s="4">
        <v>18.0</v>
      </c>
      <c r="D123" s="3" t="s">
        <v>41</v>
      </c>
      <c r="E123" s="3" t="s">
        <v>42</v>
      </c>
      <c r="F123" s="5">
        <v>6.74</v>
      </c>
      <c r="G123" s="3">
        <v>1.0</v>
      </c>
      <c r="H123" s="5">
        <v>75.04</v>
      </c>
      <c r="I123" s="3" t="s">
        <v>424</v>
      </c>
      <c r="J123" s="3">
        <f>IFERROR(__xludf.DUMMYFUNCTION("COUNTA(SPLIT(I123,"",""))"),3.0)</f>
        <v>3</v>
      </c>
      <c r="K123" s="3">
        <f>IFERROR(__xludf.DUMMYFUNCTION("IF(REGEXMATCH(I123,""(?i)literary society""),1,0)"),0.0)</f>
        <v>0</v>
      </c>
      <c r="L123" s="3">
        <f>IFERROR(__xludf.DUMMYFUNCTION("IF(REGEXMATCH(I123,""(?i)robotics""),1,0)"),1.0)</f>
        <v>1</v>
      </c>
      <c r="M123" s="3">
        <f>IFERROR(__xludf.DUMMYFUNCTION("IF(REGEXMATCH(I123,""(?i)coding club""),1,0)"),0.0)</f>
        <v>0</v>
      </c>
      <c r="N123" s="3">
        <f>IFERROR(__xludf.DUMMYFUNCTION("IF(REGEXMATCH(I123,""(?i)entrepreneurship cell""),1,0)"),0.0)</f>
        <v>0</v>
      </c>
      <c r="O123" s="3">
        <f>IFERROR(__xludf.DUMMYFUNCTION("IF(REGEXMATCH(I123,""(?i)cultural club""),1,0)"),1.0)</f>
        <v>1</v>
      </c>
      <c r="P123" s="3">
        <f>IFERROR(__xludf.DUMMYFUNCTION("IF(REGEXMATCH(I123,""(?i)sports club""),1,0)"),1.0)</f>
        <v>1</v>
      </c>
      <c r="Q123" s="3" t="s">
        <v>425</v>
      </c>
      <c r="R123" s="3">
        <f>IFERROR(__xludf.DUMMYFUNCTION("COUNTA(SPLIT(Q123,"",""))"),3.0)</f>
        <v>3</v>
      </c>
      <c r="S123" s="3">
        <f>IFERROR(__xludf.DUMMYFUNCTION("IF(REGEXMATCH(Q123,""(?i)c\+\+""),1,0)"),1.0)</f>
        <v>1</v>
      </c>
      <c r="T123" s="3">
        <f>IFERROR(__xludf.DUMMYFUNCTION("IF(REGEXMATCH(Q123,""(?i)machine learning""),1,0)"),0.0)</f>
        <v>0</v>
      </c>
      <c r="U123" s="3">
        <f>IFERROR(__xludf.DUMMYFUNCTION("IF(REGEXMATCH(Q123,""(?i)python""),1,0)"),0.0)</f>
        <v>0</v>
      </c>
      <c r="V123" s="3">
        <f>IFERROR(__xludf.DUMMYFUNCTION("IF(REGEXMATCH(Q123,""(?i)java""),1,0)"),1.0)</f>
        <v>1</v>
      </c>
      <c r="W123" s="3">
        <f>IFERROR(__xludf.DUMMYFUNCTION("IF(REGEXMATCH(Q123,""(?i)sql""),1,0)"),1.0)</f>
        <v>1</v>
      </c>
      <c r="X123" s="3">
        <f>IFERROR(__xludf.DUMMYFUNCTION("IF(REGEXMATCH(Q123,""(?i)web development""),1,0)"),0.0)</f>
        <v>0</v>
      </c>
      <c r="Y123" s="3">
        <f>IFERROR(__xludf.DUMMYFUNCTION("IF(REGEXMATCH(Q123,""(?i)data science""),1,0)"),0.0)</f>
        <v>0</v>
      </c>
      <c r="Z123" s="3" t="s">
        <v>55</v>
      </c>
      <c r="AA123" s="3" t="s">
        <v>48</v>
      </c>
      <c r="AB123" s="3" t="s">
        <v>47</v>
      </c>
      <c r="AC123" s="3" t="s">
        <v>48</v>
      </c>
      <c r="AD123" s="3">
        <v>0.0</v>
      </c>
      <c r="AE123" s="3" t="s">
        <v>49</v>
      </c>
      <c r="AF123" s="3">
        <v>7.12</v>
      </c>
      <c r="AG123" s="3">
        <v>6.03</v>
      </c>
      <c r="AH123" s="3">
        <v>8.2</v>
      </c>
      <c r="AI123" s="3">
        <v>6.84</v>
      </c>
      <c r="AJ123" s="3">
        <v>6.97</v>
      </c>
      <c r="AK123" s="3">
        <v>6.07</v>
      </c>
      <c r="AL123" s="3">
        <v>6.56</v>
      </c>
      <c r="AM123" s="3">
        <v>6.12</v>
      </c>
    </row>
    <row r="124">
      <c r="A124" s="3" t="s">
        <v>426</v>
      </c>
      <c r="B124" s="3" t="s">
        <v>252</v>
      </c>
      <c r="C124" s="4">
        <v>20.0</v>
      </c>
      <c r="D124" s="3" t="s">
        <v>58</v>
      </c>
      <c r="E124" s="3" t="s">
        <v>52</v>
      </c>
      <c r="F124" s="5">
        <v>6.96</v>
      </c>
      <c r="G124" s="3">
        <v>0.0</v>
      </c>
      <c r="H124" s="5">
        <v>62.68</v>
      </c>
      <c r="I124" s="3" t="s">
        <v>11</v>
      </c>
      <c r="J124" s="3">
        <f>IFERROR(__xludf.DUMMYFUNCTION("COUNTA(SPLIT(I124,"",""))"),1.0)</f>
        <v>1</v>
      </c>
      <c r="K124" s="3">
        <f>IFERROR(__xludf.DUMMYFUNCTION("IF(REGEXMATCH(I124,""(?i)literary society""),1,0)"),0.0)</f>
        <v>0</v>
      </c>
      <c r="L124" s="3">
        <f>IFERROR(__xludf.DUMMYFUNCTION("IF(REGEXMATCH(I124,""(?i)robotics""),1,0)"),1.0)</f>
        <v>1</v>
      </c>
      <c r="M124" s="3">
        <f>IFERROR(__xludf.DUMMYFUNCTION("IF(REGEXMATCH(I124,""(?i)coding club""),1,0)"),0.0)</f>
        <v>0</v>
      </c>
      <c r="N124" s="3">
        <f>IFERROR(__xludf.DUMMYFUNCTION("IF(REGEXMATCH(I124,""(?i)entrepreneurship cell""),1,0)"),0.0)</f>
        <v>0</v>
      </c>
      <c r="O124" s="3">
        <f>IFERROR(__xludf.DUMMYFUNCTION("IF(REGEXMATCH(I124,""(?i)cultural club""),1,0)"),0.0)</f>
        <v>0</v>
      </c>
      <c r="P124" s="3">
        <f>IFERROR(__xludf.DUMMYFUNCTION("IF(REGEXMATCH(I124,""(?i)sports club""),1,0)"),0.0)</f>
        <v>0</v>
      </c>
      <c r="Q124" s="3" t="s">
        <v>427</v>
      </c>
      <c r="R124" s="3">
        <f>IFERROR(__xludf.DUMMYFUNCTION("COUNTA(SPLIT(Q124,"",""))"),5.0)</f>
        <v>5</v>
      </c>
      <c r="S124" s="3">
        <f>IFERROR(__xludf.DUMMYFUNCTION("IF(REGEXMATCH(Q124,""(?i)c\+\+""),1,0)"),1.0)</f>
        <v>1</v>
      </c>
      <c r="T124" s="3">
        <f>IFERROR(__xludf.DUMMYFUNCTION("IF(REGEXMATCH(Q124,""(?i)machine learning""),1,0)"),1.0)</f>
        <v>1</v>
      </c>
      <c r="U124" s="3">
        <f>IFERROR(__xludf.DUMMYFUNCTION("IF(REGEXMATCH(Q124,""(?i)python""),1,0)"),0.0)</f>
        <v>0</v>
      </c>
      <c r="V124" s="3">
        <f>IFERROR(__xludf.DUMMYFUNCTION("IF(REGEXMATCH(Q124,""(?i)java""),1,0)"),0.0)</f>
        <v>0</v>
      </c>
      <c r="W124" s="3">
        <f>IFERROR(__xludf.DUMMYFUNCTION("IF(REGEXMATCH(Q124,""(?i)sql""),1,0)"),1.0)</f>
        <v>1</v>
      </c>
      <c r="X124" s="3">
        <f>IFERROR(__xludf.DUMMYFUNCTION("IF(REGEXMATCH(Q124,""(?i)web development""),1,0)"),1.0)</f>
        <v>1</v>
      </c>
      <c r="Y124" s="3">
        <f>IFERROR(__xludf.DUMMYFUNCTION("IF(REGEXMATCH(Q124,""(?i)data science""),1,0)"),1.0)</f>
        <v>1</v>
      </c>
      <c r="Z124" s="3" t="s">
        <v>45</v>
      </c>
      <c r="AA124" s="3" t="s">
        <v>67</v>
      </c>
      <c r="AB124" s="3" t="s">
        <v>47</v>
      </c>
      <c r="AC124" s="3" t="s">
        <v>48</v>
      </c>
      <c r="AD124" s="3">
        <v>0.0</v>
      </c>
      <c r="AE124" s="3" t="s">
        <v>49</v>
      </c>
      <c r="AF124" s="3">
        <v>6.25</v>
      </c>
      <c r="AG124" s="3">
        <v>7.38</v>
      </c>
      <c r="AH124" s="3">
        <v>8.12</v>
      </c>
      <c r="AI124" s="3">
        <v>5.26</v>
      </c>
      <c r="AJ124" s="3">
        <v>7.41</v>
      </c>
      <c r="AK124" s="3">
        <v>6.72</v>
      </c>
      <c r="AL124" s="3">
        <v>7.11</v>
      </c>
      <c r="AM124" s="3">
        <v>7.46</v>
      </c>
    </row>
    <row r="125">
      <c r="A125" s="3" t="s">
        <v>428</v>
      </c>
      <c r="B125" s="3" t="s">
        <v>429</v>
      </c>
      <c r="C125" s="4">
        <v>20.0</v>
      </c>
      <c r="D125" s="3" t="s">
        <v>58</v>
      </c>
      <c r="E125" s="3" t="s">
        <v>59</v>
      </c>
      <c r="F125" s="5">
        <v>7.5</v>
      </c>
      <c r="G125" s="3">
        <v>1.0</v>
      </c>
      <c r="H125" s="5">
        <v>60.72</v>
      </c>
      <c r="I125" s="3" t="s">
        <v>220</v>
      </c>
      <c r="J125" s="3">
        <f>IFERROR(__xludf.DUMMYFUNCTION("COUNTA(SPLIT(I125,"",""))"),3.0)</f>
        <v>3</v>
      </c>
      <c r="K125" s="3">
        <f>IFERROR(__xludf.DUMMYFUNCTION("IF(REGEXMATCH(I125,""(?i)literary society""),1,0)"),1.0)</f>
        <v>1</v>
      </c>
      <c r="L125" s="3">
        <f>IFERROR(__xludf.DUMMYFUNCTION("IF(REGEXMATCH(I125,""(?i)robotics""),1,0)"),1.0)</f>
        <v>1</v>
      </c>
      <c r="M125" s="3">
        <f>IFERROR(__xludf.DUMMYFUNCTION("IF(REGEXMATCH(I125,""(?i)coding club""),1,0)"),0.0)</f>
        <v>0</v>
      </c>
      <c r="N125" s="3">
        <f>IFERROR(__xludf.DUMMYFUNCTION("IF(REGEXMATCH(I125,""(?i)entrepreneurship cell""),1,0)"),0.0)</f>
        <v>0</v>
      </c>
      <c r="O125" s="3">
        <f>IFERROR(__xludf.DUMMYFUNCTION("IF(REGEXMATCH(I125,""(?i)cultural club""),1,0)"),0.0)</f>
        <v>0</v>
      </c>
      <c r="P125" s="3">
        <f>IFERROR(__xludf.DUMMYFUNCTION("IF(REGEXMATCH(I125,""(?i)sports club""),1,0)"),1.0)</f>
        <v>1</v>
      </c>
      <c r="Q125" s="3" t="s">
        <v>430</v>
      </c>
      <c r="R125" s="3">
        <f>IFERROR(__xludf.DUMMYFUNCTION("COUNTA(SPLIT(Q125,"",""))"),4.0)</f>
        <v>4</v>
      </c>
      <c r="S125" s="3">
        <f>IFERROR(__xludf.DUMMYFUNCTION("IF(REGEXMATCH(Q125,""(?i)c\+\+""),1,0)"),1.0)</f>
        <v>1</v>
      </c>
      <c r="T125" s="3">
        <f>IFERROR(__xludf.DUMMYFUNCTION("IF(REGEXMATCH(Q125,""(?i)machine learning""),1,0)"),1.0)</f>
        <v>1</v>
      </c>
      <c r="U125" s="3">
        <f>IFERROR(__xludf.DUMMYFUNCTION("IF(REGEXMATCH(Q125,""(?i)python""),1,0)"),0.0)</f>
        <v>0</v>
      </c>
      <c r="V125" s="3">
        <f>IFERROR(__xludf.DUMMYFUNCTION("IF(REGEXMATCH(Q125,""(?i)java""),1,0)"),0.0)</f>
        <v>0</v>
      </c>
      <c r="W125" s="3">
        <f>IFERROR(__xludf.DUMMYFUNCTION("IF(REGEXMATCH(Q125,""(?i)sql""),1,0)"),1.0)</f>
        <v>1</v>
      </c>
      <c r="X125" s="3">
        <f>IFERROR(__xludf.DUMMYFUNCTION("IF(REGEXMATCH(Q125,""(?i)web development""),1,0)"),0.0)</f>
        <v>0</v>
      </c>
      <c r="Y125" s="3">
        <f>IFERROR(__xludf.DUMMYFUNCTION("IF(REGEXMATCH(Q125,""(?i)data science""),1,0)"),1.0)</f>
        <v>1</v>
      </c>
      <c r="Z125" s="3" t="s">
        <v>55</v>
      </c>
      <c r="AA125" s="3" t="s">
        <v>48</v>
      </c>
      <c r="AB125" s="3" t="s">
        <v>66</v>
      </c>
      <c r="AC125" s="3" t="s">
        <v>61</v>
      </c>
      <c r="AD125" s="3">
        <v>18.86</v>
      </c>
      <c r="AE125" s="3" t="s">
        <v>106</v>
      </c>
      <c r="AF125" s="3">
        <v>7.73</v>
      </c>
      <c r="AG125" s="3">
        <v>8.44</v>
      </c>
      <c r="AH125" s="3">
        <v>6.39</v>
      </c>
      <c r="AI125" s="3">
        <v>7.78</v>
      </c>
      <c r="AJ125" s="3">
        <v>6.29</v>
      </c>
      <c r="AK125" s="3">
        <v>9.12</v>
      </c>
      <c r="AL125" s="3">
        <v>6.59</v>
      </c>
      <c r="AM125" s="3">
        <v>7.64</v>
      </c>
    </row>
    <row r="126">
      <c r="A126" s="3" t="s">
        <v>431</v>
      </c>
      <c r="B126" s="3" t="s">
        <v>432</v>
      </c>
      <c r="C126" s="4">
        <v>19.0</v>
      </c>
      <c r="D126" s="3" t="s">
        <v>41</v>
      </c>
      <c r="E126" s="3" t="s">
        <v>82</v>
      </c>
      <c r="F126" s="5">
        <v>6.87</v>
      </c>
      <c r="G126" s="3">
        <v>1.0</v>
      </c>
      <c r="H126" s="5">
        <v>79.11</v>
      </c>
      <c r="I126" s="3" t="s">
        <v>350</v>
      </c>
      <c r="J126" s="3">
        <f>IFERROR(__xludf.DUMMYFUNCTION("COUNTA(SPLIT(I126,"",""))"),3.0)</f>
        <v>3</v>
      </c>
      <c r="K126" s="3">
        <f>IFERROR(__xludf.DUMMYFUNCTION("IF(REGEXMATCH(I126,""(?i)literary society""),1,0)"),1.0)</f>
        <v>1</v>
      </c>
      <c r="L126" s="3">
        <f>IFERROR(__xludf.DUMMYFUNCTION("IF(REGEXMATCH(I126,""(?i)robotics""),1,0)"),0.0)</f>
        <v>0</v>
      </c>
      <c r="M126" s="3">
        <f>IFERROR(__xludf.DUMMYFUNCTION("IF(REGEXMATCH(I126,""(?i)coding club""),1,0)"),1.0)</f>
        <v>1</v>
      </c>
      <c r="N126" s="3">
        <f>IFERROR(__xludf.DUMMYFUNCTION("IF(REGEXMATCH(I126,""(?i)entrepreneurship cell""),1,0)"),0.0)</f>
        <v>0</v>
      </c>
      <c r="O126" s="3">
        <f>IFERROR(__xludf.DUMMYFUNCTION("IF(REGEXMATCH(I126,""(?i)cultural club""),1,0)"),0.0)</f>
        <v>0</v>
      </c>
      <c r="P126" s="3">
        <f>IFERROR(__xludf.DUMMYFUNCTION("IF(REGEXMATCH(I126,""(?i)sports club""),1,0)"),1.0)</f>
        <v>1</v>
      </c>
      <c r="Q126" s="3" t="s">
        <v>433</v>
      </c>
      <c r="R126" s="3">
        <f>IFERROR(__xludf.DUMMYFUNCTION("COUNTA(SPLIT(Q126,"",""))"),2.0)</f>
        <v>2</v>
      </c>
      <c r="S126" s="3">
        <f>IFERROR(__xludf.DUMMYFUNCTION("IF(REGEXMATCH(Q126,""(?i)c\+\+""),1,0)"),0.0)</f>
        <v>0</v>
      </c>
      <c r="T126" s="3">
        <f>IFERROR(__xludf.DUMMYFUNCTION("IF(REGEXMATCH(Q126,""(?i)machine learning""),1,0)"),0.0)</f>
        <v>0</v>
      </c>
      <c r="U126" s="3">
        <f>IFERROR(__xludf.DUMMYFUNCTION("IF(REGEXMATCH(Q126,""(?i)python""),1,0)"),0.0)</f>
        <v>0</v>
      </c>
      <c r="V126" s="3">
        <f>IFERROR(__xludf.DUMMYFUNCTION("IF(REGEXMATCH(Q126,""(?i)java""),1,0)"),0.0)</f>
        <v>0</v>
      </c>
      <c r="W126" s="3">
        <f>IFERROR(__xludf.DUMMYFUNCTION("IF(REGEXMATCH(Q126,""(?i)sql""),1,0)"),1.0)</f>
        <v>1</v>
      </c>
      <c r="X126" s="3">
        <f>IFERROR(__xludf.DUMMYFUNCTION("IF(REGEXMATCH(Q126,""(?i)web development""),1,0)"),0.0)</f>
        <v>0</v>
      </c>
      <c r="Y126" s="3">
        <f>IFERROR(__xludf.DUMMYFUNCTION("IF(REGEXMATCH(Q126,""(?i)data science""),1,0)"),1.0)</f>
        <v>1</v>
      </c>
      <c r="Z126" s="3" t="s">
        <v>55</v>
      </c>
      <c r="AA126" s="3" t="s">
        <v>48</v>
      </c>
      <c r="AB126" s="3" t="s">
        <v>47</v>
      </c>
      <c r="AC126" s="3" t="s">
        <v>48</v>
      </c>
      <c r="AD126" s="3">
        <v>0.0</v>
      </c>
      <c r="AE126" s="3" t="s">
        <v>49</v>
      </c>
      <c r="AF126" s="3">
        <v>6.9</v>
      </c>
      <c r="AG126" s="3">
        <v>6.37</v>
      </c>
      <c r="AH126" s="3">
        <v>7.78</v>
      </c>
      <c r="AI126" s="3">
        <v>6.94</v>
      </c>
      <c r="AJ126" s="3">
        <v>5.61</v>
      </c>
      <c r="AK126" s="3">
        <v>8.04</v>
      </c>
      <c r="AL126" s="3">
        <v>6.25</v>
      </c>
      <c r="AM126" s="3">
        <v>7.04</v>
      </c>
    </row>
    <row r="127">
      <c r="A127" s="3" t="s">
        <v>434</v>
      </c>
      <c r="B127" s="3" t="s">
        <v>212</v>
      </c>
      <c r="C127" s="4">
        <v>21.0</v>
      </c>
      <c r="D127" s="3" t="s">
        <v>41</v>
      </c>
      <c r="E127" s="3" t="s">
        <v>70</v>
      </c>
      <c r="F127" s="5">
        <v>6.7</v>
      </c>
      <c r="G127" s="3">
        <v>0.0</v>
      </c>
      <c r="H127" s="5">
        <v>90.38</v>
      </c>
      <c r="I127" s="3" t="s">
        <v>13</v>
      </c>
      <c r="J127" s="3">
        <f>IFERROR(__xludf.DUMMYFUNCTION("COUNTA(SPLIT(I127,"",""))"),1.0)</f>
        <v>1</v>
      </c>
      <c r="K127" s="3">
        <f>IFERROR(__xludf.DUMMYFUNCTION("IF(REGEXMATCH(I127,""(?i)literary society""),1,0)"),0.0)</f>
        <v>0</v>
      </c>
      <c r="L127" s="3">
        <f>IFERROR(__xludf.DUMMYFUNCTION("IF(REGEXMATCH(I127,""(?i)robotics""),1,0)"),0.0)</f>
        <v>0</v>
      </c>
      <c r="M127" s="3">
        <f>IFERROR(__xludf.DUMMYFUNCTION("IF(REGEXMATCH(I127,""(?i)coding club""),1,0)"),0.0)</f>
        <v>0</v>
      </c>
      <c r="N127" s="3">
        <f>IFERROR(__xludf.DUMMYFUNCTION("IF(REGEXMATCH(I127,""(?i)entrepreneurship cell""),1,0)"),1.0)</f>
        <v>1</v>
      </c>
      <c r="O127" s="3">
        <f>IFERROR(__xludf.DUMMYFUNCTION("IF(REGEXMATCH(I127,""(?i)cultural club""),1,0)"),0.0)</f>
        <v>0</v>
      </c>
      <c r="P127" s="3">
        <f>IFERROR(__xludf.DUMMYFUNCTION("IF(REGEXMATCH(I127,""(?i)sports club""),1,0)"),0.0)</f>
        <v>0</v>
      </c>
      <c r="Q127" s="3" t="s">
        <v>435</v>
      </c>
      <c r="R127" s="3">
        <f>IFERROR(__xludf.DUMMYFUNCTION("COUNTA(SPLIT(Q127,"",""))"),4.0)</f>
        <v>4</v>
      </c>
      <c r="S127" s="3">
        <f>IFERROR(__xludf.DUMMYFUNCTION("IF(REGEXMATCH(Q127,""(?i)c\+\+""),1,0)"),1.0)</f>
        <v>1</v>
      </c>
      <c r="T127" s="3">
        <f>IFERROR(__xludf.DUMMYFUNCTION("IF(REGEXMATCH(Q127,""(?i)machine learning""),1,0)"),0.0)</f>
        <v>0</v>
      </c>
      <c r="U127" s="3">
        <f>IFERROR(__xludf.DUMMYFUNCTION("IF(REGEXMATCH(Q127,""(?i)python""),1,0)"),1.0)</f>
        <v>1</v>
      </c>
      <c r="V127" s="3">
        <f>IFERROR(__xludf.DUMMYFUNCTION("IF(REGEXMATCH(Q127,""(?i)java""),1,0)"),1.0)</f>
        <v>1</v>
      </c>
      <c r="W127" s="3">
        <f>IFERROR(__xludf.DUMMYFUNCTION("IF(REGEXMATCH(Q127,""(?i)sql""),1,0)"),0.0)</f>
        <v>0</v>
      </c>
      <c r="X127" s="3">
        <f>IFERROR(__xludf.DUMMYFUNCTION("IF(REGEXMATCH(Q127,""(?i)web development""),1,0)"),1.0)</f>
        <v>1</v>
      </c>
      <c r="Y127" s="3">
        <f>IFERROR(__xludf.DUMMYFUNCTION("IF(REGEXMATCH(Q127,""(?i)data science""),1,0)"),0.0)</f>
        <v>0</v>
      </c>
      <c r="Z127" s="3" t="s">
        <v>45</v>
      </c>
      <c r="AA127" s="3" t="s">
        <v>61</v>
      </c>
      <c r="AB127" s="3" t="s">
        <v>66</v>
      </c>
      <c r="AC127" s="3" t="s">
        <v>98</v>
      </c>
      <c r="AD127" s="3">
        <v>19.8</v>
      </c>
      <c r="AE127" s="3" t="s">
        <v>75</v>
      </c>
      <c r="AF127" s="3">
        <v>6.14</v>
      </c>
      <c r="AG127" s="3">
        <v>7.36</v>
      </c>
      <c r="AH127" s="3">
        <v>6.4</v>
      </c>
      <c r="AI127" s="3">
        <v>7.28</v>
      </c>
      <c r="AJ127" s="3">
        <v>6.48</v>
      </c>
      <c r="AK127" s="3">
        <v>5.74</v>
      </c>
      <c r="AL127" s="3">
        <v>7.48</v>
      </c>
      <c r="AM127" s="3">
        <v>6.76</v>
      </c>
    </row>
    <row r="128">
      <c r="A128" s="3" t="s">
        <v>436</v>
      </c>
      <c r="B128" s="3" t="s">
        <v>437</v>
      </c>
      <c r="C128" s="4">
        <v>18.0</v>
      </c>
      <c r="D128" s="3" t="s">
        <v>58</v>
      </c>
      <c r="E128" s="3" t="s">
        <v>70</v>
      </c>
      <c r="F128" s="5">
        <v>6.68</v>
      </c>
      <c r="G128" s="3">
        <v>0.0</v>
      </c>
      <c r="H128" s="5">
        <v>84.22</v>
      </c>
      <c r="I128" s="3" t="s">
        <v>109</v>
      </c>
      <c r="J128" s="3">
        <f>IFERROR(__xludf.DUMMYFUNCTION("COUNTA(SPLIT(I128,"",""))"),2.0)</f>
        <v>2</v>
      </c>
      <c r="K128" s="3">
        <f>IFERROR(__xludf.DUMMYFUNCTION("IF(REGEXMATCH(I128,""(?i)literary society""),1,0)"),0.0)</f>
        <v>0</v>
      </c>
      <c r="L128" s="3">
        <f>IFERROR(__xludf.DUMMYFUNCTION("IF(REGEXMATCH(I128,""(?i)robotics""),1,0)"),0.0)</f>
        <v>0</v>
      </c>
      <c r="M128" s="3">
        <f>IFERROR(__xludf.DUMMYFUNCTION("IF(REGEXMATCH(I128,""(?i)coding club""),1,0)"),0.0)</f>
        <v>0</v>
      </c>
      <c r="N128" s="3">
        <f>IFERROR(__xludf.DUMMYFUNCTION("IF(REGEXMATCH(I128,""(?i)entrepreneurship cell""),1,0)"),1.0)</f>
        <v>1</v>
      </c>
      <c r="O128" s="3">
        <f>IFERROR(__xludf.DUMMYFUNCTION("IF(REGEXMATCH(I128,""(?i)cultural club""),1,0)"),0.0)</f>
        <v>0</v>
      </c>
      <c r="P128" s="3">
        <f>IFERROR(__xludf.DUMMYFUNCTION("IF(REGEXMATCH(I128,""(?i)sports club""),1,0)"),1.0)</f>
        <v>1</v>
      </c>
      <c r="Q128" s="3" t="s">
        <v>438</v>
      </c>
      <c r="R128" s="3">
        <f>IFERROR(__xludf.DUMMYFUNCTION("COUNTA(SPLIT(Q128,"",""))"),4.0)</f>
        <v>4</v>
      </c>
      <c r="S128" s="3">
        <f>IFERROR(__xludf.DUMMYFUNCTION("IF(REGEXMATCH(Q128,""(?i)c\+\+""),1,0)"),0.0)</f>
        <v>0</v>
      </c>
      <c r="T128" s="3">
        <f>IFERROR(__xludf.DUMMYFUNCTION("IF(REGEXMATCH(Q128,""(?i)machine learning""),1,0)"),0.0)</f>
        <v>0</v>
      </c>
      <c r="U128" s="3">
        <f>IFERROR(__xludf.DUMMYFUNCTION("IF(REGEXMATCH(Q128,""(?i)python""),1,0)"),1.0)</f>
        <v>1</v>
      </c>
      <c r="V128" s="3">
        <f>IFERROR(__xludf.DUMMYFUNCTION("IF(REGEXMATCH(Q128,""(?i)java""),1,0)"),1.0)</f>
        <v>1</v>
      </c>
      <c r="W128" s="3">
        <f>IFERROR(__xludf.DUMMYFUNCTION("IF(REGEXMATCH(Q128,""(?i)sql""),1,0)"),0.0)</f>
        <v>0</v>
      </c>
      <c r="X128" s="3">
        <f>IFERROR(__xludf.DUMMYFUNCTION("IF(REGEXMATCH(Q128,""(?i)web development""),1,0)"),1.0)</f>
        <v>1</v>
      </c>
      <c r="Y128" s="3">
        <f>IFERROR(__xludf.DUMMYFUNCTION("IF(REGEXMATCH(Q128,""(?i)data science""),1,0)"),1.0)</f>
        <v>1</v>
      </c>
      <c r="Z128" s="3" t="s">
        <v>45</v>
      </c>
      <c r="AA128" s="3" t="s">
        <v>85</v>
      </c>
      <c r="AB128" s="3" t="s">
        <v>47</v>
      </c>
      <c r="AC128" s="3" t="s">
        <v>48</v>
      </c>
      <c r="AD128" s="3">
        <v>0.0</v>
      </c>
      <c r="AE128" s="3" t="s">
        <v>49</v>
      </c>
      <c r="AF128" s="3">
        <v>7.66</v>
      </c>
      <c r="AG128" s="3">
        <v>7.08</v>
      </c>
      <c r="AH128" s="3">
        <v>7.1</v>
      </c>
      <c r="AI128" s="3">
        <v>5.52</v>
      </c>
      <c r="AJ128" s="3">
        <v>5.31</v>
      </c>
      <c r="AK128" s="3">
        <v>6.82</v>
      </c>
      <c r="AL128" s="3">
        <v>6.37</v>
      </c>
      <c r="AM128" s="3">
        <v>7.59</v>
      </c>
    </row>
    <row r="129">
      <c r="A129" s="3" t="s">
        <v>439</v>
      </c>
      <c r="B129" s="3" t="s">
        <v>440</v>
      </c>
      <c r="C129" s="4">
        <v>22.0</v>
      </c>
      <c r="D129" s="3" t="s">
        <v>58</v>
      </c>
      <c r="E129" s="3" t="s">
        <v>52</v>
      </c>
      <c r="F129" s="5">
        <v>7.19</v>
      </c>
      <c r="G129" s="3">
        <v>0.0</v>
      </c>
      <c r="H129" s="5">
        <v>73.48</v>
      </c>
      <c r="I129" s="3" t="s">
        <v>14</v>
      </c>
      <c r="J129" s="3">
        <f>IFERROR(__xludf.DUMMYFUNCTION("COUNTA(SPLIT(I129,"",""))"),1.0)</f>
        <v>1</v>
      </c>
      <c r="K129" s="3">
        <f>IFERROR(__xludf.DUMMYFUNCTION("IF(REGEXMATCH(I129,""(?i)literary society""),1,0)"),0.0)</f>
        <v>0</v>
      </c>
      <c r="L129" s="3">
        <f>IFERROR(__xludf.DUMMYFUNCTION("IF(REGEXMATCH(I129,""(?i)robotics""),1,0)"),0.0)</f>
        <v>0</v>
      </c>
      <c r="M129" s="3">
        <f>IFERROR(__xludf.DUMMYFUNCTION("IF(REGEXMATCH(I129,""(?i)coding club""),1,0)"),0.0)</f>
        <v>0</v>
      </c>
      <c r="N129" s="3">
        <f>IFERROR(__xludf.DUMMYFUNCTION("IF(REGEXMATCH(I129,""(?i)entrepreneurship cell""),1,0)"),0.0)</f>
        <v>0</v>
      </c>
      <c r="O129" s="3">
        <f>IFERROR(__xludf.DUMMYFUNCTION("IF(REGEXMATCH(I129,""(?i)cultural club""),1,0)"),1.0)</f>
        <v>1</v>
      </c>
      <c r="P129" s="3">
        <f>IFERROR(__xludf.DUMMYFUNCTION("IF(REGEXMATCH(I129,""(?i)sports club""),1,0)"),0.0)</f>
        <v>0</v>
      </c>
      <c r="Q129" s="3" t="s">
        <v>441</v>
      </c>
      <c r="R129" s="3">
        <f>IFERROR(__xludf.DUMMYFUNCTION("COUNTA(SPLIT(Q129,"",""))"),4.0)</f>
        <v>4</v>
      </c>
      <c r="S129" s="3">
        <f>IFERROR(__xludf.DUMMYFUNCTION("IF(REGEXMATCH(Q129,""(?i)c\+\+""),1,0)"),0.0)</f>
        <v>0</v>
      </c>
      <c r="T129" s="3">
        <f>IFERROR(__xludf.DUMMYFUNCTION("IF(REGEXMATCH(Q129,""(?i)machine learning""),1,0)"),1.0)</f>
        <v>1</v>
      </c>
      <c r="U129" s="3">
        <f>IFERROR(__xludf.DUMMYFUNCTION("IF(REGEXMATCH(Q129,""(?i)python""),1,0)"),0.0)</f>
        <v>0</v>
      </c>
      <c r="V129" s="3">
        <f>IFERROR(__xludf.DUMMYFUNCTION("IF(REGEXMATCH(Q129,""(?i)java""),1,0)"),0.0)</f>
        <v>0</v>
      </c>
      <c r="W129" s="3">
        <f>IFERROR(__xludf.DUMMYFUNCTION("IF(REGEXMATCH(Q129,""(?i)sql""),1,0)"),1.0)</f>
        <v>1</v>
      </c>
      <c r="X129" s="3">
        <f>IFERROR(__xludf.DUMMYFUNCTION("IF(REGEXMATCH(Q129,""(?i)web development""),1,0)"),1.0)</f>
        <v>1</v>
      </c>
      <c r="Y129" s="3">
        <f>IFERROR(__xludf.DUMMYFUNCTION("IF(REGEXMATCH(Q129,""(?i)data science""),1,0)"),1.0)</f>
        <v>1</v>
      </c>
      <c r="Z129" s="3" t="s">
        <v>55</v>
      </c>
      <c r="AA129" s="3" t="s">
        <v>48</v>
      </c>
      <c r="AB129" s="3" t="s">
        <v>66</v>
      </c>
      <c r="AC129" s="3" t="s">
        <v>46</v>
      </c>
      <c r="AD129" s="3">
        <v>15.8</v>
      </c>
      <c r="AE129" s="3" t="s">
        <v>72</v>
      </c>
      <c r="AF129" s="3">
        <v>6.3</v>
      </c>
      <c r="AG129" s="3">
        <v>8.99</v>
      </c>
      <c r="AH129" s="3">
        <v>8.0</v>
      </c>
      <c r="AI129" s="3">
        <v>6.54</v>
      </c>
      <c r="AJ129" s="3">
        <v>6.22</v>
      </c>
      <c r="AK129" s="3">
        <v>8.12</v>
      </c>
      <c r="AL129" s="3">
        <v>7.17</v>
      </c>
      <c r="AM129" s="3">
        <v>6.15</v>
      </c>
    </row>
    <row r="130">
      <c r="A130" s="3" t="s">
        <v>442</v>
      </c>
      <c r="B130" s="3" t="s">
        <v>374</v>
      </c>
      <c r="C130" s="4">
        <v>19.0</v>
      </c>
      <c r="D130" s="3" t="s">
        <v>41</v>
      </c>
      <c r="E130" s="3" t="s">
        <v>82</v>
      </c>
      <c r="F130" s="5">
        <v>6.62</v>
      </c>
      <c r="G130" s="3">
        <v>2.0</v>
      </c>
      <c r="H130" s="5">
        <v>83.45</v>
      </c>
      <c r="I130" s="3" t="s">
        <v>391</v>
      </c>
      <c r="J130" s="3">
        <f>IFERROR(__xludf.DUMMYFUNCTION("COUNTA(SPLIT(I130,"",""))"),2.0)</f>
        <v>2</v>
      </c>
      <c r="K130" s="3">
        <f>IFERROR(__xludf.DUMMYFUNCTION("IF(REGEXMATCH(I130,""(?i)literary society""),1,0)"),1.0)</f>
        <v>1</v>
      </c>
      <c r="L130" s="3">
        <f>IFERROR(__xludf.DUMMYFUNCTION("IF(REGEXMATCH(I130,""(?i)robotics""),1,0)"),0.0)</f>
        <v>0</v>
      </c>
      <c r="M130" s="3">
        <f>IFERROR(__xludf.DUMMYFUNCTION("IF(REGEXMATCH(I130,""(?i)coding club""),1,0)"),0.0)</f>
        <v>0</v>
      </c>
      <c r="N130" s="3">
        <f>IFERROR(__xludf.DUMMYFUNCTION("IF(REGEXMATCH(I130,""(?i)entrepreneurship cell""),1,0)"),0.0)</f>
        <v>0</v>
      </c>
      <c r="O130" s="3">
        <f>IFERROR(__xludf.DUMMYFUNCTION("IF(REGEXMATCH(I130,""(?i)cultural club""),1,0)"),0.0)</f>
        <v>0</v>
      </c>
      <c r="P130" s="3">
        <f>IFERROR(__xludf.DUMMYFUNCTION("IF(REGEXMATCH(I130,""(?i)sports club""),1,0)"),1.0)</f>
        <v>1</v>
      </c>
      <c r="Q130" s="3" t="s">
        <v>443</v>
      </c>
      <c r="R130" s="3">
        <f>IFERROR(__xludf.DUMMYFUNCTION("COUNTA(SPLIT(Q130,"",""))"),3.0)</f>
        <v>3</v>
      </c>
      <c r="S130" s="3">
        <f>IFERROR(__xludf.DUMMYFUNCTION("IF(REGEXMATCH(Q130,""(?i)c\+\+""),1,0)"),1.0)</f>
        <v>1</v>
      </c>
      <c r="T130" s="3">
        <f>IFERROR(__xludf.DUMMYFUNCTION("IF(REGEXMATCH(Q130,""(?i)machine learning""),1,0)"),0.0)</f>
        <v>0</v>
      </c>
      <c r="U130" s="3">
        <f>IFERROR(__xludf.DUMMYFUNCTION("IF(REGEXMATCH(Q130,""(?i)python""),1,0)"),0.0)</f>
        <v>0</v>
      </c>
      <c r="V130" s="3">
        <f>IFERROR(__xludf.DUMMYFUNCTION("IF(REGEXMATCH(Q130,""(?i)java""),1,0)"),1.0)</f>
        <v>1</v>
      </c>
      <c r="W130" s="3">
        <f>IFERROR(__xludf.DUMMYFUNCTION("IF(REGEXMATCH(Q130,""(?i)sql""),1,0)"),0.0)</f>
        <v>0</v>
      </c>
      <c r="X130" s="3">
        <f>IFERROR(__xludf.DUMMYFUNCTION("IF(REGEXMATCH(Q130,""(?i)web development""),1,0)"),0.0)</f>
        <v>0</v>
      </c>
      <c r="Y130" s="3">
        <f>IFERROR(__xludf.DUMMYFUNCTION("IF(REGEXMATCH(Q130,""(?i)data science""),1,0)"),1.0)</f>
        <v>1</v>
      </c>
      <c r="Z130" s="3" t="s">
        <v>55</v>
      </c>
      <c r="AA130" s="3" t="s">
        <v>48</v>
      </c>
      <c r="AB130" s="3" t="s">
        <v>47</v>
      </c>
      <c r="AC130" s="3" t="s">
        <v>48</v>
      </c>
      <c r="AD130" s="3">
        <v>0.0</v>
      </c>
      <c r="AE130" s="3" t="s">
        <v>49</v>
      </c>
      <c r="AF130" s="3">
        <v>4.0</v>
      </c>
      <c r="AG130" s="3">
        <v>6.55</v>
      </c>
      <c r="AH130" s="3">
        <v>7.76</v>
      </c>
      <c r="AI130" s="3">
        <v>6.61</v>
      </c>
      <c r="AJ130" s="3">
        <v>6.53</v>
      </c>
      <c r="AK130" s="3">
        <v>5.96</v>
      </c>
      <c r="AL130" s="3">
        <v>8.0</v>
      </c>
      <c r="AM130" s="3">
        <v>7.55</v>
      </c>
    </row>
    <row r="131">
      <c r="A131" s="3" t="s">
        <v>444</v>
      </c>
      <c r="B131" s="3" t="s">
        <v>445</v>
      </c>
      <c r="C131" s="4">
        <v>18.0</v>
      </c>
      <c r="D131" s="3" t="s">
        <v>41</v>
      </c>
      <c r="E131" s="3" t="s">
        <v>82</v>
      </c>
      <c r="F131" s="5">
        <v>6.94</v>
      </c>
      <c r="G131" s="3">
        <v>0.0</v>
      </c>
      <c r="H131" s="5">
        <v>74.19</v>
      </c>
      <c r="I131" s="3" t="s">
        <v>10</v>
      </c>
      <c r="J131" s="3">
        <f>IFERROR(__xludf.DUMMYFUNCTION("COUNTA(SPLIT(I131,"",""))"),1.0)</f>
        <v>1</v>
      </c>
      <c r="K131" s="3">
        <f>IFERROR(__xludf.DUMMYFUNCTION("IF(REGEXMATCH(I131,""(?i)literary society""),1,0)"),1.0)</f>
        <v>1</v>
      </c>
      <c r="L131" s="3">
        <f>IFERROR(__xludf.DUMMYFUNCTION("IF(REGEXMATCH(I131,""(?i)robotics""),1,0)"),0.0)</f>
        <v>0</v>
      </c>
      <c r="M131" s="3">
        <f>IFERROR(__xludf.DUMMYFUNCTION("IF(REGEXMATCH(I131,""(?i)coding club""),1,0)"),0.0)</f>
        <v>0</v>
      </c>
      <c r="N131" s="3">
        <f>IFERROR(__xludf.DUMMYFUNCTION("IF(REGEXMATCH(I131,""(?i)entrepreneurship cell""),1,0)"),0.0)</f>
        <v>0</v>
      </c>
      <c r="O131" s="3">
        <f>IFERROR(__xludf.DUMMYFUNCTION("IF(REGEXMATCH(I131,""(?i)cultural club""),1,0)"),0.0)</f>
        <v>0</v>
      </c>
      <c r="P131" s="3">
        <f>IFERROR(__xludf.DUMMYFUNCTION("IF(REGEXMATCH(I131,""(?i)sports club""),1,0)"),0.0)</f>
        <v>0</v>
      </c>
      <c r="Q131" s="3" t="s">
        <v>113</v>
      </c>
      <c r="R131" s="3">
        <f>IFERROR(__xludf.DUMMYFUNCTION("COUNTA(SPLIT(Q131,"",""))"),3.0)</f>
        <v>3</v>
      </c>
      <c r="S131" s="3">
        <f>IFERROR(__xludf.DUMMYFUNCTION("IF(REGEXMATCH(Q131,""(?i)c\+\+""),1,0)"),0.0)</f>
        <v>0</v>
      </c>
      <c r="T131" s="3">
        <f>IFERROR(__xludf.DUMMYFUNCTION("IF(REGEXMATCH(Q131,""(?i)machine learning""),1,0)"),1.0)</f>
        <v>1</v>
      </c>
      <c r="U131" s="3">
        <f>IFERROR(__xludf.DUMMYFUNCTION("IF(REGEXMATCH(Q131,""(?i)python""),1,0)"),0.0)</f>
        <v>0</v>
      </c>
      <c r="V131" s="3">
        <f>IFERROR(__xludf.DUMMYFUNCTION("IF(REGEXMATCH(Q131,""(?i)java""),1,0)"),1.0)</f>
        <v>1</v>
      </c>
      <c r="W131" s="3">
        <f>IFERROR(__xludf.DUMMYFUNCTION("IF(REGEXMATCH(Q131,""(?i)sql""),1,0)"),0.0)</f>
        <v>0</v>
      </c>
      <c r="X131" s="3">
        <f>IFERROR(__xludf.DUMMYFUNCTION("IF(REGEXMATCH(Q131,""(?i)web development""),1,0)"),0.0)</f>
        <v>0</v>
      </c>
      <c r="Y131" s="3">
        <f>IFERROR(__xludf.DUMMYFUNCTION("IF(REGEXMATCH(Q131,""(?i)data science""),1,0)"),1.0)</f>
        <v>1</v>
      </c>
      <c r="Z131" s="3" t="s">
        <v>55</v>
      </c>
      <c r="AA131" s="3" t="s">
        <v>48</v>
      </c>
      <c r="AB131" s="3" t="s">
        <v>66</v>
      </c>
      <c r="AC131" s="3" t="s">
        <v>98</v>
      </c>
      <c r="AD131" s="3">
        <v>9.8</v>
      </c>
      <c r="AE131" s="3" t="s">
        <v>72</v>
      </c>
      <c r="AF131" s="3">
        <v>8.15</v>
      </c>
      <c r="AG131" s="3">
        <v>6.22</v>
      </c>
      <c r="AH131" s="3">
        <v>8.56</v>
      </c>
      <c r="AI131" s="3">
        <v>5.47</v>
      </c>
      <c r="AJ131" s="3">
        <v>8.63</v>
      </c>
      <c r="AK131" s="3">
        <v>6.63</v>
      </c>
      <c r="AL131" s="3">
        <v>6.76</v>
      </c>
      <c r="AM131" s="3">
        <v>5.11</v>
      </c>
    </row>
    <row r="132">
      <c r="A132" s="3" t="s">
        <v>446</v>
      </c>
      <c r="B132" s="3" t="s">
        <v>187</v>
      </c>
      <c r="C132" s="4">
        <v>18.0</v>
      </c>
      <c r="D132" s="3" t="s">
        <v>58</v>
      </c>
      <c r="E132" s="3" t="s">
        <v>42</v>
      </c>
      <c r="F132" s="5">
        <v>6.74</v>
      </c>
      <c r="G132" s="3">
        <v>0.0</v>
      </c>
      <c r="H132" s="5">
        <v>89.46</v>
      </c>
      <c r="I132" s="3" t="s">
        <v>300</v>
      </c>
      <c r="J132" s="3">
        <f>IFERROR(__xludf.DUMMYFUNCTION("COUNTA(SPLIT(I132,"",""))"),2.0)</f>
        <v>2</v>
      </c>
      <c r="K132" s="3">
        <f>IFERROR(__xludf.DUMMYFUNCTION("IF(REGEXMATCH(I132,""(?i)literary society""),1,0)"),0.0)</f>
        <v>0</v>
      </c>
      <c r="L132" s="3">
        <f>IFERROR(__xludf.DUMMYFUNCTION("IF(REGEXMATCH(I132,""(?i)robotics""),1,0)"),1.0)</f>
        <v>1</v>
      </c>
      <c r="M132" s="3">
        <f>IFERROR(__xludf.DUMMYFUNCTION("IF(REGEXMATCH(I132,""(?i)coding club""),1,0)"),1.0)</f>
        <v>1</v>
      </c>
      <c r="N132" s="3">
        <f>IFERROR(__xludf.DUMMYFUNCTION("IF(REGEXMATCH(I132,""(?i)entrepreneurship cell""),1,0)"),0.0)</f>
        <v>0</v>
      </c>
      <c r="O132" s="3">
        <f>IFERROR(__xludf.DUMMYFUNCTION("IF(REGEXMATCH(I132,""(?i)cultural club""),1,0)"),0.0)</f>
        <v>0</v>
      </c>
      <c r="P132" s="3">
        <f>IFERROR(__xludf.DUMMYFUNCTION("IF(REGEXMATCH(I132,""(?i)sports club""),1,0)"),0.0)</f>
        <v>0</v>
      </c>
      <c r="Q132" s="3" t="s">
        <v>447</v>
      </c>
      <c r="R132" s="3">
        <f>IFERROR(__xludf.DUMMYFUNCTION("COUNTA(SPLIT(Q132,"",""))"),5.0)</f>
        <v>5</v>
      </c>
      <c r="S132" s="3">
        <f>IFERROR(__xludf.DUMMYFUNCTION("IF(REGEXMATCH(Q132,""(?i)c\+\+""),1,0)"),1.0)</f>
        <v>1</v>
      </c>
      <c r="T132" s="3">
        <f>IFERROR(__xludf.DUMMYFUNCTION("IF(REGEXMATCH(Q132,""(?i)machine learning""),1,0)"),1.0)</f>
        <v>1</v>
      </c>
      <c r="U132" s="3">
        <f>IFERROR(__xludf.DUMMYFUNCTION("IF(REGEXMATCH(Q132,""(?i)python""),1,0)"),0.0)</f>
        <v>0</v>
      </c>
      <c r="V132" s="3">
        <f>IFERROR(__xludf.DUMMYFUNCTION("IF(REGEXMATCH(Q132,""(?i)java""),1,0)"),0.0)</f>
        <v>0</v>
      </c>
      <c r="W132" s="3">
        <f>IFERROR(__xludf.DUMMYFUNCTION("IF(REGEXMATCH(Q132,""(?i)sql""),1,0)"),1.0)</f>
        <v>1</v>
      </c>
      <c r="X132" s="3">
        <f>IFERROR(__xludf.DUMMYFUNCTION("IF(REGEXMATCH(Q132,""(?i)web development""),1,0)"),1.0)</f>
        <v>1</v>
      </c>
      <c r="Y132" s="3">
        <f>IFERROR(__xludf.DUMMYFUNCTION("IF(REGEXMATCH(Q132,""(?i)data science""),1,0)"),1.0)</f>
        <v>1</v>
      </c>
      <c r="Z132" s="3" t="s">
        <v>55</v>
      </c>
      <c r="AA132" s="3" t="s">
        <v>48</v>
      </c>
      <c r="AB132" s="3" t="s">
        <v>47</v>
      </c>
      <c r="AC132" s="3" t="s">
        <v>48</v>
      </c>
      <c r="AD132" s="3">
        <v>0.0</v>
      </c>
      <c r="AE132" s="3" t="s">
        <v>49</v>
      </c>
      <c r="AF132" s="3">
        <v>6.62</v>
      </c>
      <c r="AG132" s="3">
        <v>7.55</v>
      </c>
      <c r="AH132" s="3">
        <v>6.25</v>
      </c>
      <c r="AI132" s="3">
        <v>5.75</v>
      </c>
      <c r="AJ132" s="3">
        <v>5.11</v>
      </c>
      <c r="AK132" s="3">
        <v>6.4</v>
      </c>
      <c r="AL132" s="3">
        <v>8.95</v>
      </c>
      <c r="AM132" s="3">
        <v>7.27</v>
      </c>
    </row>
    <row r="133">
      <c r="A133" s="3" t="s">
        <v>448</v>
      </c>
      <c r="B133" s="3" t="s">
        <v>91</v>
      </c>
      <c r="C133" s="4">
        <v>23.0</v>
      </c>
      <c r="D133" s="3" t="s">
        <v>41</v>
      </c>
      <c r="E133" s="3" t="s">
        <v>52</v>
      </c>
      <c r="F133" s="5">
        <v>7.1</v>
      </c>
      <c r="G133" s="3">
        <v>3.0</v>
      </c>
      <c r="H133" s="5">
        <v>75.79</v>
      </c>
      <c r="I133" s="3" t="s">
        <v>182</v>
      </c>
      <c r="J133" s="3">
        <f>IFERROR(__xludf.DUMMYFUNCTION("COUNTA(SPLIT(I133,"",""))"),2.0)</f>
        <v>2</v>
      </c>
      <c r="K133" s="3">
        <f>IFERROR(__xludf.DUMMYFUNCTION("IF(REGEXMATCH(I133,""(?i)literary society""),1,0)"),1.0)</f>
        <v>1</v>
      </c>
      <c r="L133" s="3">
        <f>IFERROR(__xludf.DUMMYFUNCTION("IF(REGEXMATCH(I133,""(?i)robotics""),1,0)"),1.0)</f>
        <v>1</v>
      </c>
      <c r="M133" s="3">
        <f>IFERROR(__xludf.DUMMYFUNCTION("IF(REGEXMATCH(I133,""(?i)coding club""),1,0)"),0.0)</f>
        <v>0</v>
      </c>
      <c r="N133" s="3">
        <f>IFERROR(__xludf.DUMMYFUNCTION("IF(REGEXMATCH(I133,""(?i)entrepreneurship cell""),1,0)"),0.0)</f>
        <v>0</v>
      </c>
      <c r="O133" s="3">
        <f>IFERROR(__xludf.DUMMYFUNCTION("IF(REGEXMATCH(I133,""(?i)cultural club""),1,0)"),0.0)</f>
        <v>0</v>
      </c>
      <c r="P133" s="3">
        <f>IFERROR(__xludf.DUMMYFUNCTION("IF(REGEXMATCH(I133,""(?i)sports club""),1,0)"),0.0)</f>
        <v>0</v>
      </c>
      <c r="Q133" s="3" t="s">
        <v>134</v>
      </c>
      <c r="R133" s="3">
        <f>IFERROR(__xludf.DUMMYFUNCTION("COUNTA(SPLIT(Q133,"",""))"),3.0)</f>
        <v>3</v>
      </c>
      <c r="S133" s="3">
        <f>IFERROR(__xludf.DUMMYFUNCTION("IF(REGEXMATCH(Q133,""(?i)c\+\+""),1,0)"),1.0)</f>
        <v>1</v>
      </c>
      <c r="T133" s="3">
        <f>IFERROR(__xludf.DUMMYFUNCTION("IF(REGEXMATCH(Q133,""(?i)machine learning""),1,0)"),0.0)</f>
        <v>0</v>
      </c>
      <c r="U133" s="3">
        <f>IFERROR(__xludf.DUMMYFUNCTION("IF(REGEXMATCH(Q133,""(?i)python""),1,0)"),0.0)</f>
        <v>0</v>
      </c>
      <c r="V133" s="3">
        <f>IFERROR(__xludf.DUMMYFUNCTION("IF(REGEXMATCH(Q133,""(?i)java""),1,0)"),0.0)</f>
        <v>0</v>
      </c>
      <c r="W133" s="3">
        <f>IFERROR(__xludf.DUMMYFUNCTION("IF(REGEXMATCH(Q133,""(?i)sql""),1,0)"),1.0)</f>
        <v>1</v>
      </c>
      <c r="X133" s="3">
        <f>IFERROR(__xludf.DUMMYFUNCTION("IF(REGEXMATCH(Q133,""(?i)web development""),1,0)"),1.0)</f>
        <v>1</v>
      </c>
      <c r="Y133" s="3">
        <f>IFERROR(__xludf.DUMMYFUNCTION("IF(REGEXMATCH(Q133,""(?i)data science""),1,0)"),0.0)</f>
        <v>0</v>
      </c>
      <c r="Z133" s="3" t="s">
        <v>45</v>
      </c>
      <c r="AA133" s="3" t="s">
        <v>61</v>
      </c>
      <c r="AB133" s="3" t="s">
        <v>66</v>
      </c>
      <c r="AC133" s="3" t="s">
        <v>72</v>
      </c>
      <c r="AD133" s="3">
        <v>18.82</v>
      </c>
      <c r="AE133" s="3" t="s">
        <v>61</v>
      </c>
      <c r="AF133" s="3">
        <v>6.71</v>
      </c>
      <c r="AG133" s="3">
        <v>7.33</v>
      </c>
      <c r="AH133" s="3">
        <v>4.84</v>
      </c>
      <c r="AI133" s="3">
        <v>8.34</v>
      </c>
      <c r="AJ133" s="3">
        <v>6.17</v>
      </c>
      <c r="AK133" s="3">
        <v>8.42</v>
      </c>
      <c r="AL133" s="3">
        <v>7.39</v>
      </c>
      <c r="AM133" s="3">
        <v>7.63</v>
      </c>
    </row>
    <row r="134">
      <c r="A134" s="3" t="s">
        <v>449</v>
      </c>
      <c r="B134" s="3" t="s">
        <v>450</v>
      </c>
      <c r="C134" s="4">
        <v>20.0</v>
      </c>
      <c r="D134" s="3" t="s">
        <v>41</v>
      </c>
      <c r="E134" s="3" t="s">
        <v>52</v>
      </c>
      <c r="F134" s="5">
        <v>6.96</v>
      </c>
      <c r="G134" s="3">
        <v>0.0</v>
      </c>
      <c r="H134" s="5">
        <v>95.83</v>
      </c>
      <c r="I134" s="3" t="s">
        <v>11</v>
      </c>
      <c r="J134" s="3">
        <f>IFERROR(__xludf.DUMMYFUNCTION("COUNTA(SPLIT(I134,"",""))"),1.0)</f>
        <v>1</v>
      </c>
      <c r="K134" s="3">
        <f>IFERROR(__xludf.DUMMYFUNCTION("IF(REGEXMATCH(I134,""(?i)literary society""),1,0)"),0.0)</f>
        <v>0</v>
      </c>
      <c r="L134" s="3">
        <f>IFERROR(__xludf.DUMMYFUNCTION("IF(REGEXMATCH(I134,""(?i)robotics""),1,0)"),1.0)</f>
        <v>1</v>
      </c>
      <c r="M134" s="3">
        <f>IFERROR(__xludf.DUMMYFUNCTION("IF(REGEXMATCH(I134,""(?i)coding club""),1,0)"),0.0)</f>
        <v>0</v>
      </c>
      <c r="N134" s="3">
        <f>IFERROR(__xludf.DUMMYFUNCTION("IF(REGEXMATCH(I134,""(?i)entrepreneurship cell""),1,0)"),0.0)</f>
        <v>0</v>
      </c>
      <c r="O134" s="3">
        <f>IFERROR(__xludf.DUMMYFUNCTION("IF(REGEXMATCH(I134,""(?i)cultural club""),1,0)"),0.0)</f>
        <v>0</v>
      </c>
      <c r="P134" s="3">
        <f>IFERROR(__xludf.DUMMYFUNCTION("IF(REGEXMATCH(I134,""(?i)sports club""),1,0)"),0.0)</f>
        <v>0</v>
      </c>
      <c r="Q134" s="3" t="s">
        <v>451</v>
      </c>
      <c r="R134" s="3">
        <f>IFERROR(__xludf.DUMMYFUNCTION("COUNTA(SPLIT(Q134,"",""))"),3.0)</f>
        <v>3</v>
      </c>
      <c r="S134" s="3">
        <f>IFERROR(__xludf.DUMMYFUNCTION("IF(REGEXMATCH(Q134,""(?i)c\+\+""),1,0)"),0.0)</f>
        <v>0</v>
      </c>
      <c r="T134" s="3">
        <f>IFERROR(__xludf.DUMMYFUNCTION("IF(REGEXMATCH(Q134,""(?i)machine learning""),1,0)"),1.0)</f>
        <v>1</v>
      </c>
      <c r="U134" s="3">
        <f>IFERROR(__xludf.DUMMYFUNCTION("IF(REGEXMATCH(Q134,""(?i)python""),1,0)"),1.0)</f>
        <v>1</v>
      </c>
      <c r="V134" s="3">
        <f>IFERROR(__xludf.DUMMYFUNCTION("IF(REGEXMATCH(Q134,""(?i)java""),1,0)"),1.0)</f>
        <v>1</v>
      </c>
      <c r="W134" s="3">
        <f>IFERROR(__xludf.DUMMYFUNCTION("IF(REGEXMATCH(Q134,""(?i)sql""),1,0)"),0.0)</f>
        <v>0</v>
      </c>
      <c r="X134" s="3">
        <f>IFERROR(__xludf.DUMMYFUNCTION("IF(REGEXMATCH(Q134,""(?i)web development""),1,0)"),0.0)</f>
        <v>0</v>
      </c>
      <c r="Y134" s="3">
        <f>IFERROR(__xludf.DUMMYFUNCTION("IF(REGEXMATCH(Q134,""(?i)data science""),1,0)"),0.0)</f>
        <v>0</v>
      </c>
      <c r="Z134" s="3" t="s">
        <v>55</v>
      </c>
      <c r="AA134" s="3" t="s">
        <v>48</v>
      </c>
      <c r="AB134" s="3" t="s">
        <v>47</v>
      </c>
      <c r="AC134" s="3" t="s">
        <v>48</v>
      </c>
      <c r="AD134" s="3">
        <v>0.0</v>
      </c>
      <c r="AE134" s="3" t="s">
        <v>49</v>
      </c>
      <c r="AF134" s="3">
        <v>7.15</v>
      </c>
      <c r="AG134" s="3">
        <v>6.83</v>
      </c>
      <c r="AH134" s="3">
        <v>7.09</v>
      </c>
      <c r="AI134" s="3">
        <v>6.98</v>
      </c>
      <c r="AJ134" s="3">
        <v>9.58</v>
      </c>
      <c r="AK134" s="3">
        <v>5.67</v>
      </c>
      <c r="AL134" s="3">
        <v>5.01</v>
      </c>
      <c r="AM134" s="3">
        <v>7.33</v>
      </c>
    </row>
    <row r="135">
      <c r="A135" s="3" t="s">
        <v>452</v>
      </c>
      <c r="B135" s="3" t="s">
        <v>453</v>
      </c>
      <c r="C135" s="4">
        <v>18.0</v>
      </c>
      <c r="D135" s="3" t="s">
        <v>58</v>
      </c>
      <c r="E135" s="3" t="s">
        <v>82</v>
      </c>
      <c r="F135" s="5">
        <v>6.88</v>
      </c>
      <c r="G135" s="3">
        <v>1.0</v>
      </c>
      <c r="H135" s="5">
        <v>89.14</v>
      </c>
      <c r="I135" s="3" t="s">
        <v>11</v>
      </c>
      <c r="J135" s="3">
        <f>IFERROR(__xludf.DUMMYFUNCTION("COUNTA(SPLIT(I135,"",""))"),1.0)</f>
        <v>1</v>
      </c>
      <c r="K135" s="3">
        <f>IFERROR(__xludf.DUMMYFUNCTION("IF(REGEXMATCH(I135,""(?i)literary society""),1,0)"),0.0)</f>
        <v>0</v>
      </c>
      <c r="L135" s="3">
        <f>IFERROR(__xludf.DUMMYFUNCTION("IF(REGEXMATCH(I135,""(?i)robotics""),1,0)"),1.0)</f>
        <v>1</v>
      </c>
      <c r="M135" s="3">
        <f>IFERROR(__xludf.DUMMYFUNCTION("IF(REGEXMATCH(I135,""(?i)coding club""),1,0)"),0.0)</f>
        <v>0</v>
      </c>
      <c r="N135" s="3">
        <f>IFERROR(__xludf.DUMMYFUNCTION("IF(REGEXMATCH(I135,""(?i)entrepreneurship cell""),1,0)"),0.0)</f>
        <v>0</v>
      </c>
      <c r="O135" s="3">
        <f>IFERROR(__xludf.DUMMYFUNCTION("IF(REGEXMATCH(I135,""(?i)cultural club""),1,0)"),0.0)</f>
        <v>0</v>
      </c>
      <c r="P135" s="3">
        <f>IFERROR(__xludf.DUMMYFUNCTION("IF(REGEXMATCH(I135,""(?i)sports club""),1,0)"),0.0)</f>
        <v>0</v>
      </c>
      <c r="Q135" s="3" t="s">
        <v>79</v>
      </c>
      <c r="R135" s="3">
        <f>IFERROR(__xludf.DUMMYFUNCTION("COUNTA(SPLIT(Q135,"",""))"),3.0)</f>
        <v>3</v>
      </c>
      <c r="S135" s="3">
        <f>IFERROR(__xludf.DUMMYFUNCTION("IF(REGEXMATCH(Q135,""(?i)c\+\+""),1,0)"),1.0)</f>
        <v>1</v>
      </c>
      <c r="T135" s="3">
        <f>IFERROR(__xludf.DUMMYFUNCTION("IF(REGEXMATCH(Q135,""(?i)machine learning""),1,0)"),1.0)</f>
        <v>1</v>
      </c>
      <c r="U135" s="3">
        <f>IFERROR(__xludf.DUMMYFUNCTION("IF(REGEXMATCH(Q135,""(?i)python""),1,0)"),0.0)</f>
        <v>0</v>
      </c>
      <c r="V135" s="3">
        <f>IFERROR(__xludf.DUMMYFUNCTION("IF(REGEXMATCH(Q135,""(?i)java""),1,0)"),0.0)</f>
        <v>0</v>
      </c>
      <c r="W135" s="3">
        <f>IFERROR(__xludf.DUMMYFUNCTION("IF(REGEXMATCH(Q135,""(?i)sql""),1,0)"),0.0)</f>
        <v>0</v>
      </c>
      <c r="X135" s="3">
        <f>IFERROR(__xludf.DUMMYFUNCTION("IF(REGEXMATCH(Q135,""(?i)web development""),1,0)"),1.0)</f>
        <v>1</v>
      </c>
      <c r="Y135" s="3">
        <f>IFERROR(__xludf.DUMMYFUNCTION("IF(REGEXMATCH(Q135,""(?i)data science""),1,0)"),0.0)</f>
        <v>0</v>
      </c>
      <c r="Z135" s="3" t="s">
        <v>55</v>
      </c>
      <c r="AA135" s="3" t="s">
        <v>48</v>
      </c>
      <c r="AB135" s="3" t="s">
        <v>47</v>
      </c>
      <c r="AC135" s="3" t="s">
        <v>48</v>
      </c>
      <c r="AD135" s="3">
        <v>0.0</v>
      </c>
      <c r="AE135" s="3" t="s">
        <v>49</v>
      </c>
      <c r="AF135" s="3">
        <v>7.25</v>
      </c>
      <c r="AG135" s="3">
        <v>6.1</v>
      </c>
      <c r="AH135" s="3">
        <v>6.43</v>
      </c>
      <c r="AI135" s="3">
        <v>7.85</v>
      </c>
      <c r="AJ135" s="3">
        <v>7.75</v>
      </c>
      <c r="AK135" s="3">
        <v>6.32</v>
      </c>
      <c r="AL135" s="3">
        <v>6.84</v>
      </c>
      <c r="AM135" s="3">
        <v>6.46</v>
      </c>
    </row>
    <row r="136">
      <c r="A136" s="3" t="s">
        <v>454</v>
      </c>
      <c r="B136" s="3" t="s">
        <v>455</v>
      </c>
      <c r="C136" s="4">
        <v>22.0</v>
      </c>
      <c r="D136" s="3" t="s">
        <v>41</v>
      </c>
      <c r="E136" s="3" t="s">
        <v>82</v>
      </c>
      <c r="F136" s="5">
        <v>7.56</v>
      </c>
      <c r="G136" s="3">
        <v>0.0</v>
      </c>
      <c r="H136" s="5">
        <v>64.01</v>
      </c>
      <c r="I136" s="3" t="s">
        <v>339</v>
      </c>
      <c r="J136" s="3">
        <f>IFERROR(__xludf.DUMMYFUNCTION("COUNTA(SPLIT(I136,"",""))"),2.0)</f>
        <v>2</v>
      </c>
      <c r="K136" s="3">
        <f>IFERROR(__xludf.DUMMYFUNCTION("IF(REGEXMATCH(I136,""(?i)literary society""),1,0)"),0.0)</f>
        <v>0</v>
      </c>
      <c r="L136" s="3">
        <f>IFERROR(__xludf.DUMMYFUNCTION("IF(REGEXMATCH(I136,""(?i)robotics""),1,0)"),1.0)</f>
        <v>1</v>
      </c>
      <c r="M136" s="3">
        <f>IFERROR(__xludf.DUMMYFUNCTION("IF(REGEXMATCH(I136,""(?i)coding club""),1,0)"),0.0)</f>
        <v>0</v>
      </c>
      <c r="N136" s="3">
        <f>IFERROR(__xludf.DUMMYFUNCTION("IF(REGEXMATCH(I136,""(?i)entrepreneurship cell""),1,0)"),0.0)</f>
        <v>0</v>
      </c>
      <c r="O136" s="3">
        <f>IFERROR(__xludf.DUMMYFUNCTION("IF(REGEXMATCH(I136,""(?i)cultural club""),1,0)"),0.0)</f>
        <v>0</v>
      </c>
      <c r="P136" s="3">
        <f>IFERROR(__xludf.DUMMYFUNCTION("IF(REGEXMATCH(I136,""(?i)sports club""),1,0)"),1.0)</f>
        <v>1</v>
      </c>
      <c r="Q136" s="3" t="s">
        <v>456</v>
      </c>
      <c r="R136" s="3">
        <f>IFERROR(__xludf.DUMMYFUNCTION("COUNTA(SPLIT(Q136,"",""))"),5.0)</f>
        <v>5</v>
      </c>
      <c r="S136" s="3">
        <f>IFERROR(__xludf.DUMMYFUNCTION("IF(REGEXMATCH(Q136,""(?i)c\+\+""),1,0)"),1.0)</f>
        <v>1</v>
      </c>
      <c r="T136" s="3">
        <f>IFERROR(__xludf.DUMMYFUNCTION("IF(REGEXMATCH(Q136,""(?i)machine learning""),1,0)"),0.0)</f>
        <v>0</v>
      </c>
      <c r="U136" s="3">
        <f>IFERROR(__xludf.DUMMYFUNCTION("IF(REGEXMATCH(Q136,""(?i)python""),1,0)"),1.0)</f>
        <v>1</v>
      </c>
      <c r="V136" s="3">
        <f>IFERROR(__xludf.DUMMYFUNCTION("IF(REGEXMATCH(Q136,""(?i)java""),1,0)"),0.0)</f>
        <v>0</v>
      </c>
      <c r="W136" s="3">
        <f>IFERROR(__xludf.DUMMYFUNCTION("IF(REGEXMATCH(Q136,""(?i)sql""),1,0)"),1.0)</f>
        <v>1</v>
      </c>
      <c r="X136" s="3">
        <f>IFERROR(__xludf.DUMMYFUNCTION("IF(REGEXMATCH(Q136,""(?i)web development""),1,0)"),1.0)</f>
        <v>1</v>
      </c>
      <c r="Y136" s="3">
        <f>IFERROR(__xludf.DUMMYFUNCTION("IF(REGEXMATCH(Q136,""(?i)data science""),1,0)"),1.0)</f>
        <v>1</v>
      </c>
      <c r="Z136" s="3" t="s">
        <v>55</v>
      </c>
      <c r="AA136" s="3" t="s">
        <v>48</v>
      </c>
      <c r="AB136" s="3" t="s">
        <v>66</v>
      </c>
      <c r="AC136" s="3" t="s">
        <v>67</v>
      </c>
      <c r="AD136" s="3">
        <v>14.45</v>
      </c>
      <c r="AE136" s="3" t="s">
        <v>61</v>
      </c>
      <c r="AF136" s="3">
        <v>7.47</v>
      </c>
      <c r="AG136" s="3">
        <v>6.79</v>
      </c>
      <c r="AH136" s="3">
        <v>8.35</v>
      </c>
      <c r="AI136" s="3">
        <v>6.35</v>
      </c>
      <c r="AJ136" s="3">
        <v>8.86</v>
      </c>
      <c r="AK136" s="3">
        <v>7.28</v>
      </c>
      <c r="AL136" s="3">
        <v>8.27</v>
      </c>
      <c r="AM136" s="3">
        <v>7.12</v>
      </c>
    </row>
    <row r="137">
      <c r="A137" s="3" t="s">
        <v>457</v>
      </c>
      <c r="B137" s="3" t="s">
        <v>91</v>
      </c>
      <c r="C137" s="4">
        <v>19.0</v>
      </c>
      <c r="D137" s="3" t="s">
        <v>41</v>
      </c>
      <c r="E137" s="3" t="s">
        <v>59</v>
      </c>
      <c r="F137" s="5">
        <v>7.31</v>
      </c>
      <c r="G137" s="3">
        <v>0.0</v>
      </c>
      <c r="H137" s="5">
        <v>88.73</v>
      </c>
      <c r="I137" s="3" t="s">
        <v>458</v>
      </c>
      <c r="J137" s="3">
        <f>IFERROR(__xludf.DUMMYFUNCTION("COUNTA(SPLIT(I137,"",""))"),2.0)</f>
        <v>2</v>
      </c>
      <c r="K137" s="3">
        <f>IFERROR(__xludf.DUMMYFUNCTION("IF(REGEXMATCH(I137,""(?i)literary society""),1,0)"),0.0)</f>
        <v>0</v>
      </c>
      <c r="L137" s="3">
        <f>IFERROR(__xludf.DUMMYFUNCTION("IF(REGEXMATCH(I137,""(?i)robotics""),1,0)"),1.0)</f>
        <v>1</v>
      </c>
      <c r="M137" s="3">
        <f>IFERROR(__xludf.DUMMYFUNCTION("IF(REGEXMATCH(I137,""(?i)coding club""),1,0)"),1.0)</f>
        <v>1</v>
      </c>
      <c r="N137" s="3">
        <f>IFERROR(__xludf.DUMMYFUNCTION("IF(REGEXMATCH(I137,""(?i)entrepreneurship cell""),1,0)"),0.0)</f>
        <v>0</v>
      </c>
      <c r="O137" s="3">
        <f>IFERROR(__xludf.DUMMYFUNCTION("IF(REGEXMATCH(I137,""(?i)cultural club""),1,0)"),0.0)</f>
        <v>0</v>
      </c>
      <c r="P137" s="3">
        <f>IFERROR(__xludf.DUMMYFUNCTION("IF(REGEXMATCH(I137,""(?i)sports club""),1,0)"),0.0)</f>
        <v>0</v>
      </c>
      <c r="Q137" s="3" t="s">
        <v>459</v>
      </c>
      <c r="R137" s="3">
        <f>IFERROR(__xludf.DUMMYFUNCTION("COUNTA(SPLIT(Q137,"",""))"),3.0)</f>
        <v>3</v>
      </c>
      <c r="S137" s="3">
        <f>IFERROR(__xludf.DUMMYFUNCTION("IF(REGEXMATCH(Q137,""(?i)c\+\+""),1,0)"),0.0)</f>
        <v>0</v>
      </c>
      <c r="T137" s="3">
        <f>IFERROR(__xludf.DUMMYFUNCTION("IF(REGEXMATCH(Q137,""(?i)machine learning""),1,0)"),0.0)</f>
        <v>0</v>
      </c>
      <c r="U137" s="3">
        <f>IFERROR(__xludf.DUMMYFUNCTION("IF(REGEXMATCH(Q137,""(?i)python""),1,0)"),1.0)</f>
        <v>1</v>
      </c>
      <c r="V137" s="3">
        <f>IFERROR(__xludf.DUMMYFUNCTION("IF(REGEXMATCH(Q137,""(?i)java""),1,0)"),1.0)</f>
        <v>1</v>
      </c>
      <c r="W137" s="3">
        <f>IFERROR(__xludf.DUMMYFUNCTION("IF(REGEXMATCH(Q137,""(?i)sql""),1,0)"),1.0)</f>
        <v>1</v>
      </c>
      <c r="X137" s="3">
        <f>IFERROR(__xludf.DUMMYFUNCTION("IF(REGEXMATCH(Q137,""(?i)web development""),1,0)"),0.0)</f>
        <v>0</v>
      </c>
      <c r="Y137" s="3">
        <f>IFERROR(__xludf.DUMMYFUNCTION("IF(REGEXMATCH(Q137,""(?i)data science""),1,0)"),0.0)</f>
        <v>0</v>
      </c>
      <c r="Z137" s="3" t="s">
        <v>55</v>
      </c>
      <c r="AA137" s="3" t="s">
        <v>48</v>
      </c>
      <c r="AB137" s="3" t="s">
        <v>66</v>
      </c>
      <c r="AC137" s="3" t="s">
        <v>46</v>
      </c>
      <c r="AD137" s="3">
        <v>4.89</v>
      </c>
      <c r="AE137" s="3" t="s">
        <v>75</v>
      </c>
      <c r="AF137" s="3">
        <v>8.12</v>
      </c>
      <c r="AG137" s="3">
        <v>7.43</v>
      </c>
      <c r="AH137" s="3">
        <v>8.91</v>
      </c>
      <c r="AI137" s="3">
        <v>5.96</v>
      </c>
      <c r="AJ137" s="3">
        <v>6.97</v>
      </c>
      <c r="AK137" s="3">
        <v>8.16</v>
      </c>
      <c r="AL137" s="3">
        <v>6.43</v>
      </c>
      <c r="AM137" s="3">
        <v>6.51</v>
      </c>
    </row>
    <row r="138">
      <c r="A138" s="3" t="s">
        <v>460</v>
      </c>
      <c r="B138" s="3" t="s">
        <v>178</v>
      </c>
      <c r="C138" s="4">
        <v>21.0</v>
      </c>
      <c r="D138" s="3" t="s">
        <v>58</v>
      </c>
      <c r="E138" s="3" t="s">
        <v>92</v>
      </c>
      <c r="F138" s="5">
        <v>6.64</v>
      </c>
      <c r="G138" s="3">
        <v>1.0</v>
      </c>
      <c r="H138" s="5">
        <v>79.1</v>
      </c>
      <c r="I138" s="3" t="s">
        <v>14</v>
      </c>
      <c r="J138" s="3">
        <f>IFERROR(__xludf.DUMMYFUNCTION("COUNTA(SPLIT(I138,"",""))"),1.0)</f>
        <v>1</v>
      </c>
      <c r="K138" s="3">
        <f>IFERROR(__xludf.DUMMYFUNCTION("IF(REGEXMATCH(I138,""(?i)literary society""),1,0)"),0.0)</f>
        <v>0</v>
      </c>
      <c r="L138" s="3">
        <f>IFERROR(__xludf.DUMMYFUNCTION("IF(REGEXMATCH(I138,""(?i)robotics""),1,0)"),0.0)</f>
        <v>0</v>
      </c>
      <c r="M138" s="3">
        <f>IFERROR(__xludf.DUMMYFUNCTION("IF(REGEXMATCH(I138,""(?i)coding club""),1,0)"),0.0)</f>
        <v>0</v>
      </c>
      <c r="N138" s="3">
        <f>IFERROR(__xludf.DUMMYFUNCTION("IF(REGEXMATCH(I138,""(?i)entrepreneurship cell""),1,0)"),0.0)</f>
        <v>0</v>
      </c>
      <c r="O138" s="3">
        <f>IFERROR(__xludf.DUMMYFUNCTION("IF(REGEXMATCH(I138,""(?i)cultural club""),1,0)"),1.0)</f>
        <v>1</v>
      </c>
      <c r="P138" s="3">
        <f>IFERROR(__xludf.DUMMYFUNCTION("IF(REGEXMATCH(I138,""(?i)sports club""),1,0)"),0.0)</f>
        <v>0</v>
      </c>
      <c r="Q138" s="3" t="s">
        <v>327</v>
      </c>
      <c r="R138" s="3">
        <f>IFERROR(__xludf.DUMMYFUNCTION("COUNTA(SPLIT(Q138,"",""))"),2.0)</f>
        <v>2</v>
      </c>
      <c r="S138" s="3">
        <f>IFERROR(__xludf.DUMMYFUNCTION("IF(REGEXMATCH(Q138,""(?i)c\+\+""),1,0)"),0.0)</f>
        <v>0</v>
      </c>
      <c r="T138" s="3">
        <f>IFERROR(__xludf.DUMMYFUNCTION("IF(REGEXMATCH(Q138,""(?i)machine learning""),1,0)"),1.0)</f>
        <v>1</v>
      </c>
      <c r="U138" s="3">
        <f>IFERROR(__xludf.DUMMYFUNCTION("IF(REGEXMATCH(Q138,""(?i)python""),1,0)"),0.0)</f>
        <v>0</v>
      </c>
      <c r="V138" s="3">
        <f>IFERROR(__xludf.DUMMYFUNCTION("IF(REGEXMATCH(Q138,""(?i)java""),1,0)"),1.0)</f>
        <v>1</v>
      </c>
      <c r="W138" s="3">
        <f>IFERROR(__xludf.DUMMYFUNCTION("IF(REGEXMATCH(Q138,""(?i)sql""),1,0)"),0.0)</f>
        <v>0</v>
      </c>
      <c r="X138" s="3">
        <f>IFERROR(__xludf.DUMMYFUNCTION("IF(REGEXMATCH(Q138,""(?i)web development""),1,0)"),0.0)</f>
        <v>0</v>
      </c>
      <c r="Y138" s="3">
        <f>IFERROR(__xludf.DUMMYFUNCTION("IF(REGEXMATCH(Q138,""(?i)data science""),1,0)"),0.0)</f>
        <v>0</v>
      </c>
      <c r="Z138" s="3" t="s">
        <v>55</v>
      </c>
      <c r="AA138" s="3" t="s">
        <v>48</v>
      </c>
      <c r="AB138" s="3" t="s">
        <v>66</v>
      </c>
      <c r="AC138" s="3" t="s">
        <v>72</v>
      </c>
      <c r="AD138" s="3">
        <v>11.41</v>
      </c>
      <c r="AE138" s="3" t="s">
        <v>75</v>
      </c>
      <c r="AF138" s="3">
        <v>6.54</v>
      </c>
      <c r="AG138" s="3">
        <v>7.19</v>
      </c>
      <c r="AH138" s="3">
        <v>5.89</v>
      </c>
      <c r="AI138" s="3">
        <v>6.0</v>
      </c>
      <c r="AJ138" s="3">
        <v>6.37</v>
      </c>
      <c r="AK138" s="3">
        <v>6.81</v>
      </c>
      <c r="AL138" s="3">
        <v>7.14</v>
      </c>
      <c r="AM138" s="3">
        <v>7.15</v>
      </c>
    </row>
    <row r="139">
      <c r="A139" s="3" t="s">
        <v>461</v>
      </c>
      <c r="B139" s="3" t="s">
        <v>91</v>
      </c>
      <c r="C139" s="4">
        <v>18.0</v>
      </c>
      <c r="D139" s="3" t="s">
        <v>41</v>
      </c>
      <c r="E139" s="3" t="s">
        <v>52</v>
      </c>
      <c r="F139" s="5">
        <v>7.03</v>
      </c>
      <c r="G139" s="3">
        <v>0.0</v>
      </c>
      <c r="H139" s="5">
        <v>81.33</v>
      </c>
      <c r="I139" s="3" t="s">
        <v>153</v>
      </c>
      <c r="J139" s="3">
        <f>IFERROR(__xludf.DUMMYFUNCTION("COUNTA(SPLIT(I139,"",""))"),2.0)</f>
        <v>2</v>
      </c>
      <c r="K139" s="3">
        <f>IFERROR(__xludf.DUMMYFUNCTION("IF(REGEXMATCH(I139,""(?i)literary society""),1,0)"),0.0)</f>
        <v>0</v>
      </c>
      <c r="L139" s="3">
        <f>IFERROR(__xludf.DUMMYFUNCTION("IF(REGEXMATCH(I139,""(?i)robotics""),1,0)"),0.0)</f>
        <v>0</v>
      </c>
      <c r="M139" s="3">
        <f>IFERROR(__xludf.DUMMYFUNCTION("IF(REGEXMATCH(I139,""(?i)coding club""),1,0)"),1.0)</f>
        <v>1</v>
      </c>
      <c r="N139" s="3">
        <f>IFERROR(__xludf.DUMMYFUNCTION("IF(REGEXMATCH(I139,""(?i)entrepreneurship cell""),1,0)"),0.0)</f>
        <v>0</v>
      </c>
      <c r="O139" s="3">
        <f>IFERROR(__xludf.DUMMYFUNCTION("IF(REGEXMATCH(I139,""(?i)cultural club""),1,0)"),0.0)</f>
        <v>0</v>
      </c>
      <c r="P139" s="3">
        <f>IFERROR(__xludf.DUMMYFUNCTION("IF(REGEXMATCH(I139,""(?i)sports club""),1,0)"),1.0)</f>
        <v>1</v>
      </c>
      <c r="Q139" s="3" t="s">
        <v>148</v>
      </c>
      <c r="R139" s="3">
        <f>IFERROR(__xludf.DUMMYFUNCTION("COUNTA(SPLIT(Q139,"",""))"),2.0)</f>
        <v>2</v>
      </c>
      <c r="S139" s="3">
        <f>IFERROR(__xludf.DUMMYFUNCTION("IF(REGEXMATCH(Q139,""(?i)c\+\+""),1,0)"),0.0)</f>
        <v>0</v>
      </c>
      <c r="T139" s="3">
        <f>IFERROR(__xludf.DUMMYFUNCTION("IF(REGEXMATCH(Q139,""(?i)machine learning""),1,0)"),0.0)</f>
        <v>0</v>
      </c>
      <c r="U139" s="3">
        <f>IFERROR(__xludf.DUMMYFUNCTION("IF(REGEXMATCH(Q139,""(?i)python""),1,0)"),0.0)</f>
        <v>0</v>
      </c>
      <c r="V139" s="3">
        <f>IFERROR(__xludf.DUMMYFUNCTION("IF(REGEXMATCH(Q139,""(?i)java""),1,0)"),0.0)</f>
        <v>0</v>
      </c>
      <c r="W139" s="3">
        <f>IFERROR(__xludf.DUMMYFUNCTION("IF(REGEXMATCH(Q139,""(?i)sql""),1,0)"),0.0)</f>
        <v>0</v>
      </c>
      <c r="X139" s="3">
        <f>IFERROR(__xludf.DUMMYFUNCTION("IF(REGEXMATCH(Q139,""(?i)web development""),1,0)"),1.0)</f>
        <v>1</v>
      </c>
      <c r="Y139" s="3">
        <f>IFERROR(__xludf.DUMMYFUNCTION("IF(REGEXMATCH(Q139,""(?i)data science""),1,0)"),1.0)</f>
        <v>1</v>
      </c>
      <c r="Z139" s="3" t="s">
        <v>45</v>
      </c>
      <c r="AA139" s="3" t="s">
        <v>67</v>
      </c>
      <c r="AB139" s="3" t="s">
        <v>47</v>
      </c>
      <c r="AC139" s="3" t="s">
        <v>48</v>
      </c>
      <c r="AD139" s="3">
        <v>0.0</v>
      </c>
      <c r="AE139" s="3" t="s">
        <v>49</v>
      </c>
      <c r="AF139" s="3">
        <v>6.45</v>
      </c>
      <c r="AG139" s="3">
        <v>8.69</v>
      </c>
      <c r="AH139" s="3">
        <v>7.47</v>
      </c>
      <c r="AI139" s="3">
        <v>6.98</v>
      </c>
      <c r="AJ139" s="3">
        <v>7.02</v>
      </c>
      <c r="AK139" s="3">
        <v>6.05</v>
      </c>
      <c r="AL139" s="3">
        <v>6.93</v>
      </c>
      <c r="AM139" s="3">
        <v>6.65</v>
      </c>
    </row>
    <row r="140">
      <c r="A140" s="3" t="s">
        <v>462</v>
      </c>
      <c r="B140" s="3" t="s">
        <v>57</v>
      </c>
      <c r="C140" s="4">
        <v>21.0</v>
      </c>
      <c r="D140" s="3" t="s">
        <v>58</v>
      </c>
      <c r="E140" s="3" t="s">
        <v>92</v>
      </c>
      <c r="F140" s="5">
        <v>6.64</v>
      </c>
      <c r="G140" s="3">
        <v>1.0</v>
      </c>
      <c r="H140" s="5">
        <v>79.1</v>
      </c>
      <c r="I140" s="3" t="s">
        <v>14</v>
      </c>
      <c r="J140" s="3">
        <f>IFERROR(__xludf.DUMMYFUNCTION("COUNTA(SPLIT(I140,"",""))"),1.0)</f>
        <v>1</v>
      </c>
      <c r="K140" s="3">
        <f>IFERROR(__xludf.DUMMYFUNCTION("IF(REGEXMATCH(I140,""(?i)literary society""),1,0)"),0.0)</f>
        <v>0</v>
      </c>
      <c r="L140" s="3">
        <f>IFERROR(__xludf.DUMMYFUNCTION("IF(REGEXMATCH(I140,""(?i)robotics""),1,0)"),0.0)</f>
        <v>0</v>
      </c>
      <c r="M140" s="3">
        <f>IFERROR(__xludf.DUMMYFUNCTION("IF(REGEXMATCH(I140,""(?i)coding club""),1,0)"),0.0)</f>
        <v>0</v>
      </c>
      <c r="N140" s="3">
        <f>IFERROR(__xludf.DUMMYFUNCTION("IF(REGEXMATCH(I140,""(?i)entrepreneurship cell""),1,0)"),0.0)</f>
        <v>0</v>
      </c>
      <c r="O140" s="3">
        <f>IFERROR(__xludf.DUMMYFUNCTION("IF(REGEXMATCH(I140,""(?i)cultural club""),1,0)"),1.0)</f>
        <v>1</v>
      </c>
      <c r="P140" s="3">
        <f>IFERROR(__xludf.DUMMYFUNCTION("IF(REGEXMATCH(I140,""(?i)sports club""),1,0)"),0.0)</f>
        <v>0</v>
      </c>
      <c r="Q140" s="3" t="s">
        <v>327</v>
      </c>
      <c r="R140" s="3">
        <f>IFERROR(__xludf.DUMMYFUNCTION("COUNTA(SPLIT(Q140,"",""))"),2.0)</f>
        <v>2</v>
      </c>
      <c r="S140" s="3">
        <f>IFERROR(__xludf.DUMMYFUNCTION("IF(REGEXMATCH(Q140,""(?i)c\+\+""),1,0)"),0.0)</f>
        <v>0</v>
      </c>
      <c r="T140" s="3">
        <f>IFERROR(__xludf.DUMMYFUNCTION("IF(REGEXMATCH(Q140,""(?i)machine learning""),1,0)"),1.0)</f>
        <v>1</v>
      </c>
      <c r="U140" s="3">
        <f>IFERROR(__xludf.DUMMYFUNCTION("IF(REGEXMATCH(Q140,""(?i)python""),1,0)"),0.0)</f>
        <v>0</v>
      </c>
      <c r="V140" s="3">
        <f>IFERROR(__xludf.DUMMYFUNCTION("IF(REGEXMATCH(Q140,""(?i)java""),1,0)"),1.0)</f>
        <v>1</v>
      </c>
      <c r="W140" s="3">
        <f>IFERROR(__xludf.DUMMYFUNCTION("IF(REGEXMATCH(Q140,""(?i)sql""),1,0)"),0.0)</f>
        <v>0</v>
      </c>
      <c r="X140" s="3">
        <f>IFERROR(__xludf.DUMMYFUNCTION("IF(REGEXMATCH(Q140,""(?i)web development""),1,0)"),0.0)</f>
        <v>0</v>
      </c>
      <c r="Y140" s="3">
        <f>IFERROR(__xludf.DUMMYFUNCTION("IF(REGEXMATCH(Q140,""(?i)data science""),1,0)"),0.0)</f>
        <v>0</v>
      </c>
      <c r="Z140" s="3" t="s">
        <v>55</v>
      </c>
      <c r="AA140" s="3" t="s">
        <v>48</v>
      </c>
      <c r="AB140" s="3" t="s">
        <v>66</v>
      </c>
      <c r="AC140" s="3" t="s">
        <v>72</v>
      </c>
      <c r="AD140" s="3">
        <v>11.41</v>
      </c>
      <c r="AE140" s="3" t="s">
        <v>75</v>
      </c>
      <c r="AF140" s="3">
        <v>6.54</v>
      </c>
      <c r="AG140" s="3">
        <v>7.19</v>
      </c>
      <c r="AH140" s="3">
        <v>5.89</v>
      </c>
      <c r="AI140" s="3">
        <v>6.0</v>
      </c>
      <c r="AJ140" s="3">
        <v>6.37</v>
      </c>
      <c r="AK140" s="3">
        <v>6.81</v>
      </c>
      <c r="AL140" s="3">
        <v>7.14</v>
      </c>
      <c r="AM140" s="3">
        <v>7.15</v>
      </c>
    </row>
    <row r="141">
      <c r="A141" s="3" t="s">
        <v>463</v>
      </c>
      <c r="B141" s="3" t="s">
        <v>190</v>
      </c>
      <c r="C141" s="4">
        <v>19.0</v>
      </c>
      <c r="D141" s="3" t="s">
        <v>58</v>
      </c>
      <c r="E141" s="3" t="s">
        <v>42</v>
      </c>
      <c r="F141" s="5">
        <v>7.74</v>
      </c>
      <c r="G141" s="3">
        <v>2.0</v>
      </c>
      <c r="H141" s="5">
        <v>82.6</v>
      </c>
      <c r="I141" s="3" t="s">
        <v>464</v>
      </c>
      <c r="J141" s="3">
        <f>IFERROR(__xludf.DUMMYFUNCTION("COUNTA(SPLIT(I141,"",""))"),3.0)</f>
        <v>3</v>
      </c>
      <c r="K141" s="3">
        <f>IFERROR(__xludf.DUMMYFUNCTION("IF(REGEXMATCH(I141,""(?i)literary society""),1,0)"),0.0)</f>
        <v>0</v>
      </c>
      <c r="L141" s="3">
        <f>IFERROR(__xludf.DUMMYFUNCTION("IF(REGEXMATCH(I141,""(?i)robotics""),1,0)"),0.0)</f>
        <v>0</v>
      </c>
      <c r="M141" s="3">
        <f>IFERROR(__xludf.DUMMYFUNCTION("IF(REGEXMATCH(I141,""(?i)coding club""),1,0)"),1.0)</f>
        <v>1</v>
      </c>
      <c r="N141" s="3">
        <f>IFERROR(__xludf.DUMMYFUNCTION("IF(REGEXMATCH(I141,""(?i)entrepreneurship cell""),1,0)"),1.0)</f>
        <v>1</v>
      </c>
      <c r="O141" s="3">
        <f>IFERROR(__xludf.DUMMYFUNCTION("IF(REGEXMATCH(I141,""(?i)cultural club""),1,0)"),1.0)</f>
        <v>1</v>
      </c>
      <c r="P141" s="3">
        <f>IFERROR(__xludf.DUMMYFUNCTION("IF(REGEXMATCH(I141,""(?i)sports club""),1,0)"),0.0)</f>
        <v>0</v>
      </c>
      <c r="Q141" s="3" t="s">
        <v>465</v>
      </c>
      <c r="R141" s="3">
        <f>IFERROR(__xludf.DUMMYFUNCTION("COUNTA(SPLIT(Q141,"",""))"),5.0)</f>
        <v>5</v>
      </c>
      <c r="S141" s="3">
        <f>IFERROR(__xludf.DUMMYFUNCTION("IF(REGEXMATCH(Q141,""(?i)c\+\+""),1,0)"),0.0)</f>
        <v>0</v>
      </c>
      <c r="T141" s="3">
        <f>IFERROR(__xludf.DUMMYFUNCTION("IF(REGEXMATCH(Q141,""(?i)machine learning""),1,0)"),1.0)</f>
        <v>1</v>
      </c>
      <c r="U141" s="3">
        <f>IFERROR(__xludf.DUMMYFUNCTION("IF(REGEXMATCH(Q141,""(?i)python""),1,0)"),1.0)</f>
        <v>1</v>
      </c>
      <c r="V141" s="3">
        <f>IFERROR(__xludf.DUMMYFUNCTION("IF(REGEXMATCH(Q141,""(?i)java""),1,0)"),0.0)</f>
        <v>0</v>
      </c>
      <c r="W141" s="3">
        <f>IFERROR(__xludf.DUMMYFUNCTION("IF(REGEXMATCH(Q141,""(?i)sql""),1,0)"),1.0)</f>
        <v>1</v>
      </c>
      <c r="X141" s="3">
        <f>IFERROR(__xludf.DUMMYFUNCTION("IF(REGEXMATCH(Q141,""(?i)web development""),1,0)"),1.0)</f>
        <v>1</v>
      </c>
      <c r="Y141" s="3">
        <f>IFERROR(__xludf.DUMMYFUNCTION("IF(REGEXMATCH(Q141,""(?i)data science""),1,0)"),1.0)</f>
        <v>1</v>
      </c>
      <c r="Z141" s="3" t="s">
        <v>45</v>
      </c>
      <c r="AA141" s="3" t="s">
        <v>61</v>
      </c>
      <c r="AB141" s="3" t="s">
        <v>47</v>
      </c>
      <c r="AC141" s="3" t="s">
        <v>48</v>
      </c>
      <c r="AD141" s="3">
        <v>0.0</v>
      </c>
      <c r="AE141" s="3" t="s">
        <v>49</v>
      </c>
      <c r="AF141" s="3">
        <v>5.76</v>
      </c>
      <c r="AG141" s="3">
        <v>8.25</v>
      </c>
      <c r="AH141" s="3">
        <v>7.73</v>
      </c>
      <c r="AI141" s="3">
        <v>7.54</v>
      </c>
      <c r="AJ141" s="3">
        <v>7.72</v>
      </c>
      <c r="AK141" s="3">
        <v>9.39</v>
      </c>
      <c r="AL141" s="3">
        <v>9.19</v>
      </c>
      <c r="AM141" s="3">
        <v>6.31</v>
      </c>
    </row>
    <row r="142">
      <c r="A142" s="3" t="s">
        <v>466</v>
      </c>
      <c r="B142" s="3" t="s">
        <v>178</v>
      </c>
      <c r="C142" s="4">
        <v>21.0</v>
      </c>
      <c r="D142" s="3" t="s">
        <v>58</v>
      </c>
      <c r="E142" s="3" t="s">
        <v>92</v>
      </c>
      <c r="F142" s="5">
        <v>6.64</v>
      </c>
      <c r="G142" s="3">
        <v>1.0</v>
      </c>
      <c r="H142" s="5">
        <v>79.1</v>
      </c>
      <c r="I142" s="3" t="s">
        <v>14</v>
      </c>
      <c r="J142" s="3">
        <f>IFERROR(__xludf.DUMMYFUNCTION("COUNTA(SPLIT(I142,"",""))"),1.0)</f>
        <v>1</v>
      </c>
      <c r="K142" s="3">
        <f>IFERROR(__xludf.DUMMYFUNCTION("IF(REGEXMATCH(I142,""(?i)literary society""),1,0)"),0.0)</f>
        <v>0</v>
      </c>
      <c r="L142" s="3">
        <f>IFERROR(__xludf.DUMMYFUNCTION("IF(REGEXMATCH(I142,""(?i)robotics""),1,0)"),0.0)</f>
        <v>0</v>
      </c>
      <c r="M142" s="3">
        <f>IFERROR(__xludf.DUMMYFUNCTION("IF(REGEXMATCH(I142,""(?i)coding club""),1,0)"),0.0)</f>
        <v>0</v>
      </c>
      <c r="N142" s="3">
        <f>IFERROR(__xludf.DUMMYFUNCTION("IF(REGEXMATCH(I142,""(?i)entrepreneurship cell""),1,0)"),0.0)</f>
        <v>0</v>
      </c>
      <c r="O142" s="3">
        <f>IFERROR(__xludf.DUMMYFUNCTION("IF(REGEXMATCH(I142,""(?i)cultural club""),1,0)"),1.0)</f>
        <v>1</v>
      </c>
      <c r="P142" s="3">
        <f>IFERROR(__xludf.DUMMYFUNCTION("IF(REGEXMATCH(I142,""(?i)sports club""),1,0)"),0.0)</f>
        <v>0</v>
      </c>
      <c r="Q142" s="3" t="s">
        <v>327</v>
      </c>
      <c r="R142" s="3">
        <f>IFERROR(__xludf.DUMMYFUNCTION("COUNTA(SPLIT(Q142,"",""))"),2.0)</f>
        <v>2</v>
      </c>
      <c r="S142" s="3">
        <f>IFERROR(__xludf.DUMMYFUNCTION("IF(REGEXMATCH(Q142,""(?i)c\+\+""),1,0)"),0.0)</f>
        <v>0</v>
      </c>
      <c r="T142" s="3">
        <f>IFERROR(__xludf.DUMMYFUNCTION("IF(REGEXMATCH(Q142,""(?i)machine learning""),1,0)"),1.0)</f>
        <v>1</v>
      </c>
      <c r="U142" s="3">
        <f>IFERROR(__xludf.DUMMYFUNCTION("IF(REGEXMATCH(Q142,""(?i)python""),1,0)"),0.0)</f>
        <v>0</v>
      </c>
      <c r="V142" s="3">
        <f>IFERROR(__xludf.DUMMYFUNCTION("IF(REGEXMATCH(Q142,""(?i)java""),1,0)"),1.0)</f>
        <v>1</v>
      </c>
      <c r="W142" s="3">
        <f>IFERROR(__xludf.DUMMYFUNCTION("IF(REGEXMATCH(Q142,""(?i)sql""),1,0)"),0.0)</f>
        <v>0</v>
      </c>
      <c r="X142" s="3">
        <f>IFERROR(__xludf.DUMMYFUNCTION("IF(REGEXMATCH(Q142,""(?i)web development""),1,0)"),0.0)</f>
        <v>0</v>
      </c>
      <c r="Y142" s="3">
        <f>IFERROR(__xludf.DUMMYFUNCTION("IF(REGEXMATCH(Q142,""(?i)data science""),1,0)"),0.0)</f>
        <v>0</v>
      </c>
      <c r="Z142" s="3" t="s">
        <v>55</v>
      </c>
      <c r="AA142" s="3" t="s">
        <v>48</v>
      </c>
      <c r="AB142" s="3" t="s">
        <v>66</v>
      </c>
      <c r="AC142" s="3" t="s">
        <v>72</v>
      </c>
      <c r="AD142" s="3">
        <v>11.41</v>
      </c>
      <c r="AE142" s="3" t="s">
        <v>75</v>
      </c>
      <c r="AF142" s="3">
        <v>6.54</v>
      </c>
      <c r="AG142" s="3">
        <v>7.19</v>
      </c>
      <c r="AH142" s="3">
        <v>5.89</v>
      </c>
      <c r="AI142" s="3">
        <v>6.0</v>
      </c>
      <c r="AJ142" s="3">
        <v>6.37</v>
      </c>
      <c r="AK142" s="3">
        <v>6.81</v>
      </c>
      <c r="AL142" s="3">
        <v>7.14</v>
      </c>
      <c r="AM142" s="3">
        <v>7.15</v>
      </c>
    </row>
    <row r="143">
      <c r="A143" s="3" t="s">
        <v>467</v>
      </c>
      <c r="B143" s="3" t="s">
        <v>468</v>
      </c>
      <c r="C143" s="4">
        <v>21.0</v>
      </c>
      <c r="D143" s="3" t="s">
        <v>58</v>
      </c>
      <c r="E143" s="3" t="s">
        <v>82</v>
      </c>
      <c r="F143" s="5">
        <v>6.76</v>
      </c>
      <c r="G143" s="3">
        <v>0.0</v>
      </c>
      <c r="H143" s="5">
        <v>82.13</v>
      </c>
      <c r="I143" s="3" t="s">
        <v>13</v>
      </c>
      <c r="J143" s="3">
        <f>IFERROR(__xludf.DUMMYFUNCTION("COUNTA(SPLIT(I143,"",""))"),1.0)</f>
        <v>1</v>
      </c>
      <c r="K143" s="3">
        <f>IFERROR(__xludf.DUMMYFUNCTION("IF(REGEXMATCH(I143,""(?i)literary society""),1,0)"),0.0)</f>
        <v>0</v>
      </c>
      <c r="L143" s="3">
        <f>IFERROR(__xludf.DUMMYFUNCTION("IF(REGEXMATCH(I143,""(?i)robotics""),1,0)"),0.0)</f>
        <v>0</v>
      </c>
      <c r="M143" s="3">
        <f>IFERROR(__xludf.DUMMYFUNCTION("IF(REGEXMATCH(I143,""(?i)coding club""),1,0)"),0.0)</f>
        <v>0</v>
      </c>
      <c r="N143" s="3">
        <f>IFERROR(__xludf.DUMMYFUNCTION("IF(REGEXMATCH(I143,""(?i)entrepreneurship cell""),1,0)"),1.0)</f>
        <v>1</v>
      </c>
      <c r="O143" s="3">
        <f>IFERROR(__xludf.DUMMYFUNCTION("IF(REGEXMATCH(I143,""(?i)cultural club""),1,0)"),0.0)</f>
        <v>0</v>
      </c>
      <c r="P143" s="3">
        <f>IFERROR(__xludf.DUMMYFUNCTION("IF(REGEXMATCH(I143,""(?i)sports club""),1,0)"),0.0)</f>
        <v>0</v>
      </c>
      <c r="Q143" s="3" t="s">
        <v>260</v>
      </c>
      <c r="R143" s="3">
        <f>IFERROR(__xludf.DUMMYFUNCTION("COUNTA(SPLIT(Q143,"",""))"),2.0)</f>
        <v>2</v>
      </c>
      <c r="S143" s="3">
        <f>IFERROR(__xludf.DUMMYFUNCTION("IF(REGEXMATCH(Q143,""(?i)c\+\+""),1,0)"),0.0)</f>
        <v>0</v>
      </c>
      <c r="T143" s="3">
        <f>IFERROR(__xludf.DUMMYFUNCTION("IF(REGEXMATCH(Q143,""(?i)machine learning""),1,0)"),0.0)</f>
        <v>0</v>
      </c>
      <c r="U143" s="3">
        <f>IFERROR(__xludf.DUMMYFUNCTION("IF(REGEXMATCH(Q143,""(?i)python""),1,0)"),0.0)</f>
        <v>0</v>
      </c>
      <c r="V143" s="3">
        <f>IFERROR(__xludf.DUMMYFUNCTION("IF(REGEXMATCH(Q143,""(?i)java""),1,0)"),0.0)</f>
        <v>0</v>
      </c>
      <c r="W143" s="3">
        <f>IFERROR(__xludf.DUMMYFUNCTION("IF(REGEXMATCH(Q143,""(?i)sql""),1,0)"),1.0)</f>
        <v>1</v>
      </c>
      <c r="X143" s="3">
        <f>IFERROR(__xludf.DUMMYFUNCTION("IF(REGEXMATCH(Q143,""(?i)web development""),1,0)"),1.0)</f>
        <v>1</v>
      </c>
      <c r="Y143" s="3">
        <f>IFERROR(__xludf.DUMMYFUNCTION("IF(REGEXMATCH(Q143,""(?i)data science""),1,0)"),0.0)</f>
        <v>0</v>
      </c>
      <c r="Z143" s="3" t="s">
        <v>55</v>
      </c>
      <c r="AA143" s="3" t="s">
        <v>48</v>
      </c>
      <c r="AB143" s="3" t="s">
        <v>47</v>
      </c>
      <c r="AC143" s="3" t="s">
        <v>48</v>
      </c>
      <c r="AD143" s="3">
        <v>0.0</v>
      </c>
      <c r="AE143" s="3" t="s">
        <v>49</v>
      </c>
      <c r="AF143" s="3">
        <v>7.55</v>
      </c>
      <c r="AG143" s="3">
        <v>5.55</v>
      </c>
      <c r="AH143" s="3">
        <v>8.03</v>
      </c>
      <c r="AI143" s="3">
        <v>6.67</v>
      </c>
      <c r="AJ143" s="3">
        <v>6.17</v>
      </c>
      <c r="AK143" s="3">
        <v>6.38</v>
      </c>
      <c r="AL143" s="3">
        <v>6.77</v>
      </c>
      <c r="AM143" s="3">
        <v>6.99</v>
      </c>
    </row>
    <row r="144">
      <c r="A144" s="3" t="s">
        <v>469</v>
      </c>
      <c r="B144" s="3" t="s">
        <v>470</v>
      </c>
      <c r="C144" s="4">
        <v>22.0</v>
      </c>
      <c r="D144" s="3" t="s">
        <v>41</v>
      </c>
      <c r="E144" s="3" t="s">
        <v>92</v>
      </c>
      <c r="F144" s="5">
        <v>7.05</v>
      </c>
      <c r="G144" s="3">
        <v>1.0</v>
      </c>
      <c r="H144" s="5">
        <v>67.75</v>
      </c>
      <c r="I144" s="3" t="s">
        <v>182</v>
      </c>
      <c r="J144" s="3">
        <f>IFERROR(__xludf.DUMMYFUNCTION("COUNTA(SPLIT(I144,"",""))"),2.0)</f>
        <v>2</v>
      </c>
      <c r="K144" s="3">
        <f>IFERROR(__xludf.DUMMYFUNCTION("IF(REGEXMATCH(I144,""(?i)literary society""),1,0)"),1.0)</f>
        <v>1</v>
      </c>
      <c r="L144" s="3">
        <f>IFERROR(__xludf.DUMMYFUNCTION("IF(REGEXMATCH(I144,""(?i)robotics""),1,0)"),1.0)</f>
        <v>1</v>
      </c>
      <c r="M144" s="3">
        <f>IFERROR(__xludf.DUMMYFUNCTION("IF(REGEXMATCH(I144,""(?i)coding club""),1,0)"),0.0)</f>
        <v>0</v>
      </c>
      <c r="N144" s="3">
        <f>IFERROR(__xludf.DUMMYFUNCTION("IF(REGEXMATCH(I144,""(?i)entrepreneurship cell""),1,0)"),0.0)</f>
        <v>0</v>
      </c>
      <c r="O144" s="3">
        <f>IFERROR(__xludf.DUMMYFUNCTION("IF(REGEXMATCH(I144,""(?i)cultural club""),1,0)"),0.0)</f>
        <v>0</v>
      </c>
      <c r="P144" s="3">
        <f>IFERROR(__xludf.DUMMYFUNCTION("IF(REGEXMATCH(I144,""(?i)sports club""),1,0)"),0.0)</f>
        <v>0</v>
      </c>
      <c r="Q144" s="3" t="s">
        <v>471</v>
      </c>
      <c r="R144" s="3">
        <f>IFERROR(__xludf.DUMMYFUNCTION("COUNTA(SPLIT(Q144,"",""))"),4.0)</f>
        <v>4</v>
      </c>
      <c r="S144" s="3">
        <f>IFERROR(__xludf.DUMMYFUNCTION("IF(REGEXMATCH(Q144,""(?i)c\+\+""),1,0)"),0.0)</f>
        <v>0</v>
      </c>
      <c r="T144" s="3">
        <f>IFERROR(__xludf.DUMMYFUNCTION("IF(REGEXMATCH(Q144,""(?i)machine learning""),1,0)"),1.0)</f>
        <v>1</v>
      </c>
      <c r="U144" s="3">
        <f>IFERROR(__xludf.DUMMYFUNCTION("IF(REGEXMATCH(Q144,""(?i)python""),1,0)"),1.0)</f>
        <v>1</v>
      </c>
      <c r="V144" s="3">
        <f>IFERROR(__xludf.DUMMYFUNCTION("IF(REGEXMATCH(Q144,""(?i)java""),1,0)"),1.0)</f>
        <v>1</v>
      </c>
      <c r="W144" s="3">
        <f>IFERROR(__xludf.DUMMYFUNCTION("IF(REGEXMATCH(Q144,""(?i)sql""),1,0)"),1.0)</f>
        <v>1</v>
      </c>
      <c r="X144" s="3">
        <f>IFERROR(__xludf.DUMMYFUNCTION("IF(REGEXMATCH(Q144,""(?i)web development""),1,0)"),0.0)</f>
        <v>0</v>
      </c>
      <c r="Y144" s="3">
        <f>IFERROR(__xludf.DUMMYFUNCTION("IF(REGEXMATCH(Q144,""(?i)data science""),1,0)"),0.0)</f>
        <v>0</v>
      </c>
      <c r="Z144" s="3" t="s">
        <v>55</v>
      </c>
      <c r="AA144" s="3" t="s">
        <v>48</v>
      </c>
      <c r="AB144" s="3" t="s">
        <v>66</v>
      </c>
      <c r="AC144" s="3" t="s">
        <v>72</v>
      </c>
      <c r="AD144" s="3">
        <v>6.37</v>
      </c>
      <c r="AE144" s="3" t="s">
        <v>106</v>
      </c>
      <c r="AF144" s="3">
        <v>4.72</v>
      </c>
      <c r="AG144" s="3">
        <v>8.47</v>
      </c>
      <c r="AH144" s="3">
        <v>6.14</v>
      </c>
      <c r="AI144" s="3">
        <v>5.91</v>
      </c>
      <c r="AJ144" s="3">
        <v>7.36</v>
      </c>
      <c r="AK144" s="3">
        <v>6.63</v>
      </c>
      <c r="AL144" s="3">
        <v>8.78</v>
      </c>
      <c r="AM144" s="3">
        <v>8.36</v>
      </c>
    </row>
    <row r="145">
      <c r="A145" s="3" t="s">
        <v>472</v>
      </c>
      <c r="B145" s="3" t="s">
        <v>473</v>
      </c>
      <c r="C145" s="4">
        <v>22.0</v>
      </c>
      <c r="D145" s="3" t="s">
        <v>41</v>
      </c>
      <c r="E145" s="3" t="s">
        <v>70</v>
      </c>
      <c r="F145" s="5">
        <v>6.8</v>
      </c>
      <c r="G145" s="3">
        <v>1.0</v>
      </c>
      <c r="H145" s="5">
        <v>64.14</v>
      </c>
      <c r="I145" s="3" t="s">
        <v>474</v>
      </c>
      <c r="J145" s="3">
        <f>IFERROR(__xludf.DUMMYFUNCTION("COUNTA(SPLIT(I145,"",""))"),2.0)</f>
        <v>2</v>
      </c>
      <c r="K145" s="3">
        <f>IFERROR(__xludf.DUMMYFUNCTION("IF(REGEXMATCH(I145,""(?i)literary society""),1,0)"),0.0)</f>
        <v>0</v>
      </c>
      <c r="L145" s="3">
        <f>IFERROR(__xludf.DUMMYFUNCTION("IF(REGEXMATCH(I145,""(?i)robotics""),1,0)"),1.0)</f>
        <v>1</v>
      </c>
      <c r="M145" s="3">
        <f>IFERROR(__xludf.DUMMYFUNCTION("IF(REGEXMATCH(I145,""(?i)coding club""),1,0)"),0.0)</f>
        <v>0</v>
      </c>
      <c r="N145" s="3">
        <f>IFERROR(__xludf.DUMMYFUNCTION("IF(REGEXMATCH(I145,""(?i)entrepreneurship cell""),1,0)"),0.0)</f>
        <v>0</v>
      </c>
      <c r="O145" s="3">
        <f>IFERROR(__xludf.DUMMYFUNCTION("IF(REGEXMATCH(I145,""(?i)cultural club""),1,0)"),0.0)</f>
        <v>0</v>
      </c>
      <c r="P145" s="3">
        <f>IFERROR(__xludf.DUMMYFUNCTION("IF(REGEXMATCH(I145,""(?i)sports club""),1,0)"),1.0)</f>
        <v>1</v>
      </c>
      <c r="Q145" s="3" t="s">
        <v>475</v>
      </c>
      <c r="R145" s="3">
        <f>IFERROR(__xludf.DUMMYFUNCTION("COUNTA(SPLIT(Q145,"",""))"),2.0)</f>
        <v>2</v>
      </c>
      <c r="S145" s="3">
        <f>IFERROR(__xludf.DUMMYFUNCTION("IF(REGEXMATCH(Q145,""(?i)c\+\+""),1,0)"),0.0)</f>
        <v>0</v>
      </c>
      <c r="T145" s="3">
        <f>IFERROR(__xludf.DUMMYFUNCTION("IF(REGEXMATCH(Q145,""(?i)machine learning""),1,0)"),0.0)</f>
        <v>0</v>
      </c>
      <c r="U145" s="3">
        <f>IFERROR(__xludf.DUMMYFUNCTION("IF(REGEXMATCH(Q145,""(?i)python""),1,0)"),1.0)</f>
        <v>1</v>
      </c>
      <c r="V145" s="3">
        <f>IFERROR(__xludf.DUMMYFUNCTION("IF(REGEXMATCH(Q145,""(?i)java""),1,0)"),1.0)</f>
        <v>1</v>
      </c>
      <c r="W145" s="3">
        <f>IFERROR(__xludf.DUMMYFUNCTION("IF(REGEXMATCH(Q145,""(?i)sql""),1,0)"),0.0)</f>
        <v>0</v>
      </c>
      <c r="X145" s="3">
        <f>IFERROR(__xludf.DUMMYFUNCTION("IF(REGEXMATCH(Q145,""(?i)web development""),1,0)"),0.0)</f>
        <v>0</v>
      </c>
      <c r="Y145" s="3">
        <f>IFERROR(__xludf.DUMMYFUNCTION("IF(REGEXMATCH(Q145,""(?i)data science""),1,0)"),0.0)</f>
        <v>0</v>
      </c>
      <c r="Z145" s="3" t="s">
        <v>55</v>
      </c>
      <c r="AA145" s="3" t="s">
        <v>48</v>
      </c>
      <c r="AB145" s="3" t="s">
        <v>47</v>
      </c>
      <c r="AC145" s="3" t="s">
        <v>48</v>
      </c>
      <c r="AD145" s="3">
        <v>0.0</v>
      </c>
      <c r="AE145" s="3" t="s">
        <v>49</v>
      </c>
      <c r="AF145" s="3">
        <v>6.7</v>
      </c>
      <c r="AG145" s="3">
        <v>6.98</v>
      </c>
      <c r="AH145" s="3">
        <v>6.09</v>
      </c>
      <c r="AI145" s="3">
        <v>4.7</v>
      </c>
      <c r="AJ145" s="3">
        <v>6.85</v>
      </c>
      <c r="AK145" s="3">
        <v>6.72</v>
      </c>
      <c r="AL145" s="3">
        <v>8.71</v>
      </c>
      <c r="AM145" s="3">
        <v>7.67</v>
      </c>
    </row>
    <row r="146">
      <c r="A146" s="3" t="s">
        <v>476</v>
      </c>
      <c r="B146" s="3" t="s">
        <v>259</v>
      </c>
      <c r="C146" s="4">
        <v>18.0</v>
      </c>
      <c r="D146" s="3" t="s">
        <v>58</v>
      </c>
      <c r="E146" s="3" t="s">
        <v>82</v>
      </c>
      <c r="F146" s="5">
        <v>7.38</v>
      </c>
      <c r="G146" s="3">
        <v>0.0</v>
      </c>
      <c r="H146" s="5">
        <v>61.6</v>
      </c>
      <c r="I146" s="3" t="s">
        <v>11</v>
      </c>
      <c r="J146" s="3">
        <f>IFERROR(__xludf.DUMMYFUNCTION("COUNTA(SPLIT(I146,"",""))"),1.0)</f>
        <v>1</v>
      </c>
      <c r="K146" s="3">
        <f>IFERROR(__xludf.DUMMYFUNCTION("IF(REGEXMATCH(I146,""(?i)literary society""),1,0)"),0.0)</f>
        <v>0</v>
      </c>
      <c r="L146" s="3">
        <f>IFERROR(__xludf.DUMMYFUNCTION("IF(REGEXMATCH(I146,""(?i)robotics""),1,0)"),1.0)</f>
        <v>1</v>
      </c>
      <c r="M146" s="3">
        <f>IFERROR(__xludf.DUMMYFUNCTION("IF(REGEXMATCH(I146,""(?i)coding club""),1,0)"),0.0)</f>
        <v>0</v>
      </c>
      <c r="N146" s="3">
        <f>IFERROR(__xludf.DUMMYFUNCTION("IF(REGEXMATCH(I146,""(?i)entrepreneurship cell""),1,0)"),0.0)</f>
        <v>0</v>
      </c>
      <c r="O146" s="3">
        <f>IFERROR(__xludf.DUMMYFUNCTION("IF(REGEXMATCH(I146,""(?i)cultural club""),1,0)"),0.0)</f>
        <v>0</v>
      </c>
      <c r="P146" s="3">
        <f>IFERROR(__xludf.DUMMYFUNCTION("IF(REGEXMATCH(I146,""(?i)sports club""),1,0)"),0.0)</f>
        <v>0</v>
      </c>
      <c r="Q146" s="3" t="s">
        <v>477</v>
      </c>
      <c r="R146" s="3">
        <f>IFERROR(__xludf.DUMMYFUNCTION("COUNTA(SPLIT(Q146,"",""))"),4.0)</f>
        <v>4</v>
      </c>
      <c r="S146" s="3">
        <f>IFERROR(__xludf.DUMMYFUNCTION("IF(REGEXMATCH(Q146,""(?i)c\+\+""),1,0)"),0.0)</f>
        <v>0</v>
      </c>
      <c r="T146" s="3">
        <f>IFERROR(__xludf.DUMMYFUNCTION("IF(REGEXMATCH(Q146,""(?i)machine learning""),1,0)"),1.0)</f>
        <v>1</v>
      </c>
      <c r="U146" s="3">
        <f>IFERROR(__xludf.DUMMYFUNCTION("IF(REGEXMATCH(Q146,""(?i)python""),1,0)"),1.0)</f>
        <v>1</v>
      </c>
      <c r="V146" s="3">
        <f>IFERROR(__xludf.DUMMYFUNCTION("IF(REGEXMATCH(Q146,""(?i)java""),1,0)"),1.0)</f>
        <v>1</v>
      </c>
      <c r="W146" s="3">
        <f>IFERROR(__xludf.DUMMYFUNCTION("IF(REGEXMATCH(Q146,""(?i)sql""),1,0)"),0.0)</f>
        <v>0</v>
      </c>
      <c r="X146" s="3">
        <f>IFERROR(__xludf.DUMMYFUNCTION("IF(REGEXMATCH(Q146,""(?i)web development""),1,0)"),1.0)</f>
        <v>1</v>
      </c>
      <c r="Y146" s="3">
        <f>IFERROR(__xludf.DUMMYFUNCTION("IF(REGEXMATCH(Q146,""(?i)data science""),1,0)"),0.0)</f>
        <v>0</v>
      </c>
      <c r="Z146" s="3" t="s">
        <v>55</v>
      </c>
      <c r="AA146" s="3" t="s">
        <v>48</v>
      </c>
      <c r="AB146" s="3" t="s">
        <v>47</v>
      </c>
      <c r="AC146" s="3" t="s">
        <v>48</v>
      </c>
      <c r="AD146" s="3">
        <v>0.0</v>
      </c>
      <c r="AE146" s="3" t="s">
        <v>49</v>
      </c>
      <c r="AF146" s="3">
        <v>8.0</v>
      </c>
      <c r="AG146" s="3">
        <v>7.4</v>
      </c>
      <c r="AH146" s="3">
        <v>4.66</v>
      </c>
      <c r="AI146" s="3">
        <v>8.09</v>
      </c>
      <c r="AJ146" s="3">
        <v>7.06</v>
      </c>
      <c r="AK146" s="3">
        <v>7.35</v>
      </c>
      <c r="AL146" s="3">
        <v>7.54</v>
      </c>
      <c r="AM146" s="3">
        <v>8.94</v>
      </c>
    </row>
    <row r="147">
      <c r="A147" s="3" t="s">
        <v>478</v>
      </c>
      <c r="B147" s="3" t="s">
        <v>479</v>
      </c>
      <c r="C147" s="4">
        <v>23.0</v>
      </c>
      <c r="D147" s="3" t="s">
        <v>41</v>
      </c>
      <c r="E147" s="3" t="s">
        <v>52</v>
      </c>
      <c r="F147" s="5">
        <v>7.05</v>
      </c>
      <c r="G147" s="3">
        <v>0.0</v>
      </c>
      <c r="H147" s="5">
        <v>78.25</v>
      </c>
      <c r="I147" s="3" t="s">
        <v>191</v>
      </c>
      <c r="J147" s="3">
        <f>IFERROR(__xludf.DUMMYFUNCTION("COUNTA(SPLIT(I147,"",""))"),3.0)</f>
        <v>3</v>
      </c>
      <c r="K147" s="3">
        <f>IFERROR(__xludf.DUMMYFUNCTION("IF(REGEXMATCH(I147,""(?i)literary society""),1,0)"),0.0)</f>
        <v>0</v>
      </c>
      <c r="L147" s="3">
        <f>IFERROR(__xludf.DUMMYFUNCTION("IF(REGEXMATCH(I147,""(?i)robotics""),1,0)"),1.0)</f>
        <v>1</v>
      </c>
      <c r="M147" s="3">
        <f>IFERROR(__xludf.DUMMYFUNCTION("IF(REGEXMATCH(I147,""(?i)coding club""),1,0)"),1.0)</f>
        <v>1</v>
      </c>
      <c r="N147" s="3">
        <f>IFERROR(__xludf.DUMMYFUNCTION("IF(REGEXMATCH(I147,""(?i)entrepreneurship cell""),1,0)"),1.0)</f>
        <v>1</v>
      </c>
      <c r="O147" s="3">
        <f>IFERROR(__xludf.DUMMYFUNCTION("IF(REGEXMATCH(I147,""(?i)cultural club""),1,0)"),0.0)</f>
        <v>0</v>
      </c>
      <c r="P147" s="3">
        <f>IFERROR(__xludf.DUMMYFUNCTION("IF(REGEXMATCH(I147,""(?i)sports club""),1,0)"),0.0)</f>
        <v>0</v>
      </c>
      <c r="Q147" s="3" t="s">
        <v>480</v>
      </c>
      <c r="R147" s="3">
        <f>IFERROR(__xludf.DUMMYFUNCTION("COUNTA(SPLIT(Q147,"",""))"),5.0)</f>
        <v>5</v>
      </c>
      <c r="S147" s="3">
        <f>IFERROR(__xludf.DUMMYFUNCTION("IF(REGEXMATCH(Q147,""(?i)c\+\+""),1,0)"),1.0)</f>
        <v>1</v>
      </c>
      <c r="T147" s="3">
        <f>IFERROR(__xludf.DUMMYFUNCTION("IF(REGEXMATCH(Q147,""(?i)machine learning""),1,0)"),1.0)</f>
        <v>1</v>
      </c>
      <c r="U147" s="3">
        <f>IFERROR(__xludf.DUMMYFUNCTION("IF(REGEXMATCH(Q147,""(?i)python""),1,0)"),1.0)</f>
        <v>1</v>
      </c>
      <c r="V147" s="3">
        <f>IFERROR(__xludf.DUMMYFUNCTION("IF(REGEXMATCH(Q147,""(?i)java""),1,0)"),1.0)</f>
        <v>1</v>
      </c>
      <c r="W147" s="3">
        <f>IFERROR(__xludf.DUMMYFUNCTION("IF(REGEXMATCH(Q147,""(?i)sql""),1,0)"),0.0)</f>
        <v>0</v>
      </c>
      <c r="X147" s="3">
        <f>IFERROR(__xludf.DUMMYFUNCTION("IF(REGEXMATCH(Q147,""(?i)web development""),1,0)"),0.0)</f>
        <v>0</v>
      </c>
      <c r="Y147" s="3">
        <f>IFERROR(__xludf.DUMMYFUNCTION("IF(REGEXMATCH(Q147,""(?i)data science""),1,0)"),1.0)</f>
        <v>1</v>
      </c>
      <c r="Z147" s="3" t="s">
        <v>45</v>
      </c>
      <c r="AA147" s="3" t="s">
        <v>61</v>
      </c>
      <c r="AB147" s="3" t="s">
        <v>66</v>
      </c>
      <c r="AC147" s="3" t="s">
        <v>98</v>
      </c>
      <c r="AD147" s="3">
        <v>11.37</v>
      </c>
      <c r="AE147" s="3" t="s">
        <v>106</v>
      </c>
      <c r="AF147" s="3">
        <v>7.68</v>
      </c>
      <c r="AG147" s="3">
        <v>7.89</v>
      </c>
      <c r="AH147" s="3">
        <v>7.73</v>
      </c>
      <c r="AI147" s="3">
        <v>6.52</v>
      </c>
      <c r="AJ147" s="3">
        <v>5.36</v>
      </c>
      <c r="AK147" s="3">
        <v>6.48</v>
      </c>
      <c r="AL147" s="3">
        <v>8.1</v>
      </c>
      <c r="AM147" s="3">
        <v>6.62</v>
      </c>
    </row>
    <row r="148">
      <c r="A148" s="3" t="s">
        <v>481</v>
      </c>
      <c r="B148" s="3" t="s">
        <v>482</v>
      </c>
      <c r="C148" s="4">
        <v>19.0</v>
      </c>
      <c r="D148" s="3" t="s">
        <v>58</v>
      </c>
      <c r="E148" s="3" t="s">
        <v>42</v>
      </c>
      <c r="F148" s="5">
        <v>7.36</v>
      </c>
      <c r="G148" s="3">
        <v>0.0</v>
      </c>
      <c r="H148" s="5">
        <v>62.56</v>
      </c>
      <c r="I148" s="3" t="s">
        <v>15</v>
      </c>
      <c r="J148" s="3">
        <f>IFERROR(__xludf.DUMMYFUNCTION("COUNTA(SPLIT(I148,"",""))"),1.0)</f>
        <v>1</v>
      </c>
      <c r="K148" s="3">
        <f>IFERROR(__xludf.DUMMYFUNCTION("IF(REGEXMATCH(I148,""(?i)literary society""),1,0)"),0.0)</f>
        <v>0</v>
      </c>
      <c r="L148" s="3">
        <f>IFERROR(__xludf.DUMMYFUNCTION("IF(REGEXMATCH(I148,""(?i)robotics""),1,0)"),0.0)</f>
        <v>0</v>
      </c>
      <c r="M148" s="3">
        <f>IFERROR(__xludf.DUMMYFUNCTION("IF(REGEXMATCH(I148,""(?i)coding club""),1,0)"),0.0)</f>
        <v>0</v>
      </c>
      <c r="N148" s="3">
        <f>IFERROR(__xludf.DUMMYFUNCTION("IF(REGEXMATCH(I148,""(?i)entrepreneurship cell""),1,0)"),0.0)</f>
        <v>0</v>
      </c>
      <c r="O148" s="3">
        <f>IFERROR(__xludf.DUMMYFUNCTION("IF(REGEXMATCH(I148,""(?i)cultural club""),1,0)"),0.0)</f>
        <v>0</v>
      </c>
      <c r="P148" s="3">
        <f>IFERROR(__xludf.DUMMYFUNCTION("IF(REGEXMATCH(I148,""(?i)sports club""),1,0)"),1.0)</f>
        <v>1</v>
      </c>
      <c r="Q148" s="3" t="s">
        <v>74</v>
      </c>
      <c r="R148" s="3">
        <f>IFERROR(__xludf.DUMMYFUNCTION("COUNTA(SPLIT(Q148,"",""))"),2.0)</f>
        <v>2</v>
      </c>
      <c r="S148" s="3">
        <f>IFERROR(__xludf.DUMMYFUNCTION("IF(REGEXMATCH(Q148,""(?i)c\+\+""),1,0)"),0.0)</f>
        <v>0</v>
      </c>
      <c r="T148" s="3">
        <f>IFERROR(__xludf.DUMMYFUNCTION("IF(REGEXMATCH(Q148,""(?i)machine learning""),1,0)"),0.0)</f>
        <v>0</v>
      </c>
      <c r="U148" s="3">
        <f>IFERROR(__xludf.DUMMYFUNCTION("IF(REGEXMATCH(Q148,""(?i)python""),1,0)"),1.0)</f>
        <v>1</v>
      </c>
      <c r="V148" s="3">
        <f>IFERROR(__xludf.DUMMYFUNCTION("IF(REGEXMATCH(Q148,""(?i)java""),1,0)"),0.0)</f>
        <v>0</v>
      </c>
      <c r="W148" s="3">
        <f>IFERROR(__xludf.DUMMYFUNCTION("IF(REGEXMATCH(Q148,""(?i)sql""),1,0)"),1.0)</f>
        <v>1</v>
      </c>
      <c r="X148" s="3">
        <f>IFERROR(__xludf.DUMMYFUNCTION("IF(REGEXMATCH(Q148,""(?i)web development""),1,0)"),0.0)</f>
        <v>0</v>
      </c>
      <c r="Y148" s="3">
        <f>IFERROR(__xludf.DUMMYFUNCTION("IF(REGEXMATCH(Q148,""(?i)data science""),1,0)"),0.0)</f>
        <v>0</v>
      </c>
      <c r="Z148" s="3" t="s">
        <v>45</v>
      </c>
      <c r="AA148" s="3" t="s">
        <v>61</v>
      </c>
      <c r="AB148" s="3" t="s">
        <v>66</v>
      </c>
      <c r="AC148" s="3" t="s">
        <v>72</v>
      </c>
      <c r="AD148" s="3">
        <v>6.05</v>
      </c>
      <c r="AE148" s="3" t="s">
        <v>75</v>
      </c>
      <c r="AF148" s="3">
        <v>5.44</v>
      </c>
      <c r="AG148" s="3">
        <v>9.08</v>
      </c>
      <c r="AH148" s="3">
        <v>8.13</v>
      </c>
      <c r="AI148" s="3">
        <v>8.46</v>
      </c>
      <c r="AJ148" s="3">
        <v>7.03</v>
      </c>
      <c r="AK148" s="3">
        <v>6.64</v>
      </c>
      <c r="AL148" s="3">
        <v>6.33</v>
      </c>
      <c r="AM148" s="3">
        <v>7.81</v>
      </c>
    </row>
    <row r="149">
      <c r="A149" s="3" t="s">
        <v>483</v>
      </c>
      <c r="B149" s="3" t="s">
        <v>288</v>
      </c>
      <c r="C149" s="4">
        <v>19.0</v>
      </c>
      <c r="D149" s="3" t="s">
        <v>41</v>
      </c>
      <c r="E149" s="3" t="s">
        <v>92</v>
      </c>
      <c r="F149" s="5">
        <v>6.05</v>
      </c>
      <c r="G149" s="3">
        <v>1.0</v>
      </c>
      <c r="H149" s="5">
        <v>68.62</v>
      </c>
      <c r="I149" s="3" t="s">
        <v>13</v>
      </c>
      <c r="J149" s="3">
        <f>IFERROR(__xludf.DUMMYFUNCTION("COUNTA(SPLIT(I149,"",""))"),1.0)</f>
        <v>1</v>
      </c>
      <c r="K149" s="3">
        <f>IFERROR(__xludf.DUMMYFUNCTION("IF(REGEXMATCH(I149,""(?i)literary society""),1,0)"),0.0)</f>
        <v>0</v>
      </c>
      <c r="L149" s="3">
        <f>IFERROR(__xludf.DUMMYFUNCTION("IF(REGEXMATCH(I149,""(?i)robotics""),1,0)"),0.0)</f>
        <v>0</v>
      </c>
      <c r="M149" s="3">
        <f>IFERROR(__xludf.DUMMYFUNCTION("IF(REGEXMATCH(I149,""(?i)coding club""),1,0)"),0.0)</f>
        <v>0</v>
      </c>
      <c r="N149" s="3">
        <f>IFERROR(__xludf.DUMMYFUNCTION("IF(REGEXMATCH(I149,""(?i)entrepreneurship cell""),1,0)"),1.0)</f>
        <v>1</v>
      </c>
      <c r="O149" s="3">
        <f>IFERROR(__xludf.DUMMYFUNCTION("IF(REGEXMATCH(I149,""(?i)cultural club""),1,0)"),0.0)</f>
        <v>0</v>
      </c>
      <c r="P149" s="3">
        <f>IFERROR(__xludf.DUMMYFUNCTION("IF(REGEXMATCH(I149,""(?i)sports club""),1,0)"),0.0)</f>
        <v>0</v>
      </c>
      <c r="Q149" s="3" t="s">
        <v>139</v>
      </c>
      <c r="R149" s="3">
        <f>IFERROR(__xludf.DUMMYFUNCTION("COUNTA(SPLIT(Q149,"",""))"),2.0)</f>
        <v>2</v>
      </c>
      <c r="S149" s="3">
        <f>IFERROR(__xludf.DUMMYFUNCTION("IF(REGEXMATCH(Q149,""(?i)c\+\+""),1,0)"),0.0)</f>
        <v>0</v>
      </c>
      <c r="T149" s="3">
        <f>IFERROR(__xludf.DUMMYFUNCTION("IF(REGEXMATCH(Q149,""(?i)machine learning""),1,0)"),0.0)</f>
        <v>0</v>
      </c>
      <c r="U149" s="3">
        <f>IFERROR(__xludf.DUMMYFUNCTION("IF(REGEXMATCH(Q149,""(?i)python""),1,0)"),0.0)</f>
        <v>0</v>
      </c>
      <c r="V149" s="3">
        <f>IFERROR(__xludf.DUMMYFUNCTION("IF(REGEXMATCH(Q149,""(?i)java""),1,0)"),0.0)</f>
        <v>0</v>
      </c>
      <c r="W149" s="3">
        <f>IFERROR(__xludf.DUMMYFUNCTION("IF(REGEXMATCH(Q149,""(?i)sql""),1,0)"),0.0)</f>
        <v>0</v>
      </c>
      <c r="X149" s="3">
        <f>IFERROR(__xludf.DUMMYFUNCTION("IF(REGEXMATCH(Q149,""(?i)web development""),1,0)"),1.0)</f>
        <v>1</v>
      </c>
      <c r="Y149" s="3">
        <f>IFERROR(__xludf.DUMMYFUNCTION("IF(REGEXMATCH(Q149,""(?i)data science""),1,0)"),1.0)</f>
        <v>1</v>
      </c>
      <c r="Z149" s="3" t="s">
        <v>55</v>
      </c>
      <c r="AA149" s="3" t="s">
        <v>48</v>
      </c>
      <c r="AB149" s="3" t="s">
        <v>66</v>
      </c>
      <c r="AC149" s="3" t="s">
        <v>46</v>
      </c>
      <c r="AD149" s="3">
        <v>6.76</v>
      </c>
      <c r="AE149" s="3" t="s">
        <v>106</v>
      </c>
      <c r="AF149" s="3">
        <v>7.05</v>
      </c>
      <c r="AG149" s="3">
        <v>4.78</v>
      </c>
      <c r="AH149" s="3">
        <v>6.82</v>
      </c>
      <c r="AI149" s="3">
        <v>7.0</v>
      </c>
      <c r="AJ149" s="3">
        <v>4.58</v>
      </c>
      <c r="AK149" s="3">
        <v>7.02</v>
      </c>
      <c r="AL149" s="3">
        <v>5.99</v>
      </c>
      <c r="AM149" s="3">
        <v>5.16</v>
      </c>
    </row>
    <row r="150">
      <c r="A150" s="3" t="s">
        <v>484</v>
      </c>
      <c r="B150" s="3" t="s">
        <v>485</v>
      </c>
      <c r="C150" s="4">
        <v>22.0</v>
      </c>
      <c r="D150" s="3" t="s">
        <v>41</v>
      </c>
      <c r="E150" s="3" t="s">
        <v>59</v>
      </c>
      <c r="F150" s="5">
        <v>6.16</v>
      </c>
      <c r="G150" s="3">
        <v>2.0</v>
      </c>
      <c r="H150" s="5">
        <v>60.33</v>
      </c>
      <c r="I150" s="3" t="s">
        <v>11</v>
      </c>
      <c r="J150" s="3">
        <f>IFERROR(__xludf.DUMMYFUNCTION("COUNTA(SPLIT(I150,"",""))"),1.0)</f>
        <v>1</v>
      </c>
      <c r="K150" s="3">
        <f>IFERROR(__xludf.DUMMYFUNCTION("IF(REGEXMATCH(I150,""(?i)literary society""),1,0)"),0.0)</f>
        <v>0</v>
      </c>
      <c r="L150" s="3">
        <f>IFERROR(__xludf.DUMMYFUNCTION("IF(REGEXMATCH(I150,""(?i)robotics""),1,0)"),1.0)</f>
        <v>1</v>
      </c>
      <c r="M150" s="3">
        <f>IFERROR(__xludf.DUMMYFUNCTION("IF(REGEXMATCH(I150,""(?i)coding club""),1,0)"),0.0)</f>
        <v>0</v>
      </c>
      <c r="N150" s="3">
        <f>IFERROR(__xludf.DUMMYFUNCTION("IF(REGEXMATCH(I150,""(?i)entrepreneurship cell""),1,0)"),0.0)</f>
        <v>0</v>
      </c>
      <c r="O150" s="3">
        <f>IFERROR(__xludf.DUMMYFUNCTION("IF(REGEXMATCH(I150,""(?i)cultural club""),1,0)"),0.0)</f>
        <v>0</v>
      </c>
      <c r="P150" s="3">
        <f>IFERROR(__xludf.DUMMYFUNCTION("IF(REGEXMATCH(I150,""(?i)sports club""),1,0)"),0.0)</f>
        <v>0</v>
      </c>
      <c r="Q150" s="3" t="s">
        <v>486</v>
      </c>
      <c r="R150" s="3">
        <f>IFERROR(__xludf.DUMMYFUNCTION("COUNTA(SPLIT(Q150,"",""))"),3.0)</f>
        <v>3</v>
      </c>
      <c r="S150" s="3">
        <f>IFERROR(__xludf.DUMMYFUNCTION("IF(REGEXMATCH(Q150,""(?i)c\+\+""),1,0)"),0.0)</f>
        <v>0</v>
      </c>
      <c r="T150" s="3">
        <f>IFERROR(__xludf.DUMMYFUNCTION("IF(REGEXMATCH(Q150,""(?i)machine learning""),1,0)"),1.0)</f>
        <v>1</v>
      </c>
      <c r="U150" s="3">
        <f>IFERROR(__xludf.DUMMYFUNCTION("IF(REGEXMATCH(Q150,""(?i)python""),1,0)"),1.0)</f>
        <v>1</v>
      </c>
      <c r="V150" s="3">
        <f>IFERROR(__xludf.DUMMYFUNCTION("IF(REGEXMATCH(Q150,""(?i)java""),1,0)"),0.0)</f>
        <v>0</v>
      </c>
      <c r="W150" s="3">
        <f>IFERROR(__xludf.DUMMYFUNCTION("IF(REGEXMATCH(Q150,""(?i)sql""),1,0)"),0.0)</f>
        <v>0</v>
      </c>
      <c r="X150" s="3">
        <f>IFERROR(__xludf.DUMMYFUNCTION("IF(REGEXMATCH(Q150,""(?i)web development""),1,0)"),0.0)</f>
        <v>0</v>
      </c>
      <c r="Y150" s="3">
        <f>IFERROR(__xludf.DUMMYFUNCTION("IF(REGEXMATCH(Q150,""(?i)data science""),1,0)"),1.0)</f>
        <v>1</v>
      </c>
      <c r="Z150" s="3" t="s">
        <v>55</v>
      </c>
      <c r="AA150" s="3" t="s">
        <v>48</v>
      </c>
      <c r="AB150" s="3" t="s">
        <v>47</v>
      </c>
      <c r="AC150" s="3" t="s">
        <v>48</v>
      </c>
      <c r="AD150" s="3">
        <v>0.0</v>
      </c>
      <c r="AE150" s="3" t="s">
        <v>49</v>
      </c>
      <c r="AF150" s="3">
        <v>5.12</v>
      </c>
      <c r="AG150" s="3">
        <v>7.62</v>
      </c>
      <c r="AH150" s="3">
        <v>6.36</v>
      </c>
      <c r="AI150" s="3">
        <v>5.81</v>
      </c>
      <c r="AJ150" s="3">
        <v>6.38</v>
      </c>
      <c r="AK150" s="3">
        <v>6.82</v>
      </c>
      <c r="AL150" s="3">
        <v>6.4</v>
      </c>
      <c r="AM150" s="3">
        <v>4.79</v>
      </c>
    </row>
    <row r="151">
      <c r="A151" s="3" t="s">
        <v>487</v>
      </c>
      <c r="B151" s="3" t="s">
        <v>488</v>
      </c>
      <c r="C151" s="4">
        <v>22.0</v>
      </c>
      <c r="D151" s="3" t="s">
        <v>58</v>
      </c>
      <c r="E151" s="3" t="s">
        <v>52</v>
      </c>
      <c r="F151" s="5">
        <v>6.66</v>
      </c>
      <c r="G151" s="3">
        <v>1.0</v>
      </c>
      <c r="H151" s="5">
        <v>77.04</v>
      </c>
      <c r="I151" s="3" t="s">
        <v>464</v>
      </c>
      <c r="J151" s="3">
        <f>IFERROR(__xludf.DUMMYFUNCTION("COUNTA(SPLIT(I151,"",""))"),3.0)</f>
        <v>3</v>
      </c>
      <c r="K151" s="3">
        <f>IFERROR(__xludf.DUMMYFUNCTION("IF(REGEXMATCH(I151,""(?i)literary society""),1,0)"),0.0)</f>
        <v>0</v>
      </c>
      <c r="L151" s="3">
        <f>IFERROR(__xludf.DUMMYFUNCTION("IF(REGEXMATCH(I151,""(?i)robotics""),1,0)"),0.0)</f>
        <v>0</v>
      </c>
      <c r="M151" s="3">
        <f>IFERROR(__xludf.DUMMYFUNCTION("IF(REGEXMATCH(I151,""(?i)coding club""),1,0)"),1.0)</f>
        <v>1</v>
      </c>
      <c r="N151" s="3">
        <f>IFERROR(__xludf.DUMMYFUNCTION("IF(REGEXMATCH(I151,""(?i)entrepreneurship cell""),1,0)"),1.0)</f>
        <v>1</v>
      </c>
      <c r="O151" s="3">
        <f>IFERROR(__xludf.DUMMYFUNCTION("IF(REGEXMATCH(I151,""(?i)cultural club""),1,0)"),1.0)</f>
        <v>1</v>
      </c>
      <c r="P151" s="3">
        <f>IFERROR(__xludf.DUMMYFUNCTION("IF(REGEXMATCH(I151,""(?i)sports club""),1,0)"),0.0)</f>
        <v>0</v>
      </c>
      <c r="Q151" s="3" t="s">
        <v>489</v>
      </c>
      <c r="R151" s="3">
        <f>IFERROR(__xludf.DUMMYFUNCTION("COUNTA(SPLIT(Q151,"",""))"),5.0)</f>
        <v>5</v>
      </c>
      <c r="S151" s="3">
        <f>IFERROR(__xludf.DUMMYFUNCTION("IF(REGEXMATCH(Q151,""(?i)c\+\+""),1,0)"),1.0)</f>
        <v>1</v>
      </c>
      <c r="T151" s="3">
        <f>IFERROR(__xludf.DUMMYFUNCTION("IF(REGEXMATCH(Q151,""(?i)machine learning""),1,0)"),0.0)</f>
        <v>0</v>
      </c>
      <c r="U151" s="3">
        <f>IFERROR(__xludf.DUMMYFUNCTION("IF(REGEXMATCH(Q151,""(?i)python""),1,0)"),1.0)</f>
        <v>1</v>
      </c>
      <c r="V151" s="3">
        <f>IFERROR(__xludf.DUMMYFUNCTION("IF(REGEXMATCH(Q151,""(?i)java""),1,0)"),1.0)</f>
        <v>1</v>
      </c>
      <c r="W151" s="3">
        <f>IFERROR(__xludf.DUMMYFUNCTION("IF(REGEXMATCH(Q151,""(?i)sql""),1,0)"),0.0)</f>
        <v>0</v>
      </c>
      <c r="X151" s="3">
        <f>IFERROR(__xludf.DUMMYFUNCTION("IF(REGEXMATCH(Q151,""(?i)web development""),1,0)"),1.0)</f>
        <v>1</v>
      </c>
      <c r="Y151" s="3">
        <f>IFERROR(__xludf.DUMMYFUNCTION("IF(REGEXMATCH(Q151,""(?i)data science""),1,0)"),1.0)</f>
        <v>1</v>
      </c>
      <c r="Z151" s="3" t="s">
        <v>55</v>
      </c>
      <c r="AA151" s="3" t="s">
        <v>48</v>
      </c>
      <c r="AB151" s="3" t="s">
        <v>47</v>
      </c>
      <c r="AC151" s="3" t="s">
        <v>48</v>
      </c>
      <c r="AD151" s="3">
        <v>0.0</v>
      </c>
      <c r="AE151" s="3" t="s">
        <v>49</v>
      </c>
      <c r="AF151" s="3">
        <v>6.63</v>
      </c>
      <c r="AG151" s="3">
        <v>6.29</v>
      </c>
      <c r="AH151" s="3">
        <v>7.3</v>
      </c>
      <c r="AI151" s="3">
        <v>6.37</v>
      </c>
      <c r="AJ151" s="3">
        <v>7.02</v>
      </c>
      <c r="AK151" s="3">
        <v>6.27</v>
      </c>
      <c r="AL151" s="3">
        <v>5.47</v>
      </c>
      <c r="AM151" s="3">
        <v>7.91</v>
      </c>
    </row>
    <row r="152">
      <c r="A152" s="3" t="s">
        <v>490</v>
      </c>
      <c r="B152" s="3" t="s">
        <v>40</v>
      </c>
      <c r="C152" s="4">
        <v>18.0</v>
      </c>
      <c r="D152" s="3" t="s">
        <v>41</v>
      </c>
      <c r="E152" s="3" t="s">
        <v>52</v>
      </c>
      <c r="F152" s="5">
        <v>7.03</v>
      </c>
      <c r="G152" s="3">
        <v>0.0</v>
      </c>
      <c r="H152" s="5">
        <v>81.33</v>
      </c>
      <c r="I152" s="3" t="s">
        <v>153</v>
      </c>
      <c r="J152" s="3">
        <f>IFERROR(__xludf.DUMMYFUNCTION("COUNTA(SPLIT(I152,"",""))"),2.0)</f>
        <v>2</v>
      </c>
      <c r="K152" s="3">
        <f>IFERROR(__xludf.DUMMYFUNCTION("IF(REGEXMATCH(I152,""(?i)literary society""),1,0)"),0.0)</f>
        <v>0</v>
      </c>
      <c r="L152" s="3">
        <f>IFERROR(__xludf.DUMMYFUNCTION("IF(REGEXMATCH(I152,""(?i)robotics""),1,0)"),0.0)</f>
        <v>0</v>
      </c>
      <c r="M152" s="3">
        <f>IFERROR(__xludf.DUMMYFUNCTION("IF(REGEXMATCH(I152,""(?i)coding club""),1,0)"),1.0)</f>
        <v>1</v>
      </c>
      <c r="N152" s="3">
        <f>IFERROR(__xludf.DUMMYFUNCTION("IF(REGEXMATCH(I152,""(?i)entrepreneurship cell""),1,0)"),0.0)</f>
        <v>0</v>
      </c>
      <c r="O152" s="3">
        <f>IFERROR(__xludf.DUMMYFUNCTION("IF(REGEXMATCH(I152,""(?i)cultural club""),1,0)"),0.0)</f>
        <v>0</v>
      </c>
      <c r="P152" s="3">
        <f>IFERROR(__xludf.DUMMYFUNCTION("IF(REGEXMATCH(I152,""(?i)sports club""),1,0)"),1.0)</f>
        <v>1</v>
      </c>
      <c r="Q152" s="3" t="s">
        <v>148</v>
      </c>
      <c r="R152" s="3">
        <f>IFERROR(__xludf.DUMMYFUNCTION("COUNTA(SPLIT(Q152,"",""))"),2.0)</f>
        <v>2</v>
      </c>
      <c r="S152" s="3">
        <f>IFERROR(__xludf.DUMMYFUNCTION("IF(REGEXMATCH(Q152,""(?i)c\+\+""),1,0)"),0.0)</f>
        <v>0</v>
      </c>
      <c r="T152" s="3">
        <f>IFERROR(__xludf.DUMMYFUNCTION("IF(REGEXMATCH(Q152,""(?i)machine learning""),1,0)"),0.0)</f>
        <v>0</v>
      </c>
      <c r="U152" s="3">
        <f>IFERROR(__xludf.DUMMYFUNCTION("IF(REGEXMATCH(Q152,""(?i)python""),1,0)"),0.0)</f>
        <v>0</v>
      </c>
      <c r="V152" s="3">
        <f>IFERROR(__xludf.DUMMYFUNCTION("IF(REGEXMATCH(Q152,""(?i)java""),1,0)"),0.0)</f>
        <v>0</v>
      </c>
      <c r="W152" s="3">
        <f>IFERROR(__xludf.DUMMYFUNCTION("IF(REGEXMATCH(Q152,""(?i)sql""),1,0)"),0.0)</f>
        <v>0</v>
      </c>
      <c r="X152" s="3">
        <f>IFERROR(__xludf.DUMMYFUNCTION("IF(REGEXMATCH(Q152,""(?i)web development""),1,0)"),1.0)</f>
        <v>1</v>
      </c>
      <c r="Y152" s="3">
        <f>IFERROR(__xludf.DUMMYFUNCTION("IF(REGEXMATCH(Q152,""(?i)data science""),1,0)"),1.0)</f>
        <v>1</v>
      </c>
      <c r="Z152" s="3" t="s">
        <v>45</v>
      </c>
      <c r="AA152" s="3" t="s">
        <v>67</v>
      </c>
      <c r="AB152" s="3" t="s">
        <v>47</v>
      </c>
      <c r="AC152" s="3" t="s">
        <v>48</v>
      </c>
      <c r="AD152" s="3">
        <v>0.0</v>
      </c>
      <c r="AE152" s="3" t="s">
        <v>49</v>
      </c>
      <c r="AF152" s="3">
        <v>6.45</v>
      </c>
      <c r="AG152" s="3">
        <v>8.69</v>
      </c>
      <c r="AH152" s="3">
        <v>7.47</v>
      </c>
      <c r="AI152" s="3">
        <v>6.98</v>
      </c>
      <c r="AJ152" s="3">
        <v>7.02</v>
      </c>
      <c r="AK152" s="3">
        <v>6.05</v>
      </c>
      <c r="AL152" s="3">
        <v>6.93</v>
      </c>
      <c r="AM152" s="3">
        <v>6.65</v>
      </c>
    </row>
    <row r="153">
      <c r="A153" s="3" t="s">
        <v>491</v>
      </c>
      <c r="B153" s="3" t="s">
        <v>492</v>
      </c>
      <c r="C153" s="4">
        <v>20.0</v>
      </c>
      <c r="D153" s="3" t="s">
        <v>41</v>
      </c>
      <c r="E153" s="3" t="s">
        <v>59</v>
      </c>
      <c r="F153" s="5">
        <v>6.79</v>
      </c>
      <c r="G153" s="3">
        <v>0.0</v>
      </c>
      <c r="H153" s="5">
        <v>78.24</v>
      </c>
      <c r="I153" s="3" t="s">
        <v>464</v>
      </c>
      <c r="J153" s="3">
        <f>IFERROR(__xludf.DUMMYFUNCTION("COUNTA(SPLIT(I153,"",""))"),3.0)</f>
        <v>3</v>
      </c>
      <c r="K153" s="3">
        <f>IFERROR(__xludf.DUMMYFUNCTION("IF(REGEXMATCH(I153,""(?i)literary society""),1,0)"),0.0)</f>
        <v>0</v>
      </c>
      <c r="L153" s="3">
        <f>IFERROR(__xludf.DUMMYFUNCTION("IF(REGEXMATCH(I153,""(?i)robotics""),1,0)"),0.0)</f>
        <v>0</v>
      </c>
      <c r="M153" s="3">
        <f>IFERROR(__xludf.DUMMYFUNCTION("IF(REGEXMATCH(I153,""(?i)coding club""),1,0)"),1.0)</f>
        <v>1</v>
      </c>
      <c r="N153" s="3">
        <f>IFERROR(__xludf.DUMMYFUNCTION("IF(REGEXMATCH(I153,""(?i)entrepreneurship cell""),1,0)"),1.0)</f>
        <v>1</v>
      </c>
      <c r="O153" s="3">
        <f>IFERROR(__xludf.DUMMYFUNCTION("IF(REGEXMATCH(I153,""(?i)cultural club""),1,0)"),1.0)</f>
        <v>1</v>
      </c>
      <c r="P153" s="3">
        <f>IFERROR(__xludf.DUMMYFUNCTION("IF(REGEXMATCH(I153,""(?i)sports club""),1,0)"),0.0)</f>
        <v>0</v>
      </c>
      <c r="Q153" s="3" t="s">
        <v>493</v>
      </c>
      <c r="R153" s="3">
        <f>IFERROR(__xludf.DUMMYFUNCTION("COUNTA(SPLIT(Q153,"",""))"),2.0)</f>
        <v>2</v>
      </c>
      <c r="S153" s="3">
        <f>IFERROR(__xludf.DUMMYFUNCTION("IF(REGEXMATCH(Q153,""(?i)c\+\+""),1,0)"),0.0)</f>
        <v>0</v>
      </c>
      <c r="T153" s="3">
        <f>IFERROR(__xludf.DUMMYFUNCTION("IF(REGEXMATCH(Q153,""(?i)machine learning""),1,0)"),1.0)</f>
        <v>1</v>
      </c>
      <c r="U153" s="3">
        <f>IFERROR(__xludf.DUMMYFUNCTION("IF(REGEXMATCH(Q153,""(?i)python""),1,0)"),0.0)</f>
        <v>0</v>
      </c>
      <c r="V153" s="3">
        <f>IFERROR(__xludf.DUMMYFUNCTION("IF(REGEXMATCH(Q153,""(?i)java""),1,0)"),0.0)</f>
        <v>0</v>
      </c>
      <c r="W153" s="3">
        <f>IFERROR(__xludf.DUMMYFUNCTION("IF(REGEXMATCH(Q153,""(?i)sql""),1,0)"),1.0)</f>
        <v>1</v>
      </c>
      <c r="X153" s="3">
        <f>IFERROR(__xludf.DUMMYFUNCTION("IF(REGEXMATCH(Q153,""(?i)web development""),1,0)"),0.0)</f>
        <v>0</v>
      </c>
      <c r="Y153" s="3">
        <f>IFERROR(__xludf.DUMMYFUNCTION("IF(REGEXMATCH(Q153,""(?i)data science""),1,0)"),0.0)</f>
        <v>0</v>
      </c>
      <c r="Z153" s="3" t="s">
        <v>45</v>
      </c>
      <c r="AA153" s="3" t="s">
        <v>61</v>
      </c>
      <c r="AB153" s="3" t="s">
        <v>47</v>
      </c>
      <c r="AC153" s="3" t="s">
        <v>48</v>
      </c>
      <c r="AD153" s="3">
        <v>0.0</v>
      </c>
      <c r="AE153" s="3" t="s">
        <v>49</v>
      </c>
      <c r="AF153" s="3">
        <v>7.03</v>
      </c>
      <c r="AG153" s="3">
        <v>6.11</v>
      </c>
      <c r="AH153" s="3">
        <v>6.82</v>
      </c>
      <c r="AI153" s="3">
        <v>6.45</v>
      </c>
      <c r="AJ153" s="3">
        <v>8.17</v>
      </c>
      <c r="AK153" s="3">
        <v>9.12</v>
      </c>
      <c r="AL153" s="3">
        <v>5.57</v>
      </c>
      <c r="AM153" s="3">
        <v>5.08</v>
      </c>
    </row>
    <row r="154">
      <c r="A154" s="3" t="s">
        <v>494</v>
      </c>
      <c r="B154" s="3" t="s">
        <v>495</v>
      </c>
      <c r="C154" s="4">
        <v>19.0</v>
      </c>
      <c r="D154" s="3" t="s">
        <v>41</v>
      </c>
      <c r="E154" s="3" t="s">
        <v>92</v>
      </c>
      <c r="F154" s="5">
        <v>6.26</v>
      </c>
      <c r="G154" s="3">
        <v>1.0</v>
      </c>
      <c r="H154" s="5">
        <v>79.23</v>
      </c>
      <c r="I154" s="3" t="s">
        <v>130</v>
      </c>
      <c r="J154" s="3">
        <f>IFERROR(__xludf.DUMMYFUNCTION("COUNTA(SPLIT(I154,"",""))"),2.0)</f>
        <v>2</v>
      </c>
      <c r="K154" s="3">
        <f>IFERROR(__xludf.DUMMYFUNCTION("IF(REGEXMATCH(I154,""(?i)literary society""),1,0)"),1.0)</f>
        <v>1</v>
      </c>
      <c r="L154" s="3">
        <f>IFERROR(__xludf.DUMMYFUNCTION("IF(REGEXMATCH(I154,""(?i)robotics""),1,0)"),0.0)</f>
        <v>0</v>
      </c>
      <c r="M154" s="3">
        <f>IFERROR(__xludf.DUMMYFUNCTION("IF(REGEXMATCH(I154,""(?i)coding club""),1,0)"),0.0)</f>
        <v>0</v>
      </c>
      <c r="N154" s="3">
        <f>IFERROR(__xludf.DUMMYFUNCTION("IF(REGEXMATCH(I154,""(?i)entrepreneurship cell""),1,0)"),1.0)</f>
        <v>1</v>
      </c>
      <c r="O154" s="3">
        <f>IFERROR(__xludf.DUMMYFUNCTION("IF(REGEXMATCH(I154,""(?i)cultural club""),1,0)"),0.0)</f>
        <v>0</v>
      </c>
      <c r="P154" s="3">
        <f>IFERROR(__xludf.DUMMYFUNCTION("IF(REGEXMATCH(I154,""(?i)sports club""),1,0)"),0.0)</f>
        <v>0</v>
      </c>
      <c r="Q154" s="3" t="s">
        <v>496</v>
      </c>
      <c r="R154" s="3">
        <f>IFERROR(__xludf.DUMMYFUNCTION("COUNTA(SPLIT(Q154,"",""))"),5.0)</f>
        <v>5</v>
      </c>
      <c r="S154" s="3">
        <f>IFERROR(__xludf.DUMMYFUNCTION("IF(REGEXMATCH(Q154,""(?i)c\+\+""),1,0)"),1.0)</f>
        <v>1</v>
      </c>
      <c r="T154" s="3">
        <f>IFERROR(__xludf.DUMMYFUNCTION("IF(REGEXMATCH(Q154,""(?i)machine learning""),1,0)"),1.0)</f>
        <v>1</v>
      </c>
      <c r="U154" s="3">
        <f>IFERROR(__xludf.DUMMYFUNCTION("IF(REGEXMATCH(Q154,""(?i)python""),1,0)"),0.0)</f>
        <v>0</v>
      </c>
      <c r="V154" s="3">
        <f>IFERROR(__xludf.DUMMYFUNCTION("IF(REGEXMATCH(Q154,""(?i)java""),1,0)"),1.0)</f>
        <v>1</v>
      </c>
      <c r="W154" s="3">
        <f>IFERROR(__xludf.DUMMYFUNCTION("IF(REGEXMATCH(Q154,""(?i)sql""),1,0)"),1.0)</f>
        <v>1</v>
      </c>
      <c r="X154" s="3">
        <f>IFERROR(__xludf.DUMMYFUNCTION("IF(REGEXMATCH(Q154,""(?i)web development""),1,0)"),0.0)</f>
        <v>0</v>
      </c>
      <c r="Y154" s="3">
        <f>IFERROR(__xludf.DUMMYFUNCTION("IF(REGEXMATCH(Q154,""(?i)data science""),1,0)"),1.0)</f>
        <v>1</v>
      </c>
      <c r="Z154" s="3" t="s">
        <v>45</v>
      </c>
      <c r="AA154" s="3" t="s">
        <v>61</v>
      </c>
      <c r="AB154" s="3" t="s">
        <v>66</v>
      </c>
      <c r="AC154" s="3" t="s">
        <v>46</v>
      </c>
      <c r="AD154" s="3">
        <v>19.86</v>
      </c>
      <c r="AE154" s="3" t="s">
        <v>72</v>
      </c>
      <c r="AF154" s="3">
        <v>7.43</v>
      </c>
      <c r="AG154" s="3">
        <v>6.28</v>
      </c>
      <c r="AH154" s="3">
        <v>4.97</v>
      </c>
      <c r="AI154" s="3">
        <v>5.68</v>
      </c>
      <c r="AJ154" s="3">
        <v>7.02</v>
      </c>
      <c r="AK154" s="3">
        <v>5.87</v>
      </c>
      <c r="AL154" s="3">
        <v>6.93</v>
      </c>
      <c r="AM154" s="3">
        <v>5.93</v>
      </c>
    </row>
    <row r="155">
      <c r="A155" s="3" t="s">
        <v>497</v>
      </c>
      <c r="B155" s="3" t="s">
        <v>81</v>
      </c>
      <c r="C155" s="4">
        <v>23.0</v>
      </c>
      <c r="D155" s="3" t="s">
        <v>41</v>
      </c>
      <c r="E155" s="3" t="s">
        <v>52</v>
      </c>
      <c r="F155" s="5">
        <v>7.05</v>
      </c>
      <c r="G155" s="3">
        <v>0.0</v>
      </c>
      <c r="H155" s="5">
        <v>78.25</v>
      </c>
      <c r="I155" s="3" t="s">
        <v>191</v>
      </c>
      <c r="J155" s="3">
        <f>IFERROR(__xludf.DUMMYFUNCTION("COUNTA(SPLIT(I155,"",""))"),3.0)</f>
        <v>3</v>
      </c>
      <c r="K155" s="3">
        <f>IFERROR(__xludf.DUMMYFUNCTION("IF(REGEXMATCH(I155,""(?i)literary society""),1,0)"),0.0)</f>
        <v>0</v>
      </c>
      <c r="L155" s="3">
        <f>IFERROR(__xludf.DUMMYFUNCTION("IF(REGEXMATCH(I155,""(?i)robotics""),1,0)"),1.0)</f>
        <v>1</v>
      </c>
      <c r="M155" s="3">
        <f>IFERROR(__xludf.DUMMYFUNCTION("IF(REGEXMATCH(I155,""(?i)coding club""),1,0)"),1.0)</f>
        <v>1</v>
      </c>
      <c r="N155" s="3">
        <f>IFERROR(__xludf.DUMMYFUNCTION("IF(REGEXMATCH(I155,""(?i)entrepreneurship cell""),1,0)"),1.0)</f>
        <v>1</v>
      </c>
      <c r="O155" s="3">
        <f>IFERROR(__xludf.DUMMYFUNCTION("IF(REGEXMATCH(I155,""(?i)cultural club""),1,0)"),0.0)</f>
        <v>0</v>
      </c>
      <c r="P155" s="3">
        <f>IFERROR(__xludf.DUMMYFUNCTION("IF(REGEXMATCH(I155,""(?i)sports club""),1,0)"),0.0)</f>
        <v>0</v>
      </c>
      <c r="Q155" s="3" t="s">
        <v>480</v>
      </c>
      <c r="R155" s="3">
        <f>IFERROR(__xludf.DUMMYFUNCTION("COUNTA(SPLIT(Q155,"",""))"),5.0)</f>
        <v>5</v>
      </c>
      <c r="S155" s="3">
        <f>IFERROR(__xludf.DUMMYFUNCTION("IF(REGEXMATCH(Q155,""(?i)c\+\+""),1,0)"),1.0)</f>
        <v>1</v>
      </c>
      <c r="T155" s="3">
        <f>IFERROR(__xludf.DUMMYFUNCTION("IF(REGEXMATCH(Q155,""(?i)machine learning""),1,0)"),1.0)</f>
        <v>1</v>
      </c>
      <c r="U155" s="3">
        <f>IFERROR(__xludf.DUMMYFUNCTION("IF(REGEXMATCH(Q155,""(?i)python""),1,0)"),1.0)</f>
        <v>1</v>
      </c>
      <c r="V155" s="3">
        <f>IFERROR(__xludf.DUMMYFUNCTION("IF(REGEXMATCH(Q155,""(?i)java""),1,0)"),1.0)</f>
        <v>1</v>
      </c>
      <c r="W155" s="3">
        <f>IFERROR(__xludf.DUMMYFUNCTION("IF(REGEXMATCH(Q155,""(?i)sql""),1,0)"),0.0)</f>
        <v>0</v>
      </c>
      <c r="X155" s="3">
        <f>IFERROR(__xludf.DUMMYFUNCTION("IF(REGEXMATCH(Q155,""(?i)web development""),1,0)"),0.0)</f>
        <v>0</v>
      </c>
      <c r="Y155" s="3">
        <f>IFERROR(__xludf.DUMMYFUNCTION("IF(REGEXMATCH(Q155,""(?i)data science""),1,0)"),1.0)</f>
        <v>1</v>
      </c>
      <c r="Z155" s="3" t="s">
        <v>45</v>
      </c>
      <c r="AA155" s="3" t="s">
        <v>61</v>
      </c>
      <c r="AB155" s="3" t="s">
        <v>66</v>
      </c>
      <c r="AC155" s="3" t="s">
        <v>98</v>
      </c>
      <c r="AD155" s="3">
        <v>11.37</v>
      </c>
      <c r="AE155" s="3" t="s">
        <v>106</v>
      </c>
      <c r="AF155" s="3">
        <v>7.68</v>
      </c>
      <c r="AG155" s="3">
        <v>7.89</v>
      </c>
      <c r="AH155" s="3">
        <v>7.73</v>
      </c>
      <c r="AI155" s="3">
        <v>6.52</v>
      </c>
      <c r="AJ155" s="3">
        <v>5.36</v>
      </c>
      <c r="AK155" s="3">
        <v>6.48</v>
      </c>
      <c r="AL155" s="3">
        <v>8.1</v>
      </c>
      <c r="AM155" s="3">
        <v>6.62</v>
      </c>
    </row>
    <row r="156">
      <c r="A156" s="3" t="s">
        <v>498</v>
      </c>
      <c r="B156" s="3" t="s">
        <v>499</v>
      </c>
      <c r="C156" s="4">
        <v>22.0</v>
      </c>
      <c r="D156" s="3" t="s">
        <v>58</v>
      </c>
      <c r="E156" s="3" t="s">
        <v>42</v>
      </c>
      <c r="F156" s="5">
        <v>6.13</v>
      </c>
      <c r="G156" s="3">
        <v>5.0</v>
      </c>
      <c r="H156" s="5">
        <v>62.36</v>
      </c>
      <c r="I156" s="3" t="s">
        <v>179</v>
      </c>
      <c r="J156" s="3">
        <f>IFERROR(__xludf.DUMMYFUNCTION("COUNTA(SPLIT(I156,"",""))"),2.0)</f>
        <v>2</v>
      </c>
      <c r="K156" s="3">
        <f>IFERROR(__xludf.DUMMYFUNCTION("IF(REGEXMATCH(I156,""(?i)literary society""),1,0)"),0.0)</f>
        <v>0</v>
      </c>
      <c r="L156" s="3">
        <f>IFERROR(__xludf.DUMMYFUNCTION("IF(REGEXMATCH(I156,""(?i)robotics""),1,0)"),0.0)</f>
        <v>0</v>
      </c>
      <c r="M156" s="3">
        <f>IFERROR(__xludf.DUMMYFUNCTION("IF(REGEXMATCH(I156,""(?i)coding club""),1,0)"),1.0)</f>
        <v>1</v>
      </c>
      <c r="N156" s="3">
        <f>IFERROR(__xludf.DUMMYFUNCTION("IF(REGEXMATCH(I156,""(?i)entrepreneurship cell""),1,0)"),1.0)</f>
        <v>1</v>
      </c>
      <c r="O156" s="3">
        <f>IFERROR(__xludf.DUMMYFUNCTION("IF(REGEXMATCH(I156,""(?i)cultural club""),1,0)"),0.0)</f>
        <v>0</v>
      </c>
      <c r="P156" s="3">
        <f>IFERROR(__xludf.DUMMYFUNCTION("IF(REGEXMATCH(I156,""(?i)sports club""),1,0)"),0.0)</f>
        <v>0</v>
      </c>
      <c r="Q156" s="3" t="s">
        <v>500</v>
      </c>
      <c r="R156" s="3">
        <f>IFERROR(__xludf.DUMMYFUNCTION("COUNTA(SPLIT(Q156,"",""))"),3.0)</f>
        <v>3</v>
      </c>
      <c r="S156" s="3">
        <f>IFERROR(__xludf.DUMMYFUNCTION("IF(REGEXMATCH(Q156,""(?i)c\+\+""),1,0)"),1.0)</f>
        <v>1</v>
      </c>
      <c r="T156" s="3">
        <f>IFERROR(__xludf.DUMMYFUNCTION("IF(REGEXMATCH(Q156,""(?i)machine learning""),1,0)"),0.0)</f>
        <v>0</v>
      </c>
      <c r="U156" s="3">
        <f>IFERROR(__xludf.DUMMYFUNCTION("IF(REGEXMATCH(Q156,""(?i)python""),1,0)"),0.0)</f>
        <v>0</v>
      </c>
      <c r="V156" s="3">
        <f>IFERROR(__xludf.DUMMYFUNCTION("IF(REGEXMATCH(Q156,""(?i)java""),1,0)"),1.0)</f>
        <v>1</v>
      </c>
      <c r="W156" s="3">
        <f>IFERROR(__xludf.DUMMYFUNCTION("IF(REGEXMATCH(Q156,""(?i)sql""),1,0)"),0.0)</f>
        <v>0</v>
      </c>
      <c r="X156" s="3">
        <f>IFERROR(__xludf.DUMMYFUNCTION("IF(REGEXMATCH(Q156,""(?i)web development""),1,0)"),1.0)</f>
        <v>1</v>
      </c>
      <c r="Y156" s="3">
        <f>IFERROR(__xludf.DUMMYFUNCTION("IF(REGEXMATCH(Q156,""(?i)data science""),1,0)"),0.0)</f>
        <v>0</v>
      </c>
      <c r="Z156" s="3" t="s">
        <v>55</v>
      </c>
      <c r="AA156" s="3" t="s">
        <v>48</v>
      </c>
      <c r="AB156" s="3" t="s">
        <v>47</v>
      </c>
      <c r="AC156" s="3" t="s">
        <v>48</v>
      </c>
      <c r="AD156" s="3">
        <v>0.0</v>
      </c>
      <c r="AE156" s="3" t="s">
        <v>49</v>
      </c>
      <c r="AF156" s="3">
        <v>6.48</v>
      </c>
      <c r="AG156" s="3">
        <v>6.68</v>
      </c>
      <c r="AH156" s="3">
        <v>4.35</v>
      </c>
      <c r="AI156" s="3">
        <v>8.35</v>
      </c>
      <c r="AJ156" s="3">
        <v>7.91</v>
      </c>
      <c r="AK156" s="3">
        <v>5.27</v>
      </c>
      <c r="AL156" s="3">
        <v>4.94</v>
      </c>
      <c r="AM156" s="3">
        <v>5.05</v>
      </c>
    </row>
    <row r="157">
      <c r="A157" s="3" t="s">
        <v>501</v>
      </c>
      <c r="B157" s="3" t="s">
        <v>502</v>
      </c>
      <c r="C157" s="4">
        <v>21.0</v>
      </c>
      <c r="D157" s="3" t="s">
        <v>58</v>
      </c>
      <c r="E157" s="3" t="s">
        <v>92</v>
      </c>
      <c r="F157" s="5">
        <v>7.42</v>
      </c>
      <c r="G157" s="3">
        <v>1.0</v>
      </c>
      <c r="H157" s="5">
        <v>72.88</v>
      </c>
      <c r="I157" s="3" t="s">
        <v>503</v>
      </c>
      <c r="J157" s="3">
        <f>IFERROR(__xludf.DUMMYFUNCTION("COUNTA(SPLIT(I157,"",""))"),3.0)</f>
        <v>3</v>
      </c>
      <c r="K157" s="3">
        <f>IFERROR(__xludf.DUMMYFUNCTION("IF(REGEXMATCH(I157,""(?i)literary society""),1,0)"),1.0)</f>
        <v>1</v>
      </c>
      <c r="L157" s="3">
        <f>IFERROR(__xludf.DUMMYFUNCTION("IF(REGEXMATCH(I157,""(?i)robotics""),1,0)"),1.0)</f>
        <v>1</v>
      </c>
      <c r="M157" s="3">
        <f>IFERROR(__xludf.DUMMYFUNCTION("IF(REGEXMATCH(I157,""(?i)coding club""),1,0)"),0.0)</f>
        <v>0</v>
      </c>
      <c r="N157" s="3">
        <f>IFERROR(__xludf.DUMMYFUNCTION("IF(REGEXMATCH(I157,""(?i)entrepreneurship cell""),1,0)"),0.0)</f>
        <v>0</v>
      </c>
      <c r="O157" s="3">
        <f>IFERROR(__xludf.DUMMYFUNCTION("IF(REGEXMATCH(I157,""(?i)cultural club""),1,0)"),1.0)</f>
        <v>1</v>
      </c>
      <c r="P157" s="3">
        <f>IFERROR(__xludf.DUMMYFUNCTION("IF(REGEXMATCH(I157,""(?i)sports club""),1,0)"),0.0)</f>
        <v>0</v>
      </c>
      <c r="Q157" s="3" t="s">
        <v>148</v>
      </c>
      <c r="R157" s="3">
        <f>IFERROR(__xludf.DUMMYFUNCTION("COUNTA(SPLIT(Q157,"",""))"),2.0)</f>
        <v>2</v>
      </c>
      <c r="S157" s="3">
        <f>IFERROR(__xludf.DUMMYFUNCTION("IF(REGEXMATCH(Q157,""(?i)c\+\+""),1,0)"),0.0)</f>
        <v>0</v>
      </c>
      <c r="T157" s="3">
        <f>IFERROR(__xludf.DUMMYFUNCTION("IF(REGEXMATCH(Q157,""(?i)machine learning""),1,0)"),0.0)</f>
        <v>0</v>
      </c>
      <c r="U157" s="3">
        <f>IFERROR(__xludf.DUMMYFUNCTION("IF(REGEXMATCH(Q157,""(?i)python""),1,0)"),0.0)</f>
        <v>0</v>
      </c>
      <c r="V157" s="3">
        <f>IFERROR(__xludf.DUMMYFUNCTION("IF(REGEXMATCH(Q157,""(?i)java""),1,0)"),0.0)</f>
        <v>0</v>
      </c>
      <c r="W157" s="3">
        <f>IFERROR(__xludf.DUMMYFUNCTION("IF(REGEXMATCH(Q157,""(?i)sql""),1,0)"),0.0)</f>
        <v>0</v>
      </c>
      <c r="X157" s="3">
        <f>IFERROR(__xludf.DUMMYFUNCTION("IF(REGEXMATCH(Q157,""(?i)web development""),1,0)"),1.0)</f>
        <v>1</v>
      </c>
      <c r="Y157" s="3">
        <f>IFERROR(__xludf.DUMMYFUNCTION("IF(REGEXMATCH(Q157,""(?i)data science""),1,0)"),1.0)</f>
        <v>1</v>
      </c>
      <c r="Z157" s="3" t="s">
        <v>55</v>
      </c>
      <c r="AA157" s="3" t="s">
        <v>48</v>
      </c>
      <c r="AB157" s="3" t="s">
        <v>47</v>
      </c>
      <c r="AC157" s="3" t="s">
        <v>48</v>
      </c>
      <c r="AD157" s="3">
        <v>0.0</v>
      </c>
      <c r="AE157" s="3" t="s">
        <v>49</v>
      </c>
      <c r="AF157" s="3">
        <v>8.79</v>
      </c>
      <c r="AG157" s="3">
        <v>7.08</v>
      </c>
      <c r="AH157" s="3">
        <v>6.78</v>
      </c>
      <c r="AI157" s="3">
        <v>6.68</v>
      </c>
      <c r="AJ157" s="3">
        <v>6.76</v>
      </c>
      <c r="AK157" s="3">
        <v>7.11</v>
      </c>
      <c r="AL157" s="3">
        <v>9.51</v>
      </c>
      <c r="AM157" s="3">
        <v>6.66</v>
      </c>
    </row>
    <row r="158">
      <c r="A158" s="3" t="s">
        <v>504</v>
      </c>
      <c r="B158" s="3" t="s">
        <v>505</v>
      </c>
      <c r="C158" s="4">
        <v>18.0</v>
      </c>
      <c r="D158" s="3" t="s">
        <v>41</v>
      </c>
      <c r="E158" s="3" t="s">
        <v>59</v>
      </c>
      <c r="F158" s="5">
        <v>6.55</v>
      </c>
      <c r="G158" s="3">
        <v>2.0</v>
      </c>
      <c r="H158" s="5">
        <v>79.62</v>
      </c>
      <c r="I158" s="3" t="s">
        <v>64</v>
      </c>
      <c r="J158" s="3">
        <f>IFERROR(__xludf.DUMMYFUNCTION("COUNTA(SPLIT(I158,"",""))"),2.0)</f>
        <v>2</v>
      </c>
      <c r="K158" s="3">
        <f>IFERROR(__xludf.DUMMYFUNCTION("IF(REGEXMATCH(I158,""(?i)literary society""),1,0)"),0.0)</f>
        <v>0</v>
      </c>
      <c r="L158" s="3">
        <f>IFERROR(__xludf.DUMMYFUNCTION("IF(REGEXMATCH(I158,""(?i)robotics""),1,0)"),0.0)</f>
        <v>0</v>
      </c>
      <c r="M158" s="3">
        <f>IFERROR(__xludf.DUMMYFUNCTION("IF(REGEXMATCH(I158,""(?i)coding club""),1,0)"),1.0)</f>
        <v>1</v>
      </c>
      <c r="N158" s="3">
        <f>IFERROR(__xludf.DUMMYFUNCTION("IF(REGEXMATCH(I158,""(?i)entrepreneurship cell""),1,0)"),1.0)</f>
        <v>1</v>
      </c>
      <c r="O158" s="3">
        <f>IFERROR(__xludf.DUMMYFUNCTION("IF(REGEXMATCH(I158,""(?i)cultural club""),1,0)"),0.0)</f>
        <v>0</v>
      </c>
      <c r="P158" s="3">
        <f>IFERROR(__xludf.DUMMYFUNCTION("IF(REGEXMATCH(I158,""(?i)sports club""),1,0)"),0.0)</f>
        <v>0</v>
      </c>
      <c r="Q158" s="3" t="s">
        <v>506</v>
      </c>
      <c r="R158" s="3">
        <f>IFERROR(__xludf.DUMMYFUNCTION("COUNTA(SPLIT(Q158,"",""))"),5.0)</f>
        <v>5</v>
      </c>
      <c r="S158" s="3">
        <f>IFERROR(__xludf.DUMMYFUNCTION("IF(REGEXMATCH(Q158,""(?i)c\+\+""),1,0)"),1.0)</f>
        <v>1</v>
      </c>
      <c r="T158" s="3">
        <f>IFERROR(__xludf.DUMMYFUNCTION("IF(REGEXMATCH(Q158,""(?i)machine learning""),1,0)"),0.0)</f>
        <v>0</v>
      </c>
      <c r="U158" s="3">
        <f>IFERROR(__xludf.DUMMYFUNCTION("IF(REGEXMATCH(Q158,""(?i)python""),1,0)"),1.0)</f>
        <v>1</v>
      </c>
      <c r="V158" s="3">
        <f>IFERROR(__xludf.DUMMYFUNCTION("IF(REGEXMATCH(Q158,""(?i)java""),1,0)"),1.0)</f>
        <v>1</v>
      </c>
      <c r="W158" s="3">
        <f>IFERROR(__xludf.DUMMYFUNCTION("IF(REGEXMATCH(Q158,""(?i)sql""),1,0)"),1.0)</f>
        <v>1</v>
      </c>
      <c r="X158" s="3">
        <f>IFERROR(__xludf.DUMMYFUNCTION("IF(REGEXMATCH(Q158,""(?i)web development""),1,0)"),0.0)</f>
        <v>0</v>
      </c>
      <c r="Y158" s="3">
        <f>IFERROR(__xludf.DUMMYFUNCTION("IF(REGEXMATCH(Q158,""(?i)data science""),1,0)"),1.0)</f>
        <v>1</v>
      </c>
      <c r="Z158" s="3" t="s">
        <v>45</v>
      </c>
      <c r="AA158" s="3" t="s">
        <v>72</v>
      </c>
      <c r="AB158" s="3" t="s">
        <v>47</v>
      </c>
      <c r="AC158" s="3" t="s">
        <v>48</v>
      </c>
      <c r="AD158" s="3">
        <v>0.0</v>
      </c>
      <c r="AE158" s="3" t="s">
        <v>49</v>
      </c>
      <c r="AF158" s="3">
        <v>9.16</v>
      </c>
      <c r="AG158" s="3">
        <v>5.14</v>
      </c>
      <c r="AH158" s="3">
        <v>6.5</v>
      </c>
      <c r="AI158" s="3">
        <v>7.56</v>
      </c>
      <c r="AJ158" s="3">
        <v>5.39</v>
      </c>
      <c r="AK158" s="3">
        <v>6.07</v>
      </c>
      <c r="AL158" s="3">
        <v>5.91</v>
      </c>
      <c r="AM158" s="3">
        <v>6.69</v>
      </c>
    </row>
    <row r="159">
      <c r="A159" s="3" t="s">
        <v>507</v>
      </c>
      <c r="B159" s="3" t="s">
        <v>143</v>
      </c>
      <c r="C159" s="4">
        <v>21.0</v>
      </c>
      <c r="D159" s="3" t="s">
        <v>41</v>
      </c>
      <c r="E159" s="3" t="s">
        <v>70</v>
      </c>
      <c r="F159" s="5">
        <v>7.16</v>
      </c>
      <c r="G159" s="3">
        <v>0.0</v>
      </c>
      <c r="H159" s="5">
        <v>89.66</v>
      </c>
      <c r="I159" s="3" t="s">
        <v>10</v>
      </c>
      <c r="J159" s="3">
        <f>IFERROR(__xludf.DUMMYFUNCTION("COUNTA(SPLIT(I159,"",""))"),1.0)</f>
        <v>1</v>
      </c>
      <c r="K159" s="3">
        <f>IFERROR(__xludf.DUMMYFUNCTION("IF(REGEXMATCH(I159,""(?i)literary society""),1,0)"),1.0)</f>
        <v>1</v>
      </c>
      <c r="L159" s="3">
        <f>IFERROR(__xludf.DUMMYFUNCTION("IF(REGEXMATCH(I159,""(?i)robotics""),1,0)"),0.0)</f>
        <v>0</v>
      </c>
      <c r="M159" s="3">
        <f>IFERROR(__xludf.DUMMYFUNCTION("IF(REGEXMATCH(I159,""(?i)coding club""),1,0)"),0.0)</f>
        <v>0</v>
      </c>
      <c r="N159" s="3">
        <f>IFERROR(__xludf.DUMMYFUNCTION("IF(REGEXMATCH(I159,""(?i)entrepreneurship cell""),1,0)"),0.0)</f>
        <v>0</v>
      </c>
      <c r="O159" s="3">
        <f>IFERROR(__xludf.DUMMYFUNCTION("IF(REGEXMATCH(I159,""(?i)cultural club""),1,0)"),0.0)</f>
        <v>0</v>
      </c>
      <c r="P159" s="3">
        <f>IFERROR(__xludf.DUMMYFUNCTION("IF(REGEXMATCH(I159,""(?i)sports club""),1,0)"),0.0)</f>
        <v>0</v>
      </c>
      <c r="Q159" s="3" t="s">
        <v>74</v>
      </c>
      <c r="R159" s="3">
        <f>IFERROR(__xludf.DUMMYFUNCTION("COUNTA(SPLIT(Q159,"",""))"),2.0)</f>
        <v>2</v>
      </c>
      <c r="S159" s="3">
        <f>IFERROR(__xludf.DUMMYFUNCTION("IF(REGEXMATCH(Q159,""(?i)c\+\+""),1,0)"),0.0)</f>
        <v>0</v>
      </c>
      <c r="T159" s="3">
        <f>IFERROR(__xludf.DUMMYFUNCTION("IF(REGEXMATCH(Q159,""(?i)machine learning""),1,0)"),0.0)</f>
        <v>0</v>
      </c>
      <c r="U159" s="3">
        <f>IFERROR(__xludf.DUMMYFUNCTION("IF(REGEXMATCH(Q159,""(?i)python""),1,0)"),1.0)</f>
        <v>1</v>
      </c>
      <c r="V159" s="3">
        <f>IFERROR(__xludf.DUMMYFUNCTION("IF(REGEXMATCH(Q159,""(?i)java""),1,0)"),0.0)</f>
        <v>0</v>
      </c>
      <c r="W159" s="3">
        <f>IFERROR(__xludf.DUMMYFUNCTION("IF(REGEXMATCH(Q159,""(?i)sql""),1,0)"),1.0)</f>
        <v>1</v>
      </c>
      <c r="X159" s="3">
        <f>IFERROR(__xludf.DUMMYFUNCTION("IF(REGEXMATCH(Q159,""(?i)web development""),1,0)"),0.0)</f>
        <v>0</v>
      </c>
      <c r="Y159" s="3">
        <f>IFERROR(__xludf.DUMMYFUNCTION("IF(REGEXMATCH(Q159,""(?i)data science""),1,0)"),0.0)</f>
        <v>0</v>
      </c>
      <c r="Z159" s="3" t="s">
        <v>45</v>
      </c>
      <c r="AA159" s="3" t="s">
        <v>72</v>
      </c>
      <c r="AB159" s="3" t="s">
        <v>47</v>
      </c>
      <c r="AC159" s="3" t="s">
        <v>48</v>
      </c>
      <c r="AD159" s="3">
        <v>0.0</v>
      </c>
      <c r="AE159" s="3" t="s">
        <v>49</v>
      </c>
      <c r="AF159" s="3">
        <v>6.35</v>
      </c>
      <c r="AG159" s="3">
        <v>6.1</v>
      </c>
      <c r="AH159" s="3">
        <v>6.82</v>
      </c>
      <c r="AI159" s="3">
        <v>8.58</v>
      </c>
      <c r="AJ159" s="3">
        <v>8.01</v>
      </c>
      <c r="AK159" s="3">
        <v>5.5</v>
      </c>
      <c r="AL159" s="3">
        <v>8.2</v>
      </c>
      <c r="AM159" s="3">
        <v>7.68</v>
      </c>
    </row>
    <row r="160">
      <c r="A160" s="3" t="s">
        <v>508</v>
      </c>
      <c r="B160" s="3" t="s">
        <v>509</v>
      </c>
      <c r="C160" s="4">
        <v>23.0</v>
      </c>
      <c r="D160" s="3" t="s">
        <v>41</v>
      </c>
      <c r="E160" s="3" t="s">
        <v>52</v>
      </c>
      <c r="F160" s="5">
        <v>7.35</v>
      </c>
      <c r="G160" s="3">
        <v>0.0</v>
      </c>
      <c r="H160" s="5">
        <v>86.9</v>
      </c>
      <c r="I160" s="3" t="s">
        <v>263</v>
      </c>
      <c r="J160" s="3">
        <f>IFERROR(__xludf.DUMMYFUNCTION("COUNTA(SPLIT(I160,"",""))"),2.0)</f>
        <v>2</v>
      </c>
      <c r="K160" s="3">
        <f>IFERROR(__xludf.DUMMYFUNCTION("IF(REGEXMATCH(I160,""(?i)literary society""),1,0)"),1.0)</f>
        <v>1</v>
      </c>
      <c r="L160" s="3">
        <f>IFERROR(__xludf.DUMMYFUNCTION("IF(REGEXMATCH(I160,""(?i)robotics""),1,0)"),0.0)</f>
        <v>0</v>
      </c>
      <c r="M160" s="3">
        <f>IFERROR(__xludf.DUMMYFUNCTION("IF(REGEXMATCH(I160,""(?i)coding club""),1,0)"),0.0)</f>
        <v>0</v>
      </c>
      <c r="N160" s="3">
        <f>IFERROR(__xludf.DUMMYFUNCTION("IF(REGEXMATCH(I160,""(?i)entrepreneurship cell""),1,0)"),0.0)</f>
        <v>0</v>
      </c>
      <c r="O160" s="3">
        <f>IFERROR(__xludf.DUMMYFUNCTION("IF(REGEXMATCH(I160,""(?i)cultural club""),1,0)"),1.0)</f>
        <v>1</v>
      </c>
      <c r="P160" s="3">
        <f>IFERROR(__xludf.DUMMYFUNCTION("IF(REGEXMATCH(I160,""(?i)sports club""),1,0)"),0.0)</f>
        <v>0</v>
      </c>
      <c r="Q160" s="3" t="s">
        <v>510</v>
      </c>
      <c r="R160" s="3">
        <f>IFERROR(__xludf.DUMMYFUNCTION("COUNTA(SPLIT(Q160,"",""))"),3.0)</f>
        <v>3</v>
      </c>
      <c r="S160" s="3">
        <f>IFERROR(__xludf.DUMMYFUNCTION("IF(REGEXMATCH(Q160,""(?i)c\+\+""),1,0)"),1.0)</f>
        <v>1</v>
      </c>
      <c r="T160" s="3">
        <f>IFERROR(__xludf.DUMMYFUNCTION("IF(REGEXMATCH(Q160,""(?i)machine learning""),1,0)"),1.0)</f>
        <v>1</v>
      </c>
      <c r="U160" s="3">
        <f>IFERROR(__xludf.DUMMYFUNCTION("IF(REGEXMATCH(Q160,""(?i)python""),1,0)"),0.0)</f>
        <v>0</v>
      </c>
      <c r="V160" s="3">
        <f>IFERROR(__xludf.DUMMYFUNCTION("IF(REGEXMATCH(Q160,""(?i)java""),1,0)"),0.0)</f>
        <v>0</v>
      </c>
      <c r="W160" s="3">
        <f>IFERROR(__xludf.DUMMYFUNCTION("IF(REGEXMATCH(Q160,""(?i)sql""),1,0)"),0.0)</f>
        <v>0</v>
      </c>
      <c r="X160" s="3">
        <f>IFERROR(__xludf.DUMMYFUNCTION("IF(REGEXMATCH(Q160,""(?i)web development""),1,0)"),1.0)</f>
        <v>1</v>
      </c>
      <c r="Y160" s="3">
        <f>IFERROR(__xludf.DUMMYFUNCTION("IF(REGEXMATCH(Q160,""(?i)data science""),1,0)"),0.0)</f>
        <v>0</v>
      </c>
      <c r="Z160" s="3" t="s">
        <v>45</v>
      </c>
      <c r="AA160" s="3" t="s">
        <v>85</v>
      </c>
      <c r="AB160" s="3" t="s">
        <v>47</v>
      </c>
      <c r="AC160" s="3" t="s">
        <v>48</v>
      </c>
      <c r="AD160" s="3">
        <v>0.0</v>
      </c>
      <c r="AE160" s="3" t="s">
        <v>49</v>
      </c>
      <c r="AF160" s="3">
        <v>7.5</v>
      </c>
      <c r="AG160" s="3">
        <v>8.26</v>
      </c>
      <c r="AH160" s="3">
        <v>6.82</v>
      </c>
      <c r="AI160" s="3">
        <v>7.65</v>
      </c>
      <c r="AJ160" s="3">
        <v>6.47</v>
      </c>
      <c r="AK160" s="3">
        <v>5.95</v>
      </c>
      <c r="AL160" s="3">
        <v>8.79</v>
      </c>
      <c r="AM160" s="3">
        <v>7.37</v>
      </c>
    </row>
    <row r="161">
      <c r="A161" s="3" t="s">
        <v>511</v>
      </c>
      <c r="B161" s="3" t="s">
        <v>127</v>
      </c>
      <c r="C161" s="4">
        <v>18.0</v>
      </c>
      <c r="D161" s="3" t="s">
        <v>58</v>
      </c>
      <c r="E161" s="3" t="s">
        <v>42</v>
      </c>
      <c r="F161" s="5">
        <v>7.11</v>
      </c>
      <c r="G161" s="3">
        <v>1.0</v>
      </c>
      <c r="H161" s="5">
        <v>96.22</v>
      </c>
      <c r="I161" s="3" t="s">
        <v>391</v>
      </c>
      <c r="J161" s="3">
        <f>IFERROR(__xludf.DUMMYFUNCTION("COUNTA(SPLIT(I161,"",""))"),2.0)</f>
        <v>2</v>
      </c>
      <c r="K161" s="3">
        <f>IFERROR(__xludf.DUMMYFUNCTION("IF(REGEXMATCH(I161,""(?i)literary society""),1,0)"),1.0)</f>
        <v>1</v>
      </c>
      <c r="L161" s="3">
        <f>IFERROR(__xludf.DUMMYFUNCTION("IF(REGEXMATCH(I161,""(?i)robotics""),1,0)"),0.0)</f>
        <v>0</v>
      </c>
      <c r="M161" s="3">
        <f>IFERROR(__xludf.DUMMYFUNCTION("IF(REGEXMATCH(I161,""(?i)coding club""),1,0)"),0.0)</f>
        <v>0</v>
      </c>
      <c r="N161" s="3">
        <f>IFERROR(__xludf.DUMMYFUNCTION("IF(REGEXMATCH(I161,""(?i)entrepreneurship cell""),1,0)"),0.0)</f>
        <v>0</v>
      </c>
      <c r="O161" s="3">
        <f>IFERROR(__xludf.DUMMYFUNCTION("IF(REGEXMATCH(I161,""(?i)cultural club""),1,0)"),0.0)</f>
        <v>0</v>
      </c>
      <c r="P161" s="3">
        <f>IFERROR(__xludf.DUMMYFUNCTION("IF(REGEXMATCH(I161,""(?i)sports club""),1,0)"),1.0)</f>
        <v>1</v>
      </c>
      <c r="Q161" s="3" t="s">
        <v>512</v>
      </c>
      <c r="R161" s="3">
        <f>IFERROR(__xludf.DUMMYFUNCTION("COUNTA(SPLIT(Q161,"",""))"),3.0)</f>
        <v>3</v>
      </c>
      <c r="S161" s="3">
        <f>IFERROR(__xludf.DUMMYFUNCTION("IF(REGEXMATCH(Q161,""(?i)c\+\+""),1,0)"),0.0)</f>
        <v>0</v>
      </c>
      <c r="T161" s="3">
        <f>IFERROR(__xludf.DUMMYFUNCTION("IF(REGEXMATCH(Q161,""(?i)machine learning""),1,0)"),0.0)</f>
        <v>0</v>
      </c>
      <c r="U161" s="3">
        <f>IFERROR(__xludf.DUMMYFUNCTION("IF(REGEXMATCH(Q161,""(?i)python""),1,0)"),0.0)</f>
        <v>0</v>
      </c>
      <c r="V161" s="3">
        <f>IFERROR(__xludf.DUMMYFUNCTION("IF(REGEXMATCH(Q161,""(?i)java""),1,0)"),0.0)</f>
        <v>0</v>
      </c>
      <c r="W161" s="3">
        <f>IFERROR(__xludf.DUMMYFUNCTION("IF(REGEXMATCH(Q161,""(?i)sql""),1,0)"),1.0)</f>
        <v>1</v>
      </c>
      <c r="X161" s="3">
        <f>IFERROR(__xludf.DUMMYFUNCTION("IF(REGEXMATCH(Q161,""(?i)web development""),1,0)"),1.0)</f>
        <v>1</v>
      </c>
      <c r="Y161" s="3">
        <f>IFERROR(__xludf.DUMMYFUNCTION("IF(REGEXMATCH(Q161,""(?i)data science""),1,0)"),1.0)</f>
        <v>1</v>
      </c>
      <c r="Z161" s="3" t="s">
        <v>55</v>
      </c>
      <c r="AA161" s="3" t="s">
        <v>48</v>
      </c>
      <c r="AB161" s="3" t="s">
        <v>47</v>
      </c>
      <c r="AC161" s="3" t="s">
        <v>48</v>
      </c>
      <c r="AD161" s="3">
        <v>0.0</v>
      </c>
      <c r="AE161" s="3" t="s">
        <v>49</v>
      </c>
      <c r="AF161" s="3">
        <v>6.41</v>
      </c>
      <c r="AG161" s="3">
        <v>6.93</v>
      </c>
      <c r="AH161" s="3">
        <v>4.98</v>
      </c>
      <c r="AI161" s="3">
        <v>7.55</v>
      </c>
      <c r="AJ161" s="3">
        <v>9.35</v>
      </c>
      <c r="AK161" s="3">
        <v>6.45</v>
      </c>
      <c r="AL161" s="3">
        <v>7.37</v>
      </c>
      <c r="AM161" s="3">
        <v>7.85</v>
      </c>
    </row>
    <row r="162">
      <c r="A162" s="3" t="s">
        <v>513</v>
      </c>
      <c r="B162" s="3" t="s">
        <v>514</v>
      </c>
      <c r="C162" s="4">
        <v>18.0</v>
      </c>
      <c r="D162" s="3" t="s">
        <v>41</v>
      </c>
      <c r="E162" s="3" t="s">
        <v>82</v>
      </c>
      <c r="F162" s="5">
        <v>6.81</v>
      </c>
      <c r="G162" s="3">
        <v>2.0</v>
      </c>
      <c r="H162" s="5">
        <v>78.43</v>
      </c>
      <c r="I162" s="3" t="s">
        <v>515</v>
      </c>
      <c r="J162" s="3">
        <f>IFERROR(__xludf.DUMMYFUNCTION("COUNTA(SPLIT(I162,"",""))"),3.0)</f>
        <v>3</v>
      </c>
      <c r="K162" s="3">
        <f>IFERROR(__xludf.DUMMYFUNCTION("IF(REGEXMATCH(I162,""(?i)literary society""),1,0)"),0.0)</f>
        <v>0</v>
      </c>
      <c r="L162" s="3">
        <f>IFERROR(__xludf.DUMMYFUNCTION("IF(REGEXMATCH(I162,""(?i)robotics""),1,0)"),1.0)</f>
        <v>1</v>
      </c>
      <c r="M162" s="3">
        <f>IFERROR(__xludf.DUMMYFUNCTION("IF(REGEXMATCH(I162,""(?i)coding club""),1,0)"),1.0)</f>
        <v>1</v>
      </c>
      <c r="N162" s="3">
        <f>IFERROR(__xludf.DUMMYFUNCTION("IF(REGEXMATCH(I162,""(?i)entrepreneurship cell""),1,0)"),1.0)</f>
        <v>1</v>
      </c>
      <c r="O162" s="3">
        <f>IFERROR(__xludf.DUMMYFUNCTION("IF(REGEXMATCH(I162,""(?i)cultural club""),1,0)"),0.0)</f>
        <v>0</v>
      </c>
      <c r="P162" s="3">
        <f>IFERROR(__xludf.DUMMYFUNCTION("IF(REGEXMATCH(I162,""(?i)sports club""),1,0)"),0.0)</f>
        <v>0</v>
      </c>
      <c r="Q162" s="3" t="s">
        <v>60</v>
      </c>
      <c r="R162" s="3">
        <f>IFERROR(__xludf.DUMMYFUNCTION("COUNTA(SPLIT(Q162,"",""))"),3.0)</f>
        <v>3</v>
      </c>
      <c r="S162" s="3">
        <f>IFERROR(__xludf.DUMMYFUNCTION("IF(REGEXMATCH(Q162,""(?i)c\+\+""),1,0)"),0.0)</f>
        <v>0</v>
      </c>
      <c r="T162" s="3">
        <f>IFERROR(__xludf.DUMMYFUNCTION("IF(REGEXMATCH(Q162,""(?i)machine learning""),1,0)"),1.0)</f>
        <v>1</v>
      </c>
      <c r="U162" s="3">
        <f>IFERROR(__xludf.DUMMYFUNCTION("IF(REGEXMATCH(Q162,""(?i)python""),1,0)"),0.0)</f>
        <v>0</v>
      </c>
      <c r="V162" s="3">
        <f>IFERROR(__xludf.DUMMYFUNCTION("IF(REGEXMATCH(Q162,""(?i)java""),1,0)"),0.0)</f>
        <v>0</v>
      </c>
      <c r="W162" s="3">
        <f>IFERROR(__xludf.DUMMYFUNCTION("IF(REGEXMATCH(Q162,""(?i)sql""),1,0)"),1.0)</f>
        <v>1</v>
      </c>
      <c r="X162" s="3">
        <f>IFERROR(__xludf.DUMMYFUNCTION("IF(REGEXMATCH(Q162,""(?i)web development""),1,0)"),0.0)</f>
        <v>0</v>
      </c>
      <c r="Y162" s="3">
        <f>IFERROR(__xludf.DUMMYFUNCTION("IF(REGEXMATCH(Q162,""(?i)data science""),1,0)"),1.0)</f>
        <v>1</v>
      </c>
      <c r="Z162" s="3" t="s">
        <v>45</v>
      </c>
      <c r="AA162" s="3" t="s">
        <v>85</v>
      </c>
      <c r="AB162" s="3" t="s">
        <v>66</v>
      </c>
      <c r="AC162" s="3" t="s">
        <v>85</v>
      </c>
      <c r="AD162" s="3">
        <v>18.14</v>
      </c>
      <c r="AE162" s="3" t="s">
        <v>75</v>
      </c>
      <c r="AF162" s="3">
        <v>5.82</v>
      </c>
      <c r="AG162" s="3">
        <v>7.47</v>
      </c>
      <c r="AH162" s="3">
        <v>8.78</v>
      </c>
      <c r="AI162" s="3">
        <v>6.75</v>
      </c>
      <c r="AJ162" s="3">
        <v>4.62</v>
      </c>
      <c r="AK162" s="3">
        <v>7.67</v>
      </c>
      <c r="AL162" s="3">
        <v>7.99</v>
      </c>
      <c r="AM162" s="3">
        <v>5.41</v>
      </c>
    </row>
    <row r="163">
      <c r="A163" s="3" t="s">
        <v>516</v>
      </c>
      <c r="B163" s="3" t="s">
        <v>517</v>
      </c>
      <c r="C163" s="4">
        <v>20.0</v>
      </c>
      <c r="D163" s="3" t="s">
        <v>41</v>
      </c>
      <c r="E163" s="3" t="s">
        <v>70</v>
      </c>
      <c r="F163" s="5">
        <v>6.77</v>
      </c>
      <c r="G163" s="3">
        <v>5.0</v>
      </c>
      <c r="H163" s="5">
        <v>93.69</v>
      </c>
      <c r="I163" s="3" t="s">
        <v>12</v>
      </c>
      <c r="J163" s="3">
        <f>IFERROR(__xludf.DUMMYFUNCTION("COUNTA(SPLIT(I163,"",""))"),1.0)</f>
        <v>1</v>
      </c>
      <c r="K163" s="3">
        <f>IFERROR(__xludf.DUMMYFUNCTION("IF(REGEXMATCH(I163,""(?i)literary society""),1,0)"),0.0)</f>
        <v>0</v>
      </c>
      <c r="L163" s="3">
        <f>IFERROR(__xludf.DUMMYFUNCTION("IF(REGEXMATCH(I163,""(?i)robotics""),1,0)"),0.0)</f>
        <v>0</v>
      </c>
      <c r="M163" s="3">
        <f>IFERROR(__xludf.DUMMYFUNCTION("IF(REGEXMATCH(I163,""(?i)coding club""),1,0)"),1.0)</f>
        <v>1</v>
      </c>
      <c r="N163" s="3">
        <f>IFERROR(__xludf.DUMMYFUNCTION("IF(REGEXMATCH(I163,""(?i)entrepreneurship cell""),1,0)"),0.0)</f>
        <v>0</v>
      </c>
      <c r="O163" s="3">
        <f>IFERROR(__xludf.DUMMYFUNCTION("IF(REGEXMATCH(I163,""(?i)cultural club""),1,0)"),0.0)</f>
        <v>0</v>
      </c>
      <c r="P163" s="3">
        <f>IFERROR(__xludf.DUMMYFUNCTION("IF(REGEXMATCH(I163,""(?i)sports club""),1,0)"),0.0)</f>
        <v>0</v>
      </c>
      <c r="Q163" s="3" t="s">
        <v>518</v>
      </c>
      <c r="R163" s="3">
        <f>IFERROR(__xludf.DUMMYFUNCTION("COUNTA(SPLIT(Q163,"",""))"),3.0)</f>
        <v>3</v>
      </c>
      <c r="S163" s="3">
        <f>IFERROR(__xludf.DUMMYFUNCTION("IF(REGEXMATCH(Q163,""(?i)c\+\+""),1,0)"),0.0)</f>
        <v>0</v>
      </c>
      <c r="T163" s="3">
        <f>IFERROR(__xludf.DUMMYFUNCTION("IF(REGEXMATCH(Q163,""(?i)machine learning""),1,0)"),1.0)</f>
        <v>1</v>
      </c>
      <c r="U163" s="3">
        <f>IFERROR(__xludf.DUMMYFUNCTION("IF(REGEXMATCH(Q163,""(?i)python""),1,0)"),0.0)</f>
        <v>0</v>
      </c>
      <c r="V163" s="3">
        <f>IFERROR(__xludf.DUMMYFUNCTION("IF(REGEXMATCH(Q163,""(?i)java""),1,0)"),1.0)</f>
        <v>1</v>
      </c>
      <c r="W163" s="3">
        <f>IFERROR(__xludf.DUMMYFUNCTION("IF(REGEXMATCH(Q163,""(?i)sql""),1,0)"),1.0)</f>
        <v>1</v>
      </c>
      <c r="X163" s="3">
        <f>IFERROR(__xludf.DUMMYFUNCTION("IF(REGEXMATCH(Q163,""(?i)web development""),1,0)"),0.0)</f>
        <v>0</v>
      </c>
      <c r="Y163" s="3">
        <f>IFERROR(__xludf.DUMMYFUNCTION("IF(REGEXMATCH(Q163,""(?i)data science""),1,0)"),0.0)</f>
        <v>0</v>
      </c>
      <c r="Z163" s="3" t="s">
        <v>55</v>
      </c>
      <c r="AA163" s="3" t="s">
        <v>48</v>
      </c>
      <c r="AB163" s="3" t="s">
        <v>66</v>
      </c>
      <c r="AC163" s="3" t="s">
        <v>72</v>
      </c>
      <c r="AD163" s="3">
        <v>16.99</v>
      </c>
      <c r="AE163" s="3" t="s">
        <v>61</v>
      </c>
      <c r="AF163" s="3">
        <v>8.69</v>
      </c>
      <c r="AG163" s="3">
        <v>6.31</v>
      </c>
      <c r="AH163" s="3">
        <v>7.77</v>
      </c>
      <c r="AI163" s="3">
        <v>7.71</v>
      </c>
      <c r="AJ163" s="3">
        <v>4.36</v>
      </c>
      <c r="AK163" s="3">
        <v>6.17</v>
      </c>
      <c r="AL163" s="3">
        <v>5.71</v>
      </c>
      <c r="AM163" s="3">
        <v>7.45</v>
      </c>
    </row>
    <row r="164">
      <c r="A164" s="3" t="s">
        <v>519</v>
      </c>
      <c r="B164" s="3" t="s">
        <v>520</v>
      </c>
      <c r="C164" s="4">
        <v>19.0</v>
      </c>
      <c r="D164" s="3" t="s">
        <v>41</v>
      </c>
      <c r="E164" s="3" t="s">
        <v>52</v>
      </c>
      <c r="F164" s="5">
        <v>6.62</v>
      </c>
      <c r="G164" s="3">
        <v>0.0</v>
      </c>
      <c r="H164" s="5">
        <v>85.52</v>
      </c>
      <c r="I164" s="3" t="s">
        <v>521</v>
      </c>
      <c r="J164" s="3">
        <f>IFERROR(__xludf.DUMMYFUNCTION("COUNTA(SPLIT(I164,"",""))"),2.0)</f>
        <v>2</v>
      </c>
      <c r="K164" s="3">
        <f>IFERROR(__xludf.DUMMYFUNCTION("IF(REGEXMATCH(I164,""(?i)literary society""),1,0)"),0.0)</f>
        <v>0</v>
      </c>
      <c r="L164" s="3">
        <f>IFERROR(__xludf.DUMMYFUNCTION("IF(REGEXMATCH(I164,""(?i)robotics""),1,0)"),0.0)</f>
        <v>0</v>
      </c>
      <c r="M164" s="3">
        <f>IFERROR(__xludf.DUMMYFUNCTION("IF(REGEXMATCH(I164,""(?i)coding club""),1,0)"),0.0)</f>
        <v>0</v>
      </c>
      <c r="N164" s="3">
        <f>IFERROR(__xludf.DUMMYFUNCTION("IF(REGEXMATCH(I164,""(?i)entrepreneurship cell""),1,0)"),1.0)</f>
        <v>1</v>
      </c>
      <c r="O164" s="3">
        <f>IFERROR(__xludf.DUMMYFUNCTION("IF(REGEXMATCH(I164,""(?i)cultural club""),1,0)"),1.0)</f>
        <v>1</v>
      </c>
      <c r="P164" s="3">
        <f>IFERROR(__xludf.DUMMYFUNCTION("IF(REGEXMATCH(I164,""(?i)sports club""),1,0)"),0.0)</f>
        <v>0</v>
      </c>
      <c r="Q164" s="3" t="s">
        <v>522</v>
      </c>
      <c r="R164" s="3">
        <f>IFERROR(__xludf.DUMMYFUNCTION("COUNTA(SPLIT(Q164,"",""))"),2.0)</f>
        <v>2</v>
      </c>
      <c r="S164" s="3">
        <f>IFERROR(__xludf.DUMMYFUNCTION("IF(REGEXMATCH(Q164,""(?i)c\+\+""),1,0)"),0.0)</f>
        <v>0</v>
      </c>
      <c r="T164" s="3">
        <f>IFERROR(__xludf.DUMMYFUNCTION("IF(REGEXMATCH(Q164,""(?i)machine learning""),1,0)"),0.0)</f>
        <v>0</v>
      </c>
      <c r="U164" s="3">
        <f>IFERROR(__xludf.DUMMYFUNCTION("IF(REGEXMATCH(Q164,""(?i)python""),1,0)"),1.0)</f>
        <v>1</v>
      </c>
      <c r="V164" s="3">
        <f>IFERROR(__xludf.DUMMYFUNCTION("IF(REGEXMATCH(Q164,""(?i)java""),1,0)"),0.0)</f>
        <v>0</v>
      </c>
      <c r="W164" s="3">
        <f>IFERROR(__xludf.DUMMYFUNCTION("IF(REGEXMATCH(Q164,""(?i)sql""),1,0)"),1.0)</f>
        <v>1</v>
      </c>
      <c r="X164" s="3">
        <f>IFERROR(__xludf.DUMMYFUNCTION("IF(REGEXMATCH(Q164,""(?i)web development""),1,0)"),0.0)</f>
        <v>0</v>
      </c>
      <c r="Y164" s="3">
        <f>IFERROR(__xludf.DUMMYFUNCTION("IF(REGEXMATCH(Q164,""(?i)data science""),1,0)"),0.0)</f>
        <v>0</v>
      </c>
      <c r="Z164" s="3" t="s">
        <v>55</v>
      </c>
      <c r="AA164" s="3" t="s">
        <v>48</v>
      </c>
      <c r="AB164" s="3" t="s">
        <v>66</v>
      </c>
      <c r="AC164" s="3" t="s">
        <v>98</v>
      </c>
      <c r="AD164" s="3">
        <v>7.37</v>
      </c>
      <c r="AE164" s="3" t="s">
        <v>61</v>
      </c>
      <c r="AF164" s="3">
        <v>6.55</v>
      </c>
      <c r="AG164" s="3">
        <v>6.41</v>
      </c>
      <c r="AH164" s="3">
        <v>6.92</v>
      </c>
      <c r="AI164" s="3">
        <v>8.09</v>
      </c>
      <c r="AJ164" s="3">
        <v>5.69</v>
      </c>
      <c r="AK164" s="3">
        <v>7.14</v>
      </c>
      <c r="AL164" s="3">
        <v>5.94</v>
      </c>
      <c r="AM164" s="3">
        <v>6.26</v>
      </c>
    </row>
    <row r="165">
      <c r="A165" s="3" t="s">
        <v>523</v>
      </c>
      <c r="B165" s="3" t="s">
        <v>187</v>
      </c>
      <c r="C165" s="4">
        <v>23.0</v>
      </c>
      <c r="D165" s="3" t="s">
        <v>58</v>
      </c>
      <c r="E165" s="3" t="s">
        <v>82</v>
      </c>
      <c r="F165" s="5">
        <v>6.88</v>
      </c>
      <c r="G165" s="3">
        <v>2.0</v>
      </c>
      <c r="H165" s="5">
        <v>80.41</v>
      </c>
      <c r="I165" s="3" t="s">
        <v>13</v>
      </c>
      <c r="J165" s="3">
        <f>IFERROR(__xludf.DUMMYFUNCTION("COUNTA(SPLIT(I165,"",""))"),1.0)</f>
        <v>1</v>
      </c>
      <c r="K165" s="3">
        <f>IFERROR(__xludf.DUMMYFUNCTION("IF(REGEXMATCH(I165,""(?i)literary society""),1,0)"),0.0)</f>
        <v>0</v>
      </c>
      <c r="L165" s="3">
        <f>IFERROR(__xludf.DUMMYFUNCTION("IF(REGEXMATCH(I165,""(?i)robotics""),1,0)"),0.0)</f>
        <v>0</v>
      </c>
      <c r="M165" s="3">
        <f>IFERROR(__xludf.DUMMYFUNCTION("IF(REGEXMATCH(I165,""(?i)coding club""),1,0)"),0.0)</f>
        <v>0</v>
      </c>
      <c r="N165" s="3">
        <f>IFERROR(__xludf.DUMMYFUNCTION("IF(REGEXMATCH(I165,""(?i)entrepreneurship cell""),1,0)"),1.0)</f>
        <v>1</v>
      </c>
      <c r="O165" s="3">
        <f>IFERROR(__xludf.DUMMYFUNCTION("IF(REGEXMATCH(I165,""(?i)cultural club""),1,0)"),0.0)</f>
        <v>0</v>
      </c>
      <c r="P165" s="3">
        <f>IFERROR(__xludf.DUMMYFUNCTION("IF(REGEXMATCH(I165,""(?i)sports club""),1,0)"),0.0)</f>
        <v>0</v>
      </c>
      <c r="Q165" s="3" t="s">
        <v>524</v>
      </c>
      <c r="R165" s="3">
        <f>IFERROR(__xludf.DUMMYFUNCTION("COUNTA(SPLIT(Q165,"",""))"),5.0)</f>
        <v>5</v>
      </c>
      <c r="S165" s="3">
        <f>IFERROR(__xludf.DUMMYFUNCTION("IF(REGEXMATCH(Q165,""(?i)c\+\+""),1,0)"),1.0)</f>
        <v>1</v>
      </c>
      <c r="T165" s="3">
        <f>IFERROR(__xludf.DUMMYFUNCTION("IF(REGEXMATCH(Q165,""(?i)machine learning""),1,0)"),1.0)</f>
        <v>1</v>
      </c>
      <c r="U165" s="3">
        <f>IFERROR(__xludf.DUMMYFUNCTION("IF(REGEXMATCH(Q165,""(?i)python""),1,0)"),1.0)</f>
        <v>1</v>
      </c>
      <c r="V165" s="3">
        <f>IFERROR(__xludf.DUMMYFUNCTION("IF(REGEXMATCH(Q165,""(?i)java""),1,0)"),1.0)</f>
        <v>1</v>
      </c>
      <c r="W165" s="3">
        <f>IFERROR(__xludf.DUMMYFUNCTION("IF(REGEXMATCH(Q165,""(?i)sql""),1,0)"),0.0)</f>
        <v>0</v>
      </c>
      <c r="X165" s="3">
        <f>IFERROR(__xludf.DUMMYFUNCTION("IF(REGEXMATCH(Q165,""(?i)web development""),1,0)"),1.0)</f>
        <v>1</v>
      </c>
      <c r="Y165" s="3">
        <f>IFERROR(__xludf.DUMMYFUNCTION("IF(REGEXMATCH(Q165,""(?i)data science""),1,0)"),0.0)</f>
        <v>0</v>
      </c>
      <c r="Z165" s="3" t="s">
        <v>45</v>
      </c>
      <c r="AA165" s="3" t="s">
        <v>85</v>
      </c>
      <c r="AB165" s="3" t="s">
        <v>66</v>
      </c>
      <c r="AC165" s="3" t="s">
        <v>46</v>
      </c>
      <c r="AD165" s="3">
        <v>14.35</v>
      </c>
      <c r="AE165" s="3" t="s">
        <v>72</v>
      </c>
      <c r="AF165" s="3">
        <v>6.47</v>
      </c>
      <c r="AG165" s="3">
        <v>7.62</v>
      </c>
      <c r="AH165" s="3">
        <v>6.63</v>
      </c>
      <c r="AI165" s="3">
        <v>7.59</v>
      </c>
      <c r="AJ165" s="3">
        <v>6.34</v>
      </c>
      <c r="AK165" s="3">
        <v>6.17</v>
      </c>
      <c r="AL165" s="3">
        <v>8.22</v>
      </c>
      <c r="AM165" s="3">
        <v>5.99</v>
      </c>
    </row>
    <row r="166">
      <c r="A166" s="3" t="s">
        <v>525</v>
      </c>
      <c r="B166" s="3" t="s">
        <v>259</v>
      </c>
      <c r="C166" s="4">
        <v>20.0</v>
      </c>
      <c r="D166" s="3" t="s">
        <v>58</v>
      </c>
      <c r="E166" s="3" t="s">
        <v>59</v>
      </c>
      <c r="F166" s="5">
        <v>7.13</v>
      </c>
      <c r="G166" s="3">
        <v>1.0</v>
      </c>
      <c r="H166" s="5">
        <v>73.39</v>
      </c>
      <c r="I166" s="3" t="s">
        <v>10</v>
      </c>
      <c r="J166" s="3">
        <f>IFERROR(__xludf.DUMMYFUNCTION("COUNTA(SPLIT(I166,"",""))"),1.0)</f>
        <v>1</v>
      </c>
      <c r="K166" s="3">
        <f>IFERROR(__xludf.DUMMYFUNCTION("IF(REGEXMATCH(I166,""(?i)literary society""),1,0)"),1.0)</f>
        <v>1</v>
      </c>
      <c r="L166" s="3">
        <f>IFERROR(__xludf.DUMMYFUNCTION("IF(REGEXMATCH(I166,""(?i)robotics""),1,0)"),0.0)</f>
        <v>0</v>
      </c>
      <c r="M166" s="3">
        <f>IFERROR(__xludf.DUMMYFUNCTION("IF(REGEXMATCH(I166,""(?i)coding club""),1,0)"),0.0)</f>
        <v>0</v>
      </c>
      <c r="N166" s="3">
        <f>IFERROR(__xludf.DUMMYFUNCTION("IF(REGEXMATCH(I166,""(?i)entrepreneurship cell""),1,0)"),0.0)</f>
        <v>0</v>
      </c>
      <c r="O166" s="3">
        <f>IFERROR(__xludf.DUMMYFUNCTION("IF(REGEXMATCH(I166,""(?i)cultural club""),1,0)"),0.0)</f>
        <v>0</v>
      </c>
      <c r="P166" s="3">
        <f>IFERROR(__xludf.DUMMYFUNCTION("IF(REGEXMATCH(I166,""(?i)sports club""),1,0)"),0.0)</f>
        <v>0</v>
      </c>
      <c r="Q166" s="3" t="s">
        <v>526</v>
      </c>
      <c r="R166" s="3">
        <f>IFERROR(__xludf.DUMMYFUNCTION("COUNTA(SPLIT(Q166,"",""))"),2.0)</f>
        <v>2</v>
      </c>
      <c r="S166" s="3">
        <f>IFERROR(__xludf.DUMMYFUNCTION("IF(REGEXMATCH(Q166,""(?i)c\+\+""),1,0)"),0.0)</f>
        <v>0</v>
      </c>
      <c r="T166" s="3">
        <f>IFERROR(__xludf.DUMMYFUNCTION("IF(REGEXMATCH(Q166,""(?i)machine learning""),1,0)"),1.0)</f>
        <v>1</v>
      </c>
      <c r="U166" s="3">
        <f>IFERROR(__xludf.DUMMYFUNCTION("IF(REGEXMATCH(Q166,""(?i)python""),1,0)"),0.0)</f>
        <v>0</v>
      </c>
      <c r="V166" s="3">
        <f>IFERROR(__xludf.DUMMYFUNCTION("IF(REGEXMATCH(Q166,""(?i)java""),1,0)"),0.0)</f>
        <v>0</v>
      </c>
      <c r="W166" s="3">
        <f>IFERROR(__xludf.DUMMYFUNCTION("IF(REGEXMATCH(Q166,""(?i)sql""),1,0)"),0.0)</f>
        <v>0</v>
      </c>
      <c r="X166" s="3">
        <f>IFERROR(__xludf.DUMMYFUNCTION("IF(REGEXMATCH(Q166,""(?i)web development""),1,0)"),0.0)</f>
        <v>0</v>
      </c>
      <c r="Y166" s="3">
        <f>IFERROR(__xludf.DUMMYFUNCTION("IF(REGEXMATCH(Q166,""(?i)data science""),1,0)"),1.0)</f>
        <v>1</v>
      </c>
      <c r="Z166" s="3" t="s">
        <v>55</v>
      </c>
      <c r="AA166" s="3" t="s">
        <v>48</v>
      </c>
      <c r="AB166" s="3" t="s">
        <v>47</v>
      </c>
      <c r="AC166" s="3" t="s">
        <v>48</v>
      </c>
      <c r="AD166" s="3">
        <v>0.0</v>
      </c>
      <c r="AE166" s="3" t="s">
        <v>49</v>
      </c>
      <c r="AF166" s="3">
        <v>6.3</v>
      </c>
      <c r="AG166" s="3">
        <v>6.94</v>
      </c>
      <c r="AH166" s="3">
        <v>6.11</v>
      </c>
      <c r="AI166" s="3">
        <v>8.2</v>
      </c>
      <c r="AJ166" s="3">
        <v>5.71</v>
      </c>
      <c r="AK166" s="3">
        <v>7.9</v>
      </c>
      <c r="AL166" s="3">
        <v>8.47</v>
      </c>
      <c r="AM166" s="3">
        <v>7.38</v>
      </c>
    </row>
    <row r="167">
      <c r="A167" s="3" t="s">
        <v>527</v>
      </c>
      <c r="B167" s="3" t="s">
        <v>252</v>
      </c>
      <c r="C167" s="4">
        <v>18.0</v>
      </c>
      <c r="D167" s="3" t="s">
        <v>58</v>
      </c>
      <c r="E167" s="3" t="s">
        <v>52</v>
      </c>
      <c r="F167" s="5">
        <v>6.55</v>
      </c>
      <c r="G167" s="3">
        <v>2.0</v>
      </c>
      <c r="H167" s="5">
        <v>82.59</v>
      </c>
      <c r="I167" s="3" t="s">
        <v>78</v>
      </c>
      <c r="J167" s="3">
        <f>IFERROR(__xludf.DUMMYFUNCTION("COUNTA(SPLIT(I167,"",""))"),3.0)</f>
        <v>3</v>
      </c>
      <c r="K167" s="3">
        <f>IFERROR(__xludf.DUMMYFUNCTION("IF(REGEXMATCH(I167,""(?i)literary society""),1,0)"),0.0)</f>
        <v>0</v>
      </c>
      <c r="L167" s="3">
        <f>IFERROR(__xludf.DUMMYFUNCTION("IF(REGEXMATCH(I167,""(?i)robotics""),1,0)"),1.0)</f>
        <v>1</v>
      </c>
      <c r="M167" s="3">
        <f>IFERROR(__xludf.DUMMYFUNCTION("IF(REGEXMATCH(I167,""(?i)coding club""),1,0)"),0.0)</f>
        <v>0</v>
      </c>
      <c r="N167" s="3">
        <f>IFERROR(__xludf.DUMMYFUNCTION("IF(REGEXMATCH(I167,""(?i)entrepreneurship cell""),1,0)"),1.0)</f>
        <v>1</v>
      </c>
      <c r="O167" s="3">
        <f>IFERROR(__xludf.DUMMYFUNCTION("IF(REGEXMATCH(I167,""(?i)cultural club""),1,0)"),1.0)</f>
        <v>1</v>
      </c>
      <c r="P167" s="3">
        <f>IFERROR(__xludf.DUMMYFUNCTION("IF(REGEXMATCH(I167,""(?i)sports club""),1,0)"),0.0)</f>
        <v>0</v>
      </c>
      <c r="Q167" s="3" t="s">
        <v>528</v>
      </c>
      <c r="R167" s="3">
        <f>IFERROR(__xludf.DUMMYFUNCTION("COUNTA(SPLIT(Q167,"",""))"),4.0)</f>
        <v>4</v>
      </c>
      <c r="S167" s="3">
        <f>IFERROR(__xludf.DUMMYFUNCTION("IF(REGEXMATCH(Q167,""(?i)c\+\+""),1,0)"),0.0)</f>
        <v>0</v>
      </c>
      <c r="T167" s="3">
        <f>IFERROR(__xludf.DUMMYFUNCTION("IF(REGEXMATCH(Q167,""(?i)machine learning""),1,0)"),0.0)</f>
        <v>0</v>
      </c>
      <c r="U167" s="3">
        <f>IFERROR(__xludf.DUMMYFUNCTION("IF(REGEXMATCH(Q167,""(?i)python""),1,0)"),1.0)</f>
        <v>1</v>
      </c>
      <c r="V167" s="3">
        <f>IFERROR(__xludf.DUMMYFUNCTION("IF(REGEXMATCH(Q167,""(?i)java""),1,0)"),1.0)</f>
        <v>1</v>
      </c>
      <c r="W167" s="3">
        <f>IFERROR(__xludf.DUMMYFUNCTION("IF(REGEXMATCH(Q167,""(?i)sql""),1,0)"),1.0)</f>
        <v>1</v>
      </c>
      <c r="X167" s="3">
        <f>IFERROR(__xludf.DUMMYFUNCTION("IF(REGEXMATCH(Q167,""(?i)web development""),1,0)"),1.0)</f>
        <v>1</v>
      </c>
      <c r="Y167" s="3">
        <f>IFERROR(__xludf.DUMMYFUNCTION("IF(REGEXMATCH(Q167,""(?i)data science""),1,0)"),0.0)</f>
        <v>0</v>
      </c>
      <c r="Z167" s="3" t="s">
        <v>45</v>
      </c>
      <c r="AA167" s="3" t="s">
        <v>85</v>
      </c>
      <c r="AB167" s="3" t="s">
        <v>66</v>
      </c>
      <c r="AC167" s="3" t="s">
        <v>98</v>
      </c>
      <c r="AD167" s="3">
        <v>15.71</v>
      </c>
      <c r="AE167" s="3" t="s">
        <v>106</v>
      </c>
      <c r="AF167" s="3">
        <v>6.76</v>
      </c>
      <c r="AG167" s="3">
        <v>5.94</v>
      </c>
      <c r="AH167" s="3">
        <v>5.95</v>
      </c>
      <c r="AI167" s="3">
        <v>7.3</v>
      </c>
      <c r="AJ167" s="3">
        <v>5.74</v>
      </c>
      <c r="AK167" s="3">
        <v>5.51</v>
      </c>
      <c r="AL167" s="3">
        <v>8.43</v>
      </c>
      <c r="AM167" s="3">
        <v>6.74</v>
      </c>
    </row>
    <row r="168">
      <c r="A168" s="3" t="s">
        <v>529</v>
      </c>
      <c r="B168" s="3" t="s">
        <v>100</v>
      </c>
      <c r="C168" s="4">
        <v>22.0</v>
      </c>
      <c r="D168" s="3" t="s">
        <v>58</v>
      </c>
      <c r="E168" s="3" t="s">
        <v>82</v>
      </c>
      <c r="F168" s="5">
        <v>6.76</v>
      </c>
      <c r="G168" s="3">
        <v>2.0</v>
      </c>
      <c r="H168" s="5">
        <v>98.54</v>
      </c>
      <c r="I168" s="3" t="s">
        <v>530</v>
      </c>
      <c r="J168" s="3">
        <f>IFERROR(__xludf.DUMMYFUNCTION("COUNTA(SPLIT(I168,"",""))"),3.0)</f>
        <v>3</v>
      </c>
      <c r="K168" s="3">
        <f>IFERROR(__xludf.DUMMYFUNCTION("IF(REGEXMATCH(I168,""(?i)literary society""),1,0)"),0.0)</f>
        <v>0</v>
      </c>
      <c r="L168" s="3">
        <f>IFERROR(__xludf.DUMMYFUNCTION("IF(REGEXMATCH(I168,""(?i)robotics""),1,0)"),0.0)</f>
        <v>0</v>
      </c>
      <c r="M168" s="3">
        <f>IFERROR(__xludf.DUMMYFUNCTION("IF(REGEXMATCH(I168,""(?i)coding club""),1,0)"),0.0)</f>
        <v>0</v>
      </c>
      <c r="N168" s="3">
        <f>IFERROR(__xludf.DUMMYFUNCTION("IF(REGEXMATCH(I168,""(?i)entrepreneurship cell""),1,0)"),1.0)</f>
        <v>1</v>
      </c>
      <c r="O168" s="3">
        <f>IFERROR(__xludf.DUMMYFUNCTION("IF(REGEXMATCH(I168,""(?i)cultural club""),1,0)"),1.0)</f>
        <v>1</v>
      </c>
      <c r="P168" s="3">
        <f>IFERROR(__xludf.DUMMYFUNCTION("IF(REGEXMATCH(I168,""(?i)sports club""),1,0)"),1.0)</f>
        <v>1</v>
      </c>
      <c r="Q168" s="3" t="s">
        <v>531</v>
      </c>
      <c r="R168" s="3">
        <f>IFERROR(__xludf.DUMMYFUNCTION("COUNTA(SPLIT(Q168,"",""))"),5.0)</f>
        <v>5</v>
      </c>
      <c r="S168" s="3">
        <f>IFERROR(__xludf.DUMMYFUNCTION("IF(REGEXMATCH(Q168,""(?i)c\+\+""),1,0)"),0.0)</f>
        <v>0</v>
      </c>
      <c r="T168" s="3">
        <f>IFERROR(__xludf.DUMMYFUNCTION("IF(REGEXMATCH(Q168,""(?i)machine learning""),1,0)"),1.0)</f>
        <v>1</v>
      </c>
      <c r="U168" s="3">
        <f>IFERROR(__xludf.DUMMYFUNCTION("IF(REGEXMATCH(Q168,""(?i)python""),1,0)"),1.0)</f>
        <v>1</v>
      </c>
      <c r="V168" s="3">
        <f>IFERROR(__xludf.DUMMYFUNCTION("IF(REGEXMATCH(Q168,""(?i)java""),1,0)"),1.0)</f>
        <v>1</v>
      </c>
      <c r="W168" s="3">
        <f>IFERROR(__xludf.DUMMYFUNCTION("IF(REGEXMATCH(Q168,""(?i)sql""),1,0)"),1.0)</f>
        <v>1</v>
      </c>
      <c r="X168" s="3">
        <f>IFERROR(__xludf.DUMMYFUNCTION("IF(REGEXMATCH(Q168,""(?i)web development""),1,0)"),1.0)</f>
        <v>1</v>
      </c>
      <c r="Y168" s="3">
        <f>IFERROR(__xludf.DUMMYFUNCTION("IF(REGEXMATCH(Q168,""(?i)data science""),1,0)"),0.0)</f>
        <v>0</v>
      </c>
      <c r="Z168" s="3" t="s">
        <v>45</v>
      </c>
      <c r="AA168" s="3" t="s">
        <v>85</v>
      </c>
      <c r="AB168" s="3" t="s">
        <v>66</v>
      </c>
      <c r="AC168" s="3" t="s">
        <v>98</v>
      </c>
      <c r="AD168" s="3">
        <v>18.47</v>
      </c>
      <c r="AE168" s="3" t="s">
        <v>75</v>
      </c>
      <c r="AF168" s="3">
        <v>7.63</v>
      </c>
      <c r="AG168" s="3">
        <v>7.77</v>
      </c>
      <c r="AH168" s="3">
        <v>5.57</v>
      </c>
      <c r="AI168" s="3">
        <v>7.37</v>
      </c>
      <c r="AJ168" s="3">
        <v>7.41</v>
      </c>
      <c r="AK168" s="3">
        <v>7.61</v>
      </c>
      <c r="AL168" s="3">
        <v>6.23</v>
      </c>
      <c r="AM168" s="3">
        <v>4.49</v>
      </c>
    </row>
    <row r="169">
      <c r="A169" s="3" t="s">
        <v>532</v>
      </c>
      <c r="B169" s="3" t="s">
        <v>81</v>
      </c>
      <c r="C169" s="4">
        <v>18.0</v>
      </c>
      <c r="D169" s="3" t="s">
        <v>41</v>
      </c>
      <c r="E169" s="3" t="s">
        <v>59</v>
      </c>
      <c r="F169" s="5">
        <v>7.54</v>
      </c>
      <c r="G169" s="3">
        <v>0.0</v>
      </c>
      <c r="H169" s="5">
        <v>64.11</v>
      </c>
      <c r="I169" s="3" t="s">
        <v>533</v>
      </c>
      <c r="J169" s="3">
        <f>IFERROR(__xludf.DUMMYFUNCTION("COUNTA(SPLIT(I169,"",""))"),3.0)</f>
        <v>3</v>
      </c>
      <c r="K169" s="3">
        <f>IFERROR(__xludf.DUMMYFUNCTION("IF(REGEXMATCH(I169,""(?i)literary society""),1,0)"),0.0)</f>
        <v>0</v>
      </c>
      <c r="L169" s="3">
        <f>IFERROR(__xludf.DUMMYFUNCTION("IF(REGEXMATCH(I169,""(?i)robotics""),1,0)"),1.0)</f>
        <v>1</v>
      </c>
      <c r="M169" s="3">
        <f>IFERROR(__xludf.DUMMYFUNCTION("IF(REGEXMATCH(I169,""(?i)coding club""),1,0)"),1.0)</f>
        <v>1</v>
      </c>
      <c r="N169" s="3">
        <f>IFERROR(__xludf.DUMMYFUNCTION("IF(REGEXMATCH(I169,""(?i)entrepreneurship cell""),1,0)"),0.0)</f>
        <v>0</v>
      </c>
      <c r="O169" s="3">
        <f>IFERROR(__xludf.DUMMYFUNCTION("IF(REGEXMATCH(I169,""(?i)cultural club""),1,0)"),1.0)</f>
        <v>1</v>
      </c>
      <c r="P169" s="3">
        <f>IFERROR(__xludf.DUMMYFUNCTION("IF(REGEXMATCH(I169,""(?i)sports club""),1,0)"),0.0)</f>
        <v>0</v>
      </c>
      <c r="Q169" s="3" t="s">
        <v>221</v>
      </c>
      <c r="R169" s="3">
        <f>IFERROR(__xludf.DUMMYFUNCTION("COUNTA(SPLIT(Q169,"",""))"),4.0)</f>
        <v>4</v>
      </c>
      <c r="S169" s="3">
        <f>IFERROR(__xludf.DUMMYFUNCTION("IF(REGEXMATCH(Q169,""(?i)c\+\+""),1,0)"),1.0)</f>
        <v>1</v>
      </c>
      <c r="T169" s="3">
        <f>IFERROR(__xludf.DUMMYFUNCTION("IF(REGEXMATCH(Q169,""(?i)machine learning""),1,0)"),0.0)</f>
        <v>0</v>
      </c>
      <c r="U169" s="3">
        <f>IFERROR(__xludf.DUMMYFUNCTION("IF(REGEXMATCH(Q169,""(?i)python""),1,0)"),1.0)</f>
        <v>1</v>
      </c>
      <c r="V169" s="3">
        <f>IFERROR(__xludf.DUMMYFUNCTION("IF(REGEXMATCH(Q169,""(?i)java""),1,0)"),0.0)</f>
        <v>0</v>
      </c>
      <c r="W169" s="3">
        <f>IFERROR(__xludf.DUMMYFUNCTION("IF(REGEXMATCH(Q169,""(?i)sql""),1,0)"),0.0)</f>
        <v>0</v>
      </c>
      <c r="X169" s="3">
        <f>IFERROR(__xludf.DUMMYFUNCTION("IF(REGEXMATCH(Q169,""(?i)web development""),1,0)"),1.0)</f>
        <v>1</v>
      </c>
      <c r="Y169" s="3">
        <f>IFERROR(__xludf.DUMMYFUNCTION("IF(REGEXMATCH(Q169,""(?i)data science""),1,0)"),1.0)</f>
        <v>1</v>
      </c>
      <c r="Z169" s="3" t="s">
        <v>45</v>
      </c>
      <c r="AA169" s="3" t="s">
        <v>46</v>
      </c>
      <c r="AB169" s="3" t="s">
        <v>66</v>
      </c>
      <c r="AC169" s="3" t="s">
        <v>85</v>
      </c>
      <c r="AD169" s="3">
        <v>15.82</v>
      </c>
      <c r="AE169" s="3" t="s">
        <v>61</v>
      </c>
      <c r="AF169" s="3">
        <v>7.52</v>
      </c>
      <c r="AG169" s="3">
        <v>7.16</v>
      </c>
      <c r="AH169" s="3">
        <v>5.86</v>
      </c>
      <c r="AI169" s="3">
        <v>7.12</v>
      </c>
      <c r="AJ169" s="3">
        <v>9.78</v>
      </c>
      <c r="AK169" s="3">
        <v>7.8</v>
      </c>
      <c r="AL169" s="3">
        <v>6.26</v>
      </c>
      <c r="AM169" s="3">
        <v>8.85</v>
      </c>
    </row>
    <row r="170">
      <c r="A170" s="3" t="s">
        <v>534</v>
      </c>
      <c r="B170" s="3" t="s">
        <v>535</v>
      </c>
      <c r="C170" s="4">
        <v>20.0</v>
      </c>
      <c r="D170" s="3" t="s">
        <v>41</v>
      </c>
      <c r="E170" s="3" t="s">
        <v>52</v>
      </c>
      <c r="F170" s="5">
        <v>7.32</v>
      </c>
      <c r="G170" s="3">
        <v>0.0</v>
      </c>
      <c r="H170" s="5">
        <v>97.41</v>
      </c>
      <c r="I170" s="3" t="s">
        <v>521</v>
      </c>
      <c r="J170" s="3">
        <f>IFERROR(__xludf.DUMMYFUNCTION("COUNTA(SPLIT(I170,"",""))"),2.0)</f>
        <v>2</v>
      </c>
      <c r="K170" s="3">
        <f>IFERROR(__xludf.DUMMYFUNCTION("IF(REGEXMATCH(I170,""(?i)literary society""),1,0)"),0.0)</f>
        <v>0</v>
      </c>
      <c r="L170" s="3">
        <f>IFERROR(__xludf.DUMMYFUNCTION("IF(REGEXMATCH(I170,""(?i)robotics""),1,0)"),0.0)</f>
        <v>0</v>
      </c>
      <c r="M170" s="3">
        <f>IFERROR(__xludf.DUMMYFUNCTION("IF(REGEXMATCH(I170,""(?i)coding club""),1,0)"),0.0)</f>
        <v>0</v>
      </c>
      <c r="N170" s="3">
        <f>IFERROR(__xludf.DUMMYFUNCTION("IF(REGEXMATCH(I170,""(?i)entrepreneurship cell""),1,0)"),1.0)</f>
        <v>1</v>
      </c>
      <c r="O170" s="3">
        <f>IFERROR(__xludf.DUMMYFUNCTION("IF(REGEXMATCH(I170,""(?i)cultural club""),1,0)"),1.0)</f>
        <v>1</v>
      </c>
      <c r="P170" s="3">
        <f>IFERROR(__xludf.DUMMYFUNCTION("IF(REGEXMATCH(I170,""(?i)sports club""),1,0)"),0.0)</f>
        <v>0</v>
      </c>
      <c r="Q170" s="3" t="s">
        <v>536</v>
      </c>
      <c r="R170" s="3">
        <f>IFERROR(__xludf.DUMMYFUNCTION("COUNTA(SPLIT(Q170,"",""))"),5.0)</f>
        <v>5</v>
      </c>
      <c r="S170" s="3">
        <f>IFERROR(__xludf.DUMMYFUNCTION("IF(REGEXMATCH(Q170,""(?i)c\+\+""),1,0)"),0.0)</f>
        <v>0</v>
      </c>
      <c r="T170" s="3">
        <f>IFERROR(__xludf.DUMMYFUNCTION("IF(REGEXMATCH(Q170,""(?i)machine learning""),1,0)"),1.0)</f>
        <v>1</v>
      </c>
      <c r="U170" s="3">
        <f>IFERROR(__xludf.DUMMYFUNCTION("IF(REGEXMATCH(Q170,""(?i)python""),1,0)"),1.0)</f>
        <v>1</v>
      </c>
      <c r="V170" s="3">
        <f>IFERROR(__xludf.DUMMYFUNCTION("IF(REGEXMATCH(Q170,""(?i)java""),1,0)"),1.0)</f>
        <v>1</v>
      </c>
      <c r="W170" s="3">
        <f>IFERROR(__xludf.DUMMYFUNCTION("IF(REGEXMATCH(Q170,""(?i)sql""),1,0)"),1.0)</f>
        <v>1</v>
      </c>
      <c r="X170" s="3">
        <f>IFERROR(__xludf.DUMMYFUNCTION("IF(REGEXMATCH(Q170,""(?i)web development""),1,0)"),0.0)</f>
        <v>0</v>
      </c>
      <c r="Y170" s="3">
        <f>IFERROR(__xludf.DUMMYFUNCTION("IF(REGEXMATCH(Q170,""(?i)data science""),1,0)"),1.0)</f>
        <v>1</v>
      </c>
      <c r="Z170" s="3" t="s">
        <v>55</v>
      </c>
      <c r="AA170" s="3" t="s">
        <v>48</v>
      </c>
      <c r="AB170" s="3" t="s">
        <v>47</v>
      </c>
      <c r="AC170" s="3" t="s">
        <v>48</v>
      </c>
      <c r="AD170" s="3">
        <v>0.0</v>
      </c>
      <c r="AE170" s="3" t="s">
        <v>49</v>
      </c>
      <c r="AF170" s="3">
        <v>7.19</v>
      </c>
      <c r="AG170" s="3">
        <v>7.23</v>
      </c>
      <c r="AH170" s="3">
        <v>8.05</v>
      </c>
      <c r="AI170" s="3">
        <v>8.49</v>
      </c>
      <c r="AJ170" s="3">
        <v>7.97</v>
      </c>
      <c r="AK170" s="3">
        <v>6.44</v>
      </c>
      <c r="AL170" s="3">
        <v>6.22</v>
      </c>
      <c r="AM170" s="3">
        <v>7.0</v>
      </c>
    </row>
    <row r="171">
      <c r="A171" s="3" t="s">
        <v>537</v>
      </c>
      <c r="B171" s="3" t="s">
        <v>40</v>
      </c>
      <c r="C171" s="4">
        <v>21.0</v>
      </c>
      <c r="D171" s="3" t="s">
        <v>41</v>
      </c>
      <c r="E171" s="3" t="s">
        <v>82</v>
      </c>
      <c r="F171" s="5">
        <v>6.69</v>
      </c>
      <c r="G171" s="3">
        <v>1.0</v>
      </c>
      <c r="H171" s="5">
        <v>61.47</v>
      </c>
      <c r="I171" s="3" t="s">
        <v>538</v>
      </c>
      <c r="J171" s="3">
        <f>IFERROR(__xludf.DUMMYFUNCTION("COUNTA(SPLIT(I171,"",""))"),2.0)</f>
        <v>2</v>
      </c>
      <c r="K171" s="3">
        <f>IFERROR(__xludf.DUMMYFUNCTION("IF(REGEXMATCH(I171,""(?i)literary society""),1,0)"),0.0)</f>
        <v>0</v>
      </c>
      <c r="L171" s="3">
        <f>IFERROR(__xludf.DUMMYFUNCTION("IF(REGEXMATCH(I171,""(?i)robotics""),1,0)"),1.0)</f>
        <v>1</v>
      </c>
      <c r="M171" s="3">
        <f>IFERROR(__xludf.DUMMYFUNCTION("IF(REGEXMATCH(I171,""(?i)coding club""),1,0)"),0.0)</f>
        <v>0</v>
      </c>
      <c r="N171" s="3">
        <f>IFERROR(__xludf.DUMMYFUNCTION("IF(REGEXMATCH(I171,""(?i)entrepreneurship cell""),1,0)"),0.0)</f>
        <v>0</v>
      </c>
      <c r="O171" s="3">
        <f>IFERROR(__xludf.DUMMYFUNCTION("IF(REGEXMATCH(I171,""(?i)cultural club""),1,0)"),1.0)</f>
        <v>1</v>
      </c>
      <c r="P171" s="3">
        <f>IFERROR(__xludf.DUMMYFUNCTION("IF(REGEXMATCH(I171,""(?i)sports club""),1,0)"),0.0)</f>
        <v>0</v>
      </c>
      <c r="Q171" s="3" t="s">
        <v>44</v>
      </c>
      <c r="R171" s="3">
        <f>IFERROR(__xludf.DUMMYFUNCTION("COUNTA(SPLIT(Q171,"",""))"),4.0)</f>
        <v>4</v>
      </c>
      <c r="S171" s="3">
        <f>IFERROR(__xludf.DUMMYFUNCTION("IF(REGEXMATCH(Q171,""(?i)c\+\+""),1,0)"),1.0)</f>
        <v>1</v>
      </c>
      <c r="T171" s="3">
        <f>IFERROR(__xludf.DUMMYFUNCTION("IF(REGEXMATCH(Q171,""(?i)machine learning""),1,0)"),1.0)</f>
        <v>1</v>
      </c>
      <c r="U171" s="3">
        <f>IFERROR(__xludf.DUMMYFUNCTION("IF(REGEXMATCH(Q171,""(?i)python""),1,0)"),1.0)</f>
        <v>1</v>
      </c>
      <c r="V171" s="3">
        <f>IFERROR(__xludf.DUMMYFUNCTION("IF(REGEXMATCH(Q171,""(?i)java""),1,0)"),1.0)</f>
        <v>1</v>
      </c>
      <c r="W171" s="3">
        <f>IFERROR(__xludf.DUMMYFUNCTION("IF(REGEXMATCH(Q171,""(?i)sql""),1,0)"),0.0)</f>
        <v>0</v>
      </c>
      <c r="X171" s="3">
        <f>IFERROR(__xludf.DUMMYFUNCTION("IF(REGEXMATCH(Q171,""(?i)web development""),1,0)"),0.0)</f>
        <v>0</v>
      </c>
      <c r="Y171" s="3">
        <f>IFERROR(__xludf.DUMMYFUNCTION("IF(REGEXMATCH(Q171,""(?i)data science""),1,0)"),0.0)</f>
        <v>0</v>
      </c>
      <c r="Z171" s="3" t="s">
        <v>45</v>
      </c>
      <c r="AA171" s="3" t="s">
        <v>98</v>
      </c>
      <c r="AB171" s="3" t="s">
        <v>47</v>
      </c>
      <c r="AC171" s="3" t="s">
        <v>48</v>
      </c>
      <c r="AD171" s="3">
        <v>0.0</v>
      </c>
      <c r="AE171" s="3" t="s">
        <v>49</v>
      </c>
      <c r="AF171" s="3">
        <v>7.61</v>
      </c>
      <c r="AG171" s="3">
        <v>7.76</v>
      </c>
      <c r="AH171" s="3">
        <v>6.47</v>
      </c>
      <c r="AI171" s="3">
        <v>6.42</v>
      </c>
      <c r="AJ171" s="3">
        <v>6.72</v>
      </c>
      <c r="AK171" s="3">
        <v>4.7</v>
      </c>
      <c r="AL171" s="3">
        <v>5.48</v>
      </c>
      <c r="AM171" s="3">
        <v>8.37</v>
      </c>
    </row>
    <row r="172">
      <c r="A172" s="3" t="s">
        <v>539</v>
      </c>
      <c r="B172" s="3" t="s">
        <v>252</v>
      </c>
      <c r="C172" s="4">
        <v>21.0</v>
      </c>
      <c r="D172" s="3" t="s">
        <v>58</v>
      </c>
      <c r="E172" s="3" t="s">
        <v>59</v>
      </c>
      <c r="F172" s="5">
        <v>7.26</v>
      </c>
      <c r="G172" s="3">
        <v>2.0</v>
      </c>
      <c r="H172" s="5">
        <v>65.55</v>
      </c>
      <c r="I172" s="3" t="s">
        <v>109</v>
      </c>
      <c r="J172" s="3">
        <f>IFERROR(__xludf.DUMMYFUNCTION("COUNTA(SPLIT(I172,"",""))"),2.0)</f>
        <v>2</v>
      </c>
      <c r="K172" s="3">
        <f>IFERROR(__xludf.DUMMYFUNCTION("IF(REGEXMATCH(I172,""(?i)literary society""),1,0)"),0.0)</f>
        <v>0</v>
      </c>
      <c r="L172" s="3">
        <f>IFERROR(__xludf.DUMMYFUNCTION("IF(REGEXMATCH(I172,""(?i)robotics""),1,0)"),0.0)</f>
        <v>0</v>
      </c>
      <c r="M172" s="3">
        <f>IFERROR(__xludf.DUMMYFUNCTION("IF(REGEXMATCH(I172,""(?i)coding club""),1,0)"),0.0)</f>
        <v>0</v>
      </c>
      <c r="N172" s="3">
        <f>IFERROR(__xludf.DUMMYFUNCTION("IF(REGEXMATCH(I172,""(?i)entrepreneurship cell""),1,0)"),1.0)</f>
        <v>1</v>
      </c>
      <c r="O172" s="3">
        <f>IFERROR(__xludf.DUMMYFUNCTION("IF(REGEXMATCH(I172,""(?i)cultural club""),1,0)"),0.0)</f>
        <v>0</v>
      </c>
      <c r="P172" s="3">
        <f>IFERROR(__xludf.DUMMYFUNCTION("IF(REGEXMATCH(I172,""(?i)sports club""),1,0)"),1.0)</f>
        <v>1</v>
      </c>
      <c r="Q172" s="3" t="s">
        <v>540</v>
      </c>
      <c r="R172" s="3">
        <f>IFERROR(__xludf.DUMMYFUNCTION("COUNTA(SPLIT(Q172,"",""))"),5.0)</f>
        <v>5</v>
      </c>
      <c r="S172" s="3">
        <f>IFERROR(__xludf.DUMMYFUNCTION("IF(REGEXMATCH(Q172,""(?i)c\+\+""),1,0)"),1.0)</f>
        <v>1</v>
      </c>
      <c r="T172" s="3">
        <f>IFERROR(__xludf.DUMMYFUNCTION("IF(REGEXMATCH(Q172,""(?i)machine learning""),1,0)"),1.0)</f>
        <v>1</v>
      </c>
      <c r="U172" s="3">
        <f>IFERROR(__xludf.DUMMYFUNCTION("IF(REGEXMATCH(Q172,""(?i)python""),1,0)"),0.0)</f>
        <v>0</v>
      </c>
      <c r="V172" s="3">
        <f>IFERROR(__xludf.DUMMYFUNCTION("IF(REGEXMATCH(Q172,""(?i)java""),1,0)"),1.0)</f>
        <v>1</v>
      </c>
      <c r="W172" s="3">
        <f>IFERROR(__xludf.DUMMYFUNCTION("IF(REGEXMATCH(Q172,""(?i)sql""),1,0)"),1.0)</f>
        <v>1</v>
      </c>
      <c r="X172" s="3">
        <f>IFERROR(__xludf.DUMMYFUNCTION("IF(REGEXMATCH(Q172,""(?i)web development""),1,0)"),0.0)</f>
        <v>0</v>
      </c>
      <c r="Y172" s="3">
        <f>IFERROR(__xludf.DUMMYFUNCTION("IF(REGEXMATCH(Q172,""(?i)data science""),1,0)"),1.0)</f>
        <v>1</v>
      </c>
      <c r="Z172" s="3" t="s">
        <v>55</v>
      </c>
      <c r="AA172" s="3" t="s">
        <v>48</v>
      </c>
      <c r="AB172" s="3" t="s">
        <v>47</v>
      </c>
      <c r="AC172" s="3" t="s">
        <v>48</v>
      </c>
      <c r="AD172" s="3">
        <v>0.0</v>
      </c>
      <c r="AE172" s="3" t="s">
        <v>49</v>
      </c>
      <c r="AF172" s="3">
        <v>7.92</v>
      </c>
      <c r="AG172" s="3">
        <v>7.11</v>
      </c>
      <c r="AH172" s="3">
        <v>5.33</v>
      </c>
      <c r="AI172" s="3">
        <v>6.1</v>
      </c>
      <c r="AJ172" s="3">
        <v>6.47</v>
      </c>
      <c r="AK172" s="3">
        <v>8.51</v>
      </c>
      <c r="AL172" s="3">
        <v>8.33</v>
      </c>
      <c r="AM172" s="3">
        <v>8.33</v>
      </c>
    </row>
    <row r="173">
      <c r="A173" s="3" t="s">
        <v>541</v>
      </c>
      <c r="B173" s="3" t="s">
        <v>542</v>
      </c>
      <c r="C173" s="4">
        <v>19.0</v>
      </c>
      <c r="D173" s="3" t="s">
        <v>58</v>
      </c>
      <c r="E173" s="3" t="s">
        <v>82</v>
      </c>
      <c r="F173" s="5">
        <v>7.02</v>
      </c>
      <c r="G173" s="3">
        <v>1.0</v>
      </c>
      <c r="H173" s="5">
        <v>80.6</v>
      </c>
      <c r="I173" s="3" t="s">
        <v>10</v>
      </c>
      <c r="J173" s="3">
        <f>IFERROR(__xludf.DUMMYFUNCTION("COUNTA(SPLIT(I173,"",""))"),1.0)</f>
        <v>1</v>
      </c>
      <c r="K173" s="3">
        <f>IFERROR(__xludf.DUMMYFUNCTION("IF(REGEXMATCH(I173,""(?i)literary society""),1,0)"),1.0)</f>
        <v>1</v>
      </c>
      <c r="L173" s="3">
        <f>IFERROR(__xludf.DUMMYFUNCTION("IF(REGEXMATCH(I173,""(?i)robotics""),1,0)"),0.0)</f>
        <v>0</v>
      </c>
      <c r="M173" s="3">
        <f>IFERROR(__xludf.DUMMYFUNCTION("IF(REGEXMATCH(I173,""(?i)coding club""),1,0)"),0.0)</f>
        <v>0</v>
      </c>
      <c r="N173" s="3">
        <f>IFERROR(__xludf.DUMMYFUNCTION("IF(REGEXMATCH(I173,""(?i)entrepreneurship cell""),1,0)"),0.0)</f>
        <v>0</v>
      </c>
      <c r="O173" s="3">
        <f>IFERROR(__xludf.DUMMYFUNCTION("IF(REGEXMATCH(I173,""(?i)cultural club""),1,0)"),0.0)</f>
        <v>0</v>
      </c>
      <c r="P173" s="3">
        <f>IFERROR(__xludf.DUMMYFUNCTION("IF(REGEXMATCH(I173,""(?i)sports club""),1,0)"),0.0)</f>
        <v>0</v>
      </c>
      <c r="Q173" s="3" t="s">
        <v>543</v>
      </c>
      <c r="R173" s="3">
        <f>IFERROR(__xludf.DUMMYFUNCTION("COUNTA(SPLIT(Q173,"",""))"),4.0)</f>
        <v>4</v>
      </c>
      <c r="S173" s="3">
        <f>IFERROR(__xludf.DUMMYFUNCTION("IF(REGEXMATCH(Q173,""(?i)c\+\+""),1,0)"),0.0)</f>
        <v>0</v>
      </c>
      <c r="T173" s="3">
        <f>IFERROR(__xludf.DUMMYFUNCTION("IF(REGEXMATCH(Q173,""(?i)machine learning""),1,0)"),1.0)</f>
        <v>1</v>
      </c>
      <c r="U173" s="3">
        <f>IFERROR(__xludf.DUMMYFUNCTION("IF(REGEXMATCH(Q173,""(?i)python""),1,0)"),1.0)</f>
        <v>1</v>
      </c>
      <c r="V173" s="3">
        <f>IFERROR(__xludf.DUMMYFUNCTION("IF(REGEXMATCH(Q173,""(?i)java""),1,0)"),1.0)</f>
        <v>1</v>
      </c>
      <c r="W173" s="3">
        <f>IFERROR(__xludf.DUMMYFUNCTION("IF(REGEXMATCH(Q173,""(?i)sql""),1,0)"),0.0)</f>
        <v>0</v>
      </c>
      <c r="X173" s="3">
        <f>IFERROR(__xludf.DUMMYFUNCTION("IF(REGEXMATCH(Q173,""(?i)web development""),1,0)"),0.0)</f>
        <v>0</v>
      </c>
      <c r="Y173" s="3">
        <f>IFERROR(__xludf.DUMMYFUNCTION("IF(REGEXMATCH(Q173,""(?i)data science""),1,0)"),1.0)</f>
        <v>1</v>
      </c>
      <c r="Z173" s="3" t="s">
        <v>55</v>
      </c>
      <c r="AA173" s="3" t="s">
        <v>48</v>
      </c>
      <c r="AB173" s="3" t="s">
        <v>66</v>
      </c>
      <c r="AC173" s="3" t="s">
        <v>67</v>
      </c>
      <c r="AD173" s="3">
        <v>14.66</v>
      </c>
      <c r="AE173" s="3" t="s">
        <v>106</v>
      </c>
      <c r="AF173" s="3">
        <v>6.85</v>
      </c>
      <c r="AG173" s="3">
        <v>7.27</v>
      </c>
      <c r="AH173" s="3">
        <v>7.99</v>
      </c>
      <c r="AI173" s="3">
        <v>6.73</v>
      </c>
      <c r="AJ173" s="3">
        <v>8.2</v>
      </c>
      <c r="AK173" s="3">
        <v>5.32</v>
      </c>
      <c r="AL173" s="3">
        <v>8.6</v>
      </c>
      <c r="AM173" s="3">
        <v>5.21</v>
      </c>
    </row>
    <row r="174">
      <c r="A174" s="3" t="s">
        <v>544</v>
      </c>
      <c r="B174" s="3" t="s">
        <v>252</v>
      </c>
      <c r="C174" s="4">
        <v>19.0</v>
      </c>
      <c r="D174" s="3" t="s">
        <v>58</v>
      </c>
      <c r="E174" s="3" t="s">
        <v>70</v>
      </c>
      <c r="F174" s="5">
        <v>6.95</v>
      </c>
      <c r="G174" s="3">
        <v>2.0</v>
      </c>
      <c r="H174" s="5">
        <v>90.3</v>
      </c>
      <c r="I174" s="3" t="s">
        <v>304</v>
      </c>
      <c r="J174" s="3">
        <f>IFERROR(__xludf.DUMMYFUNCTION("COUNTA(SPLIT(I174,"",""))"),2.0)</f>
        <v>2</v>
      </c>
      <c r="K174" s="3">
        <f>IFERROR(__xludf.DUMMYFUNCTION("IF(REGEXMATCH(I174,""(?i)literary society""),1,0)"),0.0)</f>
        <v>0</v>
      </c>
      <c r="L174" s="3">
        <f>IFERROR(__xludf.DUMMYFUNCTION("IF(REGEXMATCH(I174,""(?i)robotics""),1,0)"),0.0)</f>
        <v>0</v>
      </c>
      <c r="M174" s="3">
        <f>IFERROR(__xludf.DUMMYFUNCTION("IF(REGEXMATCH(I174,""(?i)coding club""),1,0)"),0.0)</f>
        <v>0</v>
      </c>
      <c r="N174" s="3">
        <f>IFERROR(__xludf.DUMMYFUNCTION("IF(REGEXMATCH(I174,""(?i)entrepreneurship cell""),1,0)"),1.0)</f>
        <v>1</v>
      </c>
      <c r="O174" s="3">
        <f>IFERROR(__xludf.DUMMYFUNCTION("IF(REGEXMATCH(I174,""(?i)cultural club""),1,0)"),1.0)</f>
        <v>1</v>
      </c>
      <c r="P174" s="3">
        <f>IFERROR(__xludf.DUMMYFUNCTION("IF(REGEXMATCH(I174,""(?i)sports club""),1,0)"),0.0)</f>
        <v>0</v>
      </c>
      <c r="Q174" s="3" t="s">
        <v>545</v>
      </c>
      <c r="R174" s="3">
        <f>IFERROR(__xludf.DUMMYFUNCTION("COUNTA(SPLIT(Q174,"",""))"),4.0)</f>
        <v>4</v>
      </c>
      <c r="S174" s="3">
        <f>IFERROR(__xludf.DUMMYFUNCTION("IF(REGEXMATCH(Q174,""(?i)c\+\+""),1,0)"),1.0)</f>
        <v>1</v>
      </c>
      <c r="T174" s="3">
        <f>IFERROR(__xludf.DUMMYFUNCTION("IF(REGEXMATCH(Q174,""(?i)machine learning""),1,0)"),0.0)</f>
        <v>0</v>
      </c>
      <c r="U174" s="3">
        <f>IFERROR(__xludf.DUMMYFUNCTION("IF(REGEXMATCH(Q174,""(?i)python""),1,0)"),1.0)</f>
        <v>1</v>
      </c>
      <c r="V174" s="3">
        <f>IFERROR(__xludf.DUMMYFUNCTION("IF(REGEXMATCH(Q174,""(?i)java""),1,0)"),1.0)</f>
        <v>1</v>
      </c>
      <c r="W174" s="3">
        <f>IFERROR(__xludf.DUMMYFUNCTION("IF(REGEXMATCH(Q174,""(?i)sql""),1,0)"),1.0)</f>
        <v>1</v>
      </c>
      <c r="X174" s="3">
        <f>IFERROR(__xludf.DUMMYFUNCTION("IF(REGEXMATCH(Q174,""(?i)web development""),1,0)"),0.0)</f>
        <v>0</v>
      </c>
      <c r="Y174" s="3">
        <f>IFERROR(__xludf.DUMMYFUNCTION("IF(REGEXMATCH(Q174,""(?i)data science""),1,0)"),0.0)</f>
        <v>0</v>
      </c>
      <c r="Z174" s="3" t="s">
        <v>45</v>
      </c>
      <c r="AA174" s="3" t="s">
        <v>98</v>
      </c>
      <c r="AB174" s="3" t="s">
        <v>66</v>
      </c>
      <c r="AC174" s="3" t="s">
        <v>98</v>
      </c>
      <c r="AD174" s="3">
        <v>8.02</v>
      </c>
      <c r="AE174" s="3" t="s">
        <v>106</v>
      </c>
      <c r="AF174" s="3">
        <v>5.69</v>
      </c>
      <c r="AG174" s="3">
        <v>7.85</v>
      </c>
      <c r="AH174" s="3">
        <v>6.44</v>
      </c>
      <c r="AI174" s="3">
        <v>6.13</v>
      </c>
      <c r="AJ174" s="3">
        <v>6.8</v>
      </c>
      <c r="AK174" s="3">
        <v>8.48</v>
      </c>
      <c r="AL174" s="3">
        <v>6.61</v>
      </c>
      <c r="AM174" s="3">
        <v>7.58</v>
      </c>
    </row>
    <row r="175">
      <c r="A175" s="3" t="s">
        <v>546</v>
      </c>
      <c r="B175" s="3" t="s">
        <v>81</v>
      </c>
      <c r="C175" s="4">
        <v>21.0</v>
      </c>
      <c r="D175" s="3" t="s">
        <v>41</v>
      </c>
      <c r="E175" s="3" t="s">
        <v>59</v>
      </c>
      <c r="F175" s="5">
        <v>6.28</v>
      </c>
      <c r="G175" s="3">
        <v>1.0</v>
      </c>
      <c r="H175" s="5">
        <v>64.23</v>
      </c>
      <c r="I175" s="3" t="s">
        <v>232</v>
      </c>
      <c r="J175" s="3">
        <f>IFERROR(__xludf.DUMMYFUNCTION("COUNTA(SPLIT(I175,"",""))"),3.0)</f>
        <v>3</v>
      </c>
      <c r="K175" s="3">
        <f>IFERROR(__xludf.DUMMYFUNCTION("IF(REGEXMATCH(I175,""(?i)literary society""),1,0)"),1.0)</f>
        <v>1</v>
      </c>
      <c r="L175" s="3">
        <f>IFERROR(__xludf.DUMMYFUNCTION("IF(REGEXMATCH(I175,""(?i)robotics""),1,0)"),1.0)</f>
        <v>1</v>
      </c>
      <c r="M175" s="3">
        <f>IFERROR(__xludf.DUMMYFUNCTION("IF(REGEXMATCH(I175,""(?i)coding club""),1,0)"),0.0)</f>
        <v>0</v>
      </c>
      <c r="N175" s="3">
        <f>IFERROR(__xludf.DUMMYFUNCTION("IF(REGEXMATCH(I175,""(?i)entrepreneurship cell""),1,0)"),0.0)</f>
        <v>0</v>
      </c>
      <c r="O175" s="3">
        <f>IFERROR(__xludf.DUMMYFUNCTION("IF(REGEXMATCH(I175,""(?i)cultural club""),1,0)"),1.0)</f>
        <v>1</v>
      </c>
      <c r="P175" s="3">
        <f>IFERROR(__xludf.DUMMYFUNCTION("IF(REGEXMATCH(I175,""(?i)sports club""),1,0)"),0.0)</f>
        <v>0</v>
      </c>
      <c r="Q175" s="3" t="s">
        <v>547</v>
      </c>
      <c r="R175" s="3">
        <f>IFERROR(__xludf.DUMMYFUNCTION("COUNTA(SPLIT(Q175,"",""))"),4.0)</f>
        <v>4</v>
      </c>
      <c r="S175" s="3">
        <f>IFERROR(__xludf.DUMMYFUNCTION("IF(REGEXMATCH(Q175,""(?i)c\+\+""),1,0)"),1.0)</f>
        <v>1</v>
      </c>
      <c r="T175" s="3">
        <f>IFERROR(__xludf.DUMMYFUNCTION("IF(REGEXMATCH(Q175,""(?i)machine learning""),1,0)"),0.0)</f>
        <v>0</v>
      </c>
      <c r="U175" s="3">
        <f>IFERROR(__xludf.DUMMYFUNCTION("IF(REGEXMATCH(Q175,""(?i)python""),1,0)"),0.0)</f>
        <v>0</v>
      </c>
      <c r="V175" s="3">
        <f>IFERROR(__xludf.DUMMYFUNCTION("IF(REGEXMATCH(Q175,""(?i)java""),1,0)"),0.0)</f>
        <v>0</v>
      </c>
      <c r="W175" s="3">
        <f>IFERROR(__xludf.DUMMYFUNCTION("IF(REGEXMATCH(Q175,""(?i)sql""),1,0)"),1.0)</f>
        <v>1</v>
      </c>
      <c r="X175" s="3">
        <f>IFERROR(__xludf.DUMMYFUNCTION("IF(REGEXMATCH(Q175,""(?i)web development""),1,0)"),1.0)</f>
        <v>1</v>
      </c>
      <c r="Y175" s="3">
        <f>IFERROR(__xludf.DUMMYFUNCTION("IF(REGEXMATCH(Q175,""(?i)data science""),1,0)"),1.0)</f>
        <v>1</v>
      </c>
      <c r="Z175" s="3" t="s">
        <v>45</v>
      </c>
      <c r="AA175" s="3" t="s">
        <v>72</v>
      </c>
      <c r="AB175" s="3" t="s">
        <v>47</v>
      </c>
      <c r="AC175" s="3" t="s">
        <v>48</v>
      </c>
      <c r="AD175" s="3">
        <v>0.0</v>
      </c>
      <c r="AE175" s="3" t="s">
        <v>49</v>
      </c>
      <c r="AF175" s="3">
        <v>4.47</v>
      </c>
      <c r="AG175" s="3">
        <v>7.06</v>
      </c>
      <c r="AH175" s="3">
        <v>6.63</v>
      </c>
      <c r="AI175" s="3">
        <v>6.01</v>
      </c>
      <c r="AJ175" s="3">
        <v>7.51</v>
      </c>
      <c r="AK175" s="3">
        <v>7.05</v>
      </c>
      <c r="AL175" s="3">
        <v>5.2</v>
      </c>
      <c r="AM175" s="3">
        <v>6.35</v>
      </c>
    </row>
    <row r="176">
      <c r="A176" s="3" t="s">
        <v>548</v>
      </c>
      <c r="B176" s="3" t="s">
        <v>549</v>
      </c>
      <c r="C176" s="4">
        <v>19.0</v>
      </c>
      <c r="D176" s="3" t="s">
        <v>58</v>
      </c>
      <c r="E176" s="3" t="s">
        <v>70</v>
      </c>
      <c r="F176" s="5">
        <v>6.59</v>
      </c>
      <c r="G176" s="3">
        <v>0.0</v>
      </c>
      <c r="H176" s="5">
        <v>98.39</v>
      </c>
      <c r="I176" s="3" t="s">
        <v>15</v>
      </c>
      <c r="J176" s="3">
        <f>IFERROR(__xludf.DUMMYFUNCTION("COUNTA(SPLIT(I176,"",""))"),1.0)</f>
        <v>1</v>
      </c>
      <c r="K176" s="3">
        <f>IFERROR(__xludf.DUMMYFUNCTION("IF(REGEXMATCH(I176,""(?i)literary society""),1,0)"),0.0)</f>
        <v>0</v>
      </c>
      <c r="L176" s="3">
        <f>IFERROR(__xludf.DUMMYFUNCTION("IF(REGEXMATCH(I176,""(?i)robotics""),1,0)"),0.0)</f>
        <v>0</v>
      </c>
      <c r="M176" s="3">
        <f>IFERROR(__xludf.DUMMYFUNCTION("IF(REGEXMATCH(I176,""(?i)coding club""),1,0)"),0.0)</f>
        <v>0</v>
      </c>
      <c r="N176" s="3">
        <f>IFERROR(__xludf.DUMMYFUNCTION("IF(REGEXMATCH(I176,""(?i)entrepreneurship cell""),1,0)"),0.0)</f>
        <v>0</v>
      </c>
      <c r="O176" s="3">
        <f>IFERROR(__xludf.DUMMYFUNCTION("IF(REGEXMATCH(I176,""(?i)cultural club""),1,0)"),0.0)</f>
        <v>0</v>
      </c>
      <c r="P176" s="3">
        <f>IFERROR(__xludf.DUMMYFUNCTION("IF(REGEXMATCH(I176,""(?i)sports club""),1,0)"),1.0)</f>
        <v>1</v>
      </c>
      <c r="Q176" s="3" t="s">
        <v>550</v>
      </c>
      <c r="R176" s="3">
        <f>IFERROR(__xludf.DUMMYFUNCTION("COUNTA(SPLIT(Q176,"",""))"),4.0)</f>
        <v>4</v>
      </c>
      <c r="S176" s="3">
        <f>IFERROR(__xludf.DUMMYFUNCTION("IF(REGEXMATCH(Q176,""(?i)c\+\+""),1,0)"),1.0)</f>
        <v>1</v>
      </c>
      <c r="T176" s="3">
        <f>IFERROR(__xludf.DUMMYFUNCTION("IF(REGEXMATCH(Q176,""(?i)machine learning""),1,0)"),1.0)</f>
        <v>1</v>
      </c>
      <c r="U176" s="3">
        <f>IFERROR(__xludf.DUMMYFUNCTION("IF(REGEXMATCH(Q176,""(?i)python""),1,0)"),1.0)</f>
        <v>1</v>
      </c>
      <c r="V176" s="3">
        <f>IFERROR(__xludf.DUMMYFUNCTION("IF(REGEXMATCH(Q176,""(?i)java""),1,0)"),1.0)</f>
        <v>1</v>
      </c>
      <c r="W176" s="3">
        <f>IFERROR(__xludf.DUMMYFUNCTION("IF(REGEXMATCH(Q176,""(?i)sql""),1,0)"),0.0)</f>
        <v>0</v>
      </c>
      <c r="X176" s="3">
        <f>IFERROR(__xludf.DUMMYFUNCTION("IF(REGEXMATCH(Q176,""(?i)web development""),1,0)"),0.0)</f>
        <v>0</v>
      </c>
      <c r="Y176" s="3">
        <f>IFERROR(__xludf.DUMMYFUNCTION("IF(REGEXMATCH(Q176,""(?i)data science""),1,0)"),0.0)</f>
        <v>0</v>
      </c>
      <c r="Z176" s="3" t="s">
        <v>45</v>
      </c>
      <c r="AA176" s="3" t="s">
        <v>67</v>
      </c>
      <c r="AB176" s="3" t="s">
        <v>47</v>
      </c>
      <c r="AC176" s="3" t="s">
        <v>48</v>
      </c>
      <c r="AD176" s="3">
        <v>0.0</v>
      </c>
      <c r="AE176" s="3" t="s">
        <v>49</v>
      </c>
      <c r="AF176" s="3">
        <v>5.91</v>
      </c>
      <c r="AG176" s="3">
        <v>6.75</v>
      </c>
      <c r="AH176" s="3">
        <v>6.65</v>
      </c>
      <c r="AI176" s="3">
        <v>7.49</v>
      </c>
      <c r="AJ176" s="3">
        <v>7.69</v>
      </c>
      <c r="AK176" s="3">
        <v>6.16</v>
      </c>
      <c r="AL176" s="3">
        <v>7.07</v>
      </c>
      <c r="AM176" s="3">
        <v>4.98</v>
      </c>
    </row>
    <row r="177">
      <c r="A177" s="3" t="s">
        <v>551</v>
      </c>
      <c r="B177" s="3" t="s">
        <v>187</v>
      </c>
      <c r="C177" s="4">
        <v>22.0</v>
      </c>
      <c r="D177" s="3" t="s">
        <v>58</v>
      </c>
      <c r="E177" s="3" t="s">
        <v>59</v>
      </c>
      <c r="F177" s="5">
        <v>7.45</v>
      </c>
      <c r="G177" s="3">
        <v>1.0</v>
      </c>
      <c r="H177" s="5">
        <v>95.82</v>
      </c>
      <c r="I177" s="3" t="s">
        <v>282</v>
      </c>
      <c r="J177" s="3">
        <f>IFERROR(__xludf.DUMMYFUNCTION("COUNTA(SPLIT(I177,"",""))"),3.0)</f>
        <v>3</v>
      </c>
      <c r="K177" s="3">
        <f>IFERROR(__xludf.DUMMYFUNCTION("IF(REGEXMATCH(I177,""(?i)literary society""),1,0)"),0.0)</f>
        <v>0</v>
      </c>
      <c r="L177" s="3">
        <f>IFERROR(__xludf.DUMMYFUNCTION("IF(REGEXMATCH(I177,""(?i)robotics""),1,0)"),1.0)</f>
        <v>1</v>
      </c>
      <c r="M177" s="3">
        <f>IFERROR(__xludf.DUMMYFUNCTION("IF(REGEXMATCH(I177,""(?i)coding club""),1,0)"),0.0)</f>
        <v>0</v>
      </c>
      <c r="N177" s="3">
        <f>IFERROR(__xludf.DUMMYFUNCTION("IF(REGEXMATCH(I177,""(?i)entrepreneurship cell""),1,0)"),1.0)</f>
        <v>1</v>
      </c>
      <c r="O177" s="3">
        <f>IFERROR(__xludf.DUMMYFUNCTION("IF(REGEXMATCH(I177,""(?i)cultural club""),1,0)"),1.0)</f>
        <v>1</v>
      </c>
      <c r="P177" s="3">
        <f>IFERROR(__xludf.DUMMYFUNCTION("IF(REGEXMATCH(I177,""(?i)sports club""),1,0)"),0.0)</f>
        <v>0</v>
      </c>
      <c r="Q177" s="3" t="s">
        <v>233</v>
      </c>
      <c r="R177" s="3">
        <f>IFERROR(__xludf.DUMMYFUNCTION("COUNTA(SPLIT(Q177,"",""))"),2.0)</f>
        <v>2</v>
      </c>
      <c r="S177" s="3">
        <f>IFERROR(__xludf.DUMMYFUNCTION("IF(REGEXMATCH(Q177,""(?i)c\+\+""),1,0)"),0.0)</f>
        <v>0</v>
      </c>
      <c r="T177" s="3">
        <f>IFERROR(__xludf.DUMMYFUNCTION("IF(REGEXMATCH(Q177,""(?i)machine learning""),1,0)"),0.0)</f>
        <v>0</v>
      </c>
      <c r="U177" s="3">
        <f>IFERROR(__xludf.DUMMYFUNCTION("IF(REGEXMATCH(Q177,""(?i)python""),1,0)"),0.0)</f>
        <v>0</v>
      </c>
      <c r="V177" s="3">
        <f>IFERROR(__xludf.DUMMYFUNCTION("IF(REGEXMATCH(Q177,""(?i)java""),1,0)"),1.0)</f>
        <v>1</v>
      </c>
      <c r="W177" s="3">
        <f>IFERROR(__xludf.DUMMYFUNCTION("IF(REGEXMATCH(Q177,""(?i)sql""),1,0)"),1.0)</f>
        <v>1</v>
      </c>
      <c r="X177" s="3">
        <f>IFERROR(__xludf.DUMMYFUNCTION("IF(REGEXMATCH(Q177,""(?i)web development""),1,0)"),0.0)</f>
        <v>0</v>
      </c>
      <c r="Y177" s="3">
        <f>IFERROR(__xludf.DUMMYFUNCTION("IF(REGEXMATCH(Q177,""(?i)data science""),1,0)"),0.0)</f>
        <v>0</v>
      </c>
      <c r="Z177" s="3" t="s">
        <v>55</v>
      </c>
      <c r="AA177" s="3" t="s">
        <v>48</v>
      </c>
      <c r="AB177" s="3" t="s">
        <v>66</v>
      </c>
      <c r="AC177" s="3" t="s">
        <v>46</v>
      </c>
      <c r="AD177" s="3">
        <v>5.76</v>
      </c>
      <c r="AE177" s="3" t="s">
        <v>72</v>
      </c>
      <c r="AF177" s="3">
        <v>7.81</v>
      </c>
      <c r="AG177" s="3">
        <v>8.13</v>
      </c>
      <c r="AH177" s="3">
        <v>6.97</v>
      </c>
      <c r="AI177" s="3">
        <v>5.58</v>
      </c>
      <c r="AJ177" s="3">
        <v>6.88</v>
      </c>
      <c r="AK177" s="3">
        <v>8.46</v>
      </c>
      <c r="AL177" s="3">
        <v>8.54</v>
      </c>
      <c r="AM177" s="3">
        <v>7.21</v>
      </c>
    </row>
    <row r="178">
      <c r="A178" s="3" t="s">
        <v>552</v>
      </c>
      <c r="B178" s="3" t="s">
        <v>553</v>
      </c>
      <c r="C178" s="4">
        <v>21.0</v>
      </c>
      <c r="D178" s="3" t="s">
        <v>41</v>
      </c>
      <c r="E178" s="3" t="s">
        <v>59</v>
      </c>
      <c r="F178" s="5">
        <v>7.61</v>
      </c>
      <c r="G178" s="3">
        <v>1.0</v>
      </c>
      <c r="H178" s="5">
        <v>86.43</v>
      </c>
      <c r="I178" s="3" t="s">
        <v>410</v>
      </c>
      <c r="J178" s="3">
        <f>IFERROR(__xludf.DUMMYFUNCTION("COUNTA(SPLIT(I178,"",""))"),3.0)</f>
        <v>3</v>
      </c>
      <c r="K178" s="3">
        <f>IFERROR(__xludf.DUMMYFUNCTION("IF(REGEXMATCH(I178,""(?i)literary society""),1,0)"),1.0)</f>
        <v>1</v>
      </c>
      <c r="L178" s="3">
        <f>IFERROR(__xludf.DUMMYFUNCTION("IF(REGEXMATCH(I178,""(?i)robotics""),1,0)"),1.0)</f>
        <v>1</v>
      </c>
      <c r="M178" s="3">
        <f>IFERROR(__xludf.DUMMYFUNCTION("IF(REGEXMATCH(I178,""(?i)coding club""),1,0)"),1.0)</f>
        <v>1</v>
      </c>
      <c r="N178" s="3">
        <f>IFERROR(__xludf.DUMMYFUNCTION("IF(REGEXMATCH(I178,""(?i)entrepreneurship cell""),1,0)"),0.0)</f>
        <v>0</v>
      </c>
      <c r="O178" s="3">
        <f>IFERROR(__xludf.DUMMYFUNCTION("IF(REGEXMATCH(I178,""(?i)cultural club""),1,0)"),0.0)</f>
        <v>0</v>
      </c>
      <c r="P178" s="3">
        <f>IFERROR(__xludf.DUMMYFUNCTION("IF(REGEXMATCH(I178,""(?i)sports club""),1,0)"),0.0)</f>
        <v>0</v>
      </c>
      <c r="Q178" s="3" t="s">
        <v>422</v>
      </c>
      <c r="R178" s="3">
        <f>IFERROR(__xludf.DUMMYFUNCTION("COUNTA(SPLIT(Q178,"",""))"),2.0)</f>
        <v>2</v>
      </c>
      <c r="S178" s="3">
        <f>IFERROR(__xludf.DUMMYFUNCTION("IF(REGEXMATCH(Q178,""(?i)c\+\+""),1,0)"),0.0)</f>
        <v>0</v>
      </c>
      <c r="T178" s="3">
        <f>IFERROR(__xludf.DUMMYFUNCTION("IF(REGEXMATCH(Q178,""(?i)machine learning""),1,0)"),1.0)</f>
        <v>1</v>
      </c>
      <c r="U178" s="3">
        <f>IFERROR(__xludf.DUMMYFUNCTION("IF(REGEXMATCH(Q178,""(?i)python""),1,0)"),0.0)</f>
        <v>0</v>
      </c>
      <c r="V178" s="3">
        <f>IFERROR(__xludf.DUMMYFUNCTION("IF(REGEXMATCH(Q178,""(?i)java""),1,0)"),1.0)</f>
        <v>1</v>
      </c>
      <c r="W178" s="3">
        <f>IFERROR(__xludf.DUMMYFUNCTION("IF(REGEXMATCH(Q178,""(?i)sql""),1,0)"),0.0)</f>
        <v>0</v>
      </c>
      <c r="X178" s="3">
        <f>IFERROR(__xludf.DUMMYFUNCTION("IF(REGEXMATCH(Q178,""(?i)web development""),1,0)"),0.0)</f>
        <v>0</v>
      </c>
      <c r="Y178" s="3">
        <f>IFERROR(__xludf.DUMMYFUNCTION("IF(REGEXMATCH(Q178,""(?i)data science""),1,0)"),0.0)</f>
        <v>0</v>
      </c>
      <c r="Z178" s="3" t="s">
        <v>45</v>
      </c>
      <c r="AA178" s="3" t="s">
        <v>85</v>
      </c>
      <c r="AB178" s="3" t="s">
        <v>47</v>
      </c>
      <c r="AC178" s="3" t="s">
        <v>48</v>
      </c>
      <c r="AD178" s="3">
        <v>0.0</v>
      </c>
      <c r="AE178" s="3" t="s">
        <v>49</v>
      </c>
      <c r="AF178" s="3">
        <v>8.36</v>
      </c>
      <c r="AG178" s="3">
        <v>8.34</v>
      </c>
      <c r="AH178" s="3">
        <v>7.02</v>
      </c>
      <c r="AI178" s="3">
        <v>7.93</v>
      </c>
      <c r="AJ178" s="3">
        <v>8.03</v>
      </c>
      <c r="AK178" s="3">
        <v>6.75</v>
      </c>
      <c r="AL178" s="3">
        <v>6.84</v>
      </c>
      <c r="AM178" s="3">
        <v>7.59</v>
      </c>
    </row>
    <row r="179">
      <c r="A179" s="3" t="s">
        <v>554</v>
      </c>
      <c r="B179" s="3" t="s">
        <v>40</v>
      </c>
      <c r="C179" s="4">
        <v>20.0</v>
      </c>
      <c r="D179" s="3" t="s">
        <v>41</v>
      </c>
      <c r="E179" s="3" t="s">
        <v>82</v>
      </c>
      <c r="F179" s="5">
        <v>7.01</v>
      </c>
      <c r="G179" s="3">
        <v>0.0</v>
      </c>
      <c r="H179" s="5">
        <v>65.35</v>
      </c>
      <c r="I179" s="3" t="s">
        <v>13</v>
      </c>
      <c r="J179" s="3">
        <f>IFERROR(__xludf.DUMMYFUNCTION("COUNTA(SPLIT(I179,"",""))"),1.0)</f>
        <v>1</v>
      </c>
      <c r="K179" s="3">
        <f>IFERROR(__xludf.DUMMYFUNCTION("IF(REGEXMATCH(I179,""(?i)literary society""),1,0)"),0.0)</f>
        <v>0</v>
      </c>
      <c r="L179" s="3">
        <f>IFERROR(__xludf.DUMMYFUNCTION("IF(REGEXMATCH(I179,""(?i)robotics""),1,0)"),0.0)</f>
        <v>0</v>
      </c>
      <c r="M179" s="3">
        <f>IFERROR(__xludf.DUMMYFUNCTION("IF(REGEXMATCH(I179,""(?i)coding club""),1,0)"),0.0)</f>
        <v>0</v>
      </c>
      <c r="N179" s="3">
        <f>IFERROR(__xludf.DUMMYFUNCTION("IF(REGEXMATCH(I179,""(?i)entrepreneurship cell""),1,0)"),1.0)</f>
        <v>1</v>
      </c>
      <c r="O179" s="3">
        <f>IFERROR(__xludf.DUMMYFUNCTION("IF(REGEXMATCH(I179,""(?i)cultural club""),1,0)"),0.0)</f>
        <v>0</v>
      </c>
      <c r="P179" s="3">
        <f>IFERROR(__xludf.DUMMYFUNCTION("IF(REGEXMATCH(I179,""(?i)sports club""),1,0)"),0.0)</f>
        <v>0</v>
      </c>
      <c r="Q179" s="3" t="s">
        <v>206</v>
      </c>
      <c r="R179" s="3">
        <f>IFERROR(__xludf.DUMMYFUNCTION("COUNTA(SPLIT(Q179,"",""))"),2.0)</f>
        <v>2</v>
      </c>
      <c r="S179" s="3">
        <f>IFERROR(__xludf.DUMMYFUNCTION("IF(REGEXMATCH(Q179,""(?i)c\+\+""),1,0)"),0.0)</f>
        <v>0</v>
      </c>
      <c r="T179" s="3">
        <f>IFERROR(__xludf.DUMMYFUNCTION("IF(REGEXMATCH(Q179,""(?i)machine learning""),1,0)"),0.0)</f>
        <v>0</v>
      </c>
      <c r="U179" s="3">
        <f>IFERROR(__xludf.DUMMYFUNCTION("IF(REGEXMATCH(Q179,""(?i)python""),1,0)"),0.0)</f>
        <v>0</v>
      </c>
      <c r="V179" s="3">
        <f>IFERROR(__xludf.DUMMYFUNCTION("IF(REGEXMATCH(Q179,""(?i)java""),1,0)"),1.0)</f>
        <v>1</v>
      </c>
      <c r="W179" s="3">
        <f>IFERROR(__xludf.DUMMYFUNCTION("IF(REGEXMATCH(Q179,""(?i)sql""),1,0)"),0.0)</f>
        <v>0</v>
      </c>
      <c r="X179" s="3">
        <f>IFERROR(__xludf.DUMMYFUNCTION("IF(REGEXMATCH(Q179,""(?i)web development""),1,0)"),1.0)</f>
        <v>1</v>
      </c>
      <c r="Y179" s="3">
        <f>IFERROR(__xludf.DUMMYFUNCTION("IF(REGEXMATCH(Q179,""(?i)data science""),1,0)"),0.0)</f>
        <v>0</v>
      </c>
      <c r="Z179" s="3" t="s">
        <v>55</v>
      </c>
      <c r="AA179" s="3" t="s">
        <v>48</v>
      </c>
      <c r="AB179" s="3" t="s">
        <v>66</v>
      </c>
      <c r="AC179" s="3" t="s">
        <v>85</v>
      </c>
      <c r="AD179" s="3">
        <v>19.21</v>
      </c>
      <c r="AE179" s="3" t="s">
        <v>72</v>
      </c>
      <c r="AF179" s="3">
        <v>7.26</v>
      </c>
      <c r="AG179" s="3">
        <v>6.39</v>
      </c>
      <c r="AH179" s="3">
        <v>7.15</v>
      </c>
      <c r="AI179" s="3">
        <v>6.34</v>
      </c>
      <c r="AJ179" s="3">
        <v>6.18</v>
      </c>
      <c r="AK179" s="3">
        <v>7.68</v>
      </c>
      <c r="AL179" s="3">
        <v>6.86</v>
      </c>
      <c r="AM179" s="3">
        <v>8.21</v>
      </c>
    </row>
    <row r="180">
      <c r="A180" s="3" t="s">
        <v>555</v>
      </c>
      <c r="B180" s="3" t="s">
        <v>556</v>
      </c>
      <c r="C180" s="4">
        <v>20.0</v>
      </c>
      <c r="D180" s="3" t="s">
        <v>41</v>
      </c>
      <c r="E180" s="3" t="s">
        <v>70</v>
      </c>
      <c r="F180" s="5">
        <v>6.93</v>
      </c>
      <c r="G180" s="3">
        <v>2.0</v>
      </c>
      <c r="H180" s="5">
        <v>67.47</v>
      </c>
      <c r="I180" s="3" t="s">
        <v>10</v>
      </c>
      <c r="J180" s="3">
        <f>IFERROR(__xludf.DUMMYFUNCTION("COUNTA(SPLIT(I180,"",""))"),1.0)</f>
        <v>1</v>
      </c>
      <c r="K180" s="3">
        <f>IFERROR(__xludf.DUMMYFUNCTION("IF(REGEXMATCH(I180,""(?i)literary society""),1,0)"),1.0)</f>
        <v>1</v>
      </c>
      <c r="L180" s="3">
        <f>IFERROR(__xludf.DUMMYFUNCTION("IF(REGEXMATCH(I180,""(?i)robotics""),1,0)"),0.0)</f>
        <v>0</v>
      </c>
      <c r="M180" s="3">
        <f>IFERROR(__xludf.DUMMYFUNCTION("IF(REGEXMATCH(I180,""(?i)coding club""),1,0)"),0.0)</f>
        <v>0</v>
      </c>
      <c r="N180" s="3">
        <f>IFERROR(__xludf.DUMMYFUNCTION("IF(REGEXMATCH(I180,""(?i)entrepreneurship cell""),1,0)"),0.0)</f>
        <v>0</v>
      </c>
      <c r="O180" s="3">
        <f>IFERROR(__xludf.DUMMYFUNCTION("IF(REGEXMATCH(I180,""(?i)cultural club""),1,0)"),0.0)</f>
        <v>0</v>
      </c>
      <c r="P180" s="3">
        <f>IFERROR(__xludf.DUMMYFUNCTION("IF(REGEXMATCH(I180,""(?i)sports club""),1,0)"),0.0)</f>
        <v>0</v>
      </c>
      <c r="Q180" s="3" t="s">
        <v>557</v>
      </c>
      <c r="R180" s="3">
        <f>IFERROR(__xludf.DUMMYFUNCTION("COUNTA(SPLIT(Q180,"",""))"),4.0)</f>
        <v>4</v>
      </c>
      <c r="S180" s="3">
        <f>IFERROR(__xludf.DUMMYFUNCTION("IF(REGEXMATCH(Q180,""(?i)c\+\+""),1,0)"),1.0)</f>
        <v>1</v>
      </c>
      <c r="T180" s="3">
        <f>IFERROR(__xludf.DUMMYFUNCTION("IF(REGEXMATCH(Q180,""(?i)machine learning""),1,0)"),1.0)</f>
        <v>1</v>
      </c>
      <c r="U180" s="3">
        <f>IFERROR(__xludf.DUMMYFUNCTION("IF(REGEXMATCH(Q180,""(?i)python""),1,0)"),0.0)</f>
        <v>0</v>
      </c>
      <c r="V180" s="3">
        <f>IFERROR(__xludf.DUMMYFUNCTION("IF(REGEXMATCH(Q180,""(?i)java""),1,0)"),0.0)</f>
        <v>0</v>
      </c>
      <c r="W180" s="3">
        <f>IFERROR(__xludf.DUMMYFUNCTION("IF(REGEXMATCH(Q180,""(?i)sql""),1,0)"),0.0)</f>
        <v>0</v>
      </c>
      <c r="X180" s="3">
        <f>IFERROR(__xludf.DUMMYFUNCTION("IF(REGEXMATCH(Q180,""(?i)web development""),1,0)"),1.0)</f>
        <v>1</v>
      </c>
      <c r="Y180" s="3">
        <f>IFERROR(__xludf.DUMMYFUNCTION("IF(REGEXMATCH(Q180,""(?i)data science""),1,0)"),1.0)</f>
        <v>1</v>
      </c>
      <c r="Z180" s="3" t="s">
        <v>55</v>
      </c>
      <c r="AA180" s="3" t="s">
        <v>48</v>
      </c>
      <c r="AB180" s="3" t="s">
        <v>66</v>
      </c>
      <c r="AC180" s="3" t="s">
        <v>85</v>
      </c>
      <c r="AD180" s="3">
        <v>14.13</v>
      </c>
      <c r="AE180" s="3" t="s">
        <v>61</v>
      </c>
      <c r="AF180" s="3">
        <v>6.52</v>
      </c>
      <c r="AG180" s="3">
        <v>5.69</v>
      </c>
      <c r="AH180" s="3">
        <v>7.59</v>
      </c>
      <c r="AI180" s="3">
        <v>7.57</v>
      </c>
      <c r="AJ180" s="3">
        <v>6.38</v>
      </c>
      <c r="AK180" s="3">
        <v>5.9</v>
      </c>
      <c r="AL180" s="3">
        <v>8.56</v>
      </c>
      <c r="AM180" s="3">
        <v>7.25</v>
      </c>
    </row>
    <row r="181">
      <c r="A181" s="3" t="s">
        <v>558</v>
      </c>
      <c r="B181" s="3" t="s">
        <v>190</v>
      </c>
      <c r="C181" s="4">
        <v>22.0</v>
      </c>
      <c r="D181" s="3" t="s">
        <v>58</v>
      </c>
      <c r="E181" s="3" t="s">
        <v>82</v>
      </c>
      <c r="F181" s="5">
        <v>7.35</v>
      </c>
      <c r="G181" s="3">
        <v>1.0</v>
      </c>
      <c r="H181" s="5">
        <v>64.94</v>
      </c>
      <c r="I181" s="3" t="s">
        <v>387</v>
      </c>
      <c r="J181" s="3">
        <f>IFERROR(__xludf.DUMMYFUNCTION("COUNTA(SPLIT(I181,"",""))"),2.0)</f>
        <v>2</v>
      </c>
      <c r="K181" s="3">
        <f>IFERROR(__xludf.DUMMYFUNCTION("IF(REGEXMATCH(I181,""(?i)literary society""),1,0)"),0.0)</f>
        <v>0</v>
      </c>
      <c r="L181" s="3">
        <f>IFERROR(__xludf.DUMMYFUNCTION("IF(REGEXMATCH(I181,""(?i)robotics""),1,0)"),0.0)</f>
        <v>0</v>
      </c>
      <c r="M181" s="3">
        <f>IFERROR(__xludf.DUMMYFUNCTION("IF(REGEXMATCH(I181,""(?i)coding club""),1,0)"),1.0)</f>
        <v>1</v>
      </c>
      <c r="N181" s="3">
        <f>IFERROR(__xludf.DUMMYFUNCTION("IF(REGEXMATCH(I181,""(?i)entrepreneurship cell""),1,0)"),0.0)</f>
        <v>0</v>
      </c>
      <c r="O181" s="3">
        <f>IFERROR(__xludf.DUMMYFUNCTION("IF(REGEXMATCH(I181,""(?i)cultural club""),1,0)"),1.0)</f>
        <v>1</v>
      </c>
      <c r="P181" s="3">
        <f>IFERROR(__xludf.DUMMYFUNCTION("IF(REGEXMATCH(I181,""(?i)sports club""),1,0)"),0.0)</f>
        <v>0</v>
      </c>
      <c r="Q181" s="3" t="s">
        <v>388</v>
      </c>
      <c r="R181" s="3">
        <f>IFERROR(__xludf.DUMMYFUNCTION("COUNTA(SPLIT(Q181,"",""))"),4.0)</f>
        <v>4</v>
      </c>
      <c r="S181" s="3">
        <f>IFERROR(__xludf.DUMMYFUNCTION("IF(REGEXMATCH(Q181,""(?i)c\+\+""),1,0)"),0.0)</f>
        <v>0</v>
      </c>
      <c r="T181" s="3">
        <f>IFERROR(__xludf.DUMMYFUNCTION("IF(REGEXMATCH(Q181,""(?i)machine learning""),1,0)"),1.0)</f>
        <v>1</v>
      </c>
      <c r="U181" s="3">
        <f>IFERROR(__xludf.DUMMYFUNCTION("IF(REGEXMATCH(Q181,""(?i)python""),1,0)"),1.0)</f>
        <v>1</v>
      </c>
      <c r="V181" s="3">
        <f>IFERROR(__xludf.DUMMYFUNCTION("IF(REGEXMATCH(Q181,""(?i)java""),1,0)"),1.0)</f>
        <v>1</v>
      </c>
      <c r="W181" s="3">
        <f>IFERROR(__xludf.DUMMYFUNCTION("IF(REGEXMATCH(Q181,""(?i)sql""),1,0)"),0.0)</f>
        <v>0</v>
      </c>
      <c r="X181" s="3">
        <f>IFERROR(__xludf.DUMMYFUNCTION("IF(REGEXMATCH(Q181,""(?i)web development""),1,0)"),0.0)</f>
        <v>0</v>
      </c>
      <c r="Y181" s="3">
        <f>IFERROR(__xludf.DUMMYFUNCTION("IF(REGEXMATCH(Q181,""(?i)data science""),1,0)"),1.0)</f>
        <v>1</v>
      </c>
      <c r="Z181" s="3" t="s">
        <v>45</v>
      </c>
      <c r="AA181" s="3" t="s">
        <v>61</v>
      </c>
      <c r="AB181" s="3" t="s">
        <v>66</v>
      </c>
      <c r="AC181" s="3" t="s">
        <v>67</v>
      </c>
      <c r="AD181" s="3">
        <v>13.65</v>
      </c>
      <c r="AE181" s="3" t="s">
        <v>106</v>
      </c>
      <c r="AF181" s="3">
        <v>6.78</v>
      </c>
      <c r="AG181" s="3">
        <v>8.85</v>
      </c>
      <c r="AH181" s="3">
        <v>8.13</v>
      </c>
      <c r="AI181" s="3">
        <v>7.75</v>
      </c>
      <c r="AJ181" s="3">
        <v>7.13</v>
      </c>
      <c r="AK181" s="3">
        <v>6.59</v>
      </c>
      <c r="AL181" s="3">
        <v>7.7</v>
      </c>
      <c r="AM181" s="3">
        <v>5.87</v>
      </c>
    </row>
    <row r="182">
      <c r="A182" s="3" t="s">
        <v>559</v>
      </c>
      <c r="B182" s="3" t="s">
        <v>374</v>
      </c>
      <c r="C182" s="4">
        <v>18.0</v>
      </c>
      <c r="D182" s="3" t="s">
        <v>41</v>
      </c>
      <c r="E182" s="3" t="s">
        <v>82</v>
      </c>
      <c r="F182" s="5">
        <v>7.02</v>
      </c>
      <c r="G182" s="3">
        <v>1.0</v>
      </c>
      <c r="H182" s="5">
        <v>60.53</v>
      </c>
      <c r="I182" s="3" t="s">
        <v>43</v>
      </c>
      <c r="J182" s="3">
        <f>IFERROR(__xludf.DUMMYFUNCTION("COUNTA(SPLIT(I182,"",""))"),2.0)</f>
        <v>2</v>
      </c>
      <c r="K182" s="3">
        <f>IFERROR(__xludf.DUMMYFUNCTION("IF(REGEXMATCH(I182,""(?i)literary society""),1,0)"),1.0)</f>
        <v>1</v>
      </c>
      <c r="L182" s="3">
        <f>IFERROR(__xludf.DUMMYFUNCTION("IF(REGEXMATCH(I182,""(?i)robotics""),1,0)"),1.0)</f>
        <v>1</v>
      </c>
      <c r="M182" s="3">
        <f>IFERROR(__xludf.DUMMYFUNCTION("IF(REGEXMATCH(I182,""(?i)coding club""),1,0)"),0.0)</f>
        <v>0</v>
      </c>
      <c r="N182" s="3">
        <f>IFERROR(__xludf.DUMMYFUNCTION("IF(REGEXMATCH(I182,""(?i)entrepreneurship cell""),1,0)"),0.0)</f>
        <v>0</v>
      </c>
      <c r="O182" s="3">
        <f>IFERROR(__xludf.DUMMYFUNCTION("IF(REGEXMATCH(I182,""(?i)cultural club""),1,0)"),0.0)</f>
        <v>0</v>
      </c>
      <c r="P182" s="3">
        <f>IFERROR(__xludf.DUMMYFUNCTION("IF(REGEXMATCH(I182,""(?i)sports club""),1,0)"),0.0)</f>
        <v>0</v>
      </c>
      <c r="Q182" s="3" t="s">
        <v>560</v>
      </c>
      <c r="R182" s="3">
        <f>IFERROR(__xludf.DUMMYFUNCTION("COUNTA(SPLIT(Q182,"",""))"),5.0)</f>
        <v>5</v>
      </c>
      <c r="S182" s="3">
        <f>IFERROR(__xludf.DUMMYFUNCTION("IF(REGEXMATCH(Q182,""(?i)c\+\+""),1,0)"),1.0)</f>
        <v>1</v>
      </c>
      <c r="T182" s="3">
        <f>IFERROR(__xludf.DUMMYFUNCTION("IF(REGEXMATCH(Q182,""(?i)machine learning""),1,0)"),0.0)</f>
        <v>0</v>
      </c>
      <c r="U182" s="3">
        <f>IFERROR(__xludf.DUMMYFUNCTION("IF(REGEXMATCH(Q182,""(?i)python""),1,0)"),1.0)</f>
        <v>1</v>
      </c>
      <c r="V182" s="3">
        <f>IFERROR(__xludf.DUMMYFUNCTION("IF(REGEXMATCH(Q182,""(?i)java""),1,0)"),1.0)</f>
        <v>1</v>
      </c>
      <c r="W182" s="3">
        <f>IFERROR(__xludf.DUMMYFUNCTION("IF(REGEXMATCH(Q182,""(?i)sql""),1,0)"),0.0)</f>
        <v>0</v>
      </c>
      <c r="X182" s="3">
        <f>IFERROR(__xludf.DUMMYFUNCTION("IF(REGEXMATCH(Q182,""(?i)web development""),1,0)"),1.0)</f>
        <v>1</v>
      </c>
      <c r="Y182" s="3">
        <f>IFERROR(__xludf.DUMMYFUNCTION("IF(REGEXMATCH(Q182,""(?i)data science""),1,0)"),1.0)</f>
        <v>1</v>
      </c>
      <c r="Z182" s="3" t="s">
        <v>55</v>
      </c>
      <c r="AA182" s="3" t="s">
        <v>48</v>
      </c>
      <c r="AB182" s="3" t="s">
        <v>47</v>
      </c>
      <c r="AC182" s="3" t="s">
        <v>48</v>
      </c>
      <c r="AD182" s="3">
        <v>0.0</v>
      </c>
      <c r="AE182" s="3" t="s">
        <v>49</v>
      </c>
      <c r="AF182" s="3">
        <v>8.06</v>
      </c>
      <c r="AG182" s="3">
        <v>6.9</v>
      </c>
      <c r="AH182" s="3">
        <v>6.65</v>
      </c>
      <c r="AI182" s="3">
        <v>6.73</v>
      </c>
      <c r="AJ182" s="3">
        <v>7.27</v>
      </c>
      <c r="AK182" s="3">
        <v>5.19</v>
      </c>
      <c r="AL182" s="3">
        <v>8.33</v>
      </c>
      <c r="AM182" s="3">
        <v>7.04</v>
      </c>
    </row>
    <row r="183">
      <c r="A183" s="3" t="s">
        <v>561</v>
      </c>
      <c r="B183" s="3" t="s">
        <v>562</v>
      </c>
      <c r="C183" s="4">
        <v>23.0</v>
      </c>
      <c r="D183" s="3" t="s">
        <v>41</v>
      </c>
      <c r="E183" s="3" t="s">
        <v>59</v>
      </c>
      <c r="F183" s="5">
        <v>6.82</v>
      </c>
      <c r="G183" s="3">
        <v>1.0</v>
      </c>
      <c r="H183" s="5">
        <v>99.08</v>
      </c>
      <c r="I183" s="3" t="s">
        <v>304</v>
      </c>
      <c r="J183" s="3">
        <f>IFERROR(__xludf.DUMMYFUNCTION("COUNTA(SPLIT(I183,"",""))"),2.0)</f>
        <v>2</v>
      </c>
      <c r="K183" s="3">
        <f>IFERROR(__xludf.DUMMYFUNCTION("IF(REGEXMATCH(I183,""(?i)literary society""),1,0)"),0.0)</f>
        <v>0</v>
      </c>
      <c r="L183" s="3">
        <f>IFERROR(__xludf.DUMMYFUNCTION("IF(REGEXMATCH(I183,""(?i)robotics""),1,0)"),0.0)</f>
        <v>0</v>
      </c>
      <c r="M183" s="3">
        <f>IFERROR(__xludf.DUMMYFUNCTION("IF(REGEXMATCH(I183,""(?i)coding club""),1,0)"),0.0)</f>
        <v>0</v>
      </c>
      <c r="N183" s="3">
        <f>IFERROR(__xludf.DUMMYFUNCTION("IF(REGEXMATCH(I183,""(?i)entrepreneurship cell""),1,0)"),1.0)</f>
        <v>1</v>
      </c>
      <c r="O183" s="3">
        <f>IFERROR(__xludf.DUMMYFUNCTION("IF(REGEXMATCH(I183,""(?i)cultural club""),1,0)"),1.0)</f>
        <v>1</v>
      </c>
      <c r="P183" s="3">
        <f>IFERROR(__xludf.DUMMYFUNCTION("IF(REGEXMATCH(I183,""(?i)sports club""),1,0)"),0.0)</f>
        <v>0</v>
      </c>
      <c r="Q183" s="3" t="s">
        <v>563</v>
      </c>
      <c r="R183" s="3">
        <f>IFERROR(__xludf.DUMMYFUNCTION("COUNTA(SPLIT(Q183,"",""))"),4.0)</f>
        <v>4</v>
      </c>
      <c r="S183" s="3">
        <f>IFERROR(__xludf.DUMMYFUNCTION("IF(REGEXMATCH(Q183,""(?i)c\+\+""),1,0)"),0.0)</f>
        <v>0</v>
      </c>
      <c r="T183" s="3">
        <f>IFERROR(__xludf.DUMMYFUNCTION("IF(REGEXMATCH(Q183,""(?i)machine learning""),1,0)"),1.0)</f>
        <v>1</v>
      </c>
      <c r="U183" s="3">
        <f>IFERROR(__xludf.DUMMYFUNCTION("IF(REGEXMATCH(Q183,""(?i)python""),1,0)"),0.0)</f>
        <v>0</v>
      </c>
      <c r="V183" s="3">
        <f>IFERROR(__xludf.DUMMYFUNCTION("IF(REGEXMATCH(Q183,""(?i)java""),1,0)"),1.0)</f>
        <v>1</v>
      </c>
      <c r="W183" s="3">
        <f>IFERROR(__xludf.DUMMYFUNCTION("IF(REGEXMATCH(Q183,""(?i)sql""),1,0)"),0.0)</f>
        <v>0</v>
      </c>
      <c r="X183" s="3">
        <f>IFERROR(__xludf.DUMMYFUNCTION("IF(REGEXMATCH(Q183,""(?i)web development""),1,0)"),1.0)</f>
        <v>1</v>
      </c>
      <c r="Y183" s="3">
        <f>IFERROR(__xludf.DUMMYFUNCTION("IF(REGEXMATCH(Q183,""(?i)data science""),1,0)"),1.0)</f>
        <v>1</v>
      </c>
      <c r="Z183" s="3" t="s">
        <v>45</v>
      </c>
      <c r="AA183" s="3" t="s">
        <v>72</v>
      </c>
      <c r="AB183" s="3" t="s">
        <v>66</v>
      </c>
      <c r="AC183" s="3" t="s">
        <v>98</v>
      </c>
      <c r="AD183" s="3">
        <v>13.92</v>
      </c>
      <c r="AE183" s="3" t="s">
        <v>106</v>
      </c>
      <c r="AF183" s="3">
        <v>6.28</v>
      </c>
      <c r="AG183" s="3">
        <v>7.06</v>
      </c>
      <c r="AH183" s="3">
        <v>6.93</v>
      </c>
      <c r="AI183" s="3">
        <v>5.53</v>
      </c>
      <c r="AJ183" s="3">
        <v>7.19</v>
      </c>
      <c r="AK183" s="3">
        <v>7.09</v>
      </c>
      <c r="AL183" s="3">
        <v>7.36</v>
      </c>
      <c r="AM183" s="3">
        <v>7.16</v>
      </c>
    </row>
    <row r="184">
      <c r="A184" s="3" t="s">
        <v>564</v>
      </c>
      <c r="B184" s="3" t="s">
        <v>190</v>
      </c>
      <c r="C184" s="4">
        <v>19.0</v>
      </c>
      <c r="D184" s="3" t="s">
        <v>58</v>
      </c>
      <c r="E184" s="3" t="s">
        <v>92</v>
      </c>
      <c r="F184" s="5">
        <v>6.88</v>
      </c>
      <c r="G184" s="3">
        <v>1.0</v>
      </c>
      <c r="H184" s="5">
        <v>69.59</v>
      </c>
      <c r="I184" s="3" t="s">
        <v>12</v>
      </c>
      <c r="J184" s="3">
        <f>IFERROR(__xludf.DUMMYFUNCTION("COUNTA(SPLIT(I184,"",""))"),1.0)</f>
        <v>1</v>
      </c>
      <c r="K184" s="3">
        <f>IFERROR(__xludf.DUMMYFUNCTION("IF(REGEXMATCH(I184,""(?i)literary society""),1,0)"),0.0)</f>
        <v>0</v>
      </c>
      <c r="L184" s="3">
        <f>IFERROR(__xludf.DUMMYFUNCTION("IF(REGEXMATCH(I184,""(?i)robotics""),1,0)"),0.0)</f>
        <v>0</v>
      </c>
      <c r="M184" s="3">
        <f>IFERROR(__xludf.DUMMYFUNCTION("IF(REGEXMATCH(I184,""(?i)coding club""),1,0)"),1.0)</f>
        <v>1</v>
      </c>
      <c r="N184" s="3">
        <f>IFERROR(__xludf.DUMMYFUNCTION("IF(REGEXMATCH(I184,""(?i)entrepreneurship cell""),1,0)"),0.0)</f>
        <v>0</v>
      </c>
      <c r="O184" s="3">
        <f>IFERROR(__xludf.DUMMYFUNCTION("IF(REGEXMATCH(I184,""(?i)cultural club""),1,0)"),0.0)</f>
        <v>0</v>
      </c>
      <c r="P184" s="3">
        <f>IFERROR(__xludf.DUMMYFUNCTION("IF(REGEXMATCH(I184,""(?i)sports club""),1,0)"),0.0)</f>
        <v>0</v>
      </c>
      <c r="Q184" s="3" t="s">
        <v>565</v>
      </c>
      <c r="R184" s="3">
        <f>IFERROR(__xludf.DUMMYFUNCTION("COUNTA(SPLIT(Q184,"",""))"),4.0)</f>
        <v>4</v>
      </c>
      <c r="S184" s="3">
        <f>IFERROR(__xludf.DUMMYFUNCTION("IF(REGEXMATCH(Q184,""(?i)c\+\+""),1,0)"),0.0)</f>
        <v>0</v>
      </c>
      <c r="T184" s="3">
        <f>IFERROR(__xludf.DUMMYFUNCTION("IF(REGEXMATCH(Q184,""(?i)machine learning""),1,0)"),1.0)</f>
        <v>1</v>
      </c>
      <c r="U184" s="3">
        <f>IFERROR(__xludf.DUMMYFUNCTION("IF(REGEXMATCH(Q184,""(?i)python""),1,0)"),0.0)</f>
        <v>0</v>
      </c>
      <c r="V184" s="3">
        <f>IFERROR(__xludf.DUMMYFUNCTION("IF(REGEXMATCH(Q184,""(?i)java""),1,0)"),1.0)</f>
        <v>1</v>
      </c>
      <c r="W184" s="3">
        <f>IFERROR(__xludf.DUMMYFUNCTION("IF(REGEXMATCH(Q184,""(?i)sql""),1,0)"),1.0)</f>
        <v>1</v>
      </c>
      <c r="X184" s="3">
        <f>IFERROR(__xludf.DUMMYFUNCTION("IF(REGEXMATCH(Q184,""(?i)web development""),1,0)"),1.0)</f>
        <v>1</v>
      </c>
      <c r="Y184" s="3">
        <f>IFERROR(__xludf.DUMMYFUNCTION("IF(REGEXMATCH(Q184,""(?i)data science""),1,0)"),0.0)</f>
        <v>0</v>
      </c>
      <c r="Z184" s="3" t="s">
        <v>45</v>
      </c>
      <c r="AA184" s="3" t="s">
        <v>67</v>
      </c>
      <c r="AB184" s="3" t="s">
        <v>47</v>
      </c>
      <c r="AC184" s="3" t="s">
        <v>48</v>
      </c>
      <c r="AD184" s="3">
        <v>0.0</v>
      </c>
      <c r="AE184" s="3" t="s">
        <v>49</v>
      </c>
      <c r="AF184" s="3">
        <v>6.83</v>
      </c>
      <c r="AG184" s="3">
        <v>8.31</v>
      </c>
      <c r="AH184" s="3">
        <v>6.91</v>
      </c>
      <c r="AI184" s="3">
        <v>4.76</v>
      </c>
      <c r="AJ184" s="3">
        <v>6.5</v>
      </c>
      <c r="AK184" s="3">
        <v>7.99</v>
      </c>
      <c r="AL184" s="3">
        <v>7.55</v>
      </c>
      <c r="AM184" s="3">
        <v>6.16</v>
      </c>
    </row>
    <row r="185">
      <c r="A185" s="3" t="s">
        <v>566</v>
      </c>
      <c r="B185" s="3" t="s">
        <v>57</v>
      </c>
      <c r="C185" s="4">
        <v>19.0</v>
      </c>
      <c r="D185" s="3" t="s">
        <v>58</v>
      </c>
      <c r="E185" s="3" t="s">
        <v>82</v>
      </c>
      <c r="F185" s="5">
        <v>7.02</v>
      </c>
      <c r="G185" s="3">
        <v>1.0</v>
      </c>
      <c r="H185" s="5">
        <v>80.6</v>
      </c>
      <c r="I185" s="3" t="s">
        <v>10</v>
      </c>
      <c r="J185" s="3">
        <f>IFERROR(__xludf.DUMMYFUNCTION("COUNTA(SPLIT(I185,"",""))"),1.0)</f>
        <v>1</v>
      </c>
      <c r="K185" s="3">
        <f>IFERROR(__xludf.DUMMYFUNCTION("IF(REGEXMATCH(I185,""(?i)literary society""),1,0)"),1.0)</f>
        <v>1</v>
      </c>
      <c r="L185" s="3">
        <f>IFERROR(__xludf.DUMMYFUNCTION("IF(REGEXMATCH(I185,""(?i)robotics""),1,0)"),0.0)</f>
        <v>0</v>
      </c>
      <c r="M185" s="3">
        <f>IFERROR(__xludf.DUMMYFUNCTION("IF(REGEXMATCH(I185,""(?i)coding club""),1,0)"),0.0)</f>
        <v>0</v>
      </c>
      <c r="N185" s="3">
        <f>IFERROR(__xludf.DUMMYFUNCTION("IF(REGEXMATCH(I185,""(?i)entrepreneurship cell""),1,0)"),0.0)</f>
        <v>0</v>
      </c>
      <c r="O185" s="3">
        <f>IFERROR(__xludf.DUMMYFUNCTION("IF(REGEXMATCH(I185,""(?i)cultural club""),1,0)"),0.0)</f>
        <v>0</v>
      </c>
      <c r="P185" s="3">
        <f>IFERROR(__xludf.DUMMYFUNCTION("IF(REGEXMATCH(I185,""(?i)sports club""),1,0)"),0.0)</f>
        <v>0</v>
      </c>
      <c r="Q185" s="3" t="s">
        <v>543</v>
      </c>
      <c r="R185" s="3">
        <f>IFERROR(__xludf.DUMMYFUNCTION("COUNTA(SPLIT(Q185,"",""))"),4.0)</f>
        <v>4</v>
      </c>
      <c r="S185" s="3">
        <f>IFERROR(__xludf.DUMMYFUNCTION("IF(REGEXMATCH(Q185,""(?i)c\+\+""),1,0)"),0.0)</f>
        <v>0</v>
      </c>
      <c r="T185" s="3">
        <f>IFERROR(__xludf.DUMMYFUNCTION("IF(REGEXMATCH(Q185,""(?i)machine learning""),1,0)"),1.0)</f>
        <v>1</v>
      </c>
      <c r="U185" s="3">
        <f>IFERROR(__xludf.DUMMYFUNCTION("IF(REGEXMATCH(Q185,""(?i)python""),1,0)"),1.0)</f>
        <v>1</v>
      </c>
      <c r="V185" s="3">
        <f>IFERROR(__xludf.DUMMYFUNCTION("IF(REGEXMATCH(Q185,""(?i)java""),1,0)"),1.0)</f>
        <v>1</v>
      </c>
      <c r="W185" s="3">
        <f>IFERROR(__xludf.DUMMYFUNCTION("IF(REGEXMATCH(Q185,""(?i)sql""),1,0)"),0.0)</f>
        <v>0</v>
      </c>
      <c r="X185" s="3">
        <f>IFERROR(__xludf.DUMMYFUNCTION("IF(REGEXMATCH(Q185,""(?i)web development""),1,0)"),0.0)</f>
        <v>0</v>
      </c>
      <c r="Y185" s="3">
        <f>IFERROR(__xludf.DUMMYFUNCTION("IF(REGEXMATCH(Q185,""(?i)data science""),1,0)"),1.0)</f>
        <v>1</v>
      </c>
      <c r="Z185" s="3" t="s">
        <v>55</v>
      </c>
      <c r="AA185" s="3" t="s">
        <v>48</v>
      </c>
      <c r="AB185" s="3" t="s">
        <v>66</v>
      </c>
      <c r="AC185" s="3" t="s">
        <v>67</v>
      </c>
      <c r="AD185" s="3">
        <v>14.66</v>
      </c>
      <c r="AE185" s="3" t="s">
        <v>106</v>
      </c>
      <c r="AF185" s="3">
        <v>6.85</v>
      </c>
      <c r="AG185" s="3">
        <v>7.27</v>
      </c>
      <c r="AH185" s="3">
        <v>7.99</v>
      </c>
      <c r="AI185" s="3">
        <v>6.73</v>
      </c>
      <c r="AJ185" s="3">
        <v>8.2</v>
      </c>
      <c r="AK185" s="3">
        <v>5.32</v>
      </c>
      <c r="AL185" s="3">
        <v>8.6</v>
      </c>
      <c r="AM185" s="3">
        <v>5.21</v>
      </c>
    </row>
    <row r="186">
      <c r="A186" s="3" t="s">
        <v>567</v>
      </c>
      <c r="B186" s="3" t="s">
        <v>568</v>
      </c>
      <c r="C186" s="4">
        <v>20.0</v>
      </c>
      <c r="D186" s="3" t="s">
        <v>58</v>
      </c>
      <c r="E186" s="3" t="s">
        <v>59</v>
      </c>
      <c r="F186" s="5">
        <v>7.15</v>
      </c>
      <c r="G186" s="3">
        <v>2.0</v>
      </c>
      <c r="H186" s="5">
        <v>78.34</v>
      </c>
      <c r="I186" s="3" t="s">
        <v>569</v>
      </c>
      <c r="J186" s="3">
        <f>IFERROR(__xludf.DUMMYFUNCTION("COUNTA(SPLIT(I186,"",""))"),3.0)</f>
        <v>3</v>
      </c>
      <c r="K186" s="3">
        <f>IFERROR(__xludf.DUMMYFUNCTION("IF(REGEXMATCH(I186,""(?i)literary society""),1,0)"),1.0)</f>
        <v>1</v>
      </c>
      <c r="L186" s="3">
        <f>IFERROR(__xludf.DUMMYFUNCTION("IF(REGEXMATCH(I186,""(?i)robotics""),1,0)"),0.0)</f>
        <v>0</v>
      </c>
      <c r="M186" s="3">
        <f>IFERROR(__xludf.DUMMYFUNCTION("IF(REGEXMATCH(I186,""(?i)coding club""),1,0)"),1.0)</f>
        <v>1</v>
      </c>
      <c r="N186" s="3">
        <f>IFERROR(__xludf.DUMMYFUNCTION("IF(REGEXMATCH(I186,""(?i)entrepreneurship cell""),1,0)"),0.0)</f>
        <v>0</v>
      </c>
      <c r="O186" s="3">
        <f>IFERROR(__xludf.DUMMYFUNCTION("IF(REGEXMATCH(I186,""(?i)cultural club""),1,0)"),0.0)</f>
        <v>0</v>
      </c>
      <c r="P186" s="3">
        <f>IFERROR(__xludf.DUMMYFUNCTION("IF(REGEXMATCH(I186,""(?i)sports club""),1,0)"),1.0)</f>
        <v>1</v>
      </c>
      <c r="Q186" s="3" t="s">
        <v>570</v>
      </c>
      <c r="R186" s="3">
        <f>IFERROR(__xludf.DUMMYFUNCTION("COUNTA(SPLIT(Q186,"",""))"),4.0)</f>
        <v>4</v>
      </c>
      <c r="S186" s="3">
        <f>IFERROR(__xludf.DUMMYFUNCTION("IF(REGEXMATCH(Q186,""(?i)c\+\+""),1,0)"),1.0)</f>
        <v>1</v>
      </c>
      <c r="T186" s="3">
        <f>IFERROR(__xludf.DUMMYFUNCTION("IF(REGEXMATCH(Q186,""(?i)machine learning""),1,0)"),0.0)</f>
        <v>0</v>
      </c>
      <c r="U186" s="3">
        <f>IFERROR(__xludf.DUMMYFUNCTION("IF(REGEXMATCH(Q186,""(?i)python""),1,0)"),1.0)</f>
        <v>1</v>
      </c>
      <c r="V186" s="3">
        <f>IFERROR(__xludf.DUMMYFUNCTION("IF(REGEXMATCH(Q186,""(?i)java""),1,0)"),0.0)</f>
        <v>0</v>
      </c>
      <c r="W186" s="3">
        <f>IFERROR(__xludf.DUMMYFUNCTION("IF(REGEXMATCH(Q186,""(?i)sql""),1,0)"),1.0)</f>
        <v>1</v>
      </c>
      <c r="X186" s="3">
        <f>IFERROR(__xludf.DUMMYFUNCTION("IF(REGEXMATCH(Q186,""(?i)web development""),1,0)"),1.0)</f>
        <v>1</v>
      </c>
      <c r="Y186" s="3">
        <f>IFERROR(__xludf.DUMMYFUNCTION("IF(REGEXMATCH(Q186,""(?i)data science""),1,0)"),0.0)</f>
        <v>0</v>
      </c>
      <c r="Z186" s="3" t="s">
        <v>45</v>
      </c>
      <c r="AA186" s="3" t="s">
        <v>61</v>
      </c>
      <c r="AB186" s="3" t="s">
        <v>66</v>
      </c>
      <c r="AC186" s="3" t="s">
        <v>72</v>
      </c>
      <c r="AD186" s="3">
        <v>14.85</v>
      </c>
      <c r="AE186" s="3" t="s">
        <v>72</v>
      </c>
      <c r="AF186" s="3">
        <v>5.85</v>
      </c>
      <c r="AG186" s="3">
        <v>7.81</v>
      </c>
      <c r="AH186" s="3">
        <v>7.65</v>
      </c>
      <c r="AI186" s="3">
        <v>7.11</v>
      </c>
      <c r="AJ186" s="3">
        <v>7.95</v>
      </c>
      <c r="AK186" s="3">
        <v>8.12</v>
      </c>
      <c r="AL186" s="3">
        <v>6.62</v>
      </c>
      <c r="AM186" s="3">
        <v>6.1</v>
      </c>
    </row>
    <row r="187">
      <c r="A187" s="3" t="s">
        <v>571</v>
      </c>
      <c r="B187" s="3" t="s">
        <v>572</v>
      </c>
      <c r="C187" s="4">
        <v>21.0</v>
      </c>
      <c r="D187" s="3" t="s">
        <v>41</v>
      </c>
      <c r="E187" s="3" t="s">
        <v>92</v>
      </c>
      <c r="F187" s="5">
        <v>6.64</v>
      </c>
      <c r="G187" s="3">
        <v>1.0</v>
      </c>
      <c r="H187" s="5">
        <v>79.1</v>
      </c>
      <c r="I187" s="3" t="s">
        <v>14</v>
      </c>
      <c r="J187" s="3">
        <f>IFERROR(__xludf.DUMMYFUNCTION("COUNTA(SPLIT(I187,"",""))"),1.0)</f>
        <v>1</v>
      </c>
      <c r="K187" s="3">
        <f>IFERROR(__xludf.DUMMYFUNCTION("IF(REGEXMATCH(I187,""(?i)literary society""),1,0)"),0.0)</f>
        <v>0</v>
      </c>
      <c r="L187" s="3">
        <f>IFERROR(__xludf.DUMMYFUNCTION("IF(REGEXMATCH(I187,""(?i)robotics""),1,0)"),0.0)</f>
        <v>0</v>
      </c>
      <c r="M187" s="3">
        <f>IFERROR(__xludf.DUMMYFUNCTION("IF(REGEXMATCH(I187,""(?i)coding club""),1,0)"),0.0)</f>
        <v>0</v>
      </c>
      <c r="N187" s="3">
        <f>IFERROR(__xludf.DUMMYFUNCTION("IF(REGEXMATCH(I187,""(?i)entrepreneurship cell""),1,0)"),0.0)</f>
        <v>0</v>
      </c>
      <c r="O187" s="3">
        <f>IFERROR(__xludf.DUMMYFUNCTION("IF(REGEXMATCH(I187,""(?i)cultural club""),1,0)"),1.0)</f>
        <v>1</v>
      </c>
      <c r="P187" s="3">
        <f>IFERROR(__xludf.DUMMYFUNCTION("IF(REGEXMATCH(I187,""(?i)sports club""),1,0)"),0.0)</f>
        <v>0</v>
      </c>
      <c r="Q187" s="3" t="s">
        <v>327</v>
      </c>
      <c r="R187" s="3">
        <f>IFERROR(__xludf.DUMMYFUNCTION("COUNTA(SPLIT(Q187,"",""))"),2.0)</f>
        <v>2</v>
      </c>
      <c r="S187" s="3">
        <f>IFERROR(__xludf.DUMMYFUNCTION("IF(REGEXMATCH(Q187,""(?i)c\+\+""),1,0)"),0.0)</f>
        <v>0</v>
      </c>
      <c r="T187" s="3">
        <f>IFERROR(__xludf.DUMMYFUNCTION("IF(REGEXMATCH(Q187,""(?i)machine learning""),1,0)"),1.0)</f>
        <v>1</v>
      </c>
      <c r="U187" s="3">
        <f>IFERROR(__xludf.DUMMYFUNCTION("IF(REGEXMATCH(Q187,""(?i)python""),1,0)"),0.0)</f>
        <v>0</v>
      </c>
      <c r="V187" s="3">
        <f>IFERROR(__xludf.DUMMYFUNCTION("IF(REGEXMATCH(Q187,""(?i)java""),1,0)"),1.0)</f>
        <v>1</v>
      </c>
      <c r="W187" s="3">
        <f>IFERROR(__xludf.DUMMYFUNCTION("IF(REGEXMATCH(Q187,""(?i)sql""),1,0)"),0.0)</f>
        <v>0</v>
      </c>
      <c r="X187" s="3">
        <f>IFERROR(__xludf.DUMMYFUNCTION("IF(REGEXMATCH(Q187,""(?i)web development""),1,0)"),0.0)</f>
        <v>0</v>
      </c>
      <c r="Y187" s="3">
        <f>IFERROR(__xludf.DUMMYFUNCTION("IF(REGEXMATCH(Q187,""(?i)data science""),1,0)"),0.0)</f>
        <v>0</v>
      </c>
      <c r="Z187" s="3" t="s">
        <v>55</v>
      </c>
      <c r="AA187" s="3" t="s">
        <v>48</v>
      </c>
      <c r="AB187" s="3" t="s">
        <v>66</v>
      </c>
      <c r="AC187" s="3" t="s">
        <v>72</v>
      </c>
      <c r="AD187" s="3">
        <v>11.41</v>
      </c>
      <c r="AE187" s="3" t="s">
        <v>75</v>
      </c>
      <c r="AF187" s="3">
        <v>6.54</v>
      </c>
      <c r="AG187" s="3">
        <v>7.19</v>
      </c>
      <c r="AH187" s="3">
        <v>5.89</v>
      </c>
      <c r="AI187" s="3">
        <v>6.0</v>
      </c>
      <c r="AJ187" s="3">
        <v>6.37</v>
      </c>
      <c r="AK187" s="3">
        <v>6.81</v>
      </c>
      <c r="AL187" s="3">
        <v>7.14</v>
      </c>
      <c r="AM187" s="3">
        <v>7.15</v>
      </c>
    </row>
    <row r="188">
      <c r="A188" s="3" t="s">
        <v>573</v>
      </c>
      <c r="B188" s="3" t="s">
        <v>143</v>
      </c>
      <c r="C188" s="4">
        <v>22.0</v>
      </c>
      <c r="D188" s="3" t="s">
        <v>41</v>
      </c>
      <c r="E188" s="3" t="s">
        <v>42</v>
      </c>
      <c r="F188" s="5">
        <v>6.73</v>
      </c>
      <c r="G188" s="3">
        <v>1.0</v>
      </c>
      <c r="H188" s="5">
        <v>95.9</v>
      </c>
      <c r="I188" s="3" t="s">
        <v>574</v>
      </c>
      <c r="J188" s="3">
        <f>IFERROR(__xludf.DUMMYFUNCTION("COUNTA(SPLIT(I188,"",""))"),3.0)</f>
        <v>3</v>
      </c>
      <c r="K188" s="3">
        <f>IFERROR(__xludf.DUMMYFUNCTION("IF(REGEXMATCH(I188,""(?i)literary society""),1,0)"),0.0)</f>
        <v>0</v>
      </c>
      <c r="L188" s="3">
        <f>IFERROR(__xludf.DUMMYFUNCTION("IF(REGEXMATCH(I188,""(?i)robotics""),1,0)"),0.0)</f>
        <v>0</v>
      </c>
      <c r="M188" s="3">
        <f>IFERROR(__xludf.DUMMYFUNCTION("IF(REGEXMATCH(I188,""(?i)coding club""),1,0)"),1.0)</f>
        <v>1</v>
      </c>
      <c r="N188" s="3">
        <f>IFERROR(__xludf.DUMMYFUNCTION("IF(REGEXMATCH(I188,""(?i)entrepreneurship cell""),1,0)"),1.0)</f>
        <v>1</v>
      </c>
      <c r="O188" s="3">
        <f>IFERROR(__xludf.DUMMYFUNCTION("IF(REGEXMATCH(I188,""(?i)cultural club""),1,0)"),0.0)</f>
        <v>0</v>
      </c>
      <c r="P188" s="3">
        <f>IFERROR(__xludf.DUMMYFUNCTION("IF(REGEXMATCH(I188,""(?i)sports club""),1,0)"),1.0)</f>
        <v>1</v>
      </c>
      <c r="Q188" s="3" t="s">
        <v>575</v>
      </c>
      <c r="R188" s="3">
        <f>IFERROR(__xludf.DUMMYFUNCTION("COUNTA(SPLIT(Q188,"",""))"),3.0)</f>
        <v>3</v>
      </c>
      <c r="S188" s="3">
        <f>IFERROR(__xludf.DUMMYFUNCTION("IF(REGEXMATCH(Q188,""(?i)c\+\+""),1,0)"),1.0)</f>
        <v>1</v>
      </c>
      <c r="T188" s="3">
        <f>IFERROR(__xludf.DUMMYFUNCTION("IF(REGEXMATCH(Q188,""(?i)machine learning""),1,0)"),0.0)</f>
        <v>0</v>
      </c>
      <c r="U188" s="3">
        <f>IFERROR(__xludf.DUMMYFUNCTION("IF(REGEXMATCH(Q188,""(?i)python""),1,0)"),0.0)</f>
        <v>0</v>
      </c>
      <c r="V188" s="3">
        <f>IFERROR(__xludf.DUMMYFUNCTION("IF(REGEXMATCH(Q188,""(?i)java""),1,0)"),1.0)</f>
        <v>1</v>
      </c>
      <c r="W188" s="3">
        <f>IFERROR(__xludf.DUMMYFUNCTION("IF(REGEXMATCH(Q188,""(?i)sql""),1,0)"),0.0)</f>
        <v>0</v>
      </c>
      <c r="X188" s="3">
        <f>IFERROR(__xludf.DUMMYFUNCTION("IF(REGEXMATCH(Q188,""(?i)web development""),1,0)"),0.0)</f>
        <v>0</v>
      </c>
      <c r="Y188" s="3">
        <f>IFERROR(__xludf.DUMMYFUNCTION("IF(REGEXMATCH(Q188,""(?i)data science""),1,0)"),1.0)</f>
        <v>1</v>
      </c>
      <c r="Z188" s="3" t="s">
        <v>45</v>
      </c>
      <c r="AA188" s="3" t="s">
        <v>46</v>
      </c>
      <c r="AB188" s="3" t="s">
        <v>47</v>
      </c>
      <c r="AC188" s="3" t="s">
        <v>48</v>
      </c>
      <c r="AD188" s="3">
        <v>0.0</v>
      </c>
      <c r="AE188" s="3" t="s">
        <v>49</v>
      </c>
      <c r="AF188" s="3">
        <v>7.25</v>
      </c>
      <c r="AG188" s="3">
        <v>6.3</v>
      </c>
      <c r="AH188" s="3">
        <v>5.28</v>
      </c>
      <c r="AI188" s="3">
        <v>5.42</v>
      </c>
      <c r="AJ188" s="3">
        <v>6.53</v>
      </c>
      <c r="AK188" s="3">
        <v>7.19</v>
      </c>
      <c r="AL188" s="3">
        <v>8.41</v>
      </c>
      <c r="AM188" s="3">
        <v>7.48</v>
      </c>
    </row>
    <row r="189">
      <c r="A189" s="3" t="s">
        <v>576</v>
      </c>
      <c r="B189" s="3" t="s">
        <v>57</v>
      </c>
      <c r="C189" s="4">
        <v>18.0</v>
      </c>
      <c r="D189" s="3" t="s">
        <v>58</v>
      </c>
      <c r="E189" s="3" t="s">
        <v>82</v>
      </c>
      <c r="F189" s="5">
        <v>7.31</v>
      </c>
      <c r="G189" s="3">
        <v>1.0</v>
      </c>
      <c r="H189" s="5">
        <v>90.39</v>
      </c>
      <c r="I189" s="3" t="s">
        <v>13</v>
      </c>
      <c r="J189" s="3">
        <f>IFERROR(__xludf.DUMMYFUNCTION("COUNTA(SPLIT(I189,"",""))"),1.0)</f>
        <v>1</v>
      </c>
      <c r="K189" s="3">
        <f>IFERROR(__xludf.DUMMYFUNCTION("IF(REGEXMATCH(I189,""(?i)literary society""),1,0)"),0.0)</f>
        <v>0</v>
      </c>
      <c r="L189" s="3">
        <f>IFERROR(__xludf.DUMMYFUNCTION("IF(REGEXMATCH(I189,""(?i)robotics""),1,0)"),0.0)</f>
        <v>0</v>
      </c>
      <c r="M189" s="3">
        <f>IFERROR(__xludf.DUMMYFUNCTION("IF(REGEXMATCH(I189,""(?i)coding club""),1,0)"),0.0)</f>
        <v>0</v>
      </c>
      <c r="N189" s="3">
        <f>IFERROR(__xludf.DUMMYFUNCTION("IF(REGEXMATCH(I189,""(?i)entrepreneurship cell""),1,0)"),1.0)</f>
        <v>1</v>
      </c>
      <c r="O189" s="3">
        <f>IFERROR(__xludf.DUMMYFUNCTION("IF(REGEXMATCH(I189,""(?i)cultural club""),1,0)"),0.0)</f>
        <v>0</v>
      </c>
      <c r="P189" s="3">
        <f>IFERROR(__xludf.DUMMYFUNCTION("IF(REGEXMATCH(I189,""(?i)sports club""),1,0)"),0.0)</f>
        <v>0</v>
      </c>
      <c r="Q189" s="3" t="s">
        <v>577</v>
      </c>
      <c r="R189" s="3">
        <f>IFERROR(__xludf.DUMMYFUNCTION("COUNTA(SPLIT(Q189,"",""))"),3.0)</f>
        <v>3</v>
      </c>
      <c r="S189" s="3">
        <f>IFERROR(__xludf.DUMMYFUNCTION("IF(REGEXMATCH(Q189,""(?i)c\+\+""),1,0)"),0.0)</f>
        <v>0</v>
      </c>
      <c r="T189" s="3">
        <f>IFERROR(__xludf.DUMMYFUNCTION("IF(REGEXMATCH(Q189,""(?i)machine learning""),1,0)"),1.0)</f>
        <v>1</v>
      </c>
      <c r="U189" s="3">
        <f>IFERROR(__xludf.DUMMYFUNCTION("IF(REGEXMATCH(Q189,""(?i)python""),1,0)"),0.0)</f>
        <v>0</v>
      </c>
      <c r="V189" s="3">
        <f>IFERROR(__xludf.DUMMYFUNCTION("IF(REGEXMATCH(Q189,""(?i)java""),1,0)"),0.0)</f>
        <v>0</v>
      </c>
      <c r="W189" s="3">
        <f>IFERROR(__xludf.DUMMYFUNCTION("IF(REGEXMATCH(Q189,""(?i)sql""),1,0)"),1.0)</f>
        <v>1</v>
      </c>
      <c r="X189" s="3">
        <f>IFERROR(__xludf.DUMMYFUNCTION("IF(REGEXMATCH(Q189,""(?i)web development""),1,0)"),1.0)</f>
        <v>1</v>
      </c>
      <c r="Y189" s="3">
        <f>IFERROR(__xludf.DUMMYFUNCTION("IF(REGEXMATCH(Q189,""(?i)data science""),1,0)"),0.0)</f>
        <v>0</v>
      </c>
      <c r="Z189" s="3" t="s">
        <v>45</v>
      </c>
      <c r="AA189" s="3" t="s">
        <v>46</v>
      </c>
      <c r="AB189" s="3" t="s">
        <v>47</v>
      </c>
      <c r="AC189" s="3" t="s">
        <v>48</v>
      </c>
      <c r="AD189" s="3">
        <v>0.0</v>
      </c>
      <c r="AE189" s="3" t="s">
        <v>49</v>
      </c>
      <c r="AF189" s="3">
        <v>7.97</v>
      </c>
      <c r="AG189" s="3">
        <v>8.6</v>
      </c>
      <c r="AH189" s="3">
        <v>5.52</v>
      </c>
      <c r="AI189" s="3">
        <v>6.33</v>
      </c>
      <c r="AJ189" s="3">
        <v>7.52</v>
      </c>
      <c r="AK189" s="3">
        <v>6.11</v>
      </c>
      <c r="AL189" s="3">
        <v>8.36</v>
      </c>
      <c r="AM189" s="3">
        <v>8.06</v>
      </c>
    </row>
    <row r="190">
      <c r="A190" s="3" t="s">
        <v>578</v>
      </c>
      <c r="B190" s="3" t="s">
        <v>81</v>
      </c>
      <c r="C190" s="4">
        <v>23.0</v>
      </c>
      <c r="D190" s="3" t="s">
        <v>41</v>
      </c>
      <c r="E190" s="3" t="s">
        <v>70</v>
      </c>
      <c r="F190" s="5">
        <v>6.76</v>
      </c>
      <c r="G190" s="3">
        <v>0.0</v>
      </c>
      <c r="H190" s="5">
        <v>79.06</v>
      </c>
      <c r="I190" s="3" t="s">
        <v>271</v>
      </c>
      <c r="J190" s="3">
        <f>IFERROR(__xludf.DUMMYFUNCTION("COUNTA(SPLIT(I190,"",""))"),3.0)</f>
        <v>3</v>
      </c>
      <c r="K190" s="3">
        <f>IFERROR(__xludf.DUMMYFUNCTION("IF(REGEXMATCH(I190,""(?i)literary society""),1,0)"),0.0)</f>
        <v>0</v>
      </c>
      <c r="L190" s="3">
        <f>IFERROR(__xludf.DUMMYFUNCTION("IF(REGEXMATCH(I190,""(?i)robotics""),1,0)"),0.0)</f>
        <v>0</v>
      </c>
      <c r="M190" s="3">
        <f>IFERROR(__xludf.DUMMYFUNCTION("IF(REGEXMATCH(I190,""(?i)coding club""),1,0)"),1.0)</f>
        <v>1</v>
      </c>
      <c r="N190" s="3">
        <f>IFERROR(__xludf.DUMMYFUNCTION("IF(REGEXMATCH(I190,""(?i)entrepreneurship cell""),1,0)"),1.0)</f>
        <v>1</v>
      </c>
      <c r="O190" s="3">
        <f>IFERROR(__xludf.DUMMYFUNCTION("IF(REGEXMATCH(I190,""(?i)cultural club""),1,0)"),0.0)</f>
        <v>0</v>
      </c>
      <c r="P190" s="3">
        <f>IFERROR(__xludf.DUMMYFUNCTION("IF(REGEXMATCH(I190,""(?i)sports club""),1,0)"),1.0)</f>
        <v>1</v>
      </c>
      <c r="Q190" s="3" t="s">
        <v>272</v>
      </c>
      <c r="R190" s="3">
        <f>IFERROR(__xludf.DUMMYFUNCTION("COUNTA(SPLIT(Q190,"",""))"),5.0)</f>
        <v>5</v>
      </c>
      <c r="S190" s="3">
        <f>IFERROR(__xludf.DUMMYFUNCTION("IF(REGEXMATCH(Q190,""(?i)c\+\+""),1,0)"),1.0)</f>
        <v>1</v>
      </c>
      <c r="T190" s="3">
        <f>IFERROR(__xludf.DUMMYFUNCTION("IF(REGEXMATCH(Q190,""(?i)machine learning""),1,0)"),1.0)</f>
        <v>1</v>
      </c>
      <c r="U190" s="3">
        <f>IFERROR(__xludf.DUMMYFUNCTION("IF(REGEXMATCH(Q190,""(?i)python""),1,0)"),1.0)</f>
        <v>1</v>
      </c>
      <c r="V190" s="3">
        <f>IFERROR(__xludf.DUMMYFUNCTION("IF(REGEXMATCH(Q190,""(?i)java""),1,0)"),0.0)</f>
        <v>0</v>
      </c>
      <c r="W190" s="3">
        <f>IFERROR(__xludf.DUMMYFUNCTION("IF(REGEXMATCH(Q190,""(?i)sql""),1,0)"),1.0)</f>
        <v>1</v>
      </c>
      <c r="X190" s="3">
        <f>IFERROR(__xludf.DUMMYFUNCTION("IF(REGEXMATCH(Q190,""(?i)web development""),1,0)"),1.0)</f>
        <v>1</v>
      </c>
      <c r="Y190" s="3">
        <f>IFERROR(__xludf.DUMMYFUNCTION("IF(REGEXMATCH(Q190,""(?i)data science""),1,0)"),0.0)</f>
        <v>0</v>
      </c>
      <c r="Z190" s="3" t="s">
        <v>55</v>
      </c>
      <c r="AA190" s="3" t="s">
        <v>48</v>
      </c>
      <c r="AB190" s="3" t="s">
        <v>66</v>
      </c>
      <c r="AC190" s="3" t="s">
        <v>67</v>
      </c>
      <c r="AD190" s="3">
        <v>8.41</v>
      </c>
      <c r="AE190" s="3" t="s">
        <v>72</v>
      </c>
      <c r="AF190" s="3">
        <v>6.46</v>
      </c>
      <c r="AG190" s="3">
        <v>5.65</v>
      </c>
      <c r="AH190" s="3">
        <v>5.87</v>
      </c>
      <c r="AI190" s="3">
        <v>6.94</v>
      </c>
      <c r="AJ190" s="3">
        <v>6.93</v>
      </c>
      <c r="AK190" s="3">
        <v>7.33</v>
      </c>
      <c r="AL190" s="3">
        <v>6.91</v>
      </c>
      <c r="AM190" s="3">
        <v>7.98</v>
      </c>
    </row>
    <row r="191">
      <c r="A191" s="3" t="s">
        <v>579</v>
      </c>
      <c r="B191" s="3" t="s">
        <v>470</v>
      </c>
      <c r="C191" s="4">
        <v>21.0</v>
      </c>
      <c r="D191" s="3" t="s">
        <v>41</v>
      </c>
      <c r="E191" s="3" t="s">
        <v>52</v>
      </c>
      <c r="F191" s="5">
        <v>7.23</v>
      </c>
      <c r="G191" s="3">
        <v>2.0</v>
      </c>
      <c r="H191" s="5">
        <v>89.0</v>
      </c>
      <c r="I191" s="3" t="s">
        <v>209</v>
      </c>
      <c r="J191" s="3">
        <f>IFERROR(__xludf.DUMMYFUNCTION("COUNTA(SPLIT(I191,"",""))"),2.0)</f>
        <v>2</v>
      </c>
      <c r="K191" s="3">
        <f>IFERROR(__xludf.DUMMYFUNCTION("IF(REGEXMATCH(I191,""(?i)literary society""),1,0)"),0.0)</f>
        <v>0</v>
      </c>
      <c r="L191" s="3">
        <f>IFERROR(__xludf.DUMMYFUNCTION("IF(REGEXMATCH(I191,""(?i)robotics""),1,0)"),0.0)</f>
        <v>0</v>
      </c>
      <c r="M191" s="3">
        <f>IFERROR(__xludf.DUMMYFUNCTION("IF(REGEXMATCH(I191,""(?i)coding club""),1,0)"),0.0)</f>
        <v>0</v>
      </c>
      <c r="N191" s="3">
        <f>IFERROR(__xludf.DUMMYFUNCTION("IF(REGEXMATCH(I191,""(?i)entrepreneurship cell""),1,0)"),0.0)</f>
        <v>0</v>
      </c>
      <c r="O191" s="3">
        <f>IFERROR(__xludf.DUMMYFUNCTION("IF(REGEXMATCH(I191,""(?i)cultural club""),1,0)"),1.0)</f>
        <v>1</v>
      </c>
      <c r="P191" s="3">
        <f>IFERROR(__xludf.DUMMYFUNCTION("IF(REGEXMATCH(I191,""(?i)sports club""),1,0)"),1.0)</f>
        <v>1</v>
      </c>
      <c r="Q191" s="3" t="s">
        <v>327</v>
      </c>
      <c r="R191" s="3">
        <f>IFERROR(__xludf.DUMMYFUNCTION("COUNTA(SPLIT(Q191,"",""))"),2.0)</f>
        <v>2</v>
      </c>
      <c r="S191" s="3">
        <f>IFERROR(__xludf.DUMMYFUNCTION("IF(REGEXMATCH(Q191,""(?i)c\+\+""),1,0)"),0.0)</f>
        <v>0</v>
      </c>
      <c r="T191" s="3">
        <f>IFERROR(__xludf.DUMMYFUNCTION("IF(REGEXMATCH(Q191,""(?i)machine learning""),1,0)"),1.0)</f>
        <v>1</v>
      </c>
      <c r="U191" s="3">
        <f>IFERROR(__xludf.DUMMYFUNCTION("IF(REGEXMATCH(Q191,""(?i)python""),1,0)"),0.0)</f>
        <v>0</v>
      </c>
      <c r="V191" s="3">
        <f>IFERROR(__xludf.DUMMYFUNCTION("IF(REGEXMATCH(Q191,""(?i)java""),1,0)"),1.0)</f>
        <v>1</v>
      </c>
      <c r="W191" s="3">
        <f>IFERROR(__xludf.DUMMYFUNCTION("IF(REGEXMATCH(Q191,""(?i)sql""),1,0)"),0.0)</f>
        <v>0</v>
      </c>
      <c r="X191" s="3">
        <f>IFERROR(__xludf.DUMMYFUNCTION("IF(REGEXMATCH(Q191,""(?i)web development""),1,0)"),0.0)</f>
        <v>0</v>
      </c>
      <c r="Y191" s="3">
        <f>IFERROR(__xludf.DUMMYFUNCTION("IF(REGEXMATCH(Q191,""(?i)data science""),1,0)"),0.0)</f>
        <v>0</v>
      </c>
      <c r="Z191" s="3" t="s">
        <v>45</v>
      </c>
      <c r="AA191" s="3" t="s">
        <v>85</v>
      </c>
      <c r="AB191" s="3" t="s">
        <v>47</v>
      </c>
      <c r="AC191" s="3" t="s">
        <v>48</v>
      </c>
      <c r="AD191" s="3">
        <v>0.0</v>
      </c>
      <c r="AE191" s="3" t="s">
        <v>49</v>
      </c>
      <c r="AF191" s="3">
        <v>7.83</v>
      </c>
      <c r="AG191" s="3">
        <v>7.25</v>
      </c>
      <c r="AH191" s="3">
        <v>6.54</v>
      </c>
      <c r="AI191" s="3">
        <v>7.86</v>
      </c>
      <c r="AJ191" s="3">
        <v>7.9</v>
      </c>
      <c r="AK191" s="3">
        <v>7.06</v>
      </c>
      <c r="AL191" s="3">
        <v>7.44</v>
      </c>
      <c r="AM191" s="3">
        <v>5.97</v>
      </c>
    </row>
    <row r="192">
      <c r="A192" s="3" t="s">
        <v>580</v>
      </c>
      <c r="B192" s="3" t="s">
        <v>581</v>
      </c>
      <c r="C192" s="4">
        <v>18.0</v>
      </c>
      <c r="D192" s="3" t="s">
        <v>41</v>
      </c>
      <c r="E192" s="3" t="s">
        <v>52</v>
      </c>
      <c r="F192" s="5">
        <v>6.94</v>
      </c>
      <c r="G192" s="3">
        <v>0.0</v>
      </c>
      <c r="H192" s="5">
        <v>79.88</v>
      </c>
      <c r="I192" s="3" t="s">
        <v>582</v>
      </c>
      <c r="J192" s="3">
        <f>IFERROR(__xludf.DUMMYFUNCTION("COUNTA(SPLIT(I192,"",""))"),3.0)</f>
        <v>3</v>
      </c>
      <c r="K192" s="3">
        <f>IFERROR(__xludf.DUMMYFUNCTION("IF(REGEXMATCH(I192,""(?i)literary society""),1,0)"),1.0)</f>
        <v>1</v>
      </c>
      <c r="L192" s="3">
        <f>IFERROR(__xludf.DUMMYFUNCTION("IF(REGEXMATCH(I192,""(?i)robotics""),1,0)"),0.0)</f>
        <v>0</v>
      </c>
      <c r="M192" s="3">
        <f>IFERROR(__xludf.DUMMYFUNCTION("IF(REGEXMATCH(I192,""(?i)coding club""),1,0)"),1.0)</f>
        <v>1</v>
      </c>
      <c r="N192" s="3">
        <f>IFERROR(__xludf.DUMMYFUNCTION("IF(REGEXMATCH(I192,""(?i)entrepreneurship cell""),1,0)"),0.0)</f>
        <v>0</v>
      </c>
      <c r="O192" s="3">
        <f>IFERROR(__xludf.DUMMYFUNCTION("IF(REGEXMATCH(I192,""(?i)cultural club""),1,0)"),1.0)</f>
        <v>1</v>
      </c>
      <c r="P192" s="3">
        <f>IFERROR(__xludf.DUMMYFUNCTION("IF(REGEXMATCH(I192,""(?i)sports club""),1,0)"),0.0)</f>
        <v>0</v>
      </c>
      <c r="Q192" s="3" t="s">
        <v>583</v>
      </c>
      <c r="R192" s="3">
        <f>IFERROR(__xludf.DUMMYFUNCTION("COUNTA(SPLIT(Q192,"",""))"),5.0)</f>
        <v>5</v>
      </c>
      <c r="S192" s="3">
        <f>IFERROR(__xludf.DUMMYFUNCTION("IF(REGEXMATCH(Q192,""(?i)c\+\+""),1,0)"),0.0)</f>
        <v>0</v>
      </c>
      <c r="T192" s="3">
        <f>IFERROR(__xludf.DUMMYFUNCTION("IF(REGEXMATCH(Q192,""(?i)machine learning""),1,0)"),0.0)</f>
        <v>0</v>
      </c>
      <c r="U192" s="3">
        <f>IFERROR(__xludf.DUMMYFUNCTION("IF(REGEXMATCH(Q192,""(?i)python""),1,0)"),1.0)</f>
        <v>1</v>
      </c>
      <c r="V192" s="3">
        <f>IFERROR(__xludf.DUMMYFUNCTION("IF(REGEXMATCH(Q192,""(?i)java""),1,0)"),1.0)</f>
        <v>1</v>
      </c>
      <c r="W192" s="3">
        <f>IFERROR(__xludf.DUMMYFUNCTION("IF(REGEXMATCH(Q192,""(?i)sql""),1,0)"),1.0)</f>
        <v>1</v>
      </c>
      <c r="X192" s="3">
        <f>IFERROR(__xludf.DUMMYFUNCTION("IF(REGEXMATCH(Q192,""(?i)web development""),1,0)"),1.0)</f>
        <v>1</v>
      </c>
      <c r="Y192" s="3">
        <f>IFERROR(__xludf.DUMMYFUNCTION("IF(REGEXMATCH(Q192,""(?i)data science""),1,0)"),1.0)</f>
        <v>1</v>
      </c>
      <c r="Z192" s="3" t="s">
        <v>45</v>
      </c>
      <c r="AA192" s="3" t="s">
        <v>85</v>
      </c>
      <c r="AB192" s="3" t="s">
        <v>66</v>
      </c>
      <c r="AC192" s="3" t="s">
        <v>98</v>
      </c>
      <c r="AD192" s="3">
        <v>15.8</v>
      </c>
      <c r="AE192" s="3" t="s">
        <v>75</v>
      </c>
      <c r="AF192" s="3">
        <v>7.18</v>
      </c>
      <c r="AG192" s="3">
        <v>8.42</v>
      </c>
      <c r="AH192" s="3">
        <v>6.18</v>
      </c>
      <c r="AI192" s="3">
        <v>6.56</v>
      </c>
      <c r="AJ192" s="3">
        <v>7.64</v>
      </c>
      <c r="AK192" s="3">
        <v>8.5</v>
      </c>
      <c r="AL192" s="3">
        <v>5.76</v>
      </c>
      <c r="AM192" s="3">
        <v>5.3</v>
      </c>
    </row>
    <row r="193">
      <c r="A193" s="3" t="s">
        <v>584</v>
      </c>
      <c r="B193" s="3" t="s">
        <v>585</v>
      </c>
      <c r="C193" s="4">
        <v>23.0</v>
      </c>
      <c r="D193" s="3" t="s">
        <v>58</v>
      </c>
      <c r="E193" s="3" t="s">
        <v>42</v>
      </c>
      <c r="F193" s="5">
        <v>6.79</v>
      </c>
      <c r="G193" s="3">
        <v>1.0</v>
      </c>
      <c r="H193" s="5">
        <v>93.35</v>
      </c>
      <c r="I193" s="3" t="s">
        <v>586</v>
      </c>
      <c r="J193" s="3">
        <f>IFERROR(__xludf.DUMMYFUNCTION("COUNTA(SPLIT(I193,"",""))"),3.0)</f>
        <v>3</v>
      </c>
      <c r="K193" s="3">
        <f>IFERROR(__xludf.DUMMYFUNCTION("IF(REGEXMATCH(I193,""(?i)literary society""),1,0)"),1.0)</f>
        <v>1</v>
      </c>
      <c r="L193" s="3">
        <f>IFERROR(__xludf.DUMMYFUNCTION("IF(REGEXMATCH(I193,""(?i)robotics""),1,0)"),0.0)</f>
        <v>0</v>
      </c>
      <c r="M193" s="3">
        <f>IFERROR(__xludf.DUMMYFUNCTION("IF(REGEXMATCH(I193,""(?i)coding club""),1,0)"),1.0)</f>
        <v>1</v>
      </c>
      <c r="N193" s="3">
        <f>IFERROR(__xludf.DUMMYFUNCTION("IF(REGEXMATCH(I193,""(?i)entrepreneurship cell""),1,0)"),0.0)</f>
        <v>0</v>
      </c>
      <c r="O193" s="3">
        <f>IFERROR(__xludf.DUMMYFUNCTION("IF(REGEXMATCH(I193,""(?i)cultural club""),1,0)"),0.0)</f>
        <v>0</v>
      </c>
      <c r="P193" s="3">
        <f>IFERROR(__xludf.DUMMYFUNCTION("IF(REGEXMATCH(I193,""(?i)sports club""),1,0)"),1.0)</f>
        <v>1</v>
      </c>
      <c r="Q193" s="3" t="s">
        <v>587</v>
      </c>
      <c r="R193" s="3">
        <f>IFERROR(__xludf.DUMMYFUNCTION("COUNTA(SPLIT(Q193,"",""))"),4.0)</f>
        <v>4</v>
      </c>
      <c r="S193" s="3">
        <f>IFERROR(__xludf.DUMMYFUNCTION("IF(REGEXMATCH(Q193,""(?i)c\+\+""),1,0)"),0.0)</f>
        <v>0</v>
      </c>
      <c r="T193" s="3">
        <f>IFERROR(__xludf.DUMMYFUNCTION("IF(REGEXMATCH(Q193,""(?i)machine learning""),1,0)"),0.0)</f>
        <v>0</v>
      </c>
      <c r="U193" s="3">
        <f>IFERROR(__xludf.DUMMYFUNCTION("IF(REGEXMATCH(Q193,""(?i)python""),1,0)"),0.0)</f>
        <v>0</v>
      </c>
      <c r="V193" s="3">
        <f>IFERROR(__xludf.DUMMYFUNCTION("IF(REGEXMATCH(Q193,""(?i)java""),1,0)"),1.0)</f>
        <v>1</v>
      </c>
      <c r="W193" s="3">
        <f>IFERROR(__xludf.DUMMYFUNCTION("IF(REGEXMATCH(Q193,""(?i)sql""),1,0)"),1.0)</f>
        <v>1</v>
      </c>
      <c r="X193" s="3">
        <f>IFERROR(__xludf.DUMMYFUNCTION("IF(REGEXMATCH(Q193,""(?i)web development""),1,0)"),1.0)</f>
        <v>1</v>
      </c>
      <c r="Y193" s="3">
        <f>IFERROR(__xludf.DUMMYFUNCTION("IF(REGEXMATCH(Q193,""(?i)data science""),1,0)"),1.0)</f>
        <v>1</v>
      </c>
      <c r="Z193" s="3" t="s">
        <v>45</v>
      </c>
      <c r="AA193" s="3" t="s">
        <v>72</v>
      </c>
      <c r="AB193" s="3" t="s">
        <v>66</v>
      </c>
      <c r="AC193" s="3" t="s">
        <v>67</v>
      </c>
      <c r="AD193" s="3">
        <v>16.85</v>
      </c>
      <c r="AE193" s="3" t="s">
        <v>75</v>
      </c>
      <c r="AF193" s="3">
        <v>6.87</v>
      </c>
      <c r="AG193" s="3">
        <v>6.29</v>
      </c>
      <c r="AH193" s="3">
        <v>7.27</v>
      </c>
      <c r="AI193" s="3">
        <v>6.09</v>
      </c>
      <c r="AJ193" s="3">
        <v>7.18</v>
      </c>
      <c r="AK193" s="3">
        <v>7.49</v>
      </c>
      <c r="AL193" s="3">
        <v>6.78</v>
      </c>
      <c r="AM193" s="3">
        <v>6.37</v>
      </c>
    </row>
    <row r="194">
      <c r="A194" s="3" t="s">
        <v>588</v>
      </c>
      <c r="B194" s="3" t="s">
        <v>103</v>
      </c>
      <c r="C194" s="4">
        <v>18.0</v>
      </c>
      <c r="D194" s="3" t="s">
        <v>58</v>
      </c>
      <c r="E194" s="3" t="s">
        <v>59</v>
      </c>
      <c r="F194" s="5">
        <v>7.54</v>
      </c>
      <c r="G194" s="3">
        <v>0.0</v>
      </c>
      <c r="H194" s="5">
        <v>64.11</v>
      </c>
      <c r="I194" s="3" t="s">
        <v>533</v>
      </c>
      <c r="J194" s="3">
        <f>IFERROR(__xludf.DUMMYFUNCTION("COUNTA(SPLIT(I194,"",""))"),3.0)</f>
        <v>3</v>
      </c>
      <c r="K194" s="3">
        <f>IFERROR(__xludf.DUMMYFUNCTION("IF(REGEXMATCH(I194,""(?i)literary society""),1,0)"),0.0)</f>
        <v>0</v>
      </c>
      <c r="L194" s="3">
        <f>IFERROR(__xludf.DUMMYFUNCTION("IF(REGEXMATCH(I194,""(?i)robotics""),1,0)"),1.0)</f>
        <v>1</v>
      </c>
      <c r="M194" s="3">
        <f>IFERROR(__xludf.DUMMYFUNCTION("IF(REGEXMATCH(I194,""(?i)coding club""),1,0)"),1.0)</f>
        <v>1</v>
      </c>
      <c r="N194" s="3">
        <f>IFERROR(__xludf.DUMMYFUNCTION("IF(REGEXMATCH(I194,""(?i)entrepreneurship cell""),1,0)"),0.0)</f>
        <v>0</v>
      </c>
      <c r="O194" s="3">
        <f>IFERROR(__xludf.DUMMYFUNCTION("IF(REGEXMATCH(I194,""(?i)cultural club""),1,0)"),1.0)</f>
        <v>1</v>
      </c>
      <c r="P194" s="3">
        <f>IFERROR(__xludf.DUMMYFUNCTION("IF(REGEXMATCH(I194,""(?i)sports club""),1,0)"),0.0)</f>
        <v>0</v>
      </c>
      <c r="Q194" s="3" t="s">
        <v>221</v>
      </c>
      <c r="R194" s="3">
        <f>IFERROR(__xludf.DUMMYFUNCTION("COUNTA(SPLIT(Q194,"",""))"),4.0)</f>
        <v>4</v>
      </c>
      <c r="S194" s="3">
        <f>IFERROR(__xludf.DUMMYFUNCTION("IF(REGEXMATCH(Q194,""(?i)c\+\+""),1,0)"),1.0)</f>
        <v>1</v>
      </c>
      <c r="T194" s="3">
        <f>IFERROR(__xludf.DUMMYFUNCTION("IF(REGEXMATCH(Q194,""(?i)machine learning""),1,0)"),0.0)</f>
        <v>0</v>
      </c>
      <c r="U194" s="3">
        <f>IFERROR(__xludf.DUMMYFUNCTION("IF(REGEXMATCH(Q194,""(?i)python""),1,0)"),1.0)</f>
        <v>1</v>
      </c>
      <c r="V194" s="3">
        <f>IFERROR(__xludf.DUMMYFUNCTION("IF(REGEXMATCH(Q194,""(?i)java""),1,0)"),0.0)</f>
        <v>0</v>
      </c>
      <c r="W194" s="3">
        <f>IFERROR(__xludf.DUMMYFUNCTION("IF(REGEXMATCH(Q194,""(?i)sql""),1,0)"),0.0)</f>
        <v>0</v>
      </c>
      <c r="X194" s="3">
        <f>IFERROR(__xludf.DUMMYFUNCTION("IF(REGEXMATCH(Q194,""(?i)web development""),1,0)"),1.0)</f>
        <v>1</v>
      </c>
      <c r="Y194" s="3">
        <f>IFERROR(__xludf.DUMMYFUNCTION("IF(REGEXMATCH(Q194,""(?i)data science""),1,0)"),1.0)</f>
        <v>1</v>
      </c>
      <c r="Z194" s="3" t="s">
        <v>45</v>
      </c>
      <c r="AA194" s="3" t="s">
        <v>46</v>
      </c>
      <c r="AB194" s="3" t="s">
        <v>66</v>
      </c>
      <c r="AC194" s="3" t="s">
        <v>85</v>
      </c>
      <c r="AD194" s="3">
        <v>15.82</v>
      </c>
      <c r="AE194" s="3" t="s">
        <v>61</v>
      </c>
      <c r="AF194" s="3">
        <v>7.52</v>
      </c>
      <c r="AG194" s="3">
        <v>7.16</v>
      </c>
      <c r="AH194" s="3">
        <v>5.86</v>
      </c>
      <c r="AI194" s="3">
        <v>7.12</v>
      </c>
      <c r="AJ194" s="3">
        <v>9.78</v>
      </c>
      <c r="AK194" s="3">
        <v>7.8</v>
      </c>
      <c r="AL194" s="3">
        <v>6.26</v>
      </c>
      <c r="AM194" s="3">
        <v>8.85</v>
      </c>
    </row>
    <row r="195">
      <c r="A195" s="3" t="s">
        <v>589</v>
      </c>
      <c r="B195" s="3" t="s">
        <v>590</v>
      </c>
      <c r="C195" s="4">
        <v>18.0</v>
      </c>
      <c r="D195" s="3" t="s">
        <v>41</v>
      </c>
      <c r="E195" s="3" t="s">
        <v>82</v>
      </c>
      <c r="F195" s="5">
        <v>7.02</v>
      </c>
      <c r="G195" s="3">
        <v>1.0</v>
      </c>
      <c r="H195" s="5">
        <v>60.53</v>
      </c>
      <c r="I195" s="3" t="s">
        <v>43</v>
      </c>
      <c r="J195" s="3">
        <f>IFERROR(__xludf.DUMMYFUNCTION("COUNTA(SPLIT(I195,"",""))"),2.0)</f>
        <v>2</v>
      </c>
      <c r="K195" s="3">
        <f>IFERROR(__xludf.DUMMYFUNCTION("IF(REGEXMATCH(I195,""(?i)literary society""),1,0)"),1.0)</f>
        <v>1</v>
      </c>
      <c r="L195" s="3">
        <f>IFERROR(__xludf.DUMMYFUNCTION("IF(REGEXMATCH(I195,""(?i)robotics""),1,0)"),1.0)</f>
        <v>1</v>
      </c>
      <c r="M195" s="3">
        <f>IFERROR(__xludf.DUMMYFUNCTION("IF(REGEXMATCH(I195,""(?i)coding club""),1,0)"),0.0)</f>
        <v>0</v>
      </c>
      <c r="N195" s="3">
        <f>IFERROR(__xludf.DUMMYFUNCTION("IF(REGEXMATCH(I195,""(?i)entrepreneurship cell""),1,0)"),0.0)</f>
        <v>0</v>
      </c>
      <c r="O195" s="3">
        <f>IFERROR(__xludf.DUMMYFUNCTION("IF(REGEXMATCH(I195,""(?i)cultural club""),1,0)"),0.0)</f>
        <v>0</v>
      </c>
      <c r="P195" s="3">
        <f>IFERROR(__xludf.DUMMYFUNCTION("IF(REGEXMATCH(I195,""(?i)sports club""),1,0)"),0.0)</f>
        <v>0</v>
      </c>
      <c r="Q195" s="3" t="s">
        <v>560</v>
      </c>
      <c r="R195" s="3">
        <f>IFERROR(__xludf.DUMMYFUNCTION("COUNTA(SPLIT(Q195,"",""))"),5.0)</f>
        <v>5</v>
      </c>
      <c r="S195" s="3">
        <f>IFERROR(__xludf.DUMMYFUNCTION("IF(REGEXMATCH(Q195,""(?i)c\+\+""),1,0)"),1.0)</f>
        <v>1</v>
      </c>
      <c r="T195" s="3">
        <f>IFERROR(__xludf.DUMMYFUNCTION("IF(REGEXMATCH(Q195,""(?i)machine learning""),1,0)"),0.0)</f>
        <v>0</v>
      </c>
      <c r="U195" s="3">
        <f>IFERROR(__xludf.DUMMYFUNCTION("IF(REGEXMATCH(Q195,""(?i)python""),1,0)"),1.0)</f>
        <v>1</v>
      </c>
      <c r="V195" s="3">
        <f>IFERROR(__xludf.DUMMYFUNCTION("IF(REGEXMATCH(Q195,""(?i)java""),1,0)"),1.0)</f>
        <v>1</v>
      </c>
      <c r="W195" s="3">
        <f>IFERROR(__xludf.DUMMYFUNCTION("IF(REGEXMATCH(Q195,""(?i)sql""),1,0)"),0.0)</f>
        <v>0</v>
      </c>
      <c r="X195" s="3">
        <f>IFERROR(__xludf.DUMMYFUNCTION("IF(REGEXMATCH(Q195,""(?i)web development""),1,0)"),1.0)</f>
        <v>1</v>
      </c>
      <c r="Y195" s="3">
        <f>IFERROR(__xludf.DUMMYFUNCTION("IF(REGEXMATCH(Q195,""(?i)data science""),1,0)"),1.0)</f>
        <v>1</v>
      </c>
      <c r="Z195" s="3" t="s">
        <v>55</v>
      </c>
      <c r="AA195" s="3" t="s">
        <v>48</v>
      </c>
      <c r="AB195" s="3" t="s">
        <v>47</v>
      </c>
      <c r="AC195" s="3" t="s">
        <v>48</v>
      </c>
      <c r="AD195" s="3">
        <v>0.0</v>
      </c>
      <c r="AE195" s="3" t="s">
        <v>49</v>
      </c>
      <c r="AF195" s="3">
        <v>8.06</v>
      </c>
      <c r="AG195" s="3">
        <v>6.9</v>
      </c>
      <c r="AH195" s="3">
        <v>6.65</v>
      </c>
      <c r="AI195" s="3">
        <v>6.73</v>
      </c>
      <c r="AJ195" s="3">
        <v>7.27</v>
      </c>
      <c r="AK195" s="3">
        <v>5.19</v>
      </c>
      <c r="AL195" s="3">
        <v>8.33</v>
      </c>
      <c r="AM195" s="3">
        <v>7.04</v>
      </c>
    </row>
    <row r="196">
      <c r="A196" s="3" t="s">
        <v>591</v>
      </c>
      <c r="B196" s="3" t="s">
        <v>592</v>
      </c>
      <c r="C196" s="4">
        <v>19.0</v>
      </c>
      <c r="D196" s="3" t="s">
        <v>58</v>
      </c>
      <c r="E196" s="3" t="s">
        <v>52</v>
      </c>
      <c r="F196" s="5">
        <v>7.18</v>
      </c>
      <c r="G196" s="3">
        <v>2.0</v>
      </c>
      <c r="H196" s="5">
        <v>74.35</v>
      </c>
      <c r="I196" s="3" t="s">
        <v>410</v>
      </c>
      <c r="J196" s="3">
        <f>IFERROR(__xludf.DUMMYFUNCTION("COUNTA(SPLIT(I196,"",""))"),3.0)</f>
        <v>3</v>
      </c>
      <c r="K196" s="3">
        <f>IFERROR(__xludf.DUMMYFUNCTION("IF(REGEXMATCH(I196,""(?i)literary society""),1,0)"),1.0)</f>
        <v>1</v>
      </c>
      <c r="L196" s="3">
        <f>IFERROR(__xludf.DUMMYFUNCTION("IF(REGEXMATCH(I196,""(?i)robotics""),1,0)"),1.0)</f>
        <v>1</v>
      </c>
      <c r="M196" s="3">
        <f>IFERROR(__xludf.DUMMYFUNCTION("IF(REGEXMATCH(I196,""(?i)coding club""),1,0)"),1.0)</f>
        <v>1</v>
      </c>
      <c r="N196" s="3">
        <f>IFERROR(__xludf.DUMMYFUNCTION("IF(REGEXMATCH(I196,""(?i)entrepreneurship cell""),1,0)"),0.0)</f>
        <v>0</v>
      </c>
      <c r="O196" s="3">
        <f>IFERROR(__xludf.DUMMYFUNCTION("IF(REGEXMATCH(I196,""(?i)cultural club""),1,0)"),0.0)</f>
        <v>0</v>
      </c>
      <c r="P196" s="3">
        <f>IFERROR(__xludf.DUMMYFUNCTION("IF(REGEXMATCH(I196,""(?i)sports club""),1,0)"),0.0)</f>
        <v>0</v>
      </c>
      <c r="Q196" s="3" t="s">
        <v>593</v>
      </c>
      <c r="R196" s="3">
        <f>IFERROR(__xludf.DUMMYFUNCTION("COUNTA(SPLIT(Q196,"",""))"),4.0)</f>
        <v>4</v>
      </c>
      <c r="S196" s="3">
        <f>IFERROR(__xludf.DUMMYFUNCTION("IF(REGEXMATCH(Q196,""(?i)c\+\+""),1,0)"),1.0)</f>
        <v>1</v>
      </c>
      <c r="T196" s="3">
        <f>IFERROR(__xludf.DUMMYFUNCTION("IF(REGEXMATCH(Q196,""(?i)machine learning""),1,0)"),1.0)</f>
        <v>1</v>
      </c>
      <c r="U196" s="3">
        <f>IFERROR(__xludf.DUMMYFUNCTION("IF(REGEXMATCH(Q196,""(?i)python""),1,0)"),1.0)</f>
        <v>1</v>
      </c>
      <c r="V196" s="3">
        <f>IFERROR(__xludf.DUMMYFUNCTION("IF(REGEXMATCH(Q196,""(?i)java""),1,0)"),0.0)</f>
        <v>0</v>
      </c>
      <c r="W196" s="3">
        <f>IFERROR(__xludf.DUMMYFUNCTION("IF(REGEXMATCH(Q196,""(?i)sql""),1,0)"),0.0)</f>
        <v>0</v>
      </c>
      <c r="X196" s="3">
        <f>IFERROR(__xludf.DUMMYFUNCTION("IF(REGEXMATCH(Q196,""(?i)web development""),1,0)"),0.0)</f>
        <v>0</v>
      </c>
      <c r="Y196" s="3">
        <f>IFERROR(__xludf.DUMMYFUNCTION("IF(REGEXMATCH(Q196,""(?i)data science""),1,0)"),1.0)</f>
        <v>1</v>
      </c>
      <c r="Z196" s="3" t="s">
        <v>55</v>
      </c>
      <c r="AA196" s="3" t="s">
        <v>48</v>
      </c>
      <c r="AB196" s="3" t="s">
        <v>47</v>
      </c>
      <c r="AC196" s="3" t="s">
        <v>48</v>
      </c>
      <c r="AD196" s="3">
        <v>0.0</v>
      </c>
      <c r="AE196" s="3" t="s">
        <v>49</v>
      </c>
      <c r="AF196" s="3">
        <v>7.49</v>
      </c>
      <c r="AG196" s="3">
        <v>8.58</v>
      </c>
      <c r="AH196" s="3">
        <v>6.88</v>
      </c>
      <c r="AI196" s="3">
        <v>7.11</v>
      </c>
      <c r="AJ196" s="3">
        <v>6.41</v>
      </c>
      <c r="AK196" s="3">
        <v>7.59</v>
      </c>
      <c r="AL196" s="3">
        <v>6.68</v>
      </c>
      <c r="AM196" s="3">
        <v>6.68</v>
      </c>
    </row>
    <row r="197">
      <c r="A197" s="3" t="s">
        <v>594</v>
      </c>
      <c r="B197" s="3" t="s">
        <v>595</v>
      </c>
      <c r="C197" s="4">
        <v>23.0</v>
      </c>
      <c r="D197" s="3" t="s">
        <v>58</v>
      </c>
      <c r="E197" s="3" t="s">
        <v>70</v>
      </c>
      <c r="F197" s="5">
        <v>7.04</v>
      </c>
      <c r="G197" s="3">
        <v>2.0</v>
      </c>
      <c r="H197" s="5">
        <v>73.59</v>
      </c>
      <c r="I197" s="3" t="s">
        <v>205</v>
      </c>
      <c r="J197" s="3">
        <f>IFERROR(__xludf.DUMMYFUNCTION("COUNTA(SPLIT(I197,"",""))"),3.0)</f>
        <v>3</v>
      </c>
      <c r="K197" s="3">
        <f>IFERROR(__xludf.DUMMYFUNCTION("IF(REGEXMATCH(I197,""(?i)literary society""),1,0)"),0.0)</f>
        <v>0</v>
      </c>
      <c r="L197" s="3">
        <f>IFERROR(__xludf.DUMMYFUNCTION("IF(REGEXMATCH(I197,""(?i)robotics""),1,0)"),1.0)</f>
        <v>1</v>
      </c>
      <c r="M197" s="3">
        <f>IFERROR(__xludf.DUMMYFUNCTION("IF(REGEXMATCH(I197,""(?i)coding club""),1,0)"),1.0)</f>
        <v>1</v>
      </c>
      <c r="N197" s="3">
        <f>IFERROR(__xludf.DUMMYFUNCTION("IF(REGEXMATCH(I197,""(?i)entrepreneurship cell""),1,0)"),1.0)</f>
        <v>1</v>
      </c>
      <c r="O197" s="3">
        <f>IFERROR(__xludf.DUMMYFUNCTION("IF(REGEXMATCH(I197,""(?i)cultural club""),1,0)"),0.0)</f>
        <v>0</v>
      </c>
      <c r="P197" s="3">
        <f>IFERROR(__xludf.DUMMYFUNCTION("IF(REGEXMATCH(I197,""(?i)sports club""),1,0)"),0.0)</f>
        <v>0</v>
      </c>
      <c r="Q197" s="3" t="s">
        <v>375</v>
      </c>
      <c r="R197" s="3">
        <f>IFERROR(__xludf.DUMMYFUNCTION("COUNTA(SPLIT(Q197,"",""))"),2.0)</f>
        <v>2</v>
      </c>
      <c r="S197" s="3">
        <f>IFERROR(__xludf.DUMMYFUNCTION("IF(REGEXMATCH(Q197,""(?i)c\+\+""),1,0)"),0.0)</f>
        <v>0</v>
      </c>
      <c r="T197" s="3">
        <f>IFERROR(__xludf.DUMMYFUNCTION("IF(REGEXMATCH(Q197,""(?i)machine learning""),1,0)"),0.0)</f>
        <v>0</v>
      </c>
      <c r="U197" s="3">
        <f>IFERROR(__xludf.DUMMYFUNCTION("IF(REGEXMATCH(Q197,""(?i)python""),1,0)"),1.0)</f>
        <v>1</v>
      </c>
      <c r="V197" s="3">
        <f>IFERROR(__xludf.DUMMYFUNCTION("IF(REGEXMATCH(Q197,""(?i)java""),1,0)"),0.0)</f>
        <v>0</v>
      </c>
      <c r="W197" s="3">
        <f>IFERROR(__xludf.DUMMYFUNCTION("IF(REGEXMATCH(Q197,""(?i)sql""),1,0)"),0.0)</f>
        <v>0</v>
      </c>
      <c r="X197" s="3">
        <f>IFERROR(__xludf.DUMMYFUNCTION("IF(REGEXMATCH(Q197,""(?i)web development""),1,0)"),1.0)</f>
        <v>1</v>
      </c>
      <c r="Y197" s="3">
        <f>IFERROR(__xludf.DUMMYFUNCTION("IF(REGEXMATCH(Q197,""(?i)data science""),1,0)"),0.0)</f>
        <v>0</v>
      </c>
      <c r="Z197" s="3" t="s">
        <v>55</v>
      </c>
      <c r="AA197" s="3" t="s">
        <v>48</v>
      </c>
      <c r="AB197" s="3" t="s">
        <v>47</v>
      </c>
      <c r="AC197" s="3" t="s">
        <v>48</v>
      </c>
      <c r="AD197" s="3">
        <v>0.0</v>
      </c>
      <c r="AE197" s="3" t="s">
        <v>49</v>
      </c>
      <c r="AF197" s="3">
        <v>7.44</v>
      </c>
      <c r="AG197" s="3">
        <v>5.93</v>
      </c>
      <c r="AH197" s="3">
        <v>6.84</v>
      </c>
      <c r="AI197" s="3">
        <v>6.42</v>
      </c>
      <c r="AJ197" s="3">
        <v>7.01</v>
      </c>
      <c r="AK197" s="3">
        <v>7.8</v>
      </c>
      <c r="AL197" s="3">
        <v>7.65</v>
      </c>
      <c r="AM197" s="3">
        <v>7.25</v>
      </c>
    </row>
    <row r="198">
      <c r="A198" s="3" t="s">
        <v>596</v>
      </c>
      <c r="B198" s="3" t="s">
        <v>103</v>
      </c>
      <c r="C198" s="4">
        <v>18.0</v>
      </c>
      <c r="D198" s="3" t="s">
        <v>58</v>
      </c>
      <c r="E198" s="3" t="s">
        <v>42</v>
      </c>
      <c r="F198" s="5">
        <v>7.61</v>
      </c>
      <c r="G198" s="3">
        <v>0.0</v>
      </c>
      <c r="H198" s="5">
        <v>70.75</v>
      </c>
      <c r="I198" s="3" t="s">
        <v>597</v>
      </c>
      <c r="J198" s="3">
        <f>IFERROR(__xludf.DUMMYFUNCTION("COUNTA(SPLIT(I198,"",""))"),3.0)</f>
        <v>3</v>
      </c>
      <c r="K198" s="3">
        <f>IFERROR(__xludf.DUMMYFUNCTION("IF(REGEXMATCH(I198,""(?i)literary society""),1,0)"),0.0)</f>
        <v>0</v>
      </c>
      <c r="L198" s="3">
        <f>IFERROR(__xludf.DUMMYFUNCTION("IF(REGEXMATCH(I198,""(?i)robotics""),1,0)"),1.0)</f>
        <v>1</v>
      </c>
      <c r="M198" s="3">
        <f>IFERROR(__xludf.DUMMYFUNCTION("IF(REGEXMATCH(I198,""(?i)coding club""),1,0)"),0.0)</f>
        <v>0</v>
      </c>
      <c r="N198" s="3">
        <f>IFERROR(__xludf.DUMMYFUNCTION("IF(REGEXMATCH(I198,""(?i)entrepreneurship cell""),1,0)"),0.0)</f>
        <v>0</v>
      </c>
      <c r="O198" s="3">
        <f>IFERROR(__xludf.DUMMYFUNCTION("IF(REGEXMATCH(I198,""(?i)cultural club""),1,0)"),1.0)</f>
        <v>1</v>
      </c>
      <c r="P198" s="3">
        <f>IFERROR(__xludf.DUMMYFUNCTION("IF(REGEXMATCH(I198,""(?i)sports club""),1,0)"),1.0)</f>
        <v>1</v>
      </c>
      <c r="Q198" s="3" t="s">
        <v>598</v>
      </c>
      <c r="R198" s="3">
        <f>IFERROR(__xludf.DUMMYFUNCTION("COUNTA(SPLIT(Q198,"",""))"),4.0)</f>
        <v>4</v>
      </c>
      <c r="S198" s="3">
        <f>IFERROR(__xludf.DUMMYFUNCTION("IF(REGEXMATCH(Q198,""(?i)c\+\+""),1,0)"),0.0)</f>
        <v>0</v>
      </c>
      <c r="T198" s="3">
        <f>IFERROR(__xludf.DUMMYFUNCTION("IF(REGEXMATCH(Q198,""(?i)machine learning""),1,0)"),0.0)</f>
        <v>0</v>
      </c>
      <c r="U198" s="3">
        <f>IFERROR(__xludf.DUMMYFUNCTION("IF(REGEXMATCH(Q198,""(?i)python""),1,0)"),0.0)</f>
        <v>0</v>
      </c>
      <c r="V198" s="3">
        <f>IFERROR(__xludf.DUMMYFUNCTION("IF(REGEXMATCH(Q198,""(?i)java""),1,0)"),1.0)</f>
        <v>1</v>
      </c>
      <c r="W198" s="3">
        <f>IFERROR(__xludf.DUMMYFUNCTION("IF(REGEXMATCH(Q198,""(?i)sql""),1,0)"),1.0)</f>
        <v>1</v>
      </c>
      <c r="X198" s="3">
        <f>IFERROR(__xludf.DUMMYFUNCTION("IF(REGEXMATCH(Q198,""(?i)web development""),1,0)"),1.0)</f>
        <v>1</v>
      </c>
      <c r="Y198" s="3">
        <f>IFERROR(__xludf.DUMMYFUNCTION("IF(REGEXMATCH(Q198,""(?i)data science""),1,0)"),1.0)</f>
        <v>1</v>
      </c>
      <c r="Z198" s="3" t="s">
        <v>45</v>
      </c>
      <c r="AA198" s="3" t="s">
        <v>98</v>
      </c>
      <c r="AB198" s="3" t="s">
        <v>66</v>
      </c>
      <c r="AC198" s="3" t="s">
        <v>72</v>
      </c>
      <c r="AD198" s="3">
        <v>6.38</v>
      </c>
      <c r="AE198" s="3" t="s">
        <v>72</v>
      </c>
      <c r="AF198" s="3">
        <v>7.94</v>
      </c>
      <c r="AG198" s="3">
        <v>7.18</v>
      </c>
      <c r="AH198" s="3">
        <v>8.25</v>
      </c>
      <c r="AI198" s="3">
        <v>7.39</v>
      </c>
      <c r="AJ198" s="3">
        <v>8.56</v>
      </c>
      <c r="AK198" s="3">
        <v>6.56</v>
      </c>
      <c r="AL198" s="3">
        <v>7.14</v>
      </c>
      <c r="AM198" s="3">
        <v>7.83</v>
      </c>
    </row>
    <row r="199">
      <c r="A199" s="3" t="s">
        <v>599</v>
      </c>
      <c r="B199" s="3" t="s">
        <v>600</v>
      </c>
      <c r="C199" s="4">
        <v>20.0</v>
      </c>
      <c r="D199" s="3" t="s">
        <v>58</v>
      </c>
      <c r="E199" s="3" t="s">
        <v>42</v>
      </c>
      <c r="F199" s="5">
        <v>6.62</v>
      </c>
      <c r="G199" s="3">
        <v>1.0</v>
      </c>
      <c r="H199" s="5">
        <v>63.29</v>
      </c>
      <c r="I199" s="3" t="s">
        <v>474</v>
      </c>
      <c r="J199" s="3">
        <f>IFERROR(__xludf.DUMMYFUNCTION("COUNTA(SPLIT(I199,"",""))"),2.0)</f>
        <v>2</v>
      </c>
      <c r="K199" s="3">
        <f>IFERROR(__xludf.DUMMYFUNCTION("IF(REGEXMATCH(I199,""(?i)literary society""),1,0)"),0.0)</f>
        <v>0</v>
      </c>
      <c r="L199" s="3">
        <f>IFERROR(__xludf.DUMMYFUNCTION("IF(REGEXMATCH(I199,""(?i)robotics""),1,0)"),1.0)</f>
        <v>1</v>
      </c>
      <c r="M199" s="3">
        <f>IFERROR(__xludf.DUMMYFUNCTION("IF(REGEXMATCH(I199,""(?i)coding club""),1,0)"),0.0)</f>
        <v>0</v>
      </c>
      <c r="N199" s="3">
        <f>IFERROR(__xludf.DUMMYFUNCTION("IF(REGEXMATCH(I199,""(?i)entrepreneurship cell""),1,0)"),0.0)</f>
        <v>0</v>
      </c>
      <c r="O199" s="3">
        <f>IFERROR(__xludf.DUMMYFUNCTION("IF(REGEXMATCH(I199,""(?i)cultural club""),1,0)"),0.0)</f>
        <v>0</v>
      </c>
      <c r="P199" s="3">
        <f>IFERROR(__xludf.DUMMYFUNCTION("IF(REGEXMATCH(I199,""(?i)sports club""),1,0)"),1.0)</f>
        <v>1</v>
      </c>
      <c r="Q199" s="3" t="s">
        <v>289</v>
      </c>
      <c r="R199" s="3">
        <f>IFERROR(__xludf.DUMMYFUNCTION("COUNTA(SPLIT(Q199,"",""))"),2.0)</f>
        <v>2</v>
      </c>
      <c r="S199" s="3">
        <f>IFERROR(__xludf.DUMMYFUNCTION("IF(REGEXMATCH(Q199,""(?i)c\+\+""),1,0)"),0.0)</f>
        <v>0</v>
      </c>
      <c r="T199" s="3">
        <f>IFERROR(__xludf.DUMMYFUNCTION("IF(REGEXMATCH(Q199,""(?i)machine learning""),1,0)"),1.0)</f>
        <v>1</v>
      </c>
      <c r="U199" s="3">
        <f>IFERROR(__xludf.DUMMYFUNCTION("IF(REGEXMATCH(Q199,""(?i)python""),1,0)"),0.0)</f>
        <v>0</v>
      </c>
      <c r="V199" s="3">
        <f>IFERROR(__xludf.DUMMYFUNCTION("IF(REGEXMATCH(Q199,""(?i)java""),1,0)"),0.0)</f>
        <v>0</v>
      </c>
      <c r="W199" s="3">
        <f>IFERROR(__xludf.DUMMYFUNCTION("IF(REGEXMATCH(Q199,""(?i)sql""),1,0)"),1.0)</f>
        <v>1</v>
      </c>
      <c r="X199" s="3">
        <f>IFERROR(__xludf.DUMMYFUNCTION("IF(REGEXMATCH(Q199,""(?i)web development""),1,0)"),0.0)</f>
        <v>0</v>
      </c>
      <c r="Y199" s="3">
        <f>IFERROR(__xludf.DUMMYFUNCTION("IF(REGEXMATCH(Q199,""(?i)data science""),1,0)"),0.0)</f>
        <v>0</v>
      </c>
      <c r="Z199" s="3" t="s">
        <v>45</v>
      </c>
      <c r="AA199" s="3" t="s">
        <v>46</v>
      </c>
      <c r="AB199" s="3" t="s">
        <v>47</v>
      </c>
      <c r="AC199" s="3" t="s">
        <v>48</v>
      </c>
      <c r="AD199" s="3">
        <v>0.0</v>
      </c>
      <c r="AE199" s="3" t="s">
        <v>49</v>
      </c>
      <c r="AF199" s="3">
        <v>6.55</v>
      </c>
      <c r="AG199" s="3">
        <v>4.1</v>
      </c>
      <c r="AH199" s="3">
        <v>6.34</v>
      </c>
      <c r="AI199" s="3">
        <v>7.3</v>
      </c>
      <c r="AJ199" s="3">
        <v>6.45</v>
      </c>
      <c r="AK199" s="3">
        <v>6.78</v>
      </c>
      <c r="AL199" s="3">
        <v>8.5</v>
      </c>
      <c r="AM199" s="3">
        <v>6.92</v>
      </c>
    </row>
    <row r="200">
      <c r="A200" s="3" t="s">
        <v>601</v>
      </c>
      <c r="B200" s="3" t="s">
        <v>602</v>
      </c>
      <c r="C200" s="4">
        <v>18.0</v>
      </c>
      <c r="D200" s="3" t="s">
        <v>41</v>
      </c>
      <c r="E200" s="3" t="s">
        <v>52</v>
      </c>
      <c r="F200" s="5">
        <v>7.19</v>
      </c>
      <c r="G200" s="3">
        <v>0.0</v>
      </c>
      <c r="H200" s="5">
        <v>93.96</v>
      </c>
      <c r="I200" s="3" t="s">
        <v>15</v>
      </c>
      <c r="J200" s="3">
        <f>IFERROR(__xludf.DUMMYFUNCTION("COUNTA(SPLIT(I200,"",""))"),1.0)</f>
        <v>1</v>
      </c>
      <c r="K200" s="3">
        <f>IFERROR(__xludf.DUMMYFUNCTION("IF(REGEXMATCH(I200,""(?i)literary society""),1,0)"),0.0)</f>
        <v>0</v>
      </c>
      <c r="L200" s="3">
        <f>IFERROR(__xludf.DUMMYFUNCTION("IF(REGEXMATCH(I200,""(?i)robotics""),1,0)"),0.0)</f>
        <v>0</v>
      </c>
      <c r="M200" s="3">
        <f>IFERROR(__xludf.DUMMYFUNCTION("IF(REGEXMATCH(I200,""(?i)coding club""),1,0)"),0.0)</f>
        <v>0</v>
      </c>
      <c r="N200" s="3">
        <f>IFERROR(__xludf.DUMMYFUNCTION("IF(REGEXMATCH(I200,""(?i)entrepreneurship cell""),1,0)"),0.0)</f>
        <v>0</v>
      </c>
      <c r="O200" s="3">
        <f>IFERROR(__xludf.DUMMYFUNCTION("IF(REGEXMATCH(I200,""(?i)cultural club""),1,0)"),0.0)</f>
        <v>0</v>
      </c>
      <c r="P200" s="3">
        <f>IFERROR(__xludf.DUMMYFUNCTION("IF(REGEXMATCH(I200,""(?i)sports club""),1,0)"),1.0)</f>
        <v>1</v>
      </c>
      <c r="Q200" s="3" t="s">
        <v>603</v>
      </c>
      <c r="R200" s="3">
        <f>IFERROR(__xludf.DUMMYFUNCTION("COUNTA(SPLIT(Q200,"",""))"),2.0)</f>
        <v>2</v>
      </c>
      <c r="S200" s="3">
        <f>IFERROR(__xludf.DUMMYFUNCTION("IF(REGEXMATCH(Q200,""(?i)c\+\+""),1,0)"),1.0)</f>
        <v>1</v>
      </c>
      <c r="T200" s="3">
        <f>IFERROR(__xludf.DUMMYFUNCTION("IF(REGEXMATCH(Q200,""(?i)machine learning""),1,0)"),1.0)</f>
        <v>1</v>
      </c>
      <c r="U200" s="3">
        <f>IFERROR(__xludf.DUMMYFUNCTION("IF(REGEXMATCH(Q200,""(?i)python""),1,0)"),0.0)</f>
        <v>0</v>
      </c>
      <c r="V200" s="3">
        <f>IFERROR(__xludf.DUMMYFUNCTION("IF(REGEXMATCH(Q200,""(?i)java""),1,0)"),0.0)</f>
        <v>0</v>
      </c>
      <c r="W200" s="3">
        <f>IFERROR(__xludf.DUMMYFUNCTION("IF(REGEXMATCH(Q200,""(?i)sql""),1,0)"),0.0)</f>
        <v>0</v>
      </c>
      <c r="X200" s="3">
        <f>IFERROR(__xludf.DUMMYFUNCTION("IF(REGEXMATCH(Q200,""(?i)web development""),1,0)"),0.0)</f>
        <v>0</v>
      </c>
      <c r="Y200" s="3">
        <f>IFERROR(__xludf.DUMMYFUNCTION("IF(REGEXMATCH(Q200,""(?i)data science""),1,0)"),0.0)</f>
        <v>0</v>
      </c>
      <c r="Z200" s="3" t="s">
        <v>55</v>
      </c>
      <c r="AA200" s="3" t="s">
        <v>48</v>
      </c>
      <c r="AB200" s="3" t="s">
        <v>66</v>
      </c>
      <c r="AC200" s="3" t="s">
        <v>85</v>
      </c>
      <c r="AD200" s="3">
        <v>11.87</v>
      </c>
      <c r="AE200" s="3" t="s">
        <v>106</v>
      </c>
      <c r="AF200" s="3">
        <v>9.22</v>
      </c>
      <c r="AG200" s="3">
        <v>7.06</v>
      </c>
      <c r="AH200" s="3">
        <v>8.07</v>
      </c>
      <c r="AI200" s="3">
        <v>7.22</v>
      </c>
      <c r="AJ200" s="3">
        <v>6.18</v>
      </c>
      <c r="AK200" s="3">
        <v>6.96</v>
      </c>
      <c r="AL200" s="3">
        <v>5.09</v>
      </c>
      <c r="AM200" s="3">
        <v>7.69</v>
      </c>
    </row>
    <row r="201">
      <c r="A201" s="3" t="s">
        <v>604</v>
      </c>
      <c r="B201" s="3" t="s">
        <v>69</v>
      </c>
      <c r="C201" s="4">
        <v>21.0</v>
      </c>
      <c r="D201" s="3" t="s">
        <v>41</v>
      </c>
      <c r="E201" s="3" t="s">
        <v>82</v>
      </c>
      <c r="F201" s="5">
        <v>7.14</v>
      </c>
      <c r="G201" s="3">
        <v>0.0</v>
      </c>
      <c r="H201" s="5">
        <v>67.17</v>
      </c>
      <c r="I201" s="3" t="s">
        <v>538</v>
      </c>
      <c r="J201" s="3">
        <f>IFERROR(__xludf.DUMMYFUNCTION("COUNTA(SPLIT(I201,"",""))"),2.0)</f>
        <v>2</v>
      </c>
      <c r="K201" s="3">
        <f>IFERROR(__xludf.DUMMYFUNCTION("IF(REGEXMATCH(I201,""(?i)literary society""),1,0)"),0.0)</f>
        <v>0</v>
      </c>
      <c r="L201" s="3">
        <f>IFERROR(__xludf.DUMMYFUNCTION("IF(REGEXMATCH(I201,""(?i)robotics""),1,0)"),1.0)</f>
        <v>1</v>
      </c>
      <c r="M201" s="3">
        <f>IFERROR(__xludf.DUMMYFUNCTION("IF(REGEXMATCH(I201,""(?i)coding club""),1,0)"),0.0)</f>
        <v>0</v>
      </c>
      <c r="N201" s="3">
        <f>IFERROR(__xludf.DUMMYFUNCTION("IF(REGEXMATCH(I201,""(?i)entrepreneurship cell""),1,0)"),0.0)</f>
        <v>0</v>
      </c>
      <c r="O201" s="3">
        <f>IFERROR(__xludf.DUMMYFUNCTION("IF(REGEXMATCH(I201,""(?i)cultural club""),1,0)"),1.0)</f>
        <v>1</v>
      </c>
      <c r="P201" s="3">
        <f>IFERROR(__xludf.DUMMYFUNCTION("IF(REGEXMATCH(I201,""(?i)sports club""),1,0)"),0.0)</f>
        <v>0</v>
      </c>
      <c r="Q201" s="3" t="s">
        <v>526</v>
      </c>
      <c r="R201" s="3">
        <f>IFERROR(__xludf.DUMMYFUNCTION("COUNTA(SPLIT(Q201,"",""))"),2.0)</f>
        <v>2</v>
      </c>
      <c r="S201" s="3">
        <f>IFERROR(__xludf.DUMMYFUNCTION("IF(REGEXMATCH(Q201,""(?i)c\+\+""),1,0)"),0.0)</f>
        <v>0</v>
      </c>
      <c r="T201" s="3">
        <f>IFERROR(__xludf.DUMMYFUNCTION("IF(REGEXMATCH(Q201,""(?i)machine learning""),1,0)"),1.0)</f>
        <v>1</v>
      </c>
      <c r="U201" s="3">
        <f>IFERROR(__xludf.DUMMYFUNCTION("IF(REGEXMATCH(Q201,""(?i)python""),1,0)"),0.0)</f>
        <v>0</v>
      </c>
      <c r="V201" s="3">
        <f>IFERROR(__xludf.DUMMYFUNCTION("IF(REGEXMATCH(Q201,""(?i)java""),1,0)"),0.0)</f>
        <v>0</v>
      </c>
      <c r="W201" s="3">
        <f>IFERROR(__xludf.DUMMYFUNCTION("IF(REGEXMATCH(Q201,""(?i)sql""),1,0)"),0.0)</f>
        <v>0</v>
      </c>
      <c r="X201" s="3">
        <f>IFERROR(__xludf.DUMMYFUNCTION("IF(REGEXMATCH(Q201,""(?i)web development""),1,0)"),0.0)</f>
        <v>0</v>
      </c>
      <c r="Y201" s="3">
        <f>IFERROR(__xludf.DUMMYFUNCTION("IF(REGEXMATCH(Q201,""(?i)data science""),1,0)"),1.0)</f>
        <v>1</v>
      </c>
      <c r="Z201" s="3" t="s">
        <v>55</v>
      </c>
      <c r="AA201" s="3" t="s">
        <v>48</v>
      </c>
      <c r="AB201" s="3" t="s">
        <v>47</v>
      </c>
      <c r="AC201" s="3" t="s">
        <v>48</v>
      </c>
      <c r="AD201" s="3">
        <v>0.0</v>
      </c>
      <c r="AE201" s="3" t="s">
        <v>49</v>
      </c>
      <c r="AF201" s="3">
        <v>8.23</v>
      </c>
      <c r="AG201" s="3">
        <v>7.46</v>
      </c>
      <c r="AH201" s="3">
        <v>7.25</v>
      </c>
      <c r="AI201" s="3">
        <v>7.81</v>
      </c>
      <c r="AJ201" s="3">
        <v>6.74</v>
      </c>
      <c r="AK201" s="3">
        <v>6.23</v>
      </c>
      <c r="AL201" s="3">
        <v>6.4</v>
      </c>
      <c r="AM201" s="3">
        <v>7.0</v>
      </c>
    </row>
    <row r="202">
      <c r="A202" s="3" t="s">
        <v>605</v>
      </c>
      <c r="B202" s="3" t="s">
        <v>288</v>
      </c>
      <c r="C202" s="4">
        <v>20.0</v>
      </c>
      <c r="D202" s="3" t="s">
        <v>41</v>
      </c>
      <c r="E202" s="3" t="s">
        <v>42</v>
      </c>
      <c r="F202" s="5">
        <v>7.08</v>
      </c>
      <c r="G202" s="3">
        <v>0.0</v>
      </c>
      <c r="H202" s="5">
        <v>73.64</v>
      </c>
      <c r="I202" s="3" t="s">
        <v>406</v>
      </c>
      <c r="J202" s="3">
        <f>IFERROR(__xludf.DUMMYFUNCTION("COUNTA(SPLIT(I202,"",""))"),3.0)</f>
        <v>3</v>
      </c>
      <c r="K202" s="3">
        <f>IFERROR(__xludf.DUMMYFUNCTION("IF(REGEXMATCH(I202,""(?i)literary society""),1,0)"),1.0)</f>
        <v>1</v>
      </c>
      <c r="L202" s="3">
        <f>IFERROR(__xludf.DUMMYFUNCTION("IF(REGEXMATCH(I202,""(?i)robotics""),1,0)"),0.0)</f>
        <v>0</v>
      </c>
      <c r="M202" s="3">
        <f>IFERROR(__xludf.DUMMYFUNCTION("IF(REGEXMATCH(I202,""(?i)coding club""),1,0)"),1.0)</f>
        <v>1</v>
      </c>
      <c r="N202" s="3">
        <f>IFERROR(__xludf.DUMMYFUNCTION("IF(REGEXMATCH(I202,""(?i)entrepreneurship cell""),1,0)"),1.0)</f>
        <v>1</v>
      </c>
      <c r="O202" s="3">
        <f>IFERROR(__xludf.DUMMYFUNCTION("IF(REGEXMATCH(I202,""(?i)cultural club""),1,0)"),0.0)</f>
        <v>0</v>
      </c>
      <c r="P202" s="3">
        <f>IFERROR(__xludf.DUMMYFUNCTION("IF(REGEXMATCH(I202,""(?i)sports club""),1,0)"),0.0)</f>
        <v>0</v>
      </c>
      <c r="Q202" s="3" t="s">
        <v>407</v>
      </c>
      <c r="R202" s="3">
        <f>IFERROR(__xludf.DUMMYFUNCTION("COUNTA(SPLIT(Q202,"",""))"),4.0)</f>
        <v>4</v>
      </c>
      <c r="S202" s="3">
        <f>IFERROR(__xludf.DUMMYFUNCTION("IF(REGEXMATCH(Q202,""(?i)c\+\+""),1,0)"),0.0)</f>
        <v>0</v>
      </c>
      <c r="T202" s="3">
        <f>IFERROR(__xludf.DUMMYFUNCTION("IF(REGEXMATCH(Q202,""(?i)machine learning""),1,0)"),1.0)</f>
        <v>1</v>
      </c>
      <c r="U202" s="3">
        <f>IFERROR(__xludf.DUMMYFUNCTION("IF(REGEXMATCH(Q202,""(?i)python""),1,0)"),1.0)</f>
        <v>1</v>
      </c>
      <c r="V202" s="3">
        <f>IFERROR(__xludf.DUMMYFUNCTION("IF(REGEXMATCH(Q202,""(?i)java""),1,0)"),0.0)</f>
        <v>0</v>
      </c>
      <c r="W202" s="3">
        <f>IFERROR(__xludf.DUMMYFUNCTION("IF(REGEXMATCH(Q202,""(?i)sql""),1,0)"),0.0)</f>
        <v>0</v>
      </c>
      <c r="X202" s="3">
        <f>IFERROR(__xludf.DUMMYFUNCTION("IF(REGEXMATCH(Q202,""(?i)web development""),1,0)"),1.0)</f>
        <v>1</v>
      </c>
      <c r="Y202" s="3">
        <f>IFERROR(__xludf.DUMMYFUNCTION("IF(REGEXMATCH(Q202,""(?i)data science""),1,0)"),1.0)</f>
        <v>1</v>
      </c>
      <c r="Z202" s="3" t="s">
        <v>45</v>
      </c>
      <c r="AA202" s="3" t="s">
        <v>98</v>
      </c>
      <c r="AB202" s="3" t="s">
        <v>66</v>
      </c>
      <c r="AC202" s="3" t="s">
        <v>67</v>
      </c>
      <c r="AD202" s="3">
        <v>9.94</v>
      </c>
      <c r="AE202" s="3" t="s">
        <v>75</v>
      </c>
      <c r="AF202" s="3">
        <v>6.57</v>
      </c>
      <c r="AG202" s="3">
        <v>7.23</v>
      </c>
      <c r="AH202" s="3">
        <v>6.07</v>
      </c>
      <c r="AI202" s="3">
        <v>8.29</v>
      </c>
      <c r="AJ202" s="3">
        <v>6.37</v>
      </c>
      <c r="AK202" s="3">
        <v>8.13</v>
      </c>
      <c r="AL202" s="3">
        <v>6.77</v>
      </c>
      <c r="AM202" s="3">
        <v>7.2</v>
      </c>
    </row>
    <row r="203">
      <c r="A203" s="3" t="s">
        <v>606</v>
      </c>
      <c r="B203" s="3" t="s">
        <v>607</v>
      </c>
      <c r="C203" s="4">
        <v>23.0</v>
      </c>
      <c r="D203" s="3" t="s">
        <v>58</v>
      </c>
      <c r="E203" s="3" t="s">
        <v>92</v>
      </c>
      <c r="F203" s="5">
        <v>6.82</v>
      </c>
      <c r="G203" s="3">
        <v>0.0</v>
      </c>
      <c r="H203" s="5">
        <v>81.77</v>
      </c>
      <c r="I203" s="3" t="s">
        <v>608</v>
      </c>
      <c r="J203" s="3">
        <f>IFERROR(__xludf.DUMMYFUNCTION("COUNTA(SPLIT(I203,"",""))"),3.0)</f>
        <v>3</v>
      </c>
      <c r="K203" s="3">
        <f>IFERROR(__xludf.DUMMYFUNCTION("IF(REGEXMATCH(I203,""(?i)literary society""),1,0)"),1.0)</f>
        <v>1</v>
      </c>
      <c r="L203" s="3">
        <f>IFERROR(__xludf.DUMMYFUNCTION("IF(REGEXMATCH(I203,""(?i)robotics""),1,0)"),1.0)</f>
        <v>1</v>
      </c>
      <c r="M203" s="3">
        <f>IFERROR(__xludf.DUMMYFUNCTION("IF(REGEXMATCH(I203,""(?i)coding club""),1,0)"),0.0)</f>
        <v>0</v>
      </c>
      <c r="N203" s="3">
        <f>IFERROR(__xludf.DUMMYFUNCTION("IF(REGEXMATCH(I203,""(?i)entrepreneurship cell""),1,0)"),1.0)</f>
        <v>1</v>
      </c>
      <c r="O203" s="3">
        <f>IFERROR(__xludf.DUMMYFUNCTION("IF(REGEXMATCH(I203,""(?i)cultural club""),1,0)"),0.0)</f>
        <v>0</v>
      </c>
      <c r="P203" s="3">
        <f>IFERROR(__xludf.DUMMYFUNCTION("IF(REGEXMATCH(I203,""(?i)sports club""),1,0)"),0.0)</f>
        <v>0</v>
      </c>
      <c r="Q203" s="3" t="s">
        <v>609</v>
      </c>
      <c r="R203" s="3">
        <f>IFERROR(__xludf.DUMMYFUNCTION("COUNTA(SPLIT(Q203,"",""))"),4.0)</f>
        <v>4</v>
      </c>
      <c r="S203" s="3">
        <f>IFERROR(__xludf.DUMMYFUNCTION("IF(REGEXMATCH(Q203,""(?i)c\+\+""),1,0)"),0.0)</f>
        <v>0</v>
      </c>
      <c r="T203" s="3">
        <f>IFERROR(__xludf.DUMMYFUNCTION("IF(REGEXMATCH(Q203,""(?i)machine learning""),1,0)"),0.0)</f>
        <v>0</v>
      </c>
      <c r="U203" s="3">
        <f>IFERROR(__xludf.DUMMYFUNCTION("IF(REGEXMATCH(Q203,""(?i)python""),1,0)"),1.0)</f>
        <v>1</v>
      </c>
      <c r="V203" s="3">
        <f>IFERROR(__xludf.DUMMYFUNCTION("IF(REGEXMATCH(Q203,""(?i)java""),1,0)"),1.0)</f>
        <v>1</v>
      </c>
      <c r="W203" s="3">
        <f>IFERROR(__xludf.DUMMYFUNCTION("IF(REGEXMATCH(Q203,""(?i)sql""),1,0)"),0.0)</f>
        <v>0</v>
      </c>
      <c r="X203" s="3">
        <f>IFERROR(__xludf.DUMMYFUNCTION("IF(REGEXMATCH(Q203,""(?i)web development""),1,0)"),1.0)</f>
        <v>1</v>
      </c>
      <c r="Y203" s="3">
        <f>IFERROR(__xludf.DUMMYFUNCTION("IF(REGEXMATCH(Q203,""(?i)data science""),1,0)"),1.0)</f>
        <v>1</v>
      </c>
      <c r="Z203" s="3" t="s">
        <v>55</v>
      </c>
      <c r="AA203" s="3" t="s">
        <v>48</v>
      </c>
      <c r="AB203" s="3" t="s">
        <v>66</v>
      </c>
      <c r="AC203" s="3" t="s">
        <v>85</v>
      </c>
      <c r="AD203" s="3">
        <v>3.14</v>
      </c>
      <c r="AE203" s="3" t="s">
        <v>75</v>
      </c>
      <c r="AF203" s="3">
        <v>5.92</v>
      </c>
      <c r="AG203" s="3">
        <v>8.02</v>
      </c>
      <c r="AH203" s="3">
        <v>5.74</v>
      </c>
      <c r="AI203" s="3">
        <v>5.92</v>
      </c>
      <c r="AJ203" s="3">
        <v>7.06</v>
      </c>
      <c r="AK203" s="3">
        <v>6.68</v>
      </c>
      <c r="AL203" s="3">
        <v>7.8</v>
      </c>
      <c r="AM203" s="3">
        <v>7.45</v>
      </c>
    </row>
    <row r="204">
      <c r="A204" s="3" t="s">
        <v>610</v>
      </c>
      <c r="B204" s="3" t="s">
        <v>611</v>
      </c>
      <c r="C204" s="4">
        <v>21.0</v>
      </c>
      <c r="D204" s="3" t="s">
        <v>41</v>
      </c>
      <c r="E204" s="3" t="s">
        <v>92</v>
      </c>
      <c r="F204" s="5">
        <v>7.15</v>
      </c>
      <c r="G204" s="3">
        <v>1.0</v>
      </c>
      <c r="H204" s="5">
        <v>68.05</v>
      </c>
      <c r="I204" s="3" t="s">
        <v>282</v>
      </c>
      <c r="J204" s="3">
        <f>IFERROR(__xludf.DUMMYFUNCTION("COUNTA(SPLIT(I204,"",""))"),3.0)</f>
        <v>3</v>
      </c>
      <c r="K204" s="3">
        <f>IFERROR(__xludf.DUMMYFUNCTION("IF(REGEXMATCH(I204,""(?i)literary society""),1,0)"),0.0)</f>
        <v>0</v>
      </c>
      <c r="L204" s="3">
        <f>IFERROR(__xludf.DUMMYFUNCTION("IF(REGEXMATCH(I204,""(?i)robotics""),1,0)"),1.0)</f>
        <v>1</v>
      </c>
      <c r="M204" s="3">
        <f>IFERROR(__xludf.DUMMYFUNCTION("IF(REGEXMATCH(I204,""(?i)coding club""),1,0)"),0.0)</f>
        <v>0</v>
      </c>
      <c r="N204" s="3">
        <f>IFERROR(__xludf.DUMMYFUNCTION("IF(REGEXMATCH(I204,""(?i)entrepreneurship cell""),1,0)"),1.0)</f>
        <v>1</v>
      </c>
      <c r="O204" s="3">
        <f>IFERROR(__xludf.DUMMYFUNCTION("IF(REGEXMATCH(I204,""(?i)cultural club""),1,0)"),1.0)</f>
        <v>1</v>
      </c>
      <c r="P204" s="3">
        <f>IFERROR(__xludf.DUMMYFUNCTION("IF(REGEXMATCH(I204,""(?i)sports club""),1,0)"),0.0)</f>
        <v>0</v>
      </c>
      <c r="Q204" s="3" t="s">
        <v>612</v>
      </c>
      <c r="R204" s="3">
        <f>IFERROR(__xludf.DUMMYFUNCTION("COUNTA(SPLIT(Q204,"",""))"),3.0)</f>
        <v>3</v>
      </c>
      <c r="S204" s="3">
        <f>IFERROR(__xludf.DUMMYFUNCTION("IF(REGEXMATCH(Q204,""(?i)c\+\+""),1,0)"),0.0)</f>
        <v>0</v>
      </c>
      <c r="T204" s="3">
        <f>IFERROR(__xludf.DUMMYFUNCTION("IF(REGEXMATCH(Q204,""(?i)machine learning""),1,0)"),1.0)</f>
        <v>1</v>
      </c>
      <c r="U204" s="3">
        <f>IFERROR(__xludf.DUMMYFUNCTION("IF(REGEXMATCH(Q204,""(?i)python""),1,0)"),0.0)</f>
        <v>0</v>
      </c>
      <c r="V204" s="3">
        <f>IFERROR(__xludf.DUMMYFUNCTION("IF(REGEXMATCH(Q204,""(?i)java""),1,0)"),0.0)</f>
        <v>0</v>
      </c>
      <c r="W204" s="3">
        <f>IFERROR(__xludf.DUMMYFUNCTION("IF(REGEXMATCH(Q204,""(?i)sql""),1,0)"),1.0)</f>
        <v>1</v>
      </c>
      <c r="X204" s="3">
        <f>IFERROR(__xludf.DUMMYFUNCTION("IF(REGEXMATCH(Q204,""(?i)web development""),1,0)"),1.0)</f>
        <v>1</v>
      </c>
      <c r="Y204" s="3">
        <f>IFERROR(__xludf.DUMMYFUNCTION("IF(REGEXMATCH(Q204,""(?i)data science""),1,0)"),0.0)</f>
        <v>0</v>
      </c>
      <c r="Z204" s="3" t="s">
        <v>55</v>
      </c>
      <c r="AA204" s="3" t="s">
        <v>48</v>
      </c>
      <c r="AB204" s="3" t="s">
        <v>47</v>
      </c>
      <c r="AC204" s="3" t="s">
        <v>48</v>
      </c>
      <c r="AD204" s="3">
        <v>0.0</v>
      </c>
      <c r="AE204" s="3" t="s">
        <v>49</v>
      </c>
      <c r="AF204" s="3">
        <v>7.96</v>
      </c>
      <c r="AG204" s="3">
        <v>5.18</v>
      </c>
      <c r="AH204" s="3">
        <v>6.83</v>
      </c>
      <c r="AI204" s="3">
        <v>5.89</v>
      </c>
      <c r="AJ204" s="3">
        <v>6.79</v>
      </c>
      <c r="AK204" s="3">
        <v>9.33</v>
      </c>
      <c r="AL204" s="3">
        <v>7.29</v>
      </c>
      <c r="AM204" s="3">
        <v>7.9</v>
      </c>
    </row>
    <row r="205">
      <c r="A205" s="3" t="s">
        <v>613</v>
      </c>
      <c r="B205" s="3" t="s">
        <v>614</v>
      </c>
      <c r="C205" s="4">
        <v>22.0</v>
      </c>
      <c r="D205" s="3" t="s">
        <v>41</v>
      </c>
      <c r="E205" s="3" t="s">
        <v>42</v>
      </c>
      <c r="F205" s="5">
        <v>7.14</v>
      </c>
      <c r="G205" s="3">
        <v>3.0</v>
      </c>
      <c r="H205" s="5">
        <v>61.68</v>
      </c>
      <c r="I205" s="3" t="s">
        <v>615</v>
      </c>
      <c r="J205" s="3">
        <f>IFERROR(__xludf.DUMMYFUNCTION("COUNTA(SPLIT(I205,"",""))"),2.0)</f>
        <v>2</v>
      </c>
      <c r="K205" s="3">
        <f>IFERROR(__xludf.DUMMYFUNCTION("IF(REGEXMATCH(I205,""(?i)literary society""),1,0)"),0.0)</f>
        <v>0</v>
      </c>
      <c r="L205" s="3">
        <f>IFERROR(__xludf.DUMMYFUNCTION("IF(REGEXMATCH(I205,""(?i)robotics""),1,0)"),1.0)</f>
        <v>1</v>
      </c>
      <c r="M205" s="3">
        <f>IFERROR(__xludf.DUMMYFUNCTION("IF(REGEXMATCH(I205,""(?i)coding club""),1,0)"),0.0)</f>
        <v>0</v>
      </c>
      <c r="N205" s="3">
        <f>IFERROR(__xludf.DUMMYFUNCTION("IF(REGEXMATCH(I205,""(?i)entrepreneurship cell""),1,0)"),1.0)</f>
        <v>1</v>
      </c>
      <c r="O205" s="3">
        <f>IFERROR(__xludf.DUMMYFUNCTION("IF(REGEXMATCH(I205,""(?i)cultural club""),1,0)"),0.0)</f>
        <v>0</v>
      </c>
      <c r="P205" s="3">
        <f>IFERROR(__xludf.DUMMYFUNCTION("IF(REGEXMATCH(I205,""(?i)sports club""),1,0)"),0.0)</f>
        <v>0</v>
      </c>
      <c r="Q205" s="3" t="s">
        <v>616</v>
      </c>
      <c r="R205" s="3">
        <f>IFERROR(__xludf.DUMMYFUNCTION("COUNTA(SPLIT(Q205,"",""))"),4.0)</f>
        <v>4</v>
      </c>
      <c r="S205" s="3">
        <f>IFERROR(__xludf.DUMMYFUNCTION("IF(REGEXMATCH(Q205,""(?i)c\+\+""),1,0)"),0.0)</f>
        <v>0</v>
      </c>
      <c r="T205" s="3">
        <f>IFERROR(__xludf.DUMMYFUNCTION("IF(REGEXMATCH(Q205,""(?i)machine learning""),1,0)"),1.0)</f>
        <v>1</v>
      </c>
      <c r="U205" s="3">
        <f>IFERROR(__xludf.DUMMYFUNCTION("IF(REGEXMATCH(Q205,""(?i)python""),1,0)"),1.0)</f>
        <v>1</v>
      </c>
      <c r="V205" s="3">
        <f>IFERROR(__xludf.DUMMYFUNCTION("IF(REGEXMATCH(Q205,""(?i)java""),1,0)"),0.0)</f>
        <v>0</v>
      </c>
      <c r="W205" s="3">
        <f>IFERROR(__xludf.DUMMYFUNCTION("IF(REGEXMATCH(Q205,""(?i)sql""),1,0)"),1.0)</f>
        <v>1</v>
      </c>
      <c r="X205" s="3">
        <f>IFERROR(__xludf.DUMMYFUNCTION("IF(REGEXMATCH(Q205,""(?i)web development""),1,0)"),1.0)</f>
        <v>1</v>
      </c>
      <c r="Y205" s="3">
        <f>IFERROR(__xludf.DUMMYFUNCTION("IF(REGEXMATCH(Q205,""(?i)data science""),1,0)"),0.0)</f>
        <v>0</v>
      </c>
      <c r="Z205" s="3" t="s">
        <v>45</v>
      </c>
      <c r="AA205" s="3" t="s">
        <v>46</v>
      </c>
      <c r="AB205" s="3" t="s">
        <v>66</v>
      </c>
      <c r="AC205" s="3" t="s">
        <v>98</v>
      </c>
      <c r="AD205" s="3">
        <v>11.01</v>
      </c>
      <c r="AE205" s="3" t="s">
        <v>75</v>
      </c>
      <c r="AF205" s="3">
        <v>7.66</v>
      </c>
      <c r="AG205" s="3">
        <v>6.85</v>
      </c>
      <c r="AH205" s="3">
        <v>7.03</v>
      </c>
      <c r="AI205" s="3">
        <v>6.83</v>
      </c>
      <c r="AJ205" s="3">
        <v>8.08</v>
      </c>
      <c r="AK205" s="3">
        <v>7.0</v>
      </c>
      <c r="AL205" s="3">
        <v>7.25</v>
      </c>
      <c r="AM205" s="3">
        <v>6.43</v>
      </c>
    </row>
    <row r="206">
      <c r="A206" s="3" t="s">
        <v>617</v>
      </c>
      <c r="B206" s="3" t="s">
        <v>618</v>
      </c>
      <c r="C206" s="4">
        <v>18.0</v>
      </c>
      <c r="D206" s="3" t="s">
        <v>58</v>
      </c>
      <c r="E206" s="3" t="s">
        <v>70</v>
      </c>
      <c r="F206" s="5">
        <v>6.94</v>
      </c>
      <c r="G206" s="3">
        <v>1.0</v>
      </c>
      <c r="H206" s="5">
        <v>78.56</v>
      </c>
      <c r="I206" s="3" t="s">
        <v>619</v>
      </c>
      <c r="J206" s="3">
        <f>IFERROR(__xludf.DUMMYFUNCTION("COUNTA(SPLIT(I206,"",""))"),3.0)</f>
        <v>3</v>
      </c>
      <c r="K206" s="3">
        <f>IFERROR(__xludf.DUMMYFUNCTION("IF(REGEXMATCH(I206,""(?i)literary society""),1,0)"),1.0)</f>
        <v>1</v>
      </c>
      <c r="L206" s="3">
        <f>IFERROR(__xludf.DUMMYFUNCTION("IF(REGEXMATCH(I206,""(?i)robotics""),1,0)"),1.0)</f>
        <v>1</v>
      </c>
      <c r="M206" s="3">
        <f>IFERROR(__xludf.DUMMYFUNCTION("IF(REGEXMATCH(I206,""(?i)coding club""),1,0)"),0.0)</f>
        <v>0</v>
      </c>
      <c r="N206" s="3">
        <f>IFERROR(__xludf.DUMMYFUNCTION("IF(REGEXMATCH(I206,""(?i)entrepreneurship cell""),1,0)"),0.0)</f>
        <v>0</v>
      </c>
      <c r="O206" s="3">
        <f>IFERROR(__xludf.DUMMYFUNCTION("IF(REGEXMATCH(I206,""(?i)cultural club""),1,0)"),0.0)</f>
        <v>0</v>
      </c>
      <c r="P206" s="3">
        <f>IFERROR(__xludf.DUMMYFUNCTION("IF(REGEXMATCH(I206,""(?i)sports club""),1,0)"),1.0)</f>
        <v>1</v>
      </c>
      <c r="Q206" s="3" t="s">
        <v>620</v>
      </c>
      <c r="R206" s="3">
        <f>IFERROR(__xludf.DUMMYFUNCTION("COUNTA(SPLIT(Q206,"",""))"),4.0)</f>
        <v>4</v>
      </c>
      <c r="S206" s="3">
        <f>IFERROR(__xludf.DUMMYFUNCTION("IF(REGEXMATCH(Q206,""(?i)c\+\+""),1,0)"),0.0)</f>
        <v>0</v>
      </c>
      <c r="T206" s="3">
        <f>IFERROR(__xludf.DUMMYFUNCTION("IF(REGEXMATCH(Q206,""(?i)machine learning""),1,0)"),1.0)</f>
        <v>1</v>
      </c>
      <c r="U206" s="3">
        <f>IFERROR(__xludf.DUMMYFUNCTION("IF(REGEXMATCH(Q206,""(?i)python""),1,0)"),1.0)</f>
        <v>1</v>
      </c>
      <c r="V206" s="3">
        <f>IFERROR(__xludf.DUMMYFUNCTION("IF(REGEXMATCH(Q206,""(?i)java""),1,0)"),1.0)</f>
        <v>1</v>
      </c>
      <c r="W206" s="3">
        <f>IFERROR(__xludf.DUMMYFUNCTION("IF(REGEXMATCH(Q206,""(?i)sql""),1,0)"),0.0)</f>
        <v>0</v>
      </c>
      <c r="X206" s="3">
        <f>IFERROR(__xludf.DUMMYFUNCTION("IF(REGEXMATCH(Q206,""(?i)web development""),1,0)"),0.0)</f>
        <v>0</v>
      </c>
      <c r="Y206" s="3">
        <f>IFERROR(__xludf.DUMMYFUNCTION("IF(REGEXMATCH(Q206,""(?i)data science""),1,0)"),1.0)</f>
        <v>1</v>
      </c>
      <c r="Z206" s="3" t="s">
        <v>45</v>
      </c>
      <c r="AA206" s="3" t="s">
        <v>85</v>
      </c>
      <c r="AB206" s="3" t="s">
        <v>47</v>
      </c>
      <c r="AC206" s="3" t="s">
        <v>48</v>
      </c>
      <c r="AD206" s="3">
        <v>0.0</v>
      </c>
      <c r="AE206" s="3" t="s">
        <v>49</v>
      </c>
      <c r="AF206" s="3">
        <v>4.98</v>
      </c>
      <c r="AG206" s="3">
        <v>4.17</v>
      </c>
      <c r="AH206" s="3">
        <v>7.81</v>
      </c>
      <c r="AI206" s="3">
        <v>7.13</v>
      </c>
      <c r="AJ206" s="3">
        <v>6.77</v>
      </c>
      <c r="AK206" s="3">
        <v>8.39</v>
      </c>
      <c r="AL206" s="3">
        <v>7.64</v>
      </c>
      <c r="AM206" s="3">
        <v>8.62</v>
      </c>
    </row>
    <row r="207">
      <c r="A207" s="3" t="s">
        <v>621</v>
      </c>
      <c r="B207" s="3" t="s">
        <v>622</v>
      </c>
      <c r="C207" s="4">
        <v>19.0</v>
      </c>
      <c r="D207" s="3" t="s">
        <v>41</v>
      </c>
      <c r="E207" s="3" t="s">
        <v>59</v>
      </c>
      <c r="F207" s="5">
        <v>7.29</v>
      </c>
      <c r="G207" s="3">
        <v>1.0</v>
      </c>
      <c r="H207" s="5">
        <v>70.78</v>
      </c>
      <c r="I207" s="3" t="s">
        <v>339</v>
      </c>
      <c r="J207" s="3">
        <f>IFERROR(__xludf.DUMMYFUNCTION("COUNTA(SPLIT(I207,"",""))"),2.0)</f>
        <v>2</v>
      </c>
      <c r="K207" s="3">
        <f>IFERROR(__xludf.DUMMYFUNCTION("IF(REGEXMATCH(I207,""(?i)literary society""),1,0)"),0.0)</f>
        <v>0</v>
      </c>
      <c r="L207" s="3">
        <f>IFERROR(__xludf.DUMMYFUNCTION("IF(REGEXMATCH(I207,""(?i)robotics""),1,0)"),1.0)</f>
        <v>1</v>
      </c>
      <c r="M207" s="3">
        <f>IFERROR(__xludf.DUMMYFUNCTION("IF(REGEXMATCH(I207,""(?i)coding club""),1,0)"),0.0)</f>
        <v>0</v>
      </c>
      <c r="N207" s="3">
        <f>IFERROR(__xludf.DUMMYFUNCTION("IF(REGEXMATCH(I207,""(?i)entrepreneurship cell""),1,0)"),0.0)</f>
        <v>0</v>
      </c>
      <c r="O207" s="3">
        <f>IFERROR(__xludf.DUMMYFUNCTION("IF(REGEXMATCH(I207,""(?i)cultural club""),1,0)"),0.0)</f>
        <v>0</v>
      </c>
      <c r="P207" s="3">
        <f>IFERROR(__xludf.DUMMYFUNCTION("IF(REGEXMATCH(I207,""(?i)sports club""),1,0)"),1.0)</f>
        <v>1</v>
      </c>
      <c r="Q207" s="3" t="s">
        <v>134</v>
      </c>
      <c r="R207" s="3">
        <f>IFERROR(__xludf.DUMMYFUNCTION("COUNTA(SPLIT(Q207,"",""))"),3.0)</f>
        <v>3</v>
      </c>
      <c r="S207" s="3">
        <f>IFERROR(__xludf.DUMMYFUNCTION("IF(REGEXMATCH(Q207,""(?i)c\+\+""),1,0)"),1.0)</f>
        <v>1</v>
      </c>
      <c r="T207" s="3">
        <f>IFERROR(__xludf.DUMMYFUNCTION("IF(REGEXMATCH(Q207,""(?i)machine learning""),1,0)"),0.0)</f>
        <v>0</v>
      </c>
      <c r="U207" s="3">
        <f>IFERROR(__xludf.DUMMYFUNCTION("IF(REGEXMATCH(Q207,""(?i)python""),1,0)"),0.0)</f>
        <v>0</v>
      </c>
      <c r="V207" s="3">
        <f>IFERROR(__xludf.DUMMYFUNCTION("IF(REGEXMATCH(Q207,""(?i)java""),1,0)"),0.0)</f>
        <v>0</v>
      </c>
      <c r="W207" s="3">
        <f>IFERROR(__xludf.DUMMYFUNCTION("IF(REGEXMATCH(Q207,""(?i)sql""),1,0)"),1.0)</f>
        <v>1</v>
      </c>
      <c r="X207" s="3">
        <f>IFERROR(__xludf.DUMMYFUNCTION("IF(REGEXMATCH(Q207,""(?i)web development""),1,0)"),1.0)</f>
        <v>1</v>
      </c>
      <c r="Y207" s="3">
        <f>IFERROR(__xludf.DUMMYFUNCTION("IF(REGEXMATCH(Q207,""(?i)data science""),1,0)"),0.0)</f>
        <v>0</v>
      </c>
      <c r="Z207" s="3" t="s">
        <v>55</v>
      </c>
      <c r="AA207" s="3" t="s">
        <v>48</v>
      </c>
      <c r="AB207" s="3" t="s">
        <v>47</v>
      </c>
      <c r="AC207" s="3" t="s">
        <v>48</v>
      </c>
      <c r="AD207" s="3">
        <v>0.0</v>
      </c>
      <c r="AE207" s="3" t="s">
        <v>49</v>
      </c>
      <c r="AF207" s="3">
        <v>8.16</v>
      </c>
      <c r="AG207" s="3">
        <v>6.58</v>
      </c>
      <c r="AH207" s="3">
        <v>8.11</v>
      </c>
      <c r="AI207" s="3">
        <v>7.6</v>
      </c>
      <c r="AJ207" s="3">
        <v>7.93</v>
      </c>
      <c r="AK207" s="3">
        <v>5.9</v>
      </c>
      <c r="AL207" s="3">
        <v>7.1</v>
      </c>
      <c r="AM207" s="3">
        <v>6.95</v>
      </c>
    </row>
    <row r="208">
      <c r="A208" s="3" t="s">
        <v>623</v>
      </c>
      <c r="B208" s="3" t="s">
        <v>91</v>
      </c>
      <c r="C208" s="4">
        <v>21.0</v>
      </c>
      <c r="D208" s="3" t="s">
        <v>41</v>
      </c>
      <c r="E208" s="3" t="s">
        <v>82</v>
      </c>
      <c r="F208" s="5">
        <v>7.02</v>
      </c>
      <c r="G208" s="3">
        <v>0.0</v>
      </c>
      <c r="H208" s="5">
        <v>81.52</v>
      </c>
      <c r="I208" s="3" t="s">
        <v>615</v>
      </c>
      <c r="J208" s="3">
        <f>IFERROR(__xludf.DUMMYFUNCTION("COUNTA(SPLIT(I208,"",""))"),2.0)</f>
        <v>2</v>
      </c>
      <c r="K208" s="3">
        <f>IFERROR(__xludf.DUMMYFUNCTION("IF(REGEXMATCH(I208,""(?i)literary society""),1,0)"),0.0)</f>
        <v>0</v>
      </c>
      <c r="L208" s="3">
        <f>IFERROR(__xludf.DUMMYFUNCTION("IF(REGEXMATCH(I208,""(?i)robotics""),1,0)"),1.0)</f>
        <v>1</v>
      </c>
      <c r="M208" s="3">
        <f>IFERROR(__xludf.DUMMYFUNCTION("IF(REGEXMATCH(I208,""(?i)coding club""),1,0)"),0.0)</f>
        <v>0</v>
      </c>
      <c r="N208" s="3">
        <f>IFERROR(__xludf.DUMMYFUNCTION("IF(REGEXMATCH(I208,""(?i)entrepreneurship cell""),1,0)"),1.0)</f>
        <v>1</v>
      </c>
      <c r="O208" s="3">
        <f>IFERROR(__xludf.DUMMYFUNCTION("IF(REGEXMATCH(I208,""(?i)cultural club""),1,0)"),0.0)</f>
        <v>0</v>
      </c>
      <c r="P208" s="3">
        <f>IFERROR(__xludf.DUMMYFUNCTION("IF(REGEXMATCH(I208,""(?i)sports club""),1,0)"),0.0)</f>
        <v>0</v>
      </c>
      <c r="Q208" s="3" t="s">
        <v>543</v>
      </c>
      <c r="R208" s="3">
        <f>IFERROR(__xludf.DUMMYFUNCTION("COUNTA(SPLIT(Q208,"",""))"),4.0)</f>
        <v>4</v>
      </c>
      <c r="S208" s="3">
        <f>IFERROR(__xludf.DUMMYFUNCTION("IF(REGEXMATCH(Q208,""(?i)c\+\+""),1,0)"),0.0)</f>
        <v>0</v>
      </c>
      <c r="T208" s="3">
        <f>IFERROR(__xludf.DUMMYFUNCTION("IF(REGEXMATCH(Q208,""(?i)machine learning""),1,0)"),1.0)</f>
        <v>1</v>
      </c>
      <c r="U208" s="3">
        <f>IFERROR(__xludf.DUMMYFUNCTION("IF(REGEXMATCH(Q208,""(?i)python""),1,0)"),1.0)</f>
        <v>1</v>
      </c>
      <c r="V208" s="3">
        <f>IFERROR(__xludf.DUMMYFUNCTION("IF(REGEXMATCH(Q208,""(?i)java""),1,0)"),1.0)</f>
        <v>1</v>
      </c>
      <c r="W208" s="3">
        <f>IFERROR(__xludf.DUMMYFUNCTION("IF(REGEXMATCH(Q208,""(?i)sql""),1,0)"),0.0)</f>
        <v>0</v>
      </c>
      <c r="X208" s="3">
        <f>IFERROR(__xludf.DUMMYFUNCTION("IF(REGEXMATCH(Q208,""(?i)web development""),1,0)"),0.0)</f>
        <v>0</v>
      </c>
      <c r="Y208" s="3">
        <f>IFERROR(__xludf.DUMMYFUNCTION("IF(REGEXMATCH(Q208,""(?i)data science""),1,0)"),1.0)</f>
        <v>1</v>
      </c>
      <c r="Z208" s="3" t="s">
        <v>45</v>
      </c>
      <c r="AA208" s="3" t="s">
        <v>46</v>
      </c>
      <c r="AB208" s="3" t="s">
        <v>47</v>
      </c>
      <c r="AC208" s="3" t="s">
        <v>48</v>
      </c>
      <c r="AD208" s="3">
        <v>0.0</v>
      </c>
      <c r="AE208" s="3" t="s">
        <v>49</v>
      </c>
      <c r="AF208" s="3">
        <v>5.93</v>
      </c>
      <c r="AG208" s="3">
        <v>6.22</v>
      </c>
      <c r="AH208" s="3">
        <v>7.69</v>
      </c>
      <c r="AI208" s="3">
        <v>6.77</v>
      </c>
      <c r="AJ208" s="3">
        <v>8.59</v>
      </c>
      <c r="AK208" s="3">
        <v>7.5</v>
      </c>
      <c r="AL208" s="3">
        <v>6.51</v>
      </c>
      <c r="AM208" s="3">
        <v>6.99</v>
      </c>
    </row>
    <row r="209">
      <c r="A209" s="3" t="s">
        <v>624</v>
      </c>
      <c r="B209" s="3" t="s">
        <v>91</v>
      </c>
      <c r="C209" s="4">
        <v>19.0</v>
      </c>
      <c r="D209" s="3" t="s">
        <v>41</v>
      </c>
      <c r="E209" s="3" t="s">
        <v>52</v>
      </c>
      <c r="F209" s="5">
        <v>7.01</v>
      </c>
      <c r="G209" s="3">
        <v>1.0</v>
      </c>
      <c r="H209" s="5">
        <v>94.04</v>
      </c>
      <c r="I209" s="3" t="s">
        <v>12</v>
      </c>
      <c r="J209" s="3">
        <f>IFERROR(__xludf.DUMMYFUNCTION("COUNTA(SPLIT(I209,"",""))"),1.0)</f>
        <v>1</v>
      </c>
      <c r="K209" s="3">
        <f>IFERROR(__xludf.DUMMYFUNCTION("IF(REGEXMATCH(I209,""(?i)literary society""),1,0)"),0.0)</f>
        <v>0</v>
      </c>
      <c r="L209" s="3">
        <f>IFERROR(__xludf.DUMMYFUNCTION("IF(REGEXMATCH(I209,""(?i)robotics""),1,0)"),0.0)</f>
        <v>0</v>
      </c>
      <c r="M209" s="3">
        <f>IFERROR(__xludf.DUMMYFUNCTION("IF(REGEXMATCH(I209,""(?i)coding club""),1,0)"),1.0)</f>
        <v>1</v>
      </c>
      <c r="N209" s="3">
        <f>IFERROR(__xludf.DUMMYFUNCTION("IF(REGEXMATCH(I209,""(?i)entrepreneurship cell""),1,0)"),0.0)</f>
        <v>0</v>
      </c>
      <c r="O209" s="3">
        <f>IFERROR(__xludf.DUMMYFUNCTION("IF(REGEXMATCH(I209,""(?i)cultural club""),1,0)"),0.0)</f>
        <v>0</v>
      </c>
      <c r="P209" s="3">
        <f>IFERROR(__xludf.DUMMYFUNCTION("IF(REGEXMATCH(I209,""(?i)sports club""),1,0)"),0.0)</f>
        <v>0</v>
      </c>
      <c r="Q209" s="3" t="s">
        <v>625</v>
      </c>
      <c r="R209" s="3">
        <f>IFERROR(__xludf.DUMMYFUNCTION("COUNTA(SPLIT(Q209,"",""))"),5.0)</f>
        <v>5</v>
      </c>
      <c r="S209" s="3">
        <f>IFERROR(__xludf.DUMMYFUNCTION("IF(REGEXMATCH(Q209,""(?i)c\+\+""),1,0)"),1.0)</f>
        <v>1</v>
      </c>
      <c r="T209" s="3">
        <f>IFERROR(__xludf.DUMMYFUNCTION("IF(REGEXMATCH(Q209,""(?i)machine learning""),1,0)"),0.0)</f>
        <v>0</v>
      </c>
      <c r="U209" s="3">
        <f>IFERROR(__xludf.DUMMYFUNCTION("IF(REGEXMATCH(Q209,""(?i)python""),1,0)"),0.0)</f>
        <v>0</v>
      </c>
      <c r="V209" s="3">
        <f>IFERROR(__xludf.DUMMYFUNCTION("IF(REGEXMATCH(Q209,""(?i)java""),1,0)"),1.0)</f>
        <v>1</v>
      </c>
      <c r="W209" s="3">
        <f>IFERROR(__xludf.DUMMYFUNCTION("IF(REGEXMATCH(Q209,""(?i)sql""),1,0)"),1.0)</f>
        <v>1</v>
      </c>
      <c r="X209" s="3">
        <f>IFERROR(__xludf.DUMMYFUNCTION("IF(REGEXMATCH(Q209,""(?i)web development""),1,0)"),1.0)</f>
        <v>1</v>
      </c>
      <c r="Y209" s="3">
        <f>IFERROR(__xludf.DUMMYFUNCTION("IF(REGEXMATCH(Q209,""(?i)data science""),1,0)"),1.0)</f>
        <v>1</v>
      </c>
      <c r="Z209" s="3" t="s">
        <v>55</v>
      </c>
      <c r="AA209" s="3" t="s">
        <v>48</v>
      </c>
      <c r="AB209" s="3" t="s">
        <v>47</v>
      </c>
      <c r="AC209" s="3" t="s">
        <v>48</v>
      </c>
      <c r="AD209" s="3">
        <v>0.0</v>
      </c>
      <c r="AE209" s="3" t="s">
        <v>49</v>
      </c>
      <c r="AF209" s="3">
        <v>5.33</v>
      </c>
      <c r="AG209" s="3">
        <v>9.09</v>
      </c>
      <c r="AH209" s="3">
        <v>7.02</v>
      </c>
      <c r="AI209" s="3">
        <v>5.04</v>
      </c>
      <c r="AJ209" s="3">
        <v>8.2</v>
      </c>
      <c r="AK209" s="3">
        <v>6.25</v>
      </c>
      <c r="AL209" s="3">
        <v>8.04</v>
      </c>
      <c r="AM209" s="3">
        <v>7.12</v>
      </c>
    </row>
    <row r="210">
      <c r="A210" s="3" t="s">
        <v>626</v>
      </c>
      <c r="B210" s="3" t="s">
        <v>178</v>
      </c>
      <c r="C210" s="4">
        <v>20.0</v>
      </c>
      <c r="D210" s="3" t="s">
        <v>58</v>
      </c>
      <c r="E210" s="3" t="s">
        <v>70</v>
      </c>
      <c r="F210" s="5">
        <v>7.16</v>
      </c>
      <c r="G210" s="3">
        <v>1.0</v>
      </c>
      <c r="H210" s="5">
        <v>77.43</v>
      </c>
      <c r="I210" s="3" t="s">
        <v>619</v>
      </c>
      <c r="J210" s="3">
        <f>IFERROR(__xludf.DUMMYFUNCTION("COUNTA(SPLIT(I210,"",""))"),3.0)</f>
        <v>3</v>
      </c>
      <c r="K210" s="3">
        <f>IFERROR(__xludf.DUMMYFUNCTION("IF(REGEXMATCH(I210,""(?i)literary society""),1,0)"),1.0)</f>
        <v>1</v>
      </c>
      <c r="L210" s="3">
        <f>IFERROR(__xludf.DUMMYFUNCTION("IF(REGEXMATCH(I210,""(?i)robotics""),1,0)"),1.0)</f>
        <v>1</v>
      </c>
      <c r="M210" s="3">
        <f>IFERROR(__xludf.DUMMYFUNCTION("IF(REGEXMATCH(I210,""(?i)coding club""),1,0)"),0.0)</f>
        <v>0</v>
      </c>
      <c r="N210" s="3">
        <f>IFERROR(__xludf.DUMMYFUNCTION("IF(REGEXMATCH(I210,""(?i)entrepreneurship cell""),1,0)"),0.0)</f>
        <v>0</v>
      </c>
      <c r="O210" s="3">
        <f>IFERROR(__xludf.DUMMYFUNCTION("IF(REGEXMATCH(I210,""(?i)cultural club""),1,0)"),0.0)</f>
        <v>0</v>
      </c>
      <c r="P210" s="3">
        <f>IFERROR(__xludf.DUMMYFUNCTION("IF(REGEXMATCH(I210,""(?i)sports club""),1,0)"),1.0)</f>
        <v>1</v>
      </c>
      <c r="Q210" s="3" t="s">
        <v>627</v>
      </c>
      <c r="R210" s="3">
        <f>IFERROR(__xludf.DUMMYFUNCTION("COUNTA(SPLIT(Q210,"",""))"),5.0)</f>
        <v>5</v>
      </c>
      <c r="S210" s="3">
        <f>IFERROR(__xludf.DUMMYFUNCTION("IF(REGEXMATCH(Q210,""(?i)c\+\+""),1,0)"),0.0)</f>
        <v>0</v>
      </c>
      <c r="T210" s="3">
        <f>IFERROR(__xludf.DUMMYFUNCTION("IF(REGEXMATCH(Q210,""(?i)machine learning""),1,0)"),1.0)</f>
        <v>1</v>
      </c>
      <c r="U210" s="3">
        <f>IFERROR(__xludf.DUMMYFUNCTION("IF(REGEXMATCH(Q210,""(?i)python""),1,0)"),1.0)</f>
        <v>1</v>
      </c>
      <c r="V210" s="3">
        <f>IFERROR(__xludf.DUMMYFUNCTION("IF(REGEXMATCH(Q210,""(?i)java""),1,0)"),1.0)</f>
        <v>1</v>
      </c>
      <c r="W210" s="3">
        <f>IFERROR(__xludf.DUMMYFUNCTION("IF(REGEXMATCH(Q210,""(?i)sql""),1,0)"),1.0)</f>
        <v>1</v>
      </c>
      <c r="X210" s="3">
        <f>IFERROR(__xludf.DUMMYFUNCTION("IF(REGEXMATCH(Q210,""(?i)web development""),1,0)"),0.0)</f>
        <v>0</v>
      </c>
      <c r="Y210" s="3">
        <f>IFERROR(__xludf.DUMMYFUNCTION("IF(REGEXMATCH(Q210,""(?i)data science""),1,0)"),1.0)</f>
        <v>1</v>
      </c>
      <c r="Z210" s="3" t="s">
        <v>45</v>
      </c>
      <c r="AA210" s="3" t="s">
        <v>98</v>
      </c>
      <c r="AB210" s="3" t="s">
        <v>66</v>
      </c>
      <c r="AC210" s="3" t="s">
        <v>85</v>
      </c>
      <c r="AD210" s="3">
        <v>12.45</v>
      </c>
      <c r="AE210" s="3" t="s">
        <v>61</v>
      </c>
      <c r="AF210" s="3">
        <v>7.57</v>
      </c>
      <c r="AG210" s="3">
        <v>5.84</v>
      </c>
      <c r="AH210" s="3">
        <v>6.9</v>
      </c>
      <c r="AI210" s="3">
        <v>8.2</v>
      </c>
      <c r="AJ210" s="3">
        <v>6.13</v>
      </c>
      <c r="AK210" s="3">
        <v>7.83</v>
      </c>
      <c r="AL210" s="3">
        <v>6.67</v>
      </c>
      <c r="AM210" s="3">
        <v>8.16</v>
      </c>
    </row>
    <row r="211">
      <c r="A211" s="3" t="s">
        <v>628</v>
      </c>
      <c r="B211" s="3" t="s">
        <v>629</v>
      </c>
      <c r="C211" s="4">
        <v>20.0</v>
      </c>
      <c r="D211" s="3" t="s">
        <v>58</v>
      </c>
      <c r="E211" s="3" t="s">
        <v>92</v>
      </c>
      <c r="F211" s="5">
        <v>6.5</v>
      </c>
      <c r="G211" s="3">
        <v>2.0</v>
      </c>
      <c r="H211" s="5">
        <v>74.98</v>
      </c>
      <c r="I211" s="3" t="s">
        <v>239</v>
      </c>
      <c r="J211" s="3">
        <f>IFERROR(__xludf.DUMMYFUNCTION("COUNTA(SPLIT(I211,"",""))"),3.0)</f>
        <v>3</v>
      </c>
      <c r="K211" s="3">
        <f>IFERROR(__xludf.DUMMYFUNCTION("IF(REGEXMATCH(I211,""(?i)literary society""),1,0)"),1.0)</f>
        <v>1</v>
      </c>
      <c r="L211" s="3">
        <f>IFERROR(__xludf.DUMMYFUNCTION("IF(REGEXMATCH(I211,""(?i)robotics""),1,0)"),1.0)</f>
        <v>1</v>
      </c>
      <c r="M211" s="3">
        <f>IFERROR(__xludf.DUMMYFUNCTION("IF(REGEXMATCH(I211,""(?i)coding club""),1,0)"),1.0)</f>
        <v>1</v>
      </c>
      <c r="N211" s="3">
        <f>IFERROR(__xludf.DUMMYFUNCTION("IF(REGEXMATCH(I211,""(?i)entrepreneurship cell""),1,0)"),0.0)</f>
        <v>0</v>
      </c>
      <c r="O211" s="3">
        <f>IFERROR(__xludf.DUMMYFUNCTION("IF(REGEXMATCH(I211,""(?i)cultural club""),1,0)"),0.0)</f>
        <v>0</v>
      </c>
      <c r="P211" s="3">
        <f>IFERROR(__xludf.DUMMYFUNCTION("IF(REGEXMATCH(I211,""(?i)sports club""),1,0)"),0.0)</f>
        <v>0</v>
      </c>
      <c r="Q211" s="3" t="s">
        <v>240</v>
      </c>
      <c r="R211" s="3">
        <f>IFERROR(__xludf.DUMMYFUNCTION("COUNTA(SPLIT(Q211,"",""))"),2.0)</f>
        <v>2</v>
      </c>
      <c r="S211" s="3">
        <f>IFERROR(__xludf.DUMMYFUNCTION("IF(REGEXMATCH(Q211,""(?i)c\+\+""),1,0)"),0.0)</f>
        <v>0</v>
      </c>
      <c r="T211" s="3">
        <f>IFERROR(__xludf.DUMMYFUNCTION("IF(REGEXMATCH(Q211,""(?i)machine learning""),1,0)"),0.0)</f>
        <v>0</v>
      </c>
      <c r="U211" s="3">
        <f>IFERROR(__xludf.DUMMYFUNCTION("IF(REGEXMATCH(Q211,""(?i)python""),1,0)"),0.0)</f>
        <v>0</v>
      </c>
      <c r="V211" s="3">
        <f>IFERROR(__xludf.DUMMYFUNCTION("IF(REGEXMATCH(Q211,""(?i)java""),1,0)"),0.0)</f>
        <v>0</v>
      </c>
      <c r="W211" s="3">
        <f>IFERROR(__xludf.DUMMYFUNCTION("IF(REGEXMATCH(Q211,""(?i)sql""),1,0)"),1.0)</f>
        <v>1</v>
      </c>
      <c r="X211" s="3">
        <f>IFERROR(__xludf.DUMMYFUNCTION("IF(REGEXMATCH(Q211,""(?i)web development""),1,0)"),1.0)</f>
        <v>1</v>
      </c>
      <c r="Y211" s="3">
        <f>IFERROR(__xludf.DUMMYFUNCTION("IF(REGEXMATCH(Q211,""(?i)data science""),1,0)"),0.0)</f>
        <v>0</v>
      </c>
      <c r="Z211" s="3" t="s">
        <v>55</v>
      </c>
      <c r="AA211" s="3" t="s">
        <v>48</v>
      </c>
      <c r="AB211" s="3" t="s">
        <v>47</v>
      </c>
      <c r="AC211" s="3" t="s">
        <v>48</v>
      </c>
      <c r="AD211" s="3">
        <v>0.0</v>
      </c>
      <c r="AE211" s="3" t="s">
        <v>49</v>
      </c>
      <c r="AF211" s="3">
        <v>6.76</v>
      </c>
      <c r="AG211" s="3">
        <v>8.87</v>
      </c>
      <c r="AH211" s="3">
        <v>6.98</v>
      </c>
      <c r="AI211" s="3">
        <v>6.07</v>
      </c>
      <c r="AJ211" s="3">
        <v>5.71</v>
      </c>
      <c r="AK211" s="3">
        <v>6.89</v>
      </c>
      <c r="AL211" s="3">
        <v>5.01</v>
      </c>
      <c r="AM211" s="3">
        <v>5.7</v>
      </c>
    </row>
    <row r="212">
      <c r="A212" s="3" t="s">
        <v>630</v>
      </c>
      <c r="B212" s="3" t="s">
        <v>178</v>
      </c>
      <c r="C212" s="4">
        <v>21.0</v>
      </c>
      <c r="D212" s="3" t="s">
        <v>58</v>
      </c>
      <c r="E212" s="3" t="s">
        <v>52</v>
      </c>
      <c r="F212" s="5">
        <v>7.13</v>
      </c>
      <c r="G212" s="3">
        <v>1.0</v>
      </c>
      <c r="H212" s="5">
        <v>76.52</v>
      </c>
      <c r="I212" s="3" t="s">
        <v>182</v>
      </c>
      <c r="J212" s="3">
        <f>IFERROR(__xludf.DUMMYFUNCTION("COUNTA(SPLIT(I212,"",""))"),2.0)</f>
        <v>2</v>
      </c>
      <c r="K212" s="3">
        <f>IFERROR(__xludf.DUMMYFUNCTION("IF(REGEXMATCH(I212,""(?i)literary society""),1,0)"),1.0)</f>
        <v>1</v>
      </c>
      <c r="L212" s="3">
        <f>IFERROR(__xludf.DUMMYFUNCTION("IF(REGEXMATCH(I212,""(?i)robotics""),1,0)"),1.0)</f>
        <v>1</v>
      </c>
      <c r="M212" s="3">
        <f>IFERROR(__xludf.DUMMYFUNCTION("IF(REGEXMATCH(I212,""(?i)coding club""),1,0)"),0.0)</f>
        <v>0</v>
      </c>
      <c r="N212" s="3">
        <f>IFERROR(__xludf.DUMMYFUNCTION("IF(REGEXMATCH(I212,""(?i)entrepreneurship cell""),1,0)"),0.0)</f>
        <v>0</v>
      </c>
      <c r="O212" s="3">
        <f>IFERROR(__xludf.DUMMYFUNCTION("IF(REGEXMATCH(I212,""(?i)cultural club""),1,0)"),0.0)</f>
        <v>0</v>
      </c>
      <c r="P212" s="3">
        <f>IFERROR(__xludf.DUMMYFUNCTION("IF(REGEXMATCH(I212,""(?i)sports club""),1,0)"),0.0)</f>
        <v>0</v>
      </c>
      <c r="Q212" s="3" t="s">
        <v>230</v>
      </c>
      <c r="R212" s="3">
        <f>IFERROR(__xludf.DUMMYFUNCTION("COUNTA(SPLIT(Q212,"",""))"),2.0)</f>
        <v>2</v>
      </c>
      <c r="S212" s="3">
        <f>IFERROR(__xludf.DUMMYFUNCTION("IF(REGEXMATCH(Q212,""(?i)c\+\+""),1,0)"),1.0)</f>
        <v>1</v>
      </c>
      <c r="T212" s="3">
        <f>IFERROR(__xludf.DUMMYFUNCTION("IF(REGEXMATCH(Q212,""(?i)machine learning""),1,0)"),0.0)</f>
        <v>0</v>
      </c>
      <c r="U212" s="3">
        <f>IFERROR(__xludf.DUMMYFUNCTION("IF(REGEXMATCH(Q212,""(?i)python""),1,0)"),0.0)</f>
        <v>0</v>
      </c>
      <c r="V212" s="3">
        <f>IFERROR(__xludf.DUMMYFUNCTION("IF(REGEXMATCH(Q212,""(?i)java""),1,0)"),1.0)</f>
        <v>1</v>
      </c>
      <c r="W212" s="3">
        <f>IFERROR(__xludf.DUMMYFUNCTION("IF(REGEXMATCH(Q212,""(?i)sql""),1,0)"),0.0)</f>
        <v>0</v>
      </c>
      <c r="X212" s="3">
        <f>IFERROR(__xludf.DUMMYFUNCTION("IF(REGEXMATCH(Q212,""(?i)web development""),1,0)"),0.0)</f>
        <v>0</v>
      </c>
      <c r="Y212" s="3">
        <f>IFERROR(__xludf.DUMMYFUNCTION("IF(REGEXMATCH(Q212,""(?i)data science""),1,0)"),0.0)</f>
        <v>0</v>
      </c>
      <c r="Z212" s="3" t="s">
        <v>45</v>
      </c>
      <c r="AA212" s="3" t="s">
        <v>61</v>
      </c>
      <c r="AB212" s="3" t="s">
        <v>47</v>
      </c>
      <c r="AC212" s="3" t="s">
        <v>48</v>
      </c>
      <c r="AD212" s="3">
        <v>0.0</v>
      </c>
      <c r="AE212" s="3" t="s">
        <v>49</v>
      </c>
      <c r="AF212" s="3">
        <v>6.33</v>
      </c>
      <c r="AG212" s="3">
        <v>4.72</v>
      </c>
      <c r="AH212" s="3">
        <v>6.51</v>
      </c>
      <c r="AI212" s="3">
        <v>7.62</v>
      </c>
      <c r="AJ212" s="3">
        <v>6.52</v>
      </c>
      <c r="AK212" s="3">
        <v>8.39</v>
      </c>
      <c r="AL212" s="3">
        <v>8.66</v>
      </c>
      <c r="AM212" s="3">
        <v>8.28</v>
      </c>
    </row>
    <row r="213">
      <c r="A213" s="3" t="s">
        <v>631</v>
      </c>
      <c r="B213" s="3" t="s">
        <v>632</v>
      </c>
      <c r="C213" s="4">
        <v>21.0</v>
      </c>
      <c r="D213" s="3" t="s">
        <v>58</v>
      </c>
      <c r="E213" s="3" t="s">
        <v>82</v>
      </c>
      <c r="F213" s="5">
        <v>6.78</v>
      </c>
      <c r="G213" s="3">
        <v>2.0</v>
      </c>
      <c r="H213" s="5">
        <v>68.72</v>
      </c>
      <c r="I213" s="3" t="s">
        <v>285</v>
      </c>
      <c r="J213" s="3">
        <f>IFERROR(__xludf.DUMMYFUNCTION("COUNTA(SPLIT(I213,"",""))"),3.0)</f>
        <v>3</v>
      </c>
      <c r="K213" s="3">
        <f>IFERROR(__xludf.DUMMYFUNCTION("IF(REGEXMATCH(I213,""(?i)literary society""),1,0)"),0.0)</f>
        <v>0</v>
      </c>
      <c r="L213" s="3">
        <f>IFERROR(__xludf.DUMMYFUNCTION("IF(REGEXMATCH(I213,""(?i)robotics""),1,0)"),0.0)</f>
        <v>0</v>
      </c>
      <c r="M213" s="3">
        <f>IFERROR(__xludf.DUMMYFUNCTION("IF(REGEXMATCH(I213,""(?i)coding club""),1,0)"),1.0)</f>
        <v>1</v>
      </c>
      <c r="N213" s="3">
        <f>IFERROR(__xludf.DUMMYFUNCTION("IF(REGEXMATCH(I213,""(?i)entrepreneurship cell""),1,0)"),0.0)</f>
        <v>0</v>
      </c>
      <c r="O213" s="3">
        <f>IFERROR(__xludf.DUMMYFUNCTION("IF(REGEXMATCH(I213,""(?i)cultural club""),1,0)"),1.0)</f>
        <v>1</v>
      </c>
      <c r="P213" s="3">
        <f>IFERROR(__xludf.DUMMYFUNCTION("IF(REGEXMATCH(I213,""(?i)sports club""),1,0)"),1.0)</f>
        <v>1</v>
      </c>
      <c r="Q213" s="3" t="s">
        <v>633</v>
      </c>
      <c r="R213" s="3">
        <f>IFERROR(__xludf.DUMMYFUNCTION("COUNTA(SPLIT(Q213,"",""))"),3.0)</f>
        <v>3</v>
      </c>
      <c r="S213" s="3">
        <f>IFERROR(__xludf.DUMMYFUNCTION("IF(REGEXMATCH(Q213,""(?i)c\+\+""),1,0)"),1.0)</f>
        <v>1</v>
      </c>
      <c r="T213" s="3">
        <f>IFERROR(__xludf.DUMMYFUNCTION("IF(REGEXMATCH(Q213,""(?i)machine learning""),1,0)"),0.0)</f>
        <v>0</v>
      </c>
      <c r="U213" s="3">
        <f>IFERROR(__xludf.DUMMYFUNCTION("IF(REGEXMATCH(Q213,""(?i)python""),1,0)"),0.0)</f>
        <v>0</v>
      </c>
      <c r="V213" s="3">
        <f>IFERROR(__xludf.DUMMYFUNCTION("IF(REGEXMATCH(Q213,""(?i)java""),1,0)"),0.0)</f>
        <v>0</v>
      </c>
      <c r="W213" s="3">
        <f>IFERROR(__xludf.DUMMYFUNCTION("IF(REGEXMATCH(Q213,""(?i)sql""),1,0)"),0.0)</f>
        <v>0</v>
      </c>
      <c r="X213" s="3">
        <f>IFERROR(__xludf.DUMMYFUNCTION("IF(REGEXMATCH(Q213,""(?i)web development""),1,0)"),1.0)</f>
        <v>1</v>
      </c>
      <c r="Y213" s="3">
        <f>IFERROR(__xludf.DUMMYFUNCTION("IF(REGEXMATCH(Q213,""(?i)data science""),1,0)"),1.0)</f>
        <v>1</v>
      </c>
      <c r="Z213" s="3" t="s">
        <v>55</v>
      </c>
      <c r="AA213" s="3" t="s">
        <v>48</v>
      </c>
      <c r="AB213" s="3" t="s">
        <v>66</v>
      </c>
      <c r="AC213" s="3" t="s">
        <v>72</v>
      </c>
      <c r="AD213" s="3">
        <v>13.97</v>
      </c>
      <c r="AE213" s="3" t="s">
        <v>72</v>
      </c>
      <c r="AF213" s="3">
        <v>6.64</v>
      </c>
      <c r="AG213" s="3">
        <v>7.26</v>
      </c>
      <c r="AH213" s="3">
        <v>7.28</v>
      </c>
      <c r="AI213" s="3">
        <v>7.04</v>
      </c>
      <c r="AJ213" s="3">
        <v>5.67</v>
      </c>
      <c r="AK213" s="3">
        <v>6.88</v>
      </c>
      <c r="AL213" s="3">
        <v>9.28</v>
      </c>
      <c r="AM213" s="3">
        <v>4.22</v>
      </c>
    </row>
    <row r="214">
      <c r="A214" s="3" t="s">
        <v>634</v>
      </c>
      <c r="B214" s="3" t="s">
        <v>635</v>
      </c>
      <c r="C214" s="4">
        <v>23.0</v>
      </c>
      <c r="D214" s="3" t="s">
        <v>58</v>
      </c>
      <c r="E214" s="3" t="s">
        <v>59</v>
      </c>
      <c r="F214" s="5">
        <v>7.08</v>
      </c>
      <c r="G214" s="3">
        <v>2.0</v>
      </c>
      <c r="H214" s="5">
        <v>60.04</v>
      </c>
      <c r="I214" s="3" t="s">
        <v>10</v>
      </c>
      <c r="J214" s="3">
        <f>IFERROR(__xludf.DUMMYFUNCTION("COUNTA(SPLIT(I214,"",""))"),1.0)</f>
        <v>1</v>
      </c>
      <c r="K214" s="3">
        <f>IFERROR(__xludf.DUMMYFUNCTION("IF(REGEXMATCH(I214,""(?i)literary society""),1,0)"),1.0)</f>
        <v>1</v>
      </c>
      <c r="L214" s="3">
        <f>IFERROR(__xludf.DUMMYFUNCTION("IF(REGEXMATCH(I214,""(?i)robotics""),1,0)"),0.0)</f>
        <v>0</v>
      </c>
      <c r="M214" s="3">
        <f>IFERROR(__xludf.DUMMYFUNCTION("IF(REGEXMATCH(I214,""(?i)coding club""),1,0)"),0.0)</f>
        <v>0</v>
      </c>
      <c r="N214" s="3">
        <f>IFERROR(__xludf.DUMMYFUNCTION("IF(REGEXMATCH(I214,""(?i)entrepreneurship cell""),1,0)"),0.0)</f>
        <v>0</v>
      </c>
      <c r="O214" s="3">
        <f>IFERROR(__xludf.DUMMYFUNCTION("IF(REGEXMATCH(I214,""(?i)cultural club""),1,0)"),0.0)</f>
        <v>0</v>
      </c>
      <c r="P214" s="3">
        <f>IFERROR(__xludf.DUMMYFUNCTION("IF(REGEXMATCH(I214,""(?i)sports club""),1,0)"),0.0)</f>
        <v>0</v>
      </c>
      <c r="Q214" s="3" t="s">
        <v>433</v>
      </c>
      <c r="R214" s="3">
        <f>IFERROR(__xludf.DUMMYFUNCTION("COUNTA(SPLIT(Q214,"",""))"),2.0)</f>
        <v>2</v>
      </c>
      <c r="S214" s="3">
        <f>IFERROR(__xludf.DUMMYFUNCTION("IF(REGEXMATCH(Q214,""(?i)c\+\+""),1,0)"),0.0)</f>
        <v>0</v>
      </c>
      <c r="T214" s="3">
        <f>IFERROR(__xludf.DUMMYFUNCTION("IF(REGEXMATCH(Q214,""(?i)machine learning""),1,0)"),0.0)</f>
        <v>0</v>
      </c>
      <c r="U214" s="3">
        <f>IFERROR(__xludf.DUMMYFUNCTION("IF(REGEXMATCH(Q214,""(?i)python""),1,0)"),0.0)</f>
        <v>0</v>
      </c>
      <c r="V214" s="3">
        <f>IFERROR(__xludf.DUMMYFUNCTION("IF(REGEXMATCH(Q214,""(?i)java""),1,0)"),0.0)</f>
        <v>0</v>
      </c>
      <c r="W214" s="3">
        <f>IFERROR(__xludf.DUMMYFUNCTION("IF(REGEXMATCH(Q214,""(?i)sql""),1,0)"),1.0)</f>
        <v>1</v>
      </c>
      <c r="X214" s="3">
        <f>IFERROR(__xludf.DUMMYFUNCTION("IF(REGEXMATCH(Q214,""(?i)web development""),1,0)"),0.0)</f>
        <v>0</v>
      </c>
      <c r="Y214" s="3">
        <f>IFERROR(__xludf.DUMMYFUNCTION("IF(REGEXMATCH(Q214,""(?i)data science""),1,0)"),1.0)</f>
        <v>1</v>
      </c>
      <c r="Z214" s="3" t="s">
        <v>55</v>
      </c>
      <c r="AA214" s="3" t="s">
        <v>48</v>
      </c>
      <c r="AB214" s="3" t="s">
        <v>47</v>
      </c>
      <c r="AC214" s="3" t="s">
        <v>48</v>
      </c>
      <c r="AD214" s="3">
        <v>0.0</v>
      </c>
      <c r="AE214" s="3" t="s">
        <v>49</v>
      </c>
      <c r="AF214" s="3">
        <v>7.44</v>
      </c>
      <c r="AG214" s="3">
        <v>6.27</v>
      </c>
      <c r="AH214" s="3">
        <v>7.23</v>
      </c>
      <c r="AI214" s="3">
        <v>5.14</v>
      </c>
      <c r="AJ214" s="3">
        <v>7.6</v>
      </c>
      <c r="AK214" s="3">
        <v>7.3</v>
      </c>
      <c r="AL214" s="3">
        <v>7.64</v>
      </c>
      <c r="AM214" s="3">
        <v>8.06</v>
      </c>
    </row>
    <row r="215">
      <c r="A215" s="3" t="s">
        <v>636</v>
      </c>
      <c r="B215" s="3" t="s">
        <v>637</v>
      </c>
      <c r="C215" s="4">
        <v>21.0</v>
      </c>
      <c r="D215" s="3" t="s">
        <v>58</v>
      </c>
      <c r="E215" s="3" t="s">
        <v>92</v>
      </c>
      <c r="F215" s="5">
        <v>7.09</v>
      </c>
      <c r="G215" s="3">
        <v>0.0</v>
      </c>
      <c r="H215" s="5">
        <v>62.32</v>
      </c>
      <c r="I215" s="3" t="s">
        <v>109</v>
      </c>
      <c r="J215" s="3">
        <f>IFERROR(__xludf.DUMMYFUNCTION("COUNTA(SPLIT(I215,"",""))"),2.0)</f>
        <v>2</v>
      </c>
      <c r="K215" s="3">
        <f>IFERROR(__xludf.DUMMYFUNCTION("IF(REGEXMATCH(I215,""(?i)literary society""),1,0)"),0.0)</f>
        <v>0</v>
      </c>
      <c r="L215" s="3">
        <f>IFERROR(__xludf.DUMMYFUNCTION("IF(REGEXMATCH(I215,""(?i)robotics""),1,0)"),0.0)</f>
        <v>0</v>
      </c>
      <c r="M215" s="3">
        <f>IFERROR(__xludf.DUMMYFUNCTION("IF(REGEXMATCH(I215,""(?i)coding club""),1,0)"),0.0)</f>
        <v>0</v>
      </c>
      <c r="N215" s="3">
        <f>IFERROR(__xludf.DUMMYFUNCTION("IF(REGEXMATCH(I215,""(?i)entrepreneurship cell""),1,0)"),1.0)</f>
        <v>1</v>
      </c>
      <c r="O215" s="3">
        <f>IFERROR(__xludf.DUMMYFUNCTION("IF(REGEXMATCH(I215,""(?i)cultural club""),1,0)"),0.0)</f>
        <v>0</v>
      </c>
      <c r="P215" s="3">
        <f>IFERROR(__xludf.DUMMYFUNCTION("IF(REGEXMATCH(I215,""(?i)sports club""),1,0)"),1.0)</f>
        <v>1</v>
      </c>
      <c r="Q215" s="3" t="s">
        <v>638</v>
      </c>
      <c r="R215" s="3">
        <f>IFERROR(__xludf.DUMMYFUNCTION("COUNTA(SPLIT(Q215,"",""))"),4.0)</f>
        <v>4</v>
      </c>
      <c r="S215" s="3">
        <f>IFERROR(__xludf.DUMMYFUNCTION("IF(REGEXMATCH(Q215,""(?i)c\+\+""),1,0)"),0.0)</f>
        <v>0</v>
      </c>
      <c r="T215" s="3">
        <f>IFERROR(__xludf.DUMMYFUNCTION("IF(REGEXMATCH(Q215,""(?i)machine learning""),1,0)"),0.0)</f>
        <v>0</v>
      </c>
      <c r="U215" s="3">
        <f>IFERROR(__xludf.DUMMYFUNCTION("IF(REGEXMATCH(Q215,""(?i)python""),1,0)"),0.0)</f>
        <v>0</v>
      </c>
      <c r="V215" s="3">
        <f>IFERROR(__xludf.DUMMYFUNCTION("IF(REGEXMATCH(Q215,""(?i)java""),1,0)"),1.0)</f>
        <v>1</v>
      </c>
      <c r="W215" s="3">
        <f>IFERROR(__xludf.DUMMYFUNCTION("IF(REGEXMATCH(Q215,""(?i)sql""),1,0)"),1.0)</f>
        <v>1</v>
      </c>
      <c r="X215" s="3">
        <f>IFERROR(__xludf.DUMMYFUNCTION("IF(REGEXMATCH(Q215,""(?i)web development""),1,0)"),1.0)</f>
        <v>1</v>
      </c>
      <c r="Y215" s="3">
        <f>IFERROR(__xludf.DUMMYFUNCTION("IF(REGEXMATCH(Q215,""(?i)data science""),1,0)"),1.0)</f>
        <v>1</v>
      </c>
      <c r="Z215" s="3" t="s">
        <v>55</v>
      </c>
      <c r="AA215" s="3" t="s">
        <v>48</v>
      </c>
      <c r="AB215" s="3" t="s">
        <v>47</v>
      </c>
      <c r="AC215" s="3" t="s">
        <v>48</v>
      </c>
      <c r="AD215" s="3">
        <v>0.0</v>
      </c>
      <c r="AE215" s="3" t="s">
        <v>49</v>
      </c>
      <c r="AF215" s="3">
        <v>6.13</v>
      </c>
      <c r="AG215" s="3">
        <v>8.13</v>
      </c>
      <c r="AH215" s="3">
        <v>5.81</v>
      </c>
      <c r="AI215" s="3">
        <v>8.64</v>
      </c>
      <c r="AJ215" s="3">
        <v>6.1</v>
      </c>
      <c r="AK215" s="3">
        <v>7.64</v>
      </c>
      <c r="AL215" s="3">
        <v>6.67</v>
      </c>
      <c r="AM215" s="3">
        <v>7.6</v>
      </c>
    </row>
    <row r="216">
      <c r="A216" s="3" t="s">
        <v>639</v>
      </c>
      <c r="B216" s="3" t="s">
        <v>640</v>
      </c>
      <c r="C216" s="4">
        <v>19.0</v>
      </c>
      <c r="D216" s="3" t="s">
        <v>41</v>
      </c>
      <c r="E216" s="3" t="s">
        <v>42</v>
      </c>
      <c r="F216" s="5">
        <v>6.69</v>
      </c>
      <c r="G216" s="3">
        <v>1.0</v>
      </c>
      <c r="H216" s="5">
        <v>96.39</v>
      </c>
      <c r="I216" s="3" t="s">
        <v>424</v>
      </c>
      <c r="J216" s="3">
        <f>IFERROR(__xludf.DUMMYFUNCTION("COUNTA(SPLIT(I216,"",""))"),3.0)</f>
        <v>3</v>
      </c>
      <c r="K216" s="3">
        <f>IFERROR(__xludf.DUMMYFUNCTION("IF(REGEXMATCH(I216,""(?i)literary society""),1,0)"),0.0)</f>
        <v>0</v>
      </c>
      <c r="L216" s="3">
        <f>IFERROR(__xludf.DUMMYFUNCTION("IF(REGEXMATCH(I216,""(?i)robotics""),1,0)"),1.0)</f>
        <v>1</v>
      </c>
      <c r="M216" s="3">
        <f>IFERROR(__xludf.DUMMYFUNCTION("IF(REGEXMATCH(I216,""(?i)coding club""),1,0)"),0.0)</f>
        <v>0</v>
      </c>
      <c r="N216" s="3">
        <f>IFERROR(__xludf.DUMMYFUNCTION("IF(REGEXMATCH(I216,""(?i)entrepreneurship cell""),1,0)"),0.0)</f>
        <v>0</v>
      </c>
      <c r="O216" s="3">
        <f>IFERROR(__xludf.DUMMYFUNCTION("IF(REGEXMATCH(I216,""(?i)cultural club""),1,0)"),1.0)</f>
        <v>1</v>
      </c>
      <c r="P216" s="3">
        <f>IFERROR(__xludf.DUMMYFUNCTION("IF(REGEXMATCH(I216,""(?i)sports club""),1,0)"),1.0)</f>
        <v>1</v>
      </c>
      <c r="Q216" s="3" t="s">
        <v>641</v>
      </c>
      <c r="R216" s="3">
        <f>IFERROR(__xludf.DUMMYFUNCTION("COUNTA(SPLIT(Q216,"",""))"),5.0)</f>
        <v>5</v>
      </c>
      <c r="S216" s="3">
        <f>IFERROR(__xludf.DUMMYFUNCTION("IF(REGEXMATCH(Q216,""(?i)c\+\+""),1,0)"),1.0)</f>
        <v>1</v>
      </c>
      <c r="T216" s="3">
        <f>IFERROR(__xludf.DUMMYFUNCTION("IF(REGEXMATCH(Q216,""(?i)machine learning""),1,0)"),0.0)</f>
        <v>0</v>
      </c>
      <c r="U216" s="3">
        <f>IFERROR(__xludf.DUMMYFUNCTION("IF(REGEXMATCH(Q216,""(?i)python""),1,0)"),1.0)</f>
        <v>1</v>
      </c>
      <c r="V216" s="3">
        <f>IFERROR(__xludf.DUMMYFUNCTION("IF(REGEXMATCH(Q216,""(?i)java""),1,0)"),1.0)</f>
        <v>1</v>
      </c>
      <c r="W216" s="3">
        <f>IFERROR(__xludf.DUMMYFUNCTION("IF(REGEXMATCH(Q216,""(?i)sql""),1,0)"),1.0)</f>
        <v>1</v>
      </c>
      <c r="X216" s="3">
        <f>IFERROR(__xludf.DUMMYFUNCTION("IF(REGEXMATCH(Q216,""(?i)web development""),1,0)"),1.0)</f>
        <v>1</v>
      </c>
      <c r="Y216" s="3">
        <f>IFERROR(__xludf.DUMMYFUNCTION("IF(REGEXMATCH(Q216,""(?i)data science""),1,0)"),0.0)</f>
        <v>0</v>
      </c>
      <c r="Z216" s="3" t="s">
        <v>55</v>
      </c>
      <c r="AA216" s="3" t="s">
        <v>48</v>
      </c>
      <c r="AB216" s="3" t="s">
        <v>66</v>
      </c>
      <c r="AC216" s="3" t="s">
        <v>61</v>
      </c>
      <c r="AD216" s="3">
        <v>17.8</v>
      </c>
      <c r="AE216" s="3" t="s">
        <v>106</v>
      </c>
      <c r="AF216" s="3">
        <v>7.3</v>
      </c>
      <c r="AG216" s="3">
        <v>6.54</v>
      </c>
      <c r="AH216" s="3">
        <v>6.91</v>
      </c>
      <c r="AI216" s="3">
        <v>6.31</v>
      </c>
      <c r="AJ216" s="3">
        <v>6.94</v>
      </c>
      <c r="AK216" s="3">
        <v>5.64</v>
      </c>
      <c r="AL216" s="3">
        <v>5.58</v>
      </c>
      <c r="AM216" s="3">
        <v>8.3</v>
      </c>
    </row>
    <row r="217">
      <c r="A217" s="3" t="s">
        <v>642</v>
      </c>
      <c r="B217" s="3" t="s">
        <v>81</v>
      </c>
      <c r="C217" s="4">
        <v>23.0</v>
      </c>
      <c r="D217" s="3" t="s">
        <v>41</v>
      </c>
      <c r="E217" s="3" t="s">
        <v>52</v>
      </c>
      <c r="F217" s="5">
        <v>6.8</v>
      </c>
      <c r="G217" s="3">
        <v>3.0</v>
      </c>
      <c r="H217" s="5">
        <v>93.37</v>
      </c>
      <c r="I217" s="3" t="s">
        <v>124</v>
      </c>
      <c r="J217" s="3">
        <f>IFERROR(__xludf.DUMMYFUNCTION("COUNTA(SPLIT(I217,"",""))"),3.0)</f>
        <v>3</v>
      </c>
      <c r="K217" s="3">
        <f>IFERROR(__xludf.DUMMYFUNCTION("IF(REGEXMATCH(I217,""(?i)literary society""),1,0)"),1.0)</f>
        <v>1</v>
      </c>
      <c r="L217" s="3">
        <f>IFERROR(__xludf.DUMMYFUNCTION("IF(REGEXMATCH(I217,""(?i)robotics""),1,0)"),1.0)</f>
        <v>1</v>
      </c>
      <c r="M217" s="3">
        <f>IFERROR(__xludf.DUMMYFUNCTION("IF(REGEXMATCH(I217,""(?i)coding club""),1,0)"),0.0)</f>
        <v>0</v>
      </c>
      <c r="N217" s="3">
        <f>IFERROR(__xludf.DUMMYFUNCTION("IF(REGEXMATCH(I217,""(?i)entrepreneurship cell""),1,0)"),0.0)</f>
        <v>0</v>
      </c>
      <c r="O217" s="3">
        <f>IFERROR(__xludf.DUMMYFUNCTION("IF(REGEXMATCH(I217,""(?i)cultural club""),1,0)"),0.0)</f>
        <v>0</v>
      </c>
      <c r="P217" s="3">
        <f>IFERROR(__xludf.DUMMYFUNCTION("IF(REGEXMATCH(I217,""(?i)sports club""),1,0)"),1.0)</f>
        <v>1</v>
      </c>
      <c r="Q217" s="3" t="s">
        <v>643</v>
      </c>
      <c r="R217" s="3">
        <f>IFERROR(__xludf.DUMMYFUNCTION("COUNTA(SPLIT(Q217,"",""))"),3.0)</f>
        <v>3</v>
      </c>
      <c r="S217" s="3">
        <f>IFERROR(__xludf.DUMMYFUNCTION("IF(REGEXMATCH(Q217,""(?i)c\+\+""),1,0)"),0.0)</f>
        <v>0</v>
      </c>
      <c r="T217" s="3">
        <f>IFERROR(__xludf.DUMMYFUNCTION("IF(REGEXMATCH(Q217,""(?i)machine learning""),1,0)"),1.0)</f>
        <v>1</v>
      </c>
      <c r="U217" s="3">
        <f>IFERROR(__xludf.DUMMYFUNCTION("IF(REGEXMATCH(Q217,""(?i)python""),1,0)"),0.0)</f>
        <v>0</v>
      </c>
      <c r="V217" s="3">
        <f>IFERROR(__xludf.DUMMYFUNCTION("IF(REGEXMATCH(Q217,""(?i)java""),1,0)"),0.0)</f>
        <v>0</v>
      </c>
      <c r="W217" s="3">
        <f>IFERROR(__xludf.DUMMYFUNCTION("IF(REGEXMATCH(Q217,""(?i)sql""),1,0)"),0.0)</f>
        <v>0</v>
      </c>
      <c r="X217" s="3">
        <f>IFERROR(__xludf.DUMMYFUNCTION("IF(REGEXMATCH(Q217,""(?i)web development""),1,0)"),1.0)</f>
        <v>1</v>
      </c>
      <c r="Y217" s="3">
        <f>IFERROR(__xludf.DUMMYFUNCTION("IF(REGEXMATCH(Q217,""(?i)data science""),1,0)"),1.0)</f>
        <v>1</v>
      </c>
      <c r="Z217" s="3" t="s">
        <v>45</v>
      </c>
      <c r="AA217" s="3" t="s">
        <v>72</v>
      </c>
      <c r="AB217" s="3" t="s">
        <v>66</v>
      </c>
      <c r="AC217" s="3" t="s">
        <v>67</v>
      </c>
      <c r="AD217" s="3">
        <v>3.14</v>
      </c>
      <c r="AE217" s="3" t="s">
        <v>61</v>
      </c>
      <c r="AF217" s="3">
        <v>6.74</v>
      </c>
      <c r="AG217" s="3">
        <v>6.88</v>
      </c>
      <c r="AH217" s="3">
        <v>6.21</v>
      </c>
      <c r="AI217" s="3">
        <v>7.18</v>
      </c>
      <c r="AJ217" s="3">
        <v>6.75</v>
      </c>
      <c r="AK217" s="3">
        <v>7.11</v>
      </c>
      <c r="AL217" s="3">
        <v>6.84</v>
      </c>
      <c r="AM217" s="3">
        <v>6.65</v>
      </c>
    </row>
    <row r="218">
      <c r="A218" s="3" t="s">
        <v>644</v>
      </c>
      <c r="B218" s="3" t="s">
        <v>178</v>
      </c>
      <c r="C218" s="4">
        <v>23.0</v>
      </c>
      <c r="D218" s="3" t="s">
        <v>58</v>
      </c>
      <c r="E218" s="3" t="s">
        <v>92</v>
      </c>
      <c r="F218" s="5">
        <v>6.72</v>
      </c>
      <c r="G218" s="3">
        <v>2.0</v>
      </c>
      <c r="H218" s="5">
        <v>71.18</v>
      </c>
      <c r="I218" s="3" t="s">
        <v>533</v>
      </c>
      <c r="J218" s="3">
        <f>IFERROR(__xludf.DUMMYFUNCTION("COUNTA(SPLIT(I218,"",""))"),3.0)</f>
        <v>3</v>
      </c>
      <c r="K218" s="3">
        <f>IFERROR(__xludf.DUMMYFUNCTION("IF(REGEXMATCH(I218,""(?i)literary society""),1,0)"),0.0)</f>
        <v>0</v>
      </c>
      <c r="L218" s="3">
        <f>IFERROR(__xludf.DUMMYFUNCTION("IF(REGEXMATCH(I218,""(?i)robotics""),1,0)"),1.0)</f>
        <v>1</v>
      </c>
      <c r="M218" s="3">
        <f>IFERROR(__xludf.DUMMYFUNCTION("IF(REGEXMATCH(I218,""(?i)coding club""),1,0)"),1.0)</f>
        <v>1</v>
      </c>
      <c r="N218" s="3">
        <f>IFERROR(__xludf.DUMMYFUNCTION("IF(REGEXMATCH(I218,""(?i)entrepreneurship cell""),1,0)"),0.0)</f>
        <v>0</v>
      </c>
      <c r="O218" s="3">
        <f>IFERROR(__xludf.DUMMYFUNCTION("IF(REGEXMATCH(I218,""(?i)cultural club""),1,0)"),1.0)</f>
        <v>1</v>
      </c>
      <c r="P218" s="3">
        <f>IFERROR(__xludf.DUMMYFUNCTION("IF(REGEXMATCH(I218,""(?i)sports club""),1,0)"),0.0)</f>
        <v>0</v>
      </c>
      <c r="Q218" s="3" t="s">
        <v>257</v>
      </c>
      <c r="R218" s="3">
        <f>IFERROR(__xludf.DUMMYFUNCTION("COUNTA(SPLIT(Q218,"",""))"),2.0)</f>
        <v>2</v>
      </c>
      <c r="S218" s="3">
        <f>IFERROR(__xludf.DUMMYFUNCTION("IF(REGEXMATCH(Q218,""(?i)c\+\+""),1,0)"),0.0)</f>
        <v>0</v>
      </c>
      <c r="T218" s="3">
        <f>IFERROR(__xludf.DUMMYFUNCTION("IF(REGEXMATCH(Q218,""(?i)machine learning""),1,0)"),1.0)</f>
        <v>1</v>
      </c>
      <c r="U218" s="3">
        <f>IFERROR(__xludf.DUMMYFUNCTION("IF(REGEXMATCH(Q218,""(?i)python""),1,0)"),1.0)</f>
        <v>1</v>
      </c>
      <c r="V218" s="3">
        <f>IFERROR(__xludf.DUMMYFUNCTION("IF(REGEXMATCH(Q218,""(?i)java""),1,0)"),0.0)</f>
        <v>0</v>
      </c>
      <c r="W218" s="3">
        <f>IFERROR(__xludf.DUMMYFUNCTION("IF(REGEXMATCH(Q218,""(?i)sql""),1,0)"),0.0)</f>
        <v>0</v>
      </c>
      <c r="X218" s="3">
        <f>IFERROR(__xludf.DUMMYFUNCTION("IF(REGEXMATCH(Q218,""(?i)web development""),1,0)"),0.0)</f>
        <v>0</v>
      </c>
      <c r="Y218" s="3">
        <f>IFERROR(__xludf.DUMMYFUNCTION("IF(REGEXMATCH(Q218,""(?i)data science""),1,0)"),0.0)</f>
        <v>0</v>
      </c>
      <c r="Z218" s="3" t="s">
        <v>55</v>
      </c>
      <c r="AA218" s="3" t="s">
        <v>48</v>
      </c>
      <c r="AB218" s="3" t="s">
        <v>66</v>
      </c>
      <c r="AC218" s="3" t="s">
        <v>46</v>
      </c>
      <c r="AD218" s="3">
        <v>6.93</v>
      </c>
      <c r="AE218" s="3" t="s">
        <v>106</v>
      </c>
      <c r="AF218" s="3">
        <v>6.57</v>
      </c>
      <c r="AG218" s="3">
        <v>5.34</v>
      </c>
      <c r="AH218" s="3">
        <v>7.47</v>
      </c>
      <c r="AI218" s="3">
        <v>8.27</v>
      </c>
      <c r="AJ218" s="3">
        <v>7.28</v>
      </c>
      <c r="AK218" s="3">
        <v>6.15</v>
      </c>
      <c r="AL218" s="3">
        <v>7.04</v>
      </c>
      <c r="AM218" s="3">
        <v>5.63</v>
      </c>
    </row>
    <row r="219">
      <c r="A219" s="3" t="s">
        <v>645</v>
      </c>
      <c r="B219" s="3" t="s">
        <v>646</v>
      </c>
      <c r="C219" s="4">
        <v>21.0</v>
      </c>
      <c r="D219" s="3" t="s">
        <v>58</v>
      </c>
      <c r="E219" s="3" t="s">
        <v>70</v>
      </c>
      <c r="F219" s="5">
        <v>6.72</v>
      </c>
      <c r="G219" s="3">
        <v>3.0</v>
      </c>
      <c r="H219" s="5">
        <v>89.49</v>
      </c>
      <c r="I219" s="3" t="s">
        <v>15</v>
      </c>
      <c r="J219" s="3">
        <f>IFERROR(__xludf.DUMMYFUNCTION("COUNTA(SPLIT(I219,"",""))"),1.0)</f>
        <v>1</v>
      </c>
      <c r="K219" s="3">
        <f>IFERROR(__xludf.DUMMYFUNCTION("IF(REGEXMATCH(I219,""(?i)literary society""),1,0)"),0.0)</f>
        <v>0</v>
      </c>
      <c r="L219" s="3">
        <f>IFERROR(__xludf.DUMMYFUNCTION("IF(REGEXMATCH(I219,""(?i)robotics""),1,0)"),0.0)</f>
        <v>0</v>
      </c>
      <c r="M219" s="3">
        <f>IFERROR(__xludf.DUMMYFUNCTION("IF(REGEXMATCH(I219,""(?i)coding club""),1,0)"),0.0)</f>
        <v>0</v>
      </c>
      <c r="N219" s="3">
        <f>IFERROR(__xludf.DUMMYFUNCTION("IF(REGEXMATCH(I219,""(?i)entrepreneurship cell""),1,0)"),0.0)</f>
        <v>0</v>
      </c>
      <c r="O219" s="3">
        <f>IFERROR(__xludf.DUMMYFUNCTION("IF(REGEXMATCH(I219,""(?i)cultural club""),1,0)"),0.0)</f>
        <v>0</v>
      </c>
      <c r="P219" s="3">
        <f>IFERROR(__xludf.DUMMYFUNCTION("IF(REGEXMATCH(I219,""(?i)sports club""),1,0)"),1.0)</f>
        <v>1</v>
      </c>
      <c r="Q219" s="3" t="s">
        <v>257</v>
      </c>
      <c r="R219" s="3">
        <f>IFERROR(__xludf.DUMMYFUNCTION("COUNTA(SPLIT(Q219,"",""))"),2.0)</f>
        <v>2</v>
      </c>
      <c r="S219" s="3">
        <f>IFERROR(__xludf.DUMMYFUNCTION("IF(REGEXMATCH(Q219,""(?i)c\+\+""),1,0)"),0.0)</f>
        <v>0</v>
      </c>
      <c r="T219" s="3">
        <f>IFERROR(__xludf.DUMMYFUNCTION("IF(REGEXMATCH(Q219,""(?i)machine learning""),1,0)"),1.0)</f>
        <v>1</v>
      </c>
      <c r="U219" s="3">
        <f>IFERROR(__xludf.DUMMYFUNCTION("IF(REGEXMATCH(Q219,""(?i)python""),1,0)"),1.0)</f>
        <v>1</v>
      </c>
      <c r="V219" s="3">
        <f>IFERROR(__xludf.DUMMYFUNCTION("IF(REGEXMATCH(Q219,""(?i)java""),1,0)"),0.0)</f>
        <v>0</v>
      </c>
      <c r="W219" s="3">
        <f>IFERROR(__xludf.DUMMYFUNCTION("IF(REGEXMATCH(Q219,""(?i)sql""),1,0)"),0.0)</f>
        <v>0</v>
      </c>
      <c r="X219" s="3">
        <f>IFERROR(__xludf.DUMMYFUNCTION("IF(REGEXMATCH(Q219,""(?i)web development""),1,0)"),0.0)</f>
        <v>0</v>
      </c>
      <c r="Y219" s="3">
        <f>IFERROR(__xludf.DUMMYFUNCTION("IF(REGEXMATCH(Q219,""(?i)data science""),1,0)"),0.0)</f>
        <v>0</v>
      </c>
      <c r="Z219" s="3" t="s">
        <v>45</v>
      </c>
      <c r="AA219" s="3" t="s">
        <v>72</v>
      </c>
      <c r="AB219" s="3" t="s">
        <v>66</v>
      </c>
      <c r="AC219" s="3" t="s">
        <v>72</v>
      </c>
      <c r="AD219" s="3">
        <v>3.62</v>
      </c>
      <c r="AE219" s="3" t="s">
        <v>106</v>
      </c>
      <c r="AF219" s="3">
        <v>7.55</v>
      </c>
      <c r="AG219" s="3">
        <v>6.45</v>
      </c>
      <c r="AH219" s="3">
        <v>8.92</v>
      </c>
      <c r="AI219" s="3">
        <v>6.23</v>
      </c>
      <c r="AJ219" s="3">
        <v>5.31</v>
      </c>
      <c r="AK219" s="3">
        <v>6.53</v>
      </c>
      <c r="AL219" s="3">
        <v>5.02</v>
      </c>
      <c r="AM219" s="3">
        <v>7.75</v>
      </c>
    </row>
    <row r="220">
      <c r="A220" s="3" t="s">
        <v>647</v>
      </c>
      <c r="B220" s="3" t="s">
        <v>119</v>
      </c>
      <c r="C220" s="4">
        <v>19.0</v>
      </c>
      <c r="D220" s="3" t="s">
        <v>58</v>
      </c>
      <c r="E220" s="3" t="s">
        <v>42</v>
      </c>
      <c r="F220" s="5">
        <v>6.63</v>
      </c>
      <c r="G220" s="3">
        <v>0.0</v>
      </c>
      <c r="H220" s="5">
        <v>99.38</v>
      </c>
      <c r="I220" s="3" t="s">
        <v>153</v>
      </c>
      <c r="J220" s="3">
        <f>IFERROR(__xludf.DUMMYFUNCTION("COUNTA(SPLIT(I220,"",""))"),2.0)</f>
        <v>2</v>
      </c>
      <c r="K220" s="3">
        <f>IFERROR(__xludf.DUMMYFUNCTION("IF(REGEXMATCH(I220,""(?i)literary society""),1,0)"),0.0)</f>
        <v>0</v>
      </c>
      <c r="L220" s="3">
        <f>IFERROR(__xludf.DUMMYFUNCTION("IF(REGEXMATCH(I220,""(?i)robotics""),1,0)"),0.0)</f>
        <v>0</v>
      </c>
      <c r="M220" s="3">
        <f>IFERROR(__xludf.DUMMYFUNCTION("IF(REGEXMATCH(I220,""(?i)coding club""),1,0)"),1.0)</f>
        <v>1</v>
      </c>
      <c r="N220" s="3">
        <f>IFERROR(__xludf.DUMMYFUNCTION("IF(REGEXMATCH(I220,""(?i)entrepreneurship cell""),1,0)"),0.0)</f>
        <v>0</v>
      </c>
      <c r="O220" s="3">
        <f>IFERROR(__xludf.DUMMYFUNCTION("IF(REGEXMATCH(I220,""(?i)cultural club""),1,0)"),0.0)</f>
        <v>0</v>
      </c>
      <c r="P220" s="3">
        <f>IFERROR(__xludf.DUMMYFUNCTION("IF(REGEXMATCH(I220,""(?i)sports club""),1,0)"),1.0)</f>
        <v>1</v>
      </c>
      <c r="Q220" s="3" t="s">
        <v>213</v>
      </c>
      <c r="R220" s="3">
        <f>IFERROR(__xludf.DUMMYFUNCTION("COUNTA(SPLIT(Q220,"",""))"),4.0)</f>
        <v>4</v>
      </c>
      <c r="S220" s="3">
        <f>IFERROR(__xludf.DUMMYFUNCTION("IF(REGEXMATCH(Q220,""(?i)c\+\+""),1,0)"),1.0)</f>
        <v>1</v>
      </c>
      <c r="T220" s="3">
        <f>IFERROR(__xludf.DUMMYFUNCTION("IF(REGEXMATCH(Q220,""(?i)machine learning""),1,0)"),0.0)</f>
        <v>0</v>
      </c>
      <c r="U220" s="3">
        <f>IFERROR(__xludf.DUMMYFUNCTION("IF(REGEXMATCH(Q220,""(?i)python""),1,0)"),1.0)</f>
        <v>1</v>
      </c>
      <c r="V220" s="3">
        <f>IFERROR(__xludf.DUMMYFUNCTION("IF(REGEXMATCH(Q220,""(?i)java""),1,0)"),1.0)</f>
        <v>1</v>
      </c>
      <c r="W220" s="3">
        <f>IFERROR(__xludf.DUMMYFUNCTION("IF(REGEXMATCH(Q220,""(?i)sql""),1,0)"),0.0)</f>
        <v>0</v>
      </c>
      <c r="X220" s="3">
        <f>IFERROR(__xludf.DUMMYFUNCTION("IF(REGEXMATCH(Q220,""(?i)web development""),1,0)"),0.0)</f>
        <v>0</v>
      </c>
      <c r="Y220" s="3">
        <f>IFERROR(__xludf.DUMMYFUNCTION("IF(REGEXMATCH(Q220,""(?i)data science""),1,0)"),1.0)</f>
        <v>1</v>
      </c>
      <c r="Z220" s="3" t="s">
        <v>55</v>
      </c>
      <c r="AA220" s="3" t="s">
        <v>48</v>
      </c>
      <c r="AB220" s="3" t="s">
        <v>66</v>
      </c>
      <c r="AC220" s="3" t="s">
        <v>61</v>
      </c>
      <c r="AD220" s="3">
        <v>14.33</v>
      </c>
      <c r="AE220" s="3" t="s">
        <v>61</v>
      </c>
      <c r="AF220" s="3">
        <v>6.31</v>
      </c>
      <c r="AG220" s="3">
        <v>7.69</v>
      </c>
      <c r="AH220" s="3">
        <v>6.68</v>
      </c>
      <c r="AI220" s="3">
        <v>5.84</v>
      </c>
      <c r="AJ220" s="3">
        <v>7.2</v>
      </c>
      <c r="AK220" s="3">
        <v>7.4</v>
      </c>
      <c r="AL220" s="3">
        <v>7.56</v>
      </c>
      <c r="AM220" s="3">
        <v>4.38</v>
      </c>
    </row>
    <row r="221">
      <c r="A221" s="3" t="s">
        <v>648</v>
      </c>
      <c r="B221" s="3" t="s">
        <v>256</v>
      </c>
      <c r="C221" s="4">
        <v>19.0</v>
      </c>
      <c r="D221" s="3" t="s">
        <v>58</v>
      </c>
      <c r="E221" s="3" t="s">
        <v>59</v>
      </c>
      <c r="F221" s="5">
        <v>6.9</v>
      </c>
      <c r="G221" s="3">
        <v>1.0</v>
      </c>
      <c r="H221" s="5">
        <v>93.99</v>
      </c>
      <c r="I221" s="3" t="s">
        <v>300</v>
      </c>
      <c r="J221" s="3">
        <f>IFERROR(__xludf.DUMMYFUNCTION("COUNTA(SPLIT(I221,"",""))"),2.0)</f>
        <v>2</v>
      </c>
      <c r="K221" s="3">
        <f>IFERROR(__xludf.DUMMYFUNCTION("IF(REGEXMATCH(I221,""(?i)literary society""),1,0)"),0.0)</f>
        <v>0</v>
      </c>
      <c r="L221" s="3">
        <f>IFERROR(__xludf.DUMMYFUNCTION("IF(REGEXMATCH(I221,""(?i)robotics""),1,0)"),1.0)</f>
        <v>1</v>
      </c>
      <c r="M221" s="3">
        <f>IFERROR(__xludf.DUMMYFUNCTION("IF(REGEXMATCH(I221,""(?i)coding club""),1,0)"),1.0)</f>
        <v>1</v>
      </c>
      <c r="N221" s="3">
        <f>IFERROR(__xludf.DUMMYFUNCTION("IF(REGEXMATCH(I221,""(?i)entrepreneurship cell""),1,0)"),0.0)</f>
        <v>0</v>
      </c>
      <c r="O221" s="3">
        <f>IFERROR(__xludf.DUMMYFUNCTION("IF(REGEXMATCH(I221,""(?i)cultural club""),1,0)"),0.0)</f>
        <v>0</v>
      </c>
      <c r="P221" s="3">
        <f>IFERROR(__xludf.DUMMYFUNCTION("IF(REGEXMATCH(I221,""(?i)sports club""),1,0)"),0.0)</f>
        <v>0</v>
      </c>
      <c r="Q221" s="3" t="s">
        <v>649</v>
      </c>
      <c r="R221" s="3">
        <f>IFERROR(__xludf.DUMMYFUNCTION("COUNTA(SPLIT(Q221,"",""))"),4.0)</f>
        <v>4</v>
      </c>
      <c r="S221" s="3">
        <f>IFERROR(__xludf.DUMMYFUNCTION("IF(REGEXMATCH(Q221,""(?i)c\+\+""),1,0)"),0.0)</f>
        <v>0</v>
      </c>
      <c r="T221" s="3">
        <f>IFERROR(__xludf.DUMMYFUNCTION("IF(REGEXMATCH(Q221,""(?i)machine learning""),1,0)"),1.0)</f>
        <v>1</v>
      </c>
      <c r="U221" s="3">
        <f>IFERROR(__xludf.DUMMYFUNCTION("IF(REGEXMATCH(Q221,""(?i)python""),1,0)"),1.0)</f>
        <v>1</v>
      </c>
      <c r="V221" s="3">
        <f>IFERROR(__xludf.DUMMYFUNCTION("IF(REGEXMATCH(Q221,""(?i)java""),1,0)"),1.0)</f>
        <v>1</v>
      </c>
      <c r="W221" s="3">
        <f>IFERROR(__xludf.DUMMYFUNCTION("IF(REGEXMATCH(Q221,""(?i)sql""),1,0)"),0.0)</f>
        <v>0</v>
      </c>
      <c r="X221" s="3">
        <f>IFERROR(__xludf.DUMMYFUNCTION("IF(REGEXMATCH(Q221,""(?i)web development""),1,0)"),1.0)</f>
        <v>1</v>
      </c>
      <c r="Y221" s="3">
        <f>IFERROR(__xludf.DUMMYFUNCTION("IF(REGEXMATCH(Q221,""(?i)data science""),1,0)"),0.0)</f>
        <v>0</v>
      </c>
      <c r="Z221" s="3" t="s">
        <v>45</v>
      </c>
      <c r="AA221" s="3" t="s">
        <v>61</v>
      </c>
      <c r="AB221" s="3" t="s">
        <v>66</v>
      </c>
      <c r="AC221" s="3" t="s">
        <v>46</v>
      </c>
      <c r="AD221" s="3">
        <v>10.44</v>
      </c>
      <c r="AE221" s="3" t="s">
        <v>72</v>
      </c>
      <c r="AF221" s="3">
        <v>6.62</v>
      </c>
      <c r="AG221" s="3">
        <v>7.9</v>
      </c>
      <c r="AH221" s="3">
        <v>7.72</v>
      </c>
      <c r="AI221" s="3">
        <v>6.71</v>
      </c>
      <c r="AJ221" s="3">
        <v>6.86</v>
      </c>
      <c r="AK221" s="3">
        <v>6.57</v>
      </c>
      <c r="AL221" s="3">
        <v>6.83</v>
      </c>
      <c r="AM221" s="3">
        <v>6.03</v>
      </c>
    </row>
    <row r="222">
      <c r="A222" s="3" t="s">
        <v>650</v>
      </c>
      <c r="B222" s="3" t="s">
        <v>651</v>
      </c>
      <c r="C222" s="4">
        <v>18.0</v>
      </c>
      <c r="D222" s="3" t="s">
        <v>41</v>
      </c>
      <c r="E222" s="3" t="s">
        <v>52</v>
      </c>
      <c r="F222" s="5">
        <v>6.55</v>
      </c>
      <c r="G222" s="3">
        <v>2.0</v>
      </c>
      <c r="H222" s="5">
        <v>82.59</v>
      </c>
      <c r="I222" s="3" t="s">
        <v>78</v>
      </c>
      <c r="J222" s="3">
        <f>IFERROR(__xludf.DUMMYFUNCTION("COUNTA(SPLIT(I222,"",""))"),3.0)</f>
        <v>3</v>
      </c>
      <c r="K222" s="3">
        <f>IFERROR(__xludf.DUMMYFUNCTION("IF(REGEXMATCH(I222,""(?i)literary society""),1,0)"),0.0)</f>
        <v>0</v>
      </c>
      <c r="L222" s="3">
        <f>IFERROR(__xludf.DUMMYFUNCTION("IF(REGEXMATCH(I222,""(?i)robotics""),1,0)"),1.0)</f>
        <v>1</v>
      </c>
      <c r="M222" s="3">
        <f>IFERROR(__xludf.DUMMYFUNCTION("IF(REGEXMATCH(I222,""(?i)coding club""),1,0)"),0.0)</f>
        <v>0</v>
      </c>
      <c r="N222" s="3">
        <f>IFERROR(__xludf.DUMMYFUNCTION("IF(REGEXMATCH(I222,""(?i)entrepreneurship cell""),1,0)"),1.0)</f>
        <v>1</v>
      </c>
      <c r="O222" s="3">
        <f>IFERROR(__xludf.DUMMYFUNCTION("IF(REGEXMATCH(I222,""(?i)cultural club""),1,0)"),1.0)</f>
        <v>1</v>
      </c>
      <c r="P222" s="3">
        <f>IFERROR(__xludf.DUMMYFUNCTION("IF(REGEXMATCH(I222,""(?i)sports club""),1,0)"),0.0)</f>
        <v>0</v>
      </c>
      <c r="Q222" s="3" t="s">
        <v>528</v>
      </c>
      <c r="R222" s="3">
        <f>IFERROR(__xludf.DUMMYFUNCTION("COUNTA(SPLIT(Q222,"",""))"),4.0)</f>
        <v>4</v>
      </c>
      <c r="S222" s="3">
        <f>IFERROR(__xludf.DUMMYFUNCTION("IF(REGEXMATCH(Q222,""(?i)c\+\+""),1,0)"),0.0)</f>
        <v>0</v>
      </c>
      <c r="T222" s="3">
        <f>IFERROR(__xludf.DUMMYFUNCTION("IF(REGEXMATCH(Q222,""(?i)machine learning""),1,0)"),0.0)</f>
        <v>0</v>
      </c>
      <c r="U222" s="3">
        <f>IFERROR(__xludf.DUMMYFUNCTION("IF(REGEXMATCH(Q222,""(?i)python""),1,0)"),1.0)</f>
        <v>1</v>
      </c>
      <c r="V222" s="3">
        <f>IFERROR(__xludf.DUMMYFUNCTION("IF(REGEXMATCH(Q222,""(?i)java""),1,0)"),1.0)</f>
        <v>1</v>
      </c>
      <c r="W222" s="3">
        <f>IFERROR(__xludf.DUMMYFUNCTION("IF(REGEXMATCH(Q222,""(?i)sql""),1,0)"),1.0)</f>
        <v>1</v>
      </c>
      <c r="X222" s="3">
        <f>IFERROR(__xludf.DUMMYFUNCTION("IF(REGEXMATCH(Q222,""(?i)web development""),1,0)"),1.0)</f>
        <v>1</v>
      </c>
      <c r="Y222" s="3">
        <f>IFERROR(__xludf.DUMMYFUNCTION("IF(REGEXMATCH(Q222,""(?i)data science""),1,0)"),0.0)</f>
        <v>0</v>
      </c>
      <c r="Z222" s="3" t="s">
        <v>45</v>
      </c>
      <c r="AA222" s="3" t="s">
        <v>85</v>
      </c>
      <c r="AB222" s="3" t="s">
        <v>66</v>
      </c>
      <c r="AC222" s="3" t="s">
        <v>98</v>
      </c>
      <c r="AD222" s="3">
        <v>15.71</v>
      </c>
      <c r="AE222" s="3" t="s">
        <v>106</v>
      </c>
      <c r="AF222" s="3">
        <v>6.76</v>
      </c>
      <c r="AG222" s="3">
        <v>5.94</v>
      </c>
      <c r="AH222" s="3">
        <v>5.95</v>
      </c>
      <c r="AI222" s="3">
        <v>7.3</v>
      </c>
      <c r="AJ222" s="3">
        <v>5.74</v>
      </c>
      <c r="AK222" s="3">
        <v>5.51</v>
      </c>
      <c r="AL222" s="3">
        <v>8.43</v>
      </c>
      <c r="AM222" s="3">
        <v>6.74</v>
      </c>
    </row>
    <row r="223">
      <c r="A223" s="3" t="s">
        <v>652</v>
      </c>
      <c r="B223" s="3" t="s">
        <v>653</v>
      </c>
      <c r="C223" s="4">
        <v>23.0</v>
      </c>
      <c r="D223" s="3" t="s">
        <v>58</v>
      </c>
      <c r="E223" s="3" t="s">
        <v>42</v>
      </c>
      <c r="F223" s="5">
        <v>7.32</v>
      </c>
      <c r="G223" s="3">
        <v>1.0</v>
      </c>
      <c r="H223" s="5">
        <v>99.8</v>
      </c>
      <c r="I223" s="3" t="s">
        <v>654</v>
      </c>
      <c r="J223" s="3">
        <f>IFERROR(__xludf.DUMMYFUNCTION("COUNTA(SPLIT(I223,"",""))"),3.0)</f>
        <v>3</v>
      </c>
      <c r="K223" s="3">
        <f>IFERROR(__xludf.DUMMYFUNCTION("IF(REGEXMATCH(I223,""(?i)literary society""),1,0)"),1.0)</f>
        <v>1</v>
      </c>
      <c r="L223" s="3">
        <f>IFERROR(__xludf.DUMMYFUNCTION("IF(REGEXMATCH(I223,""(?i)robotics""),1,0)"),0.0)</f>
        <v>0</v>
      </c>
      <c r="M223" s="3">
        <f>IFERROR(__xludf.DUMMYFUNCTION("IF(REGEXMATCH(I223,""(?i)coding club""),1,0)"),0.0)</f>
        <v>0</v>
      </c>
      <c r="N223" s="3">
        <f>IFERROR(__xludf.DUMMYFUNCTION("IF(REGEXMATCH(I223,""(?i)entrepreneurship cell""),1,0)"),1.0)</f>
        <v>1</v>
      </c>
      <c r="O223" s="3">
        <f>IFERROR(__xludf.DUMMYFUNCTION("IF(REGEXMATCH(I223,""(?i)cultural club""),1,0)"),0.0)</f>
        <v>0</v>
      </c>
      <c r="P223" s="3">
        <f>IFERROR(__xludf.DUMMYFUNCTION("IF(REGEXMATCH(I223,""(?i)sports club""),1,0)"),1.0)</f>
        <v>1</v>
      </c>
      <c r="Q223" s="3" t="s">
        <v>655</v>
      </c>
      <c r="R223" s="3">
        <f>IFERROR(__xludf.DUMMYFUNCTION("COUNTA(SPLIT(Q223,"",""))"),3.0)</f>
        <v>3</v>
      </c>
      <c r="S223" s="3">
        <f>IFERROR(__xludf.DUMMYFUNCTION("IF(REGEXMATCH(Q223,""(?i)c\+\+""),1,0)"),1.0)</f>
        <v>1</v>
      </c>
      <c r="T223" s="3">
        <f>IFERROR(__xludf.DUMMYFUNCTION("IF(REGEXMATCH(Q223,""(?i)machine learning""),1,0)"),0.0)</f>
        <v>0</v>
      </c>
      <c r="U223" s="3">
        <f>IFERROR(__xludf.DUMMYFUNCTION("IF(REGEXMATCH(Q223,""(?i)python""),1,0)"),0.0)</f>
        <v>0</v>
      </c>
      <c r="V223" s="3">
        <f>IFERROR(__xludf.DUMMYFUNCTION("IF(REGEXMATCH(Q223,""(?i)java""),1,0)"),1.0)</f>
        <v>1</v>
      </c>
      <c r="W223" s="3">
        <f>IFERROR(__xludf.DUMMYFUNCTION("IF(REGEXMATCH(Q223,""(?i)sql""),1,0)"),0.0)</f>
        <v>0</v>
      </c>
      <c r="X223" s="3">
        <f>IFERROR(__xludf.DUMMYFUNCTION("IF(REGEXMATCH(Q223,""(?i)web development""),1,0)"),1.0)</f>
        <v>1</v>
      </c>
      <c r="Y223" s="3">
        <f>IFERROR(__xludf.DUMMYFUNCTION("IF(REGEXMATCH(Q223,""(?i)data science""),1,0)"),0.0)</f>
        <v>0</v>
      </c>
      <c r="Z223" s="3" t="s">
        <v>45</v>
      </c>
      <c r="AA223" s="3" t="s">
        <v>72</v>
      </c>
      <c r="AB223" s="3" t="s">
        <v>47</v>
      </c>
      <c r="AC223" s="3" t="s">
        <v>48</v>
      </c>
      <c r="AD223" s="3">
        <v>0.0</v>
      </c>
      <c r="AE223" s="3" t="s">
        <v>49</v>
      </c>
      <c r="AF223" s="3">
        <v>7.28</v>
      </c>
      <c r="AG223" s="3">
        <v>8.57</v>
      </c>
      <c r="AH223" s="3">
        <v>6.83</v>
      </c>
      <c r="AI223" s="3">
        <v>5.69</v>
      </c>
      <c r="AJ223" s="3">
        <v>8.09</v>
      </c>
      <c r="AK223" s="3">
        <v>7.18</v>
      </c>
      <c r="AL223" s="3">
        <v>7.95</v>
      </c>
      <c r="AM223" s="3">
        <v>6.96</v>
      </c>
    </row>
    <row r="224">
      <c r="A224" s="3" t="s">
        <v>656</v>
      </c>
      <c r="B224" s="3" t="s">
        <v>657</v>
      </c>
      <c r="C224" s="4">
        <v>22.0</v>
      </c>
      <c r="D224" s="3" t="s">
        <v>41</v>
      </c>
      <c r="E224" s="3" t="s">
        <v>42</v>
      </c>
      <c r="F224" s="5">
        <v>7.4</v>
      </c>
      <c r="G224" s="3">
        <v>3.0</v>
      </c>
      <c r="H224" s="5">
        <v>69.89</v>
      </c>
      <c r="I224" s="3" t="s">
        <v>53</v>
      </c>
      <c r="J224" s="3">
        <f>IFERROR(__xludf.DUMMYFUNCTION("COUNTA(SPLIT(I224,"",""))"),2.0)</f>
        <v>2</v>
      </c>
      <c r="K224" s="3">
        <f>IFERROR(__xludf.DUMMYFUNCTION("IF(REGEXMATCH(I224,""(?i)literary society""),1,0)"),1.0)</f>
        <v>1</v>
      </c>
      <c r="L224" s="3">
        <f>IFERROR(__xludf.DUMMYFUNCTION("IF(REGEXMATCH(I224,""(?i)robotics""),1,0)"),0.0)</f>
        <v>0</v>
      </c>
      <c r="M224" s="3">
        <f>IFERROR(__xludf.DUMMYFUNCTION("IF(REGEXMATCH(I224,""(?i)coding club""),1,0)"),1.0)</f>
        <v>1</v>
      </c>
      <c r="N224" s="3">
        <f>IFERROR(__xludf.DUMMYFUNCTION("IF(REGEXMATCH(I224,""(?i)entrepreneurship cell""),1,0)"),0.0)</f>
        <v>0</v>
      </c>
      <c r="O224" s="3">
        <f>IFERROR(__xludf.DUMMYFUNCTION("IF(REGEXMATCH(I224,""(?i)cultural club""),1,0)"),0.0)</f>
        <v>0</v>
      </c>
      <c r="P224" s="3">
        <f>IFERROR(__xludf.DUMMYFUNCTION("IF(REGEXMATCH(I224,""(?i)sports club""),1,0)"),0.0)</f>
        <v>0</v>
      </c>
      <c r="Q224" s="3" t="s">
        <v>365</v>
      </c>
      <c r="R224" s="3">
        <f>IFERROR(__xludf.DUMMYFUNCTION("COUNTA(SPLIT(Q224,"",""))"),2.0)</f>
        <v>2</v>
      </c>
      <c r="S224" s="3">
        <f>IFERROR(__xludf.DUMMYFUNCTION("IF(REGEXMATCH(Q224,""(?i)c\+\+""),1,0)"),0.0)</f>
        <v>0</v>
      </c>
      <c r="T224" s="3">
        <f>IFERROR(__xludf.DUMMYFUNCTION("IF(REGEXMATCH(Q224,""(?i)machine learning""),1,0)"),0.0)</f>
        <v>0</v>
      </c>
      <c r="U224" s="3">
        <f>IFERROR(__xludf.DUMMYFUNCTION("IF(REGEXMATCH(Q224,""(?i)python""),1,0)"),0.0)</f>
        <v>0</v>
      </c>
      <c r="V224" s="3">
        <f>IFERROR(__xludf.DUMMYFUNCTION("IF(REGEXMATCH(Q224,""(?i)java""),1,0)"),1.0)</f>
        <v>1</v>
      </c>
      <c r="W224" s="3">
        <f>IFERROR(__xludf.DUMMYFUNCTION("IF(REGEXMATCH(Q224,""(?i)sql""),1,0)"),1.0)</f>
        <v>1</v>
      </c>
      <c r="X224" s="3">
        <f>IFERROR(__xludf.DUMMYFUNCTION("IF(REGEXMATCH(Q224,""(?i)web development""),1,0)"),0.0)</f>
        <v>0</v>
      </c>
      <c r="Y224" s="3">
        <f>IFERROR(__xludf.DUMMYFUNCTION("IF(REGEXMATCH(Q224,""(?i)data science""),1,0)"),0.0)</f>
        <v>0</v>
      </c>
      <c r="Z224" s="3" t="s">
        <v>55</v>
      </c>
      <c r="AA224" s="3" t="s">
        <v>48</v>
      </c>
      <c r="AB224" s="3" t="s">
        <v>66</v>
      </c>
      <c r="AC224" s="3" t="s">
        <v>72</v>
      </c>
      <c r="AD224" s="3">
        <v>19.93</v>
      </c>
      <c r="AE224" s="3" t="s">
        <v>72</v>
      </c>
      <c r="AF224" s="3">
        <v>8.25</v>
      </c>
      <c r="AG224" s="3">
        <v>7.87</v>
      </c>
      <c r="AH224" s="3">
        <v>8.91</v>
      </c>
      <c r="AI224" s="3">
        <v>6.52</v>
      </c>
      <c r="AJ224" s="3">
        <v>8.4</v>
      </c>
      <c r="AK224" s="3">
        <v>5.83</v>
      </c>
      <c r="AL224" s="3">
        <v>6.89</v>
      </c>
      <c r="AM224" s="3">
        <v>6.53</v>
      </c>
    </row>
    <row r="225">
      <c r="A225" s="3" t="s">
        <v>658</v>
      </c>
      <c r="B225" s="3" t="s">
        <v>40</v>
      </c>
      <c r="C225" s="4">
        <v>23.0</v>
      </c>
      <c r="D225" s="3" t="s">
        <v>41</v>
      </c>
      <c r="E225" s="3" t="s">
        <v>82</v>
      </c>
      <c r="F225" s="5">
        <v>7.13</v>
      </c>
      <c r="G225" s="3">
        <v>2.0</v>
      </c>
      <c r="H225" s="5">
        <v>99.85</v>
      </c>
      <c r="I225" s="3" t="s">
        <v>157</v>
      </c>
      <c r="J225" s="3">
        <f>IFERROR(__xludf.DUMMYFUNCTION("COUNTA(SPLIT(I225,"",""))"),3.0)</f>
        <v>3</v>
      </c>
      <c r="K225" s="3">
        <f>IFERROR(__xludf.DUMMYFUNCTION("IF(REGEXMATCH(I225,""(?i)literary society""),1,0)"),1.0)</f>
        <v>1</v>
      </c>
      <c r="L225" s="3">
        <f>IFERROR(__xludf.DUMMYFUNCTION("IF(REGEXMATCH(I225,""(?i)robotics""),1,0)"),0.0)</f>
        <v>0</v>
      </c>
      <c r="M225" s="3">
        <f>IFERROR(__xludf.DUMMYFUNCTION("IF(REGEXMATCH(I225,""(?i)coding club""),1,0)"),0.0)</f>
        <v>0</v>
      </c>
      <c r="N225" s="3">
        <f>IFERROR(__xludf.DUMMYFUNCTION("IF(REGEXMATCH(I225,""(?i)entrepreneurship cell""),1,0)"),1.0)</f>
        <v>1</v>
      </c>
      <c r="O225" s="3">
        <f>IFERROR(__xludf.DUMMYFUNCTION("IF(REGEXMATCH(I225,""(?i)cultural club""),1,0)"),0.0)</f>
        <v>0</v>
      </c>
      <c r="P225" s="3">
        <f>IFERROR(__xludf.DUMMYFUNCTION("IF(REGEXMATCH(I225,""(?i)sports club""),1,0)"),1.0)</f>
        <v>1</v>
      </c>
      <c r="Q225" s="3" t="s">
        <v>659</v>
      </c>
      <c r="R225" s="3">
        <f>IFERROR(__xludf.DUMMYFUNCTION("COUNTA(SPLIT(Q225,"",""))"),3.0)</f>
        <v>3</v>
      </c>
      <c r="S225" s="3">
        <f>IFERROR(__xludf.DUMMYFUNCTION("IF(REGEXMATCH(Q225,""(?i)c\+\+""),1,0)"),0.0)</f>
        <v>0</v>
      </c>
      <c r="T225" s="3">
        <f>IFERROR(__xludf.DUMMYFUNCTION("IF(REGEXMATCH(Q225,""(?i)machine learning""),1,0)"),0.0)</f>
        <v>0</v>
      </c>
      <c r="U225" s="3">
        <f>IFERROR(__xludf.DUMMYFUNCTION("IF(REGEXMATCH(Q225,""(?i)python""),1,0)"),1.0)</f>
        <v>1</v>
      </c>
      <c r="V225" s="3">
        <f>IFERROR(__xludf.DUMMYFUNCTION("IF(REGEXMATCH(Q225,""(?i)java""),1,0)"),0.0)</f>
        <v>0</v>
      </c>
      <c r="W225" s="3">
        <f>IFERROR(__xludf.DUMMYFUNCTION("IF(REGEXMATCH(Q225,""(?i)sql""),1,0)"),1.0)</f>
        <v>1</v>
      </c>
      <c r="X225" s="3">
        <f>IFERROR(__xludf.DUMMYFUNCTION("IF(REGEXMATCH(Q225,""(?i)web development""),1,0)"),1.0)</f>
        <v>1</v>
      </c>
      <c r="Y225" s="3">
        <f>IFERROR(__xludf.DUMMYFUNCTION("IF(REGEXMATCH(Q225,""(?i)data science""),1,0)"),0.0)</f>
        <v>0</v>
      </c>
      <c r="Z225" s="3" t="s">
        <v>55</v>
      </c>
      <c r="AA225" s="3" t="s">
        <v>48</v>
      </c>
      <c r="AB225" s="3" t="s">
        <v>47</v>
      </c>
      <c r="AC225" s="3" t="s">
        <v>48</v>
      </c>
      <c r="AD225" s="3">
        <v>0.0</v>
      </c>
      <c r="AE225" s="3" t="s">
        <v>49</v>
      </c>
      <c r="AF225" s="3">
        <v>6.35</v>
      </c>
      <c r="AG225" s="3">
        <v>6.52</v>
      </c>
      <c r="AH225" s="3">
        <v>6.68</v>
      </c>
      <c r="AI225" s="3">
        <v>7.42</v>
      </c>
      <c r="AJ225" s="3">
        <v>7.52</v>
      </c>
      <c r="AK225" s="3">
        <v>6.43</v>
      </c>
      <c r="AL225" s="3">
        <v>6.98</v>
      </c>
      <c r="AM225" s="3">
        <v>9.14</v>
      </c>
    </row>
    <row r="226">
      <c r="A226" s="3" t="s">
        <v>660</v>
      </c>
      <c r="B226" s="3" t="s">
        <v>212</v>
      </c>
      <c r="C226" s="4">
        <v>23.0</v>
      </c>
      <c r="D226" s="3" t="s">
        <v>41</v>
      </c>
      <c r="E226" s="3" t="s">
        <v>82</v>
      </c>
      <c r="F226" s="5">
        <v>6.68</v>
      </c>
      <c r="G226" s="3">
        <v>0.0</v>
      </c>
      <c r="H226" s="5">
        <v>69.94</v>
      </c>
      <c r="I226" s="3" t="s">
        <v>243</v>
      </c>
      <c r="J226" s="3">
        <f>IFERROR(__xludf.DUMMYFUNCTION("COUNTA(SPLIT(I226,"",""))"),2.0)</f>
        <v>2</v>
      </c>
      <c r="K226" s="3">
        <f>IFERROR(__xludf.DUMMYFUNCTION("IF(REGEXMATCH(I226,""(?i)literary society""),1,0)"),0.0)</f>
        <v>0</v>
      </c>
      <c r="L226" s="3">
        <f>IFERROR(__xludf.DUMMYFUNCTION("IF(REGEXMATCH(I226,""(?i)robotics""),1,0)"),1.0)</f>
        <v>1</v>
      </c>
      <c r="M226" s="3">
        <f>IFERROR(__xludf.DUMMYFUNCTION("IF(REGEXMATCH(I226,""(?i)coding club""),1,0)"),0.0)</f>
        <v>0</v>
      </c>
      <c r="N226" s="3">
        <f>IFERROR(__xludf.DUMMYFUNCTION("IF(REGEXMATCH(I226,""(?i)entrepreneurship cell""),1,0)"),0.0)</f>
        <v>0</v>
      </c>
      <c r="O226" s="3">
        <f>IFERROR(__xludf.DUMMYFUNCTION("IF(REGEXMATCH(I226,""(?i)cultural club""),1,0)"),1.0)</f>
        <v>1</v>
      </c>
      <c r="P226" s="3">
        <f>IFERROR(__xludf.DUMMYFUNCTION("IF(REGEXMATCH(I226,""(?i)sports club""),1,0)"),0.0)</f>
        <v>0</v>
      </c>
      <c r="Q226" s="3" t="s">
        <v>375</v>
      </c>
      <c r="R226" s="3">
        <f>IFERROR(__xludf.DUMMYFUNCTION("COUNTA(SPLIT(Q226,"",""))"),2.0)</f>
        <v>2</v>
      </c>
      <c r="S226" s="3">
        <f>IFERROR(__xludf.DUMMYFUNCTION("IF(REGEXMATCH(Q226,""(?i)c\+\+""),1,0)"),0.0)</f>
        <v>0</v>
      </c>
      <c r="T226" s="3">
        <f>IFERROR(__xludf.DUMMYFUNCTION("IF(REGEXMATCH(Q226,""(?i)machine learning""),1,0)"),0.0)</f>
        <v>0</v>
      </c>
      <c r="U226" s="3">
        <f>IFERROR(__xludf.DUMMYFUNCTION("IF(REGEXMATCH(Q226,""(?i)python""),1,0)"),1.0)</f>
        <v>1</v>
      </c>
      <c r="V226" s="3">
        <f>IFERROR(__xludf.DUMMYFUNCTION("IF(REGEXMATCH(Q226,""(?i)java""),1,0)"),0.0)</f>
        <v>0</v>
      </c>
      <c r="W226" s="3">
        <f>IFERROR(__xludf.DUMMYFUNCTION("IF(REGEXMATCH(Q226,""(?i)sql""),1,0)"),0.0)</f>
        <v>0</v>
      </c>
      <c r="X226" s="3">
        <f>IFERROR(__xludf.DUMMYFUNCTION("IF(REGEXMATCH(Q226,""(?i)web development""),1,0)"),1.0)</f>
        <v>1</v>
      </c>
      <c r="Y226" s="3">
        <f>IFERROR(__xludf.DUMMYFUNCTION("IF(REGEXMATCH(Q226,""(?i)data science""),1,0)"),0.0)</f>
        <v>0</v>
      </c>
      <c r="Z226" s="3" t="s">
        <v>45</v>
      </c>
      <c r="AA226" s="3" t="s">
        <v>85</v>
      </c>
      <c r="AB226" s="3" t="s">
        <v>47</v>
      </c>
      <c r="AC226" s="3" t="s">
        <v>48</v>
      </c>
      <c r="AD226" s="3">
        <v>0.0</v>
      </c>
      <c r="AE226" s="3" t="s">
        <v>49</v>
      </c>
      <c r="AF226" s="3">
        <v>7.11</v>
      </c>
      <c r="AG226" s="3">
        <v>7.08</v>
      </c>
      <c r="AH226" s="3">
        <v>8.34</v>
      </c>
      <c r="AI226" s="3">
        <v>6.31</v>
      </c>
      <c r="AJ226" s="3">
        <v>5.49</v>
      </c>
      <c r="AK226" s="3">
        <v>5.84</v>
      </c>
      <c r="AL226" s="3">
        <v>6.98</v>
      </c>
      <c r="AM226" s="3">
        <v>6.27</v>
      </c>
    </row>
    <row r="227">
      <c r="A227" s="3" t="s">
        <v>661</v>
      </c>
      <c r="B227" s="3" t="s">
        <v>69</v>
      </c>
      <c r="C227" s="4">
        <v>21.0</v>
      </c>
      <c r="D227" s="3" t="s">
        <v>41</v>
      </c>
      <c r="E227" s="3" t="s">
        <v>59</v>
      </c>
      <c r="F227" s="5">
        <v>7.01</v>
      </c>
      <c r="G227" s="3">
        <v>1.0</v>
      </c>
      <c r="H227" s="5">
        <v>63.18</v>
      </c>
      <c r="I227" s="3" t="s">
        <v>15</v>
      </c>
      <c r="J227" s="3">
        <f>IFERROR(__xludf.DUMMYFUNCTION("COUNTA(SPLIT(I227,"",""))"),1.0)</f>
        <v>1</v>
      </c>
      <c r="K227" s="3">
        <f>IFERROR(__xludf.DUMMYFUNCTION("IF(REGEXMATCH(I227,""(?i)literary society""),1,0)"),0.0)</f>
        <v>0</v>
      </c>
      <c r="L227" s="3">
        <f>IFERROR(__xludf.DUMMYFUNCTION("IF(REGEXMATCH(I227,""(?i)robotics""),1,0)"),0.0)</f>
        <v>0</v>
      </c>
      <c r="M227" s="3">
        <f>IFERROR(__xludf.DUMMYFUNCTION("IF(REGEXMATCH(I227,""(?i)coding club""),1,0)"),0.0)</f>
        <v>0</v>
      </c>
      <c r="N227" s="3">
        <f>IFERROR(__xludf.DUMMYFUNCTION("IF(REGEXMATCH(I227,""(?i)entrepreneurship cell""),1,0)"),0.0)</f>
        <v>0</v>
      </c>
      <c r="O227" s="3">
        <f>IFERROR(__xludf.DUMMYFUNCTION("IF(REGEXMATCH(I227,""(?i)cultural club""),1,0)"),0.0)</f>
        <v>0</v>
      </c>
      <c r="P227" s="3">
        <f>IFERROR(__xludf.DUMMYFUNCTION("IF(REGEXMATCH(I227,""(?i)sports club""),1,0)"),1.0)</f>
        <v>1</v>
      </c>
      <c r="Q227" s="3" t="s">
        <v>662</v>
      </c>
      <c r="R227" s="3">
        <f>IFERROR(__xludf.DUMMYFUNCTION("COUNTA(SPLIT(Q227,"",""))"),4.0)</f>
        <v>4</v>
      </c>
      <c r="S227" s="3">
        <f>IFERROR(__xludf.DUMMYFUNCTION("IF(REGEXMATCH(Q227,""(?i)c\+\+""),1,0)"),1.0)</f>
        <v>1</v>
      </c>
      <c r="T227" s="3">
        <f>IFERROR(__xludf.DUMMYFUNCTION("IF(REGEXMATCH(Q227,""(?i)machine learning""),1,0)"),0.0)</f>
        <v>0</v>
      </c>
      <c r="U227" s="3">
        <f>IFERROR(__xludf.DUMMYFUNCTION("IF(REGEXMATCH(Q227,""(?i)python""),1,0)"),1.0)</f>
        <v>1</v>
      </c>
      <c r="V227" s="3">
        <f>IFERROR(__xludf.DUMMYFUNCTION("IF(REGEXMATCH(Q227,""(?i)java""),1,0)"),1.0)</f>
        <v>1</v>
      </c>
      <c r="W227" s="3">
        <f>IFERROR(__xludf.DUMMYFUNCTION("IF(REGEXMATCH(Q227,""(?i)sql""),1,0)"),0.0)</f>
        <v>0</v>
      </c>
      <c r="X227" s="3">
        <f>IFERROR(__xludf.DUMMYFUNCTION("IF(REGEXMATCH(Q227,""(?i)web development""),1,0)"),0.0)</f>
        <v>0</v>
      </c>
      <c r="Y227" s="3">
        <f>IFERROR(__xludf.DUMMYFUNCTION("IF(REGEXMATCH(Q227,""(?i)data science""),1,0)"),1.0)</f>
        <v>1</v>
      </c>
      <c r="Z227" s="3" t="s">
        <v>45</v>
      </c>
      <c r="AA227" s="3" t="s">
        <v>46</v>
      </c>
      <c r="AB227" s="3" t="s">
        <v>66</v>
      </c>
      <c r="AC227" s="3" t="s">
        <v>85</v>
      </c>
      <c r="AD227" s="3">
        <v>18.99</v>
      </c>
      <c r="AE227" s="3" t="s">
        <v>106</v>
      </c>
      <c r="AF227" s="3">
        <v>8.04</v>
      </c>
      <c r="AG227" s="3">
        <v>6.98</v>
      </c>
      <c r="AH227" s="3">
        <v>8.02</v>
      </c>
      <c r="AI227" s="3">
        <v>4.63</v>
      </c>
      <c r="AJ227" s="3">
        <v>7.79</v>
      </c>
      <c r="AK227" s="3">
        <v>5.88</v>
      </c>
      <c r="AL227" s="3">
        <v>8.77</v>
      </c>
      <c r="AM227" s="3">
        <v>5.94</v>
      </c>
    </row>
    <row r="228">
      <c r="A228" s="3" t="s">
        <v>663</v>
      </c>
      <c r="B228" s="3" t="s">
        <v>664</v>
      </c>
      <c r="C228" s="4">
        <v>19.0</v>
      </c>
      <c r="D228" s="3" t="s">
        <v>58</v>
      </c>
      <c r="E228" s="3" t="s">
        <v>42</v>
      </c>
      <c r="F228" s="5">
        <v>7.75</v>
      </c>
      <c r="G228" s="3">
        <v>0.0</v>
      </c>
      <c r="H228" s="5">
        <v>72.05</v>
      </c>
      <c r="I228" s="3" t="s">
        <v>153</v>
      </c>
      <c r="J228" s="3">
        <f>IFERROR(__xludf.DUMMYFUNCTION("COUNTA(SPLIT(I228,"",""))"),2.0)</f>
        <v>2</v>
      </c>
      <c r="K228" s="3">
        <f>IFERROR(__xludf.DUMMYFUNCTION("IF(REGEXMATCH(I228,""(?i)literary society""),1,0)"),0.0)</f>
        <v>0</v>
      </c>
      <c r="L228" s="3">
        <f>IFERROR(__xludf.DUMMYFUNCTION("IF(REGEXMATCH(I228,""(?i)robotics""),1,0)"),0.0)</f>
        <v>0</v>
      </c>
      <c r="M228" s="3">
        <f>IFERROR(__xludf.DUMMYFUNCTION("IF(REGEXMATCH(I228,""(?i)coding club""),1,0)"),1.0)</f>
        <v>1</v>
      </c>
      <c r="N228" s="3">
        <f>IFERROR(__xludf.DUMMYFUNCTION("IF(REGEXMATCH(I228,""(?i)entrepreneurship cell""),1,0)"),0.0)</f>
        <v>0</v>
      </c>
      <c r="O228" s="3">
        <f>IFERROR(__xludf.DUMMYFUNCTION("IF(REGEXMATCH(I228,""(?i)cultural club""),1,0)"),0.0)</f>
        <v>0</v>
      </c>
      <c r="P228" s="3">
        <f>IFERROR(__xludf.DUMMYFUNCTION("IF(REGEXMATCH(I228,""(?i)sports club""),1,0)"),1.0)</f>
        <v>1</v>
      </c>
      <c r="Q228" s="3" t="s">
        <v>603</v>
      </c>
      <c r="R228" s="3">
        <f>IFERROR(__xludf.DUMMYFUNCTION("COUNTA(SPLIT(Q228,"",""))"),2.0)</f>
        <v>2</v>
      </c>
      <c r="S228" s="3">
        <f>IFERROR(__xludf.DUMMYFUNCTION("IF(REGEXMATCH(Q228,""(?i)c\+\+""),1,0)"),1.0)</f>
        <v>1</v>
      </c>
      <c r="T228" s="3">
        <f>IFERROR(__xludf.DUMMYFUNCTION("IF(REGEXMATCH(Q228,""(?i)machine learning""),1,0)"),1.0)</f>
        <v>1</v>
      </c>
      <c r="U228" s="3">
        <f>IFERROR(__xludf.DUMMYFUNCTION("IF(REGEXMATCH(Q228,""(?i)python""),1,0)"),0.0)</f>
        <v>0</v>
      </c>
      <c r="V228" s="3">
        <f>IFERROR(__xludf.DUMMYFUNCTION("IF(REGEXMATCH(Q228,""(?i)java""),1,0)"),0.0)</f>
        <v>0</v>
      </c>
      <c r="W228" s="3">
        <f>IFERROR(__xludf.DUMMYFUNCTION("IF(REGEXMATCH(Q228,""(?i)sql""),1,0)"),0.0)</f>
        <v>0</v>
      </c>
      <c r="X228" s="3">
        <f>IFERROR(__xludf.DUMMYFUNCTION("IF(REGEXMATCH(Q228,""(?i)web development""),1,0)"),0.0)</f>
        <v>0</v>
      </c>
      <c r="Y228" s="3">
        <f>IFERROR(__xludf.DUMMYFUNCTION("IF(REGEXMATCH(Q228,""(?i)data science""),1,0)"),0.0)</f>
        <v>0</v>
      </c>
      <c r="Z228" s="3" t="s">
        <v>45</v>
      </c>
      <c r="AA228" s="3" t="s">
        <v>61</v>
      </c>
      <c r="AB228" s="3" t="s">
        <v>66</v>
      </c>
      <c r="AC228" s="3" t="s">
        <v>46</v>
      </c>
      <c r="AD228" s="3">
        <v>7.23</v>
      </c>
      <c r="AE228" s="3" t="s">
        <v>106</v>
      </c>
      <c r="AF228" s="3">
        <v>7.53</v>
      </c>
      <c r="AG228" s="3">
        <v>7.15</v>
      </c>
      <c r="AH228" s="3">
        <v>8.18</v>
      </c>
      <c r="AI228" s="3">
        <v>9.34</v>
      </c>
      <c r="AJ228" s="3">
        <v>7.87</v>
      </c>
      <c r="AK228" s="3">
        <v>7.95</v>
      </c>
      <c r="AL228" s="3">
        <v>7.13</v>
      </c>
      <c r="AM228" s="3">
        <v>6.86</v>
      </c>
    </row>
    <row r="229">
      <c r="A229" s="3" t="s">
        <v>665</v>
      </c>
      <c r="B229" s="3" t="s">
        <v>666</v>
      </c>
      <c r="C229" s="4">
        <v>19.0</v>
      </c>
      <c r="D229" s="3" t="s">
        <v>41</v>
      </c>
      <c r="E229" s="3" t="s">
        <v>42</v>
      </c>
      <c r="F229" s="5">
        <v>6.8</v>
      </c>
      <c r="G229" s="3">
        <v>0.0</v>
      </c>
      <c r="H229" s="5">
        <v>93.24</v>
      </c>
      <c r="I229" s="3" t="s">
        <v>667</v>
      </c>
      <c r="J229" s="3">
        <f>IFERROR(__xludf.DUMMYFUNCTION("COUNTA(SPLIT(I229,"",""))"),2.0)</f>
        <v>2</v>
      </c>
      <c r="K229" s="3">
        <f>IFERROR(__xludf.DUMMYFUNCTION("IF(REGEXMATCH(I229,""(?i)literary society""),1,0)"),0.0)</f>
        <v>0</v>
      </c>
      <c r="L229" s="3">
        <f>IFERROR(__xludf.DUMMYFUNCTION("IF(REGEXMATCH(I229,""(?i)robotics""),1,0)"),0.0)</f>
        <v>0</v>
      </c>
      <c r="M229" s="3">
        <f>IFERROR(__xludf.DUMMYFUNCTION("IF(REGEXMATCH(I229,""(?i)coding club""),1,0)"),0.0)</f>
        <v>0</v>
      </c>
      <c r="N229" s="3">
        <f>IFERROR(__xludf.DUMMYFUNCTION("IF(REGEXMATCH(I229,""(?i)entrepreneurship cell""),1,0)"),1.0)</f>
        <v>1</v>
      </c>
      <c r="O229" s="3">
        <f>IFERROR(__xludf.DUMMYFUNCTION("IF(REGEXMATCH(I229,""(?i)cultural club""),1,0)"),0.0)</f>
        <v>0</v>
      </c>
      <c r="P229" s="3">
        <f>IFERROR(__xludf.DUMMYFUNCTION("IF(REGEXMATCH(I229,""(?i)sports club""),1,0)"),1.0)</f>
        <v>1</v>
      </c>
      <c r="Q229" s="3" t="s">
        <v>668</v>
      </c>
      <c r="R229" s="3">
        <f>IFERROR(__xludf.DUMMYFUNCTION("COUNTA(SPLIT(Q229,"",""))"),5.0)</f>
        <v>5</v>
      </c>
      <c r="S229" s="3">
        <f>IFERROR(__xludf.DUMMYFUNCTION("IF(REGEXMATCH(Q229,""(?i)c\+\+""),1,0)"),1.0)</f>
        <v>1</v>
      </c>
      <c r="T229" s="3">
        <f>IFERROR(__xludf.DUMMYFUNCTION("IF(REGEXMATCH(Q229,""(?i)machine learning""),1,0)"),0.0)</f>
        <v>0</v>
      </c>
      <c r="U229" s="3">
        <f>IFERROR(__xludf.DUMMYFUNCTION("IF(REGEXMATCH(Q229,""(?i)python""),1,0)"),1.0)</f>
        <v>1</v>
      </c>
      <c r="V229" s="3">
        <f>IFERROR(__xludf.DUMMYFUNCTION("IF(REGEXMATCH(Q229,""(?i)java""),1,0)"),1.0)</f>
        <v>1</v>
      </c>
      <c r="W229" s="3">
        <f>IFERROR(__xludf.DUMMYFUNCTION("IF(REGEXMATCH(Q229,""(?i)sql""),1,0)"),1.0)</f>
        <v>1</v>
      </c>
      <c r="X229" s="3">
        <f>IFERROR(__xludf.DUMMYFUNCTION("IF(REGEXMATCH(Q229,""(?i)web development""),1,0)"),1.0)</f>
        <v>1</v>
      </c>
      <c r="Y229" s="3">
        <f>IFERROR(__xludf.DUMMYFUNCTION("IF(REGEXMATCH(Q229,""(?i)data science""),1,0)"),0.0)</f>
        <v>0</v>
      </c>
      <c r="Z229" s="3" t="s">
        <v>55</v>
      </c>
      <c r="AA229" s="3" t="s">
        <v>48</v>
      </c>
      <c r="AB229" s="3" t="s">
        <v>47</v>
      </c>
      <c r="AC229" s="3" t="s">
        <v>48</v>
      </c>
      <c r="AD229" s="3">
        <v>0.0</v>
      </c>
      <c r="AE229" s="3" t="s">
        <v>49</v>
      </c>
      <c r="AF229" s="3">
        <v>6.27</v>
      </c>
      <c r="AG229" s="3">
        <v>7.51</v>
      </c>
      <c r="AH229" s="3">
        <v>7.6</v>
      </c>
      <c r="AI229" s="3">
        <v>6.19</v>
      </c>
      <c r="AJ229" s="3">
        <v>6.54</v>
      </c>
      <c r="AK229" s="3">
        <v>6.41</v>
      </c>
      <c r="AL229" s="3">
        <v>6.9</v>
      </c>
      <c r="AM229" s="3">
        <v>6.97</v>
      </c>
    </row>
    <row r="230">
      <c r="A230" s="3" t="s">
        <v>669</v>
      </c>
      <c r="B230" s="3" t="s">
        <v>238</v>
      </c>
      <c r="C230" s="4">
        <v>21.0</v>
      </c>
      <c r="D230" s="3" t="s">
        <v>41</v>
      </c>
      <c r="E230" s="3" t="s">
        <v>42</v>
      </c>
      <c r="F230" s="5">
        <v>7.14</v>
      </c>
      <c r="G230" s="3">
        <v>0.0</v>
      </c>
      <c r="H230" s="5">
        <v>75.0</v>
      </c>
      <c r="I230" s="3" t="s">
        <v>64</v>
      </c>
      <c r="J230" s="3">
        <f>IFERROR(__xludf.DUMMYFUNCTION("COUNTA(SPLIT(I230,"",""))"),2.0)</f>
        <v>2</v>
      </c>
      <c r="K230" s="3">
        <f>IFERROR(__xludf.DUMMYFUNCTION("IF(REGEXMATCH(I230,""(?i)literary society""),1,0)"),0.0)</f>
        <v>0</v>
      </c>
      <c r="L230" s="3">
        <f>IFERROR(__xludf.DUMMYFUNCTION("IF(REGEXMATCH(I230,""(?i)robotics""),1,0)"),0.0)</f>
        <v>0</v>
      </c>
      <c r="M230" s="3">
        <f>IFERROR(__xludf.DUMMYFUNCTION("IF(REGEXMATCH(I230,""(?i)coding club""),1,0)"),1.0)</f>
        <v>1</v>
      </c>
      <c r="N230" s="3">
        <f>IFERROR(__xludf.DUMMYFUNCTION("IF(REGEXMATCH(I230,""(?i)entrepreneurship cell""),1,0)"),1.0)</f>
        <v>1</v>
      </c>
      <c r="O230" s="3">
        <f>IFERROR(__xludf.DUMMYFUNCTION("IF(REGEXMATCH(I230,""(?i)cultural club""),1,0)"),0.0)</f>
        <v>0</v>
      </c>
      <c r="P230" s="3">
        <f>IFERROR(__xludf.DUMMYFUNCTION("IF(REGEXMATCH(I230,""(?i)sports club""),1,0)"),0.0)</f>
        <v>0</v>
      </c>
      <c r="Q230" s="3" t="s">
        <v>670</v>
      </c>
      <c r="R230" s="3">
        <f>IFERROR(__xludf.DUMMYFUNCTION("COUNTA(SPLIT(Q230,"",""))"),5.0)</f>
        <v>5</v>
      </c>
      <c r="S230" s="3">
        <f>IFERROR(__xludf.DUMMYFUNCTION("IF(REGEXMATCH(Q230,""(?i)c\+\+""),1,0)"),1.0)</f>
        <v>1</v>
      </c>
      <c r="T230" s="3">
        <f>IFERROR(__xludf.DUMMYFUNCTION("IF(REGEXMATCH(Q230,""(?i)machine learning""),1,0)"),1.0)</f>
        <v>1</v>
      </c>
      <c r="U230" s="3">
        <f>IFERROR(__xludf.DUMMYFUNCTION("IF(REGEXMATCH(Q230,""(?i)python""),1,0)"),1.0)</f>
        <v>1</v>
      </c>
      <c r="V230" s="3">
        <f>IFERROR(__xludf.DUMMYFUNCTION("IF(REGEXMATCH(Q230,""(?i)java""),1,0)"),0.0)</f>
        <v>0</v>
      </c>
      <c r="W230" s="3">
        <f>IFERROR(__xludf.DUMMYFUNCTION("IF(REGEXMATCH(Q230,""(?i)sql""),1,0)"),1.0)</f>
        <v>1</v>
      </c>
      <c r="X230" s="3">
        <f>IFERROR(__xludf.DUMMYFUNCTION("IF(REGEXMATCH(Q230,""(?i)web development""),1,0)"),0.0)</f>
        <v>0</v>
      </c>
      <c r="Y230" s="3">
        <f>IFERROR(__xludf.DUMMYFUNCTION("IF(REGEXMATCH(Q230,""(?i)data science""),1,0)"),1.0)</f>
        <v>1</v>
      </c>
      <c r="Z230" s="3" t="s">
        <v>55</v>
      </c>
      <c r="AA230" s="3" t="s">
        <v>48</v>
      </c>
      <c r="AB230" s="3" t="s">
        <v>47</v>
      </c>
      <c r="AC230" s="3" t="s">
        <v>48</v>
      </c>
      <c r="AD230" s="3">
        <v>0.0</v>
      </c>
      <c r="AE230" s="3" t="s">
        <v>49</v>
      </c>
      <c r="AF230" s="3">
        <v>6.81</v>
      </c>
      <c r="AG230" s="3">
        <v>6.6</v>
      </c>
      <c r="AH230" s="3">
        <v>6.33</v>
      </c>
      <c r="AI230" s="3">
        <v>7.75</v>
      </c>
      <c r="AJ230" s="3">
        <v>8.0</v>
      </c>
      <c r="AK230" s="3">
        <v>6.92</v>
      </c>
      <c r="AL230" s="3">
        <v>5.9</v>
      </c>
      <c r="AM230" s="3">
        <v>8.79</v>
      </c>
    </row>
    <row r="231">
      <c r="A231" s="3" t="s">
        <v>671</v>
      </c>
      <c r="B231" s="3" t="s">
        <v>672</v>
      </c>
      <c r="C231" s="4">
        <v>23.0</v>
      </c>
      <c r="D231" s="3" t="s">
        <v>58</v>
      </c>
      <c r="E231" s="3" t="s">
        <v>59</v>
      </c>
      <c r="F231" s="5">
        <v>7.04</v>
      </c>
      <c r="G231" s="3">
        <v>0.0</v>
      </c>
      <c r="H231" s="5">
        <v>65.59</v>
      </c>
      <c r="I231" s="3" t="s">
        <v>474</v>
      </c>
      <c r="J231" s="3">
        <f>IFERROR(__xludf.DUMMYFUNCTION("COUNTA(SPLIT(I231,"",""))"),2.0)</f>
        <v>2</v>
      </c>
      <c r="K231" s="3">
        <f>IFERROR(__xludf.DUMMYFUNCTION("IF(REGEXMATCH(I231,""(?i)literary society""),1,0)"),0.0)</f>
        <v>0</v>
      </c>
      <c r="L231" s="3">
        <f>IFERROR(__xludf.DUMMYFUNCTION("IF(REGEXMATCH(I231,""(?i)robotics""),1,0)"),1.0)</f>
        <v>1</v>
      </c>
      <c r="M231" s="3">
        <f>IFERROR(__xludf.DUMMYFUNCTION("IF(REGEXMATCH(I231,""(?i)coding club""),1,0)"),0.0)</f>
        <v>0</v>
      </c>
      <c r="N231" s="3">
        <f>IFERROR(__xludf.DUMMYFUNCTION("IF(REGEXMATCH(I231,""(?i)entrepreneurship cell""),1,0)"),0.0)</f>
        <v>0</v>
      </c>
      <c r="O231" s="3">
        <f>IFERROR(__xludf.DUMMYFUNCTION("IF(REGEXMATCH(I231,""(?i)cultural club""),1,0)"),0.0)</f>
        <v>0</v>
      </c>
      <c r="P231" s="3">
        <f>IFERROR(__xludf.DUMMYFUNCTION("IF(REGEXMATCH(I231,""(?i)sports club""),1,0)"),1.0)</f>
        <v>1</v>
      </c>
      <c r="Q231" s="3" t="s">
        <v>673</v>
      </c>
      <c r="R231" s="3">
        <f>IFERROR(__xludf.DUMMYFUNCTION("COUNTA(SPLIT(Q231,"",""))"),4.0)</f>
        <v>4</v>
      </c>
      <c r="S231" s="3">
        <f>IFERROR(__xludf.DUMMYFUNCTION("IF(REGEXMATCH(Q231,""(?i)c\+\+""),1,0)"),0.0)</f>
        <v>0</v>
      </c>
      <c r="T231" s="3">
        <f>IFERROR(__xludf.DUMMYFUNCTION("IF(REGEXMATCH(Q231,""(?i)machine learning""),1,0)"),1.0)</f>
        <v>1</v>
      </c>
      <c r="U231" s="3">
        <f>IFERROR(__xludf.DUMMYFUNCTION("IF(REGEXMATCH(Q231,""(?i)python""),1,0)"),0.0)</f>
        <v>0</v>
      </c>
      <c r="V231" s="3">
        <f>IFERROR(__xludf.DUMMYFUNCTION("IF(REGEXMATCH(Q231,""(?i)java""),1,0)"),1.0)</f>
        <v>1</v>
      </c>
      <c r="W231" s="3">
        <f>IFERROR(__xludf.DUMMYFUNCTION("IF(REGEXMATCH(Q231,""(?i)sql""),1,0)"),1.0)</f>
        <v>1</v>
      </c>
      <c r="X231" s="3">
        <f>IFERROR(__xludf.DUMMYFUNCTION("IF(REGEXMATCH(Q231,""(?i)web development""),1,0)"),1.0)</f>
        <v>1</v>
      </c>
      <c r="Y231" s="3">
        <f>IFERROR(__xludf.DUMMYFUNCTION("IF(REGEXMATCH(Q231,""(?i)data science""),1,0)"),0.0)</f>
        <v>0</v>
      </c>
      <c r="Z231" s="3" t="s">
        <v>45</v>
      </c>
      <c r="AA231" s="3" t="s">
        <v>61</v>
      </c>
      <c r="AB231" s="3" t="s">
        <v>47</v>
      </c>
      <c r="AC231" s="3" t="s">
        <v>48</v>
      </c>
      <c r="AD231" s="3">
        <v>0.0</v>
      </c>
      <c r="AE231" s="3" t="s">
        <v>49</v>
      </c>
      <c r="AF231" s="3">
        <v>7.57</v>
      </c>
      <c r="AG231" s="3">
        <v>7.73</v>
      </c>
      <c r="AH231" s="3">
        <v>5.93</v>
      </c>
      <c r="AI231" s="3">
        <v>8.1</v>
      </c>
      <c r="AJ231" s="3">
        <v>6.83</v>
      </c>
      <c r="AK231" s="3">
        <v>6.53</v>
      </c>
      <c r="AL231" s="3">
        <v>6.29</v>
      </c>
      <c r="AM231" s="3">
        <v>7.3</v>
      </c>
    </row>
    <row r="232">
      <c r="A232" s="3" t="s">
        <v>674</v>
      </c>
      <c r="B232" s="3" t="s">
        <v>259</v>
      </c>
      <c r="C232" s="4">
        <v>22.0</v>
      </c>
      <c r="D232" s="3" t="s">
        <v>58</v>
      </c>
      <c r="E232" s="3" t="s">
        <v>52</v>
      </c>
      <c r="F232" s="5">
        <v>6.4</v>
      </c>
      <c r="G232" s="3">
        <v>2.0</v>
      </c>
      <c r="H232" s="5">
        <v>64.46</v>
      </c>
      <c r="I232" s="3" t="s">
        <v>12</v>
      </c>
      <c r="J232" s="3">
        <f>IFERROR(__xludf.DUMMYFUNCTION("COUNTA(SPLIT(I232,"",""))"),1.0)</f>
        <v>1</v>
      </c>
      <c r="K232" s="3">
        <f>IFERROR(__xludf.DUMMYFUNCTION("IF(REGEXMATCH(I232,""(?i)literary society""),1,0)"),0.0)</f>
        <v>0</v>
      </c>
      <c r="L232" s="3">
        <f>IFERROR(__xludf.DUMMYFUNCTION("IF(REGEXMATCH(I232,""(?i)robotics""),1,0)"),0.0)</f>
        <v>0</v>
      </c>
      <c r="M232" s="3">
        <f>IFERROR(__xludf.DUMMYFUNCTION("IF(REGEXMATCH(I232,""(?i)coding club""),1,0)"),1.0)</f>
        <v>1</v>
      </c>
      <c r="N232" s="3">
        <f>IFERROR(__xludf.DUMMYFUNCTION("IF(REGEXMATCH(I232,""(?i)entrepreneurship cell""),1,0)"),0.0)</f>
        <v>0</v>
      </c>
      <c r="O232" s="3">
        <f>IFERROR(__xludf.DUMMYFUNCTION("IF(REGEXMATCH(I232,""(?i)cultural club""),1,0)"),0.0)</f>
        <v>0</v>
      </c>
      <c r="P232" s="3">
        <f>IFERROR(__xludf.DUMMYFUNCTION("IF(REGEXMATCH(I232,""(?i)sports club""),1,0)"),0.0)</f>
        <v>0</v>
      </c>
      <c r="Q232" s="3" t="s">
        <v>675</v>
      </c>
      <c r="R232" s="3">
        <f>IFERROR(__xludf.DUMMYFUNCTION("COUNTA(SPLIT(Q232,"",""))"),4.0)</f>
        <v>4</v>
      </c>
      <c r="S232" s="3">
        <f>IFERROR(__xludf.DUMMYFUNCTION("IF(REGEXMATCH(Q232,""(?i)c\+\+""),1,0)"),0.0)</f>
        <v>0</v>
      </c>
      <c r="T232" s="3">
        <f>IFERROR(__xludf.DUMMYFUNCTION("IF(REGEXMATCH(Q232,""(?i)machine learning""),1,0)"),0.0)</f>
        <v>0</v>
      </c>
      <c r="U232" s="3">
        <f>IFERROR(__xludf.DUMMYFUNCTION("IF(REGEXMATCH(Q232,""(?i)python""),1,0)"),1.0)</f>
        <v>1</v>
      </c>
      <c r="V232" s="3">
        <f>IFERROR(__xludf.DUMMYFUNCTION("IF(REGEXMATCH(Q232,""(?i)java""),1,0)"),0.0)</f>
        <v>0</v>
      </c>
      <c r="W232" s="3">
        <f>IFERROR(__xludf.DUMMYFUNCTION("IF(REGEXMATCH(Q232,""(?i)sql""),1,0)"),1.0)</f>
        <v>1</v>
      </c>
      <c r="X232" s="3">
        <f>IFERROR(__xludf.DUMMYFUNCTION("IF(REGEXMATCH(Q232,""(?i)web development""),1,0)"),1.0)</f>
        <v>1</v>
      </c>
      <c r="Y232" s="3">
        <f>IFERROR(__xludf.DUMMYFUNCTION("IF(REGEXMATCH(Q232,""(?i)data science""),1,0)"),1.0)</f>
        <v>1</v>
      </c>
      <c r="Z232" s="3" t="s">
        <v>45</v>
      </c>
      <c r="AA232" s="3" t="s">
        <v>85</v>
      </c>
      <c r="AB232" s="3" t="s">
        <v>47</v>
      </c>
      <c r="AC232" s="3" t="s">
        <v>48</v>
      </c>
      <c r="AD232" s="3">
        <v>0.0</v>
      </c>
      <c r="AE232" s="3" t="s">
        <v>49</v>
      </c>
      <c r="AF232" s="3">
        <v>6.79</v>
      </c>
      <c r="AG232" s="3">
        <v>5.92</v>
      </c>
      <c r="AH232" s="3">
        <v>5.19</v>
      </c>
      <c r="AI232" s="3">
        <v>5.36</v>
      </c>
      <c r="AJ232" s="3">
        <v>6.87</v>
      </c>
      <c r="AK232" s="3">
        <v>9.11</v>
      </c>
      <c r="AL232" s="3">
        <v>4.28</v>
      </c>
      <c r="AM232" s="3">
        <v>7.7</v>
      </c>
    </row>
    <row r="233">
      <c r="A233" s="3" t="s">
        <v>676</v>
      </c>
      <c r="B233" s="3" t="s">
        <v>677</v>
      </c>
      <c r="C233" s="4">
        <v>18.0</v>
      </c>
      <c r="D233" s="3" t="s">
        <v>41</v>
      </c>
      <c r="E233" s="3" t="s">
        <v>92</v>
      </c>
      <c r="F233" s="5">
        <v>6.53</v>
      </c>
      <c r="G233" s="3">
        <v>1.0</v>
      </c>
      <c r="H233" s="5">
        <v>71.33</v>
      </c>
      <c r="I233" s="3" t="s">
        <v>503</v>
      </c>
      <c r="J233" s="3">
        <f>IFERROR(__xludf.DUMMYFUNCTION("COUNTA(SPLIT(I233,"",""))"),3.0)</f>
        <v>3</v>
      </c>
      <c r="K233" s="3">
        <f>IFERROR(__xludf.DUMMYFUNCTION("IF(REGEXMATCH(I233,""(?i)literary society""),1,0)"),1.0)</f>
        <v>1</v>
      </c>
      <c r="L233" s="3">
        <f>IFERROR(__xludf.DUMMYFUNCTION("IF(REGEXMATCH(I233,""(?i)robotics""),1,0)"),1.0)</f>
        <v>1</v>
      </c>
      <c r="M233" s="3">
        <f>IFERROR(__xludf.DUMMYFUNCTION("IF(REGEXMATCH(I233,""(?i)coding club""),1,0)"),0.0)</f>
        <v>0</v>
      </c>
      <c r="N233" s="3">
        <f>IFERROR(__xludf.DUMMYFUNCTION("IF(REGEXMATCH(I233,""(?i)entrepreneurship cell""),1,0)"),0.0)</f>
        <v>0</v>
      </c>
      <c r="O233" s="3">
        <f>IFERROR(__xludf.DUMMYFUNCTION("IF(REGEXMATCH(I233,""(?i)cultural club""),1,0)"),1.0)</f>
        <v>1</v>
      </c>
      <c r="P233" s="3">
        <f>IFERROR(__xludf.DUMMYFUNCTION("IF(REGEXMATCH(I233,""(?i)sports club""),1,0)"),0.0)</f>
        <v>0</v>
      </c>
      <c r="Q233" s="3" t="s">
        <v>678</v>
      </c>
      <c r="R233" s="3">
        <f>IFERROR(__xludf.DUMMYFUNCTION("COUNTA(SPLIT(Q233,"",""))"),4.0)</f>
        <v>4</v>
      </c>
      <c r="S233" s="3">
        <f>IFERROR(__xludf.DUMMYFUNCTION("IF(REGEXMATCH(Q233,""(?i)c\+\+""),1,0)"),0.0)</f>
        <v>0</v>
      </c>
      <c r="T233" s="3">
        <f>IFERROR(__xludf.DUMMYFUNCTION("IF(REGEXMATCH(Q233,""(?i)machine learning""),1,0)"),1.0)</f>
        <v>1</v>
      </c>
      <c r="U233" s="3">
        <f>IFERROR(__xludf.DUMMYFUNCTION("IF(REGEXMATCH(Q233,""(?i)python""),1,0)"),0.0)</f>
        <v>0</v>
      </c>
      <c r="V233" s="3">
        <f>IFERROR(__xludf.DUMMYFUNCTION("IF(REGEXMATCH(Q233,""(?i)java""),1,0)"),1.0)</f>
        <v>1</v>
      </c>
      <c r="W233" s="3">
        <f>IFERROR(__xludf.DUMMYFUNCTION("IF(REGEXMATCH(Q233,""(?i)sql""),1,0)"),1.0)</f>
        <v>1</v>
      </c>
      <c r="X233" s="3">
        <f>IFERROR(__xludf.DUMMYFUNCTION("IF(REGEXMATCH(Q233,""(?i)web development""),1,0)"),0.0)</f>
        <v>0</v>
      </c>
      <c r="Y233" s="3">
        <f>IFERROR(__xludf.DUMMYFUNCTION("IF(REGEXMATCH(Q233,""(?i)data science""),1,0)"),1.0)</f>
        <v>1</v>
      </c>
      <c r="Z233" s="3" t="s">
        <v>55</v>
      </c>
      <c r="AA233" s="3" t="s">
        <v>48</v>
      </c>
      <c r="AB233" s="3" t="s">
        <v>47</v>
      </c>
      <c r="AC233" s="3" t="s">
        <v>48</v>
      </c>
      <c r="AD233" s="3">
        <v>0.0</v>
      </c>
      <c r="AE233" s="3" t="s">
        <v>49</v>
      </c>
      <c r="AF233" s="3">
        <v>6.03</v>
      </c>
      <c r="AG233" s="3">
        <v>5.12</v>
      </c>
      <c r="AH233" s="3">
        <v>7.46</v>
      </c>
      <c r="AI233" s="3">
        <v>5.65</v>
      </c>
      <c r="AJ233" s="3">
        <v>5.28</v>
      </c>
      <c r="AK233" s="3">
        <v>8.27</v>
      </c>
      <c r="AL233" s="3">
        <v>7.77</v>
      </c>
      <c r="AM233" s="3">
        <v>6.67</v>
      </c>
    </row>
    <row r="234">
      <c r="A234" s="3" t="s">
        <v>679</v>
      </c>
      <c r="B234" s="3" t="s">
        <v>81</v>
      </c>
      <c r="C234" s="4">
        <v>19.0</v>
      </c>
      <c r="D234" s="3" t="s">
        <v>41</v>
      </c>
      <c r="E234" s="3" t="s">
        <v>70</v>
      </c>
      <c r="F234" s="5">
        <v>6.94</v>
      </c>
      <c r="G234" s="3">
        <v>4.0</v>
      </c>
      <c r="H234" s="5">
        <v>90.2</v>
      </c>
      <c r="I234" s="3" t="s">
        <v>14</v>
      </c>
      <c r="J234" s="3">
        <f>IFERROR(__xludf.DUMMYFUNCTION("COUNTA(SPLIT(I234,"",""))"),1.0)</f>
        <v>1</v>
      </c>
      <c r="K234" s="3">
        <f>IFERROR(__xludf.DUMMYFUNCTION("IF(REGEXMATCH(I234,""(?i)literary society""),1,0)"),0.0)</f>
        <v>0</v>
      </c>
      <c r="L234" s="3">
        <f>IFERROR(__xludf.DUMMYFUNCTION("IF(REGEXMATCH(I234,""(?i)robotics""),1,0)"),0.0)</f>
        <v>0</v>
      </c>
      <c r="M234" s="3">
        <f>IFERROR(__xludf.DUMMYFUNCTION("IF(REGEXMATCH(I234,""(?i)coding club""),1,0)"),0.0)</f>
        <v>0</v>
      </c>
      <c r="N234" s="3">
        <f>IFERROR(__xludf.DUMMYFUNCTION("IF(REGEXMATCH(I234,""(?i)entrepreneurship cell""),1,0)"),0.0)</f>
        <v>0</v>
      </c>
      <c r="O234" s="3">
        <f>IFERROR(__xludf.DUMMYFUNCTION("IF(REGEXMATCH(I234,""(?i)cultural club""),1,0)"),1.0)</f>
        <v>1</v>
      </c>
      <c r="P234" s="3">
        <f>IFERROR(__xludf.DUMMYFUNCTION("IF(REGEXMATCH(I234,""(?i)sports club""),1,0)"),0.0)</f>
        <v>0</v>
      </c>
      <c r="Q234" s="3" t="s">
        <v>355</v>
      </c>
      <c r="R234" s="3">
        <f>IFERROR(__xludf.DUMMYFUNCTION("COUNTA(SPLIT(Q234,"",""))"),2.0)</f>
        <v>2</v>
      </c>
      <c r="S234" s="3">
        <f>IFERROR(__xludf.DUMMYFUNCTION("IF(REGEXMATCH(Q234,""(?i)c\+\+""),1,0)"),0.0)</f>
        <v>0</v>
      </c>
      <c r="T234" s="3">
        <f>IFERROR(__xludf.DUMMYFUNCTION("IF(REGEXMATCH(Q234,""(?i)machine learning""),1,0)"),0.0)</f>
        <v>0</v>
      </c>
      <c r="U234" s="3">
        <f>IFERROR(__xludf.DUMMYFUNCTION("IF(REGEXMATCH(Q234,""(?i)python""),1,0)"),1.0)</f>
        <v>1</v>
      </c>
      <c r="V234" s="3">
        <f>IFERROR(__xludf.DUMMYFUNCTION("IF(REGEXMATCH(Q234,""(?i)java""),1,0)"),1.0)</f>
        <v>1</v>
      </c>
      <c r="W234" s="3">
        <f>IFERROR(__xludf.DUMMYFUNCTION("IF(REGEXMATCH(Q234,""(?i)sql""),1,0)"),0.0)</f>
        <v>0</v>
      </c>
      <c r="X234" s="3">
        <f>IFERROR(__xludf.DUMMYFUNCTION("IF(REGEXMATCH(Q234,""(?i)web development""),1,0)"),0.0)</f>
        <v>0</v>
      </c>
      <c r="Y234" s="3">
        <f>IFERROR(__xludf.DUMMYFUNCTION("IF(REGEXMATCH(Q234,""(?i)data science""),1,0)"),0.0)</f>
        <v>0</v>
      </c>
      <c r="Z234" s="3" t="s">
        <v>55</v>
      </c>
      <c r="AA234" s="3" t="s">
        <v>48</v>
      </c>
      <c r="AB234" s="3" t="s">
        <v>47</v>
      </c>
      <c r="AC234" s="3" t="s">
        <v>48</v>
      </c>
      <c r="AD234" s="3">
        <v>0.0</v>
      </c>
      <c r="AE234" s="3" t="s">
        <v>49</v>
      </c>
      <c r="AF234" s="3">
        <v>7.58</v>
      </c>
      <c r="AG234" s="3">
        <v>7.15</v>
      </c>
      <c r="AH234" s="3">
        <v>6.52</v>
      </c>
      <c r="AI234" s="3">
        <v>6.67</v>
      </c>
      <c r="AJ234" s="3">
        <v>7.21</v>
      </c>
      <c r="AK234" s="3">
        <v>6.84</v>
      </c>
      <c r="AL234" s="3">
        <v>5.66</v>
      </c>
      <c r="AM234" s="3">
        <v>7.91</v>
      </c>
    </row>
    <row r="235">
      <c r="A235" s="3" t="s">
        <v>680</v>
      </c>
      <c r="B235" s="3" t="s">
        <v>103</v>
      </c>
      <c r="C235" s="4">
        <v>22.0</v>
      </c>
      <c r="D235" s="3" t="s">
        <v>58</v>
      </c>
      <c r="E235" s="3" t="s">
        <v>92</v>
      </c>
      <c r="F235" s="5">
        <v>7.1</v>
      </c>
      <c r="G235" s="3">
        <v>2.0</v>
      </c>
      <c r="H235" s="5">
        <v>73.83</v>
      </c>
      <c r="I235" s="3" t="s">
        <v>243</v>
      </c>
      <c r="J235" s="3">
        <f>IFERROR(__xludf.DUMMYFUNCTION("COUNTA(SPLIT(I235,"",""))"),2.0)</f>
        <v>2</v>
      </c>
      <c r="K235" s="3">
        <f>IFERROR(__xludf.DUMMYFUNCTION("IF(REGEXMATCH(I235,""(?i)literary society""),1,0)"),0.0)</f>
        <v>0</v>
      </c>
      <c r="L235" s="3">
        <f>IFERROR(__xludf.DUMMYFUNCTION("IF(REGEXMATCH(I235,""(?i)robotics""),1,0)"),1.0)</f>
        <v>1</v>
      </c>
      <c r="M235" s="3">
        <f>IFERROR(__xludf.DUMMYFUNCTION("IF(REGEXMATCH(I235,""(?i)coding club""),1,0)"),0.0)</f>
        <v>0</v>
      </c>
      <c r="N235" s="3">
        <f>IFERROR(__xludf.DUMMYFUNCTION("IF(REGEXMATCH(I235,""(?i)entrepreneurship cell""),1,0)"),0.0)</f>
        <v>0</v>
      </c>
      <c r="O235" s="3">
        <f>IFERROR(__xludf.DUMMYFUNCTION("IF(REGEXMATCH(I235,""(?i)cultural club""),1,0)"),1.0)</f>
        <v>1</v>
      </c>
      <c r="P235" s="3">
        <f>IFERROR(__xludf.DUMMYFUNCTION("IF(REGEXMATCH(I235,""(?i)sports club""),1,0)"),0.0)</f>
        <v>0</v>
      </c>
      <c r="Q235" s="3" t="s">
        <v>681</v>
      </c>
      <c r="R235" s="3">
        <f>IFERROR(__xludf.DUMMYFUNCTION("COUNTA(SPLIT(Q235,"",""))"),5.0)</f>
        <v>5</v>
      </c>
      <c r="S235" s="3">
        <f>IFERROR(__xludf.DUMMYFUNCTION("IF(REGEXMATCH(Q235,""(?i)c\+\+""),1,0)"),1.0)</f>
        <v>1</v>
      </c>
      <c r="T235" s="3">
        <f>IFERROR(__xludf.DUMMYFUNCTION("IF(REGEXMATCH(Q235,""(?i)machine learning""),1,0)"),1.0)</f>
        <v>1</v>
      </c>
      <c r="U235" s="3">
        <f>IFERROR(__xludf.DUMMYFUNCTION("IF(REGEXMATCH(Q235,""(?i)python""),1,0)"),0.0)</f>
        <v>0</v>
      </c>
      <c r="V235" s="3">
        <f>IFERROR(__xludf.DUMMYFUNCTION("IF(REGEXMATCH(Q235,""(?i)java""),1,0)"),1.0)</f>
        <v>1</v>
      </c>
      <c r="W235" s="3">
        <f>IFERROR(__xludf.DUMMYFUNCTION("IF(REGEXMATCH(Q235,""(?i)sql""),1,0)"),0.0)</f>
        <v>0</v>
      </c>
      <c r="X235" s="3">
        <f>IFERROR(__xludf.DUMMYFUNCTION("IF(REGEXMATCH(Q235,""(?i)web development""),1,0)"),1.0)</f>
        <v>1</v>
      </c>
      <c r="Y235" s="3">
        <f>IFERROR(__xludf.DUMMYFUNCTION("IF(REGEXMATCH(Q235,""(?i)data science""),1,0)"),1.0)</f>
        <v>1</v>
      </c>
      <c r="Z235" s="3" t="s">
        <v>55</v>
      </c>
      <c r="AA235" s="3" t="s">
        <v>48</v>
      </c>
      <c r="AB235" s="3" t="s">
        <v>66</v>
      </c>
      <c r="AC235" s="3" t="s">
        <v>61</v>
      </c>
      <c r="AD235" s="3">
        <v>6.09</v>
      </c>
      <c r="AE235" s="3" t="s">
        <v>72</v>
      </c>
      <c r="AF235" s="3">
        <v>6.73</v>
      </c>
      <c r="AG235" s="3">
        <v>6.02</v>
      </c>
      <c r="AH235" s="3">
        <v>6.56</v>
      </c>
      <c r="AI235" s="3">
        <v>7.38</v>
      </c>
      <c r="AJ235" s="3">
        <v>7.76</v>
      </c>
      <c r="AK235" s="3">
        <v>6.08</v>
      </c>
      <c r="AL235" s="3">
        <v>7.87</v>
      </c>
      <c r="AM235" s="3">
        <v>8.36</v>
      </c>
    </row>
    <row r="236">
      <c r="A236" s="3" t="s">
        <v>682</v>
      </c>
      <c r="B236" s="3" t="s">
        <v>100</v>
      </c>
      <c r="C236" s="4">
        <v>23.0</v>
      </c>
      <c r="D236" s="3" t="s">
        <v>58</v>
      </c>
      <c r="E236" s="3" t="s">
        <v>52</v>
      </c>
      <c r="F236" s="5">
        <v>6.8</v>
      </c>
      <c r="G236" s="3">
        <v>3.0</v>
      </c>
      <c r="H236" s="5">
        <v>93.37</v>
      </c>
      <c r="I236" s="3" t="s">
        <v>124</v>
      </c>
      <c r="J236" s="3">
        <f>IFERROR(__xludf.DUMMYFUNCTION("COUNTA(SPLIT(I236,"",""))"),3.0)</f>
        <v>3</v>
      </c>
      <c r="K236" s="3">
        <f>IFERROR(__xludf.DUMMYFUNCTION("IF(REGEXMATCH(I236,""(?i)literary society""),1,0)"),1.0)</f>
        <v>1</v>
      </c>
      <c r="L236" s="3">
        <f>IFERROR(__xludf.DUMMYFUNCTION("IF(REGEXMATCH(I236,""(?i)robotics""),1,0)"),1.0)</f>
        <v>1</v>
      </c>
      <c r="M236" s="3">
        <f>IFERROR(__xludf.DUMMYFUNCTION("IF(REGEXMATCH(I236,""(?i)coding club""),1,0)"),0.0)</f>
        <v>0</v>
      </c>
      <c r="N236" s="3">
        <f>IFERROR(__xludf.DUMMYFUNCTION("IF(REGEXMATCH(I236,""(?i)entrepreneurship cell""),1,0)"),0.0)</f>
        <v>0</v>
      </c>
      <c r="O236" s="3">
        <f>IFERROR(__xludf.DUMMYFUNCTION("IF(REGEXMATCH(I236,""(?i)cultural club""),1,0)"),0.0)</f>
        <v>0</v>
      </c>
      <c r="P236" s="3">
        <f>IFERROR(__xludf.DUMMYFUNCTION("IF(REGEXMATCH(I236,""(?i)sports club""),1,0)"),1.0)</f>
        <v>1</v>
      </c>
      <c r="Q236" s="3" t="s">
        <v>643</v>
      </c>
      <c r="R236" s="3">
        <f>IFERROR(__xludf.DUMMYFUNCTION("COUNTA(SPLIT(Q236,"",""))"),3.0)</f>
        <v>3</v>
      </c>
      <c r="S236" s="3">
        <f>IFERROR(__xludf.DUMMYFUNCTION("IF(REGEXMATCH(Q236,""(?i)c\+\+""),1,0)"),0.0)</f>
        <v>0</v>
      </c>
      <c r="T236" s="3">
        <f>IFERROR(__xludf.DUMMYFUNCTION("IF(REGEXMATCH(Q236,""(?i)machine learning""),1,0)"),1.0)</f>
        <v>1</v>
      </c>
      <c r="U236" s="3">
        <f>IFERROR(__xludf.DUMMYFUNCTION("IF(REGEXMATCH(Q236,""(?i)python""),1,0)"),0.0)</f>
        <v>0</v>
      </c>
      <c r="V236" s="3">
        <f>IFERROR(__xludf.DUMMYFUNCTION("IF(REGEXMATCH(Q236,""(?i)java""),1,0)"),0.0)</f>
        <v>0</v>
      </c>
      <c r="W236" s="3">
        <f>IFERROR(__xludf.DUMMYFUNCTION("IF(REGEXMATCH(Q236,""(?i)sql""),1,0)"),0.0)</f>
        <v>0</v>
      </c>
      <c r="X236" s="3">
        <f>IFERROR(__xludf.DUMMYFUNCTION("IF(REGEXMATCH(Q236,""(?i)web development""),1,0)"),1.0)</f>
        <v>1</v>
      </c>
      <c r="Y236" s="3">
        <f>IFERROR(__xludf.DUMMYFUNCTION("IF(REGEXMATCH(Q236,""(?i)data science""),1,0)"),1.0)</f>
        <v>1</v>
      </c>
      <c r="Z236" s="3" t="s">
        <v>45</v>
      </c>
      <c r="AA236" s="3" t="s">
        <v>72</v>
      </c>
      <c r="AB236" s="3" t="s">
        <v>66</v>
      </c>
      <c r="AC236" s="3" t="s">
        <v>67</v>
      </c>
      <c r="AD236" s="3">
        <v>3.14</v>
      </c>
      <c r="AE236" s="3" t="s">
        <v>61</v>
      </c>
      <c r="AF236" s="3">
        <v>6.74</v>
      </c>
      <c r="AG236" s="3">
        <v>6.88</v>
      </c>
      <c r="AH236" s="3">
        <v>6.21</v>
      </c>
      <c r="AI236" s="3">
        <v>7.18</v>
      </c>
      <c r="AJ236" s="3">
        <v>6.75</v>
      </c>
      <c r="AK236" s="3">
        <v>7.11</v>
      </c>
      <c r="AL236" s="3">
        <v>6.84</v>
      </c>
      <c r="AM236" s="3">
        <v>6.65</v>
      </c>
    </row>
    <row r="237">
      <c r="A237" s="3" t="s">
        <v>683</v>
      </c>
      <c r="B237" s="3" t="s">
        <v>684</v>
      </c>
      <c r="C237" s="4">
        <v>21.0</v>
      </c>
      <c r="D237" s="3" t="s">
        <v>58</v>
      </c>
      <c r="E237" s="3" t="s">
        <v>59</v>
      </c>
      <c r="F237" s="5">
        <v>7.41</v>
      </c>
      <c r="G237" s="3">
        <v>0.0</v>
      </c>
      <c r="H237" s="5">
        <v>84.97</v>
      </c>
      <c r="I237" s="3" t="s">
        <v>12</v>
      </c>
      <c r="J237" s="3">
        <f>IFERROR(__xludf.DUMMYFUNCTION("COUNTA(SPLIT(I237,"",""))"),1.0)</f>
        <v>1</v>
      </c>
      <c r="K237" s="3">
        <f>IFERROR(__xludf.DUMMYFUNCTION("IF(REGEXMATCH(I237,""(?i)literary society""),1,0)"),0.0)</f>
        <v>0</v>
      </c>
      <c r="L237" s="3">
        <f>IFERROR(__xludf.DUMMYFUNCTION("IF(REGEXMATCH(I237,""(?i)robotics""),1,0)"),0.0)</f>
        <v>0</v>
      </c>
      <c r="M237" s="3">
        <f>IFERROR(__xludf.DUMMYFUNCTION("IF(REGEXMATCH(I237,""(?i)coding club""),1,0)"),1.0)</f>
        <v>1</v>
      </c>
      <c r="N237" s="3">
        <f>IFERROR(__xludf.DUMMYFUNCTION("IF(REGEXMATCH(I237,""(?i)entrepreneurship cell""),1,0)"),0.0)</f>
        <v>0</v>
      </c>
      <c r="O237" s="3">
        <f>IFERROR(__xludf.DUMMYFUNCTION("IF(REGEXMATCH(I237,""(?i)cultural club""),1,0)"),0.0)</f>
        <v>0</v>
      </c>
      <c r="P237" s="3">
        <f>IFERROR(__xludf.DUMMYFUNCTION("IF(REGEXMATCH(I237,""(?i)sports club""),1,0)"),0.0)</f>
        <v>0</v>
      </c>
      <c r="Q237" s="3" t="s">
        <v>331</v>
      </c>
      <c r="R237" s="3">
        <f>IFERROR(__xludf.DUMMYFUNCTION("COUNTA(SPLIT(Q237,"",""))"),4.0)</f>
        <v>4</v>
      </c>
      <c r="S237" s="3">
        <f>IFERROR(__xludf.DUMMYFUNCTION("IF(REGEXMATCH(Q237,""(?i)c\+\+""),1,0)"),0.0)</f>
        <v>0</v>
      </c>
      <c r="T237" s="3">
        <f>IFERROR(__xludf.DUMMYFUNCTION("IF(REGEXMATCH(Q237,""(?i)machine learning""),1,0)"),1.0)</f>
        <v>1</v>
      </c>
      <c r="U237" s="3">
        <f>IFERROR(__xludf.DUMMYFUNCTION("IF(REGEXMATCH(Q237,""(?i)python""),1,0)"),0.0)</f>
        <v>0</v>
      </c>
      <c r="V237" s="3">
        <f>IFERROR(__xludf.DUMMYFUNCTION("IF(REGEXMATCH(Q237,""(?i)java""),1,0)"),1.0)</f>
        <v>1</v>
      </c>
      <c r="W237" s="3">
        <f>IFERROR(__xludf.DUMMYFUNCTION("IF(REGEXMATCH(Q237,""(?i)sql""),1,0)"),1.0)</f>
        <v>1</v>
      </c>
      <c r="X237" s="3">
        <f>IFERROR(__xludf.DUMMYFUNCTION("IF(REGEXMATCH(Q237,""(?i)web development""),1,0)"),0.0)</f>
        <v>0</v>
      </c>
      <c r="Y237" s="3">
        <f>IFERROR(__xludf.DUMMYFUNCTION("IF(REGEXMATCH(Q237,""(?i)data science""),1,0)"),1.0)</f>
        <v>1</v>
      </c>
      <c r="Z237" s="3" t="s">
        <v>55</v>
      </c>
      <c r="AA237" s="3" t="s">
        <v>48</v>
      </c>
      <c r="AB237" s="3" t="s">
        <v>66</v>
      </c>
      <c r="AC237" s="3" t="s">
        <v>72</v>
      </c>
      <c r="AD237" s="3">
        <v>17.1</v>
      </c>
      <c r="AE237" s="3" t="s">
        <v>72</v>
      </c>
      <c r="AF237" s="3">
        <v>8.67</v>
      </c>
      <c r="AG237" s="3">
        <v>8.76</v>
      </c>
      <c r="AH237" s="3">
        <v>6.86</v>
      </c>
      <c r="AI237" s="3">
        <v>6.65</v>
      </c>
      <c r="AJ237" s="3">
        <v>5.49</v>
      </c>
      <c r="AK237" s="3">
        <v>7.0</v>
      </c>
      <c r="AL237" s="3">
        <v>8.95</v>
      </c>
      <c r="AM237" s="3">
        <v>6.87</v>
      </c>
    </row>
    <row r="238">
      <c r="A238" s="3" t="s">
        <v>685</v>
      </c>
      <c r="B238" s="3" t="s">
        <v>91</v>
      </c>
      <c r="C238" s="4">
        <v>21.0</v>
      </c>
      <c r="D238" s="3" t="s">
        <v>41</v>
      </c>
      <c r="E238" s="3" t="s">
        <v>59</v>
      </c>
      <c r="F238" s="5">
        <v>7.54</v>
      </c>
      <c r="G238" s="3">
        <v>0.0</v>
      </c>
      <c r="H238" s="5">
        <v>74.41</v>
      </c>
      <c r="I238" s="3" t="s">
        <v>138</v>
      </c>
      <c r="J238" s="3">
        <f>IFERROR(__xludf.DUMMYFUNCTION("COUNTA(SPLIT(I238,"",""))"),3.0)</f>
        <v>3</v>
      </c>
      <c r="K238" s="3">
        <f>IFERROR(__xludf.DUMMYFUNCTION("IF(REGEXMATCH(I238,""(?i)literary society""),1,0)"),1.0)</f>
        <v>1</v>
      </c>
      <c r="L238" s="3">
        <f>IFERROR(__xludf.DUMMYFUNCTION("IF(REGEXMATCH(I238,""(?i)robotics""),1,0)"),1.0)</f>
        <v>1</v>
      </c>
      <c r="M238" s="3">
        <f>IFERROR(__xludf.DUMMYFUNCTION("IF(REGEXMATCH(I238,""(?i)coding club""),1,0)"),0.0)</f>
        <v>0</v>
      </c>
      <c r="N238" s="3">
        <f>IFERROR(__xludf.DUMMYFUNCTION("IF(REGEXMATCH(I238,""(?i)entrepreneurship cell""),1,0)"),0.0)</f>
        <v>0</v>
      </c>
      <c r="O238" s="3">
        <f>IFERROR(__xludf.DUMMYFUNCTION("IF(REGEXMATCH(I238,""(?i)cultural club""),1,0)"),0.0)</f>
        <v>0</v>
      </c>
      <c r="P238" s="3">
        <f>IFERROR(__xludf.DUMMYFUNCTION("IF(REGEXMATCH(I238,""(?i)sports club""),1,0)"),1.0)</f>
        <v>1</v>
      </c>
      <c r="Q238" s="3" t="s">
        <v>139</v>
      </c>
      <c r="R238" s="3">
        <f>IFERROR(__xludf.DUMMYFUNCTION("COUNTA(SPLIT(Q238,"",""))"),2.0)</f>
        <v>2</v>
      </c>
      <c r="S238" s="3">
        <f>IFERROR(__xludf.DUMMYFUNCTION("IF(REGEXMATCH(Q238,""(?i)c\+\+""),1,0)"),0.0)</f>
        <v>0</v>
      </c>
      <c r="T238" s="3">
        <f>IFERROR(__xludf.DUMMYFUNCTION("IF(REGEXMATCH(Q238,""(?i)machine learning""),1,0)"),0.0)</f>
        <v>0</v>
      </c>
      <c r="U238" s="3">
        <f>IFERROR(__xludf.DUMMYFUNCTION("IF(REGEXMATCH(Q238,""(?i)python""),1,0)"),0.0)</f>
        <v>0</v>
      </c>
      <c r="V238" s="3">
        <f>IFERROR(__xludf.DUMMYFUNCTION("IF(REGEXMATCH(Q238,""(?i)java""),1,0)"),0.0)</f>
        <v>0</v>
      </c>
      <c r="W238" s="3">
        <f>IFERROR(__xludf.DUMMYFUNCTION("IF(REGEXMATCH(Q238,""(?i)sql""),1,0)"),0.0)</f>
        <v>0</v>
      </c>
      <c r="X238" s="3">
        <f>IFERROR(__xludf.DUMMYFUNCTION("IF(REGEXMATCH(Q238,""(?i)web development""),1,0)"),1.0)</f>
        <v>1</v>
      </c>
      <c r="Y238" s="3">
        <f>IFERROR(__xludf.DUMMYFUNCTION("IF(REGEXMATCH(Q238,""(?i)data science""),1,0)"),1.0)</f>
        <v>1</v>
      </c>
      <c r="Z238" s="3" t="s">
        <v>45</v>
      </c>
      <c r="AA238" s="3" t="s">
        <v>61</v>
      </c>
      <c r="AB238" s="3" t="s">
        <v>47</v>
      </c>
      <c r="AC238" s="3" t="s">
        <v>48</v>
      </c>
      <c r="AD238" s="3">
        <v>0.0</v>
      </c>
      <c r="AE238" s="3" t="s">
        <v>49</v>
      </c>
      <c r="AF238" s="3">
        <v>5.92</v>
      </c>
      <c r="AG238" s="3">
        <v>6.78</v>
      </c>
      <c r="AH238" s="3">
        <v>9.13</v>
      </c>
      <c r="AI238" s="3">
        <v>8.06</v>
      </c>
      <c r="AJ238" s="3">
        <v>7.21</v>
      </c>
      <c r="AK238" s="3">
        <v>7.55</v>
      </c>
      <c r="AL238" s="3">
        <v>8.02</v>
      </c>
      <c r="AM238" s="3">
        <v>7.68</v>
      </c>
    </row>
    <row r="239">
      <c r="A239" s="3" t="s">
        <v>686</v>
      </c>
      <c r="B239" s="3" t="s">
        <v>687</v>
      </c>
      <c r="C239" s="4">
        <v>23.0</v>
      </c>
      <c r="D239" s="3" t="s">
        <v>58</v>
      </c>
      <c r="E239" s="3" t="s">
        <v>70</v>
      </c>
      <c r="F239" s="5">
        <v>7.18</v>
      </c>
      <c r="G239" s="3">
        <v>0.0</v>
      </c>
      <c r="H239" s="5">
        <v>90.18</v>
      </c>
      <c r="I239" s="3" t="s">
        <v>93</v>
      </c>
      <c r="J239" s="3">
        <f>IFERROR(__xludf.DUMMYFUNCTION("COUNTA(SPLIT(I239,"",""))"),3.0)</f>
        <v>3</v>
      </c>
      <c r="K239" s="3">
        <f>IFERROR(__xludf.DUMMYFUNCTION("IF(REGEXMATCH(I239,""(?i)literary society""),1,0)"),1.0)</f>
        <v>1</v>
      </c>
      <c r="L239" s="3">
        <f>IFERROR(__xludf.DUMMYFUNCTION("IF(REGEXMATCH(I239,""(?i)robotics""),1,0)"),0.0)</f>
        <v>0</v>
      </c>
      <c r="M239" s="3">
        <f>IFERROR(__xludf.DUMMYFUNCTION("IF(REGEXMATCH(I239,""(?i)coding club""),1,0)"),1.0)</f>
        <v>1</v>
      </c>
      <c r="N239" s="3">
        <f>IFERROR(__xludf.DUMMYFUNCTION("IF(REGEXMATCH(I239,""(?i)entrepreneurship cell""),1,0)"),0.0)</f>
        <v>0</v>
      </c>
      <c r="O239" s="3">
        <f>IFERROR(__xludf.DUMMYFUNCTION("IF(REGEXMATCH(I239,""(?i)cultural club""),1,0)"),0.0)</f>
        <v>0</v>
      </c>
      <c r="P239" s="3">
        <f>IFERROR(__xludf.DUMMYFUNCTION("IF(REGEXMATCH(I239,""(?i)sports club""),1,0)"),1.0)</f>
        <v>1</v>
      </c>
      <c r="Q239" s="3" t="s">
        <v>688</v>
      </c>
      <c r="R239" s="3">
        <f>IFERROR(__xludf.DUMMYFUNCTION("COUNTA(SPLIT(Q239,"",""))"),5.0)</f>
        <v>5</v>
      </c>
      <c r="S239" s="3">
        <f>IFERROR(__xludf.DUMMYFUNCTION("IF(REGEXMATCH(Q239,""(?i)c\+\+""),1,0)"),1.0)</f>
        <v>1</v>
      </c>
      <c r="T239" s="3">
        <f>IFERROR(__xludf.DUMMYFUNCTION("IF(REGEXMATCH(Q239,""(?i)machine learning""),1,0)"),1.0)</f>
        <v>1</v>
      </c>
      <c r="U239" s="3">
        <f>IFERROR(__xludf.DUMMYFUNCTION("IF(REGEXMATCH(Q239,""(?i)python""),1,0)"),0.0)</f>
        <v>0</v>
      </c>
      <c r="V239" s="3">
        <f>IFERROR(__xludf.DUMMYFUNCTION("IF(REGEXMATCH(Q239,""(?i)java""),1,0)"),1.0)</f>
        <v>1</v>
      </c>
      <c r="W239" s="3">
        <f>IFERROR(__xludf.DUMMYFUNCTION("IF(REGEXMATCH(Q239,""(?i)sql""),1,0)"),1.0)</f>
        <v>1</v>
      </c>
      <c r="X239" s="3">
        <f>IFERROR(__xludf.DUMMYFUNCTION("IF(REGEXMATCH(Q239,""(?i)web development""),1,0)"),1.0)</f>
        <v>1</v>
      </c>
      <c r="Y239" s="3">
        <f>IFERROR(__xludf.DUMMYFUNCTION("IF(REGEXMATCH(Q239,""(?i)data science""),1,0)"),0.0)</f>
        <v>0</v>
      </c>
      <c r="Z239" s="3" t="s">
        <v>45</v>
      </c>
      <c r="AA239" s="3" t="s">
        <v>67</v>
      </c>
      <c r="AB239" s="3" t="s">
        <v>66</v>
      </c>
      <c r="AC239" s="3" t="s">
        <v>85</v>
      </c>
      <c r="AD239" s="3">
        <v>15.27</v>
      </c>
      <c r="AE239" s="3" t="s">
        <v>75</v>
      </c>
      <c r="AF239" s="3">
        <v>7.11</v>
      </c>
      <c r="AG239" s="3">
        <v>8.74</v>
      </c>
      <c r="AH239" s="3">
        <v>7.59</v>
      </c>
      <c r="AI239" s="3">
        <v>7.84</v>
      </c>
      <c r="AJ239" s="3">
        <v>5.95</v>
      </c>
      <c r="AK239" s="3">
        <v>7.35</v>
      </c>
      <c r="AL239" s="3">
        <v>6.96</v>
      </c>
      <c r="AM239" s="3">
        <v>5.87</v>
      </c>
    </row>
    <row r="240">
      <c r="A240" s="3" t="s">
        <v>689</v>
      </c>
      <c r="B240" s="3" t="s">
        <v>81</v>
      </c>
      <c r="C240" s="4">
        <v>20.0</v>
      </c>
      <c r="D240" s="3" t="s">
        <v>41</v>
      </c>
      <c r="E240" s="3" t="s">
        <v>82</v>
      </c>
      <c r="F240" s="5">
        <v>6.6</v>
      </c>
      <c r="G240" s="3">
        <v>1.0</v>
      </c>
      <c r="H240" s="5">
        <v>95.58</v>
      </c>
      <c r="I240" s="3" t="s">
        <v>153</v>
      </c>
      <c r="J240" s="3">
        <f>IFERROR(__xludf.DUMMYFUNCTION("COUNTA(SPLIT(I240,"",""))"),2.0)</f>
        <v>2</v>
      </c>
      <c r="K240" s="3">
        <f>IFERROR(__xludf.DUMMYFUNCTION("IF(REGEXMATCH(I240,""(?i)literary society""),1,0)"),0.0)</f>
        <v>0</v>
      </c>
      <c r="L240" s="3">
        <f>IFERROR(__xludf.DUMMYFUNCTION("IF(REGEXMATCH(I240,""(?i)robotics""),1,0)"),0.0)</f>
        <v>0</v>
      </c>
      <c r="M240" s="3">
        <f>IFERROR(__xludf.DUMMYFUNCTION("IF(REGEXMATCH(I240,""(?i)coding club""),1,0)"),1.0)</f>
        <v>1</v>
      </c>
      <c r="N240" s="3">
        <f>IFERROR(__xludf.DUMMYFUNCTION("IF(REGEXMATCH(I240,""(?i)entrepreneurship cell""),1,0)"),0.0)</f>
        <v>0</v>
      </c>
      <c r="O240" s="3">
        <f>IFERROR(__xludf.DUMMYFUNCTION("IF(REGEXMATCH(I240,""(?i)cultural club""),1,0)"),0.0)</f>
        <v>0</v>
      </c>
      <c r="P240" s="3">
        <f>IFERROR(__xludf.DUMMYFUNCTION("IF(REGEXMATCH(I240,""(?i)sports club""),1,0)"),1.0)</f>
        <v>1</v>
      </c>
      <c r="Q240" s="3" t="s">
        <v>522</v>
      </c>
      <c r="R240" s="3">
        <f>IFERROR(__xludf.DUMMYFUNCTION("COUNTA(SPLIT(Q240,"",""))"),2.0)</f>
        <v>2</v>
      </c>
      <c r="S240" s="3">
        <f>IFERROR(__xludf.DUMMYFUNCTION("IF(REGEXMATCH(Q240,""(?i)c\+\+""),1,0)"),0.0)</f>
        <v>0</v>
      </c>
      <c r="T240" s="3">
        <f>IFERROR(__xludf.DUMMYFUNCTION("IF(REGEXMATCH(Q240,""(?i)machine learning""),1,0)"),0.0)</f>
        <v>0</v>
      </c>
      <c r="U240" s="3">
        <f>IFERROR(__xludf.DUMMYFUNCTION("IF(REGEXMATCH(Q240,""(?i)python""),1,0)"),1.0)</f>
        <v>1</v>
      </c>
      <c r="V240" s="3">
        <f>IFERROR(__xludf.DUMMYFUNCTION("IF(REGEXMATCH(Q240,""(?i)java""),1,0)"),0.0)</f>
        <v>0</v>
      </c>
      <c r="W240" s="3">
        <f>IFERROR(__xludf.DUMMYFUNCTION("IF(REGEXMATCH(Q240,""(?i)sql""),1,0)"),1.0)</f>
        <v>1</v>
      </c>
      <c r="X240" s="3">
        <f>IFERROR(__xludf.DUMMYFUNCTION("IF(REGEXMATCH(Q240,""(?i)web development""),1,0)"),0.0)</f>
        <v>0</v>
      </c>
      <c r="Y240" s="3">
        <f>IFERROR(__xludf.DUMMYFUNCTION("IF(REGEXMATCH(Q240,""(?i)data science""),1,0)"),0.0)</f>
        <v>0</v>
      </c>
      <c r="Z240" s="3" t="s">
        <v>45</v>
      </c>
      <c r="AA240" s="3" t="s">
        <v>98</v>
      </c>
      <c r="AB240" s="3" t="s">
        <v>47</v>
      </c>
      <c r="AC240" s="3" t="s">
        <v>48</v>
      </c>
      <c r="AD240" s="3">
        <v>0.0</v>
      </c>
      <c r="AE240" s="3" t="s">
        <v>49</v>
      </c>
      <c r="AF240" s="3">
        <v>6.84</v>
      </c>
      <c r="AG240" s="3">
        <v>5.23</v>
      </c>
      <c r="AH240" s="3">
        <v>6.21</v>
      </c>
      <c r="AI240" s="3">
        <v>7.66</v>
      </c>
      <c r="AJ240" s="3">
        <v>6.03</v>
      </c>
      <c r="AK240" s="3">
        <v>5.69</v>
      </c>
      <c r="AL240" s="3">
        <v>7.65</v>
      </c>
      <c r="AM240" s="3">
        <v>7.46</v>
      </c>
    </row>
    <row r="241">
      <c r="A241" s="3" t="s">
        <v>690</v>
      </c>
      <c r="B241" s="3" t="s">
        <v>691</v>
      </c>
      <c r="C241" s="4">
        <v>23.0</v>
      </c>
      <c r="D241" s="3" t="s">
        <v>41</v>
      </c>
      <c r="E241" s="3" t="s">
        <v>59</v>
      </c>
      <c r="F241" s="5">
        <v>7.08</v>
      </c>
      <c r="G241" s="3">
        <v>1.0</v>
      </c>
      <c r="H241" s="5">
        <v>71.6</v>
      </c>
      <c r="I241" s="3" t="s">
        <v>13</v>
      </c>
      <c r="J241" s="3">
        <f>IFERROR(__xludf.DUMMYFUNCTION("COUNTA(SPLIT(I241,"",""))"),1.0)</f>
        <v>1</v>
      </c>
      <c r="K241" s="3">
        <f>IFERROR(__xludf.DUMMYFUNCTION("IF(REGEXMATCH(I241,""(?i)literary society""),1,0)"),0.0)</f>
        <v>0</v>
      </c>
      <c r="L241" s="3">
        <f>IFERROR(__xludf.DUMMYFUNCTION("IF(REGEXMATCH(I241,""(?i)robotics""),1,0)"),0.0)</f>
        <v>0</v>
      </c>
      <c r="M241" s="3">
        <f>IFERROR(__xludf.DUMMYFUNCTION("IF(REGEXMATCH(I241,""(?i)coding club""),1,0)"),0.0)</f>
        <v>0</v>
      </c>
      <c r="N241" s="3">
        <f>IFERROR(__xludf.DUMMYFUNCTION("IF(REGEXMATCH(I241,""(?i)entrepreneurship cell""),1,0)"),1.0)</f>
        <v>1</v>
      </c>
      <c r="O241" s="3">
        <f>IFERROR(__xludf.DUMMYFUNCTION("IF(REGEXMATCH(I241,""(?i)cultural club""),1,0)"),0.0)</f>
        <v>0</v>
      </c>
      <c r="P241" s="3">
        <f>IFERROR(__xludf.DUMMYFUNCTION("IF(REGEXMATCH(I241,""(?i)sports club""),1,0)"),0.0)</f>
        <v>0</v>
      </c>
      <c r="Q241" s="3" t="s">
        <v>692</v>
      </c>
      <c r="R241" s="3">
        <f>IFERROR(__xludf.DUMMYFUNCTION("COUNTA(SPLIT(Q241,"",""))"),4.0)</f>
        <v>4</v>
      </c>
      <c r="S241" s="3">
        <f>IFERROR(__xludf.DUMMYFUNCTION("IF(REGEXMATCH(Q241,""(?i)c\+\+""),1,0)"),0.0)</f>
        <v>0</v>
      </c>
      <c r="T241" s="3">
        <f>IFERROR(__xludf.DUMMYFUNCTION("IF(REGEXMATCH(Q241,""(?i)machine learning""),1,0)"),1.0)</f>
        <v>1</v>
      </c>
      <c r="U241" s="3">
        <f>IFERROR(__xludf.DUMMYFUNCTION("IF(REGEXMATCH(Q241,""(?i)python""),1,0)"),0.0)</f>
        <v>0</v>
      </c>
      <c r="V241" s="3">
        <f>IFERROR(__xludf.DUMMYFUNCTION("IF(REGEXMATCH(Q241,""(?i)java""),1,0)"),1.0)</f>
        <v>1</v>
      </c>
      <c r="W241" s="3">
        <f>IFERROR(__xludf.DUMMYFUNCTION("IF(REGEXMATCH(Q241,""(?i)sql""),1,0)"),0.0)</f>
        <v>0</v>
      </c>
      <c r="X241" s="3">
        <f>IFERROR(__xludf.DUMMYFUNCTION("IF(REGEXMATCH(Q241,""(?i)web development""),1,0)"),1.0)</f>
        <v>1</v>
      </c>
      <c r="Y241" s="3">
        <f>IFERROR(__xludf.DUMMYFUNCTION("IF(REGEXMATCH(Q241,""(?i)data science""),1,0)"),1.0)</f>
        <v>1</v>
      </c>
      <c r="Z241" s="3" t="s">
        <v>45</v>
      </c>
      <c r="AA241" s="3" t="s">
        <v>85</v>
      </c>
      <c r="AB241" s="3" t="s">
        <v>66</v>
      </c>
      <c r="AC241" s="3" t="s">
        <v>46</v>
      </c>
      <c r="AD241" s="3">
        <v>3.25</v>
      </c>
      <c r="AE241" s="3" t="s">
        <v>72</v>
      </c>
      <c r="AF241" s="3">
        <v>5.72</v>
      </c>
      <c r="AG241" s="3">
        <v>7.75</v>
      </c>
      <c r="AH241" s="3">
        <v>7.05</v>
      </c>
      <c r="AI241" s="3">
        <v>8.26</v>
      </c>
      <c r="AJ241" s="3">
        <v>7.21</v>
      </c>
      <c r="AK241" s="3">
        <v>5.93</v>
      </c>
      <c r="AL241" s="3">
        <v>8.73</v>
      </c>
      <c r="AM241" s="3">
        <v>6.01</v>
      </c>
    </row>
    <row r="242">
      <c r="A242" s="3" t="s">
        <v>693</v>
      </c>
      <c r="B242" s="3" t="s">
        <v>694</v>
      </c>
      <c r="C242" s="4">
        <v>23.0</v>
      </c>
      <c r="D242" s="3" t="s">
        <v>58</v>
      </c>
      <c r="E242" s="3" t="s">
        <v>52</v>
      </c>
      <c r="F242" s="5">
        <v>6.97</v>
      </c>
      <c r="G242" s="3">
        <v>1.0</v>
      </c>
      <c r="H242" s="5">
        <v>69.0</v>
      </c>
      <c r="I242" s="3" t="s">
        <v>179</v>
      </c>
      <c r="J242" s="3">
        <f>IFERROR(__xludf.DUMMYFUNCTION("COUNTA(SPLIT(I242,"",""))"),2.0)</f>
        <v>2</v>
      </c>
      <c r="K242" s="3">
        <f>IFERROR(__xludf.DUMMYFUNCTION("IF(REGEXMATCH(I242,""(?i)literary society""),1,0)"),0.0)</f>
        <v>0</v>
      </c>
      <c r="L242" s="3">
        <f>IFERROR(__xludf.DUMMYFUNCTION("IF(REGEXMATCH(I242,""(?i)robotics""),1,0)"),0.0)</f>
        <v>0</v>
      </c>
      <c r="M242" s="3">
        <f>IFERROR(__xludf.DUMMYFUNCTION("IF(REGEXMATCH(I242,""(?i)coding club""),1,0)"),1.0)</f>
        <v>1</v>
      </c>
      <c r="N242" s="3">
        <f>IFERROR(__xludf.DUMMYFUNCTION("IF(REGEXMATCH(I242,""(?i)entrepreneurship cell""),1,0)"),1.0)</f>
        <v>1</v>
      </c>
      <c r="O242" s="3">
        <f>IFERROR(__xludf.DUMMYFUNCTION("IF(REGEXMATCH(I242,""(?i)cultural club""),1,0)"),0.0)</f>
        <v>0</v>
      </c>
      <c r="P242" s="3">
        <f>IFERROR(__xludf.DUMMYFUNCTION("IF(REGEXMATCH(I242,""(?i)sports club""),1,0)"),0.0)</f>
        <v>0</v>
      </c>
      <c r="Q242" s="3" t="s">
        <v>433</v>
      </c>
      <c r="R242" s="3">
        <f>IFERROR(__xludf.DUMMYFUNCTION("COUNTA(SPLIT(Q242,"",""))"),2.0)</f>
        <v>2</v>
      </c>
      <c r="S242" s="3">
        <f>IFERROR(__xludf.DUMMYFUNCTION("IF(REGEXMATCH(Q242,""(?i)c\+\+""),1,0)"),0.0)</f>
        <v>0</v>
      </c>
      <c r="T242" s="3">
        <f>IFERROR(__xludf.DUMMYFUNCTION("IF(REGEXMATCH(Q242,""(?i)machine learning""),1,0)"),0.0)</f>
        <v>0</v>
      </c>
      <c r="U242" s="3">
        <f>IFERROR(__xludf.DUMMYFUNCTION("IF(REGEXMATCH(Q242,""(?i)python""),1,0)"),0.0)</f>
        <v>0</v>
      </c>
      <c r="V242" s="3">
        <f>IFERROR(__xludf.DUMMYFUNCTION("IF(REGEXMATCH(Q242,""(?i)java""),1,0)"),0.0)</f>
        <v>0</v>
      </c>
      <c r="W242" s="3">
        <f>IFERROR(__xludf.DUMMYFUNCTION("IF(REGEXMATCH(Q242,""(?i)sql""),1,0)"),1.0)</f>
        <v>1</v>
      </c>
      <c r="X242" s="3">
        <f>IFERROR(__xludf.DUMMYFUNCTION("IF(REGEXMATCH(Q242,""(?i)web development""),1,0)"),0.0)</f>
        <v>0</v>
      </c>
      <c r="Y242" s="3">
        <f>IFERROR(__xludf.DUMMYFUNCTION("IF(REGEXMATCH(Q242,""(?i)data science""),1,0)"),1.0)</f>
        <v>1</v>
      </c>
      <c r="Z242" s="3" t="s">
        <v>45</v>
      </c>
      <c r="AA242" s="3" t="s">
        <v>98</v>
      </c>
      <c r="AB242" s="3" t="s">
        <v>66</v>
      </c>
      <c r="AC242" s="3" t="s">
        <v>72</v>
      </c>
      <c r="AD242" s="3">
        <v>7.62</v>
      </c>
      <c r="AE242" s="3" t="s">
        <v>72</v>
      </c>
      <c r="AF242" s="3">
        <v>7.14</v>
      </c>
      <c r="AG242" s="3">
        <v>7.01</v>
      </c>
      <c r="AH242" s="3">
        <v>9.64</v>
      </c>
      <c r="AI242" s="3">
        <v>8.49</v>
      </c>
      <c r="AJ242" s="3">
        <v>5.42</v>
      </c>
      <c r="AK242" s="3">
        <v>6.1</v>
      </c>
      <c r="AL242" s="3">
        <v>6.22</v>
      </c>
      <c r="AM242" s="3">
        <v>5.77</v>
      </c>
    </row>
    <row r="243">
      <c r="A243" s="3" t="s">
        <v>695</v>
      </c>
      <c r="B243" s="3" t="s">
        <v>143</v>
      </c>
      <c r="C243" s="4">
        <v>21.0</v>
      </c>
      <c r="D243" s="3" t="s">
        <v>41</v>
      </c>
      <c r="E243" s="3" t="s">
        <v>70</v>
      </c>
      <c r="F243" s="5">
        <v>6.96</v>
      </c>
      <c r="G243" s="3">
        <v>0.0</v>
      </c>
      <c r="H243" s="5">
        <v>73.54</v>
      </c>
      <c r="I243" s="3" t="s">
        <v>12</v>
      </c>
      <c r="J243" s="3">
        <f>IFERROR(__xludf.DUMMYFUNCTION("COUNTA(SPLIT(I243,"",""))"),1.0)</f>
        <v>1</v>
      </c>
      <c r="K243" s="3">
        <f>IFERROR(__xludf.DUMMYFUNCTION("IF(REGEXMATCH(I243,""(?i)literary society""),1,0)"),0.0)</f>
        <v>0</v>
      </c>
      <c r="L243" s="3">
        <f>IFERROR(__xludf.DUMMYFUNCTION("IF(REGEXMATCH(I243,""(?i)robotics""),1,0)"),0.0)</f>
        <v>0</v>
      </c>
      <c r="M243" s="3">
        <f>IFERROR(__xludf.DUMMYFUNCTION("IF(REGEXMATCH(I243,""(?i)coding club""),1,0)"),1.0)</f>
        <v>1</v>
      </c>
      <c r="N243" s="3">
        <f>IFERROR(__xludf.DUMMYFUNCTION("IF(REGEXMATCH(I243,""(?i)entrepreneurship cell""),1,0)"),0.0)</f>
        <v>0</v>
      </c>
      <c r="O243" s="3">
        <f>IFERROR(__xludf.DUMMYFUNCTION("IF(REGEXMATCH(I243,""(?i)cultural club""),1,0)"),0.0)</f>
        <v>0</v>
      </c>
      <c r="P243" s="3">
        <f>IFERROR(__xludf.DUMMYFUNCTION("IF(REGEXMATCH(I243,""(?i)sports club""),1,0)"),0.0)</f>
        <v>0</v>
      </c>
      <c r="Q243" s="3" t="s">
        <v>240</v>
      </c>
      <c r="R243" s="3">
        <f>IFERROR(__xludf.DUMMYFUNCTION("COUNTA(SPLIT(Q243,"",""))"),2.0)</f>
        <v>2</v>
      </c>
      <c r="S243" s="3">
        <f>IFERROR(__xludf.DUMMYFUNCTION("IF(REGEXMATCH(Q243,""(?i)c\+\+""),1,0)"),0.0)</f>
        <v>0</v>
      </c>
      <c r="T243" s="3">
        <f>IFERROR(__xludf.DUMMYFUNCTION("IF(REGEXMATCH(Q243,""(?i)machine learning""),1,0)"),0.0)</f>
        <v>0</v>
      </c>
      <c r="U243" s="3">
        <f>IFERROR(__xludf.DUMMYFUNCTION("IF(REGEXMATCH(Q243,""(?i)python""),1,0)"),0.0)</f>
        <v>0</v>
      </c>
      <c r="V243" s="3">
        <f>IFERROR(__xludf.DUMMYFUNCTION("IF(REGEXMATCH(Q243,""(?i)java""),1,0)"),0.0)</f>
        <v>0</v>
      </c>
      <c r="W243" s="3">
        <f>IFERROR(__xludf.DUMMYFUNCTION("IF(REGEXMATCH(Q243,""(?i)sql""),1,0)"),1.0)</f>
        <v>1</v>
      </c>
      <c r="X243" s="3">
        <f>IFERROR(__xludf.DUMMYFUNCTION("IF(REGEXMATCH(Q243,""(?i)web development""),1,0)"),1.0)</f>
        <v>1</v>
      </c>
      <c r="Y243" s="3">
        <f>IFERROR(__xludf.DUMMYFUNCTION("IF(REGEXMATCH(Q243,""(?i)data science""),1,0)"),0.0)</f>
        <v>0</v>
      </c>
      <c r="Z243" s="3" t="s">
        <v>55</v>
      </c>
      <c r="AA243" s="3" t="s">
        <v>48</v>
      </c>
      <c r="AB243" s="3" t="s">
        <v>47</v>
      </c>
      <c r="AC243" s="3" t="s">
        <v>48</v>
      </c>
      <c r="AD243" s="3">
        <v>0.0</v>
      </c>
      <c r="AE243" s="3" t="s">
        <v>49</v>
      </c>
      <c r="AF243" s="3">
        <v>5.83</v>
      </c>
      <c r="AG243" s="3">
        <v>6.62</v>
      </c>
      <c r="AH243" s="3">
        <v>6.53</v>
      </c>
      <c r="AI243" s="3">
        <v>7.8</v>
      </c>
      <c r="AJ243" s="3">
        <v>7.07</v>
      </c>
      <c r="AK243" s="3">
        <v>9.55</v>
      </c>
      <c r="AL243" s="3">
        <v>4.99</v>
      </c>
      <c r="AM243" s="3">
        <v>7.31</v>
      </c>
    </row>
    <row r="244">
      <c r="A244" s="3" t="s">
        <v>696</v>
      </c>
      <c r="B244" s="3" t="s">
        <v>697</v>
      </c>
      <c r="C244" s="4">
        <v>19.0</v>
      </c>
      <c r="D244" s="3" t="s">
        <v>41</v>
      </c>
      <c r="E244" s="3" t="s">
        <v>42</v>
      </c>
      <c r="F244" s="5">
        <v>7.11</v>
      </c>
      <c r="G244" s="3">
        <v>0.0</v>
      </c>
      <c r="H244" s="5">
        <v>95.62</v>
      </c>
      <c r="I244" s="3" t="s">
        <v>384</v>
      </c>
      <c r="J244" s="3">
        <f>IFERROR(__xludf.DUMMYFUNCTION("COUNTA(SPLIT(I244,"",""))"),3.0)</f>
        <v>3</v>
      </c>
      <c r="K244" s="3">
        <f>IFERROR(__xludf.DUMMYFUNCTION("IF(REGEXMATCH(I244,""(?i)literary society""),1,0)"),0.0)</f>
        <v>0</v>
      </c>
      <c r="L244" s="3">
        <f>IFERROR(__xludf.DUMMYFUNCTION("IF(REGEXMATCH(I244,""(?i)robotics""),1,0)"),1.0)</f>
        <v>1</v>
      </c>
      <c r="M244" s="3">
        <f>IFERROR(__xludf.DUMMYFUNCTION("IF(REGEXMATCH(I244,""(?i)coding club""),1,0)"),0.0)</f>
        <v>0</v>
      </c>
      <c r="N244" s="3">
        <f>IFERROR(__xludf.DUMMYFUNCTION("IF(REGEXMATCH(I244,""(?i)entrepreneurship cell""),1,0)"),1.0)</f>
        <v>1</v>
      </c>
      <c r="O244" s="3">
        <f>IFERROR(__xludf.DUMMYFUNCTION("IF(REGEXMATCH(I244,""(?i)cultural club""),1,0)"),0.0)</f>
        <v>0</v>
      </c>
      <c r="P244" s="3">
        <f>IFERROR(__xludf.DUMMYFUNCTION("IF(REGEXMATCH(I244,""(?i)sports club""),1,0)"),1.0)</f>
        <v>1</v>
      </c>
      <c r="Q244" s="3" t="s">
        <v>698</v>
      </c>
      <c r="R244" s="3">
        <f>IFERROR(__xludf.DUMMYFUNCTION("COUNTA(SPLIT(Q244,"",""))"),5.0)</f>
        <v>5</v>
      </c>
      <c r="S244" s="3">
        <f>IFERROR(__xludf.DUMMYFUNCTION("IF(REGEXMATCH(Q244,""(?i)c\+\+""),1,0)"),1.0)</f>
        <v>1</v>
      </c>
      <c r="T244" s="3">
        <f>IFERROR(__xludf.DUMMYFUNCTION("IF(REGEXMATCH(Q244,""(?i)machine learning""),1,0)"),0.0)</f>
        <v>0</v>
      </c>
      <c r="U244" s="3">
        <f>IFERROR(__xludf.DUMMYFUNCTION("IF(REGEXMATCH(Q244,""(?i)python""),1,0)"),1.0)</f>
        <v>1</v>
      </c>
      <c r="V244" s="3">
        <f>IFERROR(__xludf.DUMMYFUNCTION("IF(REGEXMATCH(Q244,""(?i)java""),1,0)"),1.0)</f>
        <v>1</v>
      </c>
      <c r="W244" s="3">
        <f>IFERROR(__xludf.DUMMYFUNCTION("IF(REGEXMATCH(Q244,""(?i)sql""),1,0)"),1.0)</f>
        <v>1</v>
      </c>
      <c r="X244" s="3">
        <f>IFERROR(__xludf.DUMMYFUNCTION("IF(REGEXMATCH(Q244,""(?i)web development""),1,0)"),1.0)</f>
        <v>1</v>
      </c>
      <c r="Y244" s="3">
        <f>IFERROR(__xludf.DUMMYFUNCTION("IF(REGEXMATCH(Q244,""(?i)data science""),1,0)"),0.0)</f>
        <v>0</v>
      </c>
      <c r="Z244" s="3" t="s">
        <v>55</v>
      </c>
      <c r="AA244" s="3" t="s">
        <v>48</v>
      </c>
      <c r="AB244" s="3" t="s">
        <v>47</v>
      </c>
      <c r="AC244" s="3" t="s">
        <v>48</v>
      </c>
      <c r="AD244" s="3">
        <v>0.0</v>
      </c>
      <c r="AE244" s="3" t="s">
        <v>49</v>
      </c>
      <c r="AF244" s="3">
        <v>5.81</v>
      </c>
      <c r="AG244" s="3">
        <v>6.4</v>
      </c>
      <c r="AH244" s="3">
        <v>7.7</v>
      </c>
      <c r="AI244" s="3">
        <v>8.29</v>
      </c>
      <c r="AJ244" s="3">
        <v>6.95</v>
      </c>
      <c r="AK244" s="3">
        <v>5.96</v>
      </c>
      <c r="AL244" s="3">
        <v>8.05</v>
      </c>
      <c r="AM244" s="3">
        <v>7.7</v>
      </c>
    </row>
    <row r="245">
      <c r="A245" s="3" t="s">
        <v>699</v>
      </c>
      <c r="B245" s="3" t="s">
        <v>700</v>
      </c>
      <c r="C245" s="4">
        <v>22.0</v>
      </c>
      <c r="D245" s="3" t="s">
        <v>58</v>
      </c>
      <c r="E245" s="3" t="s">
        <v>70</v>
      </c>
      <c r="F245" s="5">
        <v>7.44</v>
      </c>
      <c r="G245" s="3">
        <v>1.0</v>
      </c>
      <c r="H245" s="5">
        <v>84.13</v>
      </c>
      <c r="I245" s="3" t="s">
        <v>10</v>
      </c>
      <c r="J245" s="3">
        <f>IFERROR(__xludf.DUMMYFUNCTION("COUNTA(SPLIT(I245,"",""))"),1.0)</f>
        <v>1</v>
      </c>
      <c r="K245" s="3">
        <f>IFERROR(__xludf.DUMMYFUNCTION("IF(REGEXMATCH(I245,""(?i)literary society""),1,0)"),1.0)</f>
        <v>1</v>
      </c>
      <c r="L245" s="3">
        <f>IFERROR(__xludf.DUMMYFUNCTION("IF(REGEXMATCH(I245,""(?i)robotics""),1,0)"),0.0)</f>
        <v>0</v>
      </c>
      <c r="M245" s="3">
        <f>IFERROR(__xludf.DUMMYFUNCTION("IF(REGEXMATCH(I245,""(?i)coding club""),1,0)"),0.0)</f>
        <v>0</v>
      </c>
      <c r="N245" s="3">
        <f>IFERROR(__xludf.DUMMYFUNCTION("IF(REGEXMATCH(I245,""(?i)entrepreneurship cell""),1,0)"),0.0)</f>
        <v>0</v>
      </c>
      <c r="O245" s="3">
        <f>IFERROR(__xludf.DUMMYFUNCTION("IF(REGEXMATCH(I245,""(?i)cultural club""),1,0)"),0.0)</f>
        <v>0</v>
      </c>
      <c r="P245" s="3">
        <f>IFERROR(__xludf.DUMMYFUNCTION("IF(REGEXMATCH(I245,""(?i)sports club""),1,0)"),0.0)</f>
        <v>0</v>
      </c>
      <c r="Q245" s="3" t="s">
        <v>291</v>
      </c>
      <c r="R245" s="3">
        <f>IFERROR(__xludf.DUMMYFUNCTION("COUNTA(SPLIT(Q245,"",""))"),2.0)</f>
        <v>2</v>
      </c>
      <c r="S245" s="3">
        <f>IFERROR(__xludf.DUMMYFUNCTION("IF(REGEXMATCH(Q245,""(?i)c\+\+""),1,0)"),1.0)</f>
        <v>1</v>
      </c>
      <c r="T245" s="3">
        <f>IFERROR(__xludf.DUMMYFUNCTION("IF(REGEXMATCH(Q245,""(?i)machine learning""),1,0)"),0.0)</f>
        <v>0</v>
      </c>
      <c r="U245" s="3">
        <f>IFERROR(__xludf.DUMMYFUNCTION("IF(REGEXMATCH(Q245,""(?i)python""),1,0)"),0.0)</f>
        <v>0</v>
      </c>
      <c r="V245" s="3">
        <f>IFERROR(__xludf.DUMMYFUNCTION("IF(REGEXMATCH(Q245,""(?i)java""),1,0)"),0.0)</f>
        <v>0</v>
      </c>
      <c r="W245" s="3">
        <f>IFERROR(__xludf.DUMMYFUNCTION("IF(REGEXMATCH(Q245,""(?i)sql""),1,0)"),1.0)</f>
        <v>1</v>
      </c>
      <c r="X245" s="3">
        <f>IFERROR(__xludf.DUMMYFUNCTION("IF(REGEXMATCH(Q245,""(?i)web development""),1,0)"),0.0)</f>
        <v>0</v>
      </c>
      <c r="Y245" s="3">
        <f>IFERROR(__xludf.DUMMYFUNCTION("IF(REGEXMATCH(Q245,""(?i)data science""),1,0)"),0.0)</f>
        <v>0</v>
      </c>
      <c r="Z245" s="3" t="s">
        <v>45</v>
      </c>
      <c r="AA245" s="3" t="s">
        <v>98</v>
      </c>
      <c r="AB245" s="3" t="s">
        <v>47</v>
      </c>
      <c r="AC245" s="3" t="s">
        <v>48</v>
      </c>
      <c r="AD245" s="3">
        <v>0.0</v>
      </c>
      <c r="AE245" s="3" t="s">
        <v>49</v>
      </c>
      <c r="AF245" s="3">
        <v>7.29</v>
      </c>
      <c r="AG245" s="3">
        <v>7.57</v>
      </c>
      <c r="AH245" s="3">
        <v>7.63</v>
      </c>
      <c r="AI245" s="3">
        <v>8.03</v>
      </c>
      <c r="AJ245" s="3">
        <v>6.75</v>
      </c>
      <c r="AK245" s="3">
        <v>6.81</v>
      </c>
      <c r="AL245" s="3">
        <v>7.53</v>
      </c>
      <c r="AM245" s="3">
        <v>7.89</v>
      </c>
    </row>
    <row r="246">
      <c r="A246" s="3" t="s">
        <v>701</v>
      </c>
      <c r="B246" s="3" t="s">
        <v>91</v>
      </c>
      <c r="C246" s="4">
        <v>21.0</v>
      </c>
      <c r="D246" s="3" t="s">
        <v>41</v>
      </c>
      <c r="E246" s="3" t="s">
        <v>59</v>
      </c>
      <c r="F246" s="5">
        <v>7.08</v>
      </c>
      <c r="G246" s="3">
        <v>3.0</v>
      </c>
      <c r="H246" s="5">
        <v>73.41</v>
      </c>
      <c r="I246" s="3" t="s">
        <v>702</v>
      </c>
      <c r="J246" s="3">
        <f>IFERROR(__xludf.DUMMYFUNCTION("COUNTA(SPLIT(I246,"",""))"),3.0)</f>
        <v>3</v>
      </c>
      <c r="K246" s="3">
        <f>IFERROR(__xludf.DUMMYFUNCTION("IF(REGEXMATCH(I246,""(?i)literary society""),1,0)"),1.0)</f>
        <v>1</v>
      </c>
      <c r="L246" s="3">
        <f>IFERROR(__xludf.DUMMYFUNCTION("IF(REGEXMATCH(I246,""(?i)robotics""),1,0)"),1.0)</f>
        <v>1</v>
      </c>
      <c r="M246" s="3">
        <f>IFERROR(__xludf.DUMMYFUNCTION("IF(REGEXMATCH(I246,""(?i)coding club""),1,0)"),0.0)</f>
        <v>0</v>
      </c>
      <c r="N246" s="3">
        <f>IFERROR(__xludf.DUMMYFUNCTION("IF(REGEXMATCH(I246,""(?i)entrepreneurship cell""),1,0)"),0.0)</f>
        <v>0</v>
      </c>
      <c r="O246" s="3">
        <f>IFERROR(__xludf.DUMMYFUNCTION("IF(REGEXMATCH(I246,""(?i)cultural club""),1,0)"),0.0)</f>
        <v>0</v>
      </c>
      <c r="P246" s="3">
        <f>IFERROR(__xludf.DUMMYFUNCTION("IF(REGEXMATCH(I246,""(?i)sports club""),1,0)"),1.0)</f>
        <v>1</v>
      </c>
      <c r="Q246" s="3" t="s">
        <v>703</v>
      </c>
      <c r="R246" s="3">
        <f>IFERROR(__xludf.DUMMYFUNCTION("COUNTA(SPLIT(Q246,"",""))"),4.0)</f>
        <v>4</v>
      </c>
      <c r="S246" s="3">
        <f>IFERROR(__xludf.DUMMYFUNCTION("IF(REGEXMATCH(Q246,""(?i)c\+\+""),1,0)"),0.0)</f>
        <v>0</v>
      </c>
      <c r="T246" s="3">
        <f>IFERROR(__xludf.DUMMYFUNCTION("IF(REGEXMATCH(Q246,""(?i)machine learning""),1,0)"),0.0)</f>
        <v>0</v>
      </c>
      <c r="U246" s="3">
        <f>IFERROR(__xludf.DUMMYFUNCTION("IF(REGEXMATCH(Q246,""(?i)python""),1,0)"),1.0)</f>
        <v>1</v>
      </c>
      <c r="V246" s="3">
        <f>IFERROR(__xludf.DUMMYFUNCTION("IF(REGEXMATCH(Q246,""(?i)java""),1,0)"),1.0)</f>
        <v>1</v>
      </c>
      <c r="W246" s="3">
        <f>IFERROR(__xludf.DUMMYFUNCTION("IF(REGEXMATCH(Q246,""(?i)sql""),1,0)"),1.0)</f>
        <v>1</v>
      </c>
      <c r="X246" s="3">
        <f>IFERROR(__xludf.DUMMYFUNCTION("IF(REGEXMATCH(Q246,""(?i)web development""),1,0)"),1.0)</f>
        <v>1</v>
      </c>
      <c r="Y246" s="3">
        <f>IFERROR(__xludf.DUMMYFUNCTION("IF(REGEXMATCH(Q246,""(?i)data science""),1,0)"),0.0)</f>
        <v>0</v>
      </c>
      <c r="Z246" s="3" t="s">
        <v>55</v>
      </c>
      <c r="AA246" s="3" t="s">
        <v>48</v>
      </c>
      <c r="AB246" s="3" t="s">
        <v>66</v>
      </c>
      <c r="AC246" s="3" t="s">
        <v>98</v>
      </c>
      <c r="AD246" s="3">
        <v>4.14</v>
      </c>
      <c r="AE246" s="3" t="s">
        <v>61</v>
      </c>
      <c r="AF246" s="3">
        <v>5.87</v>
      </c>
      <c r="AG246" s="3">
        <v>7.62</v>
      </c>
      <c r="AH246" s="3">
        <v>7.63</v>
      </c>
      <c r="AI246" s="3">
        <v>6.2</v>
      </c>
      <c r="AJ246" s="3">
        <v>7.9</v>
      </c>
      <c r="AK246" s="3">
        <v>6.37</v>
      </c>
      <c r="AL246" s="3">
        <v>7.25</v>
      </c>
      <c r="AM246" s="3">
        <v>7.82</v>
      </c>
    </row>
    <row r="247">
      <c r="A247" s="3" t="s">
        <v>704</v>
      </c>
      <c r="B247" s="3" t="s">
        <v>705</v>
      </c>
      <c r="C247" s="4">
        <v>19.0</v>
      </c>
      <c r="D247" s="3" t="s">
        <v>58</v>
      </c>
      <c r="E247" s="3" t="s">
        <v>42</v>
      </c>
      <c r="F247" s="5">
        <v>6.49</v>
      </c>
      <c r="G247" s="3">
        <v>1.0</v>
      </c>
      <c r="H247" s="5">
        <v>75.64</v>
      </c>
      <c r="I247" s="3" t="s">
        <v>706</v>
      </c>
      <c r="J247" s="3">
        <f>IFERROR(__xludf.DUMMYFUNCTION("COUNTA(SPLIT(I247,"",""))"),3.0)</f>
        <v>3</v>
      </c>
      <c r="K247" s="3">
        <f>IFERROR(__xludf.DUMMYFUNCTION("IF(REGEXMATCH(I247,""(?i)literary society""),1,0)"),0.0)</f>
        <v>0</v>
      </c>
      <c r="L247" s="3">
        <f>IFERROR(__xludf.DUMMYFUNCTION("IF(REGEXMATCH(I247,""(?i)robotics""),1,0)"),0.0)</f>
        <v>0</v>
      </c>
      <c r="M247" s="3">
        <f>IFERROR(__xludf.DUMMYFUNCTION("IF(REGEXMATCH(I247,""(?i)coding club""),1,0)"),1.0)</f>
        <v>1</v>
      </c>
      <c r="N247" s="3">
        <f>IFERROR(__xludf.DUMMYFUNCTION("IF(REGEXMATCH(I247,""(?i)entrepreneurship cell""),1,0)"),1.0)</f>
        <v>1</v>
      </c>
      <c r="O247" s="3">
        <f>IFERROR(__xludf.DUMMYFUNCTION("IF(REGEXMATCH(I247,""(?i)cultural club""),1,0)"),1.0)</f>
        <v>1</v>
      </c>
      <c r="P247" s="3">
        <f>IFERROR(__xludf.DUMMYFUNCTION("IF(REGEXMATCH(I247,""(?i)sports club""),1,0)"),0.0)</f>
        <v>0</v>
      </c>
      <c r="Q247" s="3" t="s">
        <v>707</v>
      </c>
      <c r="R247" s="3">
        <f>IFERROR(__xludf.DUMMYFUNCTION("COUNTA(SPLIT(Q247,"",""))"),4.0)</f>
        <v>4</v>
      </c>
      <c r="S247" s="3">
        <f>IFERROR(__xludf.DUMMYFUNCTION("IF(REGEXMATCH(Q247,""(?i)c\+\+""),1,0)"),1.0)</f>
        <v>1</v>
      </c>
      <c r="T247" s="3">
        <f>IFERROR(__xludf.DUMMYFUNCTION("IF(REGEXMATCH(Q247,""(?i)machine learning""),1,0)"),1.0)</f>
        <v>1</v>
      </c>
      <c r="U247" s="3">
        <f>IFERROR(__xludf.DUMMYFUNCTION("IF(REGEXMATCH(Q247,""(?i)python""),1,0)"),1.0)</f>
        <v>1</v>
      </c>
      <c r="V247" s="3">
        <f>IFERROR(__xludf.DUMMYFUNCTION("IF(REGEXMATCH(Q247,""(?i)java""),1,0)"),0.0)</f>
        <v>0</v>
      </c>
      <c r="W247" s="3">
        <f>IFERROR(__xludf.DUMMYFUNCTION("IF(REGEXMATCH(Q247,""(?i)sql""),1,0)"),1.0)</f>
        <v>1</v>
      </c>
      <c r="X247" s="3">
        <f>IFERROR(__xludf.DUMMYFUNCTION("IF(REGEXMATCH(Q247,""(?i)web development""),1,0)"),0.0)</f>
        <v>0</v>
      </c>
      <c r="Y247" s="3">
        <f>IFERROR(__xludf.DUMMYFUNCTION("IF(REGEXMATCH(Q247,""(?i)data science""),1,0)"),0.0)</f>
        <v>0</v>
      </c>
      <c r="Z247" s="3" t="s">
        <v>55</v>
      </c>
      <c r="AA247" s="3" t="s">
        <v>48</v>
      </c>
      <c r="AB247" s="3" t="s">
        <v>66</v>
      </c>
      <c r="AC247" s="3" t="s">
        <v>85</v>
      </c>
      <c r="AD247" s="3">
        <v>11.52</v>
      </c>
      <c r="AE247" s="3" t="s">
        <v>75</v>
      </c>
      <c r="AF247" s="3">
        <v>5.46</v>
      </c>
      <c r="AG247" s="3">
        <v>5.81</v>
      </c>
      <c r="AH247" s="3">
        <v>7.06</v>
      </c>
      <c r="AI247" s="3">
        <v>5.39</v>
      </c>
      <c r="AJ247" s="3">
        <v>6.45</v>
      </c>
      <c r="AK247" s="3">
        <v>7.81</v>
      </c>
      <c r="AL247" s="3">
        <v>7.45</v>
      </c>
      <c r="AM247" s="3">
        <v>6.47</v>
      </c>
    </row>
    <row r="248">
      <c r="A248" s="3" t="s">
        <v>708</v>
      </c>
      <c r="B248" s="3" t="s">
        <v>709</v>
      </c>
      <c r="C248" s="4">
        <v>22.0</v>
      </c>
      <c r="D248" s="3" t="s">
        <v>41</v>
      </c>
      <c r="E248" s="3" t="s">
        <v>92</v>
      </c>
      <c r="F248" s="5">
        <v>6.96</v>
      </c>
      <c r="G248" s="3">
        <v>4.0</v>
      </c>
      <c r="H248" s="5">
        <v>93.75</v>
      </c>
      <c r="I248" s="3" t="s">
        <v>13</v>
      </c>
      <c r="J248" s="3">
        <f>IFERROR(__xludf.DUMMYFUNCTION("COUNTA(SPLIT(I248,"",""))"),1.0)</f>
        <v>1</v>
      </c>
      <c r="K248" s="3">
        <f>IFERROR(__xludf.DUMMYFUNCTION("IF(REGEXMATCH(I248,""(?i)literary society""),1,0)"),0.0)</f>
        <v>0</v>
      </c>
      <c r="L248" s="3">
        <f>IFERROR(__xludf.DUMMYFUNCTION("IF(REGEXMATCH(I248,""(?i)robotics""),1,0)"),0.0)</f>
        <v>0</v>
      </c>
      <c r="M248" s="3">
        <f>IFERROR(__xludf.DUMMYFUNCTION("IF(REGEXMATCH(I248,""(?i)coding club""),1,0)"),0.0)</f>
        <v>0</v>
      </c>
      <c r="N248" s="3">
        <f>IFERROR(__xludf.DUMMYFUNCTION("IF(REGEXMATCH(I248,""(?i)entrepreneurship cell""),1,0)"),1.0)</f>
        <v>1</v>
      </c>
      <c r="O248" s="3">
        <f>IFERROR(__xludf.DUMMYFUNCTION("IF(REGEXMATCH(I248,""(?i)cultural club""),1,0)"),0.0)</f>
        <v>0</v>
      </c>
      <c r="P248" s="3">
        <f>IFERROR(__xludf.DUMMYFUNCTION("IF(REGEXMATCH(I248,""(?i)sports club""),1,0)"),0.0)</f>
        <v>0</v>
      </c>
      <c r="Q248" s="3" t="s">
        <v>136</v>
      </c>
      <c r="R248" s="3">
        <f>IFERROR(__xludf.DUMMYFUNCTION("COUNTA(SPLIT(Q248,"",""))"),2.0)</f>
        <v>2</v>
      </c>
      <c r="S248" s="3">
        <f>IFERROR(__xludf.DUMMYFUNCTION("IF(REGEXMATCH(Q248,""(?i)c\+\+""),1,0)"),0.0)</f>
        <v>0</v>
      </c>
      <c r="T248" s="3">
        <f>IFERROR(__xludf.DUMMYFUNCTION("IF(REGEXMATCH(Q248,""(?i)machine learning""),1,0)"),0.0)</f>
        <v>0</v>
      </c>
      <c r="U248" s="3">
        <f>IFERROR(__xludf.DUMMYFUNCTION("IF(REGEXMATCH(Q248,""(?i)python""),1,0)"),0.0)</f>
        <v>0</v>
      </c>
      <c r="V248" s="3">
        <f>IFERROR(__xludf.DUMMYFUNCTION("IF(REGEXMATCH(Q248,""(?i)java""),1,0)"),1.0)</f>
        <v>1</v>
      </c>
      <c r="W248" s="3">
        <f>IFERROR(__xludf.DUMMYFUNCTION("IF(REGEXMATCH(Q248,""(?i)sql""),1,0)"),0.0)</f>
        <v>0</v>
      </c>
      <c r="X248" s="3">
        <f>IFERROR(__xludf.DUMMYFUNCTION("IF(REGEXMATCH(Q248,""(?i)web development""),1,0)"),0.0)</f>
        <v>0</v>
      </c>
      <c r="Y248" s="3">
        <f>IFERROR(__xludf.DUMMYFUNCTION("IF(REGEXMATCH(Q248,""(?i)data science""),1,0)"),1.0)</f>
        <v>1</v>
      </c>
      <c r="Z248" s="3" t="s">
        <v>45</v>
      </c>
      <c r="AA248" s="3" t="s">
        <v>46</v>
      </c>
      <c r="AB248" s="3" t="s">
        <v>66</v>
      </c>
      <c r="AC248" s="3" t="s">
        <v>72</v>
      </c>
      <c r="AD248" s="3">
        <v>7.44</v>
      </c>
      <c r="AE248" s="3" t="s">
        <v>106</v>
      </c>
      <c r="AF248" s="3">
        <v>6.69</v>
      </c>
      <c r="AG248" s="3">
        <v>7.26</v>
      </c>
      <c r="AH248" s="3">
        <v>6.2</v>
      </c>
      <c r="AI248" s="3">
        <v>6.2</v>
      </c>
      <c r="AJ248" s="3">
        <v>6.77</v>
      </c>
      <c r="AK248" s="3">
        <v>7.29</v>
      </c>
      <c r="AL248" s="3">
        <v>6.8</v>
      </c>
      <c r="AM248" s="3">
        <v>8.47</v>
      </c>
    </row>
    <row r="249">
      <c r="A249" s="3" t="s">
        <v>710</v>
      </c>
      <c r="B249" s="3" t="s">
        <v>57</v>
      </c>
      <c r="C249" s="4">
        <v>21.0</v>
      </c>
      <c r="D249" s="3" t="s">
        <v>58</v>
      </c>
      <c r="E249" s="3" t="s">
        <v>59</v>
      </c>
      <c r="F249" s="5">
        <v>7.18</v>
      </c>
      <c r="G249" s="3">
        <v>0.0</v>
      </c>
      <c r="H249" s="5">
        <v>72.84</v>
      </c>
      <c r="I249" s="3" t="s">
        <v>711</v>
      </c>
      <c r="J249" s="3">
        <f>IFERROR(__xludf.DUMMYFUNCTION("COUNTA(SPLIT(I249,"",""))"),3.0)</f>
        <v>3</v>
      </c>
      <c r="K249" s="3">
        <f>IFERROR(__xludf.DUMMYFUNCTION("IF(REGEXMATCH(I249,""(?i)literary society""),1,0)"),1.0)</f>
        <v>1</v>
      </c>
      <c r="L249" s="3">
        <f>IFERROR(__xludf.DUMMYFUNCTION("IF(REGEXMATCH(I249,""(?i)robotics""),1,0)"),0.0)</f>
        <v>0</v>
      </c>
      <c r="M249" s="3">
        <f>IFERROR(__xludf.DUMMYFUNCTION("IF(REGEXMATCH(I249,""(?i)coding club""),1,0)"),0.0)</f>
        <v>0</v>
      </c>
      <c r="N249" s="3">
        <f>IFERROR(__xludf.DUMMYFUNCTION("IF(REGEXMATCH(I249,""(?i)entrepreneurship cell""),1,0)"),1.0)</f>
        <v>1</v>
      </c>
      <c r="O249" s="3">
        <f>IFERROR(__xludf.DUMMYFUNCTION("IF(REGEXMATCH(I249,""(?i)cultural club""),1,0)"),0.0)</f>
        <v>0</v>
      </c>
      <c r="P249" s="3">
        <f>IFERROR(__xludf.DUMMYFUNCTION("IF(REGEXMATCH(I249,""(?i)sports club""),1,0)"),1.0)</f>
        <v>1</v>
      </c>
      <c r="Q249" s="3" t="s">
        <v>712</v>
      </c>
      <c r="R249" s="3">
        <f>IFERROR(__xludf.DUMMYFUNCTION("COUNTA(SPLIT(Q249,"",""))"),4.0)</f>
        <v>4</v>
      </c>
      <c r="S249" s="3">
        <f>IFERROR(__xludf.DUMMYFUNCTION("IF(REGEXMATCH(Q249,""(?i)c\+\+""),1,0)"),1.0)</f>
        <v>1</v>
      </c>
      <c r="T249" s="3">
        <f>IFERROR(__xludf.DUMMYFUNCTION("IF(REGEXMATCH(Q249,""(?i)machine learning""),1,0)"),0.0)</f>
        <v>0</v>
      </c>
      <c r="U249" s="3">
        <f>IFERROR(__xludf.DUMMYFUNCTION("IF(REGEXMATCH(Q249,""(?i)python""),1,0)"),0.0)</f>
        <v>0</v>
      </c>
      <c r="V249" s="3">
        <f>IFERROR(__xludf.DUMMYFUNCTION("IF(REGEXMATCH(Q249,""(?i)java""),1,0)"),1.0)</f>
        <v>1</v>
      </c>
      <c r="W249" s="3">
        <f>IFERROR(__xludf.DUMMYFUNCTION("IF(REGEXMATCH(Q249,""(?i)sql""),1,0)"),1.0)</f>
        <v>1</v>
      </c>
      <c r="X249" s="3">
        <f>IFERROR(__xludf.DUMMYFUNCTION("IF(REGEXMATCH(Q249,""(?i)web development""),1,0)"),0.0)</f>
        <v>0</v>
      </c>
      <c r="Y249" s="3">
        <f>IFERROR(__xludf.DUMMYFUNCTION("IF(REGEXMATCH(Q249,""(?i)data science""),1,0)"),1.0)</f>
        <v>1</v>
      </c>
      <c r="Z249" s="3" t="s">
        <v>45</v>
      </c>
      <c r="AA249" s="3" t="s">
        <v>85</v>
      </c>
      <c r="AB249" s="3" t="s">
        <v>66</v>
      </c>
      <c r="AC249" s="3" t="s">
        <v>67</v>
      </c>
      <c r="AD249" s="3">
        <v>10.13</v>
      </c>
      <c r="AE249" s="3" t="s">
        <v>75</v>
      </c>
      <c r="AF249" s="3">
        <v>10.0</v>
      </c>
      <c r="AG249" s="3">
        <v>5.45</v>
      </c>
      <c r="AH249" s="3">
        <v>6.86</v>
      </c>
      <c r="AI249" s="3">
        <v>5.76</v>
      </c>
      <c r="AJ249" s="3">
        <v>6.75</v>
      </c>
      <c r="AK249" s="3">
        <v>9.48</v>
      </c>
      <c r="AL249" s="3">
        <v>6.18</v>
      </c>
      <c r="AM249" s="3">
        <v>6.98</v>
      </c>
    </row>
    <row r="250">
      <c r="A250" s="3" t="s">
        <v>713</v>
      </c>
      <c r="B250" s="3" t="s">
        <v>714</v>
      </c>
      <c r="C250" s="4">
        <v>18.0</v>
      </c>
      <c r="D250" s="3" t="s">
        <v>41</v>
      </c>
      <c r="E250" s="3" t="s">
        <v>70</v>
      </c>
      <c r="F250" s="5">
        <v>6.72</v>
      </c>
      <c r="G250" s="3">
        <v>2.0</v>
      </c>
      <c r="H250" s="5">
        <v>89.6</v>
      </c>
      <c r="I250" s="3" t="s">
        <v>14</v>
      </c>
      <c r="J250" s="3">
        <f>IFERROR(__xludf.DUMMYFUNCTION("COUNTA(SPLIT(I250,"",""))"),1.0)</f>
        <v>1</v>
      </c>
      <c r="K250" s="3">
        <f>IFERROR(__xludf.DUMMYFUNCTION("IF(REGEXMATCH(I250,""(?i)literary society""),1,0)"),0.0)</f>
        <v>0</v>
      </c>
      <c r="L250" s="3">
        <f>IFERROR(__xludf.DUMMYFUNCTION("IF(REGEXMATCH(I250,""(?i)robotics""),1,0)"),0.0)</f>
        <v>0</v>
      </c>
      <c r="M250" s="3">
        <f>IFERROR(__xludf.DUMMYFUNCTION("IF(REGEXMATCH(I250,""(?i)coding club""),1,0)"),0.0)</f>
        <v>0</v>
      </c>
      <c r="N250" s="3">
        <f>IFERROR(__xludf.DUMMYFUNCTION("IF(REGEXMATCH(I250,""(?i)entrepreneurship cell""),1,0)"),0.0)</f>
        <v>0</v>
      </c>
      <c r="O250" s="3">
        <f>IFERROR(__xludf.DUMMYFUNCTION("IF(REGEXMATCH(I250,""(?i)cultural club""),1,0)"),1.0)</f>
        <v>1</v>
      </c>
      <c r="P250" s="3">
        <f>IFERROR(__xludf.DUMMYFUNCTION("IF(REGEXMATCH(I250,""(?i)sports club""),1,0)"),0.0)</f>
        <v>0</v>
      </c>
      <c r="Q250" s="3" t="s">
        <v>274</v>
      </c>
      <c r="R250" s="3">
        <f>IFERROR(__xludf.DUMMYFUNCTION("COUNTA(SPLIT(Q250,"",""))"),3.0)</f>
        <v>3</v>
      </c>
      <c r="S250" s="3">
        <f>IFERROR(__xludf.DUMMYFUNCTION("IF(REGEXMATCH(Q250,""(?i)c\+\+""),1,0)"),0.0)</f>
        <v>0</v>
      </c>
      <c r="T250" s="3">
        <f>IFERROR(__xludf.DUMMYFUNCTION("IF(REGEXMATCH(Q250,""(?i)machine learning""),1,0)"),0.0)</f>
        <v>0</v>
      </c>
      <c r="U250" s="3">
        <f>IFERROR(__xludf.DUMMYFUNCTION("IF(REGEXMATCH(Q250,""(?i)python""),1,0)"),0.0)</f>
        <v>0</v>
      </c>
      <c r="V250" s="3">
        <f>IFERROR(__xludf.DUMMYFUNCTION("IF(REGEXMATCH(Q250,""(?i)java""),1,0)"),1.0)</f>
        <v>1</v>
      </c>
      <c r="W250" s="3">
        <f>IFERROR(__xludf.DUMMYFUNCTION("IF(REGEXMATCH(Q250,""(?i)sql""),1,0)"),1.0)</f>
        <v>1</v>
      </c>
      <c r="X250" s="3">
        <f>IFERROR(__xludf.DUMMYFUNCTION("IF(REGEXMATCH(Q250,""(?i)web development""),1,0)"),1.0)</f>
        <v>1</v>
      </c>
      <c r="Y250" s="3">
        <f>IFERROR(__xludf.DUMMYFUNCTION("IF(REGEXMATCH(Q250,""(?i)data science""),1,0)"),0.0)</f>
        <v>0</v>
      </c>
      <c r="Z250" s="3" t="s">
        <v>55</v>
      </c>
      <c r="AA250" s="3" t="s">
        <v>48</v>
      </c>
      <c r="AB250" s="3" t="s">
        <v>66</v>
      </c>
      <c r="AC250" s="3" t="s">
        <v>72</v>
      </c>
      <c r="AD250" s="3">
        <v>13.67</v>
      </c>
      <c r="AE250" s="3" t="s">
        <v>72</v>
      </c>
      <c r="AF250" s="3">
        <v>7.34</v>
      </c>
      <c r="AG250" s="3">
        <v>7.74</v>
      </c>
      <c r="AH250" s="3">
        <v>7.56</v>
      </c>
      <c r="AI250" s="3">
        <v>4.97</v>
      </c>
      <c r="AJ250" s="3">
        <v>6.54</v>
      </c>
      <c r="AK250" s="3">
        <v>6.03</v>
      </c>
      <c r="AL250" s="3">
        <v>6.69</v>
      </c>
      <c r="AM250" s="3">
        <v>6.89</v>
      </c>
    </row>
    <row r="251">
      <c r="A251" s="3" t="s">
        <v>715</v>
      </c>
      <c r="B251" s="3" t="s">
        <v>91</v>
      </c>
      <c r="C251" s="4">
        <v>18.0</v>
      </c>
      <c r="D251" s="3" t="s">
        <v>41</v>
      </c>
      <c r="E251" s="3" t="s">
        <v>70</v>
      </c>
      <c r="F251" s="5">
        <v>7.01</v>
      </c>
      <c r="G251" s="3">
        <v>0.0</v>
      </c>
      <c r="H251" s="5">
        <v>62.79</v>
      </c>
      <c r="I251" s="3" t="s">
        <v>14</v>
      </c>
      <c r="J251" s="3">
        <f>IFERROR(__xludf.DUMMYFUNCTION("COUNTA(SPLIT(I251,"",""))"),1.0)</f>
        <v>1</v>
      </c>
      <c r="K251" s="3">
        <f>IFERROR(__xludf.DUMMYFUNCTION("IF(REGEXMATCH(I251,""(?i)literary society""),1,0)"),0.0)</f>
        <v>0</v>
      </c>
      <c r="L251" s="3">
        <f>IFERROR(__xludf.DUMMYFUNCTION("IF(REGEXMATCH(I251,""(?i)robotics""),1,0)"),0.0)</f>
        <v>0</v>
      </c>
      <c r="M251" s="3">
        <f>IFERROR(__xludf.DUMMYFUNCTION("IF(REGEXMATCH(I251,""(?i)coding club""),1,0)"),0.0)</f>
        <v>0</v>
      </c>
      <c r="N251" s="3">
        <f>IFERROR(__xludf.DUMMYFUNCTION("IF(REGEXMATCH(I251,""(?i)entrepreneurship cell""),1,0)"),0.0)</f>
        <v>0</v>
      </c>
      <c r="O251" s="3">
        <f>IFERROR(__xludf.DUMMYFUNCTION("IF(REGEXMATCH(I251,""(?i)cultural club""),1,0)"),1.0)</f>
        <v>1</v>
      </c>
      <c r="P251" s="3">
        <f>IFERROR(__xludf.DUMMYFUNCTION("IF(REGEXMATCH(I251,""(?i)sports club""),1,0)"),0.0)</f>
        <v>0</v>
      </c>
      <c r="Q251" s="3" t="s">
        <v>716</v>
      </c>
      <c r="R251" s="3">
        <f>IFERROR(__xludf.DUMMYFUNCTION("COUNTA(SPLIT(Q251,"",""))"),3.0)</f>
        <v>3</v>
      </c>
      <c r="S251" s="3">
        <f>IFERROR(__xludf.DUMMYFUNCTION("IF(REGEXMATCH(Q251,""(?i)c\+\+""),1,0)"),0.0)</f>
        <v>0</v>
      </c>
      <c r="T251" s="3">
        <f>IFERROR(__xludf.DUMMYFUNCTION("IF(REGEXMATCH(Q251,""(?i)machine learning""),1,0)"),1.0)</f>
        <v>1</v>
      </c>
      <c r="U251" s="3">
        <f>IFERROR(__xludf.DUMMYFUNCTION("IF(REGEXMATCH(Q251,""(?i)python""),1,0)"),1.0)</f>
        <v>1</v>
      </c>
      <c r="V251" s="3">
        <f>IFERROR(__xludf.DUMMYFUNCTION("IF(REGEXMATCH(Q251,""(?i)java""),1,0)"),0.0)</f>
        <v>0</v>
      </c>
      <c r="W251" s="3">
        <f>IFERROR(__xludf.DUMMYFUNCTION("IF(REGEXMATCH(Q251,""(?i)sql""),1,0)"),1.0)</f>
        <v>1</v>
      </c>
      <c r="X251" s="3">
        <f>IFERROR(__xludf.DUMMYFUNCTION("IF(REGEXMATCH(Q251,""(?i)web development""),1,0)"),0.0)</f>
        <v>0</v>
      </c>
      <c r="Y251" s="3">
        <f>IFERROR(__xludf.DUMMYFUNCTION("IF(REGEXMATCH(Q251,""(?i)data science""),1,0)"),0.0)</f>
        <v>0</v>
      </c>
      <c r="Z251" s="3" t="s">
        <v>45</v>
      </c>
      <c r="AA251" s="3" t="s">
        <v>67</v>
      </c>
      <c r="AB251" s="3" t="s">
        <v>47</v>
      </c>
      <c r="AC251" s="3" t="s">
        <v>48</v>
      </c>
      <c r="AD251" s="3">
        <v>0.0</v>
      </c>
      <c r="AE251" s="3" t="s">
        <v>49</v>
      </c>
      <c r="AF251" s="3">
        <v>7.05</v>
      </c>
      <c r="AG251" s="3">
        <v>7.21</v>
      </c>
      <c r="AH251" s="3">
        <v>7.57</v>
      </c>
      <c r="AI251" s="3">
        <v>6.3</v>
      </c>
      <c r="AJ251" s="3">
        <v>8.31</v>
      </c>
      <c r="AK251" s="3">
        <v>5.42</v>
      </c>
      <c r="AL251" s="3">
        <v>5.96</v>
      </c>
      <c r="AM251" s="3">
        <v>8.29</v>
      </c>
    </row>
    <row r="252">
      <c r="A252" s="3" t="s">
        <v>717</v>
      </c>
      <c r="B252" s="3" t="s">
        <v>127</v>
      </c>
      <c r="C252" s="4">
        <v>23.0</v>
      </c>
      <c r="D252" s="3" t="s">
        <v>58</v>
      </c>
      <c r="E252" s="3" t="s">
        <v>92</v>
      </c>
      <c r="F252" s="5">
        <v>6.33</v>
      </c>
      <c r="G252" s="3">
        <v>1.0</v>
      </c>
      <c r="H252" s="5">
        <v>95.82</v>
      </c>
      <c r="I252" s="3" t="s">
        <v>14</v>
      </c>
      <c r="J252" s="3">
        <f>IFERROR(__xludf.DUMMYFUNCTION("COUNTA(SPLIT(I252,"",""))"),1.0)</f>
        <v>1</v>
      </c>
      <c r="K252" s="3">
        <f>IFERROR(__xludf.DUMMYFUNCTION("IF(REGEXMATCH(I252,""(?i)literary society""),1,0)"),0.0)</f>
        <v>0</v>
      </c>
      <c r="L252" s="3">
        <f>IFERROR(__xludf.DUMMYFUNCTION("IF(REGEXMATCH(I252,""(?i)robotics""),1,0)"),0.0)</f>
        <v>0</v>
      </c>
      <c r="M252" s="3">
        <f>IFERROR(__xludf.DUMMYFUNCTION("IF(REGEXMATCH(I252,""(?i)coding club""),1,0)"),0.0)</f>
        <v>0</v>
      </c>
      <c r="N252" s="3">
        <f>IFERROR(__xludf.DUMMYFUNCTION("IF(REGEXMATCH(I252,""(?i)entrepreneurship cell""),1,0)"),0.0)</f>
        <v>0</v>
      </c>
      <c r="O252" s="3">
        <f>IFERROR(__xludf.DUMMYFUNCTION("IF(REGEXMATCH(I252,""(?i)cultural club""),1,0)"),1.0)</f>
        <v>1</v>
      </c>
      <c r="P252" s="3">
        <f>IFERROR(__xludf.DUMMYFUNCTION("IF(REGEXMATCH(I252,""(?i)sports club""),1,0)"),0.0)</f>
        <v>0</v>
      </c>
      <c r="Q252" s="3" t="s">
        <v>718</v>
      </c>
      <c r="R252" s="3">
        <f>IFERROR(__xludf.DUMMYFUNCTION("COUNTA(SPLIT(Q252,"",""))"),4.0)</f>
        <v>4</v>
      </c>
      <c r="S252" s="3">
        <f>IFERROR(__xludf.DUMMYFUNCTION("IF(REGEXMATCH(Q252,""(?i)c\+\+""),1,0)"),0.0)</f>
        <v>0</v>
      </c>
      <c r="T252" s="3">
        <f>IFERROR(__xludf.DUMMYFUNCTION("IF(REGEXMATCH(Q252,""(?i)machine learning""),1,0)"),0.0)</f>
        <v>0</v>
      </c>
      <c r="U252" s="3">
        <f>IFERROR(__xludf.DUMMYFUNCTION("IF(REGEXMATCH(Q252,""(?i)python""),1,0)"),1.0)</f>
        <v>1</v>
      </c>
      <c r="V252" s="3">
        <f>IFERROR(__xludf.DUMMYFUNCTION("IF(REGEXMATCH(Q252,""(?i)java""),1,0)"),1.0)</f>
        <v>1</v>
      </c>
      <c r="W252" s="3">
        <f>IFERROR(__xludf.DUMMYFUNCTION("IF(REGEXMATCH(Q252,""(?i)sql""),1,0)"),1.0)</f>
        <v>1</v>
      </c>
      <c r="X252" s="3">
        <f>IFERROR(__xludf.DUMMYFUNCTION("IF(REGEXMATCH(Q252,""(?i)web development""),1,0)"),1.0)</f>
        <v>1</v>
      </c>
      <c r="Y252" s="3">
        <f>IFERROR(__xludf.DUMMYFUNCTION("IF(REGEXMATCH(Q252,""(?i)data science""),1,0)"),0.0)</f>
        <v>0</v>
      </c>
      <c r="Z252" s="3" t="s">
        <v>55</v>
      </c>
      <c r="AA252" s="3" t="s">
        <v>48</v>
      </c>
      <c r="AB252" s="3" t="s">
        <v>66</v>
      </c>
      <c r="AC252" s="3" t="s">
        <v>67</v>
      </c>
      <c r="AD252" s="3">
        <v>17.73</v>
      </c>
      <c r="AE252" s="3" t="s">
        <v>106</v>
      </c>
      <c r="AF252" s="3">
        <v>8.75</v>
      </c>
      <c r="AG252" s="3">
        <v>4.94</v>
      </c>
      <c r="AH252" s="3">
        <v>5.29</v>
      </c>
      <c r="AI252" s="3">
        <v>7.44</v>
      </c>
      <c r="AJ252" s="3">
        <v>4.52</v>
      </c>
      <c r="AK252" s="3">
        <v>4.96</v>
      </c>
      <c r="AL252" s="3">
        <v>8.18</v>
      </c>
      <c r="AM252" s="3">
        <v>6.59</v>
      </c>
    </row>
    <row r="253">
      <c r="A253" s="3" t="s">
        <v>719</v>
      </c>
      <c r="B253" s="3" t="s">
        <v>720</v>
      </c>
      <c r="C253" s="4">
        <v>23.0</v>
      </c>
      <c r="D253" s="3" t="s">
        <v>58</v>
      </c>
      <c r="E253" s="3" t="s">
        <v>70</v>
      </c>
      <c r="F253" s="5">
        <v>6.99</v>
      </c>
      <c r="G253" s="3">
        <v>0.0</v>
      </c>
      <c r="H253" s="5">
        <v>67.38</v>
      </c>
      <c r="I253" s="3" t="s">
        <v>721</v>
      </c>
      <c r="J253" s="3">
        <f>IFERROR(__xludf.DUMMYFUNCTION("COUNTA(SPLIT(I253,"",""))"),3.0)</f>
        <v>3</v>
      </c>
      <c r="K253" s="3">
        <f>IFERROR(__xludf.DUMMYFUNCTION("IF(REGEXMATCH(I253,""(?i)literary society""),1,0)"),1.0)</f>
        <v>1</v>
      </c>
      <c r="L253" s="3">
        <f>IFERROR(__xludf.DUMMYFUNCTION("IF(REGEXMATCH(I253,""(?i)robotics""),1,0)"),0.0)</f>
        <v>0</v>
      </c>
      <c r="M253" s="3">
        <f>IFERROR(__xludf.DUMMYFUNCTION("IF(REGEXMATCH(I253,""(?i)coding club""),1,0)"),0.0)</f>
        <v>0</v>
      </c>
      <c r="N253" s="3">
        <f>IFERROR(__xludf.DUMMYFUNCTION("IF(REGEXMATCH(I253,""(?i)entrepreneurship cell""),1,0)"),1.0)</f>
        <v>1</v>
      </c>
      <c r="O253" s="3">
        <f>IFERROR(__xludf.DUMMYFUNCTION("IF(REGEXMATCH(I253,""(?i)cultural club""),1,0)"),1.0)</f>
        <v>1</v>
      </c>
      <c r="P253" s="3">
        <f>IFERROR(__xludf.DUMMYFUNCTION("IF(REGEXMATCH(I253,""(?i)sports club""),1,0)"),0.0)</f>
        <v>0</v>
      </c>
      <c r="Q253" s="3" t="s">
        <v>722</v>
      </c>
      <c r="R253" s="3">
        <f>IFERROR(__xludf.DUMMYFUNCTION("COUNTA(SPLIT(Q253,"",""))"),4.0)</f>
        <v>4</v>
      </c>
      <c r="S253" s="3">
        <f>IFERROR(__xludf.DUMMYFUNCTION("IF(REGEXMATCH(Q253,""(?i)c\+\+""),1,0)"),0.0)</f>
        <v>0</v>
      </c>
      <c r="T253" s="3">
        <f>IFERROR(__xludf.DUMMYFUNCTION("IF(REGEXMATCH(Q253,""(?i)machine learning""),1,0)"),1.0)</f>
        <v>1</v>
      </c>
      <c r="U253" s="3">
        <f>IFERROR(__xludf.DUMMYFUNCTION("IF(REGEXMATCH(Q253,""(?i)python""),1,0)"),0.0)</f>
        <v>0</v>
      </c>
      <c r="V253" s="3">
        <f>IFERROR(__xludf.DUMMYFUNCTION("IF(REGEXMATCH(Q253,""(?i)java""),1,0)"),1.0)</f>
        <v>1</v>
      </c>
      <c r="W253" s="3">
        <f>IFERROR(__xludf.DUMMYFUNCTION("IF(REGEXMATCH(Q253,""(?i)sql""),1,0)"),0.0)</f>
        <v>0</v>
      </c>
      <c r="X253" s="3">
        <f>IFERROR(__xludf.DUMMYFUNCTION("IF(REGEXMATCH(Q253,""(?i)web development""),1,0)"),1.0)</f>
        <v>1</v>
      </c>
      <c r="Y253" s="3">
        <f>IFERROR(__xludf.DUMMYFUNCTION("IF(REGEXMATCH(Q253,""(?i)data science""),1,0)"),1.0)</f>
        <v>1</v>
      </c>
      <c r="Z253" s="3" t="s">
        <v>45</v>
      </c>
      <c r="AA253" s="3" t="s">
        <v>61</v>
      </c>
      <c r="AB253" s="3" t="s">
        <v>47</v>
      </c>
      <c r="AC253" s="3" t="s">
        <v>48</v>
      </c>
      <c r="AD253" s="3">
        <v>0.0</v>
      </c>
      <c r="AE253" s="3" t="s">
        <v>49</v>
      </c>
      <c r="AF253" s="3">
        <v>7.15</v>
      </c>
      <c r="AG253" s="3">
        <v>6.39</v>
      </c>
      <c r="AH253" s="3">
        <v>7.14</v>
      </c>
      <c r="AI253" s="3">
        <v>8.59</v>
      </c>
      <c r="AJ253" s="3">
        <v>7.7</v>
      </c>
      <c r="AK253" s="3">
        <v>5.86</v>
      </c>
      <c r="AL253" s="3">
        <v>6.89</v>
      </c>
      <c r="AM253" s="3">
        <v>6.2</v>
      </c>
    </row>
    <row r="254">
      <c r="A254" s="3" t="s">
        <v>723</v>
      </c>
      <c r="B254" s="3" t="s">
        <v>57</v>
      </c>
      <c r="C254" s="4">
        <v>21.0</v>
      </c>
      <c r="D254" s="3" t="s">
        <v>58</v>
      </c>
      <c r="E254" s="3" t="s">
        <v>92</v>
      </c>
      <c r="F254" s="5">
        <v>6.48</v>
      </c>
      <c r="G254" s="3">
        <v>1.0</v>
      </c>
      <c r="H254" s="5">
        <v>70.83</v>
      </c>
      <c r="I254" s="3" t="s">
        <v>724</v>
      </c>
      <c r="J254" s="3">
        <f>IFERROR(__xludf.DUMMYFUNCTION("COUNTA(SPLIT(I254,"",""))"),2.0)</f>
        <v>2</v>
      </c>
      <c r="K254" s="3">
        <f>IFERROR(__xludf.DUMMYFUNCTION("IF(REGEXMATCH(I254,""(?i)literary society""),1,0)"),1.0)</f>
        <v>1</v>
      </c>
      <c r="L254" s="3">
        <f>IFERROR(__xludf.DUMMYFUNCTION("IF(REGEXMATCH(I254,""(?i)robotics""),1,0)"),0.0)</f>
        <v>0</v>
      </c>
      <c r="M254" s="3">
        <f>IFERROR(__xludf.DUMMYFUNCTION("IF(REGEXMATCH(I254,""(?i)coding club""),1,0)"),0.0)</f>
        <v>0</v>
      </c>
      <c r="N254" s="3">
        <f>IFERROR(__xludf.DUMMYFUNCTION("IF(REGEXMATCH(I254,""(?i)entrepreneurship cell""),1,0)"),0.0)</f>
        <v>0</v>
      </c>
      <c r="O254" s="3">
        <f>IFERROR(__xludf.DUMMYFUNCTION("IF(REGEXMATCH(I254,""(?i)cultural club""),1,0)"),1.0)</f>
        <v>1</v>
      </c>
      <c r="P254" s="3">
        <f>IFERROR(__xludf.DUMMYFUNCTION("IF(REGEXMATCH(I254,""(?i)sports club""),1,0)"),0.0)</f>
        <v>0</v>
      </c>
      <c r="Q254" s="3" t="s">
        <v>725</v>
      </c>
      <c r="R254" s="3">
        <f>IFERROR(__xludf.DUMMYFUNCTION("COUNTA(SPLIT(Q254,"",""))"),5.0)</f>
        <v>5</v>
      </c>
      <c r="S254" s="3">
        <f>IFERROR(__xludf.DUMMYFUNCTION("IF(REGEXMATCH(Q254,""(?i)c\+\+""),1,0)"),1.0)</f>
        <v>1</v>
      </c>
      <c r="T254" s="3">
        <f>IFERROR(__xludf.DUMMYFUNCTION("IF(REGEXMATCH(Q254,""(?i)machine learning""),1,0)"),1.0)</f>
        <v>1</v>
      </c>
      <c r="U254" s="3">
        <f>IFERROR(__xludf.DUMMYFUNCTION("IF(REGEXMATCH(Q254,""(?i)python""),1,0)"),0.0)</f>
        <v>0</v>
      </c>
      <c r="V254" s="3">
        <f>IFERROR(__xludf.DUMMYFUNCTION("IF(REGEXMATCH(Q254,""(?i)java""),1,0)"),1.0)</f>
        <v>1</v>
      </c>
      <c r="W254" s="3">
        <f>IFERROR(__xludf.DUMMYFUNCTION("IF(REGEXMATCH(Q254,""(?i)sql""),1,0)"),0.0)</f>
        <v>0</v>
      </c>
      <c r="X254" s="3">
        <f>IFERROR(__xludf.DUMMYFUNCTION("IF(REGEXMATCH(Q254,""(?i)web development""),1,0)"),1.0)</f>
        <v>1</v>
      </c>
      <c r="Y254" s="3">
        <f>IFERROR(__xludf.DUMMYFUNCTION("IF(REGEXMATCH(Q254,""(?i)data science""),1,0)"),1.0)</f>
        <v>1</v>
      </c>
      <c r="Z254" s="3" t="s">
        <v>55</v>
      </c>
      <c r="AA254" s="3" t="s">
        <v>48</v>
      </c>
      <c r="AB254" s="3" t="s">
        <v>66</v>
      </c>
      <c r="AC254" s="3" t="s">
        <v>98</v>
      </c>
      <c r="AD254" s="3">
        <v>17.52</v>
      </c>
      <c r="AE254" s="3" t="s">
        <v>75</v>
      </c>
      <c r="AF254" s="3">
        <v>6.7</v>
      </c>
      <c r="AG254" s="3">
        <v>6.2</v>
      </c>
      <c r="AH254" s="3">
        <v>6.57</v>
      </c>
      <c r="AI254" s="3">
        <v>5.89</v>
      </c>
      <c r="AJ254" s="3">
        <v>5.31</v>
      </c>
      <c r="AK254" s="3">
        <v>6.3</v>
      </c>
      <c r="AL254" s="3">
        <v>7.63</v>
      </c>
      <c r="AM254" s="3">
        <v>7.23</v>
      </c>
    </row>
    <row r="255">
      <c r="A255" s="3" t="s">
        <v>726</v>
      </c>
      <c r="B255" s="3" t="s">
        <v>727</v>
      </c>
      <c r="C255" s="4">
        <v>18.0</v>
      </c>
      <c r="D255" s="3" t="s">
        <v>58</v>
      </c>
      <c r="E255" s="3" t="s">
        <v>52</v>
      </c>
      <c r="F255" s="5">
        <v>7.42</v>
      </c>
      <c r="G255" s="3">
        <v>4.0</v>
      </c>
      <c r="H255" s="5">
        <v>62.4</v>
      </c>
      <c r="I255" s="3" t="s">
        <v>728</v>
      </c>
      <c r="J255" s="3">
        <f>IFERROR(__xludf.DUMMYFUNCTION("COUNTA(SPLIT(I255,"",""))"),3.0)</f>
        <v>3</v>
      </c>
      <c r="K255" s="3">
        <f>IFERROR(__xludf.DUMMYFUNCTION("IF(REGEXMATCH(I255,""(?i)literary society""),1,0)"),0.0)</f>
        <v>0</v>
      </c>
      <c r="L255" s="3">
        <f>IFERROR(__xludf.DUMMYFUNCTION("IF(REGEXMATCH(I255,""(?i)robotics""),1,0)"),1.0)</f>
        <v>1</v>
      </c>
      <c r="M255" s="3">
        <f>IFERROR(__xludf.DUMMYFUNCTION("IF(REGEXMATCH(I255,""(?i)coding club""),1,0)"),1.0)</f>
        <v>1</v>
      </c>
      <c r="N255" s="3">
        <f>IFERROR(__xludf.DUMMYFUNCTION("IF(REGEXMATCH(I255,""(?i)entrepreneurship cell""),1,0)"),0.0)</f>
        <v>0</v>
      </c>
      <c r="O255" s="3">
        <f>IFERROR(__xludf.DUMMYFUNCTION("IF(REGEXMATCH(I255,""(?i)cultural club""),1,0)"),1.0)</f>
        <v>1</v>
      </c>
      <c r="P255" s="3">
        <f>IFERROR(__xludf.DUMMYFUNCTION("IF(REGEXMATCH(I255,""(?i)sports club""),1,0)"),0.0)</f>
        <v>0</v>
      </c>
      <c r="Q255" s="3" t="s">
        <v>729</v>
      </c>
      <c r="R255" s="3">
        <f>IFERROR(__xludf.DUMMYFUNCTION("COUNTA(SPLIT(Q255,"",""))"),4.0)</f>
        <v>4</v>
      </c>
      <c r="S255" s="3">
        <f>IFERROR(__xludf.DUMMYFUNCTION("IF(REGEXMATCH(Q255,""(?i)c\+\+""),1,0)"),0.0)</f>
        <v>0</v>
      </c>
      <c r="T255" s="3">
        <f>IFERROR(__xludf.DUMMYFUNCTION("IF(REGEXMATCH(Q255,""(?i)machine learning""),1,0)"),0.0)</f>
        <v>0</v>
      </c>
      <c r="U255" s="3">
        <f>IFERROR(__xludf.DUMMYFUNCTION("IF(REGEXMATCH(Q255,""(?i)python""),1,0)"),1.0)</f>
        <v>1</v>
      </c>
      <c r="V255" s="3">
        <f>IFERROR(__xludf.DUMMYFUNCTION("IF(REGEXMATCH(Q255,""(?i)java""),1,0)"),1.0)</f>
        <v>1</v>
      </c>
      <c r="W255" s="3">
        <f>IFERROR(__xludf.DUMMYFUNCTION("IF(REGEXMATCH(Q255,""(?i)sql""),1,0)"),0.0)</f>
        <v>0</v>
      </c>
      <c r="X255" s="3">
        <f>IFERROR(__xludf.DUMMYFUNCTION("IF(REGEXMATCH(Q255,""(?i)web development""),1,0)"),1.0)</f>
        <v>1</v>
      </c>
      <c r="Y255" s="3">
        <f>IFERROR(__xludf.DUMMYFUNCTION("IF(REGEXMATCH(Q255,""(?i)data science""),1,0)"),1.0)</f>
        <v>1</v>
      </c>
      <c r="Z255" s="3" t="s">
        <v>55</v>
      </c>
      <c r="AA255" s="3" t="s">
        <v>48</v>
      </c>
      <c r="AB255" s="3" t="s">
        <v>66</v>
      </c>
      <c r="AC255" s="3" t="s">
        <v>67</v>
      </c>
      <c r="AD255" s="3">
        <v>11.8</v>
      </c>
      <c r="AE255" s="3" t="s">
        <v>72</v>
      </c>
      <c r="AF255" s="3">
        <v>8.05</v>
      </c>
      <c r="AG255" s="3">
        <v>7.57</v>
      </c>
      <c r="AH255" s="3">
        <v>6.32</v>
      </c>
      <c r="AI255" s="3">
        <v>7.01</v>
      </c>
      <c r="AJ255" s="3">
        <v>7.73</v>
      </c>
      <c r="AK255" s="3">
        <v>7.06</v>
      </c>
      <c r="AL255" s="3">
        <v>8.25</v>
      </c>
      <c r="AM255" s="3">
        <v>7.4</v>
      </c>
    </row>
    <row r="256">
      <c r="A256" s="3" t="s">
        <v>730</v>
      </c>
      <c r="B256" s="3" t="s">
        <v>81</v>
      </c>
      <c r="C256" s="4">
        <v>23.0</v>
      </c>
      <c r="D256" s="3" t="s">
        <v>41</v>
      </c>
      <c r="E256" s="3" t="s">
        <v>42</v>
      </c>
      <c r="F256" s="5">
        <v>7.32</v>
      </c>
      <c r="G256" s="3">
        <v>1.0</v>
      </c>
      <c r="H256" s="5">
        <v>99.8</v>
      </c>
      <c r="I256" s="3" t="s">
        <v>654</v>
      </c>
      <c r="J256" s="3">
        <f>IFERROR(__xludf.DUMMYFUNCTION("COUNTA(SPLIT(I256,"",""))"),3.0)</f>
        <v>3</v>
      </c>
      <c r="K256" s="3">
        <f>IFERROR(__xludf.DUMMYFUNCTION("IF(REGEXMATCH(I256,""(?i)literary society""),1,0)"),1.0)</f>
        <v>1</v>
      </c>
      <c r="L256" s="3">
        <f>IFERROR(__xludf.DUMMYFUNCTION("IF(REGEXMATCH(I256,""(?i)robotics""),1,0)"),0.0)</f>
        <v>0</v>
      </c>
      <c r="M256" s="3">
        <f>IFERROR(__xludf.DUMMYFUNCTION("IF(REGEXMATCH(I256,""(?i)coding club""),1,0)"),0.0)</f>
        <v>0</v>
      </c>
      <c r="N256" s="3">
        <f>IFERROR(__xludf.DUMMYFUNCTION("IF(REGEXMATCH(I256,""(?i)entrepreneurship cell""),1,0)"),1.0)</f>
        <v>1</v>
      </c>
      <c r="O256" s="3">
        <f>IFERROR(__xludf.DUMMYFUNCTION("IF(REGEXMATCH(I256,""(?i)cultural club""),1,0)"),0.0)</f>
        <v>0</v>
      </c>
      <c r="P256" s="3">
        <f>IFERROR(__xludf.DUMMYFUNCTION("IF(REGEXMATCH(I256,""(?i)sports club""),1,0)"),1.0)</f>
        <v>1</v>
      </c>
      <c r="Q256" s="3" t="s">
        <v>655</v>
      </c>
      <c r="R256" s="3">
        <f>IFERROR(__xludf.DUMMYFUNCTION("COUNTA(SPLIT(Q256,"",""))"),3.0)</f>
        <v>3</v>
      </c>
      <c r="S256" s="3">
        <f>IFERROR(__xludf.DUMMYFUNCTION("IF(REGEXMATCH(Q256,""(?i)c\+\+""),1,0)"),1.0)</f>
        <v>1</v>
      </c>
      <c r="T256" s="3">
        <f>IFERROR(__xludf.DUMMYFUNCTION("IF(REGEXMATCH(Q256,""(?i)machine learning""),1,0)"),0.0)</f>
        <v>0</v>
      </c>
      <c r="U256" s="3">
        <f>IFERROR(__xludf.DUMMYFUNCTION("IF(REGEXMATCH(Q256,""(?i)python""),1,0)"),0.0)</f>
        <v>0</v>
      </c>
      <c r="V256" s="3">
        <f>IFERROR(__xludf.DUMMYFUNCTION("IF(REGEXMATCH(Q256,""(?i)java""),1,0)"),1.0)</f>
        <v>1</v>
      </c>
      <c r="W256" s="3">
        <f>IFERROR(__xludf.DUMMYFUNCTION("IF(REGEXMATCH(Q256,""(?i)sql""),1,0)"),0.0)</f>
        <v>0</v>
      </c>
      <c r="X256" s="3">
        <f>IFERROR(__xludf.DUMMYFUNCTION("IF(REGEXMATCH(Q256,""(?i)web development""),1,0)"),1.0)</f>
        <v>1</v>
      </c>
      <c r="Y256" s="3">
        <f>IFERROR(__xludf.DUMMYFUNCTION("IF(REGEXMATCH(Q256,""(?i)data science""),1,0)"),0.0)</f>
        <v>0</v>
      </c>
      <c r="Z256" s="3" t="s">
        <v>45</v>
      </c>
      <c r="AA256" s="3" t="s">
        <v>72</v>
      </c>
      <c r="AB256" s="3" t="s">
        <v>47</v>
      </c>
      <c r="AC256" s="3" t="s">
        <v>48</v>
      </c>
      <c r="AD256" s="3">
        <v>0.0</v>
      </c>
      <c r="AE256" s="3" t="s">
        <v>49</v>
      </c>
      <c r="AF256" s="3">
        <v>7.28</v>
      </c>
      <c r="AG256" s="3">
        <v>8.57</v>
      </c>
      <c r="AH256" s="3">
        <v>6.83</v>
      </c>
      <c r="AI256" s="3">
        <v>5.69</v>
      </c>
      <c r="AJ256" s="3">
        <v>8.09</v>
      </c>
      <c r="AK256" s="3">
        <v>7.18</v>
      </c>
      <c r="AL256" s="3">
        <v>7.95</v>
      </c>
      <c r="AM256" s="3">
        <v>6.96</v>
      </c>
    </row>
    <row r="257">
      <c r="A257" s="3" t="s">
        <v>731</v>
      </c>
      <c r="B257" s="3" t="s">
        <v>212</v>
      </c>
      <c r="C257" s="4">
        <v>21.0</v>
      </c>
      <c r="D257" s="3" t="s">
        <v>41</v>
      </c>
      <c r="E257" s="3" t="s">
        <v>70</v>
      </c>
      <c r="F257" s="5">
        <v>7.1</v>
      </c>
      <c r="G257" s="3">
        <v>3.0</v>
      </c>
      <c r="H257" s="5">
        <v>69.03</v>
      </c>
      <c r="I257" s="3" t="s">
        <v>615</v>
      </c>
      <c r="J257" s="3">
        <f>IFERROR(__xludf.DUMMYFUNCTION("COUNTA(SPLIT(I257,"",""))"),2.0)</f>
        <v>2</v>
      </c>
      <c r="K257" s="3">
        <f>IFERROR(__xludf.DUMMYFUNCTION("IF(REGEXMATCH(I257,""(?i)literary society""),1,0)"),0.0)</f>
        <v>0</v>
      </c>
      <c r="L257" s="3">
        <f>IFERROR(__xludf.DUMMYFUNCTION("IF(REGEXMATCH(I257,""(?i)robotics""),1,0)"),1.0)</f>
        <v>1</v>
      </c>
      <c r="M257" s="3">
        <f>IFERROR(__xludf.DUMMYFUNCTION("IF(REGEXMATCH(I257,""(?i)coding club""),1,0)"),0.0)</f>
        <v>0</v>
      </c>
      <c r="N257" s="3">
        <f>IFERROR(__xludf.DUMMYFUNCTION("IF(REGEXMATCH(I257,""(?i)entrepreneurship cell""),1,0)"),1.0)</f>
        <v>1</v>
      </c>
      <c r="O257" s="3">
        <f>IFERROR(__xludf.DUMMYFUNCTION("IF(REGEXMATCH(I257,""(?i)cultural club""),1,0)"),0.0)</f>
        <v>0</v>
      </c>
      <c r="P257" s="3">
        <f>IFERROR(__xludf.DUMMYFUNCTION("IF(REGEXMATCH(I257,""(?i)sports club""),1,0)"),0.0)</f>
        <v>0</v>
      </c>
      <c r="Q257" s="3" t="s">
        <v>459</v>
      </c>
      <c r="R257" s="3">
        <f>IFERROR(__xludf.DUMMYFUNCTION("COUNTA(SPLIT(Q257,"",""))"),3.0)</f>
        <v>3</v>
      </c>
      <c r="S257" s="3">
        <f>IFERROR(__xludf.DUMMYFUNCTION("IF(REGEXMATCH(Q257,""(?i)c\+\+""),1,0)"),0.0)</f>
        <v>0</v>
      </c>
      <c r="T257" s="3">
        <f>IFERROR(__xludf.DUMMYFUNCTION("IF(REGEXMATCH(Q257,""(?i)machine learning""),1,0)"),0.0)</f>
        <v>0</v>
      </c>
      <c r="U257" s="3">
        <f>IFERROR(__xludf.DUMMYFUNCTION("IF(REGEXMATCH(Q257,""(?i)python""),1,0)"),1.0)</f>
        <v>1</v>
      </c>
      <c r="V257" s="3">
        <f>IFERROR(__xludf.DUMMYFUNCTION("IF(REGEXMATCH(Q257,""(?i)java""),1,0)"),1.0)</f>
        <v>1</v>
      </c>
      <c r="W257" s="3">
        <f>IFERROR(__xludf.DUMMYFUNCTION("IF(REGEXMATCH(Q257,""(?i)sql""),1,0)"),1.0)</f>
        <v>1</v>
      </c>
      <c r="X257" s="3">
        <f>IFERROR(__xludf.DUMMYFUNCTION("IF(REGEXMATCH(Q257,""(?i)web development""),1,0)"),0.0)</f>
        <v>0</v>
      </c>
      <c r="Y257" s="3">
        <f>IFERROR(__xludf.DUMMYFUNCTION("IF(REGEXMATCH(Q257,""(?i)data science""),1,0)"),0.0)</f>
        <v>0</v>
      </c>
      <c r="Z257" s="3" t="s">
        <v>55</v>
      </c>
      <c r="AA257" s="3" t="s">
        <v>48</v>
      </c>
      <c r="AB257" s="3" t="s">
        <v>47</v>
      </c>
      <c r="AC257" s="3" t="s">
        <v>48</v>
      </c>
      <c r="AD257" s="3">
        <v>0.0</v>
      </c>
      <c r="AE257" s="3" t="s">
        <v>49</v>
      </c>
      <c r="AF257" s="3">
        <v>7.15</v>
      </c>
      <c r="AG257" s="3">
        <v>7.1</v>
      </c>
      <c r="AH257" s="3">
        <v>7.44</v>
      </c>
      <c r="AI257" s="3">
        <v>7.84</v>
      </c>
      <c r="AJ257" s="3">
        <v>7.39</v>
      </c>
      <c r="AK257" s="3">
        <v>7.45</v>
      </c>
      <c r="AL257" s="3">
        <v>5.42</v>
      </c>
      <c r="AM257" s="3">
        <v>7.05</v>
      </c>
    </row>
    <row r="258">
      <c r="A258" s="3" t="s">
        <v>732</v>
      </c>
      <c r="B258" s="3" t="s">
        <v>733</v>
      </c>
      <c r="C258" s="4">
        <v>23.0</v>
      </c>
      <c r="D258" s="3" t="s">
        <v>41</v>
      </c>
      <c r="E258" s="3" t="s">
        <v>82</v>
      </c>
      <c r="F258" s="5">
        <v>6.49</v>
      </c>
      <c r="G258" s="3">
        <v>0.0</v>
      </c>
      <c r="H258" s="5">
        <v>86.2</v>
      </c>
      <c r="I258" s="3" t="s">
        <v>11</v>
      </c>
      <c r="J258" s="3">
        <f>IFERROR(__xludf.DUMMYFUNCTION("COUNTA(SPLIT(I258,"",""))"),1.0)</f>
        <v>1</v>
      </c>
      <c r="K258" s="3">
        <f>IFERROR(__xludf.DUMMYFUNCTION("IF(REGEXMATCH(I258,""(?i)literary society""),1,0)"),0.0)</f>
        <v>0</v>
      </c>
      <c r="L258" s="3">
        <f>IFERROR(__xludf.DUMMYFUNCTION("IF(REGEXMATCH(I258,""(?i)robotics""),1,0)"),1.0)</f>
        <v>1</v>
      </c>
      <c r="M258" s="3">
        <f>IFERROR(__xludf.DUMMYFUNCTION("IF(REGEXMATCH(I258,""(?i)coding club""),1,0)"),0.0)</f>
        <v>0</v>
      </c>
      <c r="N258" s="3">
        <f>IFERROR(__xludf.DUMMYFUNCTION("IF(REGEXMATCH(I258,""(?i)entrepreneurship cell""),1,0)"),0.0)</f>
        <v>0</v>
      </c>
      <c r="O258" s="3">
        <f>IFERROR(__xludf.DUMMYFUNCTION("IF(REGEXMATCH(I258,""(?i)cultural club""),1,0)"),0.0)</f>
        <v>0</v>
      </c>
      <c r="P258" s="3">
        <f>IFERROR(__xludf.DUMMYFUNCTION("IF(REGEXMATCH(I258,""(?i)sports club""),1,0)"),0.0)</f>
        <v>0</v>
      </c>
      <c r="Q258" s="3" t="s">
        <v>734</v>
      </c>
      <c r="R258" s="3">
        <f>IFERROR(__xludf.DUMMYFUNCTION("COUNTA(SPLIT(Q258,"",""))"),3.0)</f>
        <v>3</v>
      </c>
      <c r="S258" s="3">
        <f>IFERROR(__xludf.DUMMYFUNCTION("IF(REGEXMATCH(Q258,""(?i)c\+\+""),1,0)"),0.0)</f>
        <v>0</v>
      </c>
      <c r="T258" s="3">
        <f>IFERROR(__xludf.DUMMYFUNCTION("IF(REGEXMATCH(Q258,""(?i)machine learning""),1,0)"),0.0)</f>
        <v>0</v>
      </c>
      <c r="U258" s="3">
        <f>IFERROR(__xludf.DUMMYFUNCTION("IF(REGEXMATCH(Q258,""(?i)python""),1,0)"),0.0)</f>
        <v>0</v>
      </c>
      <c r="V258" s="3">
        <f>IFERROR(__xludf.DUMMYFUNCTION("IF(REGEXMATCH(Q258,""(?i)java""),1,0)"),1.0)</f>
        <v>1</v>
      </c>
      <c r="W258" s="3">
        <f>IFERROR(__xludf.DUMMYFUNCTION("IF(REGEXMATCH(Q258,""(?i)sql""),1,0)"),0.0)</f>
        <v>0</v>
      </c>
      <c r="X258" s="3">
        <f>IFERROR(__xludf.DUMMYFUNCTION("IF(REGEXMATCH(Q258,""(?i)web development""),1,0)"),1.0)</f>
        <v>1</v>
      </c>
      <c r="Y258" s="3">
        <f>IFERROR(__xludf.DUMMYFUNCTION("IF(REGEXMATCH(Q258,""(?i)data science""),1,0)"),1.0)</f>
        <v>1</v>
      </c>
      <c r="Z258" s="3" t="s">
        <v>45</v>
      </c>
      <c r="AA258" s="3" t="s">
        <v>46</v>
      </c>
      <c r="AB258" s="3" t="s">
        <v>66</v>
      </c>
      <c r="AC258" s="3" t="s">
        <v>98</v>
      </c>
      <c r="AD258" s="3">
        <v>7.82</v>
      </c>
      <c r="AE258" s="3" t="s">
        <v>72</v>
      </c>
      <c r="AF258" s="3">
        <v>5.41</v>
      </c>
      <c r="AG258" s="3">
        <v>6.34</v>
      </c>
      <c r="AH258" s="3">
        <v>6.1</v>
      </c>
      <c r="AI258" s="3">
        <v>7.81</v>
      </c>
      <c r="AJ258" s="3">
        <v>7.12</v>
      </c>
      <c r="AK258" s="3">
        <v>5.71</v>
      </c>
      <c r="AL258" s="3">
        <v>7.88</v>
      </c>
      <c r="AM258" s="3">
        <v>5.57</v>
      </c>
    </row>
    <row r="259">
      <c r="A259" s="3" t="s">
        <v>735</v>
      </c>
      <c r="B259" s="3" t="s">
        <v>736</v>
      </c>
      <c r="C259" s="4">
        <v>23.0</v>
      </c>
      <c r="D259" s="3" t="s">
        <v>58</v>
      </c>
      <c r="E259" s="3" t="s">
        <v>70</v>
      </c>
      <c r="F259" s="5">
        <v>6.71</v>
      </c>
      <c r="G259" s="3">
        <v>0.0</v>
      </c>
      <c r="H259" s="5">
        <v>84.81</v>
      </c>
      <c r="I259" s="3" t="s">
        <v>458</v>
      </c>
      <c r="J259" s="3">
        <f>IFERROR(__xludf.DUMMYFUNCTION("COUNTA(SPLIT(I259,"",""))"),2.0)</f>
        <v>2</v>
      </c>
      <c r="K259" s="3">
        <f>IFERROR(__xludf.DUMMYFUNCTION("IF(REGEXMATCH(I259,""(?i)literary society""),1,0)"),0.0)</f>
        <v>0</v>
      </c>
      <c r="L259" s="3">
        <f>IFERROR(__xludf.DUMMYFUNCTION("IF(REGEXMATCH(I259,""(?i)robotics""),1,0)"),1.0)</f>
        <v>1</v>
      </c>
      <c r="M259" s="3">
        <f>IFERROR(__xludf.DUMMYFUNCTION("IF(REGEXMATCH(I259,""(?i)coding club""),1,0)"),1.0)</f>
        <v>1</v>
      </c>
      <c r="N259" s="3">
        <f>IFERROR(__xludf.DUMMYFUNCTION("IF(REGEXMATCH(I259,""(?i)entrepreneurship cell""),1,0)"),0.0)</f>
        <v>0</v>
      </c>
      <c r="O259" s="3">
        <f>IFERROR(__xludf.DUMMYFUNCTION("IF(REGEXMATCH(I259,""(?i)cultural club""),1,0)"),0.0)</f>
        <v>0</v>
      </c>
      <c r="P259" s="3">
        <f>IFERROR(__xludf.DUMMYFUNCTION("IF(REGEXMATCH(I259,""(?i)sports club""),1,0)"),0.0)</f>
        <v>0</v>
      </c>
      <c r="Q259" s="3" t="s">
        <v>737</v>
      </c>
      <c r="R259" s="3">
        <f>IFERROR(__xludf.DUMMYFUNCTION("COUNTA(SPLIT(Q259,"",""))"),4.0)</f>
        <v>4</v>
      </c>
      <c r="S259" s="3">
        <f>IFERROR(__xludf.DUMMYFUNCTION("IF(REGEXMATCH(Q259,""(?i)c\+\+""),1,0)"),0.0)</f>
        <v>0</v>
      </c>
      <c r="T259" s="3">
        <f>IFERROR(__xludf.DUMMYFUNCTION("IF(REGEXMATCH(Q259,""(?i)machine learning""),1,0)"),1.0)</f>
        <v>1</v>
      </c>
      <c r="U259" s="3">
        <f>IFERROR(__xludf.DUMMYFUNCTION("IF(REGEXMATCH(Q259,""(?i)python""),1,0)"),0.0)</f>
        <v>0</v>
      </c>
      <c r="V259" s="3">
        <f>IFERROR(__xludf.DUMMYFUNCTION("IF(REGEXMATCH(Q259,""(?i)java""),1,0)"),1.0)</f>
        <v>1</v>
      </c>
      <c r="W259" s="3">
        <f>IFERROR(__xludf.DUMMYFUNCTION("IF(REGEXMATCH(Q259,""(?i)sql""),1,0)"),1.0)</f>
        <v>1</v>
      </c>
      <c r="X259" s="3">
        <f>IFERROR(__xludf.DUMMYFUNCTION("IF(REGEXMATCH(Q259,""(?i)web development""),1,0)"),1.0)</f>
        <v>1</v>
      </c>
      <c r="Y259" s="3">
        <f>IFERROR(__xludf.DUMMYFUNCTION("IF(REGEXMATCH(Q259,""(?i)data science""),1,0)"),0.0)</f>
        <v>0</v>
      </c>
      <c r="Z259" s="3" t="s">
        <v>55</v>
      </c>
      <c r="AA259" s="3" t="s">
        <v>48</v>
      </c>
      <c r="AB259" s="3" t="s">
        <v>66</v>
      </c>
      <c r="AC259" s="3" t="s">
        <v>46</v>
      </c>
      <c r="AD259" s="3">
        <v>8.0</v>
      </c>
      <c r="AE259" s="3" t="s">
        <v>106</v>
      </c>
      <c r="AF259" s="3">
        <v>6.17</v>
      </c>
      <c r="AG259" s="3">
        <v>7.96</v>
      </c>
      <c r="AH259" s="3">
        <v>7.12</v>
      </c>
      <c r="AI259" s="3">
        <v>5.49</v>
      </c>
      <c r="AJ259" s="3">
        <v>7.45</v>
      </c>
      <c r="AK259" s="3">
        <v>6.07</v>
      </c>
      <c r="AL259" s="3">
        <v>6.23</v>
      </c>
      <c r="AM259" s="3">
        <v>7.2</v>
      </c>
    </row>
    <row r="260">
      <c r="A260" s="3" t="s">
        <v>738</v>
      </c>
      <c r="B260" s="3" t="s">
        <v>178</v>
      </c>
      <c r="C260" s="4">
        <v>20.0</v>
      </c>
      <c r="D260" s="3" t="s">
        <v>58</v>
      </c>
      <c r="E260" s="3" t="s">
        <v>42</v>
      </c>
      <c r="F260" s="5">
        <v>7.14</v>
      </c>
      <c r="G260" s="3">
        <v>3.0</v>
      </c>
      <c r="H260" s="5">
        <v>85.39</v>
      </c>
      <c r="I260" s="3" t="s">
        <v>739</v>
      </c>
      <c r="J260" s="3">
        <f>IFERROR(__xludf.DUMMYFUNCTION("COUNTA(SPLIT(I260,"",""))"),3.0)</f>
        <v>3</v>
      </c>
      <c r="K260" s="3">
        <f>IFERROR(__xludf.DUMMYFUNCTION("IF(REGEXMATCH(I260,""(?i)literary society""),1,0)"),0.0)</f>
        <v>0</v>
      </c>
      <c r="L260" s="3">
        <f>IFERROR(__xludf.DUMMYFUNCTION("IF(REGEXMATCH(I260,""(?i)robotics""),1,0)"),1.0)</f>
        <v>1</v>
      </c>
      <c r="M260" s="3">
        <f>IFERROR(__xludf.DUMMYFUNCTION("IF(REGEXMATCH(I260,""(?i)coding club""),1,0)"),1.0)</f>
        <v>1</v>
      </c>
      <c r="N260" s="3">
        <f>IFERROR(__xludf.DUMMYFUNCTION("IF(REGEXMATCH(I260,""(?i)entrepreneurship cell""),1,0)"),1.0)</f>
        <v>1</v>
      </c>
      <c r="O260" s="3">
        <f>IFERROR(__xludf.DUMMYFUNCTION("IF(REGEXMATCH(I260,""(?i)cultural club""),1,0)"),0.0)</f>
        <v>0</v>
      </c>
      <c r="P260" s="3">
        <f>IFERROR(__xludf.DUMMYFUNCTION("IF(REGEXMATCH(I260,""(?i)sports club""),1,0)"),0.0)</f>
        <v>0</v>
      </c>
      <c r="Q260" s="3" t="s">
        <v>740</v>
      </c>
      <c r="R260" s="3">
        <f>IFERROR(__xludf.DUMMYFUNCTION("COUNTA(SPLIT(Q260,"",""))"),4.0)</f>
        <v>4</v>
      </c>
      <c r="S260" s="3">
        <f>IFERROR(__xludf.DUMMYFUNCTION("IF(REGEXMATCH(Q260,""(?i)c\+\+""),1,0)"),1.0)</f>
        <v>1</v>
      </c>
      <c r="T260" s="3">
        <f>IFERROR(__xludf.DUMMYFUNCTION("IF(REGEXMATCH(Q260,""(?i)machine learning""),1,0)"),0.0)</f>
        <v>0</v>
      </c>
      <c r="U260" s="3">
        <f>IFERROR(__xludf.DUMMYFUNCTION("IF(REGEXMATCH(Q260,""(?i)python""),1,0)"),0.0)</f>
        <v>0</v>
      </c>
      <c r="V260" s="3">
        <f>IFERROR(__xludf.DUMMYFUNCTION("IF(REGEXMATCH(Q260,""(?i)java""),1,0)"),1.0)</f>
        <v>1</v>
      </c>
      <c r="W260" s="3">
        <f>IFERROR(__xludf.DUMMYFUNCTION("IF(REGEXMATCH(Q260,""(?i)sql""),1,0)"),0.0)</f>
        <v>0</v>
      </c>
      <c r="X260" s="3">
        <f>IFERROR(__xludf.DUMMYFUNCTION("IF(REGEXMATCH(Q260,""(?i)web development""),1,0)"),1.0)</f>
        <v>1</v>
      </c>
      <c r="Y260" s="3">
        <f>IFERROR(__xludf.DUMMYFUNCTION("IF(REGEXMATCH(Q260,""(?i)data science""),1,0)"),1.0)</f>
        <v>1</v>
      </c>
      <c r="Z260" s="3" t="s">
        <v>55</v>
      </c>
      <c r="AA260" s="3" t="s">
        <v>48</v>
      </c>
      <c r="AB260" s="3" t="s">
        <v>47</v>
      </c>
      <c r="AC260" s="3" t="s">
        <v>48</v>
      </c>
      <c r="AD260" s="3">
        <v>0.0</v>
      </c>
      <c r="AE260" s="3" t="s">
        <v>49</v>
      </c>
      <c r="AF260" s="3">
        <v>6.67</v>
      </c>
      <c r="AG260" s="3">
        <v>6.6</v>
      </c>
      <c r="AH260" s="3">
        <v>6.04</v>
      </c>
      <c r="AI260" s="3">
        <v>7.42</v>
      </c>
      <c r="AJ260" s="3">
        <v>9.06</v>
      </c>
      <c r="AK260" s="3">
        <v>5.93</v>
      </c>
      <c r="AL260" s="3">
        <v>7.02</v>
      </c>
      <c r="AM260" s="3">
        <v>8.41</v>
      </c>
    </row>
    <row r="261">
      <c r="A261" s="3" t="s">
        <v>741</v>
      </c>
      <c r="B261" s="3" t="s">
        <v>57</v>
      </c>
      <c r="C261" s="4">
        <v>22.0</v>
      </c>
      <c r="D261" s="3" t="s">
        <v>58</v>
      </c>
      <c r="E261" s="3" t="s">
        <v>42</v>
      </c>
      <c r="F261" s="5">
        <v>7.66</v>
      </c>
      <c r="G261" s="3">
        <v>2.0</v>
      </c>
      <c r="H261" s="5">
        <v>62.5</v>
      </c>
      <c r="I261" s="3" t="s">
        <v>220</v>
      </c>
      <c r="J261" s="3">
        <f>IFERROR(__xludf.DUMMYFUNCTION("COUNTA(SPLIT(I261,"",""))"),3.0)</f>
        <v>3</v>
      </c>
      <c r="K261" s="3">
        <f>IFERROR(__xludf.DUMMYFUNCTION("IF(REGEXMATCH(I261,""(?i)literary society""),1,0)"),1.0)</f>
        <v>1</v>
      </c>
      <c r="L261" s="3">
        <f>IFERROR(__xludf.DUMMYFUNCTION("IF(REGEXMATCH(I261,""(?i)robotics""),1,0)"),1.0)</f>
        <v>1</v>
      </c>
      <c r="M261" s="3">
        <f>IFERROR(__xludf.DUMMYFUNCTION("IF(REGEXMATCH(I261,""(?i)coding club""),1,0)"),0.0)</f>
        <v>0</v>
      </c>
      <c r="N261" s="3">
        <f>IFERROR(__xludf.DUMMYFUNCTION("IF(REGEXMATCH(I261,""(?i)entrepreneurship cell""),1,0)"),0.0)</f>
        <v>0</v>
      </c>
      <c r="O261" s="3">
        <f>IFERROR(__xludf.DUMMYFUNCTION("IF(REGEXMATCH(I261,""(?i)cultural club""),1,0)"),0.0)</f>
        <v>0</v>
      </c>
      <c r="P261" s="3">
        <f>IFERROR(__xludf.DUMMYFUNCTION("IF(REGEXMATCH(I261,""(?i)sports club""),1,0)"),1.0)</f>
        <v>1</v>
      </c>
      <c r="Q261" s="3" t="s">
        <v>742</v>
      </c>
      <c r="R261" s="3">
        <f>IFERROR(__xludf.DUMMYFUNCTION("COUNTA(SPLIT(Q261,"",""))"),5.0)</f>
        <v>5</v>
      </c>
      <c r="S261" s="3">
        <f>IFERROR(__xludf.DUMMYFUNCTION("IF(REGEXMATCH(Q261,""(?i)c\+\+""),1,0)"),1.0)</f>
        <v>1</v>
      </c>
      <c r="T261" s="3">
        <f>IFERROR(__xludf.DUMMYFUNCTION("IF(REGEXMATCH(Q261,""(?i)machine learning""),1,0)"),1.0)</f>
        <v>1</v>
      </c>
      <c r="U261" s="3">
        <f>IFERROR(__xludf.DUMMYFUNCTION("IF(REGEXMATCH(Q261,""(?i)python""),1,0)"),0.0)</f>
        <v>0</v>
      </c>
      <c r="V261" s="3">
        <f>IFERROR(__xludf.DUMMYFUNCTION("IF(REGEXMATCH(Q261,""(?i)java""),1,0)"),1.0)</f>
        <v>1</v>
      </c>
      <c r="W261" s="3">
        <f>IFERROR(__xludf.DUMMYFUNCTION("IF(REGEXMATCH(Q261,""(?i)sql""),1,0)"),1.0)</f>
        <v>1</v>
      </c>
      <c r="X261" s="3">
        <f>IFERROR(__xludf.DUMMYFUNCTION("IF(REGEXMATCH(Q261,""(?i)web development""),1,0)"),0.0)</f>
        <v>0</v>
      </c>
      <c r="Y261" s="3">
        <f>IFERROR(__xludf.DUMMYFUNCTION("IF(REGEXMATCH(Q261,""(?i)data science""),1,0)"),1.0)</f>
        <v>1</v>
      </c>
      <c r="Z261" s="3" t="s">
        <v>45</v>
      </c>
      <c r="AA261" s="3" t="s">
        <v>61</v>
      </c>
      <c r="AB261" s="3" t="s">
        <v>66</v>
      </c>
      <c r="AC261" s="3" t="s">
        <v>98</v>
      </c>
      <c r="AD261" s="3">
        <v>9.53</v>
      </c>
      <c r="AE261" s="3" t="s">
        <v>106</v>
      </c>
      <c r="AF261" s="3">
        <v>7.17</v>
      </c>
      <c r="AG261" s="3">
        <v>7.44</v>
      </c>
      <c r="AH261" s="3">
        <v>6.43</v>
      </c>
      <c r="AI261" s="3">
        <v>8.99</v>
      </c>
      <c r="AJ261" s="3">
        <v>7.58</v>
      </c>
      <c r="AK261" s="3">
        <v>8.3</v>
      </c>
      <c r="AL261" s="3">
        <v>8.07</v>
      </c>
      <c r="AM261" s="3">
        <v>7.33</v>
      </c>
    </row>
    <row r="262">
      <c r="A262" s="3" t="s">
        <v>743</v>
      </c>
      <c r="B262" s="3" t="s">
        <v>744</v>
      </c>
      <c r="C262" s="4">
        <v>22.0</v>
      </c>
      <c r="D262" s="3" t="s">
        <v>41</v>
      </c>
      <c r="E262" s="3" t="s">
        <v>70</v>
      </c>
      <c r="F262" s="5">
        <v>7.78</v>
      </c>
      <c r="G262" s="3">
        <v>0.0</v>
      </c>
      <c r="H262" s="5">
        <v>95.15</v>
      </c>
      <c r="I262" s="3" t="s">
        <v>745</v>
      </c>
      <c r="J262" s="3">
        <f>IFERROR(__xludf.DUMMYFUNCTION("COUNTA(SPLIT(I262,"",""))"),3.0)</f>
        <v>3</v>
      </c>
      <c r="K262" s="3">
        <f>IFERROR(__xludf.DUMMYFUNCTION("IF(REGEXMATCH(I262,""(?i)literary society""),1,0)"),1.0)</f>
        <v>1</v>
      </c>
      <c r="L262" s="3">
        <f>IFERROR(__xludf.DUMMYFUNCTION("IF(REGEXMATCH(I262,""(?i)robotics""),1,0)"),0.0)</f>
        <v>0</v>
      </c>
      <c r="M262" s="3">
        <f>IFERROR(__xludf.DUMMYFUNCTION("IF(REGEXMATCH(I262,""(?i)coding club""),1,0)"),0.0)</f>
        <v>0</v>
      </c>
      <c r="N262" s="3">
        <f>IFERROR(__xludf.DUMMYFUNCTION("IF(REGEXMATCH(I262,""(?i)entrepreneurship cell""),1,0)"),0.0)</f>
        <v>0</v>
      </c>
      <c r="O262" s="3">
        <f>IFERROR(__xludf.DUMMYFUNCTION("IF(REGEXMATCH(I262,""(?i)cultural club""),1,0)"),1.0)</f>
        <v>1</v>
      </c>
      <c r="P262" s="3">
        <f>IFERROR(__xludf.DUMMYFUNCTION("IF(REGEXMATCH(I262,""(?i)sports club""),1,0)"),1.0)</f>
        <v>1</v>
      </c>
      <c r="Q262" s="3" t="s">
        <v>746</v>
      </c>
      <c r="R262" s="3">
        <f>IFERROR(__xludf.DUMMYFUNCTION("COUNTA(SPLIT(Q262,"",""))"),5.0)</f>
        <v>5</v>
      </c>
      <c r="S262" s="3">
        <f>IFERROR(__xludf.DUMMYFUNCTION("IF(REGEXMATCH(Q262,""(?i)c\+\+""),1,0)"),0.0)</f>
        <v>0</v>
      </c>
      <c r="T262" s="3">
        <f>IFERROR(__xludf.DUMMYFUNCTION("IF(REGEXMATCH(Q262,""(?i)machine learning""),1,0)"),1.0)</f>
        <v>1</v>
      </c>
      <c r="U262" s="3">
        <f>IFERROR(__xludf.DUMMYFUNCTION("IF(REGEXMATCH(Q262,""(?i)python""),1,0)"),1.0)</f>
        <v>1</v>
      </c>
      <c r="V262" s="3">
        <f>IFERROR(__xludf.DUMMYFUNCTION("IF(REGEXMATCH(Q262,""(?i)java""),1,0)"),0.0)</f>
        <v>0</v>
      </c>
      <c r="W262" s="3">
        <f>IFERROR(__xludf.DUMMYFUNCTION("IF(REGEXMATCH(Q262,""(?i)sql""),1,0)"),1.0)</f>
        <v>1</v>
      </c>
      <c r="X262" s="3">
        <f>IFERROR(__xludf.DUMMYFUNCTION("IF(REGEXMATCH(Q262,""(?i)web development""),1,0)"),1.0)</f>
        <v>1</v>
      </c>
      <c r="Y262" s="3">
        <f>IFERROR(__xludf.DUMMYFUNCTION("IF(REGEXMATCH(Q262,""(?i)data science""),1,0)"),1.0)</f>
        <v>1</v>
      </c>
      <c r="Z262" s="3" t="s">
        <v>55</v>
      </c>
      <c r="AA262" s="3" t="s">
        <v>48</v>
      </c>
      <c r="AB262" s="3" t="s">
        <v>66</v>
      </c>
      <c r="AC262" s="3" t="s">
        <v>72</v>
      </c>
      <c r="AD262" s="3">
        <v>16.56</v>
      </c>
      <c r="AE262" s="3" t="s">
        <v>106</v>
      </c>
      <c r="AF262" s="3">
        <v>6.98</v>
      </c>
      <c r="AG262" s="3">
        <v>8.19</v>
      </c>
      <c r="AH262" s="3">
        <v>9.53</v>
      </c>
      <c r="AI262" s="3">
        <v>6.47</v>
      </c>
      <c r="AJ262" s="3">
        <v>6.51</v>
      </c>
      <c r="AK262" s="3">
        <v>8.04</v>
      </c>
      <c r="AL262" s="3">
        <v>7.68</v>
      </c>
      <c r="AM262" s="3">
        <v>8.85</v>
      </c>
    </row>
    <row r="263">
      <c r="A263" s="3" t="s">
        <v>747</v>
      </c>
      <c r="B263" s="3" t="s">
        <v>470</v>
      </c>
      <c r="C263" s="4">
        <v>21.0</v>
      </c>
      <c r="D263" s="3" t="s">
        <v>41</v>
      </c>
      <c r="E263" s="3" t="s">
        <v>82</v>
      </c>
      <c r="F263" s="5">
        <v>7.62</v>
      </c>
      <c r="G263" s="3">
        <v>1.0</v>
      </c>
      <c r="H263" s="5">
        <v>95.6</v>
      </c>
      <c r="I263" s="3" t="s">
        <v>93</v>
      </c>
      <c r="J263" s="3">
        <f>IFERROR(__xludf.DUMMYFUNCTION("COUNTA(SPLIT(I263,"",""))"),3.0)</f>
        <v>3</v>
      </c>
      <c r="K263" s="3">
        <f>IFERROR(__xludf.DUMMYFUNCTION("IF(REGEXMATCH(I263,""(?i)literary society""),1,0)"),1.0)</f>
        <v>1</v>
      </c>
      <c r="L263" s="3">
        <f>IFERROR(__xludf.DUMMYFUNCTION("IF(REGEXMATCH(I263,""(?i)robotics""),1,0)"),0.0)</f>
        <v>0</v>
      </c>
      <c r="M263" s="3">
        <f>IFERROR(__xludf.DUMMYFUNCTION("IF(REGEXMATCH(I263,""(?i)coding club""),1,0)"),1.0)</f>
        <v>1</v>
      </c>
      <c r="N263" s="3">
        <f>IFERROR(__xludf.DUMMYFUNCTION("IF(REGEXMATCH(I263,""(?i)entrepreneurship cell""),1,0)"),0.0)</f>
        <v>0</v>
      </c>
      <c r="O263" s="3">
        <f>IFERROR(__xludf.DUMMYFUNCTION("IF(REGEXMATCH(I263,""(?i)cultural club""),1,0)"),0.0)</f>
        <v>0</v>
      </c>
      <c r="P263" s="3">
        <f>IFERROR(__xludf.DUMMYFUNCTION("IF(REGEXMATCH(I263,""(?i)sports club""),1,0)"),1.0)</f>
        <v>1</v>
      </c>
      <c r="Q263" s="3" t="s">
        <v>748</v>
      </c>
      <c r="R263" s="3">
        <f>IFERROR(__xludf.DUMMYFUNCTION("COUNTA(SPLIT(Q263,"",""))"),4.0)</f>
        <v>4</v>
      </c>
      <c r="S263" s="3">
        <f>IFERROR(__xludf.DUMMYFUNCTION("IF(REGEXMATCH(Q263,""(?i)c\+\+""),1,0)"),0.0)</f>
        <v>0</v>
      </c>
      <c r="T263" s="3">
        <f>IFERROR(__xludf.DUMMYFUNCTION("IF(REGEXMATCH(Q263,""(?i)machine learning""),1,0)"),1.0)</f>
        <v>1</v>
      </c>
      <c r="U263" s="3">
        <f>IFERROR(__xludf.DUMMYFUNCTION("IF(REGEXMATCH(Q263,""(?i)python""),1,0)"),1.0)</f>
        <v>1</v>
      </c>
      <c r="V263" s="3">
        <f>IFERROR(__xludf.DUMMYFUNCTION("IF(REGEXMATCH(Q263,""(?i)java""),1,0)"),0.0)</f>
        <v>0</v>
      </c>
      <c r="W263" s="3">
        <f>IFERROR(__xludf.DUMMYFUNCTION("IF(REGEXMATCH(Q263,""(?i)sql""),1,0)"),1.0)</f>
        <v>1</v>
      </c>
      <c r="X263" s="3">
        <f>IFERROR(__xludf.DUMMYFUNCTION("IF(REGEXMATCH(Q263,""(?i)web development""),1,0)"),0.0)</f>
        <v>0</v>
      </c>
      <c r="Y263" s="3">
        <f>IFERROR(__xludf.DUMMYFUNCTION("IF(REGEXMATCH(Q263,""(?i)data science""),1,0)"),1.0)</f>
        <v>1</v>
      </c>
      <c r="Z263" s="3" t="s">
        <v>45</v>
      </c>
      <c r="AA263" s="3" t="s">
        <v>46</v>
      </c>
      <c r="AB263" s="3" t="s">
        <v>66</v>
      </c>
      <c r="AC263" s="3" t="s">
        <v>61</v>
      </c>
      <c r="AD263" s="3">
        <v>4.43</v>
      </c>
      <c r="AE263" s="3" t="s">
        <v>72</v>
      </c>
      <c r="AF263" s="3">
        <v>7.07</v>
      </c>
      <c r="AG263" s="3">
        <v>7.72</v>
      </c>
      <c r="AH263" s="3">
        <v>7.76</v>
      </c>
      <c r="AI263" s="3">
        <v>8.46</v>
      </c>
      <c r="AJ263" s="3">
        <v>6.17</v>
      </c>
      <c r="AK263" s="3">
        <v>7.7</v>
      </c>
      <c r="AL263" s="3">
        <v>6.97</v>
      </c>
      <c r="AM263" s="3">
        <v>9.11</v>
      </c>
    </row>
    <row r="264">
      <c r="A264" s="3" t="s">
        <v>749</v>
      </c>
      <c r="B264" s="3" t="s">
        <v>750</v>
      </c>
      <c r="C264" s="4">
        <v>18.0</v>
      </c>
      <c r="D264" s="3" t="s">
        <v>58</v>
      </c>
      <c r="E264" s="3" t="s">
        <v>92</v>
      </c>
      <c r="F264" s="5">
        <v>7.31</v>
      </c>
      <c r="G264" s="3">
        <v>1.0</v>
      </c>
      <c r="H264" s="5">
        <v>83.37</v>
      </c>
      <c r="I264" s="3" t="s">
        <v>724</v>
      </c>
      <c r="J264" s="3">
        <f>IFERROR(__xludf.DUMMYFUNCTION("COUNTA(SPLIT(I264,"",""))"),2.0)</f>
        <v>2</v>
      </c>
      <c r="K264" s="3">
        <f>IFERROR(__xludf.DUMMYFUNCTION("IF(REGEXMATCH(I264,""(?i)literary society""),1,0)"),1.0)</f>
        <v>1</v>
      </c>
      <c r="L264" s="3">
        <f>IFERROR(__xludf.DUMMYFUNCTION("IF(REGEXMATCH(I264,""(?i)robotics""),1,0)"),0.0)</f>
        <v>0</v>
      </c>
      <c r="M264" s="3">
        <f>IFERROR(__xludf.DUMMYFUNCTION("IF(REGEXMATCH(I264,""(?i)coding club""),1,0)"),0.0)</f>
        <v>0</v>
      </c>
      <c r="N264" s="3">
        <f>IFERROR(__xludf.DUMMYFUNCTION("IF(REGEXMATCH(I264,""(?i)entrepreneurship cell""),1,0)"),0.0)</f>
        <v>0</v>
      </c>
      <c r="O264" s="3">
        <f>IFERROR(__xludf.DUMMYFUNCTION("IF(REGEXMATCH(I264,""(?i)cultural club""),1,0)"),1.0)</f>
        <v>1</v>
      </c>
      <c r="P264" s="3">
        <f>IFERROR(__xludf.DUMMYFUNCTION("IF(REGEXMATCH(I264,""(?i)sports club""),1,0)"),0.0)</f>
        <v>0</v>
      </c>
      <c r="Q264" s="3" t="s">
        <v>751</v>
      </c>
      <c r="R264" s="3">
        <f>IFERROR(__xludf.DUMMYFUNCTION("COUNTA(SPLIT(Q264,"",""))"),5.0)</f>
        <v>5</v>
      </c>
      <c r="S264" s="3">
        <f>IFERROR(__xludf.DUMMYFUNCTION("IF(REGEXMATCH(Q264,""(?i)c\+\+""),1,0)"),1.0)</f>
        <v>1</v>
      </c>
      <c r="T264" s="3">
        <f>IFERROR(__xludf.DUMMYFUNCTION("IF(REGEXMATCH(Q264,""(?i)machine learning""),1,0)"),1.0)</f>
        <v>1</v>
      </c>
      <c r="U264" s="3">
        <f>IFERROR(__xludf.DUMMYFUNCTION("IF(REGEXMATCH(Q264,""(?i)python""),1,0)"),1.0)</f>
        <v>1</v>
      </c>
      <c r="V264" s="3">
        <f>IFERROR(__xludf.DUMMYFUNCTION("IF(REGEXMATCH(Q264,""(?i)java""),1,0)"),0.0)</f>
        <v>0</v>
      </c>
      <c r="W264" s="3">
        <f>IFERROR(__xludf.DUMMYFUNCTION("IF(REGEXMATCH(Q264,""(?i)sql""),1,0)"),1.0)</f>
        <v>1</v>
      </c>
      <c r="X264" s="3">
        <f>IFERROR(__xludf.DUMMYFUNCTION("IF(REGEXMATCH(Q264,""(?i)web development""),1,0)"),1.0)</f>
        <v>1</v>
      </c>
      <c r="Y264" s="3">
        <f>IFERROR(__xludf.DUMMYFUNCTION("IF(REGEXMATCH(Q264,""(?i)data science""),1,0)"),0.0)</f>
        <v>0</v>
      </c>
      <c r="Z264" s="3" t="s">
        <v>55</v>
      </c>
      <c r="AA264" s="3" t="s">
        <v>48</v>
      </c>
      <c r="AB264" s="3" t="s">
        <v>66</v>
      </c>
      <c r="AC264" s="3" t="s">
        <v>61</v>
      </c>
      <c r="AD264" s="3">
        <v>18.32</v>
      </c>
      <c r="AE264" s="3" t="s">
        <v>75</v>
      </c>
      <c r="AF264" s="3">
        <v>7.22</v>
      </c>
      <c r="AG264" s="3">
        <v>7.01</v>
      </c>
      <c r="AH264" s="3">
        <v>7.1</v>
      </c>
      <c r="AI264" s="3">
        <v>6.23</v>
      </c>
      <c r="AJ264" s="3">
        <v>7.02</v>
      </c>
      <c r="AK264" s="3">
        <v>7.5</v>
      </c>
      <c r="AL264" s="3">
        <v>8.45</v>
      </c>
      <c r="AM264" s="3">
        <v>7.96</v>
      </c>
    </row>
    <row r="265">
      <c r="A265" s="3" t="s">
        <v>752</v>
      </c>
      <c r="B265" s="3" t="s">
        <v>69</v>
      </c>
      <c r="C265" s="4">
        <v>23.0</v>
      </c>
      <c r="D265" s="3" t="s">
        <v>41</v>
      </c>
      <c r="E265" s="3" t="s">
        <v>82</v>
      </c>
      <c r="F265" s="5">
        <v>7.39</v>
      </c>
      <c r="G265" s="3">
        <v>0.0</v>
      </c>
      <c r="H265" s="5">
        <v>76.12</v>
      </c>
      <c r="I265" s="3" t="s">
        <v>745</v>
      </c>
      <c r="J265" s="3">
        <f>IFERROR(__xludf.DUMMYFUNCTION("COUNTA(SPLIT(I265,"",""))"),3.0)</f>
        <v>3</v>
      </c>
      <c r="K265" s="3">
        <f>IFERROR(__xludf.DUMMYFUNCTION("IF(REGEXMATCH(I265,""(?i)literary society""),1,0)"),1.0)</f>
        <v>1</v>
      </c>
      <c r="L265" s="3">
        <f>IFERROR(__xludf.DUMMYFUNCTION("IF(REGEXMATCH(I265,""(?i)robotics""),1,0)"),0.0)</f>
        <v>0</v>
      </c>
      <c r="M265" s="3">
        <f>IFERROR(__xludf.DUMMYFUNCTION("IF(REGEXMATCH(I265,""(?i)coding club""),1,0)"),0.0)</f>
        <v>0</v>
      </c>
      <c r="N265" s="3">
        <f>IFERROR(__xludf.DUMMYFUNCTION("IF(REGEXMATCH(I265,""(?i)entrepreneurship cell""),1,0)"),0.0)</f>
        <v>0</v>
      </c>
      <c r="O265" s="3">
        <f>IFERROR(__xludf.DUMMYFUNCTION("IF(REGEXMATCH(I265,""(?i)cultural club""),1,0)"),1.0)</f>
        <v>1</v>
      </c>
      <c r="P265" s="3">
        <f>IFERROR(__xludf.DUMMYFUNCTION("IF(REGEXMATCH(I265,""(?i)sports club""),1,0)"),1.0)</f>
        <v>1</v>
      </c>
      <c r="Q265" s="3" t="s">
        <v>753</v>
      </c>
      <c r="R265" s="3">
        <f>IFERROR(__xludf.DUMMYFUNCTION("COUNTA(SPLIT(Q265,"",""))"),4.0)</f>
        <v>4</v>
      </c>
      <c r="S265" s="3">
        <f>IFERROR(__xludf.DUMMYFUNCTION("IF(REGEXMATCH(Q265,""(?i)c\+\+""),1,0)"),1.0)</f>
        <v>1</v>
      </c>
      <c r="T265" s="3">
        <f>IFERROR(__xludf.DUMMYFUNCTION("IF(REGEXMATCH(Q265,""(?i)machine learning""),1,0)"),1.0)</f>
        <v>1</v>
      </c>
      <c r="U265" s="3">
        <f>IFERROR(__xludf.DUMMYFUNCTION("IF(REGEXMATCH(Q265,""(?i)python""),1,0)"),1.0)</f>
        <v>1</v>
      </c>
      <c r="V265" s="3">
        <f>IFERROR(__xludf.DUMMYFUNCTION("IF(REGEXMATCH(Q265,""(?i)java""),1,0)"),1.0)</f>
        <v>1</v>
      </c>
      <c r="W265" s="3">
        <f>IFERROR(__xludf.DUMMYFUNCTION("IF(REGEXMATCH(Q265,""(?i)sql""),1,0)"),0.0)</f>
        <v>0</v>
      </c>
      <c r="X265" s="3">
        <f>IFERROR(__xludf.DUMMYFUNCTION("IF(REGEXMATCH(Q265,""(?i)web development""),1,0)"),0.0)</f>
        <v>0</v>
      </c>
      <c r="Y265" s="3">
        <f>IFERROR(__xludf.DUMMYFUNCTION("IF(REGEXMATCH(Q265,""(?i)data science""),1,0)"),0.0)</f>
        <v>0</v>
      </c>
      <c r="Z265" s="3" t="s">
        <v>55</v>
      </c>
      <c r="AA265" s="3" t="s">
        <v>48</v>
      </c>
      <c r="AB265" s="3" t="s">
        <v>66</v>
      </c>
      <c r="AC265" s="3" t="s">
        <v>85</v>
      </c>
      <c r="AD265" s="3">
        <v>14.04</v>
      </c>
      <c r="AE265" s="3" t="s">
        <v>61</v>
      </c>
      <c r="AF265" s="3">
        <v>6.58</v>
      </c>
      <c r="AG265" s="3">
        <v>5.87</v>
      </c>
      <c r="AH265" s="3">
        <v>7.22</v>
      </c>
      <c r="AI265" s="3">
        <v>7.77</v>
      </c>
      <c r="AJ265" s="3">
        <v>7.68</v>
      </c>
      <c r="AK265" s="3">
        <v>6.86</v>
      </c>
      <c r="AL265" s="3">
        <v>9.0</v>
      </c>
      <c r="AM265" s="3">
        <v>8.14</v>
      </c>
    </row>
    <row r="266">
      <c r="A266" s="3" t="s">
        <v>754</v>
      </c>
      <c r="B266" s="3" t="s">
        <v>91</v>
      </c>
      <c r="C266" s="4">
        <v>20.0</v>
      </c>
      <c r="D266" s="3" t="s">
        <v>41</v>
      </c>
      <c r="E266" s="3" t="s">
        <v>82</v>
      </c>
      <c r="F266" s="5">
        <v>6.52</v>
      </c>
      <c r="G266" s="3">
        <v>0.0</v>
      </c>
      <c r="H266" s="5">
        <v>60.28</v>
      </c>
      <c r="I266" s="3" t="s">
        <v>11</v>
      </c>
      <c r="J266" s="3">
        <f>IFERROR(__xludf.DUMMYFUNCTION("COUNTA(SPLIT(I266,"",""))"),1.0)</f>
        <v>1</v>
      </c>
      <c r="K266" s="3">
        <f>IFERROR(__xludf.DUMMYFUNCTION("IF(REGEXMATCH(I266,""(?i)literary society""),1,0)"),0.0)</f>
        <v>0</v>
      </c>
      <c r="L266" s="3">
        <f>IFERROR(__xludf.DUMMYFUNCTION("IF(REGEXMATCH(I266,""(?i)robotics""),1,0)"),1.0)</f>
        <v>1</v>
      </c>
      <c r="M266" s="3">
        <f>IFERROR(__xludf.DUMMYFUNCTION("IF(REGEXMATCH(I266,""(?i)coding club""),1,0)"),0.0)</f>
        <v>0</v>
      </c>
      <c r="N266" s="3">
        <f>IFERROR(__xludf.DUMMYFUNCTION("IF(REGEXMATCH(I266,""(?i)entrepreneurship cell""),1,0)"),0.0)</f>
        <v>0</v>
      </c>
      <c r="O266" s="3">
        <f>IFERROR(__xludf.DUMMYFUNCTION("IF(REGEXMATCH(I266,""(?i)cultural club""),1,0)"),0.0)</f>
        <v>0</v>
      </c>
      <c r="P266" s="3">
        <f>IFERROR(__xludf.DUMMYFUNCTION("IF(REGEXMATCH(I266,""(?i)sports club""),1,0)"),0.0)</f>
        <v>0</v>
      </c>
      <c r="Q266" s="3" t="s">
        <v>755</v>
      </c>
      <c r="R266" s="3">
        <f>IFERROR(__xludf.DUMMYFUNCTION("COUNTA(SPLIT(Q266,"",""))"),5.0)</f>
        <v>5</v>
      </c>
      <c r="S266" s="3">
        <f>IFERROR(__xludf.DUMMYFUNCTION("IF(REGEXMATCH(Q266,""(?i)c\+\+""),1,0)"),0.0)</f>
        <v>0</v>
      </c>
      <c r="T266" s="3">
        <f>IFERROR(__xludf.DUMMYFUNCTION("IF(REGEXMATCH(Q266,""(?i)machine learning""),1,0)"),1.0)</f>
        <v>1</v>
      </c>
      <c r="U266" s="3">
        <f>IFERROR(__xludf.DUMMYFUNCTION("IF(REGEXMATCH(Q266,""(?i)python""),1,0)"),1.0)</f>
        <v>1</v>
      </c>
      <c r="V266" s="3">
        <f>IFERROR(__xludf.DUMMYFUNCTION("IF(REGEXMATCH(Q266,""(?i)java""),1,0)"),1.0)</f>
        <v>1</v>
      </c>
      <c r="W266" s="3">
        <f>IFERROR(__xludf.DUMMYFUNCTION("IF(REGEXMATCH(Q266,""(?i)sql""),1,0)"),1.0)</f>
        <v>1</v>
      </c>
      <c r="X266" s="3">
        <f>IFERROR(__xludf.DUMMYFUNCTION("IF(REGEXMATCH(Q266,""(?i)web development""),1,0)"),1.0)</f>
        <v>1</v>
      </c>
      <c r="Y266" s="3">
        <f>IFERROR(__xludf.DUMMYFUNCTION("IF(REGEXMATCH(Q266,""(?i)data science""),1,0)"),0.0)</f>
        <v>0</v>
      </c>
      <c r="Z266" s="3" t="s">
        <v>55</v>
      </c>
      <c r="AA266" s="3" t="s">
        <v>48</v>
      </c>
      <c r="AB266" s="3" t="s">
        <v>47</v>
      </c>
      <c r="AC266" s="3" t="s">
        <v>48</v>
      </c>
      <c r="AD266" s="3">
        <v>0.0</v>
      </c>
      <c r="AE266" s="3" t="s">
        <v>49</v>
      </c>
      <c r="AF266" s="3">
        <v>5.96</v>
      </c>
      <c r="AG266" s="3">
        <v>7.67</v>
      </c>
      <c r="AH266" s="3">
        <v>6.2</v>
      </c>
      <c r="AI266" s="3">
        <v>6.05</v>
      </c>
      <c r="AJ266" s="3">
        <v>5.56</v>
      </c>
      <c r="AK266" s="3">
        <v>6.52</v>
      </c>
      <c r="AL266" s="3">
        <v>6.92</v>
      </c>
      <c r="AM266" s="3">
        <v>7.24</v>
      </c>
    </row>
    <row r="267">
      <c r="A267" s="3" t="s">
        <v>756</v>
      </c>
      <c r="B267" s="3" t="s">
        <v>178</v>
      </c>
      <c r="C267" s="4">
        <v>21.0</v>
      </c>
      <c r="D267" s="3" t="s">
        <v>58</v>
      </c>
      <c r="E267" s="3" t="s">
        <v>70</v>
      </c>
      <c r="F267" s="5">
        <v>7.02</v>
      </c>
      <c r="G267" s="3">
        <v>0.0</v>
      </c>
      <c r="H267" s="5">
        <v>77.13</v>
      </c>
      <c r="I267" s="3" t="s">
        <v>164</v>
      </c>
      <c r="J267" s="3">
        <f>IFERROR(__xludf.DUMMYFUNCTION("COUNTA(SPLIT(I267,"",""))"),2.0)</f>
        <v>2</v>
      </c>
      <c r="K267" s="3">
        <f>IFERROR(__xludf.DUMMYFUNCTION("IF(REGEXMATCH(I267,""(?i)literary society""),1,0)"),1.0)</f>
        <v>1</v>
      </c>
      <c r="L267" s="3">
        <f>IFERROR(__xludf.DUMMYFUNCTION("IF(REGEXMATCH(I267,""(?i)robotics""),1,0)"),0.0)</f>
        <v>0</v>
      </c>
      <c r="M267" s="3">
        <f>IFERROR(__xludf.DUMMYFUNCTION("IF(REGEXMATCH(I267,""(?i)coding club""),1,0)"),0.0)</f>
        <v>0</v>
      </c>
      <c r="N267" s="3">
        <f>IFERROR(__xludf.DUMMYFUNCTION("IF(REGEXMATCH(I267,""(?i)entrepreneurship cell""),1,0)"),1.0)</f>
        <v>1</v>
      </c>
      <c r="O267" s="3">
        <f>IFERROR(__xludf.DUMMYFUNCTION("IF(REGEXMATCH(I267,""(?i)cultural club""),1,0)"),0.0)</f>
        <v>0</v>
      </c>
      <c r="P267" s="3">
        <f>IFERROR(__xludf.DUMMYFUNCTION("IF(REGEXMATCH(I267,""(?i)sports club""),1,0)"),0.0)</f>
        <v>0</v>
      </c>
      <c r="Q267" s="3" t="s">
        <v>757</v>
      </c>
      <c r="R267" s="3">
        <f>IFERROR(__xludf.DUMMYFUNCTION("COUNTA(SPLIT(Q267,"",""))"),5.0)</f>
        <v>5</v>
      </c>
      <c r="S267" s="3">
        <f>IFERROR(__xludf.DUMMYFUNCTION("IF(REGEXMATCH(Q267,""(?i)c\+\+""),1,0)"),1.0)</f>
        <v>1</v>
      </c>
      <c r="T267" s="3">
        <f>IFERROR(__xludf.DUMMYFUNCTION("IF(REGEXMATCH(Q267,""(?i)machine learning""),1,0)"),0.0)</f>
        <v>0</v>
      </c>
      <c r="U267" s="3">
        <f>IFERROR(__xludf.DUMMYFUNCTION("IF(REGEXMATCH(Q267,""(?i)python""),1,0)"),1.0)</f>
        <v>1</v>
      </c>
      <c r="V267" s="3">
        <f>IFERROR(__xludf.DUMMYFUNCTION("IF(REGEXMATCH(Q267,""(?i)java""),1,0)"),1.0)</f>
        <v>1</v>
      </c>
      <c r="W267" s="3">
        <f>IFERROR(__xludf.DUMMYFUNCTION("IF(REGEXMATCH(Q267,""(?i)sql""),1,0)"),0.0)</f>
        <v>0</v>
      </c>
      <c r="X267" s="3">
        <f>IFERROR(__xludf.DUMMYFUNCTION("IF(REGEXMATCH(Q267,""(?i)web development""),1,0)"),1.0)</f>
        <v>1</v>
      </c>
      <c r="Y267" s="3">
        <f>IFERROR(__xludf.DUMMYFUNCTION("IF(REGEXMATCH(Q267,""(?i)data science""),1,0)"),1.0)</f>
        <v>1</v>
      </c>
      <c r="Z267" s="3" t="s">
        <v>45</v>
      </c>
      <c r="AA267" s="3" t="s">
        <v>72</v>
      </c>
      <c r="AB267" s="3" t="s">
        <v>47</v>
      </c>
      <c r="AC267" s="3" t="s">
        <v>48</v>
      </c>
      <c r="AD267" s="3">
        <v>0.0</v>
      </c>
      <c r="AE267" s="3" t="s">
        <v>49</v>
      </c>
      <c r="AF267" s="3">
        <v>8.66</v>
      </c>
      <c r="AG267" s="3">
        <v>6.26</v>
      </c>
      <c r="AH267" s="3">
        <v>6.89</v>
      </c>
      <c r="AI267" s="3">
        <v>6.51</v>
      </c>
      <c r="AJ267" s="3">
        <v>8.59</v>
      </c>
      <c r="AK267" s="3">
        <v>6.57</v>
      </c>
      <c r="AL267" s="3">
        <v>6.27</v>
      </c>
      <c r="AM267" s="3">
        <v>6.42</v>
      </c>
    </row>
    <row r="268">
      <c r="A268" s="3" t="s">
        <v>758</v>
      </c>
      <c r="B268" s="3" t="s">
        <v>759</v>
      </c>
      <c r="C268" s="4">
        <v>19.0</v>
      </c>
      <c r="D268" s="3" t="s">
        <v>58</v>
      </c>
      <c r="E268" s="3" t="s">
        <v>92</v>
      </c>
      <c r="F268" s="5">
        <v>7.2</v>
      </c>
      <c r="G268" s="3">
        <v>1.0</v>
      </c>
      <c r="H268" s="5">
        <v>70.6</v>
      </c>
      <c r="I268" s="3" t="s">
        <v>760</v>
      </c>
      <c r="J268" s="3">
        <f>IFERROR(__xludf.DUMMYFUNCTION("COUNTA(SPLIT(I268,"",""))"),2.0)</f>
        <v>2</v>
      </c>
      <c r="K268" s="3">
        <f>IFERROR(__xludf.DUMMYFUNCTION("IF(REGEXMATCH(I268,""(?i)literary society""),1,0)"),0.0)</f>
        <v>0</v>
      </c>
      <c r="L268" s="3">
        <f>IFERROR(__xludf.DUMMYFUNCTION("IF(REGEXMATCH(I268,""(?i)robotics""),1,0)"),1.0)</f>
        <v>1</v>
      </c>
      <c r="M268" s="3">
        <f>IFERROR(__xludf.DUMMYFUNCTION("IF(REGEXMATCH(I268,""(?i)coding club""),1,0)"),0.0)</f>
        <v>0</v>
      </c>
      <c r="N268" s="3">
        <f>IFERROR(__xludf.DUMMYFUNCTION("IF(REGEXMATCH(I268,""(?i)entrepreneurship cell""),1,0)"),1.0)</f>
        <v>1</v>
      </c>
      <c r="O268" s="3">
        <f>IFERROR(__xludf.DUMMYFUNCTION("IF(REGEXMATCH(I268,""(?i)cultural club""),1,0)"),0.0)</f>
        <v>0</v>
      </c>
      <c r="P268" s="3">
        <f>IFERROR(__xludf.DUMMYFUNCTION("IF(REGEXMATCH(I268,""(?i)sports club""),1,0)"),0.0)</f>
        <v>0</v>
      </c>
      <c r="Q268" s="3" t="s">
        <v>761</v>
      </c>
      <c r="R268" s="3">
        <f>IFERROR(__xludf.DUMMYFUNCTION("COUNTA(SPLIT(Q268,"",""))"),4.0)</f>
        <v>4</v>
      </c>
      <c r="S268" s="3">
        <f>IFERROR(__xludf.DUMMYFUNCTION("IF(REGEXMATCH(Q268,""(?i)c\+\+""),1,0)"),0.0)</f>
        <v>0</v>
      </c>
      <c r="T268" s="3">
        <f>IFERROR(__xludf.DUMMYFUNCTION("IF(REGEXMATCH(Q268,""(?i)machine learning""),1,0)"),1.0)</f>
        <v>1</v>
      </c>
      <c r="U268" s="3">
        <f>IFERROR(__xludf.DUMMYFUNCTION("IF(REGEXMATCH(Q268,""(?i)python""),1,0)"),1.0)</f>
        <v>1</v>
      </c>
      <c r="V268" s="3">
        <f>IFERROR(__xludf.DUMMYFUNCTION("IF(REGEXMATCH(Q268,""(?i)java""),1,0)"),1.0)</f>
        <v>1</v>
      </c>
      <c r="W268" s="3">
        <f>IFERROR(__xludf.DUMMYFUNCTION("IF(REGEXMATCH(Q268,""(?i)sql""),1,0)"),0.0)</f>
        <v>0</v>
      </c>
      <c r="X268" s="3">
        <f>IFERROR(__xludf.DUMMYFUNCTION("IF(REGEXMATCH(Q268,""(?i)web development""),1,0)"),1.0)</f>
        <v>1</v>
      </c>
      <c r="Y268" s="3">
        <f>IFERROR(__xludf.DUMMYFUNCTION("IF(REGEXMATCH(Q268,""(?i)data science""),1,0)"),0.0)</f>
        <v>0</v>
      </c>
      <c r="Z268" s="3" t="s">
        <v>45</v>
      </c>
      <c r="AA268" s="3" t="s">
        <v>72</v>
      </c>
      <c r="AB268" s="3" t="s">
        <v>66</v>
      </c>
      <c r="AC268" s="3" t="s">
        <v>98</v>
      </c>
      <c r="AD268" s="3">
        <v>14.84</v>
      </c>
      <c r="AE268" s="3" t="s">
        <v>72</v>
      </c>
      <c r="AF268" s="3">
        <v>7.82</v>
      </c>
      <c r="AG268" s="3">
        <v>7.68</v>
      </c>
      <c r="AH268" s="3">
        <v>7.16</v>
      </c>
      <c r="AI268" s="3">
        <v>5.17</v>
      </c>
      <c r="AJ268" s="3">
        <v>7.68</v>
      </c>
      <c r="AK268" s="3">
        <v>7.5</v>
      </c>
      <c r="AL268" s="3">
        <v>7.41</v>
      </c>
      <c r="AM268" s="3">
        <v>7.2</v>
      </c>
    </row>
    <row r="269">
      <c r="A269" s="3" t="s">
        <v>762</v>
      </c>
      <c r="B269" s="3" t="s">
        <v>763</v>
      </c>
      <c r="C269" s="4">
        <v>22.0</v>
      </c>
      <c r="D269" s="3" t="s">
        <v>58</v>
      </c>
      <c r="E269" s="3" t="s">
        <v>70</v>
      </c>
      <c r="F269" s="5">
        <v>7.23</v>
      </c>
      <c r="G269" s="3">
        <v>1.0</v>
      </c>
      <c r="H269" s="5">
        <v>74.76</v>
      </c>
      <c r="I269" s="3" t="s">
        <v>339</v>
      </c>
      <c r="J269" s="3">
        <f>IFERROR(__xludf.DUMMYFUNCTION("COUNTA(SPLIT(I269,"",""))"),2.0)</f>
        <v>2</v>
      </c>
      <c r="K269" s="3">
        <f>IFERROR(__xludf.DUMMYFUNCTION("IF(REGEXMATCH(I269,""(?i)literary society""),1,0)"),0.0)</f>
        <v>0</v>
      </c>
      <c r="L269" s="3">
        <f>IFERROR(__xludf.DUMMYFUNCTION("IF(REGEXMATCH(I269,""(?i)robotics""),1,0)"),1.0)</f>
        <v>1</v>
      </c>
      <c r="M269" s="3">
        <f>IFERROR(__xludf.DUMMYFUNCTION("IF(REGEXMATCH(I269,""(?i)coding club""),1,0)"),0.0)</f>
        <v>0</v>
      </c>
      <c r="N269" s="3">
        <f>IFERROR(__xludf.DUMMYFUNCTION("IF(REGEXMATCH(I269,""(?i)entrepreneurship cell""),1,0)"),0.0)</f>
        <v>0</v>
      </c>
      <c r="O269" s="3">
        <f>IFERROR(__xludf.DUMMYFUNCTION("IF(REGEXMATCH(I269,""(?i)cultural club""),1,0)"),0.0)</f>
        <v>0</v>
      </c>
      <c r="P269" s="3">
        <f>IFERROR(__xludf.DUMMYFUNCTION("IF(REGEXMATCH(I269,""(?i)sports club""),1,0)"),1.0)</f>
        <v>1</v>
      </c>
      <c r="Q269" s="3" t="s">
        <v>577</v>
      </c>
      <c r="R269" s="3">
        <f>IFERROR(__xludf.DUMMYFUNCTION("COUNTA(SPLIT(Q269,"",""))"),3.0)</f>
        <v>3</v>
      </c>
      <c r="S269" s="3">
        <f>IFERROR(__xludf.DUMMYFUNCTION("IF(REGEXMATCH(Q269,""(?i)c\+\+""),1,0)"),0.0)</f>
        <v>0</v>
      </c>
      <c r="T269" s="3">
        <f>IFERROR(__xludf.DUMMYFUNCTION("IF(REGEXMATCH(Q269,""(?i)machine learning""),1,0)"),1.0)</f>
        <v>1</v>
      </c>
      <c r="U269" s="3">
        <f>IFERROR(__xludf.DUMMYFUNCTION("IF(REGEXMATCH(Q269,""(?i)python""),1,0)"),0.0)</f>
        <v>0</v>
      </c>
      <c r="V269" s="3">
        <f>IFERROR(__xludf.DUMMYFUNCTION("IF(REGEXMATCH(Q269,""(?i)java""),1,0)"),0.0)</f>
        <v>0</v>
      </c>
      <c r="W269" s="3">
        <f>IFERROR(__xludf.DUMMYFUNCTION("IF(REGEXMATCH(Q269,""(?i)sql""),1,0)"),1.0)</f>
        <v>1</v>
      </c>
      <c r="X269" s="3">
        <f>IFERROR(__xludf.DUMMYFUNCTION("IF(REGEXMATCH(Q269,""(?i)web development""),1,0)"),1.0)</f>
        <v>1</v>
      </c>
      <c r="Y269" s="3">
        <f>IFERROR(__xludf.DUMMYFUNCTION("IF(REGEXMATCH(Q269,""(?i)data science""),1,0)"),0.0)</f>
        <v>0</v>
      </c>
      <c r="Z269" s="3" t="s">
        <v>55</v>
      </c>
      <c r="AA269" s="3" t="s">
        <v>48</v>
      </c>
      <c r="AB269" s="3" t="s">
        <v>66</v>
      </c>
      <c r="AC269" s="3" t="s">
        <v>72</v>
      </c>
      <c r="AD269" s="3">
        <v>5.06</v>
      </c>
      <c r="AE269" s="3" t="s">
        <v>72</v>
      </c>
      <c r="AF269" s="3">
        <v>7.77</v>
      </c>
      <c r="AG269" s="3">
        <v>8.53</v>
      </c>
      <c r="AH269" s="3">
        <v>7.92</v>
      </c>
      <c r="AI269" s="3">
        <v>6.46</v>
      </c>
      <c r="AJ269" s="3">
        <v>7.14</v>
      </c>
      <c r="AK269" s="3">
        <v>6.39</v>
      </c>
      <c r="AL269" s="3">
        <v>6.29</v>
      </c>
      <c r="AM269" s="3">
        <v>7.34</v>
      </c>
    </row>
    <row r="270">
      <c r="A270" s="3" t="s">
        <v>764</v>
      </c>
      <c r="B270" s="3" t="s">
        <v>765</v>
      </c>
      <c r="C270" s="4">
        <v>20.0</v>
      </c>
      <c r="D270" s="3" t="s">
        <v>41</v>
      </c>
      <c r="E270" s="3" t="s">
        <v>52</v>
      </c>
      <c r="F270" s="5">
        <v>6.87</v>
      </c>
      <c r="G270" s="3">
        <v>1.0</v>
      </c>
      <c r="H270" s="5">
        <v>89.07</v>
      </c>
      <c r="I270" s="3" t="s">
        <v>745</v>
      </c>
      <c r="J270" s="3">
        <f>IFERROR(__xludf.DUMMYFUNCTION("COUNTA(SPLIT(I270,"",""))"),3.0)</f>
        <v>3</v>
      </c>
      <c r="K270" s="3">
        <f>IFERROR(__xludf.DUMMYFUNCTION("IF(REGEXMATCH(I270,""(?i)literary society""),1,0)"),1.0)</f>
        <v>1</v>
      </c>
      <c r="L270" s="3">
        <f>IFERROR(__xludf.DUMMYFUNCTION("IF(REGEXMATCH(I270,""(?i)robotics""),1,0)"),0.0)</f>
        <v>0</v>
      </c>
      <c r="M270" s="3">
        <f>IFERROR(__xludf.DUMMYFUNCTION("IF(REGEXMATCH(I270,""(?i)coding club""),1,0)"),0.0)</f>
        <v>0</v>
      </c>
      <c r="N270" s="3">
        <f>IFERROR(__xludf.DUMMYFUNCTION("IF(REGEXMATCH(I270,""(?i)entrepreneurship cell""),1,0)"),0.0)</f>
        <v>0</v>
      </c>
      <c r="O270" s="3">
        <f>IFERROR(__xludf.DUMMYFUNCTION("IF(REGEXMATCH(I270,""(?i)cultural club""),1,0)"),1.0)</f>
        <v>1</v>
      </c>
      <c r="P270" s="3">
        <f>IFERROR(__xludf.DUMMYFUNCTION("IF(REGEXMATCH(I270,""(?i)sports club""),1,0)"),1.0)</f>
        <v>1</v>
      </c>
      <c r="Q270" s="3" t="s">
        <v>375</v>
      </c>
      <c r="R270" s="3">
        <f>IFERROR(__xludf.DUMMYFUNCTION("COUNTA(SPLIT(Q270,"",""))"),2.0)</f>
        <v>2</v>
      </c>
      <c r="S270" s="3">
        <f>IFERROR(__xludf.DUMMYFUNCTION("IF(REGEXMATCH(Q270,""(?i)c\+\+""),1,0)"),0.0)</f>
        <v>0</v>
      </c>
      <c r="T270" s="3">
        <f>IFERROR(__xludf.DUMMYFUNCTION("IF(REGEXMATCH(Q270,""(?i)machine learning""),1,0)"),0.0)</f>
        <v>0</v>
      </c>
      <c r="U270" s="3">
        <f>IFERROR(__xludf.DUMMYFUNCTION("IF(REGEXMATCH(Q270,""(?i)python""),1,0)"),1.0)</f>
        <v>1</v>
      </c>
      <c r="V270" s="3">
        <f>IFERROR(__xludf.DUMMYFUNCTION("IF(REGEXMATCH(Q270,""(?i)java""),1,0)"),0.0)</f>
        <v>0</v>
      </c>
      <c r="W270" s="3">
        <f>IFERROR(__xludf.DUMMYFUNCTION("IF(REGEXMATCH(Q270,""(?i)sql""),1,0)"),0.0)</f>
        <v>0</v>
      </c>
      <c r="X270" s="3">
        <f>IFERROR(__xludf.DUMMYFUNCTION("IF(REGEXMATCH(Q270,""(?i)web development""),1,0)"),1.0)</f>
        <v>1</v>
      </c>
      <c r="Y270" s="3">
        <f>IFERROR(__xludf.DUMMYFUNCTION("IF(REGEXMATCH(Q270,""(?i)data science""),1,0)"),0.0)</f>
        <v>0</v>
      </c>
      <c r="Z270" s="3" t="s">
        <v>55</v>
      </c>
      <c r="AA270" s="3" t="s">
        <v>48</v>
      </c>
      <c r="AB270" s="3" t="s">
        <v>66</v>
      </c>
      <c r="AC270" s="3" t="s">
        <v>98</v>
      </c>
      <c r="AD270" s="3">
        <v>16.16</v>
      </c>
      <c r="AE270" s="3" t="s">
        <v>75</v>
      </c>
      <c r="AF270" s="3">
        <v>6.57</v>
      </c>
      <c r="AG270" s="3">
        <v>7.09</v>
      </c>
      <c r="AH270" s="3">
        <v>5.62</v>
      </c>
      <c r="AI270" s="3">
        <v>8.39</v>
      </c>
      <c r="AJ270" s="3">
        <v>7.68</v>
      </c>
      <c r="AK270" s="3">
        <v>6.63</v>
      </c>
      <c r="AL270" s="3">
        <v>6.1</v>
      </c>
      <c r="AM270" s="3">
        <v>6.91</v>
      </c>
    </row>
    <row r="271">
      <c r="A271" s="3" t="s">
        <v>766</v>
      </c>
      <c r="B271" s="3" t="s">
        <v>100</v>
      </c>
      <c r="C271" s="4">
        <v>22.0</v>
      </c>
      <c r="D271" s="3" t="s">
        <v>58</v>
      </c>
      <c r="E271" s="3" t="s">
        <v>70</v>
      </c>
      <c r="F271" s="5">
        <v>7.44</v>
      </c>
      <c r="G271" s="3">
        <v>1.0</v>
      </c>
      <c r="H271" s="5">
        <v>84.13</v>
      </c>
      <c r="I271" s="3" t="s">
        <v>10</v>
      </c>
      <c r="J271" s="3">
        <f>IFERROR(__xludf.DUMMYFUNCTION("COUNTA(SPLIT(I271,"",""))"),1.0)</f>
        <v>1</v>
      </c>
      <c r="K271" s="3">
        <f>IFERROR(__xludf.DUMMYFUNCTION("IF(REGEXMATCH(I271,""(?i)literary society""),1,0)"),1.0)</f>
        <v>1</v>
      </c>
      <c r="L271" s="3">
        <f>IFERROR(__xludf.DUMMYFUNCTION("IF(REGEXMATCH(I271,""(?i)robotics""),1,0)"),0.0)</f>
        <v>0</v>
      </c>
      <c r="M271" s="3">
        <f>IFERROR(__xludf.DUMMYFUNCTION("IF(REGEXMATCH(I271,""(?i)coding club""),1,0)"),0.0)</f>
        <v>0</v>
      </c>
      <c r="N271" s="3">
        <f>IFERROR(__xludf.DUMMYFUNCTION("IF(REGEXMATCH(I271,""(?i)entrepreneurship cell""),1,0)"),0.0)</f>
        <v>0</v>
      </c>
      <c r="O271" s="3">
        <f>IFERROR(__xludf.DUMMYFUNCTION("IF(REGEXMATCH(I271,""(?i)cultural club""),1,0)"),0.0)</f>
        <v>0</v>
      </c>
      <c r="P271" s="3">
        <f>IFERROR(__xludf.DUMMYFUNCTION("IF(REGEXMATCH(I271,""(?i)sports club""),1,0)"),0.0)</f>
        <v>0</v>
      </c>
      <c r="Q271" s="3" t="s">
        <v>291</v>
      </c>
      <c r="R271" s="3">
        <f>IFERROR(__xludf.DUMMYFUNCTION("COUNTA(SPLIT(Q271,"",""))"),2.0)</f>
        <v>2</v>
      </c>
      <c r="S271" s="3">
        <f>IFERROR(__xludf.DUMMYFUNCTION("IF(REGEXMATCH(Q271,""(?i)c\+\+""),1,0)"),1.0)</f>
        <v>1</v>
      </c>
      <c r="T271" s="3">
        <f>IFERROR(__xludf.DUMMYFUNCTION("IF(REGEXMATCH(Q271,""(?i)machine learning""),1,0)"),0.0)</f>
        <v>0</v>
      </c>
      <c r="U271" s="3">
        <f>IFERROR(__xludf.DUMMYFUNCTION("IF(REGEXMATCH(Q271,""(?i)python""),1,0)"),0.0)</f>
        <v>0</v>
      </c>
      <c r="V271" s="3">
        <f>IFERROR(__xludf.DUMMYFUNCTION("IF(REGEXMATCH(Q271,""(?i)java""),1,0)"),0.0)</f>
        <v>0</v>
      </c>
      <c r="W271" s="3">
        <f>IFERROR(__xludf.DUMMYFUNCTION("IF(REGEXMATCH(Q271,""(?i)sql""),1,0)"),1.0)</f>
        <v>1</v>
      </c>
      <c r="X271" s="3">
        <f>IFERROR(__xludf.DUMMYFUNCTION("IF(REGEXMATCH(Q271,""(?i)web development""),1,0)"),0.0)</f>
        <v>0</v>
      </c>
      <c r="Y271" s="3">
        <f>IFERROR(__xludf.DUMMYFUNCTION("IF(REGEXMATCH(Q271,""(?i)data science""),1,0)"),0.0)</f>
        <v>0</v>
      </c>
      <c r="Z271" s="3" t="s">
        <v>45</v>
      </c>
      <c r="AA271" s="3" t="s">
        <v>98</v>
      </c>
      <c r="AB271" s="3" t="s">
        <v>47</v>
      </c>
      <c r="AC271" s="3" t="s">
        <v>48</v>
      </c>
      <c r="AD271" s="3">
        <v>0.0</v>
      </c>
      <c r="AE271" s="3" t="s">
        <v>49</v>
      </c>
      <c r="AF271" s="3">
        <v>7.29</v>
      </c>
      <c r="AG271" s="3">
        <v>7.57</v>
      </c>
      <c r="AH271" s="3">
        <v>7.63</v>
      </c>
      <c r="AI271" s="3">
        <v>8.03</v>
      </c>
      <c r="AJ271" s="3">
        <v>6.75</v>
      </c>
      <c r="AK271" s="3">
        <v>6.81</v>
      </c>
      <c r="AL271" s="3">
        <v>7.53</v>
      </c>
      <c r="AM271" s="3">
        <v>7.89</v>
      </c>
    </row>
    <row r="272">
      <c r="A272" s="3" t="s">
        <v>767</v>
      </c>
      <c r="B272" s="3" t="s">
        <v>374</v>
      </c>
      <c r="C272" s="4">
        <v>18.0</v>
      </c>
      <c r="D272" s="3" t="s">
        <v>41</v>
      </c>
      <c r="E272" s="3" t="s">
        <v>59</v>
      </c>
      <c r="F272" s="5">
        <v>7.04</v>
      </c>
      <c r="G272" s="3">
        <v>5.0</v>
      </c>
      <c r="H272" s="5">
        <v>70.1</v>
      </c>
      <c r="I272" s="3" t="s">
        <v>243</v>
      </c>
      <c r="J272" s="3">
        <f>IFERROR(__xludf.DUMMYFUNCTION("COUNTA(SPLIT(I272,"",""))"),2.0)</f>
        <v>2</v>
      </c>
      <c r="K272" s="3">
        <f>IFERROR(__xludf.DUMMYFUNCTION("IF(REGEXMATCH(I272,""(?i)literary society""),1,0)"),0.0)</f>
        <v>0</v>
      </c>
      <c r="L272" s="3">
        <f>IFERROR(__xludf.DUMMYFUNCTION("IF(REGEXMATCH(I272,""(?i)robotics""),1,0)"),1.0)</f>
        <v>1</v>
      </c>
      <c r="M272" s="3">
        <f>IFERROR(__xludf.DUMMYFUNCTION("IF(REGEXMATCH(I272,""(?i)coding club""),1,0)"),0.0)</f>
        <v>0</v>
      </c>
      <c r="N272" s="3">
        <f>IFERROR(__xludf.DUMMYFUNCTION("IF(REGEXMATCH(I272,""(?i)entrepreneurship cell""),1,0)"),0.0)</f>
        <v>0</v>
      </c>
      <c r="O272" s="3">
        <f>IFERROR(__xludf.DUMMYFUNCTION("IF(REGEXMATCH(I272,""(?i)cultural club""),1,0)"),1.0)</f>
        <v>1</v>
      </c>
      <c r="P272" s="3">
        <f>IFERROR(__xludf.DUMMYFUNCTION("IF(REGEXMATCH(I272,""(?i)sports club""),1,0)"),0.0)</f>
        <v>0</v>
      </c>
      <c r="Q272" s="3" t="s">
        <v>768</v>
      </c>
      <c r="R272" s="3">
        <f>IFERROR(__xludf.DUMMYFUNCTION("COUNTA(SPLIT(Q272,"",""))"),4.0)</f>
        <v>4</v>
      </c>
      <c r="S272" s="3">
        <f>IFERROR(__xludf.DUMMYFUNCTION("IF(REGEXMATCH(Q272,""(?i)c\+\+""),1,0)"),0.0)</f>
        <v>0</v>
      </c>
      <c r="T272" s="3">
        <f>IFERROR(__xludf.DUMMYFUNCTION("IF(REGEXMATCH(Q272,""(?i)machine learning""),1,0)"),1.0)</f>
        <v>1</v>
      </c>
      <c r="U272" s="3">
        <f>IFERROR(__xludf.DUMMYFUNCTION("IF(REGEXMATCH(Q272,""(?i)python""),1,0)"),1.0)</f>
        <v>1</v>
      </c>
      <c r="V272" s="3">
        <f>IFERROR(__xludf.DUMMYFUNCTION("IF(REGEXMATCH(Q272,""(?i)java""),1,0)"),1.0)</f>
        <v>1</v>
      </c>
      <c r="W272" s="3">
        <f>IFERROR(__xludf.DUMMYFUNCTION("IF(REGEXMATCH(Q272,""(?i)sql""),1,0)"),1.0)</f>
        <v>1</v>
      </c>
      <c r="X272" s="3">
        <f>IFERROR(__xludf.DUMMYFUNCTION("IF(REGEXMATCH(Q272,""(?i)web development""),1,0)"),0.0)</f>
        <v>0</v>
      </c>
      <c r="Y272" s="3">
        <f>IFERROR(__xludf.DUMMYFUNCTION("IF(REGEXMATCH(Q272,""(?i)data science""),1,0)"),0.0)</f>
        <v>0</v>
      </c>
      <c r="Z272" s="3" t="s">
        <v>45</v>
      </c>
      <c r="AA272" s="3" t="s">
        <v>61</v>
      </c>
      <c r="AB272" s="3" t="s">
        <v>66</v>
      </c>
      <c r="AC272" s="3" t="s">
        <v>98</v>
      </c>
      <c r="AD272" s="3">
        <v>4.94</v>
      </c>
      <c r="AE272" s="3" t="s">
        <v>61</v>
      </c>
      <c r="AF272" s="3">
        <v>7.52</v>
      </c>
      <c r="AG272" s="3">
        <v>7.33</v>
      </c>
      <c r="AH272" s="3">
        <v>5.48</v>
      </c>
      <c r="AI272" s="3">
        <v>7.48</v>
      </c>
      <c r="AJ272" s="3">
        <v>7.69</v>
      </c>
      <c r="AK272" s="3">
        <v>6.66</v>
      </c>
      <c r="AL272" s="3">
        <v>8.04</v>
      </c>
      <c r="AM272" s="3">
        <v>6.15</v>
      </c>
    </row>
    <row r="273">
      <c r="A273" s="3" t="s">
        <v>769</v>
      </c>
      <c r="B273" s="3" t="s">
        <v>40</v>
      </c>
      <c r="C273" s="4">
        <v>22.0</v>
      </c>
      <c r="D273" s="3" t="s">
        <v>41</v>
      </c>
      <c r="E273" s="3" t="s">
        <v>42</v>
      </c>
      <c r="F273" s="5">
        <v>7.32</v>
      </c>
      <c r="G273" s="3">
        <v>1.0</v>
      </c>
      <c r="H273" s="5">
        <v>68.08</v>
      </c>
      <c r="I273" s="3" t="s">
        <v>770</v>
      </c>
      <c r="J273" s="3">
        <f>IFERROR(__xludf.DUMMYFUNCTION("COUNTA(SPLIT(I273,"",""))"),3.0)</f>
        <v>3</v>
      </c>
      <c r="K273" s="3">
        <f>IFERROR(__xludf.DUMMYFUNCTION("IF(REGEXMATCH(I273,""(?i)literary society""),1,0)"),1.0)</f>
        <v>1</v>
      </c>
      <c r="L273" s="3">
        <f>IFERROR(__xludf.DUMMYFUNCTION("IF(REGEXMATCH(I273,""(?i)robotics""),1,0)"),0.0)</f>
        <v>0</v>
      </c>
      <c r="M273" s="3">
        <f>IFERROR(__xludf.DUMMYFUNCTION("IF(REGEXMATCH(I273,""(?i)coding club""),1,0)"),1.0)</f>
        <v>1</v>
      </c>
      <c r="N273" s="3">
        <f>IFERROR(__xludf.DUMMYFUNCTION("IF(REGEXMATCH(I273,""(?i)entrepreneurship cell""),1,0)"),1.0)</f>
        <v>1</v>
      </c>
      <c r="O273" s="3">
        <f>IFERROR(__xludf.DUMMYFUNCTION("IF(REGEXMATCH(I273,""(?i)cultural club""),1,0)"),0.0)</f>
        <v>0</v>
      </c>
      <c r="P273" s="3">
        <f>IFERROR(__xludf.DUMMYFUNCTION("IF(REGEXMATCH(I273,""(?i)sports club""),1,0)"),0.0)</f>
        <v>0</v>
      </c>
      <c r="Q273" s="3" t="s">
        <v>771</v>
      </c>
      <c r="R273" s="3">
        <f>IFERROR(__xludf.DUMMYFUNCTION("COUNTA(SPLIT(Q273,"",""))"),5.0)</f>
        <v>5</v>
      </c>
      <c r="S273" s="3">
        <f>IFERROR(__xludf.DUMMYFUNCTION("IF(REGEXMATCH(Q273,""(?i)c\+\+""),1,0)"),1.0)</f>
        <v>1</v>
      </c>
      <c r="T273" s="3">
        <f>IFERROR(__xludf.DUMMYFUNCTION("IF(REGEXMATCH(Q273,""(?i)machine learning""),1,0)"),1.0)</f>
        <v>1</v>
      </c>
      <c r="U273" s="3">
        <f>IFERROR(__xludf.DUMMYFUNCTION("IF(REGEXMATCH(Q273,""(?i)python""),1,0)"),1.0)</f>
        <v>1</v>
      </c>
      <c r="V273" s="3">
        <f>IFERROR(__xludf.DUMMYFUNCTION("IF(REGEXMATCH(Q273,""(?i)java""),1,0)"),1.0)</f>
        <v>1</v>
      </c>
      <c r="W273" s="3">
        <f>IFERROR(__xludf.DUMMYFUNCTION("IF(REGEXMATCH(Q273,""(?i)sql""),1,0)"),0.0)</f>
        <v>0</v>
      </c>
      <c r="X273" s="3">
        <f>IFERROR(__xludf.DUMMYFUNCTION("IF(REGEXMATCH(Q273,""(?i)web development""),1,0)"),0.0)</f>
        <v>0</v>
      </c>
      <c r="Y273" s="3">
        <f>IFERROR(__xludf.DUMMYFUNCTION("IF(REGEXMATCH(Q273,""(?i)data science""),1,0)"),1.0)</f>
        <v>1</v>
      </c>
      <c r="Z273" s="3" t="s">
        <v>45</v>
      </c>
      <c r="AA273" s="3" t="s">
        <v>98</v>
      </c>
      <c r="AB273" s="3" t="s">
        <v>47</v>
      </c>
      <c r="AC273" s="3" t="s">
        <v>48</v>
      </c>
      <c r="AD273" s="3">
        <v>0.0</v>
      </c>
      <c r="AE273" s="3" t="s">
        <v>49</v>
      </c>
      <c r="AF273" s="3">
        <v>7.56</v>
      </c>
      <c r="AG273" s="3">
        <v>8.16</v>
      </c>
      <c r="AH273" s="3">
        <v>6.65</v>
      </c>
      <c r="AI273" s="3">
        <v>8.44</v>
      </c>
      <c r="AJ273" s="3">
        <v>5.28</v>
      </c>
      <c r="AK273" s="3">
        <v>8.08</v>
      </c>
      <c r="AL273" s="3">
        <v>8.15</v>
      </c>
      <c r="AM273" s="3">
        <v>6.23</v>
      </c>
    </row>
    <row r="274">
      <c r="A274" s="3" t="s">
        <v>772</v>
      </c>
      <c r="B274" s="3" t="s">
        <v>773</v>
      </c>
      <c r="C274" s="4">
        <v>18.0</v>
      </c>
      <c r="D274" s="3" t="s">
        <v>58</v>
      </c>
      <c r="E274" s="3" t="s">
        <v>52</v>
      </c>
      <c r="F274" s="5">
        <v>7.06</v>
      </c>
      <c r="G274" s="3">
        <v>0.0</v>
      </c>
      <c r="H274" s="5">
        <v>78.54</v>
      </c>
      <c r="I274" s="3" t="s">
        <v>120</v>
      </c>
      <c r="J274" s="3">
        <f>IFERROR(__xludf.DUMMYFUNCTION("COUNTA(SPLIT(I274,"",""))"),2.0)</f>
        <v>2</v>
      </c>
      <c r="K274" s="3">
        <f>IFERROR(__xludf.DUMMYFUNCTION("IF(REGEXMATCH(I274,""(?i)literary society""),1,0)"),0.0)</f>
        <v>0</v>
      </c>
      <c r="L274" s="3">
        <f>IFERROR(__xludf.DUMMYFUNCTION("IF(REGEXMATCH(I274,""(?i)robotics""),1,0)"),0.0)</f>
        <v>0</v>
      </c>
      <c r="M274" s="3">
        <f>IFERROR(__xludf.DUMMYFUNCTION("IF(REGEXMATCH(I274,""(?i)coding club""),1,0)"),1.0)</f>
        <v>1</v>
      </c>
      <c r="N274" s="3">
        <f>IFERROR(__xludf.DUMMYFUNCTION("IF(REGEXMATCH(I274,""(?i)entrepreneurship cell""),1,0)"),0.0)</f>
        <v>0</v>
      </c>
      <c r="O274" s="3">
        <f>IFERROR(__xludf.DUMMYFUNCTION("IF(REGEXMATCH(I274,""(?i)cultural club""),1,0)"),1.0)</f>
        <v>1</v>
      </c>
      <c r="P274" s="3">
        <f>IFERROR(__xludf.DUMMYFUNCTION("IF(REGEXMATCH(I274,""(?i)sports club""),1,0)"),0.0)</f>
        <v>0</v>
      </c>
      <c r="Q274" s="3" t="s">
        <v>375</v>
      </c>
      <c r="R274" s="3">
        <f>IFERROR(__xludf.DUMMYFUNCTION("COUNTA(SPLIT(Q274,"",""))"),2.0)</f>
        <v>2</v>
      </c>
      <c r="S274" s="3">
        <f>IFERROR(__xludf.DUMMYFUNCTION("IF(REGEXMATCH(Q274,""(?i)c\+\+""),1,0)"),0.0)</f>
        <v>0</v>
      </c>
      <c r="T274" s="3">
        <f>IFERROR(__xludf.DUMMYFUNCTION("IF(REGEXMATCH(Q274,""(?i)machine learning""),1,0)"),0.0)</f>
        <v>0</v>
      </c>
      <c r="U274" s="3">
        <f>IFERROR(__xludf.DUMMYFUNCTION("IF(REGEXMATCH(Q274,""(?i)python""),1,0)"),1.0)</f>
        <v>1</v>
      </c>
      <c r="V274" s="3">
        <f>IFERROR(__xludf.DUMMYFUNCTION("IF(REGEXMATCH(Q274,""(?i)java""),1,0)"),0.0)</f>
        <v>0</v>
      </c>
      <c r="W274" s="3">
        <f>IFERROR(__xludf.DUMMYFUNCTION("IF(REGEXMATCH(Q274,""(?i)sql""),1,0)"),0.0)</f>
        <v>0</v>
      </c>
      <c r="X274" s="3">
        <f>IFERROR(__xludf.DUMMYFUNCTION("IF(REGEXMATCH(Q274,""(?i)web development""),1,0)"),1.0)</f>
        <v>1</v>
      </c>
      <c r="Y274" s="3">
        <f>IFERROR(__xludf.DUMMYFUNCTION("IF(REGEXMATCH(Q274,""(?i)data science""),1,0)"),0.0)</f>
        <v>0</v>
      </c>
      <c r="Z274" s="3" t="s">
        <v>55</v>
      </c>
      <c r="AA274" s="3" t="s">
        <v>48</v>
      </c>
      <c r="AB274" s="3" t="s">
        <v>66</v>
      </c>
      <c r="AC274" s="3" t="s">
        <v>46</v>
      </c>
      <c r="AD274" s="3">
        <v>18.09</v>
      </c>
      <c r="AE274" s="3" t="s">
        <v>106</v>
      </c>
      <c r="AF274" s="3">
        <v>8.03</v>
      </c>
      <c r="AG274" s="3">
        <v>7.68</v>
      </c>
      <c r="AH274" s="3">
        <v>6.61</v>
      </c>
      <c r="AI274" s="3">
        <v>7.32</v>
      </c>
      <c r="AJ274" s="3">
        <v>8.26</v>
      </c>
      <c r="AK274" s="3">
        <v>6.8</v>
      </c>
      <c r="AL274" s="3">
        <v>6.69</v>
      </c>
      <c r="AM274" s="3">
        <v>5.11</v>
      </c>
    </row>
    <row r="275">
      <c r="A275" s="3" t="s">
        <v>774</v>
      </c>
      <c r="B275" s="3" t="s">
        <v>470</v>
      </c>
      <c r="C275" s="4">
        <v>23.0</v>
      </c>
      <c r="D275" s="3" t="s">
        <v>41</v>
      </c>
      <c r="E275" s="3" t="s">
        <v>70</v>
      </c>
      <c r="F275" s="5">
        <v>6.76</v>
      </c>
      <c r="G275" s="3">
        <v>0.0</v>
      </c>
      <c r="H275" s="5">
        <v>79.06</v>
      </c>
      <c r="I275" s="3" t="s">
        <v>271</v>
      </c>
      <c r="J275" s="3">
        <f>IFERROR(__xludf.DUMMYFUNCTION("COUNTA(SPLIT(I275,"",""))"),3.0)</f>
        <v>3</v>
      </c>
      <c r="K275" s="3">
        <f>IFERROR(__xludf.DUMMYFUNCTION("IF(REGEXMATCH(I275,""(?i)literary society""),1,0)"),0.0)</f>
        <v>0</v>
      </c>
      <c r="L275" s="3">
        <f>IFERROR(__xludf.DUMMYFUNCTION("IF(REGEXMATCH(I275,""(?i)robotics""),1,0)"),0.0)</f>
        <v>0</v>
      </c>
      <c r="M275" s="3">
        <f>IFERROR(__xludf.DUMMYFUNCTION("IF(REGEXMATCH(I275,""(?i)coding club""),1,0)"),1.0)</f>
        <v>1</v>
      </c>
      <c r="N275" s="3">
        <f>IFERROR(__xludf.DUMMYFUNCTION("IF(REGEXMATCH(I275,""(?i)entrepreneurship cell""),1,0)"),1.0)</f>
        <v>1</v>
      </c>
      <c r="O275" s="3">
        <f>IFERROR(__xludf.DUMMYFUNCTION("IF(REGEXMATCH(I275,""(?i)cultural club""),1,0)"),0.0)</f>
        <v>0</v>
      </c>
      <c r="P275" s="3">
        <f>IFERROR(__xludf.DUMMYFUNCTION("IF(REGEXMATCH(I275,""(?i)sports club""),1,0)"),1.0)</f>
        <v>1</v>
      </c>
      <c r="Q275" s="3" t="s">
        <v>272</v>
      </c>
      <c r="R275" s="3">
        <f>IFERROR(__xludf.DUMMYFUNCTION("COUNTA(SPLIT(Q275,"",""))"),5.0)</f>
        <v>5</v>
      </c>
      <c r="S275" s="3">
        <f>IFERROR(__xludf.DUMMYFUNCTION("IF(REGEXMATCH(Q275,""(?i)c\+\+""),1,0)"),1.0)</f>
        <v>1</v>
      </c>
      <c r="T275" s="3">
        <f>IFERROR(__xludf.DUMMYFUNCTION("IF(REGEXMATCH(Q275,""(?i)machine learning""),1,0)"),1.0)</f>
        <v>1</v>
      </c>
      <c r="U275" s="3">
        <f>IFERROR(__xludf.DUMMYFUNCTION("IF(REGEXMATCH(Q275,""(?i)python""),1,0)"),1.0)</f>
        <v>1</v>
      </c>
      <c r="V275" s="3">
        <f>IFERROR(__xludf.DUMMYFUNCTION("IF(REGEXMATCH(Q275,""(?i)java""),1,0)"),0.0)</f>
        <v>0</v>
      </c>
      <c r="W275" s="3">
        <f>IFERROR(__xludf.DUMMYFUNCTION("IF(REGEXMATCH(Q275,""(?i)sql""),1,0)"),1.0)</f>
        <v>1</v>
      </c>
      <c r="X275" s="3">
        <f>IFERROR(__xludf.DUMMYFUNCTION("IF(REGEXMATCH(Q275,""(?i)web development""),1,0)"),1.0)</f>
        <v>1</v>
      </c>
      <c r="Y275" s="3">
        <f>IFERROR(__xludf.DUMMYFUNCTION("IF(REGEXMATCH(Q275,""(?i)data science""),1,0)"),0.0)</f>
        <v>0</v>
      </c>
      <c r="Z275" s="3" t="s">
        <v>55</v>
      </c>
      <c r="AA275" s="3" t="s">
        <v>48</v>
      </c>
      <c r="AB275" s="3" t="s">
        <v>66</v>
      </c>
      <c r="AC275" s="3" t="s">
        <v>67</v>
      </c>
      <c r="AD275" s="3">
        <v>8.41</v>
      </c>
      <c r="AE275" s="3" t="s">
        <v>72</v>
      </c>
      <c r="AF275" s="3">
        <v>6.46</v>
      </c>
      <c r="AG275" s="3">
        <v>5.65</v>
      </c>
      <c r="AH275" s="3">
        <v>5.87</v>
      </c>
      <c r="AI275" s="3">
        <v>6.94</v>
      </c>
      <c r="AJ275" s="3">
        <v>6.93</v>
      </c>
      <c r="AK275" s="3">
        <v>7.33</v>
      </c>
      <c r="AL275" s="3">
        <v>6.91</v>
      </c>
      <c r="AM275" s="3">
        <v>7.98</v>
      </c>
    </row>
    <row r="276">
      <c r="A276" s="3" t="s">
        <v>775</v>
      </c>
      <c r="B276" s="3" t="s">
        <v>470</v>
      </c>
      <c r="C276" s="4">
        <v>22.0</v>
      </c>
      <c r="D276" s="3" t="s">
        <v>41</v>
      </c>
      <c r="E276" s="3" t="s">
        <v>92</v>
      </c>
      <c r="F276" s="5">
        <v>7.4</v>
      </c>
      <c r="G276" s="3">
        <v>0.0</v>
      </c>
      <c r="H276" s="5">
        <v>79.41</v>
      </c>
      <c r="I276" s="3" t="s">
        <v>13</v>
      </c>
      <c r="J276" s="3">
        <f>IFERROR(__xludf.DUMMYFUNCTION("COUNTA(SPLIT(I276,"",""))"),1.0)</f>
        <v>1</v>
      </c>
      <c r="K276" s="3">
        <f>IFERROR(__xludf.DUMMYFUNCTION("IF(REGEXMATCH(I276,""(?i)literary society""),1,0)"),0.0)</f>
        <v>0</v>
      </c>
      <c r="L276" s="3">
        <f>IFERROR(__xludf.DUMMYFUNCTION("IF(REGEXMATCH(I276,""(?i)robotics""),1,0)"),0.0)</f>
        <v>0</v>
      </c>
      <c r="M276" s="3">
        <f>IFERROR(__xludf.DUMMYFUNCTION("IF(REGEXMATCH(I276,""(?i)coding club""),1,0)"),0.0)</f>
        <v>0</v>
      </c>
      <c r="N276" s="3">
        <f>IFERROR(__xludf.DUMMYFUNCTION("IF(REGEXMATCH(I276,""(?i)entrepreneurship cell""),1,0)"),1.0)</f>
        <v>1</v>
      </c>
      <c r="O276" s="3">
        <f>IFERROR(__xludf.DUMMYFUNCTION("IF(REGEXMATCH(I276,""(?i)cultural club""),1,0)"),0.0)</f>
        <v>0</v>
      </c>
      <c r="P276" s="3">
        <f>IFERROR(__xludf.DUMMYFUNCTION("IF(REGEXMATCH(I276,""(?i)sports club""),1,0)"),0.0)</f>
        <v>0</v>
      </c>
      <c r="Q276" s="3" t="s">
        <v>776</v>
      </c>
      <c r="R276" s="3">
        <f>IFERROR(__xludf.DUMMYFUNCTION("COUNTA(SPLIT(Q276,"",""))"),5.0)</f>
        <v>5</v>
      </c>
      <c r="S276" s="3">
        <f>IFERROR(__xludf.DUMMYFUNCTION("IF(REGEXMATCH(Q276,""(?i)c\+\+""),1,0)"),1.0)</f>
        <v>1</v>
      </c>
      <c r="T276" s="3">
        <f>IFERROR(__xludf.DUMMYFUNCTION("IF(REGEXMATCH(Q276,""(?i)machine learning""),1,0)"),1.0)</f>
        <v>1</v>
      </c>
      <c r="U276" s="3">
        <f>IFERROR(__xludf.DUMMYFUNCTION("IF(REGEXMATCH(Q276,""(?i)python""),1,0)"),0.0)</f>
        <v>0</v>
      </c>
      <c r="V276" s="3">
        <f>IFERROR(__xludf.DUMMYFUNCTION("IF(REGEXMATCH(Q276,""(?i)java""),1,0)"),0.0)</f>
        <v>0</v>
      </c>
      <c r="W276" s="3">
        <f>IFERROR(__xludf.DUMMYFUNCTION("IF(REGEXMATCH(Q276,""(?i)sql""),1,0)"),1.0)</f>
        <v>1</v>
      </c>
      <c r="X276" s="3">
        <f>IFERROR(__xludf.DUMMYFUNCTION("IF(REGEXMATCH(Q276,""(?i)web development""),1,0)"),1.0)</f>
        <v>1</v>
      </c>
      <c r="Y276" s="3">
        <f>IFERROR(__xludf.DUMMYFUNCTION("IF(REGEXMATCH(Q276,""(?i)data science""),1,0)"),1.0)</f>
        <v>1</v>
      </c>
      <c r="Z276" s="3" t="s">
        <v>45</v>
      </c>
      <c r="AA276" s="3" t="s">
        <v>72</v>
      </c>
      <c r="AB276" s="3" t="s">
        <v>66</v>
      </c>
      <c r="AC276" s="3" t="s">
        <v>85</v>
      </c>
      <c r="AD276" s="3">
        <v>9.34</v>
      </c>
      <c r="AE276" s="3" t="s">
        <v>61</v>
      </c>
      <c r="AF276" s="3">
        <v>7.33</v>
      </c>
      <c r="AG276" s="3">
        <v>7.51</v>
      </c>
      <c r="AH276" s="3">
        <v>6.87</v>
      </c>
      <c r="AI276" s="3">
        <v>7.34</v>
      </c>
      <c r="AJ276" s="3">
        <v>9.12</v>
      </c>
      <c r="AK276" s="3">
        <v>8.55</v>
      </c>
      <c r="AL276" s="3">
        <v>6.05</v>
      </c>
      <c r="AM276" s="3">
        <v>6.4</v>
      </c>
    </row>
    <row r="277">
      <c r="A277" s="3" t="s">
        <v>777</v>
      </c>
      <c r="B277" s="3" t="s">
        <v>178</v>
      </c>
      <c r="C277" s="4">
        <v>21.0</v>
      </c>
      <c r="D277" s="3" t="s">
        <v>58</v>
      </c>
      <c r="E277" s="3" t="s">
        <v>59</v>
      </c>
      <c r="F277" s="5">
        <v>6.93</v>
      </c>
      <c r="G277" s="3">
        <v>1.0</v>
      </c>
      <c r="H277" s="5">
        <v>76.28</v>
      </c>
      <c r="I277" s="3" t="s">
        <v>615</v>
      </c>
      <c r="J277" s="3">
        <f>IFERROR(__xludf.DUMMYFUNCTION("COUNTA(SPLIT(I277,"",""))"),2.0)</f>
        <v>2</v>
      </c>
      <c r="K277" s="3">
        <f>IFERROR(__xludf.DUMMYFUNCTION("IF(REGEXMATCH(I277,""(?i)literary society""),1,0)"),0.0)</f>
        <v>0</v>
      </c>
      <c r="L277" s="3">
        <f>IFERROR(__xludf.DUMMYFUNCTION("IF(REGEXMATCH(I277,""(?i)robotics""),1,0)"),1.0)</f>
        <v>1</v>
      </c>
      <c r="M277" s="3">
        <f>IFERROR(__xludf.DUMMYFUNCTION("IF(REGEXMATCH(I277,""(?i)coding club""),1,0)"),0.0)</f>
        <v>0</v>
      </c>
      <c r="N277" s="3">
        <f>IFERROR(__xludf.DUMMYFUNCTION("IF(REGEXMATCH(I277,""(?i)entrepreneurship cell""),1,0)"),1.0)</f>
        <v>1</v>
      </c>
      <c r="O277" s="3">
        <f>IFERROR(__xludf.DUMMYFUNCTION("IF(REGEXMATCH(I277,""(?i)cultural club""),1,0)"),0.0)</f>
        <v>0</v>
      </c>
      <c r="P277" s="3">
        <f>IFERROR(__xludf.DUMMYFUNCTION("IF(REGEXMATCH(I277,""(?i)sports club""),1,0)"),0.0)</f>
        <v>0</v>
      </c>
      <c r="Q277" s="3" t="s">
        <v>778</v>
      </c>
      <c r="R277" s="3">
        <f>IFERROR(__xludf.DUMMYFUNCTION("COUNTA(SPLIT(Q277,"",""))"),5.0)</f>
        <v>5</v>
      </c>
      <c r="S277" s="3">
        <f>IFERROR(__xludf.DUMMYFUNCTION("IF(REGEXMATCH(Q277,""(?i)c\+\+""),1,0)"),0.0)</f>
        <v>0</v>
      </c>
      <c r="T277" s="3">
        <f>IFERROR(__xludf.DUMMYFUNCTION("IF(REGEXMATCH(Q277,""(?i)machine learning""),1,0)"),1.0)</f>
        <v>1</v>
      </c>
      <c r="U277" s="3">
        <f>IFERROR(__xludf.DUMMYFUNCTION("IF(REGEXMATCH(Q277,""(?i)python""),1,0)"),1.0)</f>
        <v>1</v>
      </c>
      <c r="V277" s="3">
        <f>IFERROR(__xludf.DUMMYFUNCTION("IF(REGEXMATCH(Q277,""(?i)java""),1,0)"),0.0)</f>
        <v>0</v>
      </c>
      <c r="W277" s="3">
        <f>IFERROR(__xludf.DUMMYFUNCTION("IF(REGEXMATCH(Q277,""(?i)sql""),1,0)"),1.0)</f>
        <v>1</v>
      </c>
      <c r="X277" s="3">
        <f>IFERROR(__xludf.DUMMYFUNCTION("IF(REGEXMATCH(Q277,""(?i)web development""),1,0)"),1.0)</f>
        <v>1</v>
      </c>
      <c r="Y277" s="3">
        <f>IFERROR(__xludf.DUMMYFUNCTION("IF(REGEXMATCH(Q277,""(?i)data science""),1,0)"),1.0)</f>
        <v>1</v>
      </c>
      <c r="Z277" s="3" t="s">
        <v>55</v>
      </c>
      <c r="AA277" s="3" t="s">
        <v>48</v>
      </c>
      <c r="AB277" s="3" t="s">
        <v>47</v>
      </c>
      <c r="AC277" s="3" t="s">
        <v>48</v>
      </c>
      <c r="AD277" s="3">
        <v>0.0</v>
      </c>
      <c r="AE277" s="3" t="s">
        <v>49</v>
      </c>
      <c r="AF277" s="3">
        <v>7.58</v>
      </c>
      <c r="AG277" s="3">
        <v>8.2</v>
      </c>
      <c r="AH277" s="3">
        <v>6.19</v>
      </c>
      <c r="AI277" s="3">
        <v>7.39</v>
      </c>
      <c r="AJ277" s="3">
        <v>7.73</v>
      </c>
      <c r="AK277" s="3">
        <v>6.33</v>
      </c>
      <c r="AL277" s="3">
        <v>6.79</v>
      </c>
      <c r="AM277" s="3">
        <v>5.25</v>
      </c>
    </row>
    <row r="278">
      <c r="A278" s="3" t="s">
        <v>779</v>
      </c>
      <c r="B278" s="3" t="s">
        <v>780</v>
      </c>
      <c r="C278" s="4">
        <v>19.0</v>
      </c>
      <c r="D278" s="3" t="s">
        <v>58</v>
      </c>
      <c r="E278" s="3" t="s">
        <v>42</v>
      </c>
      <c r="F278" s="5">
        <v>6.84</v>
      </c>
      <c r="G278" s="3">
        <v>2.0</v>
      </c>
      <c r="H278" s="5">
        <v>85.51</v>
      </c>
      <c r="I278" s="3" t="s">
        <v>760</v>
      </c>
      <c r="J278" s="3">
        <f>IFERROR(__xludf.DUMMYFUNCTION("COUNTA(SPLIT(I278,"",""))"),2.0)</f>
        <v>2</v>
      </c>
      <c r="K278" s="3">
        <f>IFERROR(__xludf.DUMMYFUNCTION("IF(REGEXMATCH(I278,""(?i)literary society""),1,0)"),0.0)</f>
        <v>0</v>
      </c>
      <c r="L278" s="3">
        <f>IFERROR(__xludf.DUMMYFUNCTION("IF(REGEXMATCH(I278,""(?i)robotics""),1,0)"),1.0)</f>
        <v>1</v>
      </c>
      <c r="M278" s="3">
        <f>IFERROR(__xludf.DUMMYFUNCTION("IF(REGEXMATCH(I278,""(?i)coding club""),1,0)"),0.0)</f>
        <v>0</v>
      </c>
      <c r="N278" s="3">
        <f>IFERROR(__xludf.DUMMYFUNCTION("IF(REGEXMATCH(I278,""(?i)entrepreneurship cell""),1,0)"),1.0)</f>
        <v>1</v>
      </c>
      <c r="O278" s="3">
        <f>IFERROR(__xludf.DUMMYFUNCTION("IF(REGEXMATCH(I278,""(?i)cultural club""),1,0)"),0.0)</f>
        <v>0</v>
      </c>
      <c r="P278" s="3">
        <f>IFERROR(__xludf.DUMMYFUNCTION("IF(REGEXMATCH(I278,""(?i)sports club""),1,0)"),0.0)</f>
        <v>0</v>
      </c>
      <c r="Q278" s="3" t="s">
        <v>781</v>
      </c>
      <c r="R278" s="3">
        <f>IFERROR(__xludf.DUMMYFUNCTION("COUNTA(SPLIT(Q278,"",""))"),4.0)</f>
        <v>4</v>
      </c>
      <c r="S278" s="3">
        <f>IFERROR(__xludf.DUMMYFUNCTION("IF(REGEXMATCH(Q278,""(?i)c\+\+""),1,0)"),1.0)</f>
        <v>1</v>
      </c>
      <c r="T278" s="3">
        <f>IFERROR(__xludf.DUMMYFUNCTION("IF(REGEXMATCH(Q278,""(?i)machine learning""),1,0)"),1.0)</f>
        <v>1</v>
      </c>
      <c r="U278" s="3">
        <f>IFERROR(__xludf.DUMMYFUNCTION("IF(REGEXMATCH(Q278,""(?i)python""),1,0)"),0.0)</f>
        <v>0</v>
      </c>
      <c r="V278" s="3">
        <f>IFERROR(__xludf.DUMMYFUNCTION("IF(REGEXMATCH(Q278,""(?i)java""),1,0)"),1.0)</f>
        <v>1</v>
      </c>
      <c r="W278" s="3">
        <f>IFERROR(__xludf.DUMMYFUNCTION("IF(REGEXMATCH(Q278,""(?i)sql""),1,0)"),0.0)</f>
        <v>0</v>
      </c>
      <c r="X278" s="3">
        <f>IFERROR(__xludf.DUMMYFUNCTION("IF(REGEXMATCH(Q278,""(?i)web development""),1,0)"),1.0)</f>
        <v>1</v>
      </c>
      <c r="Y278" s="3">
        <f>IFERROR(__xludf.DUMMYFUNCTION("IF(REGEXMATCH(Q278,""(?i)data science""),1,0)"),0.0)</f>
        <v>0</v>
      </c>
      <c r="Z278" s="3" t="s">
        <v>55</v>
      </c>
      <c r="AA278" s="3" t="s">
        <v>48</v>
      </c>
      <c r="AB278" s="3" t="s">
        <v>66</v>
      </c>
      <c r="AC278" s="3" t="s">
        <v>85</v>
      </c>
      <c r="AD278" s="3">
        <v>11.6</v>
      </c>
      <c r="AE278" s="3" t="s">
        <v>61</v>
      </c>
      <c r="AF278" s="3">
        <v>5.88</v>
      </c>
      <c r="AG278" s="3">
        <v>4.67</v>
      </c>
      <c r="AH278" s="3">
        <v>8.25</v>
      </c>
      <c r="AI278" s="3">
        <v>5.53</v>
      </c>
      <c r="AJ278" s="3">
        <v>7.62</v>
      </c>
      <c r="AK278" s="3">
        <v>8.18</v>
      </c>
      <c r="AL278" s="3">
        <v>7.38</v>
      </c>
      <c r="AM278" s="3">
        <v>7.23</v>
      </c>
    </row>
    <row r="279">
      <c r="A279" s="3" t="s">
        <v>782</v>
      </c>
      <c r="B279" s="3" t="s">
        <v>783</v>
      </c>
      <c r="C279" s="4">
        <v>21.0</v>
      </c>
      <c r="D279" s="3" t="s">
        <v>58</v>
      </c>
      <c r="E279" s="3" t="s">
        <v>70</v>
      </c>
      <c r="F279" s="5">
        <v>7.14</v>
      </c>
      <c r="G279" s="3">
        <v>1.0</v>
      </c>
      <c r="H279" s="5">
        <v>61.1</v>
      </c>
      <c r="I279" s="3" t="s">
        <v>530</v>
      </c>
      <c r="J279" s="3">
        <f>IFERROR(__xludf.DUMMYFUNCTION("COUNTA(SPLIT(I279,"",""))"),3.0)</f>
        <v>3</v>
      </c>
      <c r="K279" s="3">
        <f>IFERROR(__xludf.DUMMYFUNCTION("IF(REGEXMATCH(I279,""(?i)literary society""),1,0)"),0.0)</f>
        <v>0</v>
      </c>
      <c r="L279" s="3">
        <f>IFERROR(__xludf.DUMMYFUNCTION("IF(REGEXMATCH(I279,""(?i)robotics""),1,0)"),0.0)</f>
        <v>0</v>
      </c>
      <c r="M279" s="3">
        <f>IFERROR(__xludf.DUMMYFUNCTION("IF(REGEXMATCH(I279,""(?i)coding club""),1,0)"),0.0)</f>
        <v>0</v>
      </c>
      <c r="N279" s="3">
        <f>IFERROR(__xludf.DUMMYFUNCTION("IF(REGEXMATCH(I279,""(?i)entrepreneurship cell""),1,0)"),1.0)</f>
        <v>1</v>
      </c>
      <c r="O279" s="3">
        <f>IFERROR(__xludf.DUMMYFUNCTION("IF(REGEXMATCH(I279,""(?i)cultural club""),1,0)"),1.0)</f>
        <v>1</v>
      </c>
      <c r="P279" s="3">
        <f>IFERROR(__xludf.DUMMYFUNCTION("IF(REGEXMATCH(I279,""(?i)sports club""),1,0)"),1.0)</f>
        <v>1</v>
      </c>
      <c r="Q279" s="3" t="s">
        <v>784</v>
      </c>
      <c r="R279" s="3">
        <f>IFERROR(__xludf.DUMMYFUNCTION("COUNTA(SPLIT(Q279,"",""))"),5.0)</f>
        <v>5</v>
      </c>
      <c r="S279" s="3">
        <f>IFERROR(__xludf.DUMMYFUNCTION("IF(REGEXMATCH(Q279,""(?i)c\+\+""),1,0)"),1.0)</f>
        <v>1</v>
      </c>
      <c r="T279" s="3">
        <f>IFERROR(__xludf.DUMMYFUNCTION("IF(REGEXMATCH(Q279,""(?i)machine learning""),1,0)"),1.0)</f>
        <v>1</v>
      </c>
      <c r="U279" s="3">
        <f>IFERROR(__xludf.DUMMYFUNCTION("IF(REGEXMATCH(Q279,""(?i)python""),1,0)"),0.0)</f>
        <v>0</v>
      </c>
      <c r="V279" s="3">
        <f>IFERROR(__xludf.DUMMYFUNCTION("IF(REGEXMATCH(Q279,""(?i)java""),1,0)"),1.0)</f>
        <v>1</v>
      </c>
      <c r="W279" s="3">
        <f>IFERROR(__xludf.DUMMYFUNCTION("IF(REGEXMATCH(Q279,""(?i)sql""),1,0)"),0.0)</f>
        <v>0</v>
      </c>
      <c r="X279" s="3">
        <f>IFERROR(__xludf.DUMMYFUNCTION("IF(REGEXMATCH(Q279,""(?i)web development""),1,0)"),1.0)</f>
        <v>1</v>
      </c>
      <c r="Y279" s="3">
        <f>IFERROR(__xludf.DUMMYFUNCTION("IF(REGEXMATCH(Q279,""(?i)data science""),1,0)"),1.0)</f>
        <v>1</v>
      </c>
      <c r="Z279" s="3" t="s">
        <v>45</v>
      </c>
      <c r="AA279" s="3" t="s">
        <v>67</v>
      </c>
      <c r="AB279" s="3" t="s">
        <v>47</v>
      </c>
      <c r="AC279" s="3" t="s">
        <v>48</v>
      </c>
      <c r="AD279" s="3">
        <v>0.0</v>
      </c>
      <c r="AE279" s="3" t="s">
        <v>49</v>
      </c>
      <c r="AF279" s="3">
        <v>6.34</v>
      </c>
      <c r="AG279" s="3">
        <v>7.34</v>
      </c>
      <c r="AH279" s="3">
        <v>7.11</v>
      </c>
      <c r="AI279" s="3">
        <v>8.18</v>
      </c>
      <c r="AJ279" s="3">
        <v>7.38</v>
      </c>
      <c r="AK279" s="3">
        <v>6.98</v>
      </c>
      <c r="AL279" s="3">
        <v>6.46</v>
      </c>
      <c r="AM279" s="3">
        <v>7.34</v>
      </c>
    </row>
    <row r="280">
      <c r="A280" s="3" t="s">
        <v>785</v>
      </c>
      <c r="B280" s="3" t="s">
        <v>91</v>
      </c>
      <c r="C280" s="4">
        <v>18.0</v>
      </c>
      <c r="D280" s="3" t="s">
        <v>41</v>
      </c>
      <c r="E280" s="3" t="s">
        <v>52</v>
      </c>
      <c r="F280" s="5">
        <v>7.06</v>
      </c>
      <c r="G280" s="3">
        <v>0.0</v>
      </c>
      <c r="H280" s="5">
        <v>78.54</v>
      </c>
      <c r="I280" s="3" t="s">
        <v>120</v>
      </c>
      <c r="J280" s="3">
        <f>IFERROR(__xludf.DUMMYFUNCTION("COUNTA(SPLIT(I280,"",""))"),2.0)</f>
        <v>2</v>
      </c>
      <c r="K280" s="3">
        <f>IFERROR(__xludf.DUMMYFUNCTION("IF(REGEXMATCH(I280,""(?i)literary society""),1,0)"),0.0)</f>
        <v>0</v>
      </c>
      <c r="L280" s="3">
        <f>IFERROR(__xludf.DUMMYFUNCTION("IF(REGEXMATCH(I280,""(?i)robotics""),1,0)"),0.0)</f>
        <v>0</v>
      </c>
      <c r="M280" s="3">
        <f>IFERROR(__xludf.DUMMYFUNCTION("IF(REGEXMATCH(I280,""(?i)coding club""),1,0)"),1.0)</f>
        <v>1</v>
      </c>
      <c r="N280" s="3">
        <f>IFERROR(__xludf.DUMMYFUNCTION("IF(REGEXMATCH(I280,""(?i)entrepreneurship cell""),1,0)"),0.0)</f>
        <v>0</v>
      </c>
      <c r="O280" s="3">
        <f>IFERROR(__xludf.DUMMYFUNCTION("IF(REGEXMATCH(I280,""(?i)cultural club""),1,0)"),1.0)</f>
        <v>1</v>
      </c>
      <c r="P280" s="3">
        <f>IFERROR(__xludf.DUMMYFUNCTION("IF(REGEXMATCH(I280,""(?i)sports club""),1,0)"),0.0)</f>
        <v>0</v>
      </c>
      <c r="Q280" s="3" t="s">
        <v>375</v>
      </c>
      <c r="R280" s="3">
        <f>IFERROR(__xludf.DUMMYFUNCTION("COUNTA(SPLIT(Q280,"",""))"),2.0)</f>
        <v>2</v>
      </c>
      <c r="S280" s="3">
        <f>IFERROR(__xludf.DUMMYFUNCTION("IF(REGEXMATCH(Q280,""(?i)c\+\+""),1,0)"),0.0)</f>
        <v>0</v>
      </c>
      <c r="T280" s="3">
        <f>IFERROR(__xludf.DUMMYFUNCTION("IF(REGEXMATCH(Q280,""(?i)machine learning""),1,0)"),0.0)</f>
        <v>0</v>
      </c>
      <c r="U280" s="3">
        <f>IFERROR(__xludf.DUMMYFUNCTION("IF(REGEXMATCH(Q280,""(?i)python""),1,0)"),1.0)</f>
        <v>1</v>
      </c>
      <c r="V280" s="3">
        <f>IFERROR(__xludf.DUMMYFUNCTION("IF(REGEXMATCH(Q280,""(?i)java""),1,0)"),0.0)</f>
        <v>0</v>
      </c>
      <c r="W280" s="3">
        <f>IFERROR(__xludf.DUMMYFUNCTION("IF(REGEXMATCH(Q280,""(?i)sql""),1,0)"),0.0)</f>
        <v>0</v>
      </c>
      <c r="X280" s="3">
        <f>IFERROR(__xludf.DUMMYFUNCTION("IF(REGEXMATCH(Q280,""(?i)web development""),1,0)"),1.0)</f>
        <v>1</v>
      </c>
      <c r="Y280" s="3">
        <f>IFERROR(__xludf.DUMMYFUNCTION("IF(REGEXMATCH(Q280,""(?i)data science""),1,0)"),0.0)</f>
        <v>0</v>
      </c>
      <c r="Z280" s="3" t="s">
        <v>55</v>
      </c>
      <c r="AA280" s="3" t="s">
        <v>48</v>
      </c>
      <c r="AB280" s="3" t="s">
        <v>66</v>
      </c>
      <c r="AC280" s="3" t="s">
        <v>46</v>
      </c>
      <c r="AD280" s="3">
        <v>18.09</v>
      </c>
      <c r="AE280" s="3" t="s">
        <v>106</v>
      </c>
      <c r="AF280" s="3">
        <v>8.03</v>
      </c>
      <c r="AG280" s="3">
        <v>7.68</v>
      </c>
      <c r="AH280" s="3">
        <v>6.61</v>
      </c>
      <c r="AI280" s="3">
        <v>7.32</v>
      </c>
      <c r="AJ280" s="3">
        <v>8.26</v>
      </c>
      <c r="AK280" s="3">
        <v>6.8</v>
      </c>
      <c r="AL280" s="3">
        <v>6.69</v>
      </c>
      <c r="AM280" s="3">
        <v>5.11</v>
      </c>
    </row>
    <row r="281">
      <c r="A281" s="3" t="s">
        <v>786</v>
      </c>
      <c r="B281" s="3" t="s">
        <v>787</v>
      </c>
      <c r="C281" s="4">
        <v>21.0</v>
      </c>
      <c r="D281" s="3" t="s">
        <v>41</v>
      </c>
      <c r="E281" s="3" t="s">
        <v>82</v>
      </c>
      <c r="F281" s="5">
        <v>7.62</v>
      </c>
      <c r="G281" s="3">
        <v>1.0</v>
      </c>
      <c r="H281" s="5">
        <v>95.6</v>
      </c>
      <c r="I281" s="3" t="s">
        <v>93</v>
      </c>
      <c r="J281" s="3">
        <f>IFERROR(__xludf.DUMMYFUNCTION("COUNTA(SPLIT(I281,"",""))"),3.0)</f>
        <v>3</v>
      </c>
      <c r="K281" s="3">
        <f>IFERROR(__xludf.DUMMYFUNCTION("IF(REGEXMATCH(I281,""(?i)literary society""),1,0)"),1.0)</f>
        <v>1</v>
      </c>
      <c r="L281" s="3">
        <f>IFERROR(__xludf.DUMMYFUNCTION("IF(REGEXMATCH(I281,""(?i)robotics""),1,0)"),0.0)</f>
        <v>0</v>
      </c>
      <c r="M281" s="3">
        <f>IFERROR(__xludf.DUMMYFUNCTION("IF(REGEXMATCH(I281,""(?i)coding club""),1,0)"),1.0)</f>
        <v>1</v>
      </c>
      <c r="N281" s="3">
        <f>IFERROR(__xludf.DUMMYFUNCTION("IF(REGEXMATCH(I281,""(?i)entrepreneurship cell""),1,0)"),0.0)</f>
        <v>0</v>
      </c>
      <c r="O281" s="3">
        <f>IFERROR(__xludf.DUMMYFUNCTION("IF(REGEXMATCH(I281,""(?i)cultural club""),1,0)"),0.0)</f>
        <v>0</v>
      </c>
      <c r="P281" s="3">
        <f>IFERROR(__xludf.DUMMYFUNCTION("IF(REGEXMATCH(I281,""(?i)sports club""),1,0)"),1.0)</f>
        <v>1</v>
      </c>
      <c r="Q281" s="3" t="s">
        <v>748</v>
      </c>
      <c r="R281" s="3">
        <f>IFERROR(__xludf.DUMMYFUNCTION("COUNTA(SPLIT(Q281,"",""))"),4.0)</f>
        <v>4</v>
      </c>
      <c r="S281" s="3">
        <f>IFERROR(__xludf.DUMMYFUNCTION("IF(REGEXMATCH(Q281,""(?i)c\+\+""),1,0)"),0.0)</f>
        <v>0</v>
      </c>
      <c r="T281" s="3">
        <f>IFERROR(__xludf.DUMMYFUNCTION("IF(REGEXMATCH(Q281,""(?i)machine learning""),1,0)"),1.0)</f>
        <v>1</v>
      </c>
      <c r="U281" s="3">
        <f>IFERROR(__xludf.DUMMYFUNCTION("IF(REGEXMATCH(Q281,""(?i)python""),1,0)"),1.0)</f>
        <v>1</v>
      </c>
      <c r="V281" s="3">
        <f>IFERROR(__xludf.DUMMYFUNCTION("IF(REGEXMATCH(Q281,""(?i)java""),1,0)"),0.0)</f>
        <v>0</v>
      </c>
      <c r="W281" s="3">
        <f>IFERROR(__xludf.DUMMYFUNCTION("IF(REGEXMATCH(Q281,""(?i)sql""),1,0)"),1.0)</f>
        <v>1</v>
      </c>
      <c r="X281" s="3">
        <f>IFERROR(__xludf.DUMMYFUNCTION("IF(REGEXMATCH(Q281,""(?i)web development""),1,0)"),0.0)</f>
        <v>0</v>
      </c>
      <c r="Y281" s="3">
        <f>IFERROR(__xludf.DUMMYFUNCTION("IF(REGEXMATCH(Q281,""(?i)data science""),1,0)"),1.0)</f>
        <v>1</v>
      </c>
      <c r="Z281" s="3" t="s">
        <v>45</v>
      </c>
      <c r="AA281" s="3" t="s">
        <v>46</v>
      </c>
      <c r="AB281" s="3" t="s">
        <v>66</v>
      </c>
      <c r="AC281" s="3" t="s">
        <v>61</v>
      </c>
      <c r="AD281" s="3">
        <v>4.43</v>
      </c>
      <c r="AE281" s="3" t="s">
        <v>72</v>
      </c>
      <c r="AF281" s="3">
        <v>7.07</v>
      </c>
      <c r="AG281" s="3">
        <v>7.72</v>
      </c>
      <c r="AH281" s="3">
        <v>7.76</v>
      </c>
      <c r="AI281" s="3">
        <v>8.46</v>
      </c>
      <c r="AJ281" s="3">
        <v>6.17</v>
      </c>
      <c r="AK281" s="3">
        <v>7.7</v>
      </c>
      <c r="AL281" s="3">
        <v>6.97</v>
      </c>
      <c r="AM281" s="3">
        <v>9.11</v>
      </c>
    </row>
    <row r="282">
      <c r="A282" s="3" t="s">
        <v>788</v>
      </c>
      <c r="B282" s="3" t="s">
        <v>190</v>
      </c>
      <c r="C282" s="4">
        <v>21.0</v>
      </c>
      <c r="D282" s="3" t="s">
        <v>58</v>
      </c>
      <c r="E282" s="3" t="s">
        <v>52</v>
      </c>
      <c r="F282" s="5">
        <v>6.75</v>
      </c>
      <c r="G282" s="3">
        <v>0.0</v>
      </c>
      <c r="H282" s="5">
        <v>84.72</v>
      </c>
      <c r="I282" s="3" t="s">
        <v>14</v>
      </c>
      <c r="J282" s="3">
        <f>IFERROR(__xludf.DUMMYFUNCTION("COUNTA(SPLIT(I282,"",""))"),1.0)</f>
        <v>1</v>
      </c>
      <c r="K282" s="3">
        <f>IFERROR(__xludf.DUMMYFUNCTION("IF(REGEXMATCH(I282,""(?i)literary society""),1,0)"),0.0)</f>
        <v>0</v>
      </c>
      <c r="L282" s="3">
        <f>IFERROR(__xludf.DUMMYFUNCTION("IF(REGEXMATCH(I282,""(?i)robotics""),1,0)"),0.0)</f>
        <v>0</v>
      </c>
      <c r="M282" s="3">
        <f>IFERROR(__xludf.DUMMYFUNCTION("IF(REGEXMATCH(I282,""(?i)coding club""),1,0)"),0.0)</f>
        <v>0</v>
      </c>
      <c r="N282" s="3">
        <f>IFERROR(__xludf.DUMMYFUNCTION("IF(REGEXMATCH(I282,""(?i)entrepreneurship cell""),1,0)"),0.0)</f>
        <v>0</v>
      </c>
      <c r="O282" s="3">
        <f>IFERROR(__xludf.DUMMYFUNCTION("IF(REGEXMATCH(I282,""(?i)cultural club""),1,0)"),1.0)</f>
        <v>1</v>
      </c>
      <c r="P282" s="3">
        <f>IFERROR(__xludf.DUMMYFUNCTION("IF(REGEXMATCH(I282,""(?i)sports club""),1,0)"),0.0)</f>
        <v>0</v>
      </c>
      <c r="Q282" s="3" t="s">
        <v>789</v>
      </c>
      <c r="R282" s="3">
        <f>IFERROR(__xludf.DUMMYFUNCTION("COUNTA(SPLIT(Q282,"",""))"),4.0)</f>
        <v>4</v>
      </c>
      <c r="S282" s="3">
        <f>IFERROR(__xludf.DUMMYFUNCTION("IF(REGEXMATCH(Q282,""(?i)c\+\+""),1,0)"),1.0)</f>
        <v>1</v>
      </c>
      <c r="T282" s="3">
        <f>IFERROR(__xludf.DUMMYFUNCTION("IF(REGEXMATCH(Q282,""(?i)machine learning""),1,0)"),0.0)</f>
        <v>0</v>
      </c>
      <c r="U282" s="3">
        <f>IFERROR(__xludf.DUMMYFUNCTION("IF(REGEXMATCH(Q282,""(?i)python""),1,0)"),0.0)</f>
        <v>0</v>
      </c>
      <c r="V282" s="3">
        <f>IFERROR(__xludf.DUMMYFUNCTION("IF(REGEXMATCH(Q282,""(?i)java""),1,0)"),0.0)</f>
        <v>0</v>
      </c>
      <c r="W282" s="3">
        <f>IFERROR(__xludf.DUMMYFUNCTION("IF(REGEXMATCH(Q282,""(?i)sql""),1,0)"),1.0)</f>
        <v>1</v>
      </c>
      <c r="X282" s="3">
        <f>IFERROR(__xludf.DUMMYFUNCTION("IF(REGEXMATCH(Q282,""(?i)web development""),1,0)"),1.0)</f>
        <v>1</v>
      </c>
      <c r="Y282" s="3">
        <f>IFERROR(__xludf.DUMMYFUNCTION("IF(REGEXMATCH(Q282,""(?i)data science""),1,0)"),1.0)</f>
        <v>1</v>
      </c>
      <c r="Z282" s="3" t="s">
        <v>55</v>
      </c>
      <c r="AA282" s="3" t="s">
        <v>48</v>
      </c>
      <c r="AB282" s="3" t="s">
        <v>66</v>
      </c>
      <c r="AC282" s="3" t="s">
        <v>98</v>
      </c>
      <c r="AD282" s="3">
        <v>10.82</v>
      </c>
      <c r="AE282" s="3" t="s">
        <v>75</v>
      </c>
      <c r="AF282" s="3">
        <v>5.33</v>
      </c>
      <c r="AG282" s="3">
        <v>6.19</v>
      </c>
      <c r="AH282" s="3">
        <v>5.95</v>
      </c>
      <c r="AI282" s="3">
        <v>5.9</v>
      </c>
      <c r="AJ282" s="3">
        <v>7.34</v>
      </c>
      <c r="AK282" s="3">
        <v>7.59</v>
      </c>
      <c r="AL282" s="3">
        <v>8.07</v>
      </c>
      <c r="AM282" s="3">
        <v>7.61</v>
      </c>
    </row>
    <row r="283">
      <c r="A283" s="3" t="s">
        <v>790</v>
      </c>
      <c r="B283" s="3" t="s">
        <v>187</v>
      </c>
      <c r="C283" s="4">
        <v>21.0</v>
      </c>
      <c r="D283" s="3" t="s">
        <v>58</v>
      </c>
      <c r="E283" s="3" t="s">
        <v>92</v>
      </c>
      <c r="F283" s="5">
        <v>6.9</v>
      </c>
      <c r="G283" s="3">
        <v>3.0</v>
      </c>
      <c r="H283" s="5">
        <v>76.78</v>
      </c>
      <c r="I283" s="3" t="s">
        <v>138</v>
      </c>
      <c r="J283" s="3">
        <f>IFERROR(__xludf.DUMMYFUNCTION("COUNTA(SPLIT(I283,"",""))"),3.0)</f>
        <v>3</v>
      </c>
      <c r="K283" s="3">
        <f>IFERROR(__xludf.DUMMYFUNCTION("IF(REGEXMATCH(I283,""(?i)literary society""),1,0)"),1.0)</f>
        <v>1</v>
      </c>
      <c r="L283" s="3">
        <f>IFERROR(__xludf.DUMMYFUNCTION("IF(REGEXMATCH(I283,""(?i)robotics""),1,0)"),1.0)</f>
        <v>1</v>
      </c>
      <c r="M283" s="3">
        <f>IFERROR(__xludf.DUMMYFUNCTION("IF(REGEXMATCH(I283,""(?i)coding club""),1,0)"),0.0)</f>
        <v>0</v>
      </c>
      <c r="N283" s="3">
        <f>IFERROR(__xludf.DUMMYFUNCTION("IF(REGEXMATCH(I283,""(?i)entrepreneurship cell""),1,0)"),0.0)</f>
        <v>0</v>
      </c>
      <c r="O283" s="3">
        <f>IFERROR(__xludf.DUMMYFUNCTION("IF(REGEXMATCH(I283,""(?i)cultural club""),1,0)"),0.0)</f>
        <v>0</v>
      </c>
      <c r="P283" s="3">
        <f>IFERROR(__xludf.DUMMYFUNCTION("IF(REGEXMATCH(I283,""(?i)sports club""),1,0)"),1.0)</f>
        <v>1</v>
      </c>
      <c r="Q283" s="3" t="s">
        <v>257</v>
      </c>
      <c r="R283" s="3">
        <f>IFERROR(__xludf.DUMMYFUNCTION("COUNTA(SPLIT(Q283,"",""))"),2.0)</f>
        <v>2</v>
      </c>
      <c r="S283" s="3">
        <f>IFERROR(__xludf.DUMMYFUNCTION("IF(REGEXMATCH(Q283,""(?i)c\+\+""),1,0)"),0.0)</f>
        <v>0</v>
      </c>
      <c r="T283" s="3">
        <f>IFERROR(__xludf.DUMMYFUNCTION("IF(REGEXMATCH(Q283,""(?i)machine learning""),1,0)"),1.0)</f>
        <v>1</v>
      </c>
      <c r="U283" s="3">
        <f>IFERROR(__xludf.DUMMYFUNCTION("IF(REGEXMATCH(Q283,""(?i)python""),1,0)"),1.0)</f>
        <v>1</v>
      </c>
      <c r="V283" s="3">
        <f>IFERROR(__xludf.DUMMYFUNCTION("IF(REGEXMATCH(Q283,""(?i)java""),1,0)"),0.0)</f>
        <v>0</v>
      </c>
      <c r="W283" s="3">
        <f>IFERROR(__xludf.DUMMYFUNCTION("IF(REGEXMATCH(Q283,""(?i)sql""),1,0)"),0.0)</f>
        <v>0</v>
      </c>
      <c r="X283" s="3">
        <f>IFERROR(__xludf.DUMMYFUNCTION("IF(REGEXMATCH(Q283,""(?i)web development""),1,0)"),0.0)</f>
        <v>0</v>
      </c>
      <c r="Y283" s="3">
        <f>IFERROR(__xludf.DUMMYFUNCTION("IF(REGEXMATCH(Q283,""(?i)data science""),1,0)"),0.0)</f>
        <v>0</v>
      </c>
      <c r="Z283" s="3" t="s">
        <v>45</v>
      </c>
      <c r="AA283" s="3" t="s">
        <v>85</v>
      </c>
      <c r="AB283" s="3" t="s">
        <v>66</v>
      </c>
      <c r="AC283" s="3" t="s">
        <v>72</v>
      </c>
      <c r="AD283" s="3">
        <v>7.21</v>
      </c>
      <c r="AE283" s="3" t="s">
        <v>72</v>
      </c>
      <c r="AF283" s="3">
        <v>5.8</v>
      </c>
      <c r="AG283" s="3">
        <v>6.67</v>
      </c>
      <c r="AH283" s="3">
        <v>6.53</v>
      </c>
      <c r="AI283" s="3">
        <v>6.35</v>
      </c>
      <c r="AJ283" s="3">
        <v>8.77</v>
      </c>
      <c r="AK283" s="3">
        <v>7.4</v>
      </c>
      <c r="AL283" s="3">
        <v>5.74</v>
      </c>
      <c r="AM283" s="3">
        <v>7.92</v>
      </c>
    </row>
    <row r="284">
      <c r="A284" s="3" t="s">
        <v>791</v>
      </c>
      <c r="B284" s="3" t="s">
        <v>792</v>
      </c>
      <c r="C284" s="4">
        <v>18.0</v>
      </c>
      <c r="D284" s="3" t="s">
        <v>58</v>
      </c>
      <c r="E284" s="3" t="s">
        <v>82</v>
      </c>
      <c r="F284" s="5">
        <v>7.31</v>
      </c>
      <c r="G284" s="3">
        <v>1.0</v>
      </c>
      <c r="H284" s="5">
        <v>90.39</v>
      </c>
      <c r="I284" s="3" t="s">
        <v>13</v>
      </c>
      <c r="J284" s="3">
        <f>IFERROR(__xludf.DUMMYFUNCTION("COUNTA(SPLIT(I284,"",""))"),1.0)</f>
        <v>1</v>
      </c>
      <c r="K284" s="3">
        <f>IFERROR(__xludf.DUMMYFUNCTION("IF(REGEXMATCH(I284,""(?i)literary society""),1,0)"),0.0)</f>
        <v>0</v>
      </c>
      <c r="L284" s="3">
        <f>IFERROR(__xludf.DUMMYFUNCTION("IF(REGEXMATCH(I284,""(?i)robotics""),1,0)"),0.0)</f>
        <v>0</v>
      </c>
      <c r="M284" s="3">
        <f>IFERROR(__xludf.DUMMYFUNCTION("IF(REGEXMATCH(I284,""(?i)coding club""),1,0)"),0.0)</f>
        <v>0</v>
      </c>
      <c r="N284" s="3">
        <f>IFERROR(__xludf.DUMMYFUNCTION("IF(REGEXMATCH(I284,""(?i)entrepreneurship cell""),1,0)"),1.0)</f>
        <v>1</v>
      </c>
      <c r="O284" s="3">
        <f>IFERROR(__xludf.DUMMYFUNCTION("IF(REGEXMATCH(I284,""(?i)cultural club""),1,0)"),0.0)</f>
        <v>0</v>
      </c>
      <c r="P284" s="3">
        <f>IFERROR(__xludf.DUMMYFUNCTION("IF(REGEXMATCH(I284,""(?i)sports club""),1,0)"),0.0)</f>
        <v>0</v>
      </c>
      <c r="Q284" s="3" t="s">
        <v>577</v>
      </c>
      <c r="R284" s="3">
        <f>IFERROR(__xludf.DUMMYFUNCTION("COUNTA(SPLIT(Q284,"",""))"),3.0)</f>
        <v>3</v>
      </c>
      <c r="S284" s="3">
        <f>IFERROR(__xludf.DUMMYFUNCTION("IF(REGEXMATCH(Q284,""(?i)c\+\+""),1,0)"),0.0)</f>
        <v>0</v>
      </c>
      <c r="T284" s="3">
        <f>IFERROR(__xludf.DUMMYFUNCTION("IF(REGEXMATCH(Q284,""(?i)machine learning""),1,0)"),1.0)</f>
        <v>1</v>
      </c>
      <c r="U284" s="3">
        <f>IFERROR(__xludf.DUMMYFUNCTION("IF(REGEXMATCH(Q284,""(?i)python""),1,0)"),0.0)</f>
        <v>0</v>
      </c>
      <c r="V284" s="3">
        <f>IFERROR(__xludf.DUMMYFUNCTION("IF(REGEXMATCH(Q284,""(?i)java""),1,0)"),0.0)</f>
        <v>0</v>
      </c>
      <c r="W284" s="3">
        <f>IFERROR(__xludf.DUMMYFUNCTION("IF(REGEXMATCH(Q284,""(?i)sql""),1,0)"),1.0)</f>
        <v>1</v>
      </c>
      <c r="X284" s="3">
        <f>IFERROR(__xludf.DUMMYFUNCTION("IF(REGEXMATCH(Q284,""(?i)web development""),1,0)"),1.0)</f>
        <v>1</v>
      </c>
      <c r="Y284" s="3">
        <f>IFERROR(__xludf.DUMMYFUNCTION("IF(REGEXMATCH(Q284,""(?i)data science""),1,0)"),0.0)</f>
        <v>0</v>
      </c>
      <c r="Z284" s="3" t="s">
        <v>45</v>
      </c>
      <c r="AA284" s="3" t="s">
        <v>46</v>
      </c>
      <c r="AB284" s="3" t="s">
        <v>47</v>
      </c>
      <c r="AC284" s="3" t="s">
        <v>48</v>
      </c>
      <c r="AD284" s="3">
        <v>0.0</v>
      </c>
      <c r="AE284" s="3" t="s">
        <v>49</v>
      </c>
      <c r="AF284" s="3">
        <v>7.97</v>
      </c>
      <c r="AG284" s="3">
        <v>8.6</v>
      </c>
      <c r="AH284" s="3">
        <v>5.52</v>
      </c>
      <c r="AI284" s="3">
        <v>6.33</v>
      </c>
      <c r="AJ284" s="3">
        <v>7.52</v>
      </c>
      <c r="AK284" s="3">
        <v>6.11</v>
      </c>
      <c r="AL284" s="3">
        <v>8.36</v>
      </c>
      <c r="AM284" s="3">
        <v>8.06</v>
      </c>
    </row>
    <row r="285">
      <c r="A285" s="3" t="s">
        <v>793</v>
      </c>
      <c r="B285" s="3" t="s">
        <v>143</v>
      </c>
      <c r="C285" s="4">
        <v>23.0</v>
      </c>
      <c r="D285" s="3" t="s">
        <v>41</v>
      </c>
      <c r="E285" s="3" t="s">
        <v>82</v>
      </c>
      <c r="F285" s="5">
        <v>6.92</v>
      </c>
      <c r="G285" s="3">
        <v>0.0</v>
      </c>
      <c r="H285" s="5">
        <v>73.01</v>
      </c>
      <c r="I285" s="3" t="s">
        <v>794</v>
      </c>
      <c r="J285" s="3">
        <f>IFERROR(__xludf.DUMMYFUNCTION("COUNTA(SPLIT(I285,"",""))"),3.0)</f>
        <v>3</v>
      </c>
      <c r="K285" s="3">
        <f>IFERROR(__xludf.DUMMYFUNCTION("IF(REGEXMATCH(I285,""(?i)literary society""),1,0)"),1.0)</f>
        <v>1</v>
      </c>
      <c r="L285" s="3">
        <f>IFERROR(__xludf.DUMMYFUNCTION("IF(REGEXMATCH(I285,""(?i)robotics""),1,0)"),0.0)</f>
        <v>0</v>
      </c>
      <c r="M285" s="3">
        <f>IFERROR(__xludf.DUMMYFUNCTION("IF(REGEXMATCH(I285,""(?i)coding club""),1,0)"),1.0)</f>
        <v>1</v>
      </c>
      <c r="N285" s="3">
        <f>IFERROR(__xludf.DUMMYFUNCTION("IF(REGEXMATCH(I285,""(?i)entrepreneurship cell""),1,0)"),0.0)</f>
        <v>0</v>
      </c>
      <c r="O285" s="3">
        <f>IFERROR(__xludf.DUMMYFUNCTION("IF(REGEXMATCH(I285,""(?i)cultural club""),1,0)"),1.0)</f>
        <v>1</v>
      </c>
      <c r="P285" s="3">
        <f>IFERROR(__xludf.DUMMYFUNCTION("IF(REGEXMATCH(I285,""(?i)sports club""),1,0)"),0.0)</f>
        <v>0</v>
      </c>
      <c r="Q285" s="3" t="s">
        <v>522</v>
      </c>
      <c r="R285" s="3">
        <f>IFERROR(__xludf.DUMMYFUNCTION("COUNTA(SPLIT(Q285,"",""))"),2.0)</f>
        <v>2</v>
      </c>
      <c r="S285" s="3">
        <f>IFERROR(__xludf.DUMMYFUNCTION("IF(REGEXMATCH(Q285,""(?i)c\+\+""),1,0)"),0.0)</f>
        <v>0</v>
      </c>
      <c r="T285" s="3">
        <f>IFERROR(__xludf.DUMMYFUNCTION("IF(REGEXMATCH(Q285,""(?i)machine learning""),1,0)"),0.0)</f>
        <v>0</v>
      </c>
      <c r="U285" s="3">
        <f>IFERROR(__xludf.DUMMYFUNCTION("IF(REGEXMATCH(Q285,""(?i)python""),1,0)"),1.0)</f>
        <v>1</v>
      </c>
      <c r="V285" s="3">
        <f>IFERROR(__xludf.DUMMYFUNCTION("IF(REGEXMATCH(Q285,""(?i)java""),1,0)"),0.0)</f>
        <v>0</v>
      </c>
      <c r="W285" s="3">
        <f>IFERROR(__xludf.DUMMYFUNCTION("IF(REGEXMATCH(Q285,""(?i)sql""),1,0)"),1.0)</f>
        <v>1</v>
      </c>
      <c r="X285" s="3">
        <f>IFERROR(__xludf.DUMMYFUNCTION("IF(REGEXMATCH(Q285,""(?i)web development""),1,0)"),0.0)</f>
        <v>0</v>
      </c>
      <c r="Y285" s="3">
        <f>IFERROR(__xludf.DUMMYFUNCTION("IF(REGEXMATCH(Q285,""(?i)data science""),1,0)"),0.0)</f>
        <v>0</v>
      </c>
      <c r="Z285" s="3" t="s">
        <v>45</v>
      </c>
      <c r="AA285" s="3" t="s">
        <v>85</v>
      </c>
      <c r="AB285" s="3" t="s">
        <v>47</v>
      </c>
      <c r="AC285" s="3" t="s">
        <v>48</v>
      </c>
      <c r="AD285" s="3">
        <v>0.0</v>
      </c>
      <c r="AE285" s="3" t="s">
        <v>49</v>
      </c>
      <c r="AF285" s="3">
        <v>6.27</v>
      </c>
      <c r="AG285" s="3">
        <v>5.98</v>
      </c>
      <c r="AH285" s="3">
        <v>5.97</v>
      </c>
      <c r="AI285" s="3">
        <v>6.25</v>
      </c>
      <c r="AJ285" s="3">
        <v>8.22</v>
      </c>
      <c r="AK285" s="3">
        <v>7.82</v>
      </c>
      <c r="AL285" s="3">
        <v>6.75</v>
      </c>
      <c r="AM285" s="3">
        <v>8.13</v>
      </c>
    </row>
    <row r="286">
      <c r="A286" s="3" t="s">
        <v>795</v>
      </c>
      <c r="B286" s="3" t="s">
        <v>69</v>
      </c>
      <c r="C286" s="4">
        <v>19.0</v>
      </c>
      <c r="D286" s="3" t="s">
        <v>41</v>
      </c>
      <c r="E286" s="3" t="s">
        <v>52</v>
      </c>
      <c r="F286" s="5">
        <v>6.84</v>
      </c>
      <c r="G286" s="3">
        <v>2.0</v>
      </c>
      <c r="H286" s="5">
        <v>88.38</v>
      </c>
      <c r="I286" s="3" t="s">
        <v>13</v>
      </c>
      <c r="J286" s="3">
        <f>IFERROR(__xludf.DUMMYFUNCTION("COUNTA(SPLIT(I286,"",""))"),1.0)</f>
        <v>1</v>
      </c>
      <c r="K286" s="3">
        <f>IFERROR(__xludf.DUMMYFUNCTION("IF(REGEXMATCH(I286,""(?i)literary society""),1,0)"),0.0)</f>
        <v>0</v>
      </c>
      <c r="L286" s="3">
        <f>IFERROR(__xludf.DUMMYFUNCTION("IF(REGEXMATCH(I286,""(?i)robotics""),1,0)"),0.0)</f>
        <v>0</v>
      </c>
      <c r="M286" s="3">
        <f>IFERROR(__xludf.DUMMYFUNCTION("IF(REGEXMATCH(I286,""(?i)coding club""),1,0)"),0.0)</f>
        <v>0</v>
      </c>
      <c r="N286" s="3">
        <f>IFERROR(__xludf.DUMMYFUNCTION("IF(REGEXMATCH(I286,""(?i)entrepreneurship cell""),1,0)"),1.0)</f>
        <v>1</v>
      </c>
      <c r="O286" s="3">
        <f>IFERROR(__xludf.DUMMYFUNCTION("IF(REGEXMATCH(I286,""(?i)cultural club""),1,0)"),0.0)</f>
        <v>0</v>
      </c>
      <c r="P286" s="3">
        <f>IFERROR(__xludf.DUMMYFUNCTION("IF(REGEXMATCH(I286,""(?i)sports club""),1,0)"),0.0)</f>
        <v>0</v>
      </c>
      <c r="Q286" s="3" t="s">
        <v>796</v>
      </c>
      <c r="R286" s="3">
        <f>IFERROR(__xludf.DUMMYFUNCTION("COUNTA(SPLIT(Q286,"",""))"),2.0)</f>
        <v>2</v>
      </c>
      <c r="S286" s="3">
        <f>IFERROR(__xludf.DUMMYFUNCTION("IF(REGEXMATCH(Q286,""(?i)c\+\+""),1,0)"),0.0)</f>
        <v>0</v>
      </c>
      <c r="T286" s="3">
        <f>IFERROR(__xludf.DUMMYFUNCTION("IF(REGEXMATCH(Q286,""(?i)machine learning""),1,0)"),1.0)</f>
        <v>1</v>
      </c>
      <c r="U286" s="3">
        <f>IFERROR(__xludf.DUMMYFUNCTION("IF(REGEXMATCH(Q286,""(?i)python""),1,0)"),0.0)</f>
        <v>0</v>
      </c>
      <c r="V286" s="3">
        <f>IFERROR(__xludf.DUMMYFUNCTION("IF(REGEXMATCH(Q286,""(?i)java""),1,0)"),0.0)</f>
        <v>0</v>
      </c>
      <c r="W286" s="3">
        <f>IFERROR(__xludf.DUMMYFUNCTION("IF(REGEXMATCH(Q286,""(?i)sql""),1,0)"),0.0)</f>
        <v>0</v>
      </c>
      <c r="X286" s="3">
        <f>IFERROR(__xludf.DUMMYFUNCTION("IF(REGEXMATCH(Q286,""(?i)web development""),1,0)"),1.0)</f>
        <v>1</v>
      </c>
      <c r="Y286" s="3">
        <f>IFERROR(__xludf.DUMMYFUNCTION("IF(REGEXMATCH(Q286,""(?i)data science""),1,0)"),0.0)</f>
        <v>0</v>
      </c>
      <c r="Z286" s="3" t="s">
        <v>55</v>
      </c>
      <c r="AA286" s="3" t="s">
        <v>48</v>
      </c>
      <c r="AB286" s="3" t="s">
        <v>66</v>
      </c>
      <c r="AC286" s="3" t="s">
        <v>98</v>
      </c>
      <c r="AD286" s="3">
        <v>7.62</v>
      </c>
      <c r="AE286" s="3" t="s">
        <v>75</v>
      </c>
      <c r="AF286" s="3">
        <v>5.09</v>
      </c>
      <c r="AG286" s="3">
        <v>8.32</v>
      </c>
      <c r="AH286" s="3">
        <v>7.07</v>
      </c>
      <c r="AI286" s="3">
        <v>6.59</v>
      </c>
      <c r="AJ286" s="3">
        <v>6.91</v>
      </c>
      <c r="AK286" s="3">
        <v>6.96</v>
      </c>
      <c r="AL286" s="3">
        <v>5.27</v>
      </c>
      <c r="AM286" s="3">
        <v>8.49</v>
      </c>
    </row>
    <row r="287">
      <c r="A287" s="3" t="s">
        <v>797</v>
      </c>
      <c r="B287" s="3" t="s">
        <v>798</v>
      </c>
      <c r="C287" s="4">
        <v>23.0</v>
      </c>
      <c r="D287" s="3" t="s">
        <v>41</v>
      </c>
      <c r="E287" s="3" t="s">
        <v>92</v>
      </c>
      <c r="F287" s="5">
        <v>7.29</v>
      </c>
      <c r="G287" s="3">
        <v>1.0</v>
      </c>
      <c r="H287" s="5">
        <v>73.37</v>
      </c>
      <c r="I287" s="3" t="s">
        <v>147</v>
      </c>
      <c r="J287" s="3">
        <f>IFERROR(__xludf.DUMMYFUNCTION("COUNTA(SPLIT(I287,"",""))"),3.0)</f>
        <v>3</v>
      </c>
      <c r="K287" s="3">
        <f>IFERROR(__xludf.DUMMYFUNCTION("IF(REGEXMATCH(I287,""(?i)literary society""),1,0)"),1.0)</f>
        <v>1</v>
      </c>
      <c r="L287" s="3">
        <f>IFERROR(__xludf.DUMMYFUNCTION("IF(REGEXMATCH(I287,""(?i)robotics""),1,0)"),0.0)</f>
        <v>0</v>
      </c>
      <c r="M287" s="3">
        <f>IFERROR(__xludf.DUMMYFUNCTION("IF(REGEXMATCH(I287,""(?i)coding club""),1,0)"),0.0)</f>
        <v>0</v>
      </c>
      <c r="N287" s="3">
        <f>IFERROR(__xludf.DUMMYFUNCTION("IF(REGEXMATCH(I287,""(?i)entrepreneurship cell""),1,0)"),0.0)</f>
        <v>0</v>
      </c>
      <c r="O287" s="3">
        <f>IFERROR(__xludf.DUMMYFUNCTION("IF(REGEXMATCH(I287,""(?i)cultural club""),1,0)"),1.0)</f>
        <v>1</v>
      </c>
      <c r="P287" s="3">
        <f>IFERROR(__xludf.DUMMYFUNCTION("IF(REGEXMATCH(I287,""(?i)sports club""),1,0)"),1.0)</f>
        <v>1</v>
      </c>
      <c r="Q287" s="3" t="s">
        <v>799</v>
      </c>
      <c r="R287" s="3">
        <f>IFERROR(__xludf.DUMMYFUNCTION("COUNTA(SPLIT(Q287,"",""))"),5.0)</f>
        <v>5</v>
      </c>
      <c r="S287" s="3">
        <f>IFERROR(__xludf.DUMMYFUNCTION("IF(REGEXMATCH(Q287,""(?i)c\+\+""),1,0)"),1.0)</f>
        <v>1</v>
      </c>
      <c r="T287" s="3">
        <f>IFERROR(__xludf.DUMMYFUNCTION("IF(REGEXMATCH(Q287,""(?i)machine learning""),1,0)"),0.0)</f>
        <v>0</v>
      </c>
      <c r="U287" s="3">
        <f>IFERROR(__xludf.DUMMYFUNCTION("IF(REGEXMATCH(Q287,""(?i)python""),1,0)"),1.0)</f>
        <v>1</v>
      </c>
      <c r="V287" s="3">
        <f>IFERROR(__xludf.DUMMYFUNCTION("IF(REGEXMATCH(Q287,""(?i)java""),1,0)"),1.0)</f>
        <v>1</v>
      </c>
      <c r="W287" s="3">
        <f>IFERROR(__xludf.DUMMYFUNCTION("IF(REGEXMATCH(Q287,""(?i)sql""),1,0)"),0.0)</f>
        <v>0</v>
      </c>
      <c r="X287" s="3">
        <f>IFERROR(__xludf.DUMMYFUNCTION("IF(REGEXMATCH(Q287,""(?i)web development""),1,0)"),1.0)</f>
        <v>1</v>
      </c>
      <c r="Y287" s="3">
        <f>IFERROR(__xludf.DUMMYFUNCTION("IF(REGEXMATCH(Q287,""(?i)data science""),1,0)"),1.0)</f>
        <v>1</v>
      </c>
      <c r="Z287" s="3" t="s">
        <v>45</v>
      </c>
      <c r="AA287" s="3" t="s">
        <v>85</v>
      </c>
      <c r="AB287" s="3" t="s">
        <v>47</v>
      </c>
      <c r="AC287" s="3" t="s">
        <v>48</v>
      </c>
      <c r="AD287" s="3">
        <v>0.0</v>
      </c>
      <c r="AE287" s="3" t="s">
        <v>49</v>
      </c>
      <c r="AF287" s="3">
        <v>7.3</v>
      </c>
      <c r="AG287" s="3">
        <v>8.17</v>
      </c>
      <c r="AH287" s="3">
        <v>8.04</v>
      </c>
      <c r="AI287" s="3">
        <v>6.0</v>
      </c>
      <c r="AJ287" s="3">
        <v>9.43</v>
      </c>
      <c r="AK287" s="3">
        <v>8.95</v>
      </c>
      <c r="AL287" s="3">
        <v>6.44</v>
      </c>
      <c r="AM287" s="3">
        <v>4.0</v>
      </c>
    </row>
    <row r="288">
      <c r="A288" s="3" t="s">
        <v>800</v>
      </c>
      <c r="B288" s="3" t="s">
        <v>801</v>
      </c>
      <c r="C288" s="4">
        <v>21.0</v>
      </c>
      <c r="D288" s="3" t="s">
        <v>41</v>
      </c>
      <c r="E288" s="3" t="s">
        <v>59</v>
      </c>
      <c r="F288" s="5">
        <v>6.97</v>
      </c>
      <c r="G288" s="3">
        <v>1.0</v>
      </c>
      <c r="H288" s="5">
        <v>89.22</v>
      </c>
      <c r="I288" s="3" t="s">
        <v>12</v>
      </c>
      <c r="J288" s="3">
        <f>IFERROR(__xludf.DUMMYFUNCTION("COUNTA(SPLIT(I288,"",""))"),1.0)</f>
        <v>1</v>
      </c>
      <c r="K288" s="3">
        <f>IFERROR(__xludf.DUMMYFUNCTION("IF(REGEXMATCH(I288,""(?i)literary society""),1,0)"),0.0)</f>
        <v>0</v>
      </c>
      <c r="L288" s="3">
        <f>IFERROR(__xludf.DUMMYFUNCTION("IF(REGEXMATCH(I288,""(?i)robotics""),1,0)"),0.0)</f>
        <v>0</v>
      </c>
      <c r="M288" s="3">
        <f>IFERROR(__xludf.DUMMYFUNCTION("IF(REGEXMATCH(I288,""(?i)coding club""),1,0)"),1.0)</f>
        <v>1</v>
      </c>
      <c r="N288" s="3">
        <f>IFERROR(__xludf.DUMMYFUNCTION("IF(REGEXMATCH(I288,""(?i)entrepreneurship cell""),1,0)"),0.0)</f>
        <v>0</v>
      </c>
      <c r="O288" s="3">
        <f>IFERROR(__xludf.DUMMYFUNCTION("IF(REGEXMATCH(I288,""(?i)cultural club""),1,0)"),0.0)</f>
        <v>0</v>
      </c>
      <c r="P288" s="3">
        <f>IFERROR(__xludf.DUMMYFUNCTION("IF(REGEXMATCH(I288,""(?i)sports club""),1,0)"),0.0)</f>
        <v>0</v>
      </c>
      <c r="Q288" s="3" t="s">
        <v>737</v>
      </c>
      <c r="R288" s="3">
        <f>IFERROR(__xludf.DUMMYFUNCTION("COUNTA(SPLIT(Q288,"",""))"),4.0)</f>
        <v>4</v>
      </c>
      <c r="S288" s="3">
        <f>IFERROR(__xludf.DUMMYFUNCTION("IF(REGEXMATCH(Q288,""(?i)c\+\+""),1,0)"),0.0)</f>
        <v>0</v>
      </c>
      <c r="T288" s="3">
        <f>IFERROR(__xludf.DUMMYFUNCTION("IF(REGEXMATCH(Q288,""(?i)machine learning""),1,0)"),1.0)</f>
        <v>1</v>
      </c>
      <c r="U288" s="3">
        <f>IFERROR(__xludf.DUMMYFUNCTION("IF(REGEXMATCH(Q288,""(?i)python""),1,0)"),0.0)</f>
        <v>0</v>
      </c>
      <c r="V288" s="3">
        <f>IFERROR(__xludf.DUMMYFUNCTION("IF(REGEXMATCH(Q288,""(?i)java""),1,0)"),1.0)</f>
        <v>1</v>
      </c>
      <c r="W288" s="3">
        <f>IFERROR(__xludf.DUMMYFUNCTION("IF(REGEXMATCH(Q288,""(?i)sql""),1,0)"),1.0)</f>
        <v>1</v>
      </c>
      <c r="X288" s="3">
        <f>IFERROR(__xludf.DUMMYFUNCTION("IF(REGEXMATCH(Q288,""(?i)web development""),1,0)"),1.0)</f>
        <v>1</v>
      </c>
      <c r="Y288" s="3">
        <f>IFERROR(__xludf.DUMMYFUNCTION("IF(REGEXMATCH(Q288,""(?i)data science""),1,0)"),0.0)</f>
        <v>0</v>
      </c>
      <c r="Z288" s="3" t="s">
        <v>45</v>
      </c>
      <c r="AA288" s="3" t="s">
        <v>98</v>
      </c>
      <c r="AB288" s="3" t="s">
        <v>66</v>
      </c>
      <c r="AC288" s="3" t="s">
        <v>98</v>
      </c>
      <c r="AD288" s="3">
        <v>5.3</v>
      </c>
      <c r="AE288" s="3" t="s">
        <v>106</v>
      </c>
      <c r="AF288" s="3">
        <v>6.02</v>
      </c>
      <c r="AG288" s="3">
        <v>7.0</v>
      </c>
      <c r="AH288" s="3">
        <v>6.86</v>
      </c>
      <c r="AI288" s="3">
        <v>8.06</v>
      </c>
      <c r="AJ288" s="3">
        <v>8.51</v>
      </c>
      <c r="AK288" s="3">
        <v>8.48</v>
      </c>
      <c r="AL288" s="3">
        <v>4.74</v>
      </c>
      <c r="AM288" s="3">
        <v>6.06</v>
      </c>
    </row>
    <row r="289">
      <c r="A289" s="3" t="s">
        <v>802</v>
      </c>
      <c r="B289" s="3" t="s">
        <v>100</v>
      </c>
      <c r="C289" s="4">
        <v>21.0</v>
      </c>
      <c r="D289" s="3" t="s">
        <v>58</v>
      </c>
      <c r="E289" s="3" t="s">
        <v>59</v>
      </c>
      <c r="F289" s="5">
        <v>7.54</v>
      </c>
      <c r="G289" s="3">
        <v>0.0</v>
      </c>
      <c r="H289" s="5">
        <v>74.41</v>
      </c>
      <c r="I289" s="3" t="s">
        <v>138</v>
      </c>
      <c r="J289" s="3">
        <f>IFERROR(__xludf.DUMMYFUNCTION("COUNTA(SPLIT(I289,"",""))"),3.0)</f>
        <v>3</v>
      </c>
      <c r="K289" s="3">
        <f>IFERROR(__xludf.DUMMYFUNCTION("IF(REGEXMATCH(I289,""(?i)literary society""),1,0)"),1.0)</f>
        <v>1</v>
      </c>
      <c r="L289" s="3">
        <f>IFERROR(__xludf.DUMMYFUNCTION("IF(REGEXMATCH(I289,""(?i)robotics""),1,0)"),1.0)</f>
        <v>1</v>
      </c>
      <c r="M289" s="3">
        <f>IFERROR(__xludf.DUMMYFUNCTION("IF(REGEXMATCH(I289,""(?i)coding club""),1,0)"),0.0)</f>
        <v>0</v>
      </c>
      <c r="N289" s="3">
        <f>IFERROR(__xludf.DUMMYFUNCTION("IF(REGEXMATCH(I289,""(?i)entrepreneurship cell""),1,0)"),0.0)</f>
        <v>0</v>
      </c>
      <c r="O289" s="3">
        <f>IFERROR(__xludf.DUMMYFUNCTION("IF(REGEXMATCH(I289,""(?i)cultural club""),1,0)"),0.0)</f>
        <v>0</v>
      </c>
      <c r="P289" s="3">
        <f>IFERROR(__xludf.DUMMYFUNCTION("IF(REGEXMATCH(I289,""(?i)sports club""),1,0)"),1.0)</f>
        <v>1</v>
      </c>
      <c r="Q289" s="3" t="s">
        <v>139</v>
      </c>
      <c r="R289" s="3">
        <f>IFERROR(__xludf.DUMMYFUNCTION("COUNTA(SPLIT(Q289,"",""))"),2.0)</f>
        <v>2</v>
      </c>
      <c r="S289" s="3">
        <f>IFERROR(__xludf.DUMMYFUNCTION("IF(REGEXMATCH(Q289,""(?i)c\+\+""),1,0)"),0.0)</f>
        <v>0</v>
      </c>
      <c r="T289" s="3">
        <f>IFERROR(__xludf.DUMMYFUNCTION("IF(REGEXMATCH(Q289,""(?i)machine learning""),1,0)"),0.0)</f>
        <v>0</v>
      </c>
      <c r="U289" s="3">
        <f>IFERROR(__xludf.DUMMYFUNCTION("IF(REGEXMATCH(Q289,""(?i)python""),1,0)"),0.0)</f>
        <v>0</v>
      </c>
      <c r="V289" s="3">
        <f>IFERROR(__xludf.DUMMYFUNCTION("IF(REGEXMATCH(Q289,""(?i)java""),1,0)"),0.0)</f>
        <v>0</v>
      </c>
      <c r="W289" s="3">
        <f>IFERROR(__xludf.DUMMYFUNCTION("IF(REGEXMATCH(Q289,""(?i)sql""),1,0)"),0.0)</f>
        <v>0</v>
      </c>
      <c r="X289" s="3">
        <f>IFERROR(__xludf.DUMMYFUNCTION("IF(REGEXMATCH(Q289,""(?i)web development""),1,0)"),1.0)</f>
        <v>1</v>
      </c>
      <c r="Y289" s="3">
        <f>IFERROR(__xludf.DUMMYFUNCTION("IF(REGEXMATCH(Q289,""(?i)data science""),1,0)"),1.0)</f>
        <v>1</v>
      </c>
      <c r="Z289" s="3" t="s">
        <v>45</v>
      </c>
      <c r="AA289" s="3" t="s">
        <v>61</v>
      </c>
      <c r="AB289" s="3" t="s">
        <v>47</v>
      </c>
      <c r="AC289" s="3" t="s">
        <v>48</v>
      </c>
      <c r="AD289" s="3">
        <v>0.0</v>
      </c>
      <c r="AE289" s="3" t="s">
        <v>49</v>
      </c>
      <c r="AF289" s="3">
        <v>5.92</v>
      </c>
      <c r="AG289" s="3">
        <v>6.78</v>
      </c>
      <c r="AH289" s="3">
        <v>9.13</v>
      </c>
      <c r="AI289" s="3">
        <v>8.06</v>
      </c>
      <c r="AJ289" s="3">
        <v>7.21</v>
      </c>
      <c r="AK289" s="3">
        <v>7.55</v>
      </c>
      <c r="AL289" s="3">
        <v>8.02</v>
      </c>
      <c r="AM289" s="3">
        <v>7.68</v>
      </c>
    </row>
    <row r="290">
      <c r="A290" s="3" t="s">
        <v>803</v>
      </c>
      <c r="B290" s="3" t="s">
        <v>804</v>
      </c>
      <c r="C290" s="4">
        <v>22.0</v>
      </c>
      <c r="D290" s="3" t="s">
        <v>58</v>
      </c>
      <c r="E290" s="3" t="s">
        <v>42</v>
      </c>
      <c r="F290" s="5">
        <v>6.62</v>
      </c>
      <c r="G290" s="3">
        <v>0.0</v>
      </c>
      <c r="H290" s="5">
        <v>98.26</v>
      </c>
      <c r="I290" s="3" t="s">
        <v>474</v>
      </c>
      <c r="J290" s="3">
        <f>IFERROR(__xludf.DUMMYFUNCTION("COUNTA(SPLIT(I290,"",""))"),2.0)</f>
        <v>2</v>
      </c>
      <c r="K290" s="3">
        <f>IFERROR(__xludf.DUMMYFUNCTION("IF(REGEXMATCH(I290,""(?i)literary society""),1,0)"),0.0)</f>
        <v>0</v>
      </c>
      <c r="L290" s="3">
        <f>IFERROR(__xludf.DUMMYFUNCTION("IF(REGEXMATCH(I290,""(?i)robotics""),1,0)"),1.0)</f>
        <v>1</v>
      </c>
      <c r="M290" s="3">
        <f>IFERROR(__xludf.DUMMYFUNCTION("IF(REGEXMATCH(I290,""(?i)coding club""),1,0)"),0.0)</f>
        <v>0</v>
      </c>
      <c r="N290" s="3">
        <f>IFERROR(__xludf.DUMMYFUNCTION("IF(REGEXMATCH(I290,""(?i)entrepreneurship cell""),1,0)"),0.0)</f>
        <v>0</v>
      </c>
      <c r="O290" s="3">
        <f>IFERROR(__xludf.DUMMYFUNCTION("IF(REGEXMATCH(I290,""(?i)cultural club""),1,0)"),0.0)</f>
        <v>0</v>
      </c>
      <c r="P290" s="3">
        <f>IFERROR(__xludf.DUMMYFUNCTION("IF(REGEXMATCH(I290,""(?i)sports club""),1,0)"),1.0)</f>
        <v>1</v>
      </c>
      <c r="Q290" s="3" t="s">
        <v>805</v>
      </c>
      <c r="R290" s="3">
        <f>IFERROR(__xludf.DUMMYFUNCTION("COUNTA(SPLIT(Q290,"",""))"),5.0)</f>
        <v>5</v>
      </c>
      <c r="S290" s="3">
        <f>IFERROR(__xludf.DUMMYFUNCTION("IF(REGEXMATCH(Q290,""(?i)c\+\+""),1,0)"),1.0)</f>
        <v>1</v>
      </c>
      <c r="T290" s="3">
        <f>IFERROR(__xludf.DUMMYFUNCTION("IF(REGEXMATCH(Q290,""(?i)machine learning""),1,0)"),1.0)</f>
        <v>1</v>
      </c>
      <c r="U290" s="3">
        <f>IFERROR(__xludf.DUMMYFUNCTION("IF(REGEXMATCH(Q290,""(?i)python""),1,0)"),0.0)</f>
        <v>0</v>
      </c>
      <c r="V290" s="3">
        <f>IFERROR(__xludf.DUMMYFUNCTION("IF(REGEXMATCH(Q290,""(?i)java""),1,0)"),1.0)</f>
        <v>1</v>
      </c>
      <c r="W290" s="3">
        <f>IFERROR(__xludf.DUMMYFUNCTION("IF(REGEXMATCH(Q290,""(?i)sql""),1,0)"),1.0)</f>
        <v>1</v>
      </c>
      <c r="X290" s="3">
        <f>IFERROR(__xludf.DUMMYFUNCTION("IF(REGEXMATCH(Q290,""(?i)web development""),1,0)"),1.0)</f>
        <v>1</v>
      </c>
      <c r="Y290" s="3">
        <f>IFERROR(__xludf.DUMMYFUNCTION("IF(REGEXMATCH(Q290,""(?i)data science""),1,0)"),0.0)</f>
        <v>0</v>
      </c>
      <c r="Z290" s="3" t="s">
        <v>45</v>
      </c>
      <c r="AA290" s="3" t="s">
        <v>85</v>
      </c>
      <c r="AB290" s="3" t="s">
        <v>47</v>
      </c>
      <c r="AC290" s="3" t="s">
        <v>48</v>
      </c>
      <c r="AD290" s="3">
        <v>0.0</v>
      </c>
      <c r="AE290" s="3" t="s">
        <v>49</v>
      </c>
      <c r="AF290" s="3">
        <v>5.14</v>
      </c>
      <c r="AG290" s="3">
        <v>6.7</v>
      </c>
      <c r="AH290" s="3">
        <v>7.45</v>
      </c>
      <c r="AI290" s="3">
        <v>7.74</v>
      </c>
      <c r="AJ290" s="3">
        <v>5.41</v>
      </c>
      <c r="AK290" s="3">
        <v>7.64</v>
      </c>
      <c r="AL290" s="3">
        <v>6.75</v>
      </c>
      <c r="AM290" s="3">
        <v>6.12</v>
      </c>
    </row>
    <row r="291">
      <c r="A291" s="3" t="s">
        <v>806</v>
      </c>
      <c r="B291" s="3" t="s">
        <v>807</v>
      </c>
      <c r="C291" s="4">
        <v>22.0</v>
      </c>
      <c r="D291" s="3" t="s">
        <v>58</v>
      </c>
      <c r="E291" s="3" t="s">
        <v>82</v>
      </c>
      <c r="F291" s="5">
        <v>7.11</v>
      </c>
      <c r="G291" s="3">
        <v>2.0</v>
      </c>
      <c r="H291" s="5">
        <v>75.59</v>
      </c>
      <c r="I291" s="3" t="s">
        <v>808</v>
      </c>
      <c r="J291" s="3">
        <f>IFERROR(__xludf.DUMMYFUNCTION("COUNTA(SPLIT(I291,"",""))"),3.0)</f>
        <v>3</v>
      </c>
      <c r="K291" s="3">
        <f>IFERROR(__xludf.DUMMYFUNCTION("IF(REGEXMATCH(I291,""(?i)literary society""),1,0)"),1.0)</f>
        <v>1</v>
      </c>
      <c r="L291" s="3">
        <f>IFERROR(__xludf.DUMMYFUNCTION("IF(REGEXMATCH(I291,""(?i)robotics""),1,0)"),1.0)</f>
        <v>1</v>
      </c>
      <c r="M291" s="3">
        <f>IFERROR(__xludf.DUMMYFUNCTION("IF(REGEXMATCH(I291,""(?i)coding club""),1,0)"),1.0)</f>
        <v>1</v>
      </c>
      <c r="N291" s="3">
        <f>IFERROR(__xludf.DUMMYFUNCTION("IF(REGEXMATCH(I291,""(?i)entrepreneurship cell""),1,0)"),0.0)</f>
        <v>0</v>
      </c>
      <c r="O291" s="3">
        <f>IFERROR(__xludf.DUMMYFUNCTION("IF(REGEXMATCH(I291,""(?i)cultural club""),1,0)"),0.0)</f>
        <v>0</v>
      </c>
      <c r="P291" s="3">
        <f>IFERROR(__xludf.DUMMYFUNCTION("IF(REGEXMATCH(I291,""(?i)sports club""),1,0)"),0.0)</f>
        <v>0</v>
      </c>
      <c r="Q291" s="3" t="s">
        <v>809</v>
      </c>
      <c r="R291" s="3">
        <f>IFERROR(__xludf.DUMMYFUNCTION("COUNTA(SPLIT(Q291,"",""))"),5.0)</f>
        <v>5</v>
      </c>
      <c r="S291" s="3">
        <f>IFERROR(__xludf.DUMMYFUNCTION("IF(REGEXMATCH(Q291,""(?i)c\+\+""),1,0)"),0.0)</f>
        <v>0</v>
      </c>
      <c r="T291" s="3">
        <f>IFERROR(__xludf.DUMMYFUNCTION("IF(REGEXMATCH(Q291,""(?i)machine learning""),1,0)"),1.0)</f>
        <v>1</v>
      </c>
      <c r="U291" s="3">
        <f>IFERROR(__xludf.DUMMYFUNCTION("IF(REGEXMATCH(Q291,""(?i)python""),1,0)"),1.0)</f>
        <v>1</v>
      </c>
      <c r="V291" s="3">
        <f>IFERROR(__xludf.DUMMYFUNCTION("IF(REGEXMATCH(Q291,""(?i)java""),1,0)"),1.0)</f>
        <v>1</v>
      </c>
      <c r="W291" s="3">
        <f>IFERROR(__xludf.DUMMYFUNCTION("IF(REGEXMATCH(Q291,""(?i)sql""),1,0)"),1.0)</f>
        <v>1</v>
      </c>
      <c r="X291" s="3">
        <f>IFERROR(__xludf.DUMMYFUNCTION("IF(REGEXMATCH(Q291,""(?i)web development""),1,0)"),1.0)</f>
        <v>1</v>
      </c>
      <c r="Y291" s="3">
        <f>IFERROR(__xludf.DUMMYFUNCTION("IF(REGEXMATCH(Q291,""(?i)data science""),1,0)"),0.0)</f>
        <v>0</v>
      </c>
      <c r="Z291" s="3" t="s">
        <v>45</v>
      </c>
      <c r="AA291" s="3" t="s">
        <v>85</v>
      </c>
      <c r="AB291" s="3" t="s">
        <v>66</v>
      </c>
      <c r="AC291" s="3" t="s">
        <v>98</v>
      </c>
      <c r="AD291" s="3">
        <v>15.41</v>
      </c>
      <c r="AE291" s="3" t="s">
        <v>106</v>
      </c>
      <c r="AF291" s="3">
        <v>7.85</v>
      </c>
      <c r="AG291" s="3">
        <v>6.42</v>
      </c>
      <c r="AH291" s="3">
        <v>8.04</v>
      </c>
      <c r="AI291" s="3">
        <v>7.09</v>
      </c>
      <c r="AJ291" s="3">
        <v>6.56</v>
      </c>
      <c r="AK291" s="3">
        <v>7.07</v>
      </c>
      <c r="AL291" s="3">
        <v>6.71</v>
      </c>
      <c r="AM291" s="3">
        <v>7.11</v>
      </c>
    </row>
    <row r="292">
      <c r="A292" s="3" t="s">
        <v>810</v>
      </c>
      <c r="B292" s="3" t="s">
        <v>81</v>
      </c>
      <c r="C292" s="4">
        <v>23.0</v>
      </c>
      <c r="D292" s="3" t="s">
        <v>41</v>
      </c>
      <c r="E292" s="3" t="s">
        <v>70</v>
      </c>
      <c r="F292" s="5">
        <v>6.71</v>
      </c>
      <c r="G292" s="3">
        <v>0.0</v>
      </c>
      <c r="H292" s="5">
        <v>84.81</v>
      </c>
      <c r="I292" s="3" t="s">
        <v>458</v>
      </c>
      <c r="J292" s="3">
        <f>IFERROR(__xludf.DUMMYFUNCTION("COUNTA(SPLIT(I292,"",""))"),2.0)</f>
        <v>2</v>
      </c>
      <c r="K292" s="3">
        <f>IFERROR(__xludf.DUMMYFUNCTION("IF(REGEXMATCH(I292,""(?i)literary society""),1,0)"),0.0)</f>
        <v>0</v>
      </c>
      <c r="L292" s="3">
        <f>IFERROR(__xludf.DUMMYFUNCTION("IF(REGEXMATCH(I292,""(?i)robotics""),1,0)"),1.0)</f>
        <v>1</v>
      </c>
      <c r="M292" s="3">
        <f>IFERROR(__xludf.DUMMYFUNCTION("IF(REGEXMATCH(I292,""(?i)coding club""),1,0)"),1.0)</f>
        <v>1</v>
      </c>
      <c r="N292" s="3">
        <f>IFERROR(__xludf.DUMMYFUNCTION("IF(REGEXMATCH(I292,""(?i)entrepreneurship cell""),1,0)"),0.0)</f>
        <v>0</v>
      </c>
      <c r="O292" s="3">
        <f>IFERROR(__xludf.DUMMYFUNCTION("IF(REGEXMATCH(I292,""(?i)cultural club""),1,0)"),0.0)</f>
        <v>0</v>
      </c>
      <c r="P292" s="3">
        <f>IFERROR(__xludf.DUMMYFUNCTION("IF(REGEXMATCH(I292,""(?i)sports club""),1,0)"),0.0)</f>
        <v>0</v>
      </c>
      <c r="Q292" s="3" t="s">
        <v>737</v>
      </c>
      <c r="R292" s="3">
        <f>IFERROR(__xludf.DUMMYFUNCTION("COUNTA(SPLIT(Q292,"",""))"),4.0)</f>
        <v>4</v>
      </c>
      <c r="S292" s="3">
        <f>IFERROR(__xludf.DUMMYFUNCTION("IF(REGEXMATCH(Q292,""(?i)c\+\+""),1,0)"),0.0)</f>
        <v>0</v>
      </c>
      <c r="T292" s="3">
        <f>IFERROR(__xludf.DUMMYFUNCTION("IF(REGEXMATCH(Q292,""(?i)machine learning""),1,0)"),1.0)</f>
        <v>1</v>
      </c>
      <c r="U292" s="3">
        <f>IFERROR(__xludf.DUMMYFUNCTION("IF(REGEXMATCH(Q292,""(?i)python""),1,0)"),0.0)</f>
        <v>0</v>
      </c>
      <c r="V292" s="3">
        <f>IFERROR(__xludf.DUMMYFUNCTION("IF(REGEXMATCH(Q292,""(?i)java""),1,0)"),1.0)</f>
        <v>1</v>
      </c>
      <c r="W292" s="3">
        <f>IFERROR(__xludf.DUMMYFUNCTION("IF(REGEXMATCH(Q292,""(?i)sql""),1,0)"),1.0)</f>
        <v>1</v>
      </c>
      <c r="X292" s="3">
        <f>IFERROR(__xludf.DUMMYFUNCTION("IF(REGEXMATCH(Q292,""(?i)web development""),1,0)"),1.0)</f>
        <v>1</v>
      </c>
      <c r="Y292" s="3">
        <f>IFERROR(__xludf.DUMMYFUNCTION("IF(REGEXMATCH(Q292,""(?i)data science""),1,0)"),0.0)</f>
        <v>0</v>
      </c>
      <c r="Z292" s="3" t="s">
        <v>55</v>
      </c>
      <c r="AA292" s="3" t="s">
        <v>48</v>
      </c>
      <c r="AB292" s="3" t="s">
        <v>66</v>
      </c>
      <c r="AC292" s="3" t="s">
        <v>46</v>
      </c>
      <c r="AD292" s="3">
        <v>8.0</v>
      </c>
      <c r="AE292" s="3" t="s">
        <v>106</v>
      </c>
      <c r="AF292" s="3">
        <v>6.17</v>
      </c>
      <c r="AG292" s="3">
        <v>7.96</v>
      </c>
      <c r="AH292" s="3">
        <v>7.12</v>
      </c>
      <c r="AI292" s="3">
        <v>5.49</v>
      </c>
      <c r="AJ292" s="3">
        <v>7.45</v>
      </c>
      <c r="AK292" s="3">
        <v>6.07</v>
      </c>
      <c r="AL292" s="3">
        <v>6.23</v>
      </c>
      <c r="AM292" s="3">
        <v>7.2</v>
      </c>
    </row>
    <row r="293">
      <c r="A293" s="3" t="s">
        <v>811</v>
      </c>
      <c r="B293" s="3" t="s">
        <v>187</v>
      </c>
      <c r="C293" s="4">
        <v>20.0</v>
      </c>
      <c r="D293" s="3" t="s">
        <v>58</v>
      </c>
      <c r="E293" s="3" t="s">
        <v>52</v>
      </c>
      <c r="F293" s="5">
        <v>7.27</v>
      </c>
      <c r="G293" s="3">
        <v>1.0</v>
      </c>
      <c r="H293" s="5">
        <v>66.62</v>
      </c>
      <c r="I293" s="3" t="s">
        <v>14</v>
      </c>
      <c r="J293" s="3">
        <f>IFERROR(__xludf.DUMMYFUNCTION("COUNTA(SPLIT(I293,"",""))"),1.0)</f>
        <v>1</v>
      </c>
      <c r="K293" s="3">
        <f>IFERROR(__xludf.DUMMYFUNCTION("IF(REGEXMATCH(I293,""(?i)literary society""),1,0)"),0.0)</f>
        <v>0</v>
      </c>
      <c r="L293" s="3">
        <f>IFERROR(__xludf.DUMMYFUNCTION("IF(REGEXMATCH(I293,""(?i)robotics""),1,0)"),0.0)</f>
        <v>0</v>
      </c>
      <c r="M293" s="3">
        <f>IFERROR(__xludf.DUMMYFUNCTION("IF(REGEXMATCH(I293,""(?i)coding club""),1,0)"),0.0)</f>
        <v>0</v>
      </c>
      <c r="N293" s="3">
        <f>IFERROR(__xludf.DUMMYFUNCTION("IF(REGEXMATCH(I293,""(?i)entrepreneurship cell""),1,0)"),0.0)</f>
        <v>0</v>
      </c>
      <c r="O293" s="3">
        <f>IFERROR(__xludf.DUMMYFUNCTION("IF(REGEXMATCH(I293,""(?i)cultural club""),1,0)"),1.0)</f>
        <v>1</v>
      </c>
      <c r="P293" s="3">
        <f>IFERROR(__xludf.DUMMYFUNCTION("IF(REGEXMATCH(I293,""(?i)sports club""),1,0)"),0.0)</f>
        <v>0</v>
      </c>
      <c r="Q293" s="3" t="s">
        <v>148</v>
      </c>
      <c r="R293" s="3">
        <f>IFERROR(__xludf.DUMMYFUNCTION("COUNTA(SPLIT(Q293,"",""))"),2.0)</f>
        <v>2</v>
      </c>
      <c r="S293" s="3">
        <f>IFERROR(__xludf.DUMMYFUNCTION("IF(REGEXMATCH(Q293,""(?i)c\+\+""),1,0)"),0.0)</f>
        <v>0</v>
      </c>
      <c r="T293" s="3">
        <f>IFERROR(__xludf.DUMMYFUNCTION("IF(REGEXMATCH(Q293,""(?i)machine learning""),1,0)"),0.0)</f>
        <v>0</v>
      </c>
      <c r="U293" s="3">
        <f>IFERROR(__xludf.DUMMYFUNCTION("IF(REGEXMATCH(Q293,""(?i)python""),1,0)"),0.0)</f>
        <v>0</v>
      </c>
      <c r="V293" s="3">
        <f>IFERROR(__xludf.DUMMYFUNCTION("IF(REGEXMATCH(Q293,""(?i)java""),1,0)"),0.0)</f>
        <v>0</v>
      </c>
      <c r="W293" s="3">
        <f>IFERROR(__xludf.DUMMYFUNCTION("IF(REGEXMATCH(Q293,""(?i)sql""),1,0)"),0.0)</f>
        <v>0</v>
      </c>
      <c r="X293" s="3">
        <f>IFERROR(__xludf.DUMMYFUNCTION("IF(REGEXMATCH(Q293,""(?i)web development""),1,0)"),1.0)</f>
        <v>1</v>
      </c>
      <c r="Y293" s="3">
        <f>IFERROR(__xludf.DUMMYFUNCTION("IF(REGEXMATCH(Q293,""(?i)data science""),1,0)"),1.0)</f>
        <v>1</v>
      </c>
      <c r="Z293" s="3" t="s">
        <v>45</v>
      </c>
      <c r="AA293" s="3" t="s">
        <v>85</v>
      </c>
      <c r="AB293" s="3" t="s">
        <v>47</v>
      </c>
      <c r="AC293" s="3" t="s">
        <v>48</v>
      </c>
      <c r="AD293" s="3">
        <v>0.0</v>
      </c>
      <c r="AE293" s="3" t="s">
        <v>49</v>
      </c>
      <c r="AF293" s="3">
        <v>6.1</v>
      </c>
      <c r="AG293" s="3">
        <v>7.57</v>
      </c>
      <c r="AH293" s="3">
        <v>8.49</v>
      </c>
      <c r="AI293" s="3">
        <v>7.72</v>
      </c>
      <c r="AJ293" s="3">
        <v>7.92</v>
      </c>
      <c r="AK293" s="3">
        <v>6.48</v>
      </c>
      <c r="AL293" s="3">
        <v>5.4</v>
      </c>
      <c r="AM293" s="3">
        <v>8.49</v>
      </c>
    </row>
    <row r="294">
      <c r="A294" s="3" t="s">
        <v>812</v>
      </c>
      <c r="B294" s="3" t="s">
        <v>212</v>
      </c>
      <c r="C294" s="4">
        <v>23.0</v>
      </c>
      <c r="D294" s="3" t="s">
        <v>41</v>
      </c>
      <c r="E294" s="3" t="s">
        <v>59</v>
      </c>
      <c r="F294" s="5">
        <v>7.28</v>
      </c>
      <c r="G294" s="3">
        <v>1.0</v>
      </c>
      <c r="H294" s="5">
        <v>61.4</v>
      </c>
      <c r="I294" s="3" t="s">
        <v>728</v>
      </c>
      <c r="J294" s="3">
        <f>IFERROR(__xludf.DUMMYFUNCTION("COUNTA(SPLIT(I294,"",""))"),3.0)</f>
        <v>3</v>
      </c>
      <c r="K294" s="3">
        <f>IFERROR(__xludf.DUMMYFUNCTION("IF(REGEXMATCH(I294,""(?i)literary society""),1,0)"),0.0)</f>
        <v>0</v>
      </c>
      <c r="L294" s="3">
        <f>IFERROR(__xludf.DUMMYFUNCTION("IF(REGEXMATCH(I294,""(?i)robotics""),1,0)"),1.0)</f>
        <v>1</v>
      </c>
      <c r="M294" s="3">
        <f>IFERROR(__xludf.DUMMYFUNCTION("IF(REGEXMATCH(I294,""(?i)coding club""),1,0)"),1.0)</f>
        <v>1</v>
      </c>
      <c r="N294" s="3">
        <f>IFERROR(__xludf.DUMMYFUNCTION("IF(REGEXMATCH(I294,""(?i)entrepreneurship cell""),1,0)"),0.0)</f>
        <v>0</v>
      </c>
      <c r="O294" s="3">
        <f>IFERROR(__xludf.DUMMYFUNCTION("IF(REGEXMATCH(I294,""(?i)cultural club""),1,0)"),1.0)</f>
        <v>1</v>
      </c>
      <c r="P294" s="3">
        <f>IFERROR(__xludf.DUMMYFUNCTION("IF(REGEXMATCH(I294,""(?i)sports club""),1,0)"),0.0)</f>
        <v>0</v>
      </c>
      <c r="Q294" s="3" t="s">
        <v>813</v>
      </c>
      <c r="R294" s="3">
        <f>IFERROR(__xludf.DUMMYFUNCTION("COUNTA(SPLIT(Q294,"",""))"),4.0)</f>
        <v>4</v>
      </c>
      <c r="S294" s="3">
        <f>IFERROR(__xludf.DUMMYFUNCTION("IF(REGEXMATCH(Q294,""(?i)c\+\+""),1,0)"),0.0)</f>
        <v>0</v>
      </c>
      <c r="T294" s="3">
        <f>IFERROR(__xludf.DUMMYFUNCTION("IF(REGEXMATCH(Q294,""(?i)machine learning""),1,0)"),1.0)</f>
        <v>1</v>
      </c>
      <c r="U294" s="3">
        <f>IFERROR(__xludf.DUMMYFUNCTION("IF(REGEXMATCH(Q294,""(?i)python""),1,0)"),1.0)</f>
        <v>1</v>
      </c>
      <c r="V294" s="3">
        <f>IFERROR(__xludf.DUMMYFUNCTION("IF(REGEXMATCH(Q294,""(?i)java""),1,0)"),0.0)</f>
        <v>0</v>
      </c>
      <c r="W294" s="3">
        <f>IFERROR(__xludf.DUMMYFUNCTION("IF(REGEXMATCH(Q294,""(?i)sql""),1,0)"),1.0)</f>
        <v>1</v>
      </c>
      <c r="X294" s="3">
        <f>IFERROR(__xludf.DUMMYFUNCTION("IF(REGEXMATCH(Q294,""(?i)web development""),1,0)"),1.0)</f>
        <v>1</v>
      </c>
      <c r="Y294" s="3">
        <f>IFERROR(__xludf.DUMMYFUNCTION("IF(REGEXMATCH(Q294,""(?i)data science""),1,0)"),0.0)</f>
        <v>0</v>
      </c>
      <c r="Z294" s="3" t="s">
        <v>55</v>
      </c>
      <c r="AA294" s="3" t="s">
        <v>48</v>
      </c>
      <c r="AB294" s="3" t="s">
        <v>66</v>
      </c>
      <c r="AC294" s="3" t="s">
        <v>46</v>
      </c>
      <c r="AD294" s="3">
        <v>9.97</v>
      </c>
      <c r="AE294" s="3" t="s">
        <v>61</v>
      </c>
      <c r="AF294" s="3">
        <v>6.18</v>
      </c>
      <c r="AG294" s="3">
        <v>7.9</v>
      </c>
      <c r="AH294" s="3">
        <v>8.32</v>
      </c>
      <c r="AI294" s="3">
        <v>6.91</v>
      </c>
      <c r="AJ294" s="3">
        <v>6.19</v>
      </c>
      <c r="AK294" s="3">
        <v>6.41</v>
      </c>
      <c r="AL294" s="3">
        <v>7.36</v>
      </c>
      <c r="AM294" s="3">
        <v>8.96</v>
      </c>
    </row>
    <row r="295">
      <c r="A295" s="3" t="s">
        <v>814</v>
      </c>
      <c r="B295" s="3" t="s">
        <v>69</v>
      </c>
      <c r="C295" s="4">
        <v>22.0</v>
      </c>
      <c r="D295" s="3" t="s">
        <v>41</v>
      </c>
      <c r="E295" s="3" t="s">
        <v>42</v>
      </c>
      <c r="F295" s="5">
        <v>7.4</v>
      </c>
      <c r="G295" s="3">
        <v>3.0</v>
      </c>
      <c r="H295" s="5">
        <v>69.89</v>
      </c>
      <c r="I295" s="3" t="s">
        <v>53</v>
      </c>
      <c r="J295" s="3">
        <f>IFERROR(__xludf.DUMMYFUNCTION("COUNTA(SPLIT(I295,"",""))"),2.0)</f>
        <v>2</v>
      </c>
      <c r="K295" s="3">
        <f>IFERROR(__xludf.DUMMYFUNCTION("IF(REGEXMATCH(I295,""(?i)literary society""),1,0)"),1.0)</f>
        <v>1</v>
      </c>
      <c r="L295" s="3">
        <f>IFERROR(__xludf.DUMMYFUNCTION("IF(REGEXMATCH(I295,""(?i)robotics""),1,0)"),0.0)</f>
        <v>0</v>
      </c>
      <c r="M295" s="3">
        <f>IFERROR(__xludf.DUMMYFUNCTION("IF(REGEXMATCH(I295,""(?i)coding club""),1,0)"),1.0)</f>
        <v>1</v>
      </c>
      <c r="N295" s="3">
        <f>IFERROR(__xludf.DUMMYFUNCTION("IF(REGEXMATCH(I295,""(?i)entrepreneurship cell""),1,0)"),0.0)</f>
        <v>0</v>
      </c>
      <c r="O295" s="3">
        <f>IFERROR(__xludf.DUMMYFUNCTION("IF(REGEXMATCH(I295,""(?i)cultural club""),1,0)"),0.0)</f>
        <v>0</v>
      </c>
      <c r="P295" s="3">
        <f>IFERROR(__xludf.DUMMYFUNCTION("IF(REGEXMATCH(I295,""(?i)sports club""),1,0)"),0.0)</f>
        <v>0</v>
      </c>
      <c r="Q295" s="3" t="s">
        <v>365</v>
      </c>
      <c r="R295" s="3">
        <f>IFERROR(__xludf.DUMMYFUNCTION("COUNTA(SPLIT(Q295,"",""))"),2.0)</f>
        <v>2</v>
      </c>
      <c r="S295" s="3">
        <f>IFERROR(__xludf.DUMMYFUNCTION("IF(REGEXMATCH(Q295,""(?i)c\+\+""),1,0)"),0.0)</f>
        <v>0</v>
      </c>
      <c r="T295" s="3">
        <f>IFERROR(__xludf.DUMMYFUNCTION("IF(REGEXMATCH(Q295,""(?i)machine learning""),1,0)"),0.0)</f>
        <v>0</v>
      </c>
      <c r="U295" s="3">
        <f>IFERROR(__xludf.DUMMYFUNCTION("IF(REGEXMATCH(Q295,""(?i)python""),1,0)"),0.0)</f>
        <v>0</v>
      </c>
      <c r="V295" s="3">
        <f>IFERROR(__xludf.DUMMYFUNCTION("IF(REGEXMATCH(Q295,""(?i)java""),1,0)"),1.0)</f>
        <v>1</v>
      </c>
      <c r="W295" s="3">
        <f>IFERROR(__xludf.DUMMYFUNCTION("IF(REGEXMATCH(Q295,""(?i)sql""),1,0)"),1.0)</f>
        <v>1</v>
      </c>
      <c r="X295" s="3">
        <f>IFERROR(__xludf.DUMMYFUNCTION("IF(REGEXMATCH(Q295,""(?i)web development""),1,0)"),0.0)</f>
        <v>0</v>
      </c>
      <c r="Y295" s="3">
        <f>IFERROR(__xludf.DUMMYFUNCTION("IF(REGEXMATCH(Q295,""(?i)data science""),1,0)"),0.0)</f>
        <v>0</v>
      </c>
      <c r="Z295" s="3" t="s">
        <v>55</v>
      </c>
      <c r="AA295" s="3" t="s">
        <v>48</v>
      </c>
      <c r="AB295" s="3" t="s">
        <v>66</v>
      </c>
      <c r="AC295" s="3" t="s">
        <v>72</v>
      </c>
      <c r="AD295" s="3">
        <v>19.93</v>
      </c>
      <c r="AE295" s="3" t="s">
        <v>72</v>
      </c>
      <c r="AF295" s="3">
        <v>8.25</v>
      </c>
      <c r="AG295" s="3">
        <v>7.87</v>
      </c>
      <c r="AH295" s="3">
        <v>8.91</v>
      </c>
      <c r="AI295" s="3">
        <v>6.52</v>
      </c>
      <c r="AJ295" s="3">
        <v>8.4</v>
      </c>
      <c r="AK295" s="3">
        <v>5.83</v>
      </c>
      <c r="AL295" s="3">
        <v>6.89</v>
      </c>
      <c r="AM295" s="3">
        <v>6.53</v>
      </c>
    </row>
    <row r="296">
      <c r="A296" s="3" t="s">
        <v>815</v>
      </c>
      <c r="B296" s="3" t="s">
        <v>816</v>
      </c>
      <c r="C296" s="4">
        <v>22.0</v>
      </c>
      <c r="D296" s="3" t="s">
        <v>58</v>
      </c>
      <c r="E296" s="3" t="s">
        <v>70</v>
      </c>
      <c r="F296" s="5">
        <v>6.77</v>
      </c>
      <c r="G296" s="3">
        <v>0.0</v>
      </c>
      <c r="H296" s="5">
        <v>68.27</v>
      </c>
      <c r="I296" s="3" t="s">
        <v>817</v>
      </c>
      <c r="J296" s="3">
        <f>IFERROR(__xludf.DUMMYFUNCTION("COUNTA(SPLIT(I296,"",""))"),3.0)</f>
        <v>3</v>
      </c>
      <c r="K296" s="3">
        <f>IFERROR(__xludf.DUMMYFUNCTION("IF(REGEXMATCH(I296,""(?i)literary society""),1,0)"),0.0)</f>
        <v>0</v>
      </c>
      <c r="L296" s="3">
        <f>IFERROR(__xludf.DUMMYFUNCTION("IF(REGEXMATCH(I296,""(?i)robotics""),1,0)"),0.0)</f>
        <v>0</v>
      </c>
      <c r="M296" s="3">
        <f>IFERROR(__xludf.DUMMYFUNCTION("IF(REGEXMATCH(I296,""(?i)coding club""),1,0)"),1.0)</f>
        <v>1</v>
      </c>
      <c r="N296" s="3">
        <f>IFERROR(__xludf.DUMMYFUNCTION("IF(REGEXMATCH(I296,""(?i)entrepreneurship cell""),1,0)"),1.0)</f>
        <v>1</v>
      </c>
      <c r="O296" s="3">
        <f>IFERROR(__xludf.DUMMYFUNCTION("IF(REGEXMATCH(I296,""(?i)cultural club""),1,0)"),0.0)</f>
        <v>0</v>
      </c>
      <c r="P296" s="3">
        <f>IFERROR(__xludf.DUMMYFUNCTION("IF(REGEXMATCH(I296,""(?i)sports club""),1,0)"),1.0)</f>
        <v>1</v>
      </c>
      <c r="Q296" s="3" t="s">
        <v>818</v>
      </c>
      <c r="R296" s="3">
        <f>IFERROR(__xludf.DUMMYFUNCTION("COUNTA(SPLIT(Q296,"",""))"),3.0)</f>
        <v>3</v>
      </c>
      <c r="S296" s="3">
        <f>IFERROR(__xludf.DUMMYFUNCTION("IF(REGEXMATCH(Q296,""(?i)c\+\+""),1,0)"),1.0)</f>
        <v>1</v>
      </c>
      <c r="T296" s="3">
        <f>IFERROR(__xludf.DUMMYFUNCTION("IF(REGEXMATCH(Q296,""(?i)machine learning""),1,0)"),1.0)</f>
        <v>1</v>
      </c>
      <c r="U296" s="3">
        <f>IFERROR(__xludf.DUMMYFUNCTION("IF(REGEXMATCH(Q296,""(?i)python""),1,0)"),0.0)</f>
        <v>0</v>
      </c>
      <c r="V296" s="3">
        <f>IFERROR(__xludf.DUMMYFUNCTION("IF(REGEXMATCH(Q296,""(?i)java""),1,0)"),0.0)</f>
        <v>0</v>
      </c>
      <c r="W296" s="3">
        <f>IFERROR(__xludf.DUMMYFUNCTION("IF(REGEXMATCH(Q296,""(?i)sql""),1,0)"),1.0)</f>
        <v>1</v>
      </c>
      <c r="X296" s="3">
        <f>IFERROR(__xludf.DUMMYFUNCTION("IF(REGEXMATCH(Q296,""(?i)web development""),1,0)"),0.0)</f>
        <v>0</v>
      </c>
      <c r="Y296" s="3">
        <f>IFERROR(__xludf.DUMMYFUNCTION("IF(REGEXMATCH(Q296,""(?i)data science""),1,0)"),0.0)</f>
        <v>0</v>
      </c>
      <c r="Z296" s="3" t="s">
        <v>55</v>
      </c>
      <c r="AA296" s="3" t="s">
        <v>48</v>
      </c>
      <c r="AB296" s="3" t="s">
        <v>66</v>
      </c>
      <c r="AC296" s="3" t="s">
        <v>61</v>
      </c>
      <c r="AD296" s="3">
        <v>14.12</v>
      </c>
      <c r="AE296" s="3" t="s">
        <v>75</v>
      </c>
      <c r="AF296" s="3">
        <v>6.24</v>
      </c>
      <c r="AG296" s="3">
        <v>6.61</v>
      </c>
      <c r="AH296" s="3">
        <v>7.38</v>
      </c>
      <c r="AI296" s="3">
        <v>5.69</v>
      </c>
      <c r="AJ296" s="3">
        <v>6.6</v>
      </c>
      <c r="AK296" s="3">
        <v>6.96</v>
      </c>
      <c r="AL296" s="3">
        <v>5.9</v>
      </c>
      <c r="AM296" s="3">
        <v>8.8</v>
      </c>
    </row>
    <row r="297">
      <c r="A297" s="3" t="s">
        <v>819</v>
      </c>
      <c r="B297" s="3" t="s">
        <v>820</v>
      </c>
      <c r="C297" s="4">
        <v>18.0</v>
      </c>
      <c r="D297" s="3" t="s">
        <v>58</v>
      </c>
      <c r="E297" s="3" t="s">
        <v>42</v>
      </c>
      <c r="F297" s="5">
        <v>7.61</v>
      </c>
      <c r="G297" s="3">
        <v>0.0</v>
      </c>
      <c r="H297" s="5">
        <v>70.75</v>
      </c>
      <c r="I297" s="3" t="s">
        <v>597</v>
      </c>
      <c r="J297" s="3">
        <f>IFERROR(__xludf.DUMMYFUNCTION("COUNTA(SPLIT(I297,"",""))"),3.0)</f>
        <v>3</v>
      </c>
      <c r="K297" s="3">
        <f>IFERROR(__xludf.DUMMYFUNCTION("IF(REGEXMATCH(I297,""(?i)literary society""),1,0)"),0.0)</f>
        <v>0</v>
      </c>
      <c r="L297" s="3">
        <f>IFERROR(__xludf.DUMMYFUNCTION("IF(REGEXMATCH(I297,""(?i)robotics""),1,0)"),1.0)</f>
        <v>1</v>
      </c>
      <c r="M297" s="3">
        <f>IFERROR(__xludf.DUMMYFUNCTION("IF(REGEXMATCH(I297,""(?i)coding club""),1,0)"),0.0)</f>
        <v>0</v>
      </c>
      <c r="N297" s="3">
        <f>IFERROR(__xludf.DUMMYFUNCTION("IF(REGEXMATCH(I297,""(?i)entrepreneurship cell""),1,0)"),0.0)</f>
        <v>0</v>
      </c>
      <c r="O297" s="3">
        <f>IFERROR(__xludf.DUMMYFUNCTION("IF(REGEXMATCH(I297,""(?i)cultural club""),1,0)"),1.0)</f>
        <v>1</v>
      </c>
      <c r="P297" s="3">
        <f>IFERROR(__xludf.DUMMYFUNCTION("IF(REGEXMATCH(I297,""(?i)sports club""),1,0)"),1.0)</f>
        <v>1</v>
      </c>
      <c r="Q297" s="3" t="s">
        <v>598</v>
      </c>
      <c r="R297" s="3">
        <f>IFERROR(__xludf.DUMMYFUNCTION("COUNTA(SPLIT(Q297,"",""))"),4.0)</f>
        <v>4</v>
      </c>
      <c r="S297" s="3">
        <f>IFERROR(__xludf.DUMMYFUNCTION("IF(REGEXMATCH(Q297,""(?i)c\+\+""),1,0)"),0.0)</f>
        <v>0</v>
      </c>
      <c r="T297" s="3">
        <f>IFERROR(__xludf.DUMMYFUNCTION("IF(REGEXMATCH(Q297,""(?i)machine learning""),1,0)"),0.0)</f>
        <v>0</v>
      </c>
      <c r="U297" s="3">
        <f>IFERROR(__xludf.DUMMYFUNCTION("IF(REGEXMATCH(Q297,""(?i)python""),1,0)"),0.0)</f>
        <v>0</v>
      </c>
      <c r="V297" s="3">
        <f>IFERROR(__xludf.DUMMYFUNCTION("IF(REGEXMATCH(Q297,""(?i)java""),1,0)"),1.0)</f>
        <v>1</v>
      </c>
      <c r="W297" s="3">
        <f>IFERROR(__xludf.DUMMYFUNCTION("IF(REGEXMATCH(Q297,""(?i)sql""),1,0)"),1.0)</f>
        <v>1</v>
      </c>
      <c r="X297" s="3">
        <f>IFERROR(__xludf.DUMMYFUNCTION("IF(REGEXMATCH(Q297,""(?i)web development""),1,0)"),1.0)</f>
        <v>1</v>
      </c>
      <c r="Y297" s="3">
        <f>IFERROR(__xludf.DUMMYFUNCTION("IF(REGEXMATCH(Q297,""(?i)data science""),1,0)"),1.0)</f>
        <v>1</v>
      </c>
      <c r="Z297" s="3" t="s">
        <v>45</v>
      </c>
      <c r="AA297" s="3" t="s">
        <v>98</v>
      </c>
      <c r="AB297" s="3" t="s">
        <v>66</v>
      </c>
      <c r="AC297" s="3" t="s">
        <v>72</v>
      </c>
      <c r="AD297" s="3">
        <v>6.38</v>
      </c>
      <c r="AE297" s="3" t="s">
        <v>72</v>
      </c>
      <c r="AF297" s="3">
        <v>7.94</v>
      </c>
      <c r="AG297" s="3">
        <v>7.18</v>
      </c>
      <c r="AH297" s="3">
        <v>8.25</v>
      </c>
      <c r="AI297" s="3">
        <v>7.39</v>
      </c>
      <c r="AJ297" s="3">
        <v>8.56</v>
      </c>
      <c r="AK297" s="3">
        <v>6.56</v>
      </c>
      <c r="AL297" s="3">
        <v>7.14</v>
      </c>
      <c r="AM297" s="3">
        <v>7.83</v>
      </c>
    </row>
    <row r="298">
      <c r="A298" s="3" t="s">
        <v>821</v>
      </c>
      <c r="B298" s="3" t="s">
        <v>822</v>
      </c>
      <c r="C298" s="4">
        <v>18.0</v>
      </c>
      <c r="D298" s="3" t="s">
        <v>58</v>
      </c>
      <c r="E298" s="3" t="s">
        <v>92</v>
      </c>
      <c r="F298" s="5">
        <v>6.57</v>
      </c>
      <c r="G298" s="3">
        <v>1.0</v>
      </c>
      <c r="H298" s="5">
        <v>69.01</v>
      </c>
      <c r="I298" s="3" t="s">
        <v>209</v>
      </c>
      <c r="J298" s="3">
        <f>IFERROR(__xludf.DUMMYFUNCTION("COUNTA(SPLIT(I298,"",""))"),2.0)</f>
        <v>2</v>
      </c>
      <c r="K298" s="3">
        <f>IFERROR(__xludf.DUMMYFUNCTION("IF(REGEXMATCH(I298,""(?i)literary society""),1,0)"),0.0)</f>
        <v>0</v>
      </c>
      <c r="L298" s="3">
        <f>IFERROR(__xludf.DUMMYFUNCTION("IF(REGEXMATCH(I298,""(?i)robotics""),1,0)"),0.0)</f>
        <v>0</v>
      </c>
      <c r="M298" s="3">
        <f>IFERROR(__xludf.DUMMYFUNCTION("IF(REGEXMATCH(I298,""(?i)coding club""),1,0)"),0.0)</f>
        <v>0</v>
      </c>
      <c r="N298" s="3">
        <f>IFERROR(__xludf.DUMMYFUNCTION("IF(REGEXMATCH(I298,""(?i)entrepreneurship cell""),1,0)"),0.0)</f>
        <v>0</v>
      </c>
      <c r="O298" s="3">
        <f>IFERROR(__xludf.DUMMYFUNCTION("IF(REGEXMATCH(I298,""(?i)cultural club""),1,0)"),1.0)</f>
        <v>1</v>
      </c>
      <c r="P298" s="3">
        <f>IFERROR(__xludf.DUMMYFUNCTION("IF(REGEXMATCH(I298,""(?i)sports club""),1,0)"),1.0)</f>
        <v>1</v>
      </c>
      <c r="Q298" s="3" t="s">
        <v>823</v>
      </c>
      <c r="R298" s="3">
        <f>IFERROR(__xludf.DUMMYFUNCTION("COUNTA(SPLIT(Q298,"",""))"),3.0)</f>
        <v>3</v>
      </c>
      <c r="S298" s="3">
        <f>IFERROR(__xludf.DUMMYFUNCTION("IF(REGEXMATCH(Q298,""(?i)c\+\+""),1,0)"),0.0)</f>
        <v>0</v>
      </c>
      <c r="T298" s="3">
        <f>IFERROR(__xludf.DUMMYFUNCTION("IF(REGEXMATCH(Q298,""(?i)machine learning""),1,0)"),0.0)</f>
        <v>0</v>
      </c>
      <c r="U298" s="3">
        <f>IFERROR(__xludf.DUMMYFUNCTION("IF(REGEXMATCH(Q298,""(?i)python""),1,0)"),0.0)</f>
        <v>0</v>
      </c>
      <c r="V298" s="3">
        <f>IFERROR(__xludf.DUMMYFUNCTION("IF(REGEXMATCH(Q298,""(?i)java""),1,0)"),1.0)</f>
        <v>1</v>
      </c>
      <c r="W298" s="3">
        <f>IFERROR(__xludf.DUMMYFUNCTION("IF(REGEXMATCH(Q298,""(?i)sql""),1,0)"),1.0)</f>
        <v>1</v>
      </c>
      <c r="X298" s="3">
        <f>IFERROR(__xludf.DUMMYFUNCTION("IF(REGEXMATCH(Q298,""(?i)web development""),1,0)"),0.0)</f>
        <v>0</v>
      </c>
      <c r="Y298" s="3">
        <f>IFERROR(__xludf.DUMMYFUNCTION("IF(REGEXMATCH(Q298,""(?i)data science""),1,0)"),1.0)</f>
        <v>1</v>
      </c>
      <c r="Z298" s="3" t="s">
        <v>45</v>
      </c>
      <c r="AA298" s="3" t="s">
        <v>67</v>
      </c>
      <c r="AB298" s="3" t="s">
        <v>66</v>
      </c>
      <c r="AC298" s="3" t="s">
        <v>85</v>
      </c>
      <c r="AD298" s="3">
        <v>9.21</v>
      </c>
      <c r="AE298" s="3" t="s">
        <v>61</v>
      </c>
      <c r="AF298" s="3">
        <v>4.99</v>
      </c>
      <c r="AG298" s="3">
        <v>8.07</v>
      </c>
      <c r="AH298" s="3">
        <v>7.71</v>
      </c>
      <c r="AI298" s="3">
        <v>6.71</v>
      </c>
      <c r="AJ298" s="3">
        <v>5.58</v>
      </c>
      <c r="AK298" s="3">
        <v>7.6</v>
      </c>
      <c r="AL298" s="3">
        <v>4.92</v>
      </c>
      <c r="AM298" s="3">
        <v>6.98</v>
      </c>
    </row>
    <row r="299">
      <c r="A299" s="3" t="s">
        <v>824</v>
      </c>
      <c r="B299" s="3" t="s">
        <v>81</v>
      </c>
      <c r="C299" s="4">
        <v>23.0</v>
      </c>
      <c r="D299" s="3" t="s">
        <v>41</v>
      </c>
      <c r="E299" s="3" t="s">
        <v>70</v>
      </c>
      <c r="F299" s="5">
        <v>6.84</v>
      </c>
      <c r="G299" s="3">
        <v>1.0</v>
      </c>
      <c r="H299" s="5">
        <v>89.24</v>
      </c>
      <c r="I299" s="3" t="s">
        <v>569</v>
      </c>
      <c r="J299" s="3">
        <f>IFERROR(__xludf.DUMMYFUNCTION("COUNTA(SPLIT(I299,"",""))"),3.0)</f>
        <v>3</v>
      </c>
      <c r="K299" s="3">
        <f>IFERROR(__xludf.DUMMYFUNCTION("IF(REGEXMATCH(I299,""(?i)literary society""),1,0)"),1.0)</f>
        <v>1</v>
      </c>
      <c r="L299" s="3">
        <f>IFERROR(__xludf.DUMMYFUNCTION("IF(REGEXMATCH(I299,""(?i)robotics""),1,0)"),0.0)</f>
        <v>0</v>
      </c>
      <c r="M299" s="3">
        <f>IFERROR(__xludf.DUMMYFUNCTION("IF(REGEXMATCH(I299,""(?i)coding club""),1,0)"),1.0)</f>
        <v>1</v>
      </c>
      <c r="N299" s="3">
        <f>IFERROR(__xludf.DUMMYFUNCTION("IF(REGEXMATCH(I299,""(?i)entrepreneurship cell""),1,0)"),0.0)</f>
        <v>0</v>
      </c>
      <c r="O299" s="3">
        <f>IFERROR(__xludf.DUMMYFUNCTION("IF(REGEXMATCH(I299,""(?i)cultural club""),1,0)"),0.0)</f>
        <v>0</v>
      </c>
      <c r="P299" s="3">
        <f>IFERROR(__xludf.DUMMYFUNCTION("IF(REGEXMATCH(I299,""(?i)sports club""),1,0)"),1.0)</f>
        <v>1</v>
      </c>
      <c r="Q299" s="3" t="s">
        <v>825</v>
      </c>
      <c r="R299" s="3">
        <f>IFERROR(__xludf.DUMMYFUNCTION("COUNTA(SPLIT(Q299,"",""))"),5.0)</f>
        <v>5</v>
      </c>
      <c r="S299" s="3">
        <f>IFERROR(__xludf.DUMMYFUNCTION("IF(REGEXMATCH(Q299,""(?i)c\+\+""),1,0)"),1.0)</f>
        <v>1</v>
      </c>
      <c r="T299" s="3">
        <f>IFERROR(__xludf.DUMMYFUNCTION("IF(REGEXMATCH(Q299,""(?i)machine learning""),1,0)"),1.0)</f>
        <v>1</v>
      </c>
      <c r="U299" s="3">
        <f>IFERROR(__xludf.DUMMYFUNCTION("IF(REGEXMATCH(Q299,""(?i)python""),1,0)"),0.0)</f>
        <v>0</v>
      </c>
      <c r="V299" s="3">
        <f>IFERROR(__xludf.DUMMYFUNCTION("IF(REGEXMATCH(Q299,""(?i)java""),1,0)"),1.0)</f>
        <v>1</v>
      </c>
      <c r="W299" s="3">
        <f>IFERROR(__xludf.DUMMYFUNCTION("IF(REGEXMATCH(Q299,""(?i)sql""),1,0)"),1.0)</f>
        <v>1</v>
      </c>
      <c r="X299" s="3">
        <f>IFERROR(__xludf.DUMMYFUNCTION("IF(REGEXMATCH(Q299,""(?i)web development""),1,0)"),1.0)</f>
        <v>1</v>
      </c>
      <c r="Y299" s="3">
        <f>IFERROR(__xludf.DUMMYFUNCTION("IF(REGEXMATCH(Q299,""(?i)data science""),1,0)"),0.0)</f>
        <v>0</v>
      </c>
      <c r="Z299" s="3" t="s">
        <v>55</v>
      </c>
      <c r="AA299" s="3" t="s">
        <v>48</v>
      </c>
      <c r="AB299" s="3" t="s">
        <v>47</v>
      </c>
      <c r="AC299" s="3" t="s">
        <v>48</v>
      </c>
      <c r="AD299" s="3">
        <v>0.0</v>
      </c>
      <c r="AE299" s="3" t="s">
        <v>49</v>
      </c>
      <c r="AF299" s="3">
        <v>6.18</v>
      </c>
      <c r="AG299" s="3">
        <v>7.01</v>
      </c>
      <c r="AH299" s="3">
        <v>8.05</v>
      </c>
      <c r="AI299" s="3">
        <v>5.7</v>
      </c>
      <c r="AJ299" s="3">
        <v>6.2</v>
      </c>
      <c r="AK299" s="3">
        <v>6.05</v>
      </c>
      <c r="AL299" s="3">
        <v>7.33</v>
      </c>
      <c r="AM299" s="3">
        <v>8.24</v>
      </c>
    </row>
    <row r="300">
      <c r="A300" s="3" t="s">
        <v>826</v>
      </c>
      <c r="B300" s="3" t="s">
        <v>81</v>
      </c>
      <c r="C300" s="4">
        <v>20.0</v>
      </c>
      <c r="D300" s="3" t="s">
        <v>41</v>
      </c>
      <c r="E300" s="3" t="s">
        <v>70</v>
      </c>
      <c r="F300" s="5">
        <v>7.16</v>
      </c>
      <c r="G300" s="3">
        <v>1.0</v>
      </c>
      <c r="H300" s="5">
        <v>77.43</v>
      </c>
      <c r="I300" s="3" t="s">
        <v>619</v>
      </c>
      <c r="J300" s="3">
        <f>IFERROR(__xludf.DUMMYFUNCTION("COUNTA(SPLIT(I300,"",""))"),3.0)</f>
        <v>3</v>
      </c>
      <c r="K300" s="3">
        <f>IFERROR(__xludf.DUMMYFUNCTION("IF(REGEXMATCH(I300,""(?i)literary society""),1,0)"),1.0)</f>
        <v>1</v>
      </c>
      <c r="L300" s="3">
        <f>IFERROR(__xludf.DUMMYFUNCTION("IF(REGEXMATCH(I300,""(?i)robotics""),1,0)"),1.0)</f>
        <v>1</v>
      </c>
      <c r="M300" s="3">
        <f>IFERROR(__xludf.DUMMYFUNCTION("IF(REGEXMATCH(I300,""(?i)coding club""),1,0)"),0.0)</f>
        <v>0</v>
      </c>
      <c r="N300" s="3">
        <f>IFERROR(__xludf.DUMMYFUNCTION("IF(REGEXMATCH(I300,""(?i)entrepreneurship cell""),1,0)"),0.0)</f>
        <v>0</v>
      </c>
      <c r="O300" s="3">
        <f>IFERROR(__xludf.DUMMYFUNCTION("IF(REGEXMATCH(I300,""(?i)cultural club""),1,0)"),0.0)</f>
        <v>0</v>
      </c>
      <c r="P300" s="3">
        <f>IFERROR(__xludf.DUMMYFUNCTION("IF(REGEXMATCH(I300,""(?i)sports club""),1,0)"),1.0)</f>
        <v>1</v>
      </c>
      <c r="Q300" s="3" t="s">
        <v>627</v>
      </c>
      <c r="R300" s="3">
        <f>IFERROR(__xludf.DUMMYFUNCTION("COUNTA(SPLIT(Q300,"",""))"),5.0)</f>
        <v>5</v>
      </c>
      <c r="S300" s="3">
        <f>IFERROR(__xludf.DUMMYFUNCTION("IF(REGEXMATCH(Q300,""(?i)c\+\+""),1,0)"),0.0)</f>
        <v>0</v>
      </c>
      <c r="T300" s="3">
        <f>IFERROR(__xludf.DUMMYFUNCTION("IF(REGEXMATCH(Q300,""(?i)machine learning""),1,0)"),1.0)</f>
        <v>1</v>
      </c>
      <c r="U300" s="3">
        <f>IFERROR(__xludf.DUMMYFUNCTION("IF(REGEXMATCH(Q300,""(?i)python""),1,0)"),1.0)</f>
        <v>1</v>
      </c>
      <c r="V300" s="3">
        <f>IFERROR(__xludf.DUMMYFUNCTION("IF(REGEXMATCH(Q300,""(?i)java""),1,0)"),1.0)</f>
        <v>1</v>
      </c>
      <c r="W300" s="3">
        <f>IFERROR(__xludf.DUMMYFUNCTION("IF(REGEXMATCH(Q300,""(?i)sql""),1,0)"),1.0)</f>
        <v>1</v>
      </c>
      <c r="X300" s="3">
        <f>IFERROR(__xludf.DUMMYFUNCTION("IF(REGEXMATCH(Q300,""(?i)web development""),1,0)"),0.0)</f>
        <v>0</v>
      </c>
      <c r="Y300" s="3">
        <f>IFERROR(__xludf.DUMMYFUNCTION("IF(REGEXMATCH(Q300,""(?i)data science""),1,0)"),1.0)</f>
        <v>1</v>
      </c>
      <c r="Z300" s="3" t="s">
        <v>45</v>
      </c>
      <c r="AA300" s="3" t="s">
        <v>98</v>
      </c>
      <c r="AB300" s="3" t="s">
        <v>66</v>
      </c>
      <c r="AC300" s="3" t="s">
        <v>85</v>
      </c>
      <c r="AD300" s="3">
        <v>12.45</v>
      </c>
      <c r="AE300" s="3" t="s">
        <v>61</v>
      </c>
      <c r="AF300" s="3">
        <v>7.57</v>
      </c>
      <c r="AG300" s="3">
        <v>5.84</v>
      </c>
      <c r="AH300" s="3">
        <v>6.9</v>
      </c>
      <c r="AI300" s="3">
        <v>8.2</v>
      </c>
      <c r="AJ300" s="3">
        <v>6.13</v>
      </c>
      <c r="AK300" s="3">
        <v>7.83</v>
      </c>
      <c r="AL300" s="3">
        <v>6.67</v>
      </c>
      <c r="AM300" s="3">
        <v>8.16</v>
      </c>
    </row>
    <row r="301">
      <c r="A301" s="3" t="s">
        <v>827</v>
      </c>
      <c r="B301" s="3" t="s">
        <v>828</v>
      </c>
      <c r="C301" s="4">
        <v>19.0</v>
      </c>
      <c r="D301" s="3" t="s">
        <v>41</v>
      </c>
      <c r="E301" s="3" t="s">
        <v>92</v>
      </c>
      <c r="F301" s="5">
        <v>7.01</v>
      </c>
      <c r="G301" s="3">
        <v>0.0</v>
      </c>
      <c r="H301" s="5">
        <v>77.89</v>
      </c>
      <c r="I301" s="3" t="s">
        <v>12</v>
      </c>
      <c r="J301" s="3">
        <f>IFERROR(__xludf.DUMMYFUNCTION("COUNTA(SPLIT(I301,"",""))"),1.0)</f>
        <v>1</v>
      </c>
      <c r="K301" s="3">
        <f>IFERROR(__xludf.DUMMYFUNCTION("IF(REGEXMATCH(I301,""(?i)literary society""),1,0)"),0.0)</f>
        <v>0</v>
      </c>
      <c r="L301" s="3">
        <f>IFERROR(__xludf.DUMMYFUNCTION("IF(REGEXMATCH(I301,""(?i)robotics""),1,0)"),0.0)</f>
        <v>0</v>
      </c>
      <c r="M301" s="3">
        <f>IFERROR(__xludf.DUMMYFUNCTION("IF(REGEXMATCH(I301,""(?i)coding club""),1,0)"),1.0)</f>
        <v>1</v>
      </c>
      <c r="N301" s="3">
        <f>IFERROR(__xludf.DUMMYFUNCTION("IF(REGEXMATCH(I301,""(?i)entrepreneurship cell""),1,0)"),0.0)</f>
        <v>0</v>
      </c>
      <c r="O301" s="3">
        <f>IFERROR(__xludf.DUMMYFUNCTION("IF(REGEXMATCH(I301,""(?i)cultural club""),1,0)"),0.0)</f>
        <v>0</v>
      </c>
      <c r="P301" s="3">
        <f>IFERROR(__xludf.DUMMYFUNCTION("IF(REGEXMATCH(I301,""(?i)sports club""),1,0)"),0.0)</f>
        <v>0</v>
      </c>
      <c r="Q301" s="3" t="s">
        <v>829</v>
      </c>
      <c r="R301" s="3">
        <f>IFERROR(__xludf.DUMMYFUNCTION("COUNTA(SPLIT(Q301,"",""))"),5.0)</f>
        <v>5</v>
      </c>
      <c r="S301" s="3">
        <f>IFERROR(__xludf.DUMMYFUNCTION("IF(REGEXMATCH(Q301,""(?i)c\+\+""),1,0)"),1.0)</f>
        <v>1</v>
      </c>
      <c r="T301" s="3">
        <f>IFERROR(__xludf.DUMMYFUNCTION("IF(REGEXMATCH(Q301,""(?i)machine learning""),1,0)"),0.0)</f>
        <v>0</v>
      </c>
      <c r="U301" s="3">
        <f>IFERROR(__xludf.DUMMYFUNCTION("IF(REGEXMATCH(Q301,""(?i)python""),1,0)"),1.0)</f>
        <v>1</v>
      </c>
      <c r="V301" s="3">
        <f>IFERROR(__xludf.DUMMYFUNCTION("IF(REGEXMATCH(Q301,""(?i)java""),1,0)"),1.0)</f>
        <v>1</v>
      </c>
      <c r="W301" s="3">
        <f>IFERROR(__xludf.DUMMYFUNCTION("IF(REGEXMATCH(Q301,""(?i)sql""),1,0)"),1.0)</f>
        <v>1</v>
      </c>
      <c r="X301" s="3">
        <f>IFERROR(__xludf.DUMMYFUNCTION("IF(REGEXMATCH(Q301,""(?i)web development""),1,0)"),1.0)</f>
        <v>1</v>
      </c>
      <c r="Y301" s="3">
        <f>IFERROR(__xludf.DUMMYFUNCTION("IF(REGEXMATCH(Q301,""(?i)data science""),1,0)"),0.0)</f>
        <v>0</v>
      </c>
      <c r="Z301" s="3" t="s">
        <v>55</v>
      </c>
      <c r="AA301" s="3" t="s">
        <v>48</v>
      </c>
      <c r="AB301" s="3" t="s">
        <v>47</v>
      </c>
      <c r="AC301" s="3" t="s">
        <v>48</v>
      </c>
      <c r="AD301" s="3">
        <v>0.0</v>
      </c>
      <c r="AE301" s="3" t="s">
        <v>49</v>
      </c>
      <c r="AF301" s="3">
        <v>6.12</v>
      </c>
      <c r="AG301" s="3">
        <v>6.48</v>
      </c>
      <c r="AH301" s="3">
        <v>5.11</v>
      </c>
      <c r="AI301" s="3">
        <v>6.61</v>
      </c>
      <c r="AJ301" s="3">
        <v>6.95</v>
      </c>
      <c r="AK301" s="3">
        <v>6.86</v>
      </c>
      <c r="AL301" s="3">
        <v>9.15</v>
      </c>
      <c r="AM301" s="3">
        <v>8.83</v>
      </c>
    </row>
    <row r="302">
      <c r="A302" s="3" t="s">
        <v>830</v>
      </c>
      <c r="B302" s="3" t="s">
        <v>831</v>
      </c>
      <c r="C302" s="4">
        <v>19.0</v>
      </c>
      <c r="D302" s="3" t="s">
        <v>58</v>
      </c>
      <c r="E302" s="3" t="s">
        <v>82</v>
      </c>
      <c r="F302" s="5">
        <v>7.04</v>
      </c>
      <c r="G302" s="3">
        <v>0.0</v>
      </c>
      <c r="H302" s="5">
        <v>96.13</v>
      </c>
      <c r="I302" s="3" t="s">
        <v>83</v>
      </c>
      <c r="J302" s="3">
        <f>IFERROR(__xludf.DUMMYFUNCTION("COUNTA(SPLIT(I302,"",""))"),3.0)</f>
        <v>3</v>
      </c>
      <c r="K302" s="3">
        <f>IFERROR(__xludf.DUMMYFUNCTION("IF(REGEXMATCH(I302,""(?i)literary society""),1,0)"),1.0)</f>
        <v>1</v>
      </c>
      <c r="L302" s="3">
        <f>IFERROR(__xludf.DUMMYFUNCTION("IF(REGEXMATCH(I302,""(?i)robotics""),1,0)"),0.0)</f>
        <v>0</v>
      </c>
      <c r="M302" s="3">
        <f>IFERROR(__xludf.DUMMYFUNCTION("IF(REGEXMATCH(I302,""(?i)coding club""),1,0)"),0.0)</f>
        <v>0</v>
      </c>
      <c r="N302" s="3">
        <f>IFERROR(__xludf.DUMMYFUNCTION("IF(REGEXMATCH(I302,""(?i)entrepreneurship cell""),1,0)"),0.0)</f>
        <v>0</v>
      </c>
      <c r="O302" s="3">
        <f>IFERROR(__xludf.DUMMYFUNCTION("IF(REGEXMATCH(I302,""(?i)cultural club""),1,0)"),1.0)</f>
        <v>1</v>
      </c>
      <c r="P302" s="3">
        <f>IFERROR(__xludf.DUMMYFUNCTION("IF(REGEXMATCH(I302,""(?i)sports club""),1,0)"),1.0)</f>
        <v>1</v>
      </c>
      <c r="Q302" s="3" t="s">
        <v>832</v>
      </c>
      <c r="R302" s="3">
        <f>IFERROR(__xludf.DUMMYFUNCTION("COUNTA(SPLIT(Q302,"",""))"),4.0)</f>
        <v>4</v>
      </c>
      <c r="S302" s="3">
        <f>IFERROR(__xludf.DUMMYFUNCTION("IF(REGEXMATCH(Q302,""(?i)c\+\+""),1,0)"),0.0)</f>
        <v>0</v>
      </c>
      <c r="T302" s="3">
        <f>IFERROR(__xludf.DUMMYFUNCTION("IF(REGEXMATCH(Q302,""(?i)machine learning""),1,0)"),1.0)</f>
        <v>1</v>
      </c>
      <c r="U302" s="3">
        <f>IFERROR(__xludf.DUMMYFUNCTION("IF(REGEXMATCH(Q302,""(?i)python""),1,0)"),0.0)</f>
        <v>0</v>
      </c>
      <c r="V302" s="3">
        <f>IFERROR(__xludf.DUMMYFUNCTION("IF(REGEXMATCH(Q302,""(?i)java""),1,0)"),0.0)</f>
        <v>0</v>
      </c>
      <c r="W302" s="3">
        <f>IFERROR(__xludf.DUMMYFUNCTION("IF(REGEXMATCH(Q302,""(?i)sql""),1,0)"),1.0)</f>
        <v>1</v>
      </c>
      <c r="X302" s="3">
        <f>IFERROR(__xludf.DUMMYFUNCTION("IF(REGEXMATCH(Q302,""(?i)web development""),1,0)"),1.0)</f>
        <v>1</v>
      </c>
      <c r="Y302" s="3">
        <f>IFERROR(__xludf.DUMMYFUNCTION("IF(REGEXMATCH(Q302,""(?i)data science""),1,0)"),1.0)</f>
        <v>1</v>
      </c>
      <c r="Z302" s="3" t="s">
        <v>55</v>
      </c>
      <c r="AA302" s="3" t="s">
        <v>48</v>
      </c>
      <c r="AB302" s="3" t="s">
        <v>47</v>
      </c>
      <c r="AC302" s="3" t="s">
        <v>48</v>
      </c>
      <c r="AD302" s="3">
        <v>0.0</v>
      </c>
      <c r="AE302" s="3" t="s">
        <v>49</v>
      </c>
      <c r="AF302" s="3">
        <v>7.31</v>
      </c>
      <c r="AG302" s="3">
        <v>7.81</v>
      </c>
      <c r="AH302" s="3">
        <v>7.31</v>
      </c>
      <c r="AI302" s="3">
        <v>5.97</v>
      </c>
      <c r="AJ302" s="3">
        <v>6.46</v>
      </c>
      <c r="AK302" s="3">
        <v>6.37</v>
      </c>
      <c r="AL302" s="3">
        <v>7.54</v>
      </c>
      <c r="AM302" s="3">
        <v>7.56</v>
      </c>
    </row>
    <row r="303">
      <c r="A303" s="3" t="s">
        <v>833</v>
      </c>
      <c r="B303" s="3" t="s">
        <v>834</v>
      </c>
      <c r="C303" s="4">
        <v>18.0</v>
      </c>
      <c r="D303" s="3" t="s">
        <v>58</v>
      </c>
      <c r="E303" s="3" t="s">
        <v>42</v>
      </c>
      <c r="F303" s="5">
        <v>7.15</v>
      </c>
      <c r="G303" s="3">
        <v>1.0</v>
      </c>
      <c r="H303" s="5">
        <v>65.18</v>
      </c>
      <c r="I303" s="3" t="s">
        <v>380</v>
      </c>
      <c r="J303" s="3">
        <f>IFERROR(__xludf.DUMMYFUNCTION("COUNTA(SPLIT(I303,"",""))"),3.0)</f>
        <v>3</v>
      </c>
      <c r="K303" s="3">
        <f>IFERROR(__xludf.DUMMYFUNCTION("IF(REGEXMATCH(I303,""(?i)literary society""),1,0)"),0.0)</f>
        <v>0</v>
      </c>
      <c r="L303" s="3">
        <f>IFERROR(__xludf.DUMMYFUNCTION("IF(REGEXMATCH(I303,""(?i)robotics""),1,0)"),1.0)</f>
        <v>1</v>
      </c>
      <c r="M303" s="3">
        <f>IFERROR(__xludf.DUMMYFUNCTION("IF(REGEXMATCH(I303,""(?i)coding club""),1,0)"),0.0)</f>
        <v>0</v>
      </c>
      <c r="N303" s="3">
        <f>IFERROR(__xludf.DUMMYFUNCTION("IF(REGEXMATCH(I303,""(?i)entrepreneurship cell""),1,0)"),1.0)</f>
        <v>1</v>
      </c>
      <c r="O303" s="3">
        <f>IFERROR(__xludf.DUMMYFUNCTION("IF(REGEXMATCH(I303,""(?i)cultural club""),1,0)"),0.0)</f>
        <v>0</v>
      </c>
      <c r="P303" s="3">
        <f>IFERROR(__xludf.DUMMYFUNCTION("IF(REGEXMATCH(I303,""(?i)sports club""),1,0)"),1.0)</f>
        <v>1</v>
      </c>
      <c r="Q303" s="3" t="s">
        <v>422</v>
      </c>
      <c r="R303" s="3">
        <f>IFERROR(__xludf.DUMMYFUNCTION("COUNTA(SPLIT(Q303,"",""))"),2.0)</f>
        <v>2</v>
      </c>
      <c r="S303" s="3">
        <f>IFERROR(__xludf.DUMMYFUNCTION("IF(REGEXMATCH(Q303,""(?i)c\+\+""),1,0)"),0.0)</f>
        <v>0</v>
      </c>
      <c r="T303" s="3">
        <f>IFERROR(__xludf.DUMMYFUNCTION("IF(REGEXMATCH(Q303,""(?i)machine learning""),1,0)"),1.0)</f>
        <v>1</v>
      </c>
      <c r="U303" s="3">
        <f>IFERROR(__xludf.DUMMYFUNCTION("IF(REGEXMATCH(Q303,""(?i)python""),1,0)"),0.0)</f>
        <v>0</v>
      </c>
      <c r="V303" s="3">
        <f>IFERROR(__xludf.DUMMYFUNCTION("IF(REGEXMATCH(Q303,""(?i)java""),1,0)"),1.0)</f>
        <v>1</v>
      </c>
      <c r="W303" s="3">
        <f>IFERROR(__xludf.DUMMYFUNCTION("IF(REGEXMATCH(Q303,""(?i)sql""),1,0)"),0.0)</f>
        <v>0</v>
      </c>
      <c r="X303" s="3">
        <f>IFERROR(__xludf.DUMMYFUNCTION("IF(REGEXMATCH(Q303,""(?i)web development""),1,0)"),0.0)</f>
        <v>0</v>
      </c>
      <c r="Y303" s="3">
        <f>IFERROR(__xludf.DUMMYFUNCTION("IF(REGEXMATCH(Q303,""(?i)data science""),1,0)"),0.0)</f>
        <v>0</v>
      </c>
      <c r="Z303" s="3" t="s">
        <v>55</v>
      </c>
      <c r="AA303" s="3" t="s">
        <v>48</v>
      </c>
      <c r="AB303" s="3" t="s">
        <v>66</v>
      </c>
      <c r="AC303" s="3" t="s">
        <v>67</v>
      </c>
      <c r="AD303" s="3">
        <v>18.11</v>
      </c>
      <c r="AE303" s="3" t="s">
        <v>106</v>
      </c>
      <c r="AF303" s="3">
        <v>7.34</v>
      </c>
      <c r="AG303" s="3">
        <v>6.62</v>
      </c>
      <c r="AH303" s="3">
        <v>6.29</v>
      </c>
      <c r="AI303" s="3">
        <v>6.3</v>
      </c>
      <c r="AJ303" s="3">
        <v>9.36</v>
      </c>
      <c r="AK303" s="3">
        <v>7.94</v>
      </c>
      <c r="AL303" s="3">
        <v>6.16</v>
      </c>
      <c r="AM303" s="3">
        <v>7.16</v>
      </c>
    </row>
    <row r="304">
      <c r="A304" s="3" t="s">
        <v>835</v>
      </c>
      <c r="B304" s="3" t="s">
        <v>40</v>
      </c>
      <c r="C304" s="4">
        <v>22.0</v>
      </c>
      <c r="D304" s="3" t="s">
        <v>41</v>
      </c>
      <c r="E304" s="3" t="s">
        <v>92</v>
      </c>
      <c r="F304" s="5">
        <v>7.22</v>
      </c>
      <c r="G304" s="3">
        <v>0.0</v>
      </c>
      <c r="H304" s="5">
        <v>60.26</v>
      </c>
      <c r="I304" s="3" t="s">
        <v>43</v>
      </c>
      <c r="J304" s="3">
        <f>IFERROR(__xludf.DUMMYFUNCTION("COUNTA(SPLIT(I304,"",""))"),2.0)</f>
        <v>2</v>
      </c>
      <c r="K304" s="3">
        <f>IFERROR(__xludf.DUMMYFUNCTION("IF(REGEXMATCH(I304,""(?i)literary society""),1,0)"),1.0)</f>
        <v>1</v>
      </c>
      <c r="L304" s="3">
        <f>IFERROR(__xludf.DUMMYFUNCTION("IF(REGEXMATCH(I304,""(?i)robotics""),1,0)"),1.0)</f>
        <v>1</v>
      </c>
      <c r="M304" s="3">
        <f>IFERROR(__xludf.DUMMYFUNCTION("IF(REGEXMATCH(I304,""(?i)coding club""),1,0)"),0.0)</f>
        <v>0</v>
      </c>
      <c r="N304" s="3">
        <f>IFERROR(__xludf.DUMMYFUNCTION("IF(REGEXMATCH(I304,""(?i)entrepreneurship cell""),1,0)"),0.0)</f>
        <v>0</v>
      </c>
      <c r="O304" s="3">
        <f>IFERROR(__xludf.DUMMYFUNCTION("IF(REGEXMATCH(I304,""(?i)cultural club""),1,0)"),0.0)</f>
        <v>0</v>
      </c>
      <c r="P304" s="3">
        <f>IFERROR(__xludf.DUMMYFUNCTION("IF(REGEXMATCH(I304,""(?i)sports club""),1,0)"),0.0)</f>
        <v>0</v>
      </c>
      <c r="Q304" s="3" t="s">
        <v>836</v>
      </c>
      <c r="R304" s="3">
        <f>IFERROR(__xludf.DUMMYFUNCTION("COUNTA(SPLIT(Q304,"",""))"),2.0)</f>
        <v>2</v>
      </c>
      <c r="S304" s="3">
        <f>IFERROR(__xludf.DUMMYFUNCTION("IF(REGEXMATCH(Q304,""(?i)c\+\+""),1,0)"),0.0)</f>
        <v>0</v>
      </c>
      <c r="T304" s="3">
        <f>IFERROR(__xludf.DUMMYFUNCTION("IF(REGEXMATCH(Q304,""(?i)machine learning""),1,0)"),0.0)</f>
        <v>0</v>
      </c>
      <c r="U304" s="3">
        <f>IFERROR(__xludf.DUMMYFUNCTION("IF(REGEXMATCH(Q304,""(?i)python""),1,0)"),1.0)</f>
        <v>1</v>
      </c>
      <c r="V304" s="3">
        <f>IFERROR(__xludf.DUMMYFUNCTION("IF(REGEXMATCH(Q304,""(?i)java""),1,0)"),0.0)</f>
        <v>0</v>
      </c>
      <c r="W304" s="3">
        <f>IFERROR(__xludf.DUMMYFUNCTION("IF(REGEXMATCH(Q304,""(?i)sql""),1,0)"),0.0)</f>
        <v>0</v>
      </c>
      <c r="X304" s="3">
        <f>IFERROR(__xludf.DUMMYFUNCTION("IF(REGEXMATCH(Q304,""(?i)web development""),1,0)"),1.0)</f>
        <v>1</v>
      </c>
      <c r="Y304" s="3">
        <f>IFERROR(__xludf.DUMMYFUNCTION("IF(REGEXMATCH(Q304,""(?i)data science""),1,0)"),0.0)</f>
        <v>0</v>
      </c>
      <c r="Z304" s="3" t="s">
        <v>45</v>
      </c>
      <c r="AA304" s="3" t="s">
        <v>98</v>
      </c>
      <c r="AB304" s="3" t="s">
        <v>47</v>
      </c>
      <c r="AC304" s="3" t="s">
        <v>48</v>
      </c>
      <c r="AD304" s="3">
        <v>0.0</v>
      </c>
      <c r="AE304" s="3" t="s">
        <v>49</v>
      </c>
      <c r="AF304" s="3">
        <v>7.69</v>
      </c>
      <c r="AG304" s="3">
        <v>8.47</v>
      </c>
      <c r="AH304" s="3">
        <v>5.89</v>
      </c>
      <c r="AI304" s="3">
        <v>6.96</v>
      </c>
      <c r="AJ304" s="3">
        <v>6.47</v>
      </c>
      <c r="AK304" s="3">
        <v>5.43</v>
      </c>
      <c r="AL304" s="3">
        <v>7.35</v>
      </c>
      <c r="AM304" s="3">
        <v>9.51</v>
      </c>
    </row>
    <row r="305">
      <c r="A305" s="3" t="s">
        <v>837</v>
      </c>
      <c r="B305" s="3" t="s">
        <v>57</v>
      </c>
      <c r="C305" s="4">
        <v>21.0</v>
      </c>
      <c r="D305" s="3" t="s">
        <v>58</v>
      </c>
      <c r="E305" s="3" t="s">
        <v>42</v>
      </c>
      <c r="F305" s="5">
        <v>6.99</v>
      </c>
      <c r="G305" s="3">
        <v>0.0</v>
      </c>
      <c r="H305" s="5">
        <v>70.45</v>
      </c>
      <c r="I305" s="3" t="s">
        <v>43</v>
      </c>
      <c r="J305" s="3">
        <f>IFERROR(__xludf.DUMMYFUNCTION("COUNTA(SPLIT(I305,"",""))"),2.0)</f>
        <v>2</v>
      </c>
      <c r="K305" s="3">
        <f>IFERROR(__xludf.DUMMYFUNCTION("IF(REGEXMATCH(I305,""(?i)literary society""),1,0)"),1.0)</f>
        <v>1</v>
      </c>
      <c r="L305" s="3">
        <f>IFERROR(__xludf.DUMMYFUNCTION("IF(REGEXMATCH(I305,""(?i)robotics""),1,0)"),1.0)</f>
        <v>1</v>
      </c>
      <c r="M305" s="3">
        <f>IFERROR(__xludf.DUMMYFUNCTION("IF(REGEXMATCH(I305,""(?i)coding club""),1,0)"),0.0)</f>
        <v>0</v>
      </c>
      <c r="N305" s="3">
        <f>IFERROR(__xludf.DUMMYFUNCTION("IF(REGEXMATCH(I305,""(?i)entrepreneurship cell""),1,0)"),0.0)</f>
        <v>0</v>
      </c>
      <c r="O305" s="3">
        <f>IFERROR(__xludf.DUMMYFUNCTION("IF(REGEXMATCH(I305,""(?i)cultural club""),1,0)"),0.0)</f>
        <v>0</v>
      </c>
      <c r="P305" s="3">
        <f>IFERROR(__xludf.DUMMYFUNCTION("IF(REGEXMATCH(I305,""(?i)sports club""),1,0)"),0.0)</f>
        <v>0</v>
      </c>
      <c r="Q305" s="3" t="s">
        <v>44</v>
      </c>
      <c r="R305" s="3">
        <f>IFERROR(__xludf.DUMMYFUNCTION("COUNTA(SPLIT(Q305,"",""))"),4.0)</f>
        <v>4</v>
      </c>
      <c r="S305" s="3">
        <f>IFERROR(__xludf.DUMMYFUNCTION("IF(REGEXMATCH(Q305,""(?i)c\+\+""),1,0)"),1.0)</f>
        <v>1</v>
      </c>
      <c r="T305" s="3">
        <f>IFERROR(__xludf.DUMMYFUNCTION("IF(REGEXMATCH(Q305,""(?i)machine learning""),1,0)"),1.0)</f>
        <v>1</v>
      </c>
      <c r="U305" s="3">
        <f>IFERROR(__xludf.DUMMYFUNCTION("IF(REGEXMATCH(Q305,""(?i)python""),1,0)"),1.0)</f>
        <v>1</v>
      </c>
      <c r="V305" s="3">
        <f>IFERROR(__xludf.DUMMYFUNCTION("IF(REGEXMATCH(Q305,""(?i)java""),1,0)"),1.0)</f>
        <v>1</v>
      </c>
      <c r="W305" s="3">
        <f>IFERROR(__xludf.DUMMYFUNCTION("IF(REGEXMATCH(Q305,""(?i)sql""),1,0)"),0.0)</f>
        <v>0</v>
      </c>
      <c r="X305" s="3">
        <f>IFERROR(__xludf.DUMMYFUNCTION("IF(REGEXMATCH(Q305,""(?i)web development""),1,0)"),0.0)</f>
        <v>0</v>
      </c>
      <c r="Y305" s="3">
        <f>IFERROR(__xludf.DUMMYFUNCTION("IF(REGEXMATCH(Q305,""(?i)data science""),1,0)"),0.0)</f>
        <v>0</v>
      </c>
      <c r="Z305" s="3" t="s">
        <v>45</v>
      </c>
      <c r="AA305" s="3" t="s">
        <v>46</v>
      </c>
      <c r="AB305" s="3" t="s">
        <v>47</v>
      </c>
      <c r="AC305" s="3" t="s">
        <v>48</v>
      </c>
      <c r="AD305" s="3">
        <v>0.0</v>
      </c>
      <c r="AE305" s="3" t="s">
        <v>49</v>
      </c>
      <c r="AF305" s="3">
        <v>8.34</v>
      </c>
      <c r="AG305" s="3">
        <v>5.24</v>
      </c>
      <c r="AH305" s="3">
        <v>6.06</v>
      </c>
      <c r="AI305" s="3">
        <v>7.81</v>
      </c>
      <c r="AJ305" s="3">
        <v>7.18</v>
      </c>
      <c r="AK305" s="3">
        <v>7.04</v>
      </c>
      <c r="AL305" s="3">
        <v>8.26</v>
      </c>
      <c r="AM305" s="3">
        <v>5.99</v>
      </c>
    </row>
    <row r="306">
      <c r="A306" s="3" t="s">
        <v>838</v>
      </c>
      <c r="B306" s="3" t="s">
        <v>839</v>
      </c>
      <c r="C306" s="4">
        <v>18.0</v>
      </c>
      <c r="D306" s="3" t="s">
        <v>41</v>
      </c>
      <c r="E306" s="3" t="s">
        <v>92</v>
      </c>
      <c r="F306" s="5">
        <v>7.04</v>
      </c>
      <c r="G306" s="3">
        <v>1.0</v>
      </c>
      <c r="H306" s="5">
        <v>76.4</v>
      </c>
      <c r="I306" s="3" t="s">
        <v>711</v>
      </c>
      <c r="J306" s="3">
        <f>IFERROR(__xludf.DUMMYFUNCTION("COUNTA(SPLIT(I306,"",""))"),3.0)</f>
        <v>3</v>
      </c>
      <c r="K306" s="3">
        <f>IFERROR(__xludf.DUMMYFUNCTION("IF(REGEXMATCH(I306,""(?i)literary society""),1,0)"),1.0)</f>
        <v>1</v>
      </c>
      <c r="L306" s="3">
        <f>IFERROR(__xludf.DUMMYFUNCTION("IF(REGEXMATCH(I306,""(?i)robotics""),1,0)"),0.0)</f>
        <v>0</v>
      </c>
      <c r="M306" s="3">
        <f>IFERROR(__xludf.DUMMYFUNCTION("IF(REGEXMATCH(I306,""(?i)coding club""),1,0)"),0.0)</f>
        <v>0</v>
      </c>
      <c r="N306" s="3">
        <f>IFERROR(__xludf.DUMMYFUNCTION("IF(REGEXMATCH(I306,""(?i)entrepreneurship cell""),1,0)"),1.0)</f>
        <v>1</v>
      </c>
      <c r="O306" s="3">
        <f>IFERROR(__xludf.DUMMYFUNCTION("IF(REGEXMATCH(I306,""(?i)cultural club""),1,0)"),0.0)</f>
        <v>0</v>
      </c>
      <c r="P306" s="3">
        <f>IFERROR(__xludf.DUMMYFUNCTION("IF(REGEXMATCH(I306,""(?i)sports club""),1,0)"),1.0)</f>
        <v>1</v>
      </c>
      <c r="Q306" s="3" t="s">
        <v>840</v>
      </c>
      <c r="R306" s="3">
        <f>IFERROR(__xludf.DUMMYFUNCTION("COUNTA(SPLIT(Q306,"",""))"),4.0)</f>
        <v>4</v>
      </c>
      <c r="S306" s="3">
        <f>IFERROR(__xludf.DUMMYFUNCTION("IF(REGEXMATCH(Q306,""(?i)c\+\+""),1,0)"),0.0)</f>
        <v>0</v>
      </c>
      <c r="T306" s="3">
        <f>IFERROR(__xludf.DUMMYFUNCTION("IF(REGEXMATCH(Q306,""(?i)machine learning""),1,0)"),0.0)</f>
        <v>0</v>
      </c>
      <c r="U306" s="3">
        <f>IFERROR(__xludf.DUMMYFUNCTION("IF(REGEXMATCH(Q306,""(?i)python""),1,0)"),1.0)</f>
        <v>1</v>
      </c>
      <c r="V306" s="3">
        <f>IFERROR(__xludf.DUMMYFUNCTION("IF(REGEXMATCH(Q306,""(?i)java""),1,0)"),1.0)</f>
        <v>1</v>
      </c>
      <c r="W306" s="3">
        <f>IFERROR(__xludf.DUMMYFUNCTION("IF(REGEXMATCH(Q306,""(?i)sql""),1,0)"),0.0)</f>
        <v>0</v>
      </c>
      <c r="X306" s="3">
        <f>IFERROR(__xludf.DUMMYFUNCTION("IF(REGEXMATCH(Q306,""(?i)web development""),1,0)"),1.0)</f>
        <v>1</v>
      </c>
      <c r="Y306" s="3">
        <f>IFERROR(__xludf.DUMMYFUNCTION("IF(REGEXMATCH(Q306,""(?i)data science""),1,0)"),1.0)</f>
        <v>1</v>
      </c>
      <c r="Z306" s="3" t="s">
        <v>55</v>
      </c>
      <c r="AA306" s="3" t="s">
        <v>48</v>
      </c>
      <c r="AB306" s="3" t="s">
        <v>47</v>
      </c>
      <c r="AC306" s="3" t="s">
        <v>48</v>
      </c>
      <c r="AD306" s="3">
        <v>0.0</v>
      </c>
      <c r="AE306" s="3" t="s">
        <v>49</v>
      </c>
      <c r="AF306" s="3">
        <v>6.78</v>
      </c>
      <c r="AG306" s="3">
        <v>8.72</v>
      </c>
      <c r="AH306" s="3">
        <v>7.19</v>
      </c>
      <c r="AI306" s="3">
        <v>5.54</v>
      </c>
      <c r="AJ306" s="3">
        <v>7.1</v>
      </c>
      <c r="AK306" s="3">
        <v>7.52</v>
      </c>
      <c r="AL306" s="3">
        <v>6.87</v>
      </c>
      <c r="AM306" s="3">
        <v>6.59</v>
      </c>
    </row>
    <row r="307">
      <c r="A307" s="3" t="s">
        <v>841</v>
      </c>
      <c r="B307" s="3" t="s">
        <v>81</v>
      </c>
      <c r="C307" s="4">
        <v>18.0</v>
      </c>
      <c r="D307" s="3" t="s">
        <v>41</v>
      </c>
      <c r="E307" s="3" t="s">
        <v>82</v>
      </c>
      <c r="F307" s="5">
        <v>7.06</v>
      </c>
      <c r="G307" s="3">
        <v>1.0</v>
      </c>
      <c r="H307" s="5">
        <v>87.66</v>
      </c>
      <c r="I307" s="3" t="s">
        <v>745</v>
      </c>
      <c r="J307" s="3">
        <f>IFERROR(__xludf.DUMMYFUNCTION("COUNTA(SPLIT(I307,"",""))"),3.0)</f>
        <v>3</v>
      </c>
      <c r="K307" s="3">
        <f>IFERROR(__xludf.DUMMYFUNCTION("IF(REGEXMATCH(I307,""(?i)literary society""),1,0)"),1.0)</f>
        <v>1</v>
      </c>
      <c r="L307" s="3">
        <f>IFERROR(__xludf.DUMMYFUNCTION("IF(REGEXMATCH(I307,""(?i)robotics""),1,0)"),0.0)</f>
        <v>0</v>
      </c>
      <c r="M307" s="3">
        <f>IFERROR(__xludf.DUMMYFUNCTION("IF(REGEXMATCH(I307,""(?i)coding club""),1,0)"),0.0)</f>
        <v>0</v>
      </c>
      <c r="N307" s="3">
        <f>IFERROR(__xludf.DUMMYFUNCTION("IF(REGEXMATCH(I307,""(?i)entrepreneurship cell""),1,0)"),0.0)</f>
        <v>0</v>
      </c>
      <c r="O307" s="3">
        <f>IFERROR(__xludf.DUMMYFUNCTION("IF(REGEXMATCH(I307,""(?i)cultural club""),1,0)"),1.0)</f>
        <v>1</v>
      </c>
      <c r="P307" s="3">
        <f>IFERROR(__xludf.DUMMYFUNCTION("IF(REGEXMATCH(I307,""(?i)sports club""),1,0)"),1.0)</f>
        <v>1</v>
      </c>
      <c r="Q307" s="3" t="s">
        <v>842</v>
      </c>
      <c r="R307" s="3">
        <f>IFERROR(__xludf.DUMMYFUNCTION("COUNTA(SPLIT(Q307,"",""))"),4.0)</f>
        <v>4</v>
      </c>
      <c r="S307" s="3">
        <f>IFERROR(__xludf.DUMMYFUNCTION("IF(REGEXMATCH(Q307,""(?i)c\+\+""),1,0)"),1.0)</f>
        <v>1</v>
      </c>
      <c r="T307" s="3">
        <f>IFERROR(__xludf.DUMMYFUNCTION("IF(REGEXMATCH(Q307,""(?i)machine learning""),1,0)"),1.0)</f>
        <v>1</v>
      </c>
      <c r="U307" s="3">
        <f>IFERROR(__xludf.DUMMYFUNCTION("IF(REGEXMATCH(Q307,""(?i)python""),1,0)"),0.0)</f>
        <v>0</v>
      </c>
      <c r="V307" s="3">
        <f>IFERROR(__xludf.DUMMYFUNCTION("IF(REGEXMATCH(Q307,""(?i)java""),1,0)"),1.0)</f>
        <v>1</v>
      </c>
      <c r="W307" s="3">
        <f>IFERROR(__xludf.DUMMYFUNCTION("IF(REGEXMATCH(Q307,""(?i)sql""),1,0)"),0.0)</f>
        <v>0</v>
      </c>
      <c r="X307" s="3">
        <f>IFERROR(__xludf.DUMMYFUNCTION("IF(REGEXMATCH(Q307,""(?i)web development""),1,0)"),0.0)</f>
        <v>0</v>
      </c>
      <c r="Y307" s="3">
        <f>IFERROR(__xludf.DUMMYFUNCTION("IF(REGEXMATCH(Q307,""(?i)data science""),1,0)"),1.0)</f>
        <v>1</v>
      </c>
      <c r="Z307" s="3" t="s">
        <v>55</v>
      </c>
      <c r="AA307" s="3" t="s">
        <v>48</v>
      </c>
      <c r="AB307" s="3" t="s">
        <v>66</v>
      </c>
      <c r="AC307" s="3" t="s">
        <v>46</v>
      </c>
      <c r="AD307" s="3">
        <v>3.81</v>
      </c>
      <c r="AE307" s="3" t="s">
        <v>72</v>
      </c>
      <c r="AF307" s="3">
        <v>6.86</v>
      </c>
      <c r="AG307" s="3">
        <v>6.52</v>
      </c>
      <c r="AH307" s="3">
        <v>6.26</v>
      </c>
      <c r="AI307" s="3">
        <v>5.53</v>
      </c>
      <c r="AJ307" s="3">
        <v>8.8</v>
      </c>
      <c r="AK307" s="3">
        <v>7.17</v>
      </c>
      <c r="AL307" s="3">
        <v>6.56</v>
      </c>
      <c r="AM307" s="3">
        <v>8.82</v>
      </c>
    </row>
    <row r="308">
      <c r="A308" s="3" t="s">
        <v>843</v>
      </c>
      <c r="B308" s="3" t="s">
        <v>256</v>
      </c>
      <c r="C308" s="4">
        <v>18.0</v>
      </c>
      <c r="D308" s="3" t="s">
        <v>58</v>
      </c>
      <c r="E308" s="3" t="s">
        <v>52</v>
      </c>
      <c r="F308" s="5">
        <v>7.01</v>
      </c>
      <c r="G308" s="3">
        <v>1.0</v>
      </c>
      <c r="H308" s="5">
        <v>77.85</v>
      </c>
      <c r="I308" s="3" t="s">
        <v>574</v>
      </c>
      <c r="J308" s="3">
        <f>IFERROR(__xludf.DUMMYFUNCTION("COUNTA(SPLIT(I308,"",""))"),3.0)</f>
        <v>3</v>
      </c>
      <c r="K308" s="3">
        <f>IFERROR(__xludf.DUMMYFUNCTION("IF(REGEXMATCH(I308,""(?i)literary society""),1,0)"),0.0)</f>
        <v>0</v>
      </c>
      <c r="L308" s="3">
        <f>IFERROR(__xludf.DUMMYFUNCTION("IF(REGEXMATCH(I308,""(?i)robotics""),1,0)"),0.0)</f>
        <v>0</v>
      </c>
      <c r="M308" s="3">
        <f>IFERROR(__xludf.DUMMYFUNCTION("IF(REGEXMATCH(I308,""(?i)coding club""),1,0)"),1.0)</f>
        <v>1</v>
      </c>
      <c r="N308" s="3">
        <f>IFERROR(__xludf.DUMMYFUNCTION("IF(REGEXMATCH(I308,""(?i)entrepreneurship cell""),1,0)"),1.0)</f>
        <v>1</v>
      </c>
      <c r="O308" s="3">
        <f>IFERROR(__xludf.DUMMYFUNCTION("IF(REGEXMATCH(I308,""(?i)cultural club""),1,0)"),0.0)</f>
        <v>0</v>
      </c>
      <c r="P308" s="3">
        <f>IFERROR(__xludf.DUMMYFUNCTION("IF(REGEXMATCH(I308,""(?i)sports club""),1,0)"),1.0)</f>
        <v>1</v>
      </c>
      <c r="Q308" s="3" t="s">
        <v>844</v>
      </c>
      <c r="R308" s="3">
        <f>IFERROR(__xludf.DUMMYFUNCTION("COUNTA(SPLIT(Q308,"",""))"),3.0)</f>
        <v>3</v>
      </c>
      <c r="S308" s="3">
        <f>IFERROR(__xludf.DUMMYFUNCTION("IF(REGEXMATCH(Q308,""(?i)c\+\+""),1,0)"),0.0)</f>
        <v>0</v>
      </c>
      <c r="T308" s="3">
        <f>IFERROR(__xludf.DUMMYFUNCTION("IF(REGEXMATCH(Q308,""(?i)machine learning""),1,0)"),1.0)</f>
        <v>1</v>
      </c>
      <c r="U308" s="3">
        <f>IFERROR(__xludf.DUMMYFUNCTION("IF(REGEXMATCH(Q308,""(?i)python""),1,0)"),0.0)</f>
        <v>0</v>
      </c>
      <c r="V308" s="3">
        <f>IFERROR(__xludf.DUMMYFUNCTION("IF(REGEXMATCH(Q308,""(?i)java""),1,0)"),0.0)</f>
        <v>0</v>
      </c>
      <c r="W308" s="3">
        <f>IFERROR(__xludf.DUMMYFUNCTION("IF(REGEXMATCH(Q308,""(?i)sql""),1,0)"),0.0)</f>
        <v>0</v>
      </c>
      <c r="X308" s="3">
        <f>IFERROR(__xludf.DUMMYFUNCTION("IF(REGEXMATCH(Q308,""(?i)web development""),1,0)"),1.0)</f>
        <v>1</v>
      </c>
      <c r="Y308" s="3">
        <f>IFERROR(__xludf.DUMMYFUNCTION("IF(REGEXMATCH(Q308,""(?i)data science""),1,0)"),1.0)</f>
        <v>1</v>
      </c>
      <c r="Z308" s="3" t="s">
        <v>55</v>
      </c>
      <c r="AA308" s="3" t="s">
        <v>48</v>
      </c>
      <c r="AB308" s="3" t="s">
        <v>66</v>
      </c>
      <c r="AC308" s="3" t="s">
        <v>85</v>
      </c>
      <c r="AD308" s="3">
        <v>15.36</v>
      </c>
      <c r="AE308" s="3" t="s">
        <v>72</v>
      </c>
      <c r="AF308" s="3">
        <v>7.15</v>
      </c>
      <c r="AG308" s="3">
        <v>6.66</v>
      </c>
      <c r="AH308" s="3">
        <v>6.98</v>
      </c>
      <c r="AI308" s="3">
        <v>6.89</v>
      </c>
      <c r="AJ308" s="3">
        <v>8.22</v>
      </c>
      <c r="AK308" s="3">
        <v>5.92</v>
      </c>
      <c r="AL308" s="3">
        <v>6.24</v>
      </c>
      <c r="AM308" s="3">
        <v>8.04</v>
      </c>
    </row>
    <row r="309">
      <c r="A309" s="3" t="s">
        <v>845</v>
      </c>
      <c r="B309" s="3" t="s">
        <v>91</v>
      </c>
      <c r="C309" s="4">
        <v>18.0</v>
      </c>
      <c r="D309" s="3" t="s">
        <v>41</v>
      </c>
      <c r="E309" s="3" t="s">
        <v>92</v>
      </c>
      <c r="F309" s="5">
        <v>7.19</v>
      </c>
      <c r="G309" s="3">
        <v>0.0</v>
      </c>
      <c r="H309" s="5">
        <v>76.12</v>
      </c>
      <c r="I309" s="3" t="s">
        <v>93</v>
      </c>
      <c r="J309" s="3">
        <f>IFERROR(__xludf.DUMMYFUNCTION("COUNTA(SPLIT(I309,"",""))"),3.0)</f>
        <v>3</v>
      </c>
      <c r="K309" s="3">
        <f>IFERROR(__xludf.DUMMYFUNCTION("IF(REGEXMATCH(I309,""(?i)literary society""),1,0)"),1.0)</f>
        <v>1</v>
      </c>
      <c r="L309" s="3">
        <f>IFERROR(__xludf.DUMMYFUNCTION("IF(REGEXMATCH(I309,""(?i)robotics""),1,0)"),0.0)</f>
        <v>0</v>
      </c>
      <c r="M309" s="3">
        <f>IFERROR(__xludf.DUMMYFUNCTION("IF(REGEXMATCH(I309,""(?i)coding club""),1,0)"),1.0)</f>
        <v>1</v>
      </c>
      <c r="N309" s="3">
        <f>IFERROR(__xludf.DUMMYFUNCTION("IF(REGEXMATCH(I309,""(?i)entrepreneurship cell""),1,0)"),0.0)</f>
        <v>0</v>
      </c>
      <c r="O309" s="3">
        <f>IFERROR(__xludf.DUMMYFUNCTION("IF(REGEXMATCH(I309,""(?i)cultural club""),1,0)"),0.0)</f>
        <v>0</v>
      </c>
      <c r="P309" s="3">
        <f>IFERROR(__xludf.DUMMYFUNCTION("IF(REGEXMATCH(I309,""(?i)sports club""),1,0)"),1.0)</f>
        <v>1</v>
      </c>
      <c r="Q309" s="3" t="s">
        <v>94</v>
      </c>
      <c r="R309" s="3">
        <f>IFERROR(__xludf.DUMMYFUNCTION("COUNTA(SPLIT(Q309,"",""))"),5.0)</f>
        <v>5</v>
      </c>
      <c r="S309" s="3">
        <f>IFERROR(__xludf.DUMMYFUNCTION("IF(REGEXMATCH(Q309,""(?i)c\+\+""),1,0)"),1.0)</f>
        <v>1</v>
      </c>
      <c r="T309" s="3">
        <f>IFERROR(__xludf.DUMMYFUNCTION("IF(REGEXMATCH(Q309,""(?i)machine learning""),1,0)"),1.0)</f>
        <v>1</v>
      </c>
      <c r="U309" s="3">
        <f>IFERROR(__xludf.DUMMYFUNCTION("IF(REGEXMATCH(Q309,""(?i)python""),1,0)"),1.0)</f>
        <v>1</v>
      </c>
      <c r="V309" s="3">
        <f>IFERROR(__xludf.DUMMYFUNCTION("IF(REGEXMATCH(Q309,""(?i)java""),1,0)"),0.0)</f>
        <v>0</v>
      </c>
      <c r="W309" s="3">
        <f>IFERROR(__xludf.DUMMYFUNCTION("IF(REGEXMATCH(Q309,""(?i)sql""),1,0)"),1.0)</f>
        <v>1</v>
      </c>
      <c r="X309" s="3">
        <f>IFERROR(__xludf.DUMMYFUNCTION("IF(REGEXMATCH(Q309,""(?i)web development""),1,0)"),0.0)</f>
        <v>0</v>
      </c>
      <c r="Y309" s="3">
        <f>IFERROR(__xludf.DUMMYFUNCTION("IF(REGEXMATCH(Q309,""(?i)data science""),1,0)"),1.0)</f>
        <v>1</v>
      </c>
      <c r="Z309" s="3" t="s">
        <v>45</v>
      </c>
      <c r="AA309" s="3" t="s">
        <v>46</v>
      </c>
      <c r="AB309" s="3" t="s">
        <v>47</v>
      </c>
      <c r="AC309" s="3" t="s">
        <v>48</v>
      </c>
      <c r="AD309" s="3">
        <v>0.0</v>
      </c>
      <c r="AE309" s="3" t="s">
        <v>49</v>
      </c>
      <c r="AF309" s="3">
        <v>7.08</v>
      </c>
      <c r="AG309" s="3">
        <v>6.9</v>
      </c>
      <c r="AH309" s="3">
        <v>7.92</v>
      </c>
      <c r="AI309" s="3">
        <v>6.71</v>
      </c>
      <c r="AJ309" s="3">
        <v>7.27</v>
      </c>
      <c r="AK309" s="3">
        <v>7.32</v>
      </c>
      <c r="AL309" s="3">
        <v>6.33</v>
      </c>
      <c r="AM309" s="3">
        <v>7.99</v>
      </c>
    </row>
    <row r="310">
      <c r="A310" s="3" t="s">
        <v>846</v>
      </c>
      <c r="B310" s="3" t="s">
        <v>847</v>
      </c>
      <c r="C310" s="4">
        <v>19.0</v>
      </c>
      <c r="D310" s="3" t="s">
        <v>41</v>
      </c>
      <c r="E310" s="3" t="s">
        <v>52</v>
      </c>
      <c r="F310" s="5">
        <v>7.36</v>
      </c>
      <c r="G310" s="3">
        <v>0.0</v>
      </c>
      <c r="H310" s="5">
        <v>76.18</v>
      </c>
      <c r="I310" s="3" t="s">
        <v>503</v>
      </c>
      <c r="J310" s="3">
        <f>IFERROR(__xludf.DUMMYFUNCTION("COUNTA(SPLIT(I310,"",""))"),3.0)</f>
        <v>3</v>
      </c>
      <c r="K310" s="3">
        <f>IFERROR(__xludf.DUMMYFUNCTION("IF(REGEXMATCH(I310,""(?i)literary society""),1,0)"),1.0)</f>
        <v>1</v>
      </c>
      <c r="L310" s="3">
        <f>IFERROR(__xludf.DUMMYFUNCTION("IF(REGEXMATCH(I310,""(?i)robotics""),1,0)"),1.0)</f>
        <v>1</v>
      </c>
      <c r="M310" s="3">
        <f>IFERROR(__xludf.DUMMYFUNCTION("IF(REGEXMATCH(I310,""(?i)coding club""),1,0)"),0.0)</f>
        <v>0</v>
      </c>
      <c r="N310" s="3">
        <f>IFERROR(__xludf.DUMMYFUNCTION("IF(REGEXMATCH(I310,""(?i)entrepreneurship cell""),1,0)"),0.0)</f>
        <v>0</v>
      </c>
      <c r="O310" s="3">
        <f>IFERROR(__xludf.DUMMYFUNCTION("IF(REGEXMATCH(I310,""(?i)cultural club""),1,0)"),1.0)</f>
        <v>1</v>
      </c>
      <c r="P310" s="3">
        <f>IFERROR(__xludf.DUMMYFUNCTION("IF(REGEXMATCH(I310,""(?i)sports club""),1,0)"),0.0)</f>
        <v>0</v>
      </c>
      <c r="Q310" s="3" t="s">
        <v>848</v>
      </c>
      <c r="R310" s="3">
        <f>IFERROR(__xludf.DUMMYFUNCTION("COUNTA(SPLIT(Q310,"",""))"),5.0)</f>
        <v>5</v>
      </c>
      <c r="S310" s="3">
        <f>IFERROR(__xludf.DUMMYFUNCTION("IF(REGEXMATCH(Q310,""(?i)c\+\+""),1,0)"),1.0)</f>
        <v>1</v>
      </c>
      <c r="T310" s="3">
        <f>IFERROR(__xludf.DUMMYFUNCTION("IF(REGEXMATCH(Q310,""(?i)machine learning""),1,0)"),1.0)</f>
        <v>1</v>
      </c>
      <c r="U310" s="3">
        <f>IFERROR(__xludf.DUMMYFUNCTION("IF(REGEXMATCH(Q310,""(?i)python""),1,0)"),0.0)</f>
        <v>0</v>
      </c>
      <c r="V310" s="3">
        <f>IFERROR(__xludf.DUMMYFUNCTION("IF(REGEXMATCH(Q310,""(?i)java""),1,0)"),1.0)</f>
        <v>1</v>
      </c>
      <c r="W310" s="3">
        <f>IFERROR(__xludf.DUMMYFUNCTION("IF(REGEXMATCH(Q310,""(?i)sql""),1,0)"),0.0)</f>
        <v>0</v>
      </c>
      <c r="X310" s="3">
        <f>IFERROR(__xludf.DUMMYFUNCTION("IF(REGEXMATCH(Q310,""(?i)web development""),1,0)"),1.0)</f>
        <v>1</v>
      </c>
      <c r="Y310" s="3">
        <f>IFERROR(__xludf.DUMMYFUNCTION("IF(REGEXMATCH(Q310,""(?i)data science""),1,0)"),1.0)</f>
        <v>1</v>
      </c>
      <c r="Z310" s="3" t="s">
        <v>45</v>
      </c>
      <c r="AA310" s="3" t="s">
        <v>72</v>
      </c>
      <c r="AB310" s="3" t="s">
        <v>47</v>
      </c>
      <c r="AC310" s="3" t="s">
        <v>48</v>
      </c>
      <c r="AD310" s="3">
        <v>0.0</v>
      </c>
      <c r="AE310" s="3" t="s">
        <v>49</v>
      </c>
      <c r="AF310" s="3">
        <v>6.99</v>
      </c>
      <c r="AG310" s="3">
        <v>6.17</v>
      </c>
      <c r="AH310" s="3">
        <v>7.9</v>
      </c>
      <c r="AI310" s="3">
        <v>6.66</v>
      </c>
      <c r="AJ310" s="3">
        <v>7.37</v>
      </c>
      <c r="AK310" s="3">
        <v>7.7</v>
      </c>
      <c r="AL310" s="3">
        <v>8.26</v>
      </c>
      <c r="AM310" s="3">
        <v>7.84</v>
      </c>
    </row>
    <row r="311">
      <c r="A311" s="3" t="s">
        <v>849</v>
      </c>
      <c r="B311" s="3" t="s">
        <v>850</v>
      </c>
      <c r="C311" s="4">
        <v>19.0</v>
      </c>
      <c r="D311" s="3" t="s">
        <v>41</v>
      </c>
      <c r="E311" s="3" t="s">
        <v>52</v>
      </c>
      <c r="F311" s="5">
        <v>7.12</v>
      </c>
      <c r="G311" s="3">
        <v>0.0</v>
      </c>
      <c r="H311" s="5">
        <v>88.33</v>
      </c>
      <c r="I311" s="3" t="s">
        <v>11</v>
      </c>
      <c r="J311" s="3">
        <f>IFERROR(__xludf.DUMMYFUNCTION("COUNTA(SPLIT(I311,"",""))"),1.0)</f>
        <v>1</v>
      </c>
      <c r="K311" s="3">
        <f>IFERROR(__xludf.DUMMYFUNCTION("IF(REGEXMATCH(I311,""(?i)literary society""),1,0)"),0.0)</f>
        <v>0</v>
      </c>
      <c r="L311" s="3">
        <f>IFERROR(__xludf.DUMMYFUNCTION("IF(REGEXMATCH(I311,""(?i)robotics""),1,0)"),1.0)</f>
        <v>1</v>
      </c>
      <c r="M311" s="3">
        <f>IFERROR(__xludf.DUMMYFUNCTION("IF(REGEXMATCH(I311,""(?i)coding club""),1,0)"),0.0)</f>
        <v>0</v>
      </c>
      <c r="N311" s="3">
        <f>IFERROR(__xludf.DUMMYFUNCTION("IF(REGEXMATCH(I311,""(?i)entrepreneurship cell""),1,0)"),0.0)</f>
        <v>0</v>
      </c>
      <c r="O311" s="3">
        <f>IFERROR(__xludf.DUMMYFUNCTION("IF(REGEXMATCH(I311,""(?i)cultural club""),1,0)"),0.0)</f>
        <v>0</v>
      </c>
      <c r="P311" s="3">
        <f>IFERROR(__xludf.DUMMYFUNCTION("IF(REGEXMATCH(I311,""(?i)sports club""),1,0)"),0.0)</f>
        <v>0</v>
      </c>
      <c r="Q311" s="3" t="s">
        <v>851</v>
      </c>
      <c r="R311" s="3">
        <f>IFERROR(__xludf.DUMMYFUNCTION("COUNTA(SPLIT(Q311,"",""))"),5.0)</f>
        <v>5</v>
      </c>
      <c r="S311" s="3">
        <f>IFERROR(__xludf.DUMMYFUNCTION("IF(REGEXMATCH(Q311,""(?i)c\+\+""),1,0)"),1.0)</f>
        <v>1</v>
      </c>
      <c r="T311" s="3">
        <f>IFERROR(__xludf.DUMMYFUNCTION("IF(REGEXMATCH(Q311,""(?i)machine learning""),1,0)"),1.0)</f>
        <v>1</v>
      </c>
      <c r="U311" s="3">
        <f>IFERROR(__xludf.DUMMYFUNCTION("IF(REGEXMATCH(Q311,""(?i)python""),1,0)"),1.0)</f>
        <v>1</v>
      </c>
      <c r="V311" s="3">
        <f>IFERROR(__xludf.DUMMYFUNCTION("IF(REGEXMATCH(Q311,""(?i)java""),1,0)"),1.0)</f>
        <v>1</v>
      </c>
      <c r="W311" s="3">
        <f>IFERROR(__xludf.DUMMYFUNCTION("IF(REGEXMATCH(Q311,""(?i)sql""),1,0)"),1.0)</f>
        <v>1</v>
      </c>
      <c r="X311" s="3">
        <f>IFERROR(__xludf.DUMMYFUNCTION("IF(REGEXMATCH(Q311,""(?i)web development""),1,0)"),0.0)</f>
        <v>0</v>
      </c>
      <c r="Y311" s="3">
        <f>IFERROR(__xludf.DUMMYFUNCTION("IF(REGEXMATCH(Q311,""(?i)data science""),1,0)"),0.0)</f>
        <v>0</v>
      </c>
      <c r="Z311" s="3" t="s">
        <v>45</v>
      </c>
      <c r="AA311" s="3" t="s">
        <v>46</v>
      </c>
      <c r="AB311" s="3" t="s">
        <v>66</v>
      </c>
      <c r="AC311" s="3" t="s">
        <v>72</v>
      </c>
      <c r="AD311" s="3">
        <v>11.19</v>
      </c>
      <c r="AE311" s="3" t="s">
        <v>106</v>
      </c>
      <c r="AF311" s="3">
        <v>5.42</v>
      </c>
      <c r="AG311" s="3">
        <v>7.08</v>
      </c>
      <c r="AH311" s="3">
        <v>8.06</v>
      </c>
      <c r="AI311" s="3">
        <v>7.24</v>
      </c>
      <c r="AJ311" s="3">
        <v>6.68</v>
      </c>
      <c r="AK311" s="3">
        <v>7.46</v>
      </c>
      <c r="AL311" s="3">
        <v>7.19</v>
      </c>
      <c r="AM311" s="3">
        <v>7.83</v>
      </c>
    </row>
    <row r="312">
      <c r="A312" s="3" t="s">
        <v>852</v>
      </c>
      <c r="B312" s="3" t="s">
        <v>100</v>
      </c>
      <c r="C312" s="4">
        <v>21.0</v>
      </c>
      <c r="D312" s="3" t="s">
        <v>58</v>
      </c>
      <c r="E312" s="3" t="s">
        <v>82</v>
      </c>
      <c r="F312" s="5">
        <v>7.14</v>
      </c>
      <c r="G312" s="3">
        <v>0.0</v>
      </c>
      <c r="H312" s="5">
        <v>67.17</v>
      </c>
      <c r="I312" s="3" t="s">
        <v>538</v>
      </c>
      <c r="J312" s="3">
        <f>IFERROR(__xludf.DUMMYFUNCTION("COUNTA(SPLIT(I312,"",""))"),2.0)</f>
        <v>2</v>
      </c>
      <c r="K312" s="3">
        <f>IFERROR(__xludf.DUMMYFUNCTION("IF(REGEXMATCH(I312,""(?i)literary society""),1,0)"),0.0)</f>
        <v>0</v>
      </c>
      <c r="L312" s="3">
        <f>IFERROR(__xludf.DUMMYFUNCTION("IF(REGEXMATCH(I312,""(?i)robotics""),1,0)"),1.0)</f>
        <v>1</v>
      </c>
      <c r="M312" s="3">
        <f>IFERROR(__xludf.DUMMYFUNCTION("IF(REGEXMATCH(I312,""(?i)coding club""),1,0)"),0.0)</f>
        <v>0</v>
      </c>
      <c r="N312" s="3">
        <f>IFERROR(__xludf.DUMMYFUNCTION("IF(REGEXMATCH(I312,""(?i)entrepreneurship cell""),1,0)"),0.0)</f>
        <v>0</v>
      </c>
      <c r="O312" s="3">
        <f>IFERROR(__xludf.DUMMYFUNCTION("IF(REGEXMATCH(I312,""(?i)cultural club""),1,0)"),1.0)</f>
        <v>1</v>
      </c>
      <c r="P312" s="3">
        <f>IFERROR(__xludf.DUMMYFUNCTION("IF(REGEXMATCH(I312,""(?i)sports club""),1,0)"),0.0)</f>
        <v>0</v>
      </c>
      <c r="Q312" s="3" t="s">
        <v>526</v>
      </c>
      <c r="R312" s="3">
        <f>IFERROR(__xludf.DUMMYFUNCTION("COUNTA(SPLIT(Q312,"",""))"),2.0)</f>
        <v>2</v>
      </c>
      <c r="S312" s="3">
        <f>IFERROR(__xludf.DUMMYFUNCTION("IF(REGEXMATCH(Q312,""(?i)c\+\+""),1,0)"),0.0)</f>
        <v>0</v>
      </c>
      <c r="T312" s="3">
        <f>IFERROR(__xludf.DUMMYFUNCTION("IF(REGEXMATCH(Q312,""(?i)machine learning""),1,0)"),1.0)</f>
        <v>1</v>
      </c>
      <c r="U312" s="3">
        <f>IFERROR(__xludf.DUMMYFUNCTION("IF(REGEXMATCH(Q312,""(?i)python""),1,0)"),0.0)</f>
        <v>0</v>
      </c>
      <c r="V312" s="3">
        <f>IFERROR(__xludf.DUMMYFUNCTION("IF(REGEXMATCH(Q312,""(?i)java""),1,0)"),0.0)</f>
        <v>0</v>
      </c>
      <c r="W312" s="3">
        <f>IFERROR(__xludf.DUMMYFUNCTION("IF(REGEXMATCH(Q312,""(?i)sql""),1,0)"),0.0)</f>
        <v>0</v>
      </c>
      <c r="X312" s="3">
        <f>IFERROR(__xludf.DUMMYFUNCTION("IF(REGEXMATCH(Q312,""(?i)web development""),1,0)"),0.0)</f>
        <v>0</v>
      </c>
      <c r="Y312" s="3">
        <f>IFERROR(__xludf.DUMMYFUNCTION("IF(REGEXMATCH(Q312,""(?i)data science""),1,0)"),1.0)</f>
        <v>1</v>
      </c>
      <c r="Z312" s="3" t="s">
        <v>55</v>
      </c>
      <c r="AA312" s="3" t="s">
        <v>48</v>
      </c>
      <c r="AB312" s="3" t="s">
        <v>47</v>
      </c>
      <c r="AC312" s="3" t="s">
        <v>48</v>
      </c>
      <c r="AD312" s="3">
        <v>0.0</v>
      </c>
      <c r="AE312" s="3" t="s">
        <v>49</v>
      </c>
      <c r="AF312" s="3">
        <v>8.23</v>
      </c>
      <c r="AG312" s="3">
        <v>7.46</v>
      </c>
      <c r="AH312" s="3">
        <v>7.25</v>
      </c>
      <c r="AI312" s="3">
        <v>7.81</v>
      </c>
      <c r="AJ312" s="3">
        <v>6.74</v>
      </c>
      <c r="AK312" s="3">
        <v>6.23</v>
      </c>
      <c r="AL312" s="3">
        <v>6.4</v>
      </c>
      <c r="AM312" s="3">
        <v>7.0</v>
      </c>
    </row>
    <row r="313">
      <c r="A313" s="3" t="s">
        <v>853</v>
      </c>
      <c r="B313" s="3" t="s">
        <v>187</v>
      </c>
      <c r="C313" s="4">
        <v>20.0</v>
      </c>
      <c r="D313" s="3" t="s">
        <v>58</v>
      </c>
      <c r="E313" s="3" t="s">
        <v>70</v>
      </c>
      <c r="F313" s="5">
        <v>7.55</v>
      </c>
      <c r="G313" s="3">
        <v>0.0</v>
      </c>
      <c r="H313" s="5">
        <v>66.09</v>
      </c>
      <c r="I313" s="3" t="s">
        <v>11</v>
      </c>
      <c r="J313" s="3">
        <f>IFERROR(__xludf.DUMMYFUNCTION("COUNTA(SPLIT(I313,"",""))"),1.0)</f>
        <v>1</v>
      </c>
      <c r="K313" s="3">
        <f>IFERROR(__xludf.DUMMYFUNCTION("IF(REGEXMATCH(I313,""(?i)literary society""),1,0)"),0.0)</f>
        <v>0</v>
      </c>
      <c r="L313" s="3">
        <f>IFERROR(__xludf.DUMMYFUNCTION("IF(REGEXMATCH(I313,""(?i)robotics""),1,0)"),1.0)</f>
        <v>1</v>
      </c>
      <c r="M313" s="3">
        <f>IFERROR(__xludf.DUMMYFUNCTION("IF(REGEXMATCH(I313,""(?i)coding club""),1,0)"),0.0)</f>
        <v>0</v>
      </c>
      <c r="N313" s="3">
        <f>IFERROR(__xludf.DUMMYFUNCTION("IF(REGEXMATCH(I313,""(?i)entrepreneurship cell""),1,0)"),0.0)</f>
        <v>0</v>
      </c>
      <c r="O313" s="3">
        <f>IFERROR(__xludf.DUMMYFUNCTION("IF(REGEXMATCH(I313,""(?i)cultural club""),1,0)"),0.0)</f>
        <v>0</v>
      </c>
      <c r="P313" s="3">
        <f>IFERROR(__xludf.DUMMYFUNCTION("IF(REGEXMATCH(I313,""(?i)sports club""),1,0)"),0.0)</f>
        <v>0</v>
      </c>
      <c r="Q313" s="3" t="s">
        <v>854</v>
      </c>
      <c r="R313" s="3">
        <f>IFERROR(__xludf.DUMMYFUNCTION("COUNTA(SPLIT(Q313,"",""))"),3.0)</f>
        <v>3</v>
      </c>
      <c r="S313" s="3">
        <f>IFERROR(__xludf.DUMMYFUNCTION("IF(REGEXMATCH(Q313,""(?i)c\+\+""),1,0)"),0.0)</f>
        <v>0</v>
      </c>
      <c r="T313" s="3">
        <f>IFERROR(__xludf.DUMMYFUNCTION("IF(REGEXMATCH(Q313,""(?i)machine learning""),1,0)"),0.0)</f>
        <v>0</v>
      </c>
      <c r="U313" s="3">
        <f>IFERROR(__xludf.DUMMYFUNCTION("IF(REGEXMATCH(Q313,""(?i)python""),1,0)"),1.0)</f>
        <v>1</v>
      </c>
      <c r="V313" s="3">
        <f>IFERROR(__xludf.DUMMYFUNCTION("IF(REGEXMATCH(Q313,""(?i)java""),1,0)"),0.0)</f>
        <v>0</v>
      </c>
      <c r="W313" s="3">
        <f>IFERROR(__xludf.DUMMYFUNCTION("IF(REGEXMATCH(Q313,""(?i)sql""),1,0)"),1.0)</f>
        <v>1</v>
      </c>
      <c r="X313" s="3">
        <f>IFERROR(__xludf.DUMMYFUNCTION("IF(REGEXMATCH(Q313,""(?i)web development""),1,0)"),1.0)</f>
        <v>1</v>
      </c>
      <c r="Y313" s="3">
        <f>IFERROR(__xludf.DUMMYFUNCTION("IF(REGEXMATCH(Q313,""(?i)data science""),1,0)"),0.0)</f>
        <v>0</v>
      </c>
      <c r="Z313" s="3" t="s">
        <v>45</v>
      </c>
      <c r="AA313" s="3" t="s">
        <v>72</v>
      </c>
      <c r="AB313" s="3" t="s">
        <v>66</v>
      </c>
      <c r="AC313" s="3" t="s">
        <v>67</v>
      </c>
      <c r="AD313" s="3">
        <v>18.29</v>
      </c>
      <c r="AE313" s="3" t="s">
        <v>72</v>
      </c>
      <c r="AF313" s="3">
        <v>7.59</v>
      </c>
      <c r="AG313" s="3">
        <v>8.99</v>
      </c>
      <c r="AH313" s="3">
        <v>7.36</v>
      </c>
      <c r="AI313" s="3">
        <v>7.77</v>
      </c>
      <c r="AJ313" s="3">
        <v>8.26</v>
      </c>
      <c r="AK313" s="3">
        <v>7.18</v>
      </c>
      <c r="AL313" s="3">
        <v>5.45</v>
      </c>
      <c r="AM313" s="3">
        <v>7.79</v>
      </c>
    </row>
    <row r="314">
      <c r="A314" s="3" t="s">
        <v>855</v>
      </c>
      <c r="B314" s="3" t="s">
        <v>470</v>
      </c>
      <c r="C314" s="4">
        <v>23.0</v>
      </c>
      <c r="D314" s="3" t="s">
        <v>41</v>
      </c>
      <c r="E314" s="3" t="s">
        <v>52</v>
      </c>
      <c r="F314" s="5">
        <v>6.97</v>
      </c>
      <c r="G314" s="3">
        <v>1.0</v>
      </c>
      <c r="H314" s="5">
        <v>69.0</v>
      </c>
      <c r="I314" s="3" t="s">
        <v>179</v>
      </c>
      <c r="J314" s="3">
        <f>IFERROR(__xludf.DUMMYFUNCTION("COUNTA(SPLIT(I314,"",""))"),2.0)</f>
        <v>2</v>
      </c>
      <c r="K314" s="3">
        <f>IFERROR(__xludf.DUMMYFUNCTION("IF(REGEXMATCH(I314,""(?i)literary society""),1,0)"),0.0)</f>
        <v>0</v>
      </c>
      <c r="L314" s="3">
        <f>IFERROR(__xludf.DUMMYFUNCTION("IF(REGEXMATCH(I314,""(?i)robotics""),1,0)"),0.0)</f>
        <v>0</v>
      </c>
      <c r="M314" s="3">
        <f>IFERROR(__xludf.DUMMYFUNCTION("IF(REGEXMATCH(I314,""(?i)coding club""),1,0)"),1.0)</f>
        <v>1</v>
      </c>
      <c r="N314" s="3">
        <f>IFERROR(__xludf.DUMMYFUNCTION("IF(REGEXMATCH(I314,""(?i)entrepreneurship cell""),1,0)"),1.0)</f>
        <v>1</v>
      </c>
      <c r="O314" s="3">
        <f>IFERROR(__xludf.DUMMYFUNCTION("IF(REGEXMATCH(I314,""(?i)cultural club""),1,0)"),0.0)</f>
        <v>0</v>
      </c>
      <c r="P314" s="3">
        <f>IFERROR(__xludf.DUMMYFUNCTION("IF(REGEXMATCH(I314,""(?i)sports club""),1,0)"),0.0)</f>
        <v>0</v>
      </c>
      <c r="Q314" s="3" t="s">
        <v>433</v>
      </c>
      <c r="R314" s="3">
        <f>IFERROR(__xludf.DUMMYFUNCTION("COUNTA(SPLIT(Q314,"",""))"),2.0)</f>
        <v>2</v>
      </c>
      <c r="S314" s="3">
        <f>IFERROR(__xludf.DUMMYFUNCTION("IF(REGEXMATCH(Q314,""(?i)c\+\+""),1,0)"),0.0)</f>
        <v>0</v>
      </c>
      <c r="T314" s="3">
        <f>IFERROR(__xludf.DUMMYFUNCTION("IF(REGEXMATCH(Q314,""(?i)machine learning""),1,0)"),0.0)</f>
        <v>0</v>
      </c>
      <c r="U314" s="3">
        <f>IFERROR(__xludf.DUMMYFUNCTION("IF(REGEXMATCH(Q314,""(?i)python""),1,0)"),0.0)</f>
        <v>0</v>
      </c>
      <c r="V314" s="3">
        <f>IFERROR(__xludf.DUMMYFUNCTION("IF(REGEXMATCH(Q314,""(?i)java""),1,0)"),0.0)</f>
        <v>0</v>
      </c>
      <c r="W314" s="3">
        <f>IFERROR(__xludf.DUMMYFUNCTION("IF(REGEXMATCH(Q314,""(?i)sql""),1,0)"),1.0)</f>
        <v>1</v>
      </c>
      <c r="X314" s="3">
        <f>IFERROR(__xludf.DUMMYFUNCTION("IF(REGEXMATCH(Q314,""(?i)web development""),1,0)"),0.0)</f>
        <v>0</v>
      </c>
      <c r="Y314" s="3">
        <f>IFERROR(__xludf.DUMMYFUNCTION("IF(REGEXMATCH(Q314,""(?i)data science""),1,0)"),1.0)</f>
        <v>1</v>
      </c>
      <c r="Z314" s="3" t="s">
        <v>45</v>
      </c>
      <c r="AA314" s="3" t="s">
        <v>98</v>
      </c>
      <c r="AB314" s="3" t="s">
        <v>66</v>
      </c>
      <c r="AC314" s="3" t="s">
        <v>72</v>
      </c>
      <c r="AD314" s="3">
        <v>7.62</v>
      </c>
      <c r="AE314" s="3" t="s">
        <v>72</v>
      </c>
      <c r="AF314" s="3">
        <v>7.14</v>
      </c>
      <c r="AG314" s="3">
        <v>7.01</v>
      </c>
      <c r="AH314" s="3">
        <v>9.64</v>
      </c>
      <c r="AI314" s="3">
        <v>8.49</v>
      </c>
      <c r="AJ314" s="3">
        <v>5.42</v>
      </c>
      <c r="AK314" s="3">
        <v>6.1</v>
      </c>
      <c r="AL314" s="3">
        <v>6.22</v>
      </c>
      <c r="AM314" s="3">
        <v>5.77</v>
      </c>
    </row>
    <row r="315">
      <c r="A315" s="3" t="s">
        <v>856</v>
      </c>
      <c r="B315" s="3" t="s">
        <v>857</v>
      </c>
      <c r="C315" s="4">
        <v>19.0</v>
      </c>
      <c r="D315" s="3" t="s">
        <v>41</v>
      </c>
      <c r="E315" s="3" t="s">
        <v>59</v>
      </c>
      <c r="F315" s="5">
        <v>7.08</v>
      </c>
      <c r="G315" s="3">
        <v>0.0</v>
      </c>
      <c r="H315" s="5">
        <v>84.79</v>
      </c>
      <c r="I315" s="3" t="s">
        <v>10</v>
      </c>
      <c r="J315" s="3">
        <f>IFERROR(__xludf.DUMMYFUNCTION("COUNTA(SPLIT(I315,"",""))"),1.0)</f>
        <v>1</v>
      </c>
      <c r="K315" s="3">
        <f>IFERROR(__xludf.DUMMYFUNCTION("IF(REGEXMATCH(I315,""(?i)literary society""),1,0)"),1.0)</f>
        <v>1</v>
      </c>
      <c r="L315" s="3">
        <f>IFERROR(__xludf.DUMMYFUNCTION("IF(REGEXMATCH(I315,""(?i)robotics""),1,0)"),0.0)</f>
        <v>0</v>
      </c>
      <c r="M315" s="3">
        <f>IFERROR(__xludf.DUMMYFUNCTION("IF(REGEXMATCH(I315,""(?i)coding club""),1,0)"),0.0)</f>
        <v>0</v>
      </c>
      <c r="N315" s="3">
        <f>IFERROR(__xludf.DUMMYFUNCTION("IF(REGEXMATCH(I315,""(?i)entrepreneurship cell""),1,0)"),0.0)</f>
        <v>0</v>
      </c>
      <c r="O315" s="3">
        <f>IFERROR(__xludf.DUMMYFUNCTION("IF(REGEXMATCH(I315,""(?i)cultural club""),1,0)"),0.0)</f>
        <v>0</v>
      </c>
      <c r="P315" s="3">
        <f>IFERROR(__xludf.DUMMYFUNCTION("IF(REGEXMATCH(I315,""(?i)sports club""),1,0)"),0.0)</f>
        <v>0</v>
      </c>
      <c r="Q315" s="3" t="s">
        <v>60</v>
      </c>
      <c r="R315" s="3">
        <f>IFERROR(__xludf.DUMMYFUNCTION("COUNTA(SPLIT(Q315,"",""))"),3.0)</f>
        <v>3</v>
      </c>
      <c r="S315" s="3">
        <f>IFERROR(__xludf.DUMMYFUNCTION("IF(REGEXMATCH(Q315,""(?i)c\+\+""),1,0)"),0.0)</f>
        <v>0</v>
      </c>
      <c r="T315" s="3">
        <f>IFERROR(__xludf.DUMMYFUNCTION("IF(REGEXMATCH(Q315,""(?i)machine learning""),1,0)"),1.0)</f>
        <v>1</v>
      </c>
      <c r="U315" s="3">
        <f>IFERROR(__xludf.DUMMYFUNCTION("IF(REGEXMATCH(Q315,""(?i)python""),1,0)"),0.0)</f>
        <v>0</v>
      </c>
      <c r="V315" s="3">
        <f>IFERROR(__xludf.DUMMYFUNCTION("IF(REGEXMATCH(Q315,""(?i)java""),1,0)"),0.0)</f>
        <v>0</v>
      </c>
      <c r="W315" s="3">
        <f>IFERROR(__xludf.DUMMYFUNCTION("IF(REGEXMATCH(Q315,""(?i)sql""),1,0)"),1.0)</f>
        <v>1</v>
      </c>
      <c r="X315" s="3">
        <f>IFERROR(__xludf.DUMMYFUNCTION("IF(REGEXMATCH(Q315,""(?i)web development""),1,0)"),0.0)</f>
        <v>0</v>
      </c>
      <c r="Y315" s="3">
        <f>IFERROR(__xludf.DUMMYFUNCTION("IF(REGEXMATCH(Q315,""(?i)data science""),1,0)"),1.0)</f>
        <v>1</v>
      </c>
      <c r="Z315" s="3" t="s">
        <v>45</v>
      </c>
      <c r="AA315" s="3" t="s">
        <v>61</v>
      </c>
      <c r="AB315" s="3" t="s">
        <v>47</v>
      </c>
      <c r="AC315" s="3" t="s">
        <v>48</v>
      </c>
      <c r="AD315" s="3">
        <v>0.0</v>
      </c>
      <c r="AE315" s="3" t="s">
        <v>49</v>
      </c>
      <c r="AF315" s="3">
        <v>5.79</v>
      </c>
      <c r="AG315" s="3">
        <v>8.82</v>
      </c>
      <c r="AH315" s="3">
        <v>7.03</v>
      </c>
      <c r="AI315" s="3">
        <v>6.92</v>
      </c>
      <c r="AJ315" s="3">
        <v>7.67</v>
      </c>
      <c r="AK315" s="3">
        <v>6.01</v>
      </c>
      <c r="AL315" s="3">
        <v>7.75</v>
      </c>
      <c r="AM315" s="3">
        <v>6.62</v>
      </c>
    </row>
    <row r="316">
      <c r="A316" s="3" t="s">
        <v>858</v>
      </c>
      <c r="B316" s="3" t="s">
        <v>288</v>
      </c>
      <c r="C316" s="4">
        <v>22.0</v>
      </c>
      <c r="D316" s="3" t="s">
        <v>41</v>
      </c>
      <c r="E316" s="3" t="s">
        <v>42</v>
      </c>
      <c r="F316" s="5">
        <v>6.94</v>
      </c>
      <c r="G316" s="3">
        <v>1.0</v>
      </c>
      <c r="H316" s="5">
        <v>89.83</v>
      </c>
      <c r="I316" s="3" t="s">
        <v>859</v>
      </c>
      <c r="J316" s="3">
        <f>IFERROR(__xludf.DUMMYFUNCTION("COUNTA(SPLIT(I316,"",""))"),3.0)</f>
        <v>3</v>
      </c>
      <c r="K316" s="3">
        <f>IFERROR(__xludf.DUMMYFUNCTION("IF(REGEXMATCH(I316,""(?i)literary society""),1,0)"),1.0)</f>
        <v>1</v>
      </c>
      <c r="L316" s="3">
        <f>IFERROR(__xludf.DUMMYFUNCTION("IF(REGEXMATCH(I316,""(?i)robotics""),1,0)"),1.0)</f>
        <v>1</v>
      </c>
      <c r="M316" s="3">
        <f>IFERROR(__xludf.DUMMYFUNCTION("IF(REGEXMATCH(I316,""(?i)coding club""),1,0)"),1.0)</f>
        <v>1</v>
      </c>
      <c r="N316" s="3">
        <f>IFERROR(__xludf.DUMMYFUNCTION("IF(REGEXMATCH(I316,""(?i)entrepreneurship cell""),1,0)"),0.0)</f>
        <v>0</v>
      </c>
      <c r="O316" s="3">
        <f>IFERROR(__xludf.DUMMYFUNCTION("IF(REGEXMATCH(I316,""(?i)cultural club""),1,0)"),0.0)</f>
        <v>0</v>
      </c>
      <c r="P316" s="3">
        <f>IFERROR(__xludf.DUMMYFUNCTION("IF(REGEXMATCH(I316,""(?i)sports club""),1,0)"),0.0)</f>
        <v>0</v>
      </c>
      <c r="Q316" s="3" t="s">
        <v>799</v>
      </c>
      <c r="R316" s="3">
        <f>IFERROR(__xludf.DUMMYFUNCTION("COUNTA(SPLIT(Q316,"",""))"),5.0)</f>
        <v>5</v>
      </c>
      <c r="S316" s="3">
        <f>IFERROR(__xludf.DUMMYFUNCTION("IF(REGEXMATCH(Q316,""(?i)c\+\+""),1,0)"),1.0)</f>
        <v>1</v>
      </c>
      <c r="T316" s="3">
        <f>IFERROR(__xludf.DUMMYFUNCTION("IF(REGEXMATCH(Q316,""(?i)machine learning""),1,0)"),0.0)</f>
        <v>0</v>
      </c>
      <c r="U316" s="3">
        <f>IFERROR(__xludf.DUMMYFUNCTION("IF(REGEXMATCH(Q316,""(?i)python""),1,0)"),1.0)</f>
        <v>1</v>
      </c>
      <c r="V316" s="3">
        <f>IFERROR(__xludf.DUMMYFUNCTION("IF(REGEXMATCH(Q316,""(?i)java""),1,0)"),1.0)</f>
        <v>1</v>
      </c>
      <c r="W316" s="3">
        <f>IFERROR(__xludf.DUMMYFUNCTION("IF(REGEXMATCH(Q316,""(?i)sql""),1,0)"),0.0)</f>
        <v>0</v>
      </c>
      <c r="X316" s="3">
        <f>IFERROR(__xludf.DUMMYFUNCTION("IF(REGEXMATCH(Q316,""(?i)web development""),1,0)"),1.0)</f>
        <v>1</v>
      </c>
      <c r="Y316" s="3">
        <f>IFERROR(__xludf.DUMMYFUNCTION("IF(REGEXMATCH(Q316,""(?i)data science""),1,0)"),1.0)</f>
        <v>1</v>
      </c>
      <c r="Z316" s="3" t="s">
        <v>45</v>
      </c>
      <c r="AA316" s="3" t="s">
        <v>67</v>
      </c>
      <c r="AB316" s="3" t="s">
        <v>47</v>
      </c>
      <c r="AC316" s="3" t="s">
        <v>48</v>
      </c>
      <c r="AD316" s="3">
        <v>0.0</v>
      </c>
      <c r="AE316" s="3" t="s">
        <v>49</v>
      </c>
      <c r="AF316" s="3">
        <v>7.08</v>
      </c>
      <c r="AG316" s="3">
        <v>6.92</v>
      </c>
      <c r="AH316" s="3">
        <v>7.52</v>
      </c>
      <c r="AI316" s="3">
        <v>7.27</v>
      </c>
      <c r="AJ316" s="3">
        <v>7.26</v>
      </c>
      <c r="AK316" s="3">
        <v>5.98</v>
      </c>
      <c r="AL316" s="3">
        <v>5.31</v>
      </c>
      <c r="AM316" s="3">
        <v>8.14</v>
      </c>
    </row>
    <row r="317">
      <c r="A317" s="3" t="s">
        <v>860</v>
      </c>
      <c r="B317" s="3" t="s">
        <v>861</v>
      </c>
      <c r="C317" s="4">
        <v>20.0</v>
      </c>
      <c r="D317" s="3" t="s">
        <v>58</v>
      </c>
      <c r="E317" s="3" t="s">
        <v>82</v>
      </c>
      <c r="F317" s="5">
        <v>7.1</v>
      </c>
      <c r="G317" s="3">
        <v>0.0</v>
      </c>
      <c r="H317" s="5">
        <v>94.71</v>
      </c>
      <c r="I317" s="3" t="s">
        <v>13</v>
      </c>
      <c r="J317" s="3">
        <f>IFERROR(__xludf.DUMMYFUNCTION("COUNTA(SPLIT(I317,"",""))"),1.0)</f>
        <v>1</v>
      </c>
      <c r="K317" s="3">
        <f>IFERROR(__xludf.DUMMYFUNCTION("IF(REGEXMATCH(I317,""(?i)literary society""),1,0)"),0.0)</f>
        <v>0</v>
      </c>
      <c r="L317" s="3">
        <f>IFERROR(__xludf.DUMMYFUNCTION("IF(REGEXMATCH(I317,""(?i)robotics""),1,0)"),0.0)</f>
        <v>0</v>
      </c>
      <c r="M317" s="3">
        <f>IFERROR(__xludf.DUMMYFUNCTION("IF(REGEXMATCH(I317,""(?i)coding club""),1,0)"),0.0)</f>
        <v>0</v>
      </c>
      <c r="N317" s="3">
        <f>IFERROR(__xludf.DUMMYFUNCTION("IF(REGEXMATCH(I317,""(?i)entrepreneurship cell""),1,0)"),1.0)</f>
        <v>1</v>
      </c>
      <c r="O317" s="3">
        <f>IFERROR(__xludf.DUMMYFUNCTION("IF(REGEXMATCH(I317,""(?i)cultural club""),1,0)"),0.0)</f>
        <v>0</v>
      </c>
      <c r="P317" s="3">
        <f>IFERROR(__xludf.DUMMYFUNCTION("IF(REGEXMATCH(I317,""(?i)sports club""),1,0)"),0.0)</f>
        <v>0</v>
      </c>
      <c r="Q317" s="3" t="s">
        <v>862</v>
      </c>
      <c r="R317" s="3">
        <f>IFERROR(__xludf.DUMMYFUNCTION("COUNTA(SPLIT(Q317,"",""))"),5.0)</f>
        <v>5</v>
      </c>
      <c r="S317" s="3">
        <f>IFERROR(__xludf.DUMMYFUNCTION("IF(REGEXMATCH(Q317,""(?i)c\+\+""),1,0)"),1.0)</f>
        <v>1</v>
      </c>
      <c r="T317" s="3">
        <f>IFERROR(__xludf.DUMMYFUNCTION("IF(REGEXMATCH(Q317,""(?i)machine learning""),1,0)"),1.0)</f>
        <v>1</v>
      </c>
      <c r="U317" s="3">
        <f>IFERROR(__xludf.DUMMYFUNCTION("IF(REGEXMATCH(Q317,""(?i)python""),1,0)"),1.0)</f>
        <v>1</v>
      </c>
      <c r="V317" s="3">
        <f>IFERROR(__xludf.DUMMYFUNCTION("IF(REGEXMATCH(Q317,""(?i)java""),1,0)"),0.0)</f>
        <v>0</v>
      </c>
      <c r="W317" s="3">
        <f>IFERROR(__xludf.DUMMYFUNCTION("IF(REGEXMATCH(Q317,""(?i)sql""),1,0)"),1.0)</f>
        <v>1</v>
      </c>
      <c r="X317" s="3">
        <f>IFERROR(__xludf.DUMMYFUNCTION("IF(REGEXMATCH(Q317,""(?i)web development""),1,0)"),0.0)</f>
        <v>0</v>
      </c>
      <c r="Y317" s="3">
        <f>IFERROR(__xludf.DUMMYFUNCTION("IF(REGEXMATCH(Q317,""(?i)data science""),1,0)"),1.0)</f>
        <v>1</v>
      </c>
      <c r="Z317" s="3" t="s">
        <v>45</v>
      </c>
      <c r="AA317" s="3" t="s">
        <v>46</v>
      </c>
      <c r="AB317" s="3" t="s">
        <v>66</v>
      </c>
      <c r="AC317" s="3" t="s">
        <v>67</v>
      </c>
      <c r="AD317" s="3">
        <v>6.95</v>
      </c>
      <c r="AE317" s="3" t="s">
        <v>61</v>
      </c>
      <c r="AF317" s="3">
        <v>6.83</v>
      </c>
      <c r="AG317" s="3">
        <v>8.83</v>
      </c>
      <c r="AH317" s="3">
        <v>5.91</v>
      </c>
      <c r="AI317" s="3">
        <v>6.69</v>
      </c>
      <c r="AJ317" s="3">
        <v>8.5</v>
      </c>
      <c r="AK317" s="3">
        <v>6.68</v>
      </c>
      <c r="AL317" s="3">
        <v>6.06</v>
      </c>
      <c r="AM317" s="3">
        <v>7.26</v>
      </c>
    </row>
    <row r="318">
      <c r="A318" s="3" t="s">
        <v>863</v>
      </c>
      <c r="B318" s="3" t="s">
        <v>212</v>
      </c>
      <c r="C318" s="4">
        <v>23.0</v>
      </c>
      <c r="D318" s="3" t="s">
        <v>41</v>
      </c>
      <c r="E318" s="3" t="s">
        <v>52</v>
      </c>
      <c r="F318" s="5">
        <v>7.33</v>
      </c>
      <c r="G318" s="3">
        <v>0.0</v>
      </c>
      <c r="H318" s="5">
        <v>62.65</v>
      </c>
      <c r="I318" s="3" t="s">
        <v>864</v>
      </c>
      <c r="J318" s="3">
        <f>IFERROR(__xludf.DUMMYFUNCTION("COUNTA(SPLIT(I318,"",""))"),2.0)</f>
        <v>2</v>
      </c>
      <c r="K318" s="3">
        <f>IFERROR(__xludf.DUMMYFUNCTION("IF(REGEXMATCH(I318,""(?i)literary society""),1,0)"),0.0)</f>
        <v>0</v>
      </c>
      <c r="L318" s="3">
        <f>IFERROR(__xludf.DUMMYFUNCTION("IF(REGEXMATCH(I318,""(?i)robotics""),1,0)"),0.0)</f>
        <v>0</v>
      </c>
      <c r="M318" s="3">
        <f>IFERROR(__xludf.DUMMYFUNCTION("IF(REGEXMATCH(I318,""(?i)coding club""),1,0)"),0.0)</f>
        <v>0</v>
      </c>
      <c r="N318" s="3">
        <f>IFERROR(__xludf.DUMMYFUNCTION("IF(REGEXMATCH(I318,""(?i)entrepreneurship cell""),1,0)"),0.0)</f>
        <v>0</v>
      </c>
      <c r="O318" s="3">
        <f>IFERROR(__xludf.DUMMYFUNCTION("IF(REGEXMATCH(I318,""(?i)cultural club""),1,0)"),1.0)</f>
        <v>1</v>
      </c>
      <c r="P318" s="3">
        <f>IFERROR(__xludf.DUMMYFUNCTION("IF(REGEXMATCH(I318,""(?i)sports club""),1,0)"),1.0)</f>
        <v>1</v>
      </c>
      <c r="Q318" s="3" t="s">
        <v>865</v>
      </c>
      <c r="R318" s="3">
        <f>IFERROR(__xludf.DUMMYFUNCTION("COUNTA(SPLIT(Q318,"",""))"),3.0)</f>
        <v>3</v>
      </c>
      <c r="S318" s="3">
        <f>IFERROR(__xludf.DUMMYFUNCTION("IF(REGEXMATCH(Q318,""(?i)c\+\+""),1,0)"),1.0)</f>
        <v>1</v>
      </c>
      <c r="T318" s="3">
        <f>IFERROR(__xludf.DUMMYFUNCTION("IF(REGEXMATCH(Q318,""(?i)machine learning""),1,0)"),0.0)</f>
        <v>0</v>
      </c>
      <c r="U318" s="3">
        <f>IFERROR(__xludf.DUMMYFUNCTION("IF(REGEXMATCH(Q318,""(?i)python""),1,0)"),0.0)</f>
        <v>0</v>
      </c>
      <c r="V318" s="3">
        <f>IFERROR(__xludf.DUMMYFUNCTION("IF(REGEXMATCH(Q318,""(?i)java""),1,0)"),0.0)</f>
        <v>0</v>
      </c>
      <c r="W318" s="3">
        <f>IFERROR(__xludf.DUMMYFUNCTION("IF(REGEXMATCH(Q318,""(?i)sql""),1,0)"),1.0)</f>
        <v>1</v>
      </c>
      <c r="X318" s="3">
        <f>IFERROR(__xludf.DUMMYFUNCTION("IF(REGEXMATCH(Q318,""(?i)web development""),1,0)"),1.0)</f>
        <v>1</v>
      </c>
      <c r="Y318" s="3">
        <f>IFERROR(__xludf.DUMMYFUNCTION("IF(REGEXMATCH(Q318,""(?i)data science""),1,0)"),0.0)</f>
        <v>0</v>
      </c>
      <c r="Z318" s="3" t="s">
        <v>45</v>
      </c>
      <c r="AA318" s="3" t="s">
        <v>72</v>
      </c>
      <c r="AB318" s="3" t="s">
        <v>66</v>
      </c>
      <c r="AC318" s="3" t="s">
        <v>61</v>
      </c>
      <c r="AD318" s="3">
        <v>6.67</v>
      </c>
      <c r="AE318" s="3" t="s">
        <v>61</v>
      </c>
      <c r="AF318" s="3">
        <v>7.34</v>
      </c>
      <c r="AG318" s="3">
        <v>9.51</v>
      </c>
      <c r="AH318" s="3">
        <v>6.68</v>
      </c>
      <c r="AI318" s="3">
        <v>7.14</v>
      </c>
      <c r="AJ318" s="3">
        <v>7.85</v>
      </c>
      <c r="AK318" s="3">
        <v>6.43</v>
      </c>
      <c r="AL318" s="3">
        <v>8.27</v>
      </c>
      <c r="AM318" s="3">
        <v>5.42</v>
      </c>
    </row>
    <row r="319">
      <c r="A319" s="3" t="s">
        <v>866</v>
      </c>
      <c r="B319" s="3" t="s">
        <v>127</v>
      </c>
      <c r="C319" s="4">
        <v>20.0</v>
      </c>
      <c r="D319" s="3" t="s">
        <v>58</v>
      </c>
      <c r="E319" s="3" t="s">
        <v>70</v>
      </c>
      <c r="F319" s="5">
        <v>6.67</v>
      </c>
      <c r="G319" s="3">
        <v>1.0</v>
      </c>
      <c r="H319" s="5">
        <v>67.03</v>
      </c>
      <c r="I319" s="3" t="s">
        <v>300</v>
      </c>
      <c r="J319" s="3">
        <f>IFERROR(__xludf.DUMMYFUNCTION("COUNTA(SPLIT(I319,"",""))"),2.0)</f>
        <v>2</v>
      </c>
      <c r="K319" s="3">
        <f>IFERROR(__xludf.DUMMYFUNCTION("IF(REGEXMATCH(I319,""(?i)literary society""),1,0)"),0.0)</f>
        <v>0</v>
      </c>
      <c r="L319" s="3">
        <f>IFERROR(__xludf.DUMMYFUNCTION("IF(REGEXMATCH(I319,""(?i)robotics""),1,0)"),1.0)</f>
        <v>1</v>
      </c>
      <c r="M319" s="3">
        <f>IFERROR(__xludf.DUMMYFUNCTION("IF(REGEXMATCH(I319,""(?i)coding club""),1,0)"),1.0)</f>
        <v>1</v>
      </c>
      <c r="N319" s="3">
        <f>IFERROR(__xludf.DUMMYFUNCTION("IF(REGEXMATCH(I319,""(?i)entrepreneurship cell""),1,0)"),0.0)</f>
        <v>0</v>
      </c>
      <c r="O319" s="3">
        <f>IFERROR(__xludf.DUMMYFUNCTION("IF(REGEXMATCH(I319,""(?i)cultural club""),1,0)"),0.0)</f>
        <v>0</v>
      </c>
      <c r="P319" s="3">
        <f>IFERROR(__xludf.DUMMYFUNCTION("IF(REGEXMATCH(I319,""(?i)sports club""),1,0)"),0.0)</f>
        <v>0</v>
      </c>
      <c r="Q319" s="3" t="s">
        <v>867</v>
      </c>
      <c r="R319" s="3">
        <f>IFERROR(__xludf.DUMMYFUNCTION("COUNTA(SPLIT(Q319,"",""))"),2.0)</f>
        <v>2</v>
      </c>
      <c r="S319" s="3">
        <f>IFERROR(__xludf.DUMMYFUNCTION("IF(REGEXMATCH(Q319,""(?i)c\+\+""),1,0)"),1.0)</f>
        <v>1</v>
      </c>
      <c r="T319" s="3">
        <f>IFERROR(__xludf.DUMMYFUNCTION("IF(REGEXMATCH(Q319,""(?i)machine learning""),1,0)"),0.0)</f>
        <v>0</v>
      </c>
      <c r="U319" s="3">
        <f>IFERROR(__xludf.DUMMYFUNCTION("IF(REGEXMATCH(Q319,""(?i)python""),1,0)"),0.0)</f>
        <v>0</v>
      </c>
      <c r="V319" s="3">
        <f>IFERROR(__xludf.DUMMYFUNCTION("IF(REGEXMATCH(Q319,""(?i)java""),1,0)"),0.0)</f>
        <v>0</v>
      </c>
      <c r="W319" s="3">
        <f>IFERROR(__xludf.DUMMYFUNCTION("IF(REGEXMATCH(Q319,""(?i)sql""),1,0)"),0.0)</f>
        <v>0</v>
      </c>
      <c r="X319" s="3">
        <f>IFERROR(__xludf.DUMMYFUNCTION("IF(REGEXMATCH(Q319,""(?i)web development""),1,0)"),0.0)</f>
        <v>0</v>
      </c>
      <c r="Y319" s="3">
        <f>IFERROR(__xludf.DUMMYFUNCTION("IF(REGEXMATCH(Q319,""(?i)data science""),1,0)"),1.0)</f>
        <v>1</v>
      </c>
      <c r="Z319" s="3" t="s">
        <v>55</v>
      </c>
      <c r="AA319" s="3" t="s">
        <v>48</v>
      </c>
      <c r="AB319" s="3" t="s">
        <v>66</v>
      </c>
      <c r="AC319" s="3" t="s">
        <v>61</v>
      </c>
      <c r="AD319" s="3">
        <v>5.46</v>
      </c>
      <c r="AE319" s="3" t="s">
        <v>75</v>
      </c>
      <c r="AF319" s="3">
        <v>6.47</v>
      </c>
      <c r="AG319" s="3">
        <v>8.13</v>
      </c>
      <c r="AH319" s="3">
        <v>6.41</v>
      </c>
      <c r="AI319" s="3">
        <v>9.06</v>
      </c>
      <c r="AJ319" s="3">
        <v>5.36</v>
      </c>
      <c r="AK319" s="3">
        <v>6.04</v>
      </c>
      <c r="AL319" s="3">
        <v>6.84</v>
      </c>
      <c r="AM319" s="3">
        <v>5.02</v>
      </c>
    </row>
    <row r="320">
      <c r="A320" s="3" t="s">
        <v>868</v>
      </c>
      <c r="B320" s="3" t="s">
        <v>256</v>
      </c>
      <c r="C320" s="4">
        <v>21.0</v>
      </c>
      <c r="D320" s="3" t="s">
        <v>58</v>
      </c>
      <c r="E320" s="3" t="s">
        <v>70</v>
      </c>
      <c r="F320" s="5">
        <v>6.99</v>
      </c>
      <c r="G320" s="3">
        <v>0.0</v>
      </c>
      <c r="H320" s="5">
        <v>79.66</v>
      </c>
      <c r="I320" s="3" t="s">
        <v>869</v>
      </c>
      <c r="J320" s="3">
        <f>IFERROR(__xludf.DUMMYFUNCTION("COUNTA(SPLIT(I320,"",""))"),3.0)</f>
        <v>3</v>
      </c>
      <c r="K320" s="3">
        <f>IFERROR(__xludf.DUMMYFUNCTION("IF(REGEXMATCH(I320,""(?i)literary society""),1,0)"),1.0)</f>
        <v>1</v>
      </c>
      <c r="L320" s="3">
        <f>IFERROR(__xludf.DUMMYFUNCTION("IF(REGEXMATCH(I320,""(?i)robotics""),1,0)"),0.0)</f>
        <v>0</v>
      </c>
      <c r="M320" s="3">
        <f>IFERROR(__xludf.DUMMYFUNCTION("IF(REGEXMATCH(I320,""(?i)coding club""),1,0)"),1.0)</f>
        <v>1</v>
      </c>
      <c r="N320" s="3">
        <f>IFERROR(__xludf.DUMMYFUNCTION("IF(REGEXMATCH(I320,""(?i)entrepreneurship cell""),1,0)"),1.0)</f>
        <v>1</v>
      </c>
      <c r="O320" s="3">
        <f>IFERROR(__xludf.DUMMYFUNCTION("IF(REGEXMATCH(I320,""(?i)cultural club""),1,0)"),0.0)</f>
        <v>0</v>
      </c>
      <c r="P320" s="3">
        <f>IFERROR(__xludf.DUMMYFUNCTION("IF(REGEXMATCH(I320,""(?i)sports club""),1,0)"),0.0)</f>
        <v>0</v>
      </c>
      <c r="Q320" s="3" t="s">
        <v>870</v>
      </c>
      <c r="R320" s="3">
        <f>IFERROR(__xludf.DUMMYFUNCTION("COUNTA(SPLIT(Q320,"",""))"),4.0)</f>
        <v>4</v>
      </c>
      <c r="S320" s="3">
        <f>IFERROR(__xludf.DUMMYFUNCTION("IF(REGEXMATCH(Q320,""(?i)c\+\+""),1,0)"),1.0)</f>
        <v>1</v>
      </c>
      <c r="T320" s="3">
        <f>IFERROR(__xludf.DUMMYFUNCTION("IF(REGEXMATCH(Q320,""(?i)machine learning""),1,0)"),0.0)</f>
        <v>0</v>
      </c>
      <c r="U320" s="3">
        <f>IFERROR(__xludf.DUMMYFUNCTION("IF(REGEXMATCH(Q320,""(?i)python""),1,0)"),1.0)</f>
        <v>1</v>
      </c>
      <c r="V320" s="3">
        <f>IFERROR(__xludf.DUMMYFUNCTION("IF(REGEXMATCH(Q320,""(?i)java""),1,0)"),1.0)</f>
        <v>1</v>
      </c>
      <c r="W320" s="3">
        <f>IFERROR(__xludf.DUMMYFUNCTION("IF(REGEXMATCH(Q320,""(?i)sql""),1,0)"),0.0)</f>
        <v>0</v>
      </c>
      <c r="X320" s="3">
        <f>IFERROR(__xludf.DUMMYFUNCTION("IF(REGEXMATCH(Q320,""(?i)web development""),1,0)"),1.0)</f>
        <v>1</v>
      </c>
      <c r="Y320" s="3">
        <f>IFERROR(__xludf.DUMMYFUNCTION("IF(REGEXMATCH(Q320,""(?i)data science""),1,0)"),0.0)</f>
        <v>0</v>
      </c>
      <c r="Z320" s="3" t="s">
        <v>45</v>
      </c>
      <c r="AA320" s="3" t="s">
        <v>67</v>
      </c>
      <c r="AB320" s="3" t="s">
        <v>47</v>
      </c>
      <c r="AC320" s="3" t="s">
        <v>48</v>
      </c>
      <c r="AD320" s="3">
        <v>0.0</v>
      </c>
      <c r="AE320" s="3" t="s">
        <v>49</v>
      </c>
      <c r="AF320" s="3">
        <v>7.16</v>
      </c>
      <c r="AG320" s="3">
        <v>6.61</v>
      </c>
      <c r="AH320" s="3">
        <v>6.48</v>
      </c>
      <c r="AI320" s="3">
        <v>6.96</v>
      </c>
      <c r="AJ320" s="3">
        <v>6.09</v>
      </c>
      <c r="AK320" s="3">
        <v>7.03</v>
      </c>
      <c r="AL320" s="3">
        <v>6.95</v>
      </c>
      <c r="AM320" s="3">
        <v>8.64</v>
      </c>
    </row>
    <row r="321">
      <c r="A321" s="3" t="s">
        <v>871</v>
      </c>
      <c r="B321" s="3" t="s">
        <v>470</v>
      </c>
      <c r="C321" s="4">
        <v>19.0</v>
      </c>
      <c r="D321" s="3" t="s">
        <v>41</v>
      </c>
      <c r="E321" s="3" t="s">
        <v>92</v>
      </c>
      <c r="F321" s="5">
        <v>7.2</v>
      </c>
      <c r="G321" s="3">
        <v>1.0</v>
      </c>
      <c r="H321" s="5">
        <v>70.6</v>
      </c>
      <c r="I321" s="3" t="s">
        <v>760</v>
      </c>
      <c r="J321" s="3">
        <f>IFERROR(__xludf.DUMMYFUNCTION("COUNTA(SPLIT(I321,"",""))"),2.0)</f>
        <v>2</v>
      </c>
      <c r="K321" s="3">
        <f>IFERROR(__xludf.DUMMYFUNCTION("IF(REGEXMATCH(I321,""(?i)literary society""),1,0)"),0.0)</f>
        <v>0</v>
      </c>
      <c r="L321" s="3">
        <f>IFERROR(__xludf.DUMMYFUNCTION("IF(REGEXMATCH(I321,""(?i)robotics""),1,0)"),1.0)</f>
        <v>1</v>
      </c>
      <c r="M321" s="3">
        <f>IFERROR(__xludf.DUMMYFUNCTION("IF(REGEXMATCH(I321,""(?i)coding club""),1,0)"),0.0)</f>
        <v>0</v>
      </c>
      <c r="N321" s="3">
        <f>IFERROR(__xludf.DUMMYFUNCTION("IF(REGEXMATCH(I321,""(?i)entrepreneurship cell""),1,0)"),1.0)</f>
        <v>1</v>
      </c>
      <c r="O321" s="3">
        <f>IFERROR(__xludf.DUMMYFUNCTION("IF(REGEXMATCH(I321,""(?i)cultural club""),1,0)"),0.0)</f>
        <v>0</v>
      </c>
      <c r="P321" s="3">
        <f>IFERROR(__xludf.DUMMYFUNCTION("IF(REGEXMATCH(I321,""(?i)sports club""),1,0)"),0.0)</f>
        <v>0</v>
      </c>
      <c r="Q321" s="3" t="s">
        <v>761</v>
      </c>
      <c r="R321" s="3">
        <f>IFERROR(__xludf.DUMMYFUNCTION("COUNTA(SPLIT(Q321,"",""))"),4.0)</f>
        <v>4</v>
      </c>
      <c r="S321" s="3">
        <f>IFERROR(__xludf.DUMMYFUNCTION("IF(REGEXMATCH(Q321,""(?i)c\+\+""),1,0)"),0.0)</f>
        <v>0</v>
      </c>
      <c r="T321" s="3">
        <f>IFERROR(__xludf.DUMMYFUNCTION("IF(REGEXMATCH(Q321,""(?i)machine learning""),1,0)"),1.0)</f>
        <v>1</v>
      </c>
      <c r="U321" s="3">
        <f>IFERROR(__xludf.DUMMYFUNCTION("IF(REGEXMATCH(Q321,""(?i)python""),1,0)"),1.0)</f>
        <v>1</v>
      </c>
      <c r="V321" s="3">
        <f>IFERROR(__xludf.DUMMYFUNCTION("IF(REGEXMATCH(Q321,""(?i)java""),1,0)"),1.0)</f>
        <v>1</v>
      </c>
      <c r="W321" s="3">
        <f>IFERROR(__xludf.DUMMYFUNCTION("IF(REGEXMATCH(Q321,""(?i)sql""),1,0)"),0.0)</f>
        <v>0</v>
      </c>
      <c r="X321" s="3">
        <f>IFERROR(__xludf.DUMMYFUNCTION("IF(REGEXMATCH(Q321,""(?i)web development""),1,0)"),1.0)</f>
        <v>1</v>
      </c>
      <c r="Y321" s="3">
        <f>IFERROR(__xludf.DUMMYFUNCTION("IF(REGEXMATCH(Q321,""(?i)data science""),1,0)"),0.0)</f>
        <v>0</v>
      </c>
      <c r="Z321" s="3" t="s">
        <v>45</v>
      </c>
      <c r="AA321" s="3" t="s">
        <v>72</v>
      </c>
      <c r="AB321" s="3" t="s">
        <v>66</v>
      </c>
      <c r="AC321" s="3" t="s">
        <v>98</v>
      </c>
      <c r="AD321" s="3">
        <v>14.84</v>
      </c>
      <c r="AE321" s="3" t="s">
        <v>72</v>
      </c>
      <c r="AF321" s="3">
        <v>7.82</v>
      </c>
      <c r="AG321" s="3">
        <v>7.68</v>
      </c>
      <c r="AH321" s="3">
        <v>7.16</v>
      </c>
      <c r="AI321" s="3">
        <v>5.17</v>
      </c>
      <c r="AJ321" s="3">
        <v>7.68</v>
      </c>
      <c r="AK321" s="3">
        <v>7.5</v>
      </c>
      <c r="AL321" s="3">
        <v>7.41</v>
      </c>
      <c r="AM321" s="3">
        <v>7.2</v>
      </c>
    </row>
    <row r="322">
      <c r="A322" s="3" t="s">
        <v>872</v>
      </c>
      <c r="B322" s="3" t="s">
        <v>873</v>
      </c>
      <c r="C322" s="4">
        <v>19.0</v>
      </c>
      <c r="D322" s="3" t="s">
        <v>58</v>
      </c>
      <c r="E322" s="3" t="s">
        <v>59</v>
      </c>
      <c r="F322" s="5">
        <v>6.52</v>
      </c>
      <c r="G322" s="3">
        <v>1.0</v>
      </c>
      <c r="H322" s="5">
        <v>83.37</v>
      </c>
      <c r="I322" s="3" t="s">
        <v>93</v>
      </c>
      <c r="J322" s="3">
        <f>IFERROR(__xludf.DUMMYFUNCTION("COUNTA(SPLIT(I322,"",""))"),3.0)</f>
        <v>3</v>
      </c>
      <c r="K322" s="3">
        <f>IFERROR(__xludf.DUMMYFUNCTION("IF(REGEXMATCH(I322,""(?i)literary society""),1,0)"),1.0)</f>
        <v>1</v>
      </c>
      <c r="L322" s="3">
        <f>IFERROR(__xludf.DUMMYFUNCTION("IF(REGEXMATCH(I322,""(?i)robotics""),1,0)"),0.0)</f>
        <v>0</v>
      </c>
      <c r="M322" s="3">
        <f>IFERROR(__xludf.DUMMYFUNCTION("IF(REGEXMATCH(I322,""(?i)coding club""),1,0)"),1.0)</f>
        <v>1</v>
      </c>
      <c r="N322" s="3">
        <f>IFERROR(__xludf.DUMMYFUNCTION("IF(REGEXMATCH(I322,""(?i)entrepreneurship cell""),1,0)"),0.0)</f>
        <v>0</v>
      </c>
      <c r="O322" s="3">
        <f>IFERROR(__xludf.DUMMYFUNCTION("IF(REGEXMATCH(I322,""(?i)cultural club""),1,0)"),0.0)</f>
        <v>0</v>
      </c>
      <c r="P322" s="3">
        <f>IFERROR(__xludf.DUMMYFUNCTION("IF(REGEXMATCH(I322,""(?i)sports club""),1,0)"),1.0)</f>
        <v>1</v>
      </c>
      <c r="Q322" s="3" t="s">
        <v>874</v>
      </c>
      <c r="R322" s="3">
        <f>IFERROR(__xludf.DUMMYFUNCTION("COUNTA(SPLIT(Q322,"",""))"),5.0)</f>
        <v>5</v>
      </c>
      <c r="S322" s="3">
        <f>IFERROR(__xludf.DUMMYFUNCTION("IF(REGEXMATCH(Q322,""(?i)c\+\+""),1,0)"),1.0)</f>
        <v>1</v>
      </c>
      <c r="T322" s="3">
        <f>IFERROR(__xludf.DUMMYFUNCTION("IF(REGEXMATCH(Q322,""(?i)machine learning""),1,0)"),0.0)</f>
        <v>0</v>
      </c>
      <c r="U322" s="3">
        <f>IFERROR(__xludf.DUMMYFUNCTION("IF(REGEXMATCH(Q322,""(?i)python""),1,0)"),1.0)</f>
        <v>1</v>
      </c>
      <c r="V322" s="3">
        <f>IFERROR(__xludf.DUMMYFUNCTION("IF(REGEXMATCH(Q322,""(?i)java""),1,0)"),1.0)</f>
        <v>1</v>
      </c>
      <c r="W322" s="3">
        <f>IFERROR(__xludf.DUMMYFUNCTION("IF(REGEXMATCH(Q322,""(?i)sql""),1,0)"),1.0)</f>
        <v>1</v>
      </c>
      <c r="X322" s="3">
        <f>IFERROR(__xludf.DUMMYFUNCTION("IF(REGEXMATCH(Q322,""(?i)web development""),1,0)"),1.0)</f>
        <v>1</v>
      </c>
      <c r="Y322" s="3">
        <f>IFERROR(__xludf.DUMMYFUNCTION("IF(REGEXMATCH(Q322,""(?i)data science""),1,0)"),0.0)</f>
        <v>0</v>
      </c>
      <c r="Z322" s="3" t="s">
        <v>45</v>
      </c>
      <c r="AA322" s="3" t="s">
        <v>67</v>
      </c>
      <c r="AB322" s="3" t="s">
        <v>66</v>
      </c>
      <c r="AC322" s="3" t="s">
        <v>46</v>
      </c>
      <c r="AD322" s="3">
        <v>15.53</v>
      </c>
      <c r="AE322" s="3" t="s">
        <v>61</v>
      </c>
      <c r="AF322" s="3">
        <v>8.19</v>
      </c>
      <c r="AG322" s="3">
        <v>7.22</v>
      </c>
      <c r="AH322" s="3">
        <v>7.08</v>
      </c>
      <c r="AI322" s="3">
        <v>6.12</v>
      </c>
      <c r="AJ322" s="3">
        <v>6.3</v>
      </c>
      <c r="AK322" s="3">
        <v>5.81</v>
      </c>
      <c r="AL322" s="3">
        <v>4.82</v>
      </c>
      <c r="AM322" s="3">
        <v>6.61</v>
      </c>
    </row>
    <row r="323">
      <c r="A323" s="3" t="s">
        <v>875</v>
      </c>
      <c r="B323" s="3" t="s">
        <v>103</v>
      </c>
      <c r="C323" s="4">
        <v>23.0</v>
      </c>
      <c r="D323" s="3" t="s">
        <v>58</v>
      </c>
      <c r="E323" s="3" t="s">
        <v>59</v>
      </c>
      <c r="F323" s="5">
        <v>7.19</v>
      </c>
      <c r="G323" s="3">
        <v>2.0</v>
      </c>
      <c r="H323" s="5">
        <v>66.73</v>
      </c>
      <c r="I323" s="3" t="s">
        <v>179</v>
      </c>
      <c r="J323" s="3">
        <f>IFERROR(__xludf.DUMMYFUNCTION("COUNTA(SPLIT(I323,"",""))"),2.0)</f>
        <v>2</v>
      </c>
      <c r="K323" s="3">
        <f>IFERROR(__xludf.DUMMYFUNCTION("IF(REGEXMATCH(I323,""(?i)literary society""),1,0)"),0.0)</f>
        <v>0</v>
      </c>
      <c r="L323" s="3">
        <f>IFERROR(__xludf.DUMMYFUNCTION("IF(REGEXMATCH(I323,""(?i)robotics""),1,0)"),0.0)</f>
        <v>0</v>
      </c>
      <c r="M323" s="3">
        <f>IFERROR(__xludf.DUMMYFUNCTION("IF(REGEXMATCH(I323,""(?i)coding club""),1,0)"),1.0)</f>
        <v>1</v>
      </c>
      <c r="N323" s="3">
        <f>IFERROR(__xludf.DUMMYFUNCTION("IF(REGEXMATCH(I323,""(?i)entrepreneurship cell""),1,0)"),1.0)</f>
        <v>1</v>
      </c>
      <c r="O323" s="3">
        <f>IFERROR(__xludf.DUMMYFUNCTION("IF(REGEXMATCH(I323,""(?i)cultural club""),1,0)"),0.0)</f>
        <v>0</v>
      </c>
      <c r="P323" s="3">
        <f>IFERROR(__xludf.DUMMYFUNCTION("IF(REGEXMATCH(I323,""(?i)sports club""),1,0)"),0.0)</f>
        <v>0</v>
      </c>
      <c r="Q323" s="3" t="s">
        <v>876</v>
      </c>
      <c r="R323" s="3">
        <f>IFERROR(__xludf.DUMMYFUNCTION("COUNTA(SPLIT(Q323,"",""))"),4.0)</f>
        <v>4</v>
      </c>
      <c r="S323" s="3">
        <f>IFERROR(__xludf.DUMMYFUNCTION("IF(REGEXMATCH(Q323,""(?i)c\+\+""),1,0)"),1.0)</f>
        <v>1</v>
      </c>
      <c r="T323" s="3">
        <f>IFERROR(__xludf.DUMMYFUNCTION("IF(REGEXMATCH(Q323,""(?i)machine learning""),1,0)"),0.0)</f>
        <v>0</v>
      </c>
      <c r="U323" s="3">
        <f>IFERROR(__xludf.DUMMYFUNCTION("IF(REGEXMATCH(Q323,""(?i)python""),1,0)"),1.0)</f>
        <v>1</v>
      </c>
      <c r="V323" s="3">
        <f>IFERROR(__xludf.DUMMYFUNCTION("IF(REGEXMATCH(Q323,""(?i)java""),1,0)"),1.0)</f>
        <v>1</v>
      </c>
      <c r="W323" s="3">
        <f>IFERROR(__xludf.DUMMYFUNCTION("IF(REGEXMATCH(Q323,""(?i)sql""),1,0)"),0.0)</f>
        <v>0</v>
      </c>
      <c r="X323" s="3">
        <f>IFERROR(__xludf.DUMMYFUNCTION("IF(REGEXMATCH(Q323,""(?i)web development""),1,0)"),0.0)</f>
        <v>0</v>
      </c>
      <c r="Y323" s="3">
        <f>IFERROR(__xludf.DUMMYFUNCTION("IF(REGEXMATCH(Q323,""(?i)data science""),1,0)"),1.0)</f>
        <v>1</v>
      </c>
      <c r="Z323" s="3" t="s">
        <v>55</v>
      </c>
      <c r="AA323" s="3" t="s">
        <v>48</v>
      </c>
      <c r="AB323" s="3" t="s">
        <v>47</v>
      </c>
      <c r="AC323" s="3" t="s">
        <v>48</v>
      </c>
      <c r="AD323" s="3">
        <v>0.0</v>
      </c>
      <c r="AE323" s="3" t="s">
        <v>49</v>
      </c>
      <c r="AF323" s="3">
        <v>8.03</v>
      </c>
      <c r="AG323" s="3">
        <v>7.87</v>
      </c>
      <c r="AH323" s="3">
        <v>5.86</v>
      </c>
      <c r="AI323" s="3">
        <v>7.82</v>
      </c>
      <c r="AJ323" s="3">
        <v>6.94</v>
      </c>
      <c r="AK323" s="3">
        <v>7.07</v>
      </c>
      <c r="AL323" s="3">
        <v>7.07</v>
      </c>
      <c r="AM323" s="3">
        <v>6.85</v>
      </c>
    </row>
    <row r="324">
      <c r="A324" s="3" t="s">
        <v>877</v>
      </c>
      <c r="B324" s="3" t="s">
        <v>878</v>
      </c>
      <c r="C324" s="4">
        <v>19.0</v>
      </c>
      <c r="D324" s="3" t="s">
        <v>41</v>
      </c>
      <c r="E324" s="3" t="s">
        <v>52</v>
      </c>
      <c r="F324" s="5">
        <v>6.54</v>
      </c>
      <c r="G324" s="3">
        <v>2.0</v>
      </c>
      <c r="H324" s="5">
        <v>80.69</v>
      </c>
      <c r="I324" s="3" t="s">
        <v>879</v>
      </c>
      <c r="J324" s="3">
        <f>IFERROR(__xludf.DUMMYFUNCTION("COUNTA(SPLIT(I324,"",""))"),3.0)</f>
        <v>3</v>
      </c>
      <c r="K324" s="3">
        <f>IFERROR(__xludf.DUMMYFUNCTION("IF(REGEXMATCH(I324,""(?i)literary society""),1,0)"),1.0)</f>
        <v>1</v>
      </c>
      <c r="L324" s="3">
        <f>IFERROR(__xludf.DUMMYFUNCTION("IF(REGEXMATCH(I324,""(?i)robotics""),1,0)"),0.0)</f>
        <v>0</v>
      </c>
      <c r="M324" s="3">
        <f>IFERROR(__xludf.DUMMYFUNCTION("IF(REGEXMATCH(I324,""(?i)coding club""),1,0)"),0.0)</f>
        <v>0</v>
      </c>
      <c r="N324" s="3">
        <f>IFERROR(__xludf.DUMMYFUNCTION("IF(REGEXMATCH(I324,""(?i)entrepreneurship cell""),1,0)"),1.0)</f>
        <v>1</v>
      </c>
      <c r="O324" s="3">
        <f>IFERROR(__xludf.DUMMYFUNCTION("IF(REGEXMATCH(I324,""(?i)cultural club""),1,0)"),1.0)</f>
        <v>1</v>
      </c>
      <c r="P324" s="3">
        <f>IFERROR(__xludf.DUMMYFUNCTION("IF(REGEXMATCH(I324,""(?i)sports club""),1,0)"),0.0)</f>
        <v>0</v>
      </c>
      <c r="Q324" s="3" t="s">
        <v>880</v>
      </c>
      <c r="R324" s="3">
        <f>IFERROR(__xludf.DUMMYFUNCTION("COUNTA(SPLIT(Q324,"",""))"),3.0)</f>
        <v>3</v>
      </c>
      <c r="S324" s="3">
        <f>IFERROR(__xludf.DUMMYFUNCTION("IF(REGEXMATCH(Q324,""(?i)c\+\+""),1,0)"),0.0)</f>
        <v>0</v>
      </c>
      <c r="T324" s="3">
        <f>IFERROR(__xludf.DUMMYFUNCTION("IF(REGEXMATCH(Q324,""(?i)machine learning""),1,0)"),1.0)</f>
        <v>1</v>
      </c>
      <c r="U324" s="3">
        <f>IFERROR(__xludf.DUMMYFUNCTION("IF(REGEXMATCH(Q324,""(?i)python""),1,0)"),1.0)</f>
        <v>1</v>
      </c>
      <c r="V324" s="3">
        <f>IFERROR(__xludf.DUMMYFUNCTION("IF(REGEXMATCH(Q324,""(?i)java""),1,0)"),0.0)</f>
        <v>0</v>
      </c>
      <c r="W324" s="3">
        <f>IFERROR(__xludf.DUMMYFUNCTION("IF(REGEXMATCH(Q324,""(?i)sql""),1,0)"),0.0)</f>
        <v>0</v>
      </c>
      <c r="X324" s="3">
        <f>IFERROR(__xludf.DUMMYFUNCTION("IF(REGEXMATCH(Q324,""(?i)web development""),1,0)"),1.0)</f>
        <v>1</v>
      </c>
      <c r="Y324" s="3">
        <f>IFERROR(__xludf.DUMMYFUNCTION("IF(REGEXMATCH(Q324,""(?i)data science""),1,0)"),0.0)</f>
        <v>0</v>
      </c>
      <c r="Z324" s="3" t="s">
        <v>45</v>
      </c>
      <c r="AA324" s="3" t="s">
        <v>98</v>
      </c>
      <c r="AB324" s="3" t="s">
        <v>66</v>
      </c>
      <c r="AC324" s="3" t="s">
        <v>72</v>
      </c>
      <c r="AD324" s="3">
        <v>9.44</v>
      </c>
      <c r="AE324" s="3" t="s">
        <v>72</v>
      </c>
      <c r="AF324" s="3">
        <v>6.73</v>
      </c>
      <c r="AG324" s="3">
        <v>6.93</v>
      </c>
      <c r="AH324" s="3">
        <v>7.58</v>
      </c>
      <c r="AI324" s="3">
        <v>4.61</v>
      </c>
      <c r="AJ324" s="3">
        <v>5.73</v>
      </c>
      <c r="AK324" s="3">
        <v>7.04</v>
      </c>
      <c r="AL324" s="3">
        <v>6.6</v>
      </c>
      <c r="AM324" s="3">
        <v>7.13</v>
      </c>
    </row>
    <row r="325">
      <c r="A325" s="3" t="s">
        <v>881</v>
      </c>
      <c r="B325" s="3" t="s">
        <v>882</v>
      </c>
      <c r="C325" s="4">
        <v>22.0</v>
      </c>
      <c r="D325" s="3" t="s">
        <v>58</v>
      </c>
      <c r="E325" s="3" t="s">
        <v>82</v>
      </c>
      <c r="F325" s="5">
        <v>6.96</v>
      </c>
      <c r="G325" s="3">
        <v>1.0</v>
      </c>
      <c r="H325" s="5">
        <v>92.82</v>
      </c>
      <c r="I325" s="3" t="s">
        <v>266</v>
      </c>
      <c r="J325" s="3">
        <f>IFERROR(__xludf.DUMMYFUNCTION("COUNTA(SPLIT(I325,"",""))"),3.0)</f>
        <v>3</v>
      </c>
      <c r="K325" s="3">
        <f>IFERROR(__xludf.DUMMYFUNCTION("IF(REGEXMATCH(I325,""(?i)literary society""),1,0)"),0.0)</f>
        <v>0</v>
      </c>
      <c r="L325" s="3">
        <f>IFERROR(__xludf.DUMMYFUNCTION("IF(REGEXMATCH(I325,""(?i)robotics""),1,0)"),0.0)</f>
        <v>0</v>
      </c>
      <c r="M325" s="3">
        <f>IFERROR(__xludf.DUMMYFUNCTION("IF(REGEXMATCH(I325,""(?i)coding club""),1,0)"),0.0)</f>
        <v>0</v>
      </c>
      <c r="N325" s="3">
        <f>IFERROR(__xludf.DUMMYFUNCTION("IF(REGEXMATCH(I325,""(?i)entrepreneurship cell""),1,0)"),1.0)</f>
        <v>1</v>
      </c>
      <c r="O325" s="3">
        <f>IFERROR(__xludf.DUMMYFUNCTION("IF(REGEXMATCH(I325,""(?i)cultural club""),1,0)"),1.0)</f>
        <v>1</v>
      </c>
      <c r="P325" s="3">
        <f>IFERROR(__xludf.DUMMYFUNCTION("IF(REGEXMATCH(I325,""(?i)sports club""),1,0)"),1.0)</f>
        <v>1</v>
      </c>
      <c r="Q325" s="3" t="s">
        <v>883</v>
      </c>
      <c r="R325" s="3">
        <f>IFERROR(__xludf.DUMMYFUNCTION("COUNTA(SPLIT(Q325,"",""))"),5.0)</f>
        <v>5</v>
      </c>
      <c r="S325" s="3">
        <f>IFERROR(__xludf.DUMMYFUNCTION("IF(REGEXMATCH(Q325,""(?i)c\+\+""),1,0)"),1.0)</f>
        <v>1</v>
      </c>
      <c r="T325" s="3">
        <f>IFERROR(__xludf.DUMMYFUNCTION("IF(REGEXMATCH(Q325,""(?i)machine learning""),1,0)"),0.0)</f>
        <v>0</v>
      </c>
      <c r="U325" s="3">
        <f>IFERROR(__xludf.DUMMYFUNCTION("IF(REGEXMATCH(Q325,""(?i)python""),1,0)"),1.0)</f>
        <v>1</v>
      </c>
      <c r="V325" s="3">
        <f>IFERROR(__xludf.DUMMYFUNCTION("IF(REGEXMATCH(Q325,""(?i)java""),1,0)"),0.0)</f>
        <v>0</v>
      </c>
      <c r="W325" s="3">
        <f>IFERROR(__xludf.DUMMYFUNCTION("IF(REGEXMATCH(Q325,""(?i)sql""),1,0)"),1.0)</f>
        <v>1</v>
      </c>
      <c r="X325" s="3">
        <f>IFERROR(__xludf.DUMMYFUNCTION("IF(REGEXMATCH(Q325,""(?i)web development""),1,0)"),1.0)</f>
        <v>1</v>
      </c>
      <c r="Y325" s="3">
        <f>IFERROR(__xludf.DUMMYFUNCTION("IF(REGEXMATCH(Q325,""(?i)data science""),1,0)"),1.0)</f>
        <v>1</v>
      </c>
      <c r="Z325" s="3" t="s">
        <v>55</v>
      </c>
      <c r="AA325" s="3" t="s">
        <v>48</v>
      </c>
      <c r="AB325" s="3" t="s">
        <v>47</v>
      </c>
      <c r="AC325" s="3" t="s">
        <v>48</v>
      </c>
      <c r="AD325" s="3">
        <v>0.0</v>
      </c>
      <c r="AE325" s="3" t="s">
        <v>49</v>
      </c>
      <c r="AF325" s="3">
        <v>8.99</v>
      </c>
      <c r="AG325" s="3">
        <v>6.17</v>
      </c>
      <c r="AH325" s="3">
        <v>6.45</v>
      </c>
      <c r="AI325" s="3">
        <v>6.85</v>
      </c>
      <c r="AJ325" s="3">
        <v>7.84</v>
      </c>
      <c r="AK325" s="3">
        <v>7.21</v>
      </c>
      <c r="AL325" s="3">
        <v>5.71</v>
      </c>
      <c r="AM325" s="3">
        <v>6.47</v>
      </c>
    </row>
    <row r="326">
      <c r="A326" s="3" t="s">
        <v>884</v>
      </c>
      <c r="B326" s="3" t="s">
        <v>885</v>
      </c>
      <c r="C326" s="4">
        <v>18.0</v>
      </c>
      <c r="D326" s="3" t="s">
        <v>41</v>
      </c>
      <c r="E326" s="3" t="s">
        <v>42</v>
      </c>
      <c r="F326" s="5">
        <v>7.35</v>
      </c>
      <c r="G326" s="3">
        <v>2.0</v>
      </c>
      <c r="H326" s="5">
        <v>87.31</v>
      </c>
      <c r="I326" s="3" t="s">
        <v>886</v>
      </c>
      <c r="J326" s="3">
        <f>IFERROR(__xludf.DUMMYFUNCTION("COUNTA(SPLIT(I326,"",""))"),3.0)</f>
        <v>3</v>
      </c>
      <c r="K326" s="3">
        <f>IFERROR(__xludf.DUMMYFUNCTION("IF(REGEXMATCH(I326,""(?i)literary society""),1,0)"),1.0)</f>
        <v>1</v>
      </c>
      <c r="L326" s="3">
        <f>IFERROR(__xludf.DUMMYFUNCTION("IF(REGEXMATCH(I326,""(?i)robotics""),1,0)"),1.0)</f>
        <v>1</v>
      </c>
      <c r="M326" s="3">
        <f>IFERROR(__xludf.DUMMYFUNCTION("IF(REGEXMATCH(I326,""(?i)coding club""),1,0)"),0.0)</f>
        <v>0</v>
      </c>
      <c r="N326" s="3">
        <f>IFERROR(__xludf.DUMMYFUNCTION("IF(REGEXMATCH(I326,""(?i)entrepreneurship cell""),1,0)"),1.0)</f>
        <v>1</v>
      </c>
      <c r="O326" s="3">
        <f>IFERROR(__xludf.DUMMYFUNCTION("IF(REGEXMATCH(I326,""(?i)cultural club""),1,0)"),0.0)</f>
        <v>0</v>
      </c>
      <c r="P326" s="3">
        <f>IFERROR(__xludf.DUMMYFUNCTION("IF(REGEXMATCH(I326,""(?i)sports club""),1,0)"),0.0)</f>
        <v>0</v>
      </c>
      <c r="Q326" s="3" t="s">
        <v>240</v>
      </c>
      <c r="R326" s="3">
        <f>IFERROR(__xludf.DUMMYFUNCTION("COUNTA(SPLIT(Q326,"",""))"),2.0)</f>
        <v>2</v>
      </c>
      <c r="S326" s="3">
        <f>IFERROR(__xludf.DUMMYFUNCTION("IF(REGEXMATCH(Q326,""(?i)c\+\+""),1,0)"),0.0)</f>
        <v>0</v>
      </c>
      <c r="T326" s="3">
        <f>IFERROR(__xludf.DUMMYFUNCTION("IF(REGEXMATCH(Q326,""(?i)machine learning""),1,0)"),0.0)</f>
        <v>0</v>
      </c>
      <c r="U326" s="3">
        <f>IFERROR(__xludf.DUMMYFUNCTION("IF(REGEXMATCH(Q326,""(?i)python""),1,0)"),0.0)</f>
        <v>0</v>
      </c>
      <c r="V326" s="3">
        <f>IFERROR(__xludf.DUMMYFUNCTION("IF(REGEXMATCH(Q326,""(?i)java""),1,0)"),0.0)</f>
        <v>0</v>
      </c>
      <c r="W326" s="3">
        <f>IFERROR(__xludf.DUMMYFUNCTION("IF(REGEXMATCH(Q326,""(?i)sql""),1,0)"),1.0)</f>
        <v>1</v>
      </c>
      <c r="X326" s="3">
        <f>IFERROR(__xludf.DUMMYFUNCTION("IF(REGEXMATCH(Q326,""(?i)web development""),1,0)"),1.0)</f>
        <v>1</v>
      </c>
      <c r="Y326" s="3">
        <f>IFERROR(__xludf.DUMMYFUNCTION("IF(REGEXMATCH(Q326,""(?i)data science""),1,0)"),0.0)</f>
        <v>0</v>
      </c>
      <c r="Z326" s="3" t="s">
        <v>55</v>
      </c>
      <c r="AA326" s="3" t="s">
        <v>48</v>
      </c>
      <c r="AB326" s="3" t="s">
        <v>47</v>
      </c>
      <c r="AC326" s="3" t="s">
        <v>48</v>
      </c>
      <c r="AD326" s="3">
        <v>0.0</v>
      </c>
      <c r="AE326" s="3" t="s">
        <v>49</v>
      </c>
      <c r="AF326" s="3">
        <v>6.58</v>
      </c>
      <c r="AG326" s="3">
        <v>6.73</v>
      </c>
      <c r="AH326" s="3">
        <v>6.27</v>
      </c>
      <c r="AI326" s="3">
        <v>8.1</v>
      </c>
      <c r="AJ326" s="3">
        <v>7.31</v>
      </c>
      <c r="AK326" s="3">
        <v>7.32</v>
      </c>
      <c r="AL326" s="3">
        <v>8.22</v>
      </c>
      <c r="AM326" s="3">
        <v>8.23</v>
      </c>
    </row>
    <row r="327">
      <c r="A327" s="3" t="s">
        <v>887</v>
      </c>
      <c r="B327" s="3" t="s">
        <v>888</v>
      </c>
      <c r="C327" s="4">
        <v>21.0</v>
      </c>
      <c r="D327" s="3" t="s">
        <v>58</v>
      </c>
      <c r="E327" s="3" t="s">
        <v>42</v>
      </c>
      <c r="F327" s="5">
        <v>6.37</v>
      </c>
      <c r="G327" s="3">
        <v>0.0</v>
      </c>
      <c r="H327" s="5">
        <v>71.69</v>
      </c>
      <c r="I327" s="3" t="s">
        <v>43</v>
      </c>
      <c r="J327" s="3">
        <f>IFERROR(__xludf.DUMMYFUNCTION("COUNTA(SPLIT(I327,"",""))"),2.0)</f>
        <v>2</v>
      </c>
      <c r="K327" s="3">
        <f>IFERROR(__xludf.DUMMYFUNCTION("IF(REGEXMATCH(I327,""(?i)literary society""),1,0)"),1.0)</f>
        <v>1</v>
      </c>
      <c r="L327" s="3">
        <f>IFERROR(__xludf.DUMMYFUNCTION("IF(REGEXMATCH(I327,""(?i)robotics""),1,0)"),1.0)</f>
        <v>1</v>
      </c>
      <c r="M327" s="3">
        <f>IFERROR(__xludf.DUMMYFUNCTION("IF(REGEXMATCH(I327,""(?i)coding club""),1,0)"),0.0)</f>
        <v>0</v>
      </c>
      <c r="N327" s="3">
        <f>IFERROR(__xludf.DUMMYFUNCTION("IF(REGEXMATCH(I327,""(?i)entrepreneurship cell""),1,0)"),0.0)</f>
        <v>0</v>
      </c>
      <c r="O327" s="3">
        <f>IFERROR(__xludf.DUMMYFUNCTION("IF(REGEXMATCH(I327,""(?i)cultural club""),1,0)"),0.0)</f>
        <v>0</v>
      </c>
      <c r="P327" s="3">
        <f>IFERROR(__xludf.DUMMYFUNCTION("IF(REGEXMATCH(I327,""(?i)sports club""),1,0)"),0.0)</f>
        <v>0</v>
      </c>
      <c r="Q327" s="3" t="s">
        <v>889</v>
      </c>
      <c r="R327" s="3">
        <f>IFERROR(__xludf.DUMMYFUNCTION("COUNTA(SPLIT(Q327,"",""))"),5.0)</f>
        <v>5</v>
      </c>
      <c r="S327" s="3">
        <f>IFERROR(__xludf.DUMMYFUNCTION("IF(REGEXMATCH(Q327,""(?i)c\+\+""),1,0)"),1.0)</f>
        <v>1</v>
      </c>
      <c r="T327" s="3">
        <f>IFERROR(__xludf.DUMMYFUNCTION("IF(REGEXMATCH(Q327,""(?i)machine learning""),1,0)"),1.0)</f>
        <v>1</v>
      </c>
      <c r="U327" s="3">
        <f>IFERROR(__xludf.DUMMYFUNCTION("IF(REGEXMATCH(Q327,""(?i)python""),1,0)"),1.0)</f>
        <v>1</v>
      </c>
      <c r="V327" s="3">
        <f>IFERROR(__xludf.DUMMYFUNCTION("IF(REGEXMATCH(Q327,""(?i)java""),1,0)"),0.0)</f>
        <v>0</v>
      </c>
      <c r="W327" s="3">
        <f>IFERROR(__xludf.DUMMYFUNCTION("IF(REGEXMATCH(Q327,""(?i)sql""),1,0)"),1.0)</f>
        <v>1</v>
      </c>
      <c r="X327" s="3">
        <f>IFERROR(__xludf.DUMMYFUNCTION("IF(REGEXMATCH(Q327,""(?i)web development""),1,0)"),1.0)</f>
        <v>1</v>
      </c>
      <c r="Y327" s="3">
        <f>IFERROR(__xludf.DUMMYFUNCTION("IF(REGEXMATCH(Q327,""(?i)data science""),1,0)"),0.0)</f>
        <v>0</v>
      </c>
      <c r="Z327" s="3" t="s">
        <v>45</v>
      </c>
      <c r="AA327" s="3" t="s">
        <v>72</v>
      </c>
      <c r="AB327" s="3" t="s">
        <v>66</v>
      </c>
      <c r="AC327" s="3" t="s">
        <v>46</v>
      </c>
      <c r="AD327" s="3">
        <v>16.79</v>
      </c>
      <c r="AE327" s="3" t="s">
        <v>106</v>
      </c>
      <c r="AF327" s="3">
        <v>5.52</v>
      </c>
      <c r="AG327" s="3">
        <v>5.23</v>
      </c>
      <c r="AH327" s="3">
        <v>5.3</v>
      </c>
      <c r="AI327" s="3">
        <v>6.11</v>
      </c>
      <c r="AJ327" s="3">
        <v>7.7</v>
      </c>
      <c r="AK327" s="3">
        <v>7.76</v>
      </c>
      <c r="AL327" s="3">
        <v>6.39</v>
      </c>
      <c r="AM327" s="3">
        <v>6.97</v>
      </c>
    </row>
    <row r="328">
      <c r="A328" s="3" t="s">
        <v>890</v>
      </c>
      <c r="B328" s="3" t="s">
        <v>143</v>
      </c>
      <c r="C328" s="4">
        <v>23.0</v>
      </c>
      <c r="D328" s="3" t="s">
        <v>41</v>
      </c>
      <c r="E328" s="3" t="s">
        <v>42</v>
      </c>
      <c r="F328" s="5">
        <v>7.23</v>
      </c>
      <c r="G328" s="3">
        <v>1.0</v>
      </c>
      <c r="H328" s="5">
        <v>60.58</v>
      </c>
      <c r="I328" s="3" t="s">
        <v>11</v>
      </c>
      <c r="J328" s="3">
        <f>IFERROR(__xludf.DUMMYFUNCTION("COUNTA(SPLIT(I328,"",""))"),1.0)</f>
        <v>1</v>
      </c>
      <c r="K328" s="3">
        <f>IFERROR(__xludf.DUMMYFUNCTION("IF(REGEXMATCH(I328,""(?i)literary society""),1,0)"),0.0)</f>
        <v>0</v>
      </c>
      <c r="L328" s="3">
        <f>IFERROR(__xludf.DUMMYFUNCTION("IF(REGEXMATCH(I328,""(?i)robotics""),1,0)"),1.0)</f>
        <v>1</v>
      </c>
      <c r="M328" s="3">
        <f>IFERROR(__xludf.DUMMYFUNCTION("IF(REGEXMATCH(I328,""(?i)coding club""),1,0)"),0.0)</f>
        <v>0</v>
      </c>
      <c r="N328" s="3">
        <f>IFERROR(__xludf.DUMMYFUNCTION("IF(REGEXMATCH(I328,""(?i)entrepreneurship cell""),1,0)"),0.0)</f>
        <v>0</v>
      </c>
      <c r="O328" s="3">
        <f>IFERROR(__xludf.DUMMYFUNCTION("IF(REGEXMATCH(I328,""(?i)cultural club""),1,0)"),0.0)</f>
        <v>0</v>
      </c>
      <c r="P328" s="3">
        <f>IFERROR(__xludf.DUMMYFUNCTION("IF(REGEXMATCH(I328,""(?i)sports club""),1,0)"),0.0)</f>
        <v>0</v>
      </c>
      <c r="Q328" s="3" t="s">
        <v>891</v>
      </c>
      <c r="R328" s="3">
        <f>IFERROR(__xludf.DUMMYFUNCTION("COUNTA(SPLIT(Q328,"",""))"),5.0)</f>
        <v>5</v>
      </c>
      <c r="S328" s="3">
        <f>IFERROR(__xludf.DUMMYFUNCTION("IF(REGEXMATCH(Q328,""(?i)c\+\+""),1,0)"),1.0)</f>
        <v>1</v>
      </c>
      <c r="T328" s="3">
        <f>IFERROR(__xludf.DUMMYFUNCTION("IF(REGEXMATCH(Q328,""(?i)machine learning""),1,0)"),1.0)</f>
        <v>1</v>
      </c>
      <c r="U328" s="3">
        <f>IFERROR(__xludf.DUMMYFUNCTION("IF(REGEXMATCH(Q328,""(?i)python""),1,0)"),1.0)</f>
        <v>1</v>
      </c>
      <c r="V328" s="3">
        <f>IFERROR(__xludf.DUMMYFUNCTION("IF(REGEXMATCH(Q328,""(?i)java""),1,0)"),1.0)</f>
        <v>1</v>
      </c>
      <c r="W328" s="3">
        <f>IFERROR(__xludf.DUMMYFUNCTION("IF(REGEXMATCH(Q328,""(?i)sql""),1,0)"),0.0)</f>
        <v>0</v>
      </c>
      <c r="X328" s="3">
        <f>IFERROR(__xludf.DUMMYFUNCTION("IF(REGEXMATCH(Q328,""(?i)web development""),1,0)"),1.0)</f>
        <v>1</v>
      </c>
      <c r="Y328" s="3">
        <f>IFERROR(__xludf.DUMMYFUNCTION("IF(REGEXMATCH(Q328,""(?i)data science""),1,0)"),0.0)</f>
        <v>0</v>
      </c>
      <c r="Z328" s="3" t="s">
        <v>55</v>
      </c>
      <c r="AA328" s="3" t="s">
        <v>48</v>
      </c>
      <c r="AB328" s="3" t="s">
        <v>66</v>
      </c>
      <c r="AC328" s="3" t="s">
        <v>46</v>
      </c>
      <c r="AD328" s="3">
        <v>5.03</v>
      </c>
      <c r="AE328" s="3" t="s">
        <v>72</v>
      </c>
      <c r="AF328" s="3">
        <v>6.64</v>
      </c>
      <c r="AG328" s="3">
        <v>7.19</v>
      </c>
      <c r="AH328" s="3">
        <v>6.97</v>
      </c>
      <c r="AI328" s="3">
        <v>8.33</v>
      </c>
      <c r="AJ328" s="3">
        <v>7.32</v>
      </c>
      <c r="AK328" s="3">
        <v>8.1</v>
      </c>
      <c r="AL328" s="3">
        <v>7.61</v>
      </c>
      <c r="AM328" s="3">
        <v>5.68</v>
      </c>
    </row>
    <row r="329">
      <c r="A329" s="3" t="s">
        <v>892</v>
      </c>
      <c r="B329" s="3" t="s">
        <v>893</v>
      </c>
      <c r="C329" s="4">
        <v>19.0</v>
      </c>
      <c r="D329" s="3" t="s">
        <v>58</v>
      </c>
      <c r="E329" s="3" t="s">
        <v>92</v>
      </c>
      <c r="F329" s="5">
        <v>6.94</v>
      </c>
      <c r="G329" s="3">
        <v>0.0</v>
      </c>
      <c r="H329" s="5">
        <v>92.43</v>
      </c>
      <c r="I329" s="3" t="s">
        <v>175</v>
      </c>
      <c r="J329" s="3">
        <f>IFERROR(__xludf.DUMMYFUNCTION("COUNTA(SPLIT(I329,"",""))"),2.0)</f>
        <v>2</v>
      </c>
      <c r="K329" s="3">
        <f>IFERROR(__xludf.DUMMYFUNCTION("IF(REGEXMATCH(I329,""(?i)literary society""),1,0)"),0.0)</f>
        <v>0</v>
      </c>
      <c r="L329" s="3">
        <f>IFERROR(__xludf.DUMMYFUNCTION("IF(REGEXMATCH(I329,""(?i)robotics""),1,0)"),0.0)</f>
        <v>0</v>
      </c>
      <c r="M329" s="3">
        <f>IFERROR(__xludf.DUMMYFUNCTION("IF(REGEXMATCH(I329,""(?i)coding club""),1,0)"),1.0)</f>
        <v>1</v>
      </c>
      <c r="N329" s="3">
        <f>IFERROR(__xludf.DUMMYFUNCTION("IF(REGEXMATCH(I329,""(?i)entrepreneurship cell""),1,0)"),0.0)</f>
        <v>0</v>
      </c>
      <c r="O329" s="3">
        <f>IFERROR(__xludf.DUMMYFUNCTION("IF(REGEXMATCH(I329,""(?i)cultural club""),1,0)"),0.0)</f>
        <v>0</v>
      </c>
      <c r="P329" s="3">
        <f>IFERROR(__xludf.DUMMYFUNCTION("IF(REGEXMATCH(I329,""(?i)sports club""),1,0)"),1.0)</f>
        <v>1</v>
      </c>
      <c r="Q329" s="3" t="s">
        <v>894</v>
      </c>
      <c r="R329" s="3">
        <f>IFERROR(__xludf.DUMMYFUNCTION("COUNTA(SPLIT(Q329,"",""))"),5.0)</f>
        <v>5</v>
      </c>
      <c r="S329" s="3">
        <f>IFERROR(__xludf.DUMMYFUNCTION("IF(REGEXMATCH(Q329,""(?i)c\+\+""),1,0)"),1.0)</f>
        <v>1</v>
      </c>
      <c r="T329" s="3">
        <f>IFERROR(__xludf.DUMMYFUNCTION("IF(REGEXMATCH(Q329,""(?i)machine learning""),1,0)"),0.0)</f>
        <v>0</v>
      </c>
      <c r="U329" s="3">
        <f>IFERROR(__xludf.DUMMYFUNCTION("IF(REGEXMATCH(Q329,""(?i)python""),1,0)"),1.0)</f>
        <v>1</v>
      </c>
      <c r="V329" s="3">
        <f>IFERROR(__xludf.DUMMYFUNCTION("IF(REGEXMATCH(Q329,""(?i)java""),1,0)"),0.0)</f>
        <v>0</v>
      </c>
      <c r="W329" s="3">
        <f>IFERROR(__xludf.DUMMYFUNCTION("IF(REGEXMATCH(Q329,""(?i)sql""),1,0)"),1.0)</f>
        <v>1</v>
      </c>
      <c r="X329" s="3">
        <f>IFERROR(__xludf.DUMMYFUNCTION("IF(REGEXMATCH(Q329,""(?i)web development""),1,0)"),1.0)</f>
        <v>1</v>
      </c>
      <c r="Y329" s="3">
        <f>IFERROR(__xludf.DUMMYFUNCTION("IF(REGEXMATCH(Q329,""(?i)data science""),1,0)"),1.0)</f>
        <v>1</v>
      </c>
      <c r="Z329" s="3" t="s">
        <v>45</v>
      </c>
      <c r="AA329" s="3" t="s">
        <v>72</v>
      </c>
      <c r="AB329" s="3" t="s">
        <v>47</v>
      </c>
      <c r="AC329" s="3" t="s">
        <v>48</v>
      </c>
      <c r="AD329" s="3">
        <v>0.0</v>
      </c>
      <c r="AE329" s="3" t="s">
        <v>49</v>
      </c>
      <c r="AF329" s="3">
        <v>5.04</v>
      </c>
      <c r="AG329" s="3">
        <v>5.52</v>
      </c>
      <c r="AH329" s="3">
        <v>7.0</v>
      </c>
      <c r="AI329" s="3">
        <v>6.46</v>
      </c>
      <c r="AJ329" s="3">
        <v>8.99</v>
      </c>
      <c r="AK329" s="3">
        <v>8.83</v>
      </c>
      <c r="AL329" s="3">
        <v>6.13</v>
      </c>
      <c r="AM329" s="3">
        <v>7.56</v>
      </c>
    </row>
    <row r="330">
      <c r="A330" s="3" t="s">
        <v>895</v>
      </c>
      <c r="B330" s="3" t="s">
        <v>127</v>
      </c>
      <c r="C330" s="4">
        <v>22.0</v>
      </c>
      <c r="D330" s="3" t="s">
        <v>58</v>
      </c>
      <c r="E330" s="3" t="s">
        <v>59</v>
      </c>
      <c r="F330" s="5">
        <v>6.83</v>
      </c>
      <c r="G330" s="3">
        <v>1.0</v>
      </c>
      <c r="H330" s="5">
        <v>84.05</v>
      </c>
      <c r="I330" s="3" t="s">
        <v>12</v>
      </c>
      <c r="J330" s="3">
        <f>IFERROR(__xludf.DUMMYFUNCTION("COUNTA(SPLIT(I330,"",""))"),1.0)</f>
        <v>1</v>
      </c>
      <c r="K330" s="3">
        <f>IFERROR(__xludf.DUMMYFUNCTION("IF(REGEXMATCH(I330,""(?i)literary society""),1,0)"),0.0)</f>
        <v>0</v>
      </c>
      <c r="L330" s="3">
        <f>IFERROR(__xludf.DUMMYFUNCTION("IF(REGEXMATCH(I330,""(?i)robotics""),1,0)"),0.0)</f>
        <v>0</v>
      </c>
      <c r="M330" s="3">
        <f>IFERROR(__xludf.DUMMYFUNCTION("IF(REGEXMATCH(I330,""(?i)coding club""),1,0)"),1.0)</f>
        <v>1</v>
      </c>
      <c r="N330" s="3">
        <f>IFERROR(__xludf.DUMMYFUNCTION("IF(REGEXMATCH(I330,""(?i)entrepreneurship cell""),1,0)"),0.0)</f>
        <v>0</v>
      </c>
      <c r="O330" s="3">
        <f>IFERROR(__xludf.DUMMYFUNCTION("IF(REGEXMATCH(I330,""(?i)cultural club""),1,0)"),0.0)</f>
        <v>0</v>
      </c>
      <c r="P330" s="3">
        <f>IFERROR(__xludf.DUMMYFUNCTION("IF(REGEXMATCH(I330,""(?i)sports club""),1,0)"),0.0)</f>
        <v>0</v>
      </c>
      <c r="Q330" s="3" t="s">
        <v>896</v>
      </c>
      <c r="R330" s="3">
        <f>IFERROR(__xludf.DUMMYFUNCTION("COUNTA(SPLIT(Q330,"",""))"),4.0)</f>
        <v>4</v>
      </c>
      <c r="S330" s="3">
        <f>IFERROR(__xludf.DUMMYFUNCTION("IF(REGEXMATCH(Q330,""(?i)c\+\+""),1,0)"),1.0)</f>
        <v>1</v>
      </c>
      <c r="T330" s="3">
        <f>IFERROR(__xludf.DUMMYFUNCTION("IF(REGEXMATCH(Q330,""(?i)machine learning""),1,0)"),1.0)</f>
        <v>1</v>
      </c>
      <c r="U330" s="3">
        <f>IFERROR(__xludf.DUMMYFUNCTION("IF(REGEXMATCH(Q330,""(?i)python""),1,0)"),0.0)</f>
        <v>0</v>
      </c>
      <c r="V330" s="3">
        <f>IFERROR(__xludf.DUMMYFUNCTION("IF(REGEXMATCH(Q330,""(?i)java""),1,0)"),0.0)</f>
        <v>0</v>
      </c>
      <c r="W330" s="3">
        <f>IFERROR(__xludf.DUMMYFUNCTION("IF(REGEXMATCH(Q330,""(?i)sql""),1,0)"),0.0)</f>
        <v>0</v>
      </c>
      <c r="X330" s="3">
        <f>IFERROR(__xludf.DUMMYFUNCTION("IF(REGEXMATCH(Q330,""(?i)web development""),1,0)"),1.0)</f>
        <v>1</v>
      </c>
      <c r="Y330" s="3">
        <f>IFERROR(__xludf.DUMMYFUNCTION("IF(REGEXMATCH(Q330,""(?i)data science""),1,0)"),1.0)</f>
        <v>1</v>
      </c>
      <c r="Z330" s="3" t="s">
        <v>55</v>
      </c>
      <c r="AA330" s="3" t="s">
        <v>48</v>
      </c>
      <c r="AB330" s="3" t="s">
        <v>66</v>
      </c>
      <c r="AC330" s="3" t="s">
        <v>98</v>
      </c>
      <c r="AD330" s="3">
        <v>12.56</v>
      </c>
      <c r="AE330" s="3" t="s">
        <v>72</v>
      </c>
      <c r="AF330" s="3">
        <v>8.73</v>
      </c>
      <c r="AG330" s="3">
        <v>7.67</v>
      </c>
      <c r="AH330" s="3">
        <v>6.75</v>
      </c>
      <c r="AI330" s="3">
        <v>6.76</v>
      </c>
      <c r="AJ330" s="3">
        <v>4.78</v>
      </c>
      <c r="AK330" s="3">
        <v>6.15</v>
      </c>
      <c r="AL330" s="3">
        <v>6.65</v>
      </c>
      <c r="AM330" s="3">
        <v>7.18</v>
      </c>
    </row>
    <row r="331">
      <c r="A331" s="3" t="s">
        <v>897</v>
      </c>
      <c r="B331" s="3" t="s">
        <v>898</v>
      </c>
      <c r="C331" s="4">
        <v>22.0</v>
      </c>
      <c r="D331" s="3" t="s">
        <v>58</v>
      </c>
      <c r="E331" s="3" t="s">
        <v>59</v>
      </c>
      <c r="F331" s="5">
        <v>7.49</v>
      </c>
      <c r="G331" s="3">
        <v>0.0</v>
      </c>
      <c r="H331" s="5">
        <v>79.3</v>
      </c>
      <c r="I331" s="3" t="s">
        <v>11</v>
      </c>
      <c r="J331" s="3">
        <f>IFERROR(__xludf.DUMMYFUNCTION("COUNTA(SPLIT(I331,"",""))"),1.0)</f>
        <v>1</v>
      </c>
      <c r="K331" s="3">
        <f>IFERROR(__xludf.DUMMYFUNCTION("IF(REGEXMATCH(I331,""(?i)literary society""),1,0)"),0.0)</f>
        <v>0</v>
      </c>
      <c r="L331" s="3">
        <f>IFERROR(__xludf.DUMMYFUNCTION("IF(REGEXMATCH(I331,""(?i)robotics""),1,0)"),1.0)</f>
        <v>1</v>
      </c>
      <c r="M331" s="3">
        <f>IFERROR(__xludf.DUMMYFUNCTION("IF(REGEXMATCH(I331,""(?i)coding club""),1,0)"),0.0)</f>
        <v>0</v>
      </c>
      <c r="N331" s="3">
        <f>IFERROR(__xludf.DUMMYFUNCTION("IF(REGEXMATCH(I331,""(?i)entrepreneurship cell""),1,0)"),0.0)</f>
        <v>0</v>
      </c>
      <c r="O331" s="3">
        <f>IFERROR(__xludf.DUMMYFUNCTION("IF(REGEXMATCH(I331,""(?i)cultural club""),1,0)"),0.0)</f>
        <v>0</v>
      </c>
      <c r="P331" s="3">
        <f>IFERROR(__xludf.DUMMYFUNCTION("IF(REGEXMATCH(I331,""(?i)sports club""),1,0)"),0.0)</f>
        <v>0</v>
      </c>
      <c r="Q331" s="3" t="s">
        <v>899</v>
      </c>
      <c r="R331" s="3">
        <f>IFERROR(__xludf.DUMMYFUNCTION("COUNTA(SPLIT(Q331,"",""))"),3.0)</f>
        <v>3</v>
      </c>
      <c r="S331" s="3">
        <f>IFERROR(__xludf.DUMMYFUNCTION("IF(REGEXMATCH(Q331,""(?i)c\+\+""),1,0)"),0.0)</f>
        <v>0</v>
      </c>
      <c r="T331" s="3">
        <f>IFERROR(__xludf.DUMMYFUNCTION("IF(REGEXMATCH(Q331,""(?i)machine learning""),1,0)"),0.0)</f>
        <v>0</v>
      </c>
      <c r="U331" s="3">
        <f>IFERROR(__xludf.DUMMYFUNCTION("IF(REGEXMATCH(Q331,""(?i)python""),1,0)"),1.0)</f>
        <v>1</v>
      </c>
      <c r="V331" s="3">
        <f>IFERROR(__xludf.DUMMYFUNCTION("IF(REGEXMATCH(Q331,""(?i)java""),1,0)"),1.0)</f>
        <v>1</v>
      </c>
      <c r="W331" s="3">
        <f>IFERROR(__xludf.DUMMYFUNCTION("IF(REGEXMATCH(Q331,""(?i)sql""),1,0)"),0.0)</f>
        <v>0</v>
      </c>
      <c r="X331" s="3">
        <f>IFERROR(__xludf.DUMMYFUNCTION("IF(REGEXMATCH(Q331,""(?i)web development""),1,0)"),1.0)</f>
        <v>1</v>
      </c>
      <c r="Y331" s="3">
        <f>IFERROR(__xludf.DUMMYFUNCTION("IF(REGEXMATCH(Q331,""(?i)data science""),1,0)"),0.0)</f>
        <v>0</v>
      </c>
      <c r="Z331" s="3" t="s">
        <v>45</v>
      </c>
      <c r="AA331" s="3" t="s">
        <v>46</v>
      </c>
      <c r="AB331" s="3" t="s">
        <v>47</v>
      </c>
      <c r="AC331" s="3" t="s">
        <v>48</v>
      </c>
      <c r="AD331" s="3">
        <v>0.0</v>
      </c>
      <c r="AE331" s="3" t="s">
        <v>49</v>
      </c>
      <c r="AF331" s="3">
        <v>6.9</v>
      </c>
      <c r="AG331" s="3">
        <v>7.05</v>
      </c>
      <c r="AH331" s="3">
        <v>8.63</v>
      </c>
      <c r="AI331" s="3">
        <v>6.27</v>
      </c>
      <c r="AJ331" s="3">
        <v>7.68</v>
      </c>
      <c r="AK331" s="3">
        <v>6.37</v>
      </c>
      <c r="AL331" s="3">
        <v>8.2</v>
      </c>
      <c r="AM331" s="3">
        <v>8.79</v>
      </c>
    </row>
    <row r="332">
      <c r="A332" s="3" t="s">
        <v>900</v>
      </c>
      <c r="B332" s="3" t="s">
        <v>901</v>
      </c>
      <c r="C332" s="4">
        <v>19.0</v>
      </c>
      <c r="D332" s="3" t="s">
        <v>58</v>
      </c>
      <c r="E332" s="3" t="s">
        <v>92</v>
      </c>
      <c r="F332" s="5">
        <v>6.05</v>
      </c>
      <c r="G332" s="3">
        <v>1.0</v>
      </c>
      <c r="H332" s="5">
        <v>68.62</v>
      </c>
      <c r="I332" s="3" t="s">
        <v>13</v>
      </c>
      <c r="J332" s="3">
        <f>IFERROR(__xludf.DUMMYFUNCTION("COUNTA(SPLIT(I332,"",""))"),1.0)</f>
        <v>1</v>
      </c>
      <c r="K332" s="3">
        <f>IFERROR(__xludf.DUMMYFUNCTION("IF(REGEXMATCH(I332,""(?i)literary society""),1,0)"),0.0)</f>
        <v>0</v>
      </c>
      <c r="L332" s="3">
        <f>IFERROR(__xludf.DUMMYFUNCTION("IF(REGEXMATCH(I332,""(?i)robotics""),1,0)"),0.0)</f>
        <v>0</v>
      </c>
      <c r="M332" s="3">
        <f>IFERROR(__xludf.DUMMYFUNCTION("IF(REGEXMATCH(I332,""(?i)coding club""),1,0)"),0.0)</f>
        <v>0</v>
      </c>
      <c r="N332" s="3">
        <f>IFERROR(__xludf.DUMMYFUNCTION("IF(REGEXMATCH(I332,""(?i)entrepreneurship cell""),1,0)"),1.0)</f>
        <v>1</v>
      </c>
      <c r="O332" s="3">
        <f>IFERROR(__xludf.DUMMYFUNCTION("IF(REGEXMATCH(I332,""(?i)cultural club""),1,0)"),0.0)</f>
        <v>0</v>
      </c>
      <c r="P332" s="3">
        <f>IFERROR(__xludf.DUMMYFUNCTION("IF(REGEXMATCH(I332,""(?i)sports club""),1,0)"),0.0)</f>
        <v>0</v>
      </c>
      <c r="Q332" s="3" t="s">
        <v>139</v>
      </c>
      <c r="R332" s="3">
        <f>IFERROR(__xludf.DUMMYFUNCTION("COUNTA(SPLIT(Q332,"",""))"),2.0)</f>
        <v>2</v>
      </c>
      <c r="S332" s="3">
        <f>IFERROR(__xludf.DUMMYFUNCTION("IF(REGEXMATCH(Q332,""(?i)c\+\+""),1,0)"),0.0)</f>
        <v>0</v>
      </c>
      <c r="T332" s="3">
        <f>IFERROR(__xludf.DUMMYFUNCTION("IF(REGEXMATCH(Q332,""(?i)machine learning""),1,0)"),0.0)</f>
        <v>0</v>
      </c>
      <c r="U332" s="3">
        <f>IFERROR(__xludf.DUMMYFUNCTION("IF(REGEXMATCH(Q332,""(?i)python""),1,0)"),0.0)</f>
        <v>0</v>
      </c>
      <c r="V332" s="3">
        <f>IFERROR(__xludf.DUMMYFUNCTION("IF(REGEXMATCH(Q332,""(?i)java""),1,0)"),0.0)</f>
        <v>0</v>
      </c>
      <c r="W332" s="3">
        <f>IFERROR(__xludf.DUMMYFUNCTION("IF(REGEXMATCH(Q332,""(?i)sql""),1,0)"),0.0)</f>
        <v>0</v>
      </c>
      <c r="X332" s="3">
        <f>IFERROR(__xludf.DUMMYFUNCTION("IF(REGEXMATCH(Q332,""(?i)web development""),1,0)"),1.0)</f>
        <v>1</v>
      </c>
      <c r="Y332" s="3">
        <f>IFERROR(__xludf.DUMMYFUNCTION("IF(REGEXMATCH(Q332,""(?i)data science""),1,0)"),1.0)</f>
        <v>1</v>
      </c>
      <c r="Z332" s="3" t="s">
        <v>55</v>
      </c>
      <c r="AA332" s="3" t="s">
        <v>48</v>
      </c>
      <c r="AB332" s="3" t="s">
        <v>66</v>
      </c>
      <c r="AC332" s="3" t="s">
        <v>46</v>
      </c>
      <c r="AD332" s="3">
        <v>6.76</v>
      </c>
      <c r="AE332" s="3" t="s">
        <v>106</v>
      </c>
      <c r="AF332" s="3">
        <v>7.05</v>
      </c>
      <c r="AG332" s="3">
        <v>4.78</v>
      </c>
      <c r="AH332" s="3">
        <v>6.82</v>
      </c>
      <c r="AI332" s="3">
        <v>7.0</v>
      </c>
      <c r="AJ332" s="3">
        <v>4.58</v>
      </c>
      <c r="AK332" s="3">
        <v>7.02</v>
      </c>
      <c r="AL332" s="3">
        <v>5.99</v>
      </c>
      <c r="AM332" s="3">
        <v>5.16</v>
      </c>
    </row>
    <row r="333">
      <c r="A333" s="3" t="s">
        <v>902</v>
      </c>
      <c r="B333" s="3" t="s">
        <v>903</v>
      </c>
      <c r="C333" s="4">
        <v>19.0</v>
      </c>
      <c r="D333" s="3" t="s">
        <v>41</v>
      </c>
      <c r="E333" s="3" t="s">
        <v>42</v>
      </c>
      <c r="F333" s="5">
        <v>7.4</v>
      </c>
      <c r="G333" s="3">
        <v>1.0</v>
      </c>
      <c r="H333" s="5">
        <v>61.61</v>
      </c>
      <c r="I333" s="3" t="s">
        <v>12</v>
      </c>
      <c r="J333" s="3">
        <f>IFERROR(__xludf.DUMMYFUNCTION("COUNTA(SPLIT(I333,"",""))"),1.0)</f>
        <v>1</v>
      </c>
      <c r="K333" s="3">
        <f>IFERROR(__xludf.DUMMYFUNCTION("IF(REGEXMATCH(I333,""(?i)literary society""),1,0)"),0.0)</f>
        <v>0</v>
      </c>
      <c r="L333" s="3">
        <f>IFERROR(__xludf.DUMMYFUNCTION("IF(REGEXMATCH(I333,""(?i)robotics""),1,0)"),0.0)</f>
        <v>0</v>
      </c>
      <c r="M333" s="3">
        <f>IFERROR(__xludf.DUMMYFUNCTION("IF(REGEXMATCH(I333,""(?i)coding club""),1,0)"),1.0)</f>
        <v>1</v>
      </c>
      <c r="N333" s="3">
        <f>IFERROR(__xludf.DUMMYFUNCTION("IF(REGEXMATCH(I333,""(?i)entrepreneurship cell""),1,0)"),0.0)</f>
        <v>0</v>
      </c>
      <c r="O333" s="3">
        <f>IFERROR(__xludf.DUMMYFUNCTION("IF(REGEXMATCH(I333,""(?i)cultural club""),1,0)"),0.0)</f>
        <v>0</v>
      </c>
      <c r="P333" s="3">
        <f>IFERROR(__xludf.DUMMYFUNCTION("IF(REGEXMATCH(I333,""(?i)sports club""),1,0)"),0.0)</f>
        <v>0</v>
      </c>
      <c r="Q333" s="3" t="s">
        <v>904</v>
      </c>
      <c r="R333" s="3">
        <f>IFERROR(__xludf.DUMMYFUNCTION("COUNTA(SPLIT(Q333,"",""))"),4.0)</f>
        <v>4</v>
      </c>
      <c r="S333" s="3">
        <f>IFERROR(__xludf.DUMMYFUNCTION("IF(REGEXMATCH(Q333,""(?i)c\+\+""),1,0)"),0.0)</f>
        <v>0</v>
      </c>
      <c r="T333" s="3">
        <f>IFERROR(__xludf.DUMMYFUNCTION("IF(REGEXMATCH(Q333,""(?i)machine learning""),1,0)"),1.0)</f>
        <v>1</v>
      </c>
      <c r="U333" s="3">
        <f>IFERROR(__xludf.DUMMYFUNCTION("IF(REGEXMATCH(Q333,""(?i)python""),1,0)"),0.0)</f>
        <v>0</v>
      </c>
      <c r="V333" s="3">
        <f>IFERROR(__xludf.DUMMYFUNCTION("IF(REGEXMATCH(Q333,""(?i)java""),1,0)"),1.0)</f>
        <v>1</v>
      </c>
      <c r="W333" s="3">
        <f>IFERROR(__xludf.DUMMYFUNCTION("IF(REGEXMATCH(Q333,""(?i)sql""),1,0)"),1.0)</f>
        <v>1</v>
      </c>
      <c r="X333" s="3">
        <f>IFERROR(__xludf.DUMMYFUNCTION("IF(REGEXMATCH(Q333,""(?i)web development""),1,0)"),0.0)</f>
        <v>0</v>
      </c>
      <c r="Y333" s="3">
        <f>IFERROR(__xludf.DUMMYFUNCTION("IF(REGEXMATCH(Q333,""(?i)data science""),1,0)"),1.0)</f>
        <v>1</v>
      </c>
      <c r="Z333" s="3" t="s">
        <v>45</v>
      </c>
      <c r="AA333" s="3" t="s">
        <v>85</v>
      </c>
      <c r="AB333" s="3" t="s">
        <v>66</v>
      </c>
      <c r="AC333" s="3" t="s">
        <v>85</v>
      </c>
      <c r="AD333" s="3">
        <v>6.42</v>
      </c>
      <c r="AE333" s="3" t="s">
        <v>61</v>
      </c>
      <c r="AF333" s="3">
        <v>7.02</v>
      </c>
      <c r="AG333" s="3">
        <v>6.2</v>
      </c>
      <c r="AH333" s="3">
        <v>7.58</v>
      </c>
      <c r="AI333" s="3">
        <v>7.46</v>
      </c>
      <c r="AJ333" s="3">
        <v>8.54</v>
      </c>
      <c r="AK333" s="3">
        <v>8.26</v>
      </c>
      <c r="AL333" s="3">
        <v>6.31</v>
      </c>
      <c r="AM333" s="3">
        <v>7.82</v>
      </c>
    </row>
    <row r="334">
      <c r="A334" s="3" t="s">
        <v>905</v>
      </c>
      <c r="B334" s="3" t="s">
        <v>91</v>
      </c>
      <c r="C334" s="4">
        <v>21.0</v>
      </c>
      <c r="D334" s="3" t="s">
        <v>41</v>
      </c>
      <c r="E334" s="3" t="s">
        <v>70</v>
      </c>
      <c r="F334" s="5">
        <v>6.82</v>
      </c>
      <c r="G334" s="3">
        <v>1.0</v>
      </c>
      <c r="H334" s="5">
        <v>63.31</v>
      </c>
      <c r="I334" s="3" t="s">
        <v>384</v>
      </c>
      <c r="J334" s="3">
        <f>IFERROR(__xludf.DUMMYFUNCTION("COUNTA(SPLIT(I334,"",""))"),3.0)</f>
        <v>3</v>
      </c>
      <c r="K334" s="3">
        <f>IFERROR(__xludf.DUMMYFUNCTION("IF(REGEXMATCH(I334,""(?i)literary society""),1,0)"),0.0)</f>
        <v>0</v>
      </c>
      <c r="L334" s="3">
        <f>IFERROR(__xludf.DUMMYFUNCTION("IF(REGEXMATCH(I334,""(?i)robotics""),1,0)"),1.0)</f>
        <v>1</v>
      </c>
      <c r="M334" s="3">
        <f>IFERROR(__xludf.DUMMYFUNCTION("IF(REGEXMATCH(I334,""(?i)coding club""),1,0)"),0.0)</f>
        <v>0</v>
      </c>
      <c r="N334" s="3">
        <f>IFERROR(__xludf.DUMMYFUNCTION("IF(REGEXMATCH(I334,""(?i)entrepreneurship cell""),1,0)"),1.0)</f>
        <v>1</v>
      </c>
      <c r="O334" s="3">
        <f>IFERROR(__xludf.DUMMYFUNCTION("IF(REGEXMATCH(I334,""(?i)cultural club""),1,0)"),0.0)</f>
        <v>0</v>
      </c>
      <c r="P334" s="3">
        <f>IFERROR(__xludf.DUMMYFUNCTION("IF(REGEXMATCH(I334,""(?i)sports club""),1,0)"),1.0)</f>
        <v>1</v>
      </c>
      <c r="Q334" s="3" t="s">
        <v>136</v>
      </c>
      <c r="R334" s="3">
        <f>IFERROR(__xludf.DUMMYFUNCTION("COUNTA(SPLIT(Q334,"",""))"),2.0)</f>
        <v>2</v>
      </c>
      <c r="S334" s="3">
        <f>IFERROR(__xludf.DUMMYFUNCTION("IF(REGEXMATCH(Q334,""(?i)c\+\+""),1,0)"),0.0)</f>
        <v>0</v>
      </c>
      <c r="T334" s="3">
        <f>IFERROR(__xludf.DUMMYFUNCTION("IF(REGEXMATCH(Q334,""(?i)machine learning""),1,0)"),0.0)</f>
        <v>0</v>
      </c>
      <c r="U334" s="3">
        <f>IFERROR(__xludf.DUMMYFUNCTION("IF(REGEXMATCH(Q334,""(?i)python""),1,0)"),0.0)</f>
        <v>0</v>
      </c>
      <c r="V334" s="3">
        <f>IFERROR(__xludf.DUMMYFUNCTION("IF(REGEXMATCH(Q334,""(?i)java""),1,0)"),1.0)</f>
        <v>1</v>
      </c>
      <c r="W334" s="3">
        <f>IFERROR(__xludf.DUMMYFUNCTION("IF(REGEXMATCH(Q334,""(?i)sql""),1,0)"),0.0)</f>
        <v>0</v>
      </c>
      <c r="X334" s="3">
        <f>IFERROR(__xludf.DUMMYFUNCTION("IF(REGEXMATCH(Q334,""(?i)web development""),1,0)"),0.0)</f>
        <v>0</v>
      </c>
      <c r="Y334" s="3">
        <f>IFERROR(__xludf.DUMMYFUNCTION("IF(REGEXMATCH(Q334,""(?i)data science""),1,0)"),1.0)</f>
        <v>1</v>
      </c>
      <c r="Z334" s="3" t="s">
        <v>45</v>
      </c>
      <c r="AA334" s="3" t="s">
        <v>98</v>
      </c>
      <c r="AB334" s="3" t="s">
        <v>66</v>
      </c>
      <c r="AC334" s="3" t="s">
        <v>85</v>
      </c>
      <c r="AD334" s="3">
        <v>5.14</v>
      </c>
      <c r="AE334" s="3" t="s">
        <v>61</v>
      </c>
      <c r="AF334" s="3">
        <v>7.67</v>
      </c>
      <c r="AG334" s="3">
        <v>8.12</v>
      </c>
      <c r="AH334" s="3">
        <v>5.89</v>
      </c>
      <c r="AI334" s="3">
        <v>5.98</v>
      </c>
      <c r="AJ334" s="3">
        <v>7.61</v>
      </c>
      <c r="AK334" s="3">
        <v>7.64</v>
      </c>
      <c r="AL334" s="3">
        <v>5.66</v>
      </c>
      <c r="AM334" s="3">
        <v>6.01</v>
      </c>
    </row>
    <row r="335">
      <c r="A335" s="3" t="s">
        <v>906</v>
      </c>
      <c r="B335" s="3" t="s">
        <v>907</v>
      </c>
      <c r="C335" s="4">
        <v>20.0</v>
      </c>
      <c r="D335" s="3" t="s">
        <v>41</v>
      </c>
      <c r="E335" s="3" t="s">
        <v>42</v>
      </c>
      <c r="F335" s="5">
        <v>6.6</v>
      </c>
      <c r="G335" s="3">
        <v>2.0</v>
      </c>
      <c r="H335" s="5">
        <v>75.89</v>
      </c>
      <c r="I335" s="3" t="s">
        <v>13</v>
      </c>
      <c r="J335" s="3">
        <f>IFERROR(__xludf.DUMMYFUNCTION("COUNTA(SPLIT(I335,"",""))"),1.0)</f>
        <v>1</v>
      </c>
      <c r="K335" s="3">
        <f>IFERROR(__xludf.DUMMYFUNCTION("IF(REGEXMATCH(I335,""(?i)literary society""),1,0)"),0.0)</f>
        <v>0</v>
      </c>
      <c r="L335" s="3">
        <f>IFERROR(__xludf.DUMMYFUNCTION("IF(REGEXMATCH(I335,""(?i)robotics""),1,0)"),0.0)</f>
        <v>0</v>
      </c>
      <c r="M335" s="3">
        <f>IFERROR(__xludf.DUMMYFUNCTION("IF(REGEXMATCH(I335,""(?i)coding club""),1,0)"),0.0)</f>
        <v>0</v>
      </c>
      <c r="N335" s="3">
        <f>IFERROR(__xludf.DUMMYFUNCTION("IF(REGEXMATCH(I335,""(?i)entrepreneurship cell""),1,0)"),1.0)</f>
        <v>1</v>
      </c>
      <c r="O335" s="3">
        <f>IFERROR(__xludf.DUMMYFUNCTION("IF(REGEXMATCH(I335,""(?i)cultural club""),1,0)"),0.0)</f>
        <v>0</v>
      </c>
      <c r="P335" s="3">
        <f>IFERROR(__xludf.DUMMYFUNCTION("IF(REGEXMATCH(I335,""(?i)sports club""),1,0)"),0.0)</f>
        <v>0</v>
      </c>
      <c r="Q335" s="3" t="s">
        <v>908</v>
      </c>
      <c r="R335" s="3">
        <f>IFERROR(__xludf.DUMMYFUNCTION("COUNTA(SPLIT(Q335,"",""))"),4.0)</f>
        <v>4</v>
      </c>
      <c r="S335" s="3">
        <f>IFERROR(__xludf.DUMMYFUNCTION("IF(REGEXMATCH(Q335,""(?i)c\+\+""),1,0)"),0.0)</f>
        <v>0</v>
      </c>
      <c r="T335" s="3">
        <f>IFERROR(__xludf.DUMMYFUNCTION("IF(REGEXMATCH(Q335,""(?i)machine learning""),1,0)"),1.0)</f>
        <v>1</v>
      </c>
      <c r="U335" s="3">
        <f>IFERROR(__xludf.DUMMYFUNCTION("IF(REGEXMATCH(Q335,""(?i)python""),1,0)"),0.0)</f>
        <v>0</v>
      </c>
      <c r="V335" s="3">
        <f>IFERROR(__xludf.DUMMYFUNCTION("IF(REGEXMATCH(Q335,""(?i)java""),1,0)"),1.0)</f>
        <v>1</v>
      </c>
      <c r="W335" s="3">
        <f>IFERROR(__xludf.DUMMYFUNCTION("IF(REGEXMATCH(Q335,""(?i)sql""),1,0)"),1.0)</f>
        <v>1</v>
      </c>
      <c r="X335" s="3">
        <f>IFERROR(__xludf.DUMMYFUNCTION("IF(REGEXMATCH(Q335,""(?i)web development""),1,0)"),1.0)</f>
        <v>1</v>
      </c>
      <c r="Y335" s="3">
        <f>IFERROR(__xludf.DUMMYFUNCTION("IF(REGEXMATCH(Q335,""(?i)data science""),1,0)"),0.0)</f>
        <v>0</v>
      </c>
      <c r="Z335" s="3" t="s">
        <v>45</v>
      </c>
      <c r="AA335" s="3" t="s">
        <v>98</v>
      </c>
      <c r="AB335" s="3" t="s">
        <v>66</v>
      </c>
      <c r="AC335" s="3" t="s">
        <v>72</v>
      </c>
      <c r="AD335" s="3">
        <v>8.73</v>
      </c>
      <c r="AE335" s="3" t="s">
        <v>61</v>
      </c>
      <c r="AF335" s="3">
        <v>6.11</v>
      </c>
      <c r="AG335" s="3">
        <v>6.61</v>
      </c>
      <c r="AH335" s="3">
        <v>6.82</v>
      </c>
      <c r="AI335" s="3">
        <v>4.1</v>
      </c>
      <c r="AJ335" s="3">
        <v>8.67</v>
      </c>
      <c r="AK335" s="3">
        <v>6.1</v>
      </c>
      <c r="AL335" s="3">
        <v>7.51</v>
      </c>
      <c r="AM335" s="3">
        <v>6.91</v>
      </c>
    </row>
    <row r="336">
      <c r="A336" s="3" t="s">
        <v>909</v>
      </c>
      <c r="B336" s="3" t="s">
        <v>910</v>
      </c>
      <c r="C336" s="4">
        <v>18.0</v>
      </c>
      <c r="D336" s="3" t="s">
        <v>41</v>
      </c>
      <c r="E336" s="3" t="s">
        <v>70</v>
      </c>
      <c r="F336" s="5">
        <v>6.73</v>
      </c>
      <c r="G336" s="3">
        <v>2.0</v>
      </c>
      <c r="H336" s="5">
        <v>77.75</v>
      </c>
      <c r="I336" s="3" t="s">
        <v>14</v>
      </c>
      <c r="J336" s="3">
        <f>IFERROR(__xludf.DUMMYFUNCTION("COUNTA(SPLIT(I336,"",""))"),1.0)</f>
        <v>1</v>
      </c>
      <c r="K336" s="3">
        <f>IFERROR(__xludf.DUMMYFUNCTION("IF(REGEXMATCH(I336,""(?i)literary society""),1,0)"),0.0)</f>
        <v>0</v>
      </c>
      <c r="L336" s="3">
        <f>IFERROR(__xludf.DUMMYFUNCTION("IF(REGEXMATCH(I336,""(?i)robotics""),1,0)"),0.0)</f>
        <v>0</v>
      </c>
      <c r="M336" s="3">
        <f>IFERROR(__xludf.DUMMYFUNCTION("IF(REGEXMATCH(I336,""(?i)coding club""),1,0)"),0.0)</f>
        <v>0</v>
      </c>
      <c r="N336" s="3">
        <f>IFERROR(__xludf.DUMMYFUNCTION("IF(REGEXMATCH(I336,""(?i)entrepreneurship cell""),1,0)"),0.0)</f>
        <v>0</v>
      </c>
      <c r="O336" s="3">
        <f>IFERROR(__xludf.DUMMYFUNCTION("IF(REGEXMATCH(I336,""(?i)cultural club""),1,0)"),1.0)</f>
        <v>1</v>
      </c>
      <c r="P336" s="3">
        <f>IFERROR(__xludf.DUMMYFUNCTION("IF(REGEXMATCH(I336,""(?i)sports club""),1,0)"),0.0)</f>
        <v>0</v>
      </c>
      <c r="Q336" s="3" t="s">
        <v>911</v>
      </c>
      <c r="R336" s="3">
        <f>IFERROR(__xludf.DUMMYFUNCTION("COUNTA(SPLIT(Q336,"",""))"),4.0)</f>
        <v>4</v>
      </c>
      <c r="S336" s="3">
        <f>IFERROR(__xludf.DUMMYFUNCTION("IF(REGEXMATCH(Q336,""(?i)c\+\+""),1,0)"),1.0)</f>
        <v>1</v>
      </c>
      <c r="T336" s="3">
        <f>IFERROR(__xludf.DUMMYFUNCTION("IF(REGEXMATCH(Q336,""(?i)machine learning""),1,0)"),0.0)</f>
        <v>0</v>
      </c>
      <c r="U336" s="3">
        <f>IFERROR(__xludf.DUMMYFUNCTION("IF(REGEXMATCH(Q336,""(?i)python""),1,0)"),1.0)</f>
        <v>1</v>
      </c>
      <c r="V336" s="3">
        <f>IFERROR(__xludf.DUMMYFUNCTION("IF(REGEXMATCH(Q336,""(?i)java""),1,0)"),1.0)</f>
        <v>1</v>
      </c>
      <c r="W336" s="3">
        <f>IFERROR(__xludf.DUMMYFUNCTION("IF(REGEXMATCH(Q336,""(?i)sql""),1,0)"),0.0)</f>
        <v>0</v>
      </c>
      <c r="X336" s="3">
        <f>IFERROR(__xludf.DUMMYFUNCTION("IF(REGEXMATCH(Q336,""(?i)web development""),1,0)"),0.0)</f>
        <v>0</v>
      </c>
      <c r="Y336" s="3">
        <f>IFERROR(__xludf.DUMMYFUNCTION("IF(REGEXMATCH(Q336,""(?i)data science""),1,0)"),1.0)</f>
        <v>1</v>
      </c>
      <c r="Z336" s="3" t="s">
        <v>45</v>
      </c>
      <c r="AA336" s="3" t="s">
        <v>46</v>
      </c>
      <c r="AB336" s="3" t="s">
        <v>47</v>
      </c>
      <c r="AC336" s="3" t="s">
        <v>48</v>
      </c>
      <c r="AD336" s="3">
        <v>0.0</v>
      </c>
      <c r="AE336" s="3" t="s">
        <v>49</v>
      </c>
      <c r="AF336" s="3">
        <v>7.57</v>
      </c>
      <c r="AG336" s="3">
        <v>6.56</v>
      </c>
      <c r="AH336" s="3">
        <v>5.56</v>
      </c>
      <c r="AI336" s="3">
        <v>6.42</v>
      </c>
      <c r="AJ336" s="3">
        <v>6.46</v>
      </c>
      <c r="AK336" s="3">
        <v>8.07</v>
      </c>
      <c r="AL336" s="3">
        <v>7.17</v>
      </c>
      <c r="AM336" s="3">
        <v>6.04</v>
      </c>
    </row>
    <row r="337">
      <c r="A337" s="3" t="s">
        <v>912</v>
      </c>
      <c r="B337" s="3" t="s">
        <v>252</v>
      </c>
      <c r="C337" s="4">
        <v>18.0</v>
      </c>
      <c r="D337" s="3" t="s">
        <v>58</v>
      </c>
      <c r="E337" s="3" t="s">
        <v>82</v>
      </c>
      <c r="F337" s="5">
        <v>7.21</v>
      </c>
      <c r="G337" s="3">
        <v>1.0</v>
      </c>
      <c r="H337" s="5">
        <v>72.13</v>
      </c>
      <c r="I337" s="3" t="s">
        <v>391</v>
      </c>
      <c r="J337" s="3">
        <f>IFERROR(__xludf.DUMMYFUNCTION("COUNTA(SPLIT(I337,"",""))"),2.0)</f>
        <v>2</v>
      </c>
      <c r="K337" s="3">
        <f>IFERROR(__xludf.DUMMYFUNCTION("IF(REGEXMATCH(I337,""(?i)literary society""),1,0)"),1.0)</f>
        <v>1</v>
      </c>
      <c r="L337" s="3">
        <f>IFERROR(__xludf.DUMMYFUNCTION("IF(REGEXMATCH(I337,""(?i)robotics""),1,0)"),0.0)</f>
        <v>0</v>
      </c>
      <c r="M337" s="3">
        <f>IFERROR(__xludf.DUMMYFUNCTION("IF(REGEXMATCH(I337,""(?i)coding club""),1,0)"),0.0)</f>
        <v>0</v>
      </c>
      <c r="N337" s="3">
        <f>IFERROR(__xludf.DUMMYFUNCTION("IF(REGEXMATCH(I337,""(?i)entrepreneurship cell""),1,0)"),0.0)</f>
        <v>0</v>
      </c>
      <c r="O337" s="3">
        <f>IFERROR(__xludf.DUMMYFUNCTION("IF(REGEXMATCH(I337,""(?i)cultural club""),1,0)"),0.0)</f>
        <v>0</v>
      </c>
      <c r="P337" s="3">
        <f>IFERROR(__xludf.DUMMYFUNCTION("IF(REGEXMATCH(I337,""(?i)sports club""),1,0)"),1.0)</f>
        <v>1</v>
      </c>
      <c r="Q337" s="3" t="s">
        <v>913</v>
      </c>
      <c r="R337" s="3">
        <f>IFERROR(__xludf.DUMMYFUNCTION("COUNTA(SPLIT(Q337,"",""))"),5.0)</f>
        <v>5</v>
      </c>
      <c r="S337" s="3">
        <f>IFERROR(__xludf.DUMMYFUNCTION("IF(REGEXMATCH(Q337,""(?i)c\+\+""),1,0)"),1.0)</f>
        <v>1</v>
      </c>
      <c r="T337" s="3">
        <f>IFERROR(__xludf.DUMMYFUNCTION("IF(REGEXMATCH(Q337,""(?i)machine learning""),1,0)"),1.0)</f>
        <v>1</v>
      </c>
      <c r="U337" s="3">
        <f>IFERROR(__xludf.DUMMYFUNCTION("IF(REGEXMATCH(Q337,""(?i)python""),1,0)"),0.0)</f>
        <v>0</v>
      </c>
      <c r="V337" s="3">
        <f>IFERROR(__xludf.DUMMYFUNCTION("IF(REGEXMATCH(Q337,""(?i)java""),1,0)"),0.0)</f>
        <v>0</v>
      </c>
      <c r="W337" s="3">
        <f>IFERROR(__xludf.DUMMYFUNCTION("IF(REGEXMATCH(Q337,""(?i)sql""),1,0)"),1.0)</f>
        <v>1</v>
      </c>
      <c r="X337" s="3">
        <f>IFERROR(__xludf.DUMMYFUNCTION("IF(REGEXMATCH(Q337,""(?i)web development""),1,0)"),1.0)</f>
        <v>1</v>
      </c>
      <c r="Y337" s="3">
        <f>IFERROR(__xludf.DUMMYFUNCTION("IF(REGEXMATCH(Q337,""(?i)data science""),1,0)"),1.0)</f>
        <v>1</v>
      </c>
      <c r="Z337" s="3" t="s">
        <v>55</v>
      </c>
      <c r="AA337" s="3" t="s">
        <v>48</v>
      </c>
      <c r="AB337" s="3" t="s">
        <v>66</v>
      </c>
      <c r="AC337" s="3" t="s">
        <v>67</v>
      </c>
      <c r="AD337" s="3">
        <v>7.47</v>
      </c>
      <c r="AE337" s="3" t="s">
        <v>106</v>
      </c>
      <c r="AF337" s="3">
        <v>7.08</v>
      </c>
      <c r="AG337" s="3">
        <v>8.23</v>
      </c>
      <c r="AH337" s="3">
        <v>6.25</v>
      </c>
      <c r="AI337" s="3">
        <v>7.23</v>
      </c>
      <c r="AJ337" s="3">
        <v>6.47</v>
      </c>
      <c r="AK337" s="3">
        <v>7.36</v>
      </c>
      <c r="AL337" s="3">
        <v>7.5</v>
      </c>
      <c r="AM337" s="3">
        <v>7.58</v>
      </c>
    </row>
    <row r="338">
      <c r="A338" s="3" t="s">
        <v>914</v>
      </c>
      <c r="B338" s="3" t="s">
        <v>915</v>
      </c>
      <c r="C338" s="4">
        <v>20.0</v>
      </c>
      <c r="D338" s="3" t="s">
        <v>58</v>
      </c>
      <c r="E338" s="3" t="s">
        <v>70</v>
      </c>
      <c r="F338" s="5">
        <v>7.02</v>
      </c>
      <c r="G338" s="3">
        <v>1.0</v>
      </c>
      <c r="H338" s="5">
        <v>91.9</v>
      </c>
      <c r="I338" s="3" t="s">
        <v>11</v>
      </c>
      <c r="J338" s="3">
        <f>IFERROR(__xludf.DUMMYFUNCTION("COUNTA(SPLIT(I338,"",""))"),1.0)</f>
        <v>1</v>
      </c>
      <c r="K338" s="3">
        <f>IFERROR(__xludf.DUMMYFUNCTION("IF(REGEXMATCH(I338,""(?i)literary society""),1,0)"),0.0)</f>
        <v>0</v>
      </c>
      <c r="L338" s="3">
        <f>IFERROR(__xludf.DUMMYFUNCTION("IF(REGEXMATCH(I338,""(?i)robotics""),1,0)"),1.0)</f>
        <v>1</v>
      </c>
      <c r="M338" s="3">
        <f>IFERROR(__xludf.DUMMYFUNCTION("IF(REGEXMATCH(I338,""(?i)coding club""),1,0)"),0.0)</f>
        <v>0</v>
      </c>
      <c r="N338" s="3">
        <f>IFERROR(__xludf.DUMMYFUNCTION("IF(REGEXMATCH(I338,""(?i)entrepreneurship cell""),1,0)"),0.0)</f>
        <v>0</v>
      </c>
      <c r="O338" s="3">
        <f>IFERROR(__xludf.DUMMYFUNCTION("IF(REGEXMATCH(I338,""(?i)cultural club""),1,0)"),0.0)</f>
        <v>0</v>
      </c>
      <c r="P338" s="3">
        <f>IFERROR(__xludf.DUMMYFUNCTION("IF(REGEXMATCH(I338,""(?i)sports club""),1,0)"),0.0)</f>
        <v>0</v>
      </c>
      <c r="Q338" s="3" t="s">
        <v>916</v>
      </c>
      <c r="R338" s="3">
        <f>IFERROR(__xludf.DUMMYFUNCTION("COUNTA(SPLIT(Q338,"",""))"),5.0)</f>
        <v>5</v>
      </c>
      <c r="S338" s="3">
        <f>IFERROR(__xludf.DUMMYFUNCTION("IF(REGEXMATCH(Q338,""(?i)c\+\+""),1,0)"),1.0)</f>
        <v>1</v>
      </c>
      <c r="T338" s="3">
        <f>IFERROR(__xludf.DUMMYFUNCTION("IF(REGEXMATCH(Q338,""(?i)machine learning""),1,0)"),1.0)</f>
        <v>1</v>
      </c>
      <c r="U338" s="3">
        <f>IFERROR(__xludf.DUMMYFUNCTION("IF(REGEXMATCH(Q338,""(?i)python""),1,0)"),1.0)</f>
        <v>1</v>
      </c>
      <c r="V338" s="3">
        <f>IFERROR(__xludf.DUMMYFUNCTION("IF(REGEXMATCH(Q338,""(?i)java""),1,0)"),1.0)</f>
        <v>1</v>
      </c>
      <c r="W338" s="3">
        <f>IFERROR(__xludf.DUMMYFUNCTION("IF(REGEXMATCH(Q338,""(?i)sql""),1,0)"),0.0)</f>
        <v>0</v>
      </c>
      <c r="X338" s="3">
        <f>IFERROR(__xludf.DUMMYFUNCTION("IF(REGEXMATCH(Q338,""(?i)web development""),1,0)"),1.0)</f>
        <v>1</v>
      </c>
      <c r="Y338" s="3">
        <f>IFERROR(__xludf.DUMMYFUNCTION("IF(REGEXMATCH(Q338,""(?i)data science""),1,0)"),0.0)</f>
        <v>0</v>
      </c>
      <c r="Z338" s="3" t="s">
        <v>45</v>
      </c>
      <c r="AA338" s="3" t="s">
        <v>72</v>
      </c>
      <c r="AB338" s="3" t="s">
        <v>66</v>
      </c>
      <c r="AC338" s="3" t="s">
        <v>61</v>
      </c>
      <c r="AD338" s="3">
        <v>11.64</v>
      </c>
      <c r="AE338" s="3" t="s">
        <v>75</v>
      </c>
      <c r="AF338" s="3">
        <v>7.22</v>
      </c>
      <c r="AG338" s="3">
        <v>8.06</v>
      </c>
      <c r="AH338" s="3">
        <v>8.1</v>
      </c>
      <c r="AI338" s="3">
        <v>6.4</v>
      </c>
      <c r="AJ338" s="3">
        <v>6.79</v>
      </c>
      <c r="AK338" s="3">
        <v>6.6</v>
      </c>
      <c r="AL338" s="3">
        <v>5.46</v>
      </c>
      <c r="AM338" s="3">
        <v>7.54</v>
      </c>
    </row>
    <row r="339">
      <c r="A339" s="3" t="s">
        <v>917</v>
      </c>
      <c r="B339" s="3" t="s">
        <v>918</v>
      </c>
      <c r="C339" s="4">
        <v>21.0</v>
      </c>
      <c r="D339" s="3" t="s">
        <v>41</v>
      </c>
      <c r="E339" s="3" t="s">
        <v>52</v>
      </c>
      <c r="F339" s="5">
        <v>6.86</v>
      </c>
      <c r="G339" s="3">
        <v>0.0</v>
      </c>
      <c r="H339" s="5">
        <v>71.14</v>
      </c>
      <c r="I339" s="3" t="s">
        <v>12</v>
      </c>
      <c r="J339" s="3">
        <f>IFERROR(__xludf.DUMMYFUNCTION("COUNTA(SPLIT(I339,"",""))"),1.0)</f>
        <v>1</v>
      </c>
      <c r="K339" s="3">
        <f>IFERROR(__xludf.DUMMYFUNCTION("IF(REGEXMATCH(I339,""(?i)literary society""),1,0)"),0.0)</f>
        <v>0</v>
      </c>
      <c r="L339" s="3">
        <f>IFERROR(__xludf.DUMMYFUNCTION("IF(REGEXMATCH(I339,""(?i)robotics""),1,0)"),0.0)</f>
        <v>0</v>
      </c>
      <c r="M339" s="3">
        <f>IFERROR(__xludf.DUMMYFUNCTION("IF(REGEXMATCH(I339,""(?i)coding club""),1,0)"),1.0)</f>
        <v>1</v>
      </c>
      <c r="N339" s="3">
        <f>IFERROR(__xludf.DUMMYFUNCTION("IF(REGEXMATCH(I339,""(?i)entrepreneurship cell""),1,0)"),0.0)</f>
        <v>0</v>
      </c>
      <c r="O339" s="3">
        <f>IFERROR(__xludf.DUMMYFUNCTION("IF(REGEXMATCH(I339,""(?i)cultural club""),1,0)"),0.0)</f>
        <v>0</v>
      </c>
      <c r="P339" s="3">
        <f>IFERROR(__xludf.DUMMYFUNCTION("IF(REGEXMATCH(I339,""(?i)sports club""),1,0)"),0.0)</f>
        <v>0</v>
      </c>
      <c r="Q339" s="3" t="s">
        <v>257</v>
      </c>
      <c r="R339" s="3">
        <f>IFERROR(__xludf.DUMMYFUNCTION("COUNTA(SPLIT(Q339,"",""))"),2.0)</f>
        <v>2</v>
      </c>
      <c r="S339" s="3">
        <f>IFERROR(__xludf.DUMMYFUNCTION("IF(REGEXMATCH(Q339,""(?i)c\+\+""),1,0)"),0.0)</f>
        <v>0</v>
      </c>
      <c r="T339" s="3">
        <f>IFERROR(__xludf.DUMMYFUNCTION("IF(REGEXMATCH(Q339,""(?i)machine learning""),1,0)"),1.0)</f>
        <v>1</v>
      </c>
      <c r="U339" s="3">
        <f>IFERROR(__xludf.DUMMYFUNCTION("IF(REGEXMATCH(Q339,""(?i)python""),1,0)"),1.0)</f>
        <v>1</v>
      </c>
      <c r="V339" s="3">
        <f>IFERROR(__xludf.DUMMYFUNCTION("IF(REGEXMATCH(Q339,""(?i)java""),1,0)"),0.0)</f>
        <v>0</v>
      </c>
      <c r="W339" s="3">
        <f>IFERROR(__xludf.DUMMYFUNCTION("IF(REGEXMATCH(Q339,""(?i)sql""),1,0)"),0.0)</f>
        <v>0</v>
      </c>
      <c r="X339" s="3">
        <f>IFERROR(__xludf.DUMMYFUNCTION("IF(REGEXMATCH(Q339,""(?i)web development""),1,0)"),0.0)</f>
        <v>0</v>
      </c>
      <c r="Y339" s="3">
        <f>IFERROR(__xludf.DUMMYFUNCTION("IF(REGEXMATCH(Q339,""(?i)data science""),1,0)"),0.0)</f>
        <v>0</v>
      </c>
      <c r="Z339" s="3" t="s">
        <v>55</v>
      </c>
      <c r="AA339" s="3" t="s">
        <v>48</v>
      </c>
      <c r="AB339" s="3" t="s">
        <v>66</v>
      </c>
      <c r="AC339" s="3" t="s">
        <v>98</v>
      </c>
      <c r="AD339" s="3">
        <v>5.2</v>
      </c>
      <c r="AE339" s="3" t="s">
        <v>106</v>
      </c>
      <c r="AF339" s="3">
        <v>6.25</v>
      </c>
      <c r="AG339" s="3">
        <v>7.34</v>
      </c>
      <c r="AH339" s="3">
        <v>7.08</v>
      </c>
      <c r="AI339" s="3">
        <v>6.45</v>
      </c>
      <c r="AJ339" s="3">
        <v>6.16</v>
      </c>
      <c r="AK339" s="3">
        <v>7.41</v>
      </c>
      <c r="AL339" s="3">
        <v>7.55</v>
      </c>
      <c r="AM339" s="3">
        <v>6.64</v>
      </c>
    </row>
    <row r="340">
      <c r="A340" s="3" t="s">
        <v>919</v>
      </c>
      <c r="B340" s="3" t="s">
        <v>259</v>
      </c>
      <c r="C340" s="4">
        <v>22.0</v>
      </c>
      <c r="D340" s="3" t="s">
        <v>58</v>
      </c>
      <c r="E340" s="3" t="s">
        <v>70</v>
      </c>
      <c r="F340" s="5">
        <v>6.54</v>
      </c>
      <c r="G340" s="3">
        <v>3.0</v>
      </c>
      <c r="H340" s="5">
        <v>60.04</v>
      </c>
      <c r="I340" s="3" t="s">
        <v>615</v>
      </c>
      <c r="J340" s="3">
        <f>IFERROR(__xludf.DUMMYFUNCTION("COUNTA(SPLIT(I340,"",""))"),2.0)</f>
        <v>2</v>
      </c>
      <c r="K340" s="3">
        <f>IFERROR(__xludf.DUMMYFUNCTION("IF(REGEXMATCH(I340,""(?i)literary society""),1,0)"),0.0)</f>
        <v>0</v>
      </c>
      <c r="L340" s="3">
        <f>IFERROR(__xludf.DUMMYFUNCTION("IF(REGEXMATCH(I340,""(?i)robotics""),1,0)"),1.0)</f>
        <v>1</v>
      </c>
      <c r="M340" s="3">
        <f>IFERROR(__xludf.DUMMYFUNCTION("IF(REGEXMATCH(I340,""(?i)coding club""),1,0)"),0.0)</f>
        <v>0</v>
      </c>
      <c r="N340" s="3">
        <f>IFERROR(__xludf.DUMMYFUNCTION("IF(REGEXMATCH(I340,""(?i)entrepreneurship cell""),1,0)"),1.0)</f>
        <v>1</v>
      </c>
      <c r="O340" s="3">
        <f>IFERROR(__xludf.DUMMYFUNCTION("IF(REGEXMATCH(I340,""(?i)cultural club""),1,0)"),0.0)</f>
        <v>0</v>
      </c>
      <c r="P340" s="3">
        <f>IFERROR(__xludf.DUMMYFUNCTION("IF(REGEXMATCH(I340,""(?i)sports club""),1,0)"),0.0)</f>
        <v>0</v>
      </c>
      <c r="Q340" s="3" t="s">
        <v>920</v>
      </c>
      <c r="R340" s="3">
        <f>IFERROR(__xludf.DUMMYFUNCTION("COUNTA(SPLIT(Q340,"",""))"),4.0)</f>
        <v>4</v>
      </c>
      <c r="S340" s="3">
        <f>IFERROR(__xludf.DUMMYFUNCTION("IF(REGEXMATCH(Q340,""(?i)c\+\+""),1,0)"),0.0)</f>
        <v>0</v>
      </c>
      <c r="T340" s="3">
        <f>IFERROR(__xludf.DUMMYFUNCTION("IF(REGEXMATCH(Q340,""(?i)machine learning""),1,0)"),0.0)</f>
        <v>0</v>
      </c>
      <c r="U340" s="3">
        <f>IFERROR(__xludf.DUMMYFUNCTION("IF(REGEXMATCH(Q340,""(?i)python""),1,0)"),1.0)</f>
        <v>1</v>
      </c>
      <c r="V340" s="3">
        <f>IFERROR(__xludf.DUMMYFUNCTION("IF(REGEXMATCH(Q340,""(?i)java""),1,0)"),1.0)</f>
        <v>1</v>
      </c>
      <c r="W340" s="3">
        <f>IFERROR(__xludf.DUMMYFUNCTION("IF(REGEXMATCH(Q340,""(?i)sql""),1,0)"),1.0)</f>
        <v>1</v>
      </c>
      <c r="X340" s="3">
        <f>IFERROR(__xludf.DUMMYFUNCTION("IF(REGEXMATCH(Q340,""(?i)web development""),1,0)"),0.0)</f>
        <v>0</v>
      </c>
      <c r="Y340" s="3">
        <f>IFERROR(__xludf.DUMMYFUNCTION("IF(REGEXMATCH(Q340,""(?i)data science""),1,0)"),1.0)</f>
        <v>1</v>
      </c>
      <c r="Z340" s="3" t="s">
        <v>55</v>
      </c>
      <c r="AA340" s="3" t="s">
        <v>48</v>
      </c>
      <c r="AB340" s="3" t="s">
        <v>66</v>
      </c>
      <c r="AC340" s="3" t="s">
        <v>85</v>
      </c>
      <c r="AD340" s="3">
        <v>18.31</v>
      </c>
      <c r="AE340" s="3" t="s">
        <v>72</v>
      </c>
      <c r="AF340" s="3">
        <v>5.24</v>
      </c>
      <c r="AG340" s="3">
        <v>7.99</v>
      </c>
      <c r="AH340" s="3">
        <v>5.86</v>
      </c>
      <c r="AI340" s="3">
        <v>7.7</v>
      </c>
      <c r="AJ340" s="3">
        <v>7.13</v>
      </c>
      <c r="AK340" s="3">
        <v>6.95</v>
      </c>
      <c r="AL340" s="3">
        <v>5.7</v>
      </c>
      <c r="AM340" s="3">
        <v>5.71</v>
      </c>
    </row>
    <row r="341">
      <c r="A341" s="3" t="s">
        <v>921</v>
      </c>
      <c r="B341" s="3" t="s">
        <v>288</v>
      </c>
      <c r="C341" s="4">
        <v>22.0</v>
      </c>
      <c r="D341" s="3" t="s">
        <v>41</v>
      </c>
      <c r="E341" s="3" t="s">
        <v>92</v>
      </c>
      <c r="F341" s="5">
        <v>7.52</v>
      </c>
      <c r="G341" s="3">
        <v>1.0</v>
      </c>
      <c r="H341" s="5">
        <v>75.66</v>
      </c>
      <c r="I341" s="3" t="s">
        <v>205</v>
      </c>
      <c r="J341" s="3">
        <f>IFERROR(__xludf.DUMMYFUNCTION("COUNTA(SPLIT(I341,"",""))"),3.0)</f>
        <v>3</v>
      </c>
      <c r="K341" s="3">
        <f>IFERROR(__xludf.DUMMYFUNCTION("IF(REGEXMATCH(I341,""(?i)literary society""),1,0)"),0.0)</f>
        <v>0</v>
      </c>
      <c r="L341" s="3">
        <f>IFERROR(__xludf.DUMMYFUNCTION("IF(REGEXMATCH(I341,""(?i)robotics""),1,0)"),1.0)</f>
        <v>1</v>
      </c>
      <c r="M341" s="3">
        <f>IFERROR(__xludf.DUMMYFUNCTION("IF(REGEXMATCH(I341,""(?i)coding club""),1,0)"),1.0)</f>
        <v>1</v>
      </c>
      <c r="N341" s="3">
        <f>IFERROR(__xludf.DUMMYFUNCTION("IF(REGEXMATCH(I341,""(?i)entrepreneurship cell""),1,0)"),1.0)</f>
        <v>1</v>
      </c>
      <c r="O341" s="3">
        <f>IFERROR(__xludf.DUMMYFUNCTION("IF(REGEXMATCH(I341,""(?i)cultural club""),1,0)"),0.0)</f>
        <v>0</v>
      </c>
      <c r="P341" s="3">
        <f>IFERROR(__xludf.DUMMYFUNCTION("IF(REGEXMATCH(I341,""(?i)sports club""),1,0)"),0.0)</f>
        <v>0</v>
      </c>
      <c r="Q341" s="3" t="s">
        <v>353</v>
      </c>
      <c r="R341" s="3">
        <f>IFERROR(__xludf.DUMMYFUNCTION("COUNTA(SPLIT(Q341,"",""))"),4.0)</f>
        <v>4</v>
      </c>
      <c r="S341" s="3">
        <f>IFERROR(__xludf.DUMMYFUNCTION("IF(REGEXMATCH(Q341,""(?i)c\+\+""),1,0)"),0.0)</f>
        <v>0</v>
      </c>
      <c r="T341" s="3">
        <f>IFERROR(__xludf.DUMMYFUNCTION("IF(REGEXMATCH(Q341,""(?i)machine learning""),1,0)"),1.0)</f>
        <v>1</v>
      </c>
      <c r="U341" s="3">
        <f>IFERROR(__xludf.DUMMYFUNCTION("IF(REGEXMATCH(Q341,""(?i)python""),1,0)"),1.0)</f>
        <v>1</v>
      </c>
      <c r="V341" s="3">
        <f>IFERROR(__xludf.DUMMYFUNCTION("IF(REGEXMATCH(Q341,""(?i)java""),1,0)"),0.0)</f>
        <v>0</v>
      </c>
      <c r="W341" s="3">
        <f>IFERROR(__xludf.DUMMYFUNCTION("IF(REGEXMATCH(Q341,""(?i)sql""),1,0)"),0.0)</f>
        <v>0</v>
      </c>
      <c r="X341" s="3">
        <f>IFERROR(__xludf.DUMMYFUNCTION("IF(REGEXMATCH(Q341,""(?i)web development""),1,0)"),1.0)</f>
        <v>1</v>
      </c>
      <c r="Y341" s="3">
        <f>IFERROR(__xludf.DUMMYFUNCTION("IF(REGEXMATCH(Q341,""(?i)data science""),1,0)"),1.0)</f>
        <v>1</v>
      </c>
      <c r="Z341" s="3" t="s">
        <v>45</v>
      </c>
      <c r="AA341" s="3" t="s">
        <v>46</v>
      </c>
      <c r="AB341" s="3" t="s">
        <v>47</v>
      </c>
      <c r="AC341" s="3" t="s">
        <v>48</v>
      </c>
      <c r="AD341" s="3">
        <v>0.0</v>
      </c>
      <c r="AE341" s="3" t="s">
        <v>49</v>
      </c>
      <c r="AF341" s="3">
        <v>8.71</v>
      </c>
      <c r="AG341" s="3">
        <v>7.82</v>
      </c>
      <c r="AH341" s="3">
        <v>8.77</v>
      </c>
      <c r="AI341" s="3">
        <v>6.6</v>
      </c>
      <c r="AJ341" s="3">
        <v>7.25</v>
      </c>
      <c r="AK341" s="3">
        <v>7.81</v>
      </c>
      <c r="AL341" s="3">
        <v>4.67</v>
      </c>
      <c r="AM341" s="3">
        <v>8.51</v>
      </c>
    </row>
    <row r="342">
      <c r="A342" s="3" t="s">
        <v>922</v>
      </c>
      <c r="B342" s="3" t="s">
        <v>256</v>
      </c>
      <c r="C342" s="4">
        <v>18.0</v>
      </c>
      <c r="D342" s="3" t="s">
        <v>58</v>
      </c>
      <c r="E342" s="3" t="s">
        <v>42</v>
      </c>
      <c r="F342" s="5">
        <v>7.12</v>
      </c>
      <c r="G342" s="3">
        <v>1.0</v>
      </c>
      <c r="H342" s="5">
        <v>65.82</v>
      </c>
      <c r="I342" s="3" t="s">
        <v>339</v>
      </c>
      <c r="J342" s="3">
        <f>IFERROR(__xludf.DUMMYFUNCTION("COUNTA(SPLIT(I342,"",""))"),2.0)</f>
        <v>2</v>
      </c>
      <c r="K342" s="3">
        <f>IFERROR(__xludf.DUMMYFUNCTION("IF(REGEXMATCH(I342,""(?i)literary society""),1,0)"),0.0)</f>
        <v>0</v>
      </c>
      <c r="L342" s="3">
        <f>IFERROR(__xludf.DUMMYFUNCTION("IF(REGEXMATCH(I342,""(?i)robotics""),1,0)"),1.0)</f>
        <v>1</v>
      </c>
      <c r="M342" s="3">
        <f>IFERROR(__xludf.DUMMYFUNCTION("IF(REGEXMATCH(I342,""(?i)coding club""),1,0)"),0.0)</f>
        <v>0</v>
      </c>
      <c r="N342" s="3">
        <f>IFERROR(__xludf.DUMMYFUNCTION("IF(REGEXMATCH(I342,""(?i)entrepreneurship cell""),1,0)"),0.0)</f>
        <v>0</v>
      </c>
      <c r="O342" s="3">
        <f>IFERROR(__xludf.DUMMYFUNCTION("IF(REGEXMATCH(I342,""(?i)cultural club""),1,0)"),0.0)</f>
        <v>0</v>
      </c>
      <c r="P342" s="3">
        <f>IFERROR(__xludf.DUMMYFUNCTION("IF(REGEXMATCH(I342,""(?i)sports club""),1,0)"),1.0)</f>
        <v>1</v>
      </c>
      <c r="Q342" s="3" t="s">
        <v>923</v>
      </c>
      <c r="R342" s="3">
        <f>IFERROR(__xludf.DUMMYFUNCTION("COUNTA(SPLIT(Q342,"",""))"),3.0)</f>
        <v>3</v>
      </c>
      <c r="S342" s="3">
        <f>IFERROR(__xludf.DUMMYFUNCTION("IF(REGEXMATCH(Q342,""(?i)c\+\+""),1,0)"),1.0)</f>
        <v>1</v>
      </c>
      <c r="T342" s="3">
        <f>IFERROR(__xludf.DUMMYFUNCTION("IF(REGEXMATCH(Q342,""(?i)machine learning""),1,0)"),0.0)</f>
        <v>0</v>
      </c>
      <c r="U342" s="3">
        <f>IFERROR(__xludf.DUMMYFUNCTION("IF(REGEXMATCH(Q342,""(?i)python""),1,0)"),0.0)</f>
        <v>0</v>
      </c>
      <c r="V342" s="3">
        <f>IFERROR(__xludf.DUMMYFUNCTION("IF(REGEXMATCH(Q342,""(?i)java""),1,0)"),0.0)</f>
        <v>0</v>
      </c>
      <c r="W342" s="3">
        <f>IFERROR(__xludf.DUMMYFUNCTION("IF(REGEXMATCH(Q342,""(?i)sql""),1,0)"),0.0)</f>
        <v>0</v>
      </c>
      <c r="X342" s="3">
        <f>IFERROR(__xludf.DUMMYFUNCTION("IF(REGEXMATCH(Q342,""(?i)web development""),1,0)"),1.0)</f>
        <v>1</v>
      </c>
      <c r="Y342" s="3">
        <f>IFERROR(__xludf.DUMMYFUNCTION("IF(REGEXMATCH(Q342,""(?i)data science""),1,0)"),1.0)</f>
        <v>1</v>
      </c>
      <c r="Z342" s="3" t="s">
        <v>45</v>
      </c>
      <c r="AA342" s="3" t="s">
        <v>46</v>
      </c>
      <c r="AB342" s="3" t="s">
        <v>66</v>
      </c>
      <c r="AC342" s="3" t="s">
        <v>85</v>
      </c>
      <c r="AD342" s="3">
        <v>9.9</v>
      </c>
      <c r="AE342" s="3" t="s">
        <v>106</v>
      </c>
      <c r="AF342" s="3">
        <v>6.9</v>
      </c>
      <c r="AG342" s="3">
        <v>8.23</v>
      </c>
      <c r="AH342" s="3">
        <v>7.11</v>
      </c>
      <c r="AI342" s="3">
        <v>6.63</v>
      </c>
      <c r="AJ342" s="3">
        <v>6.37</v>
      </c>
      <c r="AK342" s="3">
        <v>7.27</v>
      </c>
      <c r="AL342" s="3">
        <v>6.15</v>
      </c>
      <c r="AM342" s="3">
        <v>8.28</v>
      </c>
    </row>
    <row r="343">
      <c r="A343" s="3" t="s">
        <v>924</v>
      </c>
      <c r="B343" s="3" t="s">
        <v>925</v>
      </c>
      <c r="C343" s="4">
        <v>19.0</v>
      </c>
      <c r="D343" s="3" t="s">
        <v>41</v>
      </c>
      <c r="E343" s="3" t="s">
        <v>70</v>
      </c>
      <c r="F343" s="5">
        <v>6.89</v>
      </c>
      <c r="G343" s="3">
        <v>0.0</v>
      </c>
      <c r="H343" s="5">
        <v>66.88</v>
      </c>
      <c r="I343" s="3" t="s">
        <v>253</v>
      </c>
      <c r="J343" s="3">
        <f>IFERROR(__xludf.DUMMYFUNCTION("COUNTA(SPLIT(I343,"",""))"),2.0)</f>
        <v>2</v>
      </c>
      <c r="K343" s="3">
        <f>IFERROR(__xludf.DUMMYFUNCTION("IF(REGEXMATCH(I343,""(?i)literary society""),1,0)"),1.0)</f>
        <v>1</v>
      </c>
      <c r="L343" s="3">
        <f>IFERROR(__xludf.DUMMYFUNCTION("IF(REGEXMATCH(I343,""(?i)robotics""),1,0)"),0.0)</f>
        <v>0</v>
      </c>
      <c r="M343" s="3">
        <f>IFERROR(__xludf.DUMMYFUNCTION("IF(REGEXMATCH(I343,""(?i)coding club""),1,0)"),0.0)</f>
        <v>0</v>
      </c>
      <c r="N343" s="3">
        <f>IFERROR(__xludf.DUMMYFUNCTION("IF(REGEXMATCH(I343,""(?i)entrepreneurship cell""),1,0)"),0.0)</f>
        <v>0</v>
      </c>
      <c r="O343" s="3">
        <f>IFERROR(__xludf.DUMMYFUNCTION("IF(REGEXMATCH(I343,""(?i)cultural club""),1,0)"),0.0)</f>
        <v>0</v>
      </c>
      <c r="P343" s="3">
        <f>IFERROR(__xludf.DUMMYFUNCTION("IF(REGEXMATCH(I343,""(?i)sports club""),1,0)"),1.0)</f>
        <v>1</v>
      </c>
      <c r="Q343" s="3" t="s">
        <v>60</v>
      </c>
      <c r="R343" s="3">
        <f>IFERROR(__xludf.DUMMYFUNCTION("COUNTA(SPLIT(Q343,"",""))"),3.0)</f>
        <v>3</v>
      </c>
      <c r="S343" s="3">
        <f>IFERROR(__xludf.DUMMYFUNCTION("IF(REGEXMATCH(Q343,""(?i)c\+\+""),1,0)"),0.0)</f>
        <v>0</v>
      </c>
      <c r="T343" s="3">
        <f>IFERROR(__xludf.DUMMYFUNCTION("IF(REGEXMATCH(Q343,""(?i)machine learning""),1,0)"),1.0)</f>
        <v>1</v>
      </c>
      <c r="U343" s="3">
        <f>IFERROR(__xludf.DUMMYFUNCTION("IF(REGEXMATCH(Q343,""(?i)python""),1,0)"),0.0)</f>
        <v>0</v>
      </c>
      <c r="V343" s="3">
        <f>IFERROR(__xludf.DUMMYFUNCTION("IF(REGEXMATCH(Q343,""(?i)java""),1,0)"),0.0)</f>
        <v>0</v>
      </c>
      <c r="W343" s="3">
        <f>IFERROR(__xludf.DUMMYFUNCTION("IF(REGEXMATCH(Q343,""(?i)sql""),1,0)"),1.0)</f>
        <v>1</v>
      </c>
      <c r="X343" s="3">
        <f>IFERROR(__xludf.DUMMYFUNCTION("IF(REGEXMATCH(Q343,""(?i)web development""),1,0)"),0.0)</f>
        <v>0</v>
      </c>
      <c r="Y343" s="3">
        <f>IFERROR(__xludf.DUMMYFUNCTION("IF(REGEXMATCH(Q343,""(?i)data science""),1,0)"),1.0)</f>
        <v>1</v>
      </c>
      <c r="Z343" s="3" t="s">
        <v>55</v>
      </c>
      <c r="AA343" s="3" t="s">
        <v>48</v>
      </c>
      <c r="AB343" s="3" t="s">
        <v>47</v>
      </c>
      <c r="AC343" s="3" t="s">
        <v>48</v>
      </c>
      <c r="AD343" s="3">
        <v>0.0</v>
      </c>
      <c r="AE343" s="3" t="s">
        <v>49</v>
      </c>
      <c r="AF343" s="3">
        <v>6.23</v>
      </c>
      <c r="AG343" s="3">
        <v>6.74</v>
      </c>
      <c r="AH343" s="3">
        <v>6.67</v>
      </c>
      <c r="AI343" s="3">
        <v>6.49</v>
      </c>
      <c r="AJ343" s="3">
        <v>7.27</v>
      </c>
      <c r="AK343" s="3">
        <v>5.14</v>
      </c>
      <c r="AL343" s="3">
        <v>7.88</v>
      </c>
      <c r="AM343" s="3">
        <v>8.69</v>
      </c>
    </row>
    <row r="344">
      <c r="A344" s="3" t="s">
        <v>926</v>
      </c>
      <c r="B344" s="3" t="s">
        <v>91</v>
      </c>
      <c r="C344" s="4">
        <v>22.0</v>
      </c>
      <c r="D344" s="3" t="s">
        <v>41</v>
      </c>
      <c r="E344" s="3" t="s">
        <v>59</v>
      </c>
      <c r="F344" s="5">
        <v>6.43</v>
      </c>
      <c r="G344" s="3">
        <v>0.0</v>
      </c>
      <c r="H344" s="5">
        <v>63.39</v>
      </c>
      <c r="I344" s="3" t="s">
        <v>927</v>
      </c>
      <c r="J344" s="3">
        <f>IFERROR(__xludf.DUMMYFUNCTION("COUNTA(SPLIT(I344,"",""))"),3.0)</f>
        <v>3</v>
      </c>
      <c r="K344" s="3">
        <f>IFERROR(__xludf.DUMMYFUNCTION("IF(REGEXMATCH(I344,""(?i)literary society""),1,0)"),0.0)</f>
        <v>0</v>
      </c>
      <c r="L344" s="3">
        <f>IFERROR(__xludf.DUMMYFUNCTION("IF(REGEXMATCH(I344,""(?i)robotics""),1,0)"),1.0)</f>
        <v>1</v>
      </c>
      <c r="M344" s="3">
        <f>IFERROR(__xludf.DUMMYFUNCTION("IF(REGEXMATCH(I344,""(?i)coding club""),1,0)"),0.0)</f>
        <v>0</v>
      </c>
      <c r="N344" s="3">
        <f>IFERROR(__xludf.DUMMYFUNCTION("IF(REGEXMATCH(I344,""(?i)entrepreneurship cell""),1,0)"),0.0)</f>
        <v>0</v>
      </c>
      <c r="O344" s="3">
        <f>IFERROR(__xludf.DUMMYFUNCTION("IF(REGEXMATCH(I344,""(?i)cultural club""),1,0)"),1.0)</f>
        <v>1</v>
      </c>
      <c r="P344" s="3">
        <f>IFERROR(__xludf.DUMMYFUNCTION("IF(REGEXMATCH(I344,""(?i)sports club""),1,0)"),1.0)</f>
        <v>1</v>
      </c>
      <c r="Q344" s="3" t="s">
        <v>928</v>
      </c>
      <c r="R344" s="3">
        <f>IFERROR(__xludf.DUMMYFUNCTION("COUNTA(SPLIT(Q344,"",""))"),5.0)</f>
        <v>5</v>
      </c>
      <c r="S344" s="3">
        <f>IFERROR(__xludf.DUMMYFUNCTION("IF(REGEXMATCH(Q344,""(?i)c\+\+""),1,0)"),0.0)</f>
        <v>0</v>
      </c>
      <c r="T344" s="3">
        <f>IFERROR(__xludf.DUMMYFUNCTION("IF(REGEXMATCH(Q344,""(?i)machine learning""),1,0)"),1.0)</f>
        <v>1</v>
      </c>
      <c r="U344" s="3">
        <f>IFERROR(__xludf.DUMMYFUNCTION("IF(REGEXMATCH(Q344,""(?i)python""),1,0)"),1.0)</f>
        <v>1</v>
      </c>
      <c r="V344" s="3">
        <f>IFERROR(__xludf.DUMMYFUNCTION("IF(REGEXMATCH(Q344,""(?i)java""),1,0)"),1.0)</f>
        <v>1</v>
      </c>
      <c r="W344" s="3">
        <f>IFERROR(__xludf.DUMMYFUNCTION("IF(REGEXMATCH(Q344,""(?i)sql""),1,0)"),1.0)</f>
        <v>1</v>
      </c>
      <c r="X344" s="3">
        <f>IFERROR(__xludf.DUMMYFUNCTION("IF(REGEXMATCH(Q344,""(?i)web development""),1,0)"),0.0)</f>
        <v>0</v>
      </c>
      <c r="Y344" s="3">
        <f>IFERROR(__xludf.DUMMYFUNCTION("IF(REGEXMATCH(Q344,""(?i)data science""),1,0)"),1.0)</f>
        <v>1</v>
      </c>
      <c r="Z344" s="3" t="s">
        <v>45</v>
      </c>
      <c r="AA344" s="3" t="s">
        <v>85</v>
      </c>
      <c r="AB344" s="3" t="s">
        <v>47</v>
      </c>
      <c r="AC344" s="3" t="s">
        <v>48</v>
      </c>
      <c r="AD344" s="3">
        <v>0.0</v>
      </c>
      <c r="AE344" s="3" t="s">
        <v>49</v>
      </c>
      <c r="AF344" s="3">
        <v>6.27</v>
      </c>
      <c r="AG344" s="3">
        <v>5.34</v>
      </c>
      <c r="AH344" s="3">
        <v>6.67</v>
      </c>
      <c r="AI344" s="3">
        <v>6.06</v>
      </c>
      <c r="AJ344" s="3">
        <v>6.35</v>
      </c>
      <c r="AK344" s="3">
        <v>7.61</v>
      </c>
      <c r="AL344" s="3">
        <v>6.95</v>
      </c>
      <c r="AM344" s="3">
        <v>6.17</v>
      </c>
    </row>
    <row r="345">
      <c r="A345" s="3" t="s">
        <v>929</v>
      </c>
      <c r="B345" s="3" t="s">
        <v>930</v>
      </c>
      <c r="C345" s="4">
        <v>19.0</v>
      </c>
      <c r="D345" s="3" t="s">
        <v>41</v>
      </c>
      <c r="E345" s="3" t="s">
        <v>59</v>
      </c>
      <c r="F345" s="5">
        <v>7.31</v>
      </c>
      <c r="G345" s="3">
        <v>0.0</v>
      </c>
      <c r="H345" s="5">
        <v>88.73</v>
      </c>
      <c r="I345" s="3" t="s">
        <v>458</v>
      </c>
      <c r="J345" s="3">
        <f>IFERROR(__xludf.DUMMYFUNCTION("COUNTA(SPLIT(I345,"",""))"),2.0)</f>
        <v>2</v>
      </c>
      <c r="K345" s="3">
        <f>IFERROR(__xludf.DUMMYFUNCTION("IF(REGEXMATCH(I345,""(?i)literary society""),1,0)"),0.0)</f>
        <v>0</v>
      </c>
      <c r="L345" s="3">
        <f>IFERROR(__xludf.DUMMYFUNCTION("IF(REGEXMATCH(I345,""(?i)robotics""),1,0)"),1.0)</f>
        <v>1</v>
      </c>
      <c r="M345" s="3">
        <f>IFERROR(__xludf.DUMMYFUNCTION("IF(REGEXMATCH(I345,""(?i)coding club""),1,0)"),1.0)</f>
        <v>1</v>
      </c>
      <c r="N345" s="3">
        <f>IFERROR(__xludf.DUMMYFUNCTION("IF(REGEXMATCH(I345,""(?i)entrepreneurship cell""),1,0)"),0.0)</f>
        <v>0</v>
      </c>
      <c r="O345" s="3">
        <f>IFERROR(__xludf.DUMMYFUNCTION("IF(REGEXMATCH(I345,""(?i)cultural club""),1,0)"),0.0)</f>
        <v>0</v>
      </c>
      <c r="P345" s="3">
        <f>IFERROR(__xludf.DUMMYFUNCTION("IF(REGEXMATCH(I345,""(?i)sports club""),1,0)"),0.0)</f>
        <v>0</v>
      </c>
      <c r="Q345" s="3" t="s">
        <v>459</v>
      </c>
      <c r="R345" s="3">
        <f>IFERROR(__xludf.DUMMYFUNCTION("COUNTA(SPLIT(Q345,"",""))"),3.0)</f>
        <v>3</v>
      </c>
      <c r="S345" s="3">
        <f>IFERROR(__xludf.DUMMYFUNCTION("IF(REGEXMATCH(Q345,""(?i)c\+\+""),1,0)"),0.0)</f>
        <v>0</v>
      </c>
      <c r="T345" s="3">
        <f>IFERROR(__xludf.DUMMYFUNCTION("IF(REGEXMATCH(Q345,""(?i)machine learning""),1,0)"),0.0)</f>
        <v>0</v>
      </c>
      <c r="U345" s="3">
        <f>IFERROR(__xludf.DUMMYFUNCTION("IF(REGEXMATCH(Q345,""(?i)python""),1,0)"),1.0)</f>
        <v>1</v>
      </c>
      <c r="V345" s="3">
        <f>IFERROR(__xludf.DUMMYFUNCTION("IF(REGEXMATCH(Q345,""(?i)java""),1,0)"),1.0)</f>
        <v>1</v>
      </c>
      <c r="W345" s="3">
        <f>IFERROR(__xludf.DUMMYFUNCTION("IF(REGEXMATCH(Q345,""(?i)sql""),1,0)"),1.0)</f>
        <v>1</v>
      </c>
      <c r="X345" s="3">
        <f>IFERROR(__xludf.DUMMYFUNCTION("IF(REGEXMATCH(Q345,""(?i)web development""),1,0)"),0.0)</f>
        <v>0</v>
      </c>
      <c r="Y345" s="3">
        <f>IFERROR(__xludf.DUMMYFUNCTION("IF(REGEXMATCH(Q345,""(?i)data science""),1,0)"),0.0)</f>
        <v>0</v>
      </c>
      <c r="Z345" s="3" t="s">
        <v>55</v>
      </c>
      <c r="AA345" s="3" t="s">
        <v>48</v>
      </c>
      <c r="AB345" s="3" t="s">
        <v>66</v>
      </c>
      <c r="AC345" s="3" t="s">
        <v>46</v>
      </c>
      <c r="AD345" s="3">
        <v>4.89</v>
      </c>
      <c r="AE345" s="3" t="s">
        <v>75</v>
      </c>
      <c r="AF345" s="3">
        <v>8.12</v>
      </c>
      <c r="AG345" s="3">
        <v>7.43</v>
      </c>
      <c r="AH345" s="3">
        <v>8.91</v>
      </c>
      <c r="AI345" s="3">
        <v>5.96</v>
      </c>
      <c r="AJ345" s="3">
        <v>6.97</v>
      </c>
      <c r="AK345" s="3">
        <v>8.16</v>
      </c>
      <c r="AL345" s="3">
        <v>6.43</v>
      </c>
      <c r="AM345" s="3">
        <v>6.51</v>
      </c>
    </row>
    <row r="346">
      <c r="A346" s="3" t="s">
        <v>931</v>
      </c>
      <c r="B346" s="3" t="s">
        <v>932</v>
      </c>
      <c r="C346" s="4">
        <v>18.0</v>
      </c>
      <c r="D346" s="3" t="s">
        <v>58</v>
      </c>
      <c r="E346" s="3" t="s">
        <v>82</v>
      </c>
      <c r="F346" s="5">
        <v>6.85</v>
      </c>
      <c r="G346" s="3">
        <v>0.0</v>
      </c>
      <c r="H346" s="5">
        <v>89.93</v>
      </c>
      <c r="I346" s="3" t="s">
        <v>608</v>
      </c>
      <c r="J346" s="3">
        <f>IFERROR(__xludf.DUMMYFUNCTION("COUNTA(SPLIT(I346,"",""))"),3.0)</f>
        <v>3</v>
      </c>
      <c r="K346" s="3">
        <f>IFERROR(__xludf.DUMMYFUNCTION("IF(REGEXMATCH(I346,""(?i)literary society""),1,0)"),1.0)</f>
        <v>1</v>
      </c>
      <c r="L346" s="3">
        <f>IFERROR(__xludf.DUMMYFUNCTION("IF(REGEXMATCH(I346,""(?i)robotics""),1,0)"),1.0)</f>
        <v>1</v>
      </c>
      <c r="M346" s="3">
        <f>IFERROR(__xludf.DUMMYFUNCTION("IF(REGEXMATCH(I346,""(?i)coding club""),1,0)"),0.0)</f>
        <v>0</v>
      </c>
      <c r="N346" s="3">
        <f>IFERROR(__xludf.DUMMYFUNCTION("IF(REGEXMATCH(I346,""(?i)entrepreneurship cell""),1,0)"),1.0)</f>
        <v>1</v>
      </c>
      <c r="O346" s="3">
        <f>IFERROR(__xludf.DUMMYFUNCTION("IF(REGEXMATCH(I346,""(?i)cultural club""),1,0)"),0.0)</f>
        <v>0</v>
      </c>
      <c r="P346" s="3">
        <f>IFERROR(__xludf.DUMMYFUNCTION("IF(REGEXMATCH(I346,""(?i)sports club""),1,0)"),0.0)</f>
        <v>0</v>
      </c>
      <c r="Q346" s="3" t="s">
        <v>933</v>
      </c>
      <c r="R346" s="3">
        <f>IFERROR(__xludf.DUMMYFUNCTION("COUNTA(SPLIT(Q346,"",""))"),2.0)</f>
        <v>2</v>
      </c>
      <c r="S346" s="3">
        <f>IFERROR(__xludf.DUMMYFUNCTION("IF(REGEXMATCH(Q346,""(?i)c\+\+""),1,0)"),1.0)</f>
        <v>1</v>
      </c>
      <c r="T346" s="3">
        <f>IFERROR(__xludf.DUMMYFUNCTION("IF(REGEXMATCH(Q346,""(?i)machine learning""),1,0)"),1.0)</f>
        <v>1</v>
      </c>
      <c r="U346" s="3">
        <f>IFERROR(__xludf.DUMMYFUNCTION("IF(REGEXMATCH(Q346,""(?i)python""),1,0)"),0.0)</f>
        <v>0</v>
      </c>
      <c r="V346" s="3">
        <f>IFERROR(__xludf.DUMMYFUNCTION("IF(REGEXMATCH(Q346,""(?i)java""),1,0)"),0.0)</f>
        <v>0</v>
      </c>
      <c r="W346" s="3">
        <f>IFERROR(__xludf.DUMMYFUNCTION("IF(REGEXMATCH(Q346,""(?i)sql""),1,0)"),0.0)</f>
        <v>0</v>
      </c>
      <c r="X346" s="3">
        <f>IFERROR(__xludf.DUMMYFUNCTION("IF(REGEXMATCH(Q346,""(?i)web development""),1,0)"),0.0)</f>
        <v>0</v>
      </c>
      <c r="Y346" s="3">
        <f>IFERROR(__xludf.DUMMYFUNCTION("IF(REGEXMATCH(Q346,""(?i)data science""),1,0)"),0.0)</f>
        <v>0</v>
      </c>
      <c r="Z346" s="3" t="s">
        <v>45</v>
      </c>
      <c r="AA346" s="3" t="s">
        <v>61</v>
      </c>
      <c r="AB346" s="3" t="s">
        <v>47</v>
      </c>
      <c r="AC346" s="3" t="s">
        <v>48</v>
      </c>
      <c r="AD346" s="3">
        <v>0.0</v>
      </c>
      <c r="AE346" s="3" t="s">
        <v>49</v>
      </c>
      <c r="AF346" s="3">
        <v>6.9</v>
      </c>
      <c r="AG346" s="3">
        <v>6.67</v>
      </c>
      <c r="AH346" s="3">
        <v>6.69</v>
      </c>
      <c r="AI346" s="3">
        <v>5.45</v>
      </c>
      <c r="AJ346" s="3">
        <v>7.26</v>
      </c>
      <c r="AK346" s="3">
        <v>6.96</v>
      </c>
      <c r="AL346" s="3">
        <v>7.75</v>
      </c>
      <c r="AM346" s="3">
        <v>7.09</v>
      </c>
    </row>
    <row r="347">
      <c r="A347" s="3" t="s">
        <v>934</v>
      </c>
      <c r="B347" s="3" t="s">
        <v>69</v>
      </c>
      <c r="C347" s="4">
        <v>23.0</v>
      </c>
      <c r="D347" s="3" t="s">
        <v>41</v>
      </c>
      <c r="E347" s="3" t="s">
        <v>92</v>
      </c>
      <c r="F347" s="5">
        <v>6.36</v>
      </c>
      <c r="G347" s="3">
        <v>2.0</v>
      </c>
      <c r="H347" s="5">
        <v>65.54</v>
      </c>
      <c r="I347" s="3" t="s">
        <v>15</v>
      </c>
      <c r="J347" s="3">
        <f>IFERROR(__xludf.DUMMYFUNCTION("COUNTA(SPLIT(I347,"",""))"),1.0)</f>
        <v>1</v>
      </c>
      <c r="K347" s="3">
        <f>IFERROR(__xludf.DUMMYFUNCTION("IF(REGEXMATCH(I347,""(?i)literary society""),1,0)"),0.0)</f>
        <v>0</v>
      </c>
      <c r="L347" s="3">
        <f>IFERROR(__xludf.DUMMYFUNCTION("IF(REGEXMATCH(I347,""(?i)robotics""),1,0)"),0.0)</f>
        <v>0</v>
      </c>
      <c r="M347" s="3">
        <f>IFERROR(__xludf.DUMMYFUNCTION("IF(REGEXMATCH(I347,""(?i)coding club""),1,0)"),0.0)</f>
        <v>0</v>
      </c>
      <c r="N347" s="3">
        <f>IFERROR(__xludf.DUMMYFUNCTION("IF(REGEXMATCH(I347,""(?i)entrepreneurship cell""),1,0)"),0.0)</f>
        <v>0</v>
      </c>
      <c r="O347" s="3">
        <f>IFERROR(__xludf.DUMMYFUNCTION("IF(REGEXMATCH(I347,""(?i)cultural club""),1,0)"),0.0)</f>
        <v>0</v>
      </c>
      <c r="P347" s="3">
        <f>IFERROR(__xludf.DUMMYFUNCTION("IF(REGEXMATCH(I347,""(?i)sports club""),1,0)"),1.0)</f>
        <v>1</v>
      </c>
      <c r="Q347" s="3" t="s">
        <v>422</v>
      </c>
      <c r="R347" s="3">
        <f>IFERROR(__xludf.DUMMYFUNCTION("COUNTA(SPLIT(Q347,"",""))"),2.0)</f>
        <v>2</v>
      </c>
      <c r="S347" s="3">
        <f>IFERROR(__xludf.DUMMYFUNCTION("IF(REGEXMATCH(Q347,""(?i)c\+\+""),1,0)"),0.0)</f>
        <v>0</v>
      </c>
      <c r="T347" s="3">
        <f>IFERROR(__xludf.DUMMYFUNCTION("IF(REGEXMATCH(Q347,""(?i)machine learning""),1,0)"),1.0)</f>
        <v>1</v>
      </c>
      <c r="U347" s="3">
        <f>IFERROR(__xludf.DUMMYFUNCTION("IF(REGEXMATCH(Q347,""(?i)python""),1,0)"),0.0)</f>
        <v>0</v>
      </c>
      <c r="V347" s="3">
        <f>IFERROR(__xludf.DUMMYFUNCTION("IF(REGEXMATCH(Q347,""(?i)java""),1,0)"),1.0)</f>
        <v>1</v>
      </c>
      <c r="W347" s="3">
        <f>IFERROR(__xludf.DUMMYFUNCTION("IF(REGEXMATCH(Q347,""(?i)sql""),1,0)"),0.0)</f>
        <v>0</v>
      </c>
      <c r="X347" s="3">
        <f>IFERROR(__xludf.DUMMYFUNCTION("IF(REGEXMATCH(Q347,""(?i)web development""),1,0)"),0.0)</f>
        <v>0</v>
      </c>
      <c r="Y347" s="3">
        <f>IFERROR(__xludf.DUMMYFUNCTION("IF(REGEXMATCH(Q347,""(?i)data science""),1,0)"),0.0)</f>
        <v>0</v>
      </c>
      <c r="Z347" s="3" t="s">
        <v>45</v>
      </c>
      <c r="AA347" s="3" t="s">
        <v>61</v>
      </c>
      <c r="AB347" s="3" t="s">
        <v>47</v>
      </c>
      <c r="AC347" s="3" t="s">
        <v>48</v>
      </c>
      <c r="AD347" s="3">
        <v>0.0</v>
      </c>
      <c r="AE347" s="3" t="s">
        <v>49</v>
      </c>
      <c r="AF347" s="3">
        <v>5.97</v>
      </c>
      <c r="AG347" s="3">
        <v>8.11</v>
      </c>
      <c r="AH347" s="3">
        <v>7.04</v>
      </c>
      <c r="AI347" s="3">
        <v>5.89</v>
      </c>
      <c r="AJ347" s="3">
        <v>5.25</v>
      </c>
      <c r="AK347" s="3">
        <v>5.47</v>
      </c>
      <c r="AL347" s="3">
        <v>6.33</v>
      </c>
      <c r="AM347" s="3">
        <v>6.83</v>
      </c>
    </row>
    <row r="348">
      <c r="A348" s="3" t="s">
        <v>935</v>
      </c>
      <c r="B348" s="3" t="s">
        <v>936</v>
      </c>
      <c r="C348" s="4">
        <v>23.0</v>
      </c>
      <c r="D348" s="3" t="s">
        <v>41</v>
      </c>
      <c r="E348" s="3" t="s">
        <v>82</v>
      </c>
      <c r="F348" s="5">
        <v>7.17</v>
      </c>
      <c r="G348" s="3">
        <v>1.0</v>
      </c>
      <c r="H348" s="5">
        <v>77.21</v>
      </c>
      <c r="I348" s="3" t="s">
        <v>153</v>
      </c>
      <c r="J348" s="3">
        <f>IFERROR(__xludf.DUMMYFUNCTION("COUNTA(SPLIT(I348,"",""))"),2.0)</f>
        <v>2</v>
      </c>
      <c r="K348" s="3">
        <f>IFERROR(__xludf.DUMMYFUNCTION("IF(REGEXMATCH(I348,""(?i)literary society""),1,0)"),0.0)</f>
        <v>0</v>
      </c>
      <c r="L348" s="3">
        <f>IFERROR(__xludf.DUMMYFUNCTION("IF(REGEXMATCH(I348,""(?i)robotics""),1,0)"),0.0)</f>
        <v>0</v>
      </c>
      <c r="M348" s="3">
        <f>IFERROR(__xludf.DUMMYFUNCTION("IF(REGEXMATCH(I348,""(?i)coding club""),1,0)"),1.0)</f>
        <v>1</v>
      </c>
      <c r="N348" s="3">
        <f>IFERROR(__xludf.DUMMYFUNCTION("IF(REGEXMATCH(I348,""(?i)entrepreneurship cell""),1,0)"),0.0)</f>
        <v>0</v>
      </c>
      <c r="O348" s="3">
        <f>IFERROR(__xludf.DUMMYFUNCTION("IF(REGEXMATCH(I348,""(?i)cultural club""),1,0)"),0.0)</f>
        <v>0</v>
      </c>
      <c r="P348" s="3">
        <f>IFERROR(__xludf.DUMMYFUNCTION("IF(REGEXMATCH(I348,""(?i)sports club""),1,0)"),1.0)</f>
        <v>1</v>
      </c>
      <c r="Q348" s="3" t="s">
        <v>937</v>
      </c>
      <c r="R348" s="3">
        <f>IFERROR(__xludf.DUMMYFUNCTION("COUNTA(SPLIT(Q348,"",""))"),5.0)</f>
        <v>5</v>
      </c>
      <c r="S348" s="3">
        <f>IFERROR(__xludf.DUMMYFUNCTION("IF(REGEXMATCH(Q348,""(?i)c\+\+""),1,0)"),1.0)</f>
        <v>1</v>
      </c>
      <c r="T348" s="3">
        <f>IFERROR(__xludf.DUMMYFUNCTION("IF(REGEXMATCH(Q348,""(?i)machine learning""),1,0)"),1.0)</f>
        <v>1</v>
      </c>
      <c r="U348" s="3">
        <f>IFERROR(__xludf.DUMMYFUNCTION("IF(REGEXMATCH(Q348,""(?i)python""),1,0)"),1.0)</f>
        <v>1</v>
      </c>
      <c r="V348" s="3">
        <f>IFERROR(__xludf.DUMMYFUNCTION("IF(REGEXMATCH(Q348,""(?i)java""),1,0)"),0.0)</f>
        <v>0</v>
      </c>
      <c r="W348" s="3">
        <f>IFERROR(__xludf.DUMMYFUNCTION("IF(REGEXMATCH(Q348,""(?i)sql""),1,0)"),0.0)</f>
        <v>0</v>
      </c>
      <c r="X348" s="3">
        <f>IFERROR(__xludf.DUMMYFUNCTION("IF(REGEXMATCH(Q348,""(?i)web development""),1,0)"),1.0)</f>
        <v>1</v>
      </c>
      <c r="Y348" s="3">
        <f>IFERROR(__xludf.DUMMYFUNCTION("IF(REGEXMATCH(Q348,""(?i)data science""),1,0)"),1.0)</f>
        <v>1</v>
      </c>
      <c r="Z348" s="3" t="s">
        <v>55</v>
      </c>
      <c r="AA348" s="3" t="s">
        <v>48</v>
      </c>
      <c r="AB348" s="3" t="s">
        <v>47</v>
      </c>
      <c r="AC348" s="3" t="s">
        <v>48</v>
      </c>
      <c r="AD348" s="3">
        <v>0.0</v>
      </c>
      <c r="AE348" s="3" t="s">
        <v>49</v>
      </c>
      <c r="AF348" s="3">
        <v>5.35</v>
      </c>
      <c r="AG348" s="3">
        <v>8.51</v>
      </c>
      <c r="AH348" s="3">
        <v>8.16</v>
      </c>
      <c r="AI348" s="3">
        <v>6.91</v>
      </c>
      <c r="AJ348" s="3">
        <v>7.85</v>
      </c>
      <c r="AK348" s="3">
        <v>6.63</v>
      </c>
      <c r="AL348" s="3">
        <v>7.1</v>
      </c>
      <c r="AM348" s="3">
        <v>6.86</v>
      </c>
    </row>
    <row r="349">
      <c r="A349" s="3" t="s">
        <v>938</v>
      </c>
      <c r="B349" s="3" t="s">
        <v>178</v>
      </c>
      <c r="C349" s="4">
        <v>21.0</v>
      </c>
      <c r="D349" s="3" t="s">
        <v>58</v>
      </c>
      <c r="E349" s="3" t="s">
        <v>59</v>
      </c>
      <c r="F349" s="5">
        <v>8.07</v>
      </c>
      <c r="G349" s="3">
        <v>0.0</v>
      </c>
      <c r="H349" s="5">
        <v>63.35</v>
      </c>
      <c r="I349" s="3" t="s">
        <v>939</v>
      </c>
      <c r="J349" s="3">
        <f>IFERROR(__xludf.DUMMYFUNCTION("COUNTA(SPLIT(I349,"",""))"),3.0)</f>
        <v>3</v>
      </c>
      <c r="K349" s="3">
        <f>IFERROR(__xludf.DUMMYFUNCTION("IF(REGEXMATCH(I349,""(?i)literary society""),1,0)"),0.0)</f>
        <v>0</v>
      </c>
      <c r="L349" s="3">
        <f>IFERROR(__xludf.DUMMYFUNCTION("IF(REGEXMATCH(I349,""(?i)robotics""),1,0)"),0.0)</f>
        <v>0</v>
      </c>
      <c r="M349" s="3">
        <f>IFERROR(__xludf.DUMMYFUNCTION("IF(REGEXMATCH(I349,""(?i)coding club""),1,0)"),1.0)</f>
        <v>1</v>
      </c>
      <c r="N349" s="3">
        <f>IFERROR(__xludf.DUMMYFUNCTION("IF(REGEXMATCH(I349,""(?i)entrepreneurship cell""),1,0)"),1.0)</f>
        <v>1</v>
      </c>
      <c r="O349" s="3">
        <f>IFERROR(__xludf.DUMMYFUNCTION("IF(REGEXMATCH(I349,""(?i)cultural club""),1,0)"),1.0)</f>
        <v>1</v>
      </c>
      <c r="P349" s="3">
        <f>IFERROR(__xludf.DUMMYFUNCTION("IF(REGEXMATCH(I349,""(?i)sports club""),1,0)"),0.0)</f>
        <v>0</v>
      </c>
      <c r="Q349" s="3" t="s">
        <v>940</v>
      </c>
      <c r="R349" s="3">
        <f>IFERROR(__xludf.DUMMYFUNCTION("COUNTA(SPLIT(Q349,"",""))"),5.0)</f>
        <v>5</v>
      </c>
      <c r="S349" s="3">
        <f>IFERROR(__xludf.DUMMYFUNCTION("IF(REGEXMATCH(Q349,""(?i)c\+\+""),1,0)"),1.0)</f>
        <v>1</v>
      </c>
      <c r="T349" s="3">
        <f>IFERROR(__xludf.DUMMYFUNCTION("IF(REGEXMATCH(Q349,""(?i)machine learning""),1,0)"),1.0)</f>
        <v>1</v>
      </c>
      <c r="U349" s="3">
        <f>IFERROR(__xludf.DUMMYFUNCTION("IF(REGEXMATCH(Q349,""(?i)python""),1,0)"),1.0)</f>
        <v>1</v>
      </c>
      <c r="V349" s="3">
        <f>IFERROR(__xludf.DUMMYFUNCTION("IF(REGEXMATCH(Q349,""(?i)java""),1,0)"),1.0)</f>
        <v>1</v>
      </c>
      <c r="W349" s="3">
        <f>IFERROR(__xludf.DUMMYFUNCTION("IF(REGEXMATCH(Q349,""(?i)sql""),1,0)"),0.0)</f>
        <v>0</v>
      </c>
      <c r="X349" s="3">
        <f>IFERROR(__xludf.DUMMYFUNCTION("IF(REGEXMATCH(Q349,""(?i)web development""),1,0)"),1.0)</f>
        <v>1</v>
      </c>
      <c r="Y349" s="3">
        <f>IFERROR(__xludf.DUMMYFUNCTION("IF(REGEXMATCH(Q349,""(?i)data science""),1,0)"),0.0)</f>
        <v>0</v>
      </c>
      <c r="Z349" s="3" t="s">
        <v>45</v>
      </c>
      <c r="AA349" s="3" t="s">
        <v>72</v>
      </c>
      <c r="AB349" s="3" t="s">
        <v>47</v>
      </c>
      <c r="AC349" s="3" t="s">
        <v>48</v>
      </c>
      <c r="AD349" s="3">
        <v>0.0</v>
      </c>
      <c r="AE349" s="3" t="s">
        <v>49</v>
      </c>
      <c r="AF349" s="3">
        <v>7.59</v>
      </c>
      <c r="AG349" s="3">
        <v>8.42</v>
      </c>
      <c r="AH349" s="3">
        <v>8.46</v>
      </c>
      <c r="AI349" s="3">
        <v>8.34</v>
      </c>
      <c r="AJ349" s="3">
        <v>7.87</v>
      </c>
      <c r="AK349" s="3">
        <v>9.09</v>
      </c>
      <c r="AL349" s="3">
        <v>7.44</v>
      </c>
      <c r="AM349" s="3">
        <v>7.33</v>
      </c>
    </row>
    <row r="350">
      <c r="A350" s="3" t="s">
        <v>941</v>
      </c>
      <c r="B350" s="3" t="s">
        <v>100</v>
      </c>
      <c r="C350" s="4">
        <v>21.0</v>
      </c>
      <c r="D350" s="3" t="s">
        <v>58</v>
      </c>
      <c r="E350" s="3" t="s">
        <v>42</v>
      </c>
      <c r="F350" s="5">
        <v>6.99</v>
      </c>
      <c r="G350" s="3">
        <v>1.0</v>
      </c>
      <c r="H350" s="5">
        <v>78.31</v>
      </c>
      <c r="I350" s="3" t="s">
        <v>10</v>
      </c>
      <c r="J350" s="3">
        <f>IFERROR(__xludf.DUMMYFUNCTION("COUNTA(SPLIT(I350,"",""))"),1.0)</f>
        <v>1</v>
      </c>
      <c r="K350" s="3">
        <f>IFERROR(__xludf.DUMMYFUNCTION("IF(REGEXMATCH(I350,""(?i)literary society""),1,0)"),1.0)</f>
        <v>1</v>
      </c>
      <c r="L350" s="3">
        <f>IFERROR(__xludf.DUMMYFUNCTION("IF(REGEXMATCH(I350,""(?i)robotics""),1,0)"),0.0)</f>
        <v>0</v>
      </c>
      <c r="M350" s="3">
        <f>IFERROR(__xludf.DUMMYFUNCTION("IF(REGEXMATCH(I350,""(?i)coding club""),1,0)"),0.0)</f>
        <v>0</v>
      </c>
      <c r="N350" s="3">
        <f>IFERROR(__xludf.DUMMYFUNCTION("IF(REGEXMATCH(I350,""(?i)entrepreneurship cell""),1,0)"),0.0)</f>
        <v>0</v>
      </c>
      <c r="O350" s="3">
        <f>IFERROR(__xludf.DUMMYFUNCTION("IF(REGEXMATCH(I350,""(?i)cultural club""),1,0)"),0.0)</f>
        <v>0</v>
      </c>
      <c r="P350" s="3">
        <f>IFERROR(__xludf.DUMMYFUNCTION("IF(REGEXMATCH(I350,""(?i)sports club""),1,0)"),0.0)</f>
        <v>0</v>
      </c>
      <c r="Q350" s="3" t="s">
        <v>942</v>
      </c>
      <c r="R350" s="3">
        <f>IFERROR(__xludf.DUMMYFUNCTION("COUNTA(SPLIT(Q350,"",""))"),3.0)</f>
        <v>3</v>
      </c>
      <c r="S350" s="3">
        <f>IFERROR(__xludf.DUMMYFUNCTION("IF(REGEXMATCH(Q350,""(?i)c\+\+""),1,0)"),0.0)</f>
        <v>0</v>
      </c>
      <c r="T350" s="3">
        <f>IFERROR(__xludf.DUMMYFUNCTION("IF(REGEXMATCH(Q350,""(?i)machine learning""),1,0)"),0.0)</f>
        <v>0</v>
      </c>
      <c r="U350" s="3">
        <f>IFERROR(__xludf.DUMMYFUNCTION("IF(REGEXMATCH(Q350,""(?i)python""),1,0)"),1.0)</f>
        <v>1</v>
      </c>
      <c r="V350" s="3">
        <f>IFERROR(__xludf.DUMMYFUNCTION("IF(REGEXMATCH(Q350,""(?i)java""),1,0)"),1.0)</f>
        <v>1</v>
      </c>
      <c r="W350" s="3">
        <f>IFERROR(__xludf.DUMMYFUNCTION("IF(REGEXMATCH(Q350,""(?i)sql""),1,0)"),0.0)</f>
        <v>0</v>
      </c>
      <c r="X350" s="3">
        <f>IFERROR(__xludf.DUMMYFUNCTION("IF(REGEXMATCH(Q350,""(?i)web development""),1,0)"),0.0)</f>
        <v>0</v>
      </c>
      <c r="Y350" s="3">
        <f>IFERROR(__xludf.DUMMYFUNCTION("IF(REGEXMATCH(Q350,""(?i)data science""),1,0)"),1.0)</f>
        <v>1</v>
      </c>
      <c r="Z350" s="3" t="s">
        <v>55</v>
      </c>
      <c r="AA350" s="3" t="s">
        <v>48</v>
      </c>
      <c r="AB350" s="3" t="s">
        <v>66</v>
      </c>
      <c r="AC350" s="3" t="s">
        <v>72</v>
      </c>
      <c r="AD350" s="3">
        <v>6.55</v>
      </c>
      <c r="AE350" s="3" t="s">
        <v>75</v>
      </c>
      <c r="AF350" s="3">
        <v>5.94</v>
      </c>
      <c r="AG350" s="3">
        <v>8.06</v>
      </c>
      <c r="AH350" s="3">
        <v>7.2</v>
      </c>
      <c r="AI350" s="3">
        <v>6.72</v>
      </c>
      <c r="AJ350" s="3">
        <v>6.56</v>
      </c>
      <c r="AK350" s="3">
        <v>7.14</v>
      </c>
      <c r="AL350" s="3">
        <v>7.41</v>
      </c>
      <c r="AM350" s="3">
        <v>6.88</v>
      </c>
    </row>
    <row r="351">
      <c r="A351" s="3" t="s">
        <v>943</v>
      </c>
      <c r="B351" s="3" t="s">
        <v>944</v>
      </c>
      <c r="C351" s="4">
        <v>23.0</v>
      </c>
      <c r="D351" s="3" t="s">
        <v>41</v>
      </c>
      <c r="E351" s="3" t="s">
        <v>42</v>
      </c>
      <c r="F351" s="5">
        <v>6.74</v>
      </c>
      <c r="G351" s="3">
        <v>0.0</v>
      </c>
      <c r="H351" s="5">
        <v>94.48</v>
      </c>
      <c r="I351" s="3" t="s">
        <v>232</v>
      </c>
      <c r="J351" s="3">
        <f>IFERROR(__xludf.DUMMYFUNCTION("COUNTA(SPLIT(I351,"",""))"),3.0)</f>
        <v>3</v>
      </c>
      <c r="K351" s="3">
        <f>IFERROR(__xludf.DUMMYFUNCTION("IF(REGEXMATCH(I351,""(?i)literary society""),1,0)"),1.0)</f>
        <v>1</v>
      </c>
      <c r="L351" s="3">
        <f>IFERROR(__xludf.DUMMYFUNCTION("IF(REGEXMATCH(I351,""(?i)robotics""),1,0)"),1.0)</f>
        <v>1</v>
      </c>
      <c r="M351" s="3">
        <f>IFERROR(__xludf.DUMMYFUNCTION("IF(REGEXMATCH(I351,""(?i)coding club""),1,0)"),0.0)</f>
        <v>0</v>
      </c>
      <c r="N351" s="3">
        <f>IFERROR(__xludf.DUMMYFUNCTION("IF(REGEXMATCH(I351,""(?i)entrepreneurship cell""),1,0)"),0.0)</f>
        <v>0</v>
      </c>
      <c r="O351" s="3">
        <f>IFERROR(__xludf.DUMMYFUNCTION("IF(REGEXMATCH(I351,""(?i)cultural club""),1,0)"),1.0)</f>
        <v>1</v>
      </c>
      <c r="P351" s="3">
        <f>IFERROR(__xludf.DUMMYFUNCTION("IF(REGEXMATCH(I351,""(?i)sports club""),1,0)"),0.0)</f>
        <v>0</v>
      </c>
      <c r="Q351" s="3" t="s">
        <v>395</v>
      </c>
      <c r="R351" s="3">
        <f>IFERROR(__xludf.DUMMYFUNCTION("COUNTA(SPLIT(Q351,"",""))"),2.0)</f>
        <v>2</v>
      </c>
      <c r="S351" s="3">
        <f>IFERROR(__xludf.DUMMYFUNCTION("IF(REGEXMATCH(Q351,""(?i)c\+\+""),1,0)"),1.0)</f>
        <v>1</v>
      </c>
      <c r="T351" s="3">
        <f>IFERROR(__xludf.DUMMYFUNCTION("IF(REGEXMATCH(Q351,""(?i)machine learning""),1,0)"),0.0)</f>
        <v>0</v>
      </c>
      <c r="U351" s="3">
        <f>IFERROR(__xludf.DUMMYFUNCTION("IF(REGEXMATCH(Q351,""(?i)python""),1,0)"),0.0)</f>
        <v>0</v>
      </c>
      <c r="V351" s="3">
        <f>IFERROR(__xludf.DUMMYFUNCTION("IF(REGEXMATCH(Q351,""(?i)java""),1,0)"),0.0)</f>
        <v>0</v>
      </c>
      <c r="W351" s="3">
        <f>IFERROR(__xludf.DUMMYFUNCTION("IF(REGEXMATCH(Q351,""(?i)sql""),1,0)"),0.0)</f>
        <v>0</v>
      </c>
      <c r="X351" s="3">
        <f>IFERROR(__xludf.DUMMYFUNCTION("IF(REGEXMATCH(Q351,""(?i)web development""),1,0)"),0.0)</f>
        <v>0</v>
      </c>
      <c r="Y351" s="3">
        <f>IFERROR(__xludf.DUMMYFUNCTION("IF(REGEXMATCH(Q351,""(?i)data science""),1,0)"),1.0)</f>
        <v>1</v>
      </c>
      <c r="Z351" s="3" t="s">
        <v>45</v>
      </c>
      <c r="AA351" s="3" t="s">
        <v>72</v>
      </c>
      <c r="AB351" s="3" t="s">
        <v>66</v>
      </c>
      <c r="AC351" s="3" t="s">
        <v>85</v>
      </c>
      <c r="AD351" s="3">
        <v>10.21</v>
      </c>
      <c r="AE351" s="3" t="s">
        <v>75</v>
      </c>
      <c r="AF351" s="3">
        <v>6.77</v>
      </c>
      <c r="AG351" s="3">
        <v>6.82</v>
      </c>
      <c r="AH351" s="3">
        <v>6.52</v>
      </c>
      <c r="AI351" s="3">
        <v>7.69</v>
      </c>
      <c r="AJ351" s="3">
        <v>6.37</v>
      </c>
      <c r="AK351" s="3">
        <v>6.64</v>
      </c>
      <c r="AL351" s="3">
        <v>5.74</v>
      </c>
      <c r="AM351" s="3">
        <v>7.38</v>
      </c>
    </row>
    <row r="352">
      <c r="A352" s="3" t="s">
        <v>945</v>
      </c>
      <c r="B352" s="3" t="s">
        <v>946</v>
      </c>
      <c r="C352" s="4">
        <v>21.0</v>
      </c>
      <c r="D352" s="3" t="s">
        <v>58</v>
      </c>
      <c r="E352" s="3" t="s">
        <v>70</v>
      </c>
      <c r="F352" s="5">
        <v>6.99</v>
      </c>
      <c r="G352" s="3">
        <v>0.0</v>
      </c>
      <c r="H352" s="5">
        <v>79.66</v>
      </c>
      <c r="I352" s="3" t="s">
        <v>869</v>
      </c>
      <c r="J352" s="3">
        <f>IFERROR(__xludf.DUMMYFUNCTION("COUNTA(SPLIT(I352,"",""))"),3.0)</f>
        <v>3</v>
      </c>
      <c r="K352" s="3">
        <f>IFERROR(__xludf.DUMMYFUNCTION("IF(REGEXMATCH(I352,""(?i)literary society""),1,0)"),1.0)</f>
        <v>1</v>
      </c>
      <c r="L352" s="3">
        <f>IFERROR(__xludf.DUMMYFUNCTION("IF(REGEXMATCH(I352,""(?i)robotics""),1,0)"),0.0)</f>
        <v>0</v>
      </c>
      <c r="M352" s="3">
        <f>IFERROR(__xludf.DUMMYFUNCTION("IF(REGEXMATCH(I352,""(?i)coding club""),1,0)"),1.0)</f>
        <v>1</v>
      </c>
      <c r="N352" s="3">
        <f>IFERROR(__xludf.DUMMYFUNCTION("IF(REGEXMATCH(I352,""(?i)entrepreneurship cell""),1,0)"),1.0)</f>
        <v>1</v>
      </c>
      <c r="O352" s="3">
        <f>IFERROR(__xludf.DUMMYFUNCTION("IF(REGEXMATCH(I352,""(?i)cultural club""),1,0)"),0.0)</f>
        <v>0</v>
      </c>
      <c r="P352" s="3">
        <f>IFERROR(__xludf.DUMMYFUNCTION("IF(REGEXMATCH(I352,""(?i)sports club""),1,0)"),0.0)</f>
        <v>0</v>
      </c>
      <c r="Q352" s="3" t="s">
        <v>870</v>
      </c>
      <c r="R352" s="3">
        <f>IFERROR(__xludf.DUMMYFUNCTION("COUNTA(SPLIT(Q352,"",""))"),4.0)</f>
        <v>4</v>
      </c>
      <c r="S352" s="3">
        <f>IFERROR(__xludf.DUMMYFUNCTION("IF(REGEXMATCH(Q352,""(?i)c\+\+""),1,0)"),1.0)</f>
        <v>1</v>
      </c>
      <c r="T352" s="3">
        <f>IFERROR(__xludf.DUMMYFUNCTION("IF(REGEXMATCH(Q352,""(?i)machine learning""),1,0)"),0.0)</f>
        <v>0</v>
      </c>
      <c r="U352" s="3">
        <f>IFERROR(__xludf.DUMMYFUNCTION("IF(REGEXMATCH(Q352,""(?i)python""),1,0)"),1.0)</f>
        <v>1</v>
      </c>
      <c r="V352" s="3">
        <f>IFERROR(__xludf.DUMMYFUNCTION("IF(REGEXMATCH(Q352,""(?i)java""),1,0)"),1.0)</f>
        <v>1</v>
      </c>
      <c r="W352" s="3">
        <f>IFERROR(__xludf.DUMMYFUNCTION("IF(REGEXMATCH(Q352,""(?i)sql""),1,0)"),0.0)</f>
        <v>0</v>
      </c>
      <c r="X352" s="3">
        <f>IFERROR(__xludf.DUMMYFUNCTION("IF(REGEXMATCH(Q352,""(?i)web development""),1,0)"),1.0)</f>
        <v>1</v>
      </c>
      <c r="Y352" s="3">
        <f>IFERROR(__xludf.DUMMYFUNCTION("IF(REGEXMATCH(Q352,""(?i)data science""),1,0)"),0.0)</f>
        <v>0</v>
      </c>
      <c r="Z352" s="3" t="s">
        <v>45</v>
      </c>
      <c r="AA352" s="3" t="s">
        <v>67</v>
      </c>
      <c r="AB352" s="3" t="s">
        <v>47</v>
      </c>
      <c r="AC352" s="3" t="s">
        <v>48</v>
      </c>
      <c r="AD352" s="3">
        <v>0.0</v>
      </c>
      <c r="AE352" s="3" t="s">
        <v>49</v>
      </c>
      <c r="AF352" s="3">
        <v>7.16</v>
      </c>
      <c r="AG352" s="3">
        <v>6.61</v>
      </c>
      <c r="AH352" s="3">
        <v>6.48</v>
      </c>
      <c r="AI352" s="3">
        <v>6.96</v>
      </c>
      <c r="AJ352" s="3">
        <v>6.09</v>
      </c>
      <c r="AK352" s="3">
        <v>7.03</v>
      </c>
      <c r="AL352" s="3">
        <v>6.95</v>
      </c>
      <c r="AM352" s="3">
        <v>8.64</v>
      </c>
    </row>
    <row r="353">
      <c r="A353" s="3" t="s">
        <v>947</v>
      </c>
      <c r="B353" s="3" t="s">
        <v>948</v>
      </c>
      <c r="C353" s="4">
        <v>20.0</v>
      </c>
      <c r="D353" s="3" t="s">
        <v>41</v>
      </c>
      <c r="E353" s="3" t="s">
        <v>59</v>
      </c>
      <c r="F353" s="5">
        <v>6.56</v>
      </c>
      <c r="G353" s="3">
        <v>1.0</v>
      </c>
      <c r="H353" s="5">
        <v>73.45</v>
      </c>
      <c r="I353" s="3" t="s">
        <v>760</v>
      </c>
      <c r="J353" s="3">
        <f>IFERROR(__xludf.DUMMYFUNCTION("COUNTA(SPLIT(I353,"",""))"),2.0)</f>
        <v>2</v>
      </c>
      <c r="K353" s="3">
        <f>IFERROR(__xludf.DUMMYFUNCTION("IF(REGEXMATCH(I353,""(?i)literary society""),1,0)"),0.0)</f>
        <v>0</v>
      </c>
      <c r="L353" s="3">
        <f>IFERROR(__xludf.DUMMYFUNCTION("IF(REGEXMATCH(I353,""(?i)robotics""),1,0)"),1.0)</f>
        <v>1</v>
      </c>
      <c r="M353" s="3">
        <f>IFERROR(__xludf.DUMMYFUNCTION("IF(REGEXMATCH(I353,""(?i)coding club""),1,0)"),0.0)</f>
        <v>0</v>
      </c>
      <c r="N353" s="3">
        <f>IFERROR(__xludf.DUMMYFUNCTION("IF(REGEXMATCH(I353,""(?i)entrepreneurship cell""),1,0)"),1.0)</f>
        <v>1</v>
      </c>
      <c r="O353" s="3">
        <f>IFERROR(__xludf.DUMMYFUNCTION("IF(REGEXMATCH(I353,""(?i)cultural club""),1,0)"),0.0)</f>
        <v>0</v>
      </c>
      <c r="P353" s="3">
        <f>IFERROR(__xludf.DUMMYFUNCTION("IF(REGEXMATCH(I353,""(?i)sports club""),1,0)"),0.0)</f>
        <v>0</v>
      </c>
      <c r="Q353" s="3" t="s">
        <v>949</v>
      </c>
      <c r="R353" s="3">
        <f>IFERROR(__xludf.DUMMYFUNCTION("COUNTA(SPLIT(Q353,"",""))"),4.0)</f>
        <v>4</v>
      </c>
      <c r="S353" s="3">
        <f>IFERROR(__xludf.DUMMYFUNCTION("IF(REGEXMATCH(Q353,""(?i)c\+\+""),1,0)"),1.0)</f>
        <v>1</v>
      </c>
      <c r="T353" s="3">
        <f>IFERROR(__xludf.DUMMYFUNCTION("IF(REGEXMATCH(Q353,""(?i)machine learning""),1,0)"),1.0)</f>
        <v>1</v>
      </c>
      <c r="U353" s="3">
        <f>IFERROR(__xludf.DUMMYFUNCTION("IF(REGEXMATCH(Q353,""(?i)python""),1,0)"),0.0)</f>
        <v>0</v>
      </c>
      <c r="V353" s="3">
        <f>IFERROR(__xludf.DUMMYFUNCTION("IF(REGEXMATCH(Q353,""(?i)java""),1,0)"),1.0)</f>
        <v>1</v>
      </c>
      <c r="W353" s="3">
        <f>IFERROR(__xludf.DUMMYFUNCTION("IF(REGEXMATCH(Q353,""(?i)sql""),1,0)"),0.0)</f>
        <v>0</v>
      </c>
      <c r="X353" s="3">
        <f>IFERROR(__xludf.DUMMYFUNCTION("IF(REGEXMATCH(Q353,""(?i)web development""),1,0)"),0.0)</f>
        <v>0</v>
      </c>
      <c r="Y353" s="3">
        <f>IFERROR(__xludf.DUMMYFUNCTION("IF(REGEXMATCH(Q353,""(?i)data science""),1,0)"),1.0)</f>
        <v>1</v>
      </c>
      <c r="Z353" s="3" t="s">
        <v>55</v>
      </c>
      <c r="AA353" s="3" t="s">
        <v>48</v>
      </c>
      <c r="AB353" s="3" t="s">
        <v>47</v>
      </c>
      <c r="AC353" s="3" t="s">
        <v>48</v>
      </c>
      <c r="AD353" s="3">
        <v>0.0</v>
      </c>
      <c r="AE353" s="3" t="s">
        <v>49</v>
      </c>
      <c r="AF353" s="3">
        <v>6.43</v>
      </c>
      <c r="AG353" s="3">
        <v>7.67</v>
      </c>
      <c r="AH353" s="3">
        <v>7.64</v>
      </c>
      <c r="AI353" s="3">
        <v>6.1</v>
      </c>
      <c r="AJ353" s="3">
        <v>5.86</v>
      </c>
      <c r="AK353" s="3">
        <v>5.91</v>
      </c>
      <c r="AL353" s="3">
        <v>6.53</v>
      </c>
      <c r="AM353" s="3">
        <v>6.31</v>
      </c>
    </row>
    <row r="354">
      <c r="A354" s="3" t="s">
        <v>950</v>
      </c>
      <c r="B354" s="3" t="s">
        <v>288</v>
      </c>
      <c r="C354" s="4">
        <v>23.0</v>
      </c>
      <c r="D354" s="3" t="s">
        <v>41</v>
      </c>
      <c r="E354" s="3" t="s">
        <v>59</v>
      </c>
      <c r="F354" s="5">
        <v>7.05</v>
      </c>
      <c r="G354" s="3">
        <v>1.0</v>
      </c>
      <c r="H354" s="5">
        <v>88.84</v>
      </c>
      <c r="I354" s="3" t="s">
        <v>182</v>
      </c>
      <c r="J354" s="3">
        <f>IFERROR(__xludf.DUMMYFUNCTION("COUNTA(SPLIT(I354,"",""))"),2.0)</f>
        <v>2</v>
      </c>
      <c r="K354" s="3">
        <f>IFERROR(__xludf.DUMMYFUNCTION("IF(REGEXMATCH(I354,""(?i)literary society""),1,0)"),1.0)</f>
        <v>1</v>
      </c>
      <c r="L354" s="3">
        <f>IFERROR(__xludf.DUMMYFUNCTION("IF(REGEXMATCH(I354,""(?i)robotics""),1,0)"),1.0)</f>
        <v>1</v>
      </c>
      <c r="M354" s="3">
        <f>IFERROR(__xludf.DUMMYFUNCTION("IF(REGEXMATCH(I354,""(?i)coding club""),1,0)"),0.0)</f>
        <v>0</v>
      </c>
      <c r="N354" s="3">
        <f>IFERROR(__xludf.DUMMYFUNCTION("IF(REGEXMATCH(I354,""(?i)entrepreneurship cell""),1,0)"),0.0)</f>
        <v>0</v>
      </c>
      <c r="O354" s="3">
        <f>IFERROR(__xludf.DUMMYFUNCTION("IF(REGEXMATCH(I354,""(?i)cultural club""),1,0)"),0.0)</f>
        <v>0</v>
      </c>
      <c r="P354" s="3">
        <f>IFERROR(__xludf.DUMMYFUNCTION("IF(REGEXMATCH(I354,""(?i)sports club""),1,0)"),0.0)</f>
        <v>0</v>
      </c>
      <c r="Q354" s="3" t="s">
        <v>951</v>
      </c>
      <c r="R354" s="3">
        <f>IFERROR(__xludf.DUMMYFUNCTION("COUNTA(SPLIT(Q354,"",""))"),3.0)</f>
        <v>3</v>
      </c>
      <c r="S354" s="3">
        <f>IFERROR(__xludf.DUMMYFUNCTION("IF(REGEXMATCH(Q354,""(?i)c\+\+""),1,0)"),0.0)</f>
        <v>0</v>
      </c>
      <c r="T354" s="3">
        <f>IFERROR(__xludf.DUMMYFUNCTION("IF(REGEXMATCH(Q354,""(?i)machine learning""),1,0)"),1.0)</f>
        <v>1</v>
      </c>
      <c r="U354" s="3">
        <f>IFERROR(__xludf.DUMMYFUNCTION("IF(REGEXMATCH(Q354,""(?i)python""),1,0)"),0.0)</f>
        <v>0</v>
      </c>
      <c r="V354" s="3">
        <f>IFERROR(__xludf.DUMMYFUNCTION("IF(REGEXMATCH(Q354,""(?i)java""),1,0)"),1.0)</f>
        <v>1</v>
      </c>
      <c r="W354" s="3">
        <f>IFERROR(__xludf.DUMMYFUNCTION("IF(REGEXMATCH(Q354,""(?i)sql""),1,0)"),1.0)</f>
        <v>1</v>
      </c>
      <c r="X354" s="3">
        <f>IFERROR(__xludf.DUMMYFUNCTION("IF(REGEXMATCH(Q354,""(?i)web development""),1,0)"),0.0)</f>
        <v>0</v>
      </c>
      <c r="Y354" s="3">
        <f>IFERROR(__xludf.DUMMYFUNCTION("IF(REGEXMATCH(Q354,""(?i)data science""),1,0)"),0.0)</f>
        <v>0</v>
      </c>
      <c r="Z354" s="3" t="s">
        <v>55</v>
      </c>
      <c r="AA354" s="3" t="s">
        <v>48</v>
      </c>
      <c r="AB354" s="3" t="s">
        <v>66</v>
      </c>
      <c r="AC354" s="3" t="s">
        <v>46</v>
      </c>
      <c r="AD354" s="3">
        <v>9.0</v>
      </c>
      <c r="AE354" s="3" t="s">
        <v>72</v>
      </c>
      <c r="AF354" s="3">
        <v>8.87</v>
      </c>
      <c r="AG354" s="3">
        <v>8.01</v>
      </c>
      <c r="AH354" s="3">
        <v>6.54</v>
      </c>
      <c r="AI354" s="3">
        <v>7.78</v>
      </c>
      <c r="AJ354" s="3">
        <v>6.6</v>
      </c>
      <c r="AK354" s="3">
        <v>5.89</v>
      </c>
      <c r="AL354" s="3">
        <v>6.1</v>
      </c>
      <c r="AM354" s="3">
        <v>6.64</v>
      </c>
    </row>
    <row r="355">
      <c r="A355" s="3" t="s">
        <v>952</v>
      </c>
      <c r="B355" s="3" t="s">
        <v>103</v>
      </c>
      <c r="C355" s="4">
        <v>18.0</v>
      </c>
      <c r="D355" s="3" t="s">
        <v>58</v>
      </c>
      <c r="E355" s="3" t="s">
        <v>70</v>
      </c>
      <c r="F355" s="5">
        <v>6.92</v>
      </c>
      <c r="G355" s="3">
        <v>0.0</v>
      </c>
      <c r="H355" s="5">
        <v>79.98</v>
      </c>
      <c r="I355" s="3" t="s">
        <v>182</v>
      </c>
      <c r="J355" s="3">
        <f>IFERROR(__xludf.DUMMYFUNCTION("COUNTA(SPLIT(I355,"",""))"),2.0)</f>
        <v>2</v>
      </c>
      <c r="K355" s="3">
        <f>IFERROR(__xludf.DUMMYFUNCTION("IF(REGEXMATCH(I355,""(?i)literary society""),1,0)"),1.0)</f>
        <v>1</v>
      </c>
      <c r="L355" s="3">
        <f>IFERROR(__xludf.DUMMYFUNCTION("IF(REGEXMATCH(I355,""(?i)robotics""),1,0)"),1.0)</f>
        <v>1</v>
      </c>
      <c r="M355" s="3">
        <f>IFERROR(__xludf.DUMMYFUNCTION("IF(REGEXMATCH(I355,""(?i)coding club""),1,0)"),0.0)</f>
        <v>0</v>
      </c>
      <c r="N355" s="3">
        <f>IFERROR(__xludf.DUMMYFUNCTION("IF(REGEXMATCH(I355,""(?i)entrepreneurship cell""),1,0)"),0.0)</f>
        <v>0</v>
      </c>
      <c r="O355" s="3">
        <f>IFERROR(__xludf.DUMMYFUNCTION("IF(REGEXMATCH(I355,""(?i)cultural club""),1,0)"),0.0)</f>
        <v>0</v>
      </c>
      <c r="P355" s="3">
        <f>IFERROR(__xludf.DUMMYFUNCTION("IF(REGEXMATCH(I355,""(?i)sports club""),1,0)"),0.0)</f>
        <v>0</v>
      </c>
      <c r="Q355" s="3" t="s">
        <v>953</v>
      </c>
      <c r="R355" s="3">
        <f>IFERROR(__xludf.DUMMYFUNCTION("COUNTA(SPLIT(Q355,"",""))"),3.0)</f>
        <v>3</v>
      </c>
      <c r="S355" s="3">
        <f>IFERROR(__xludf.DUMMYFUNCTION("IF(REGEXMATCH(Q355,""(?i)c\+\+""),1,0)"),0.0)</f>
        <v>0</v>
      </c>
      <c r="T355" s="3">
        <f>IFERROR(__xludf.DUMMYFUNCTION("IF(REGEXMATCH(Q355,""(?i)machine learning""),1,0)"),1.0)</f>
        <v>1</v>
      </c>
      <c r="U355" s="3">
        <f>IFERROR(__xludf.DUMMYFUNCTION("IF(REGEXMATCH(Q355,""(?i)python""),1,0)"),0.0)</f>
        <v>0</v>
      </c>
      <c r="V355" s="3">
        <f>IFERROR(__xludf.DUMMYFUNCTION("IF(REGEXMATCH(Q355,""(?i)java""),1,0)"),0.0)</f>
        <v>0</v>
      </c>
      <c r="W355" s="3">
        <f>IFERROR(__xludf.DUMMYFUNCTION("IF(REGEXMATCH(Q355,""(?i)sql""),1,0)"),1.0)</f>
        <v>1</v>
      </c>
      <c r="X355" s="3">
        <f>IFERROR(__xludf.DUMMYFUNCTION("IF(REGEXMATCH(Q355,""(?i)web development""),1,0)"),0.0)</f>
        <v>0</v>
      </c>
      <c r="Y355" s="3">
        <f>IFERROR(__xludf.DUMMYFUNCTION("IF(REGEXMATCH(Q355,""(?i)data science""),1,0)"),1.0)</f>
        <v>1</v>
      </c>
      <c r="Z355" s="3" t="s">
        <v>45</v>
      </c>
      <c r="AA355" s="3" t="s">
        <v>46</v>
      </c>
      <c r="AB355" s="3" t="s">
        <v>66</v>
      </c>
      <c r="AC355" s="3" t="s">
        <v>67</v>
      </c>
      <c r="AD355" s="3">
        <v>16.0</v>
      </c>
      <c r="AE355" s="3" t="s">
        <v>106</v>
      </c>
      <c r="AF355" s="3">
        <v>5.77</v>
      </c>
      <c r="AG355" s="3">
        <v>6.84</v>
      </c>
      <c r="AH355" s="3">
        <v>7.93</v>
      </c>
      <c r="AI355" s="3">
        <v>5.5</v>
      </c>
      <c r="AJ355" s="3">
        <v>7.6</v>
      </c>
      <c r="AK355" s="3">
        <v>6.7</v>
      </c>
      <c r="AL355" s="3">
        <v>6.03</v>
      </c>
      <c r="AM355" s="3">
        <v>9.02</v>
      </c>
    </row>
    <row r="356">
      <c r="A356" s="3" t="s">
        <v>954</v>
      </c>
      <c r="B356" s="3" t="s">
        <v>955</v>
      </c>
      <c r="C356" s="4">
        <v>18.0</v>
      </c>
      <c r="D356" s="3" t="s">
        <v>41</v>
      </c>
      <c r="E356" s="3" t="s">
        <v>42</v>
      </c>
      <c r="F356" s="5">
        <v>6.74</v>
      </c>
      <c r="G356" s="3">
        <v>1.0</v>
      </c>
      <c r="H356" s="5">
        <v>75.04</v>
      </c>
      <c r="I356" s="3" t="s">
        <v>424</v>
      </c>
      <c r="J356" s="3">
        <f>IFERROR(__xludf.DUMMYFUNCTION("COUNTA(SPLIT(I356,"",""))"),3.0)</f>
        <v>3</v>
      </c>
      <c r="K356" s="3">
        <f>IFERROR(__xludf.DUMMYFUNCTION("IF(REGEXMATCH(I356,""(?i)literary society""),1,0)"),0.0)</f>
        <v>0</v>
      </c>
      <c r="L356" s="3">
        <f>IFERROR(__xludf.DUMMYFUNCTION("IF(REGEXMATCH(I356,""(?i)robotics""),1,0)"),1.0)</f>
        <v>1</v>
      </c>
      <c r="M356" s="3">
        <f>IFERROR(__xludf.DUMMYFUNCTION("IF(REGEXMATCH(I356,""(?i)coding club""),1,0)"),0.0)</f>
        <v>0</v>
      </c>
      <c r="N356" s="3">
        <f>IFERROR(__xludf.DUMMYFUNCTION("IF(REGEXMATCH(I356,""(?i)entrepreneurship cell""),1,0)"),0.0)</f>
        <v>0</v>
      </c>
      <c r="O356" s="3">
        <f>IFERROR(__xludf.DUMMYFUNCTION("IF(REGEXMATCH(I356,""(?i)cultural club""),1,0)"),1.0)</f>
        <v>1</v>
      </c>
      <c r="P356" s="3">
        <f>IFERROR(__xludf.DUMMYFUNCTION("IF(REGEXMATCH(I356,""(?i)sports club""),1,0)"),1.0)</f>
        <v>1</v>
      </c>
      <c r="Q356" s="3" t="s">
        <v>425</v>
      </c>
      <c r="R356" s="3">
        <f>IFERROR(__xludf.DUMMYFUNCTION("COUNTA(SPLIT(Q356,"",""))"),3.0)</f>
        <v>3</v>
      </c>
      <c r="S356" s="3">
        <f>IFERROR(__xludf.DUMMYFUNCTION("IF(REGEXMATCH(Q356,""(?i)c\+\+""),1,0)"),1.0)</f>
        <v>1</v>
      </c>
      <c r="T356" s="3">
        <f>IFERROR(__xludf.DUMMYFUNCTION("IF(REGEXMATCH(Q356,""(?i)machine learning""),1,0)"),0.0)</f>
        <v>0</v>
      </c>
      <c r="U356" s="3">
        <f>IFERROR(__xludf.DUMMYFUNCTION("IF(REGEXMATCH(Q356,""(?i)python""),1,0)"),0.0)</f>
        <v>0</v>
      </c>
      <c r="V356" s="3">
        <f>IFERROR(__xludf.DUMMYFUNCTION("IF(REGEXMATCH(Q356,""(?i)java""),1,0)"),1.0)</f>
        <v>1</v>
      </c>
      <c r="W356" s="3">
        <f>IFERROR(__xludf.DUMMYFUNCTION("IF(REGEXMATCH(Q356,""(?i)sql""),1,0)"),1.0)</f>
        <v>1</v>
      </c>
      <c r="X356" s="3">
        <f>IFERROR(__xludf.DUMMYFUNCTION("IF(REGEXMATCH(Q356,""(?i)web development""),1,0)"),0.0)</f>
        <v>0</v>
      </c>
      <c r="Y356" s="3">
        <f>IFERROR(__xludf.DUMMYFUNCTION("IF(REGEXMATCH(Q356,""(?i)data science""),1,0)"),0.0)</f>
        <v>0</v>
      </c>
      <c r="Z356" s="3" t="s">
        <v>55</v>
      </c>
      <c r="AA356" s="3" t="s">
        <v>48</v>
      </c>
      <c r="AB356" s="3" t="s">
        <v>47</v>
      </c>
      <c r="AC356" s="3" t="s">
        <v>48</v>
      </c>
      <c r="AD356" s="3">
        <v>0.0</v>
      </c>
      <c r="AE356" s="3" t="s">
        <v>49</v>
      </c>
      <c r="AF356" s="3">
        <v>7.12</v>
      </c>
      <c r="AG356" s="3">
        <v>6.03</v>
      </c>
      <c r="AH356" s="3">
        <v>8.2</v>
      </c>
      <c r="AI356" s="3">
        <v>6.84</v>
      </c>
      <c r="AJ356" s="3">
        <v>6.97</v>
      </c>
      <c r="AK356" s="3">
        <v>6.07</v>
      </c>
      <c r="AL356" s="3">
        <v>6.56</v>
      </c>
      <c r="AM356" s="3">
        <v>6.12</v>
      </c>
    </row>
    <row r="357">
      <c r="A357" s="3" t="s">
        <v>956</v>
      </c>
      <c r="B357" s="3" t="s">
        <v>957</v>
      </c>
      <c r="C357" s="4">
        <v>22.0</v>
      </c>
      <c r="D357" s="3" t="s">
        <v>58</v>
      </c>
      <c r="E357" s="3" t="s">
        <v>42</v>
      </c>
      <c r="F357" s="5">
        <v>6.73</v>
      </c>
      <c r="G357" s="3">
        <v>1.0</v>
      </c>
      <c r="H357" s="5">
        <v>95.9</v>
      </c>
      <c r="I357" s="3" t="s">
        <v>574</v>
      </c>
      <c r="J357" s="3">
        <f>IFERROR(__xludf.DUMMYFUNCTION("COUNTA(SPLIT(I357,"",""))"),3.0)</f>
        <v>3</v>
      </c>
      <c r="K357" s="3">
        <f>IFERROR(__xludf.DUMMYFUNCTION("IF(REGEXMATCH(I357,""(?i)literary society""),1,0)"),0.0)</f>
        <v>0</v>
      </c>
      <c r="L357" s="3">
        <f>IFERROR(__xludf.DUMMYFUNCTION("IF(REGEXMATCH(I357,""(?i)robotics""),1,0)"),0.0)</f>
        <v>0</v>
      </c>
      <c r="M357" s="3">
        <f>IFERROR(__xludf.DUMMYFUNCTION("IF(REGEXMATCH(I357,""(?i)coding club""),1,0)"),1.0)</f>
        <v>1</v>
      </c>
      <c r="N357" s="3">
        <f>IFERROR(__xludf.DUMMYFUNCTION("IF(REGEXMATCH(I357,""(?i)entrepreneurship cell""),1,0)"),1.0)</f>
        <v>1</v>
      </c>
      <c r="O357" s="3">
        <f>IFERROR(__xludf.DUMMYFUNCTION("IF(REGEXMATCH(I357,""(?i)cultural club""),1,0)"),0.0)</f>
        <v>0</v>
      </c>
      <c r="P357" s="3">
        <f>IFERROR(__xludf.DUMMYFUNCTION("IF(REGEXMATCH(I357,""(?i)sports club""),1,0)"),1.0)</f>
        <v>1</v>
      </c>
      <c r="Q357" s="3" t="s">
        <v>575</v>
      </c>
      <c r="R357" s="3">
        <f>IFERROR(__xludf.DUMMYFUNCTION("COUNTA(SPLIT(Q357,"",""))"),3.0)</f>
        <v>3</v>
      </c>
      <c r="S357" s="3">
        <f>IFERROR(__xludf.DUMMYFUNCTION("IF(REGEXMATCH(Q357,""(?i)c\+\+""),1,0)"),1.0)</f>
        <v>1</v>
      </c>
      <c r="T357" s="3">
        <f>IFERROR(__xludf.DUMMYFUNCTION("IF(REGEXMATCH(Q357,""(?i)machine learning""),1,0)"),0.0)</f>
        <v>0</v>
      </c>
      <c r="U357" s="3">
        <f>IFERROR(__xludf.DUMMYFUNCTION("IF(REGEXMATCH(Q357,""(?i)python""),1,0)"),0.0)</f>
        <v>0</v>
      </c>
      <c r="V357" s="3">
        <f>IFERROR(__xludf.DUMMYFUNCTION("IF(REGEXMATCH(Q357,""(?i)java""),1,0)"),1.0)</f>
        <v>1</v>
      </c>
      <c r="W357" s="3">
        <f>IFERROR(__xludf.DUMMYFUNCTION("IF(REGEXMATCH(Q357,""(?i)sql""),1,0)"),0.0)</f>
        <v>0</v>
      </c>
      <c r="X357" s="3">
        <f>IFERROR(__xludf.DUMMYFUNCTION("IF(REGEXMATCH(Q357,""(?i)web development""),1,0)"),0.0)</f>
        <v>0</v>
      </c>
      <c r="Y357" s="3">
        <f>IFERROR(__xludf.DUMMYFUNCTION("IF(REGEXMATCH(Q357,""(?i)data science""),1,0)"),1.0)</f>
        <v>1</v>
      </c>
      <c r="Z357" s="3" t="s">
        <v>45</v>
      </c>
      <c r="AA357" s="3" t="s">
        <v>46</v>
      </c>
      <c r="AB357" s="3" t="s">
        <v>47</v>
      </c>
      <c r="AC357" s="3" t="s">
        <v>48</v>
      </c>
      <c r="AD357" s="3">
        <v>0.0</v>
      </c>
      <c r="AE357" s="3" t="s">
        <v>49</v>
      </c>
      <c r="AF357" s="3">
        <v>7.25</v>
      </c>
      <c r="AG357" s="3">
        <v>6.3</v>
      </c>
      <c r="AH357" s="3">
        <v>5.28</v>
      </c>
      <c r="AI357" s="3">
        <v>5.42</v>
      </c>
      <c r="AJ357" s="3">
        <v>6.53</v>
      </c>
      <c r="AK357" s="3">
        <v>7.19</v>
      </c>
      <c r="AL357" s="3">
        <v>8.41</v>
      </c>
      <c r="AM357" s="3">
        <v>7.48</v>
      </c>
    </row>
    <row r="358">
      <c r="A358" s="3" t="s">
        <v>958</v>
      </c>
      <c r="B358" s="3" t="s">
        <v>81</v>
      </c>
      <c r="C358" s="4">
        <v>18.0</v>
      </c>
      <c r="D358" s="3" t="s">
        <v>41</v>
      </c>
      <c r="E358" s="3" t="s">
        <v>70</v>
      </c>
      <c r="F358" s="5">
        <v>6.96</v>
      </c>
      <c r="G358" s="3">
        <v>1.0</v>
      </c>
      <c r="H358" s="5">
        <v>90.11</v>
      </c>
      <c r="I358" s="3" t="s">
        <v>43</v>
      </c>
      <c r="J358" s="3">
        <f>IFERROR(__xludf.DUMMYFUNCTION("COUNTA(SPLIT(I358,"",""))"),2.0)</f>
        <v>2</v>
      </c>
      <c r="K358" s="3">
        <f>IFERROR(__xludf.DUMMYFUNCTION("IF(REGEXMATCH(I358,""(?i)literary society""),1,0)"),1.0)</f>
        <v>1</v>
      </c>
      <c r="L358" s="3">
        <f>IFERROR(__xludf.DUMMYFUNCTION("IF(REGEXMATCH(I358,""(?i)robotics""),1,0)"),1.0)</f>
        <v>1</v>
      </c>
      <c r="M358" s="3">
        <f>IFERROR(__xludf.DUMMYFUNCTION("IF(REGEXMATCH(I358,""(?i)coding club""),1,0)"),0.0)</f>
        <v>0</v>
      </c>
      <c r="N358" s="3">
        <f>IFERROR(__xludf.DUMMYFUNCTION("IF(REGEXMATCH(I358,""(?i)entrepreneurship cell""),1,0)"),0.0)</f>
        <v>0</v>
      </c>
      <c r="O358" s="3">
        <f>IFERROR(__xludf.DUMMYFUNCTION("IF(REGEXMATCH(I358,""(?i)cultural club""),1,0)"),0.0)</f>
        <v>0</v>
      </c>
      <c r="P358" s="3">
        <f>IFERROR(__xludf.DUMMYFUNCTION("IF(REGEXMATCH(I358,""(?i)sports club""),1,0)"),0.0)</f>
        <v>0</v>
      </c>
      <c r="Q358" s="3" t="s">
        <v>269</v>
      </c>
      <c r="R358" s="3">
        <f>IFERROR(__xludf.DUMMYFUNCTION("COUNTA(SPLIT(Q358,"",""))"),2.0)</f>
        <v>2</v>
      </c>
      <c r="S358" s="3">
        <f>IFERROR(__xludf.DUMMYFUNCTION("IF(REGEXMATCH(Q358,""(?i)c\+\+""),1,0)"),1.0)</f>
        <v>1</v>
      </c>
      <c r="T358" s="3">
        <f>IFERROR(__xludf.DUMMYFUNCTION("IF(REGEXMATCH(Q358,""(?i)machine learning""),1,0)"),0.0)</f>
        <v>0</v>
      </c>
      <c r="U358" s="3">
        <f>IFERROR(__xludf.DUMMYFUNCTION("IF(REGEXMATCH(Q358,""(?i)python""),1,0)"),0.0)</f>
        <v>0</v>
      </c>
      <c r="V358" s="3">
        <f>IFERROR(__xludf.DUMMYFUNCTION("IF(REGEXMATCH(Q358,""(?i)java""),1,0)"),0.0)</f>
        <v>0</v>
      </c>
      <c r="W358" s="3">
        <f>IFERROR(__xludf.DUMMYFUNCTION("IF(REGEXMATCH(Q358,""(?i)sql""),1,0)"),1.0)</f>
        <v>1</v>
      </c>
      <c r="X358" s="3">
        <f>IFERROR(__xludf.DUMMYFUNCTION("IF(REGEXMATCH(Q358,""(?i)web development""),1,0)"),0.0)</f>
        <v>0</v>
      </c>
      <c r="Y358" s="3">
        <f>IFERROR(__xludf.DUMMYFUNCTION("IF(REGEXMATCH(Q358,""(?i)data science""),1,0)"),0.0)</f>
        <v>0</v>
      </c>
      <c r="Z358" s="3" t="s">
        <v>55</v>
      </c>
      <c r="AA358" s="3" t="s">
        <v>48</v>
      </c>
      <c r="AB358" s="3" t="s">
        <v>47</v>
      </c>
      <c r="AC358" s="3" t="s">
        <v>48</v>
      </c>
      <c r="AD358" s="3">
        <v>0.0</v>
      </c>
      <c r="AE358" s="3" t="s">
        <v>49</v>
      </c>
      <c r="AF358" s="3">
        <v>8.26</v>
      </c>
      <c r="AG358" s="3">
        <v>7.88</v>
      </c>
      <c r="AH358" s="3">
        <v>6.32</v>
      </c>
      <c r="AI358" s="3">
        <v>7.76</v>
      </c>
      <c r="AJ358" s="3">
        <v>6.83</v>
      </c>
      <c r="AK358" s="3">
        <v>5.07</v>
      </c>
      <c r="AL358" s="3">
        <v>7.16</v>
      </c>
      <c r="AM358" s="3">
        <v>6.38</v>
      </c>
    </row>
    <row r="359">
      <c r="A359" s="3" t="s">
        <v>959</v>
      </c>
      <c r="B359" s="3" t="s">
        <v>81</v>
      </c>
      <c r="C359" s="4">
        <v>21.0</v>
      </c>
      <c r="D359" s="3" t="s">
        <v>41</v>
      </c>
      <c r="E359" s="3" t="s">
        <v>82</v>
      </c>
      <c r="F359" s="5">
        <v>6.6</v>
      </c>
      <c r="G359" s="3">
        <v>1.0</v>
      </c>
      <c r="H359" s="5">
        <v>91.45</v>
      </c>
      <c r="I359" s="3" t="s">
        <v>11</v>
      </c>
      <c r="J359" s="3">
        <f>IFERROR(__xludf.DUMMYFUNCTION("COUNTA(SPLIT(I359,"",""))"),1.0)</f>
        <v>1</v>
      </c>
      <c r="K359" s="3">
        <f>IFERROR(__xludf.DUMMYFUNCTION("IF(REGEXMATCH(I359,""(?i)literary society""),1,0)"),0.0)</f>
        <v>0</v>
      </c>
      <c r="L359" s="3">
        <f>IFERROR(__xludf.DUMMYFUNCTION("IF(REGEXMATCH(I359,""(?i)robotics""),1,0)"),1.0)</f>
        <v>1</v>
      </c>
      <c r="M359" s="3">
        <f>IFERROR(__xludf.DUMMYFUNCTION("IF(REGEXMATCH(I359,""(?i)coding club""),1,0)"),0.0)</f>
        <v>0</v>
      </c>
      <c r="N359" s="3">
        <f>IFERROR(__xludf.DUMMYFUNCTION("IF(REGEXMATCH(I359,""(?i)entrepreneurship cell""),1,0)"),0.0)</f>
        <v>0</v>
      </c>
      <c r="O359" s="3">
        <f>IFERROR(__xludf.DUMMYFUNCTION("IF(REGEXMATCH(I359,""(?i)cultural club""),1,0)"),0.0)</f>
        <v>0</v>
      </c>
      <c r="P359" s="3">
        <f>IFERROR(__xludf.DUMMYFUNCTION("IF(REGEXMATCH(I359,""(?i)sports club""),1,0)"),0.0)</f>
        <v>0</v>
      </c>
      <c r="Q359" s="3" t="s">
        <v>960</v>
      </c>
      <c r="R359" s="3">
        <f>IFERROR(__xludf.DUMMYFUNCTION("COUNTA(SPLIT(Q359,"",""))"),3.0)</f>
        <v>3</v>
      </c>
      <c r="S359" s="3">
        <f>IFERROR(__xludf.DUMMYFUNCTION("IF(REGEXMATCH(Q359,""(?i)c\+\+""),1,0)"),1.0)</f>
        <v>1</v>
      </c>
      <c r="T359" s="3">
        <f>IFERROR(__xludf.DUMMYFUNCTION("IF(REGEXMATCH(Q359,""(?i)machine learning""),1,0)"),1.0)</f>
        <v>1</v>
      </c>
      <c r="U359" s="3">
        <f>IFERROR(__xludf.DUMMYFUNCTION("IF(REGEXMATCH(Q359,""(?i)python""),1,0)"),0.0)</f>
        <v>0</v>
      </c>
      <c r="V359" s="3">
        <f>IFERROR(__xludf.DUMMYFUNCTION("IF(REGEXMATCH(Q359,""(?i)java""),1,0)"),0.0)</f>
        <v>0</v>
      </c>
      <c r="W359" s="3">
        <f>IFERROR(__xludf.DUMMYFUNCTION("IF(REGEXMATCH(Q359,""(?i)sql""),1,0)"),0.0)</f>
        <v>0</v>
      </c>
      <c r="X359" s="3">
        <f>IFERROR(__xludf.DUMMYFUNCTION("IF(REGEXMATCH(Q359,""(?i)web development""),1,0)"),1.0)</f>
        <v>1</v>
      </c>
      <c r="Y359" s="3">
        <f>IFERROR(__xludf.DUMMYFUNCTION("IF(REGEXMATCH(Q359,""(?i)data science""),1,0)"),0.0)</f>
        <v>0</v>
      </c>
      <c r="Z359" s="3" t="s">
        <v>55</v>
      </c>
      <c r="AA359" s="3" t="s">
        <v>48</v>
      </c>
      <c r="AB359" s="3" t="s">
        <v>66</v>
      </c>
      <c r="AC359" s="3" t="s">
        <v>72</v>
      </c>
      <c r="AD359" s="3">
        <v>7.25</v>
      </c>
      <c r="AE359" s="3" t="s">
        <v>72</v>
      </c>
      <c r="AF359" s="3">
        <v>6.51</v>
      </c>
      <c r="AG359" s="3">
        <v>5.52</v>
      </c>
      <c r="AH359" s="3">
        <v>6.95</v>
      </c>
      <c r="AI359" s="3">
        <v>5.42</v>
      </c>
      <c r="AJ359" s="3">
        <v>7.39</v>
      </c>
      <c r="AK359" s="3">
        <v>7.68</v>
      </c>
      <c r="AL359" s="3">
        <v>6.17</v>
      </c>
      <c r="AM359" s="3">
        <v>7.16</v>
      </c>
    </row>
    <row r="360">
      <c r="A360" s="3" t="s">
        <v>961</v>
      </c>
      <c r="B360" s="3" t="s">
        <v>252</v>
      </c>
      <c r="C360" s="4">
        <v>20.0</v>
      </c>
      <c r="D360" s="3" t="s">
        <v>58</v>
      </c>
      <c r="E360" s="3" t="s">
        <v>59</v>
      </c>
      <c r="F360" s="5">
        <v>7.51</v>
      </c>
      <c r="G360" s="3">
        <v>3.0</v>
      </c>
      <c r="H360" s="5">
        <v>63.54</v>
      </c>
      <c r="I360" s="3" t="s">
        <v>12</v>
      </c>
      <c r="J360" s="3">
        <f>IFERROR(__xludf.DUMMYFUNCTION("COUNTA(SPLIT(I360,"",""))"),1.0)</f>
        <v>1</v>
      </c>
      <c r="K360" s="3">
        <f>IFERROR(__xludf.DUMMYFUNCTION("IF(REGEXMATCH(I360,""(?i)literary society""),1,0)"),0.0)</f>
        <v>0</v>
      </c>
      <c r="L360" s="3">
        <f>IFERROR(__xludf.DUMMYFUNCTION("IF(REGEXMATCH(I360,""(?i)robotics""),1,0)"),0.0)</f>
        <v>0</v>
      </c>
      <c r="M360" s="3">
        <f>IFERROR(__xludf.DUMMYFUNCTION("IF(REGEXMATCH(I360,""(?i)coding club""),1,0)"),1.0)</f>
        <v>1</v>
      </c>
      <c r="N360" s="3">
        <f>IFERROR(__xludf.DUMMYFUNCTION("IF(REGEXMATCH(I360,""(?i)entrepreneurship cell""),1,0)"),0.0)</f>
        <v>0</v>
      </c>
      <c r="O360" s="3">
        <f>IFERROR(__xludf.DUMMYFUNCTION("IF(REGEXMATCH(I360,""(?i)cultural club""),1,0)"),0.0)</f>
        <v>0</v>
      </c>
      <c r="P360" s="3">
        <f>IFERROR(__xludf.DUMMYFUNCTION("IF(REGEXMATCH(I360,""(?i)sports club""),1,0)"),0.0)</f>
        <v>0</v>
      </c>
      <c r="Q360" s="3" t="s">
        <v>962</v>
      </c>
      <c r="R360" s="3">
        <f>IFERROR(__xludf.DUMMYFUNCTION("COUNTA(SPLIT(Q360,"",""))"),3.0)</f>
        <v>3</v>
      </c>
      <c r="S360" s="3">
        <f>IFERROR(__xludf.DUMMYFUNCTION("IF(REGEXMATCH(Q360,""(?i)c\+\+""),1,0)"),0.0)</f>
        <v>0</v>
      </c>
      <c r="T360" s="3">
        <f>IFERROR(__xludf.DUMMYFUNCTION("IF(REGEXMATCH(Q360,""(?i)machine learning""),1,0)"),1.0)</f>
        <v>1</v>
      </c>
      <c r="U360" s="3">
        <f>IFERROR(__xludf.DUMMYFUNCTION("IF(REGEXMATCH(Q360,""(?i)python""),1,0)"),0.0)</f>
        <v>0</v>
      </c>
      <c r="V360" s="3">
        <f>IFERROR(__xludf.DUMMYFUNCTION("IF(REGEXMATCH(Q360,""(?i)java""),1,0)"),1.0)</f>
        <v>1</v>
      </c>
      <c r="W360" s="3">
        <f>IFERROR(__xludf.DUMMYFUNCTION("IF(REGEXMATCH(Q360,""(?i)sql""),1,0)"),0.0)</f>
        <v>0</v>
      </c>
      <c r="X360" s="3">
        <f>IFERROR(__xludf.DUMMYFUNCTION("IF(REGEXMATCH(Q360,""(?i)web development""),1,0)"),0.0)</f>
        <v>0</v>
      </c>
      <c r="Y360" s="3">
        <f>IFERROR(__xludf.DUMMYFUNCTION("IF(REGEXMATCH(Q360,""(?i)data science""),1,0)"),1.0)</f>
        <v>1</v>
      </c>
      <c r="Z360" s="3" t="s">
        <v>45</v>
      </c>
      <c r="AA360" s="3" t="s">
        <v>46</v>
      </c>
      <c r="AB360" s="3" t="s">
        <v>47</v>
      </c>
      <c r="AC360" s="3" t="s">
        <v>48</v>
      </c>
      <c r="AD360" s="3">
        <v>0.0</v>
      </c>
      <c r="AE360" s="3" t="s">
        <v>49</v>
      </c>
      <c r="AF360" s="3">
        <v>7.95</v>
      </c>
      <c r="AG360" s="3">
        <v>7.51</v>
      </c>
      <c r="AH360" s="3">
        <v>7.73</v>
      </c>
      <c r="AI360" s="3">
        <v>7.52</v>
      </c>
      <c r="AJ360" s="3">
        <v>6.36</v>
      </c>
      <c r="AK360" s="3">
        <v>7.43</v>
      </c>
      <c r="AL360" s="3">
        <v>7.8</v>
      </c>
      <c r="AM360" s="3">
        <v>7.75</v>
      </c>
    </row>
    <row r="361">
      <c r="A361" s="3" t="s">
        <v>963</v>
      </c>
      <c r="B361" s="3" t="s">
        <v>103</v>
      </c>
      <c r="C361" s="4">
        <v>18.0</v>
      </c>
      <c r="D361" s="3" t="s">
        <v>58</v>
      </c>
      <c r="E361" s="3" t="s">
        <v>59</v>
      </c>
      <c r="F361" s="5">
        <v>6.7</v>
      </c>
      <c r="G361" s="3">
        <v>3.0</v>
      </c>
      <c r="H361" s="5">
        <v>98.98</v>
      </c>
      <c r="I361" s="3" t="s">
        <v>15</v>
      </c>
      <c r="J361" s="3">
        <f>IFERROR(__xludf.DUMMYFUNCTION("COUNTA(SPLIT(I361,"",""))"),1.0)</f>
        <v>1</v>
      </c>
      <c r="K361" s="3">
        <f>IFERROR(__xludf.DUMMYFUNCTION("IF(REGEXMATCH(I361,""(?i)literary society""),1,0)"),0.0)</f>
        <v>0</v>
      </c>
      <c r="L361" s="3">
        <f>IFERROR(__xludf.DUMMYFUNCTION("IF(REGEXMATCH(I361,""(?i)robotics""),1,0)"),0.0)</f>
        <v>0</v>
      </c>
      <c r="M361" s="3">
        <f>IFERROR(__xludf.DUMMYFUNCTION("IF(REGEXMATCH(I361,""(?i)coding club""),1,0)"),0.0)</f>
        <v>0</v>
      </c>
      <c r="N361" s="3">
        <f>IFERROR(__xludf.DUMMYFUNCTION("IF(REGEXMATCH(I361,""(?i)entrepreneurship cell""),1,0)"),0.0)</f>
        <v>0</v>
      </c>
      <c r="O361" s="3">
        <f>IFERROR(__xludf.DUMMYFUNCTION("IF(REGEXMATCH(I361,""(?i)cultural club""),1,0)"),0.0)</f>
        <v>0</v>
      </c>
      <c r="P361" s="3">
        <f>IFERROR(__xludf.DUMMYFUNCTION("IF(REGEXMATCH(I361,""(?i)sports club""),1,0)"),1.0)</f>
        <v>1</v>
      </c>
      <c r="Q361" s="3" t="s">
        <v>964</v>
      </c>
      <c r="R361" s="3">
        <f>IFERROR(__xludf.DUMMYFUNCTION("COUNTA(SPLIT(Q361,"",""))"),4.0)</f>
        <v>4</v>
      </c>
      <c r="S361" s="3">
        <f>IFERROR(__xludf.DUMMYFUNCTION("IF(REGEXMATCH(Q361,""(?i)c\+\+""),1,0)"),0.0)</f>
        <v>0</v>
      </c>
      <c r="T361" s="3">
        <f>IFERROR(__xludf.DUMMYFUNCTION("IF(REGEXMATCH(Q361,""(?i)machine learning""),1,0)"),0.0)</f>
        <v>0</v>
      </c>
      <c r="U361" s="3">
        <f>IFERROR(__xludf.DUMMYFUNCTION("IF(REGEXMATCH(Q361,""(?i)python""),1,0)"),1.0)</f>
        <v>1</v>
      </c>
      <c r="V361" s="3">
        <f>IFERROR(__xludf.DUMMYFUNCTION("IF(REGEXMATCH(Q361,""(?i)java""),1,0)"),0.0)</f>
        <v>0</v>
      </c>
      <c r="W361" s="3">
        <f>IFERROR(__xludf.DUMMYFUNCTION("IF(REGEXMATCH(Q361,""(?i)sql""),1,0)"),1.0)</f>
        <v>1</v>
      </c>
      <c r="X361" s="3">
        <f>IFERROR(__xludf.DUMMYFUNCTION("IF(REGEXMATCH(Q361,""(?i)web development""),1,0)"),1.0)</f>
        <v>1</v>
      </c>
      <c r="Y361" s="3">
        <f>IFERROR(__xludf.DUMMYFUNCTION("IF(REGEXMATCH(Q361,""(?i)data science""),1,0)"),1.0)</f>
        <v>1</v>
      </c>
      <c r="Z361" s="3" t="s">
        <v>55</v>
      </c>
      <c r="AA361" s="3" t="s">
        <v>48</v>
      </c>
      <c r="AB361" s="3" t="s">
        <v>47</v>
      </c>
      <c r="AC361" s="3" t="s">
        <v>48</v>
      </c>
      <c r="AD361" s="3">
        <v>0.0</v>
      </c>
      <c r="AE361" s="3" t="s">
        <v>49</v>
      </c>
      <c r="AF361" s="3">
        <v>6.4</v>
      </c>
      <c r="AG361" s="3">
        <v>6.45</v>
      </c>
      <c r="AH361" s="3">
        <v>8.63</v>
      </c>
      <c r="AI361" s="3">
        <v>6.7</v>
      </c>
      <c r="AJ361" s="3">
        <v>7.59</v>
      </c>
      <c r="AK361" s="3">
        <v>7.05</v>
      </c>
      <c r="AL361" s="3">
        <v>5.64</v>
      </c>
      <c r="AM361" s="3">
        <v>5.16</v>
      </c>
    </row>
    <row r="362">
      <c r="A362" s="3" t="s">
        <v>965</v>
      </c>
      <c r="B362" s="3" t="s">
        <v>966</v>
      </c>
      <c r="C362" s="4">
        <v>19.0</v>
      </c>
      <c r="D362" s="3" t="s">
        <v>58</v>
      </c>
      <c r="E362" s="3" t="s">
        <v>92</v>
      </c>
      <c r="F362" s="5">
        <v>6.41</v>
      </c>
      <c r="G362" s="3">
        <v>1.0</v>
      </c>
      <c r="H362" s="5">
        <v>68.61</v>
      </c>
      <c r="I362" s="3" t="s">
        <v>12</v>
      </c>
      <c r="J362" s="3">
        <f>IFERROR(__xludf.DUMMYFUNCTION("COUNTA(SPLIT(I362,"",""))"),1.0)</f>
        <v>1</v>
      </c>
      <c r="K362" s="3">
        <f>IFERROR(__xludf.DUMMYFUNCTION("IF(REGEXMATCH(I362,""(?i)literary society""),1,0)"),0.0)</f>
        <v>0</v>
      </c>
      <c r="L362" s="3">
        <f>IFERROR(__xludf.DUMMYFUNCTION("IF(REGEXMATCH(I362,""(?i)robotics""),1,0)"),0.0)</f>
        <v>0</v>
      </c>
      <c r="M362" s="3">
        <f>IFERROR(__xludf.DUMMYFUNCTION("IF(REGEXMATCH(I362,""(?i)coding club""),1,0)"),1.0)</f>
        <v>1</v>
      </c>
      <c r="N362" s="3">
        <f>IFERROR(__xludf.DUMMYFUNCTION("IF(REGEXMATCH(I362,""(?i)entrepreneurship cell""),1,0)"),0.0)</f>
        <v>0</v>
      </c>
      <c r="O362" s="3">
        <f>IFERROR(__xludf.DUMMYFUNCTION("IF(REGEXMATCH(I362,""(?i)cultural club""),1,0)"),0.0)</f>
        <v>0</v>
      </c>
      <c r="P362" s="3">
        <f>IFERROR(__xludf.DUMMYFUNCTION("IF(REGEXMATCH(I362,""(?i)sports club""),1,0)"),0.0)</f>
        <v>0</v>
      </c>
      <c r="Q362" s="3" t="s">
        <v>967</v>
      </c>
      <c r="R362" s="3">
        <f>IFERROR(__xludf.DUMMYFUNCTION("COUNTA(SPLIT(Q362,"",""))"),5.0)</f>
        <v>5</v>
      </c>
      <c r="S362" s="3">
        <f>IFERROR(__xludf.DUMMYFUNCTION("IF(REGEXMATCH(Q362,""(?i)c\+\+""),1,0)"),0.0)</f>
        <v>0</v>
      </c>
      <c r="T362" s="3">
        <f>IFERROR(__xludf.DUMMYFUNCTION("IF(REGEXMATCH(Q362,""(?i)machine learning""),1,0)"),1.0)</f>
        <v>1</v>
      </c>
      <c r="U362" s="3">
        <f>IFERROR(__xludf.DUMMYFUNCTION("IF(REGEXMATCH(Q362,""(?i)python""),1,0)"),1.0)</f>
        <v>1</v>
      </c>
      <c r="V362" s="3">
        <f>IFERROR(__xludf.DUMMYFUNCTION("IF(REGEXMATCH(Q362,""(?i)java""),1,0)"),0.0)</f>
        <v>0</v>
      </c>
      <c r="W362" s="3">
        <f>IFERROR(__xludf.DUMMYFUNCTION("IF(REGEXMATCH(Q362,""(?i)sql""),1,0)"),1.0)</f>
        <v>1</v>
      </c>
      <c r="X362" s="3">
        <f>IFERROR(__xludf.DUMMYFUNCTION("IF(REGEXMATCH(Q362,""(?i)web development""),1,0)"),1.0)</f>
        <v>1</v>
      </c>
      <c r="Y362" s="3">
        <f>IFERROR(__xludf.DUMMYFUNCTION("IF(REGEXMATCH(Q362,""(?i)data science""),1,0)"),1.0)</f>
        <v>1</v>
      </c>
      <c r="Z362" s="3" t="s">
        <v>45</v>
      </c>
      <c r="AA362" s="3" t="s">
        <v>67</v>
      </c>
      <c r="AB362" s="3" t="s">
        <v>47</v>
      </c>
      <c r="AC362" s="3" t="s">
        <v>48</v>
      </c>
      <c r="AD362" s="3">
        <v>0.0</v>
      </c>
      <c r="AE362" s="3" t="s">
        <v>49</v>
      </c>
      <c r="AF362" s="3">
        <v>5.54</v>
      </c>
      <c r="AG362" s="3">
        <v>6.58</v>
      </c>
      <c r="AH362" s="3">
        <v>5.69</v>
      </c>
      <c r="AI362" s="3">
        <v>7.79</v>
      </c>
      <c r="AJ362" s="3">
        <v>7.42</v>
      </c>
      <c r="AK362" s="3">
        <v>7.36</v>
      </c>
      <c r="AL362" s="3">
        <v>4.4</v>
      </c>
      <c r="AM362" s="3">
        <v>6.47</v>
      </c>
    </row>
    <row r="363">
      <c r="A363" s="3" t="s">
        <v>968</v>
      </c>
      <c r="B363" s="3" t="s">
        <v>969</v>
      </c>
      <c r="C363" s="4">
        <v>22.0</v>
      </c>
      <c r="D363" s="3" t="s">
        <v>58</v>
      </c>
      <c r="E363" s="3" t="s">
        <v>52</v>
      </c>
      <c r="F363" s="5">
        <v>6.66</v>
      </c>
      <c r="G363" s="3">
        <v>1.0</v>
      </c>
      <c r="H363" s="5">
        <v>61.42</v>
      </c>
      <c r="I363" s="3" t="s">
        <v>15</v>
      </c>
      <c r="J363" s="3">
        <f>IFERROR(__xludf.DUMMYFUNCTION("COUNTA(SPLIT(I363,"",""))"),1.0)</f>
        <v>1</v>
      </c>
      <c r="K363" s="3">
        <f>IFERROR(__xludf.DUMMYFUNCTION("IF(REGEXMATCH(I363,""(?i)literary society""),1,0)"),0.0)</f>
        <v>0</v>
      </c>
      <c r="L363" s="3">
        <f>IFERROR(__xludf.DUMMYFUNCTION("IF(REGEXMATCH(I363,""(?i)robotics""),1,0)"),0.0)</f>
        <v>0</v>
      </c>
      <c r="M363" s="3">
        <f>IFERROR(__xludf.DUMMYFUNCTION("IF(REGEXMATCH(I363,""(?i)coding club""),1,0)"),0.0)</f>
        <v>0</v>
      </c>
      <c r="N363" s="3">
        <f>IFERROR(__xludf.DUMMYFUNCTION("IF(REGEXMATCH(I363,""(?i)entrepreneurship cell""),1,0)"),0.0)</f>
        <v>0</v>
      </c>
      <c r="O363" s="3">
        <f>IFERROR(__xludf.DUMMYFUNCTION("IF(REGEXMATCH(I363,""(?i)cultural club""),1,0)"),0.0)</f>
        <v>0</v>
      </c>
      <c r="P363" s="3">
        <f>IFERROR(__xludf.DUMMYFUNCTION("IF(REGEXMATCH(I363,""(?i)sports club""),1,0)"),1.0)</f>
        <v>1</v>
      </c>
      <c r="Q363" s="3" t="s">
        <v>970</v>
      </c>
      <c r="R363" s="3">
        <f>IFERROR(__xludf.DUMMYFUNCTION("COUNTA(SPLIT(Q363,"",""))"),5.0)</f>
        <v>5</v>
      </c>
      <c r="S363" s="3">
        <f>IFERROR(__xludf.DUMMYFUNCTION("IF(REGEXMATCH(Q363,""(?i)c\+\+""),1,0)"),0.0)</f>
        <v>0</v>
      </c>
      <c r="T363" s="3">
        <f>IFERROR(__xludf.DUMMYFUNCTION("IF(REGEXMATCH(Q363,""(?i)machine learning""),1,0)"),1.0)</f>
        <v>1</v>
      </c>
      <c r="U363" s="3">
        <f>IFERROR(__xludf.DUMMYFUNCTION("IF(REGEXMATCH(Q363,""(?i)python""),1,0)"),1.0)</f>
        <v>1</v>
      </c>
      <c r="V363" s="3">
        <f>IFERROR(__xludf.DUMMYFUNCTION("IF(REGEXMATCH(Q363,""(?i)java""),1,0)"),1.0)</f>
        <v>1</v>
      </c>
      <c r="W363" s="3">
        <f>IFERROR(__xludf.DUMMYFUNCTION("IF(REGEXMATCH(Q363,""(?i)sql""),1,0)"),1.0)</f>
        <v>1</v>
      </c>
      <c r="X363" s="3">
        <f>IFERROR(__xludf.DUMMYFUNCTION("IF(REGEXMATCH(Q363,""(?i)web development""),1,0)"),0.0)</f>
        <v>0</v>
      </c>
      <c r="Y363" s="3">
        <f>IFERROR(__xludf.DUMMYFUNCTION("IF(REGEXMATCH(Q363,""(?i)data science""),1,0)"),1.0)</f>
        <v>1</v>
      </c>
      <c r="Z363" s="3" t="s">
        <v>55</v>
      </c>
      <c r="AA363" s="3" t="s">
        <v>48</v>
      </c>
      <c r="AB363" s="3" t="s">
        <v>47</v>
      </c>
      <c r="AC363" s="3" t="s">
        <v>48</v>
      </c>
      <c r="AD363" s="3">
        <v>0.0</v>
      </c>
      <c r="AE363" s="3" t="s">
        <v>49</v>
      </c>
      <c r="AF363" s="3">
        <v>7.32</v>
      </c>
      <c r="AG363" s="3">
        <v>7.17</v>
      </c>
      <c r="AH363" s="3">
        <v>6.0</v>
      </c>
      <c r="AI363" s="3">
        <v>6.82</v>
      </c>
      <c r="AJ363" s="3">
        <v>4.82</v>
      </c>
      <c r="AK363" s="3">
        <v>7.18</v>
      </c>
      <c r="AL363" s="3">
        <v>8.43</v>
      </c>
      <c r="AM363" s="3">
        <v>5.53</v>
      </c>
    </row>
    <row r="364">
      <c r="A364" s="3" t="s">
        <v>971</v>
      </c>
      <c r="B364" s="3" t="s">
        <v>972</v>
      </c>
      <c r="C364" s="4">
        <v>18.0</v>
      </c>
      <c r="D364" s="3" t="s">
        <v>41</v>
      </c>
      <c r="E364" s="3" t="s">
        <v>59</v>
      </c>
      <c r="F364" s="5">
        <v>6.71</v>
      </c>
      <c r="G364" s="3">
        <v>1.0</v>
      </c>
      <c r="H364" s="5">
        <v>71.87</v>
      </c>
      <c r="I364" s="3" t="s">
        <v>12</v>
      </c>
      <c r="J364" s="3">
        <f>IFERROR(__xludf.DUMMYFUNCTION("COUNTA(SPLIT(I364,"",""))"),1.0)</f>
        <v>1</v>
      </c>
      <c r="K364" s="3">
        <f>IFERROR(__xludf.DUMMYFUNCTION("IF(REGEXMATCH(I364,""(?i)literary society""),1,0)"),0.0)</f>
        <v>0</v>
      </c>
      <c r="L364" s="3">
        <f>IFERROR(__xludf.DUMMYFUNCTION("IF(REGEXMATCH(I364,""(?i)robotics""),1,0)"),0.0)</f>
        <v>0</v>
      </c>
      <c r="M364" s="3">
        <f>IFERROR(__xludf.DUMMYFUNCTION("IF(REGEXMATCH(I364,""(?i)coding club""),1,0)"),1.0)</f>
        <v>1</v>
      </c>
      <c r="N364" s="3">
        <f>IFERROR(__xludf.DUMMYFUNCTION("IF(REGEXMATCH(I364,""(?i)entrepreneurship cell""),1,0)"),0.0)</f>
        <v>0</v>
      </c>
      <c r="O364" s="3">
        <f>IFERROR(__xludf.DUMMYFUNCTION("IF(REGEXMATCH(I364,""(?i)cultural club""),1,0)"),0.0)</f>
        <v>0</v>
      </c>
      <c r="P364" s="3">
        <f>IFERROR(__xludf.DUMMYFUNCTION("IF(REGEXMATCH(I364,""(?i)sports club""),1,0)"),0.0)</f>
        <v>0</v>
      </c>
      <c r="Q364" s="3" t="s">
        <v>973</v>
      </c>
      <c r="R364" s="3">
        <f>IFERROR(__xludf.DUMMYFUNCTION("COUNTA(SPLIT(Q364,"",""))"),4.0)</f>
        <v>4</v>
      </c>
      <c r="S364" s="3">
        <f>IFERROR(__xludf.DUMMYFUNCTION("IF(REGEXMATCH(Q364,""(?i)c\+\+""),1,0)"),1.0)</f>
        <v>1</v>
      </c>
      <c r="T364" s="3">
        <f>IFERROR(__xludf.DUMMYFUNCTION("IF(REGEXMATCH(Q364,""(?i)machine learning""),1,0)"),0.0)</f>
        <v>0</v>
      </c>
      <c r="U364" s="3">
        <f>IFERROR(__xludf.DUMMYFUNCTION("IF(REGEXMATCH(Q364,""(?i)python""),1,0)"),0.0)</f>
        <v>0</v>
      </c>
      <c r="V364" s="3">
        <f>IFERROR(__xludf.DUMMYFUNCTION("IF(REGEXMATCH(Q364,""(?i)java""),1,0)"),1.0)</f>
        <v>1</v>
      </c>
      <c r="W364" s="3">
        <f>IFERROR(__xludf.DUMMYFUNCTION("IF(REGEXMATCH(Q364,""(?i)sql""),1,0)"),0.0)</f>
        <v>0</v>
      </c>
      <c r="X364" s="3">
        <f>IFERROR(__xludf.DUMMYFUNCTION("IF(REGEXMATCH(Q364,""(?i)web development""),1,0)"),1.0)</f>
        <v>1</v>
      </c>
      <c r="Y364" s="3">
        <f>IFERROR(__xludf.DUMMYFUNCTION("IF(REGEXMATCH(Q364,""(?i)data science""),1,0)"),1.0)</f>
        <v>1</v>
      </c>
      <c r="Z364" s="3" t="s">
        <v>45</v>
      </c>
      <c r="AA364" s="3" t="s">
        <v>67</v>
      </c>
      <c r="AB364" s="3" t="s">
        <v>66</v>
      </c>
      <c r="AC364" s="3" t="s">
        <v>46</v>
      </c>
      <c r="AD364" s="3">
        <v>17.31</v>
      </c>
      <c r="AE364" s="3" t="s">
        <v>61</v>
      </c>
      <c r="AF364" s="3">
        <v>6.49</v>
      </c>
      <c r="AG364" s="3">
        <v>7.83</v>
      </c>
      <c r="AH364" s="3">
        <v>7.72</v>
      </c>
      <c r="AI364" s="3">
        <v>6.88</v>
      </c>
      <c r="AJ364" s="3">
        <v>6.43</v>
      </c>
      <c r="AK364" s="3">
        <v>5.31</v>
      </c>
      <c r="AL364" s="3">
        <v>6.98</v>
      </c>
      <c r="AM364" s="3">
        <v>6.05</v>
      </c>
    </row>
    <row r="365">
      <c r="A365" s="3" t="s">
        <v>974</v>
      </c>
      <c r="B365" s="3" t="s">
        <v>975</v>
      </c>
      <c r="C365" s="4">
        <v>21.0</v>
      </c>
      <c r="D365" s="3" t="s">
        <v>58</v>
      </c>
      <c r="E365" s="3" t="s">
        <v>52</v>
      </c>
      <c r="F365" s="5">
        <v>7.23</v>
      </c>
      <c r="G365" s="3">
        <v>2.0</v>
      </c>
      <c r="H365" s="5">
        <v>89.0</v>
      </c>
      <c r="I365" s="3" t="s">
        <v>209</v>
      </c>
      <c r="J365" s="3">
        <f>IFERROR(__xludf.DUMMYFUNCTION("COUNTA(SPLIT(I365,"",""))"),2.0)</f>
        <v>2</v>
      </c>
      <c r="K365" s="3">
        <f>IFERROR(__xludf.DUMMYFUNCTION("IF(REGEXMATCH(I365,""(?i)literary society""),1,0)"),0.0)</f>
        <v>0</v>
      </c>
      <c r="L365" s="3">
        <f>IFERROR(__xludf.DUMMYFUNCTION("IF(REGEXMATCH(I365,""(?i)robotics""),1,0)"),0.0)</f>
        <v>0</v>
      </c>
      <c r="M365" s="3">
        <f>IFERROR(__xludf.DUMMYFUNCTION("IF(REGEXMATCH(I365,""(?i)coding club""),1,0)"),0.0)</f>
        <v>0</v>
      </c>
      <c r="N365" s="3">
        <f>IFERROR(__xludf.DUMMYFUNCTION("IF(REGEXMATCH(I365,""(?i)entrepreneurship cell""),1,0)"),0.0)</f>
        <v>0</v>
      </c>
      <c r="O365" s="3">
        <f>IFERROR(__xludf.DUMMYFUNCTION("IF(REGEXMATCH(I365,""(?i)cultural club""),1,0)"),1.0)</f>
        <v>1</v>
      </c>
      <c r="P365" s="3">
        <f>IFERROR(__xludf.DUMMYFUNCTION("IF(REGEXMATCH(I365,""(?i)sports club""),1,0)"),1.0)</f>
        <v>1</v>
      </c>
      <c r="Q365" s="3" t="s">
        <v>327</v>
      </c>
      <c r="R365" s="3">
        <f>IFERROR(__xludf.DUMMYFUNCTION("COUNTA(SPLIT(Q365,"",""))"),2.0)</f>
        <v>2</v>
      </c>
      <c r="S365" s="3">
        <f>IFERROR(__xludf.DUMMYFUNCTION("IF(REGEXMATCH(Q365,""(?i)c\+\+""),1,0)"),0.0)</f>
        <v>0</v>
      </c>
      <c r="T365" s="3">
        <f>IFERROR(__xludf.DUMMYFUNCTION("IF(REGEXMATCH(Q365,""(?i)machine learning""),1,0)"),1.0)</f>
        <v>1</v>
      </c>
      <c r="U365" s="3">
        <f>IFERROR(__xludf.DUMMYFUNCTION("IF(REGEXMATCH(Q365,""(?i)python""),1,0)"),0.0)</f>
        <v>0</v>
      </c>
      <c r="V365" s="3">
        <f>IFERROR(__xludf.DUMMYFUNCTION("IF(REGEXMATCH(Q365,""(?i)java""),1,0)"),1.0)</f>
        <v>1</v>
      </c>
      <c r="W365" s="3">
        <f>IFERROR(__xludf.DUMMYFUNCTION("IF(REGEXMATCH(Q365,""(?i)sql""),1,0)"),0.0)</f>
        <v>0</v>
      </c>
      <c r="X365" s="3">
        <f>IFERROR(__xludf.DUMMYFUNCTION("IF(REGEXMATCH(Q365,""(?i)web development""),1,0)"),0.0)</f>
        <v>0</v>
      </c>
      <c r="Y365" s="3">
        <f>IFERROR(__xludf.DUMMYFUNCTION("IF(REGEXMATCH(Q365,""(?i)data science""),1,0)"),0.0)</f>
        <v>0</v>
      </c>
      <c r="Z365" s="3" t="s">
        <v>45</v>
      </c>
      <c r="AA365" s="3" t="s">
        <v>85</v>
      </c>
      <c r="AB365" s="3" t="s">
        <v>47</v>
      </c>
      <c r="AC365" s="3" t="s">
        <v>48</v>
      </c>
      <c r="AD365" s="3">
        <v>0.0</v>
      </c>
      <c r="AE365" s="3" t="s">
        <v>49</v>
      </c>
      <c r="AF365" s="3">
        <v>7.83</v>
      </c>
      <c r="AG365" s="3">
        <v>7.25</v>
      </c>
      <c r="AH365" s="3">
        <v>6.54</v>
      </c>
      <c r="AI365" s="3">
        <v>7.86</v>
      </c>
      <c r="AJ365" s="3">
        <v>7.9</v>
      </c>
      <c r="AK365" s="3">
        <v>7.06</v>
      </c>
      <c r="AL365" s="3">
        <v>7.44</v>
      </c>
      <c r="AM365" s="3">
        <v>5.97</v>
      </c>
    </row>
    <row r="366">
      <c r="A366" s="3" t="s">
        <v>976</v>
      </c>
      <c r="B366" s="3" t="s">
        <v>977</v>
      </c>
      <c r="C366" s="4">
        <v>20.0</v>
      </c>
      <c r="D366" s="3" t="s">
        <v>58</v>
      </c>
      <c r="E366" s="3" t="s">
        <v>92</v>
      </c>
      <c r="F366" s="5">
        <v>7.29</v>
      </c>
      <c r="G366" s="3">
        <v>0.0</v>
      </c>
      <c r="H366" s="5">
        <v>73.52</v>
      </c>
      <c r="I366" s="3" t="s">
        <v>11</v>
      </c>
      <c r="J366" s="3">
        <f>IFERROR(__xludf.DUMMYFUNCTION("COUNTA(SPLIT(I366,"",""))"),1.0)</f>
        <v>1</v>
      </c>
      <c r="K366" s="3">
        <f>IFERROR(__xludf.DUMMYFUNCTION("IF(REGEXMATCH(I366,""(?i)literary society""),1,0)"),0.0)</f>
        <v>0</v>
      </c>
      <c r="L366" s="3">
        <f>IFERROR(__xludf.DUMMYFUNCTION("IF(REGEXMATCH(I366,""(?i)robotics""),1,0)"),1.0)</f>
        <v>1</v>
      </c>
      <c r="M366" s="3">
        <f>IFERROR(__xludf.DUMMYFUNCTION("IF(REGEXMATCH(I366,""(?i)coding club""),1,0)"),0.0)</f>
        <v>0</v>
      </c>
      <c r="N366" s="3">
        <f>IFERROR(__xludf.DUMMYFUNCTION("IF(REGEXMATCH(I366,""(?i)entrepreneurship cell""),1,0)"),0.0)</f>
        <v>0</v>
      </c>
      <c r="O366" s="3">
        <f>IFERROR(__xludf.DUMMYFUNCTION("IF(REGEXMATCH(I366,""(?i)cultural club""),1,0)"),0.0)</f>
        <v>0</v>
      </c>
      <c r="P366" s="3">
        <f>IFERROR(__xludf.DUMMYFUNCTION("IF(REGEXMATCH(I366,""(?i)sports club""),1,0)"),0.0)</f>
        <v>0</v>
      </c>
      <c r="Q366" s="3" t="s">
        <v>475</v>
      </c>
      <c r="R366" s="3">
        <f>IFERROR(__xludf.DUMMYFUNCTION("COUNTA(SPLIT(Q366,"",""))"),2.0)</f>
        <v>2</v>
      </c>
      <c r="S366" s="3">
        <f>IFERROR(__xludf.DUMMYFUNCTION("IF(REGEXMATCH(Q366,""(?i)c\+\+""),1,0)"),0.0)</f>
        <v>0</v>
      </c>
      <c r="T366" s="3">
        <f>IFERROR(__xludf.DUMMYFUNCTION("IF(REGEXMATCH(Q366,""(?i)machine learning""),1,0)"),0.0)</f>
        <v>0</v>
      </c>
      <c r="U366" s="3">
        <f>IFERROR(__xludf.DUMMYFUNCTION("IF(REGEXMATCH(Q366,""(?i)python""),1,0)"),1.0)</f>
        <v>1</v>
      </c>
      <c r="V366" s="3">
        <f>IFERROR(__xludf.DUMMYFUNCTION("IF(REGEXMATCH(Q366,""(?i)java""),1,0)"),1.0)</f>
        <v>1</v>
      </c>
      <c r="W366" s="3">
        <f>IFERROR(__xludf.DUMMYFUNCTION("IF(REGEXMATCH(Q366,""(?i)sql""),1,0)"),0.0)</f>
        <v>0</v>
      </c>
      <c r="X366" s="3">
        <f>IFERROR(__xludf.DUMMYFUNCTION("IF(REGEXMATCH(Q366,""(?i)web development""),1,0)"),0.0)</f>
        <v>0</v>
      </c>
      <c r="Y366" s="3">
        <f>IFERROR(__xludf.DUMMYFUNCTION("IF(REGEXMATCH(Q366,""(?i)data science""),1,0)"),0.0)</f>
        <v>0</v>
      </c>
      <c r="Z366" s="3" t="s">
        <v>45</v>
      </c>
      <c r="AA366" s="3" t="s">
        <v>72</v>
      </c>
      <c r="AB366" s="3" t="s">
        <v>66</v>
      </c>
      <c r="AC366" s="3" t="s">
        <v>85</v>
      </c>
      <c r="AD366" s="3">
        <v>10.99</v>
      </c>
      <c r="AE366" s="3" t="s">
        <v>72</v>
      </c>
      <c r="AF366" s="3">
        <v>6.53</v>
      </c>
      <c r="AG366" s="3">
        <v>8.53</v>
      </c>
      <c r="AH366" s="3">
        <v>4.71</v>
      </c>
      <c r="AI366" s="3">
        <v>7.3</v>
      </c>
      <c r="AJ366" s="3">
        <v>7.83</v>
      </c>
      <c r="AK366" s="3">
        <v>7.7</v>
      </c>
      <c r="AL366" s="3">
        <v>7.79</v>
      </c>
      <c r="AM366" s="3">
        <v>7.93</v>
      </c>
    </row>
    <row r="367">
      <c r="A367" s="3" t="s">
        <v>978</v>
      </c>
      <c r="B367" s="3" t="s">
        <v>979</v>
      </c>
      <c r="C367" s="4">
        <v>20.0</v>
      </c>
      <c r="D367" s="3" t="s">
        <v>58</v>
      </c>
      <c r="E367" s="3" t="s">
        <v>59</v>
      </c>
      <c r="F367" s="5">
        <v>6.52</v>
      </c>
      <c r="G367" s="3">
        <v>0.0</v>
      </c>
      <c r="H367" s="5">
        <v>69.78</v>
      </c>
      <c r="I367" s="3" t="s">
        <v>724</v>
      </c>
      <c r="J367" s="3">
        <f>IFERROR(__xludf.DUMMYFUNCTION("COUNTA(SPLIT(I367,"",""))"),2.0)</f>
        <v>2</v>
      </c>
      <c r="K367" s="3">
        <f>IFERROR(__xludf.DUMMYFUNCTION("IF(REGEXMATCH(I367,""(?i)literary society""),1,0)"),1.0)</f>
        <v>1</v>
      </c>
      <c r="L367" s="3">
        <f>IFERROR(__xludf.DUMMYFUNCTION("IF(REGEXMATCH(I367,""(?i)robotics""),1,0)"),0.0)</f>
        <v>0</v>
      </c>
      <c r="M367" s="3">
        <f>IFERROR(__xludf.DUMMYFUNCTION("IF(REGEXMATCH(I367,""(?i)coding club""),1,0)"),0.0)</f>
        <v>0</v>
      </c>
      <c r="N367" s="3">
        <f>IFERROR(__xludf.DUMMYFUNCTION("IF(REGEXMATCH(I367,""(?i)entrepreneurship cell""),1,0)"),0.0)</f>
        <v>0</v>
      </c>
      <c r="O367" s="3">
        <f>IFERROR(__xludf.DUMMYFUNCTION("IF(REGEXMATCH(I367,""(?i)cultural club""),1,0)"),1.0)</f>
        <v>1</v>
      </c>
      <c r="P367" s="3">
        <f>IFERROR(__xludf.DUMMYFUNCTION("IF(REGEXMATCH(I367,""(?i)sports club""),1,0)"),0.0)</f>
        <v>0</v>
      </c>
      <c r="Q367" s="3" t="s">
        <v>980</v>
      </c>
      <c r="R367" s="3">
        <f>IFERROR(__xludf.DUMMYFUNCTION("COUNTA(SPLIT(Q367,"",""))"),4.0)</f>
        <v>4</v>
      </c>
      <c r="S367" s="3">
        <f>IFERROR(__xludf.DUMMYFUNCTION("IF(REGEXMATCH(Q367,""(?i)c\+\+""),1,0)"),0.0)</f>
        <v>0</v>
      </c>
      <c r="T367" s="3">
        <f>IFERROR(__xludf.DUMMYFUNCTION("IF(REGEXMATCH(Q367,""(?i)machine learning""),1,0)"),1.0)</f>
        <v>1</v>
      </c>
      <c r="U367" s="3">
        <f>IFERROR(__xludf.DUMMYFUNCTION("IF(REGEXMATCH(Q367,""(?i)python""),1,0)"),0.0)</f>
        <v>0</v>
      </c>
      <c r="V367" s="3">
        <f>IFERROR(__xludf.DUMMYFUNCTION("IF(REGEXMATCH(Q367,""(?i)java""),1,0)"),1.0)</f>
        <v>1</v>
      </c>
      <c r="W367" s="3">
        <f>IFERROR(__xludf.DUMMYFUNCTION("IF(REGEXMATCH(Q367,""(?i)sql""),1,0)"),1.0)</f>
        <v>1</v>
      </c>
      <c r="X367" s="3">
        <f>IFERROR(__xludf.DUMMYFUNCTION("IF(REGEXMATCH(Q367,""(?i)web development""),1,0)"),1.0)</f>
        <v>1</v>
      </c>
      <c r="Y367" s="3">
        <f>IFERROR(__xludf.DUMMYFUNCTION("IF(REGEXMATCH(Q367,""(?i)data science""),1,0)"),0.0)</f>
        <v>0</v>
      </c>
      <c r="Z367" s="3" t="s">
        <v>55</v>
      </c>
      <c r="AA367" s="3" t="s">
        <v>48</v>
      </c>
      <c r="AB367" s="3" t="s">
        <v>47</v>
      </c>
      <c r="AC367" s="3" t="s">
        <v>48</v>
      </c>
      <c r="AD367" s="3">
        <v>0.0</v>
      </c>
      <c r="AE367" s="3" t="s">
        <v>49</v>
      </c>
      <c r="AF367" s="3">
        <v>8.25</v>
      </c>
      <c r="AG367" s="3">
        <v>5.4</v>
      </c>
      <c r="AH367" s="3">
        <v>5.48</v>
      </c>
      <c r="AI367" s="3">
        <v>6.09</v>
      </c>
      <c r="AJ367" s="3">
        <v>6.52</v>
      </c>
      <c r="AK367" s="3">
        <v>5.6</v>
      </c>
      <c r="AL367" s="3">
        <v>7.37</v>
      </c>
      <c r="AM367" s="3">
        <v>7.43</v>
      </c>
    </row>
    <row r="368">
      <c r="A368" s="3" t="s">
        <v>981</v>
      </c>
      <c r="B368" s="3" t="s">
        <v>143</v>
      </c>
      <c r="C368" s="4">
        <v>21.0</v>
      </c>
      <c r="D368" s="3" t="s">
        <v>41</v>
      </c>
      <c r="E368" s="3" t="s">
        <v>82</v>
      </c>
      <c r="F368" s="5">
        <v>7.62</v>
      </c>
      <c r="G368" s="3">
        <v>1.0</v>
      </c>
      <c r="H368" s="5">
        <v>95.6</v>
      </c>
      <c r="I368" s="3" t="s">
        <v>93</v>
      </c>
      <c r="J368" s="3">
        <f>IFERROR(__xludf.DUMMYFUNCTION("COUNTA(SPLIT(I368,"",""))"),3.0)</f>
        <v>3</v>
      </c>
      <c r="K368" s="3">
        <f>IFERROR(__xludf.DUMMYFUNCTION("IF(REGEXMATCH(I368,""(?i)literary society""),1,0)"),1.0)</f>
        <v>1</v>
      </c>
      <c r="L368" s="3">
        <f>IFERROR(__xludf.DUMMYFUNCTION("IF(REGEXMATCH(I368,""(?i)robotics""),1,0)"),0.0)</f>
        <v>0</v>
      </c>
      <c r="M368" s="3">
        <f>IFERROR(__xludf.DUMMYFUNCTION("IF(REGEXMATCH(I368,""(?i)coding club""),1,0)"),1.0)</f>
        <v>1</v>
      </c>
      <c r="N368" s="3">
        <f>IFERROR(__xludf.DUMMYFUNCTION("IF(REGEXMATCH(I368,""(?i)entrepreneurship cell""),1,0)"),0.0)</f>
        <v>0</v>
      </c>
      <c r="O368" s="3">
        <f>IFERROR(__xludf.DUMMYFUNCTION("IF(REGEXMATCH(I368,""(?i)cultural club""),1,0)"),0.0)</f>
        <v>0</v>
      </c>
      <c r="P368" s="3">
        <f>IFERROR(__xludf.DUMMYFUNCTION("IF(REGEXMATCH(I368,""(?i)sports club""),1,0)"),1.0)</f>
        <v>1</v>
      </c>
      <c r="Q368" s="3" t="s">
        <v>748</v>
      </c>
      <c r="R368" s="3">
        <f>IFERROR(__xludf.DUMMYFUNCTION("COUNTA(SPLIT(Q368,"",""))"),4.0)</f>
        <v>4</v>
      </c>
      <c r="S368" s="3">
        <f>IFERROR(__xludf.DUMMYFUNCTION("IF(REGEXMATCH(Q368,""(?i)c\+\+""),1,0)"),0.0)</f>
        <v>0</v>
      </c>
      <c r="T368" s="3">
        <f>IFERROR(__xludf.DUMMYFUNCTION("IF(REGEXMATCH(Q368,""(?i)machine learning""),1,0)"),1.0)</f>
        <v>1</v>
      </c>
      <c r="U368" s="3">
        <f>IFERROR(__xludf.DUMMYFUNCTION("IF(REGEXMATCH(Q368,""(?i)python""),1,0)"),1.0)</f>
        <v>1</v>
      </c>
      <c r="V368" s="3">
        <f>IFERROR(__xludf.DUMMYFUNCTION("IF(REGEXMATCH(Q368,""(?i)java""),1,0)"),0.0)</f>
        <v>0</v>
      </c>
      <c r="W368" s="3">
        <f>IFERROR(__xludf.DUMMYFUNCTION("IF(REGEXMATCH(Q368,""(?i)sql""),1,0)"),1.0)</f>
        <v>1</v>
      </c>
      <c r="X368" s="3">
        <f>IFERROR(__xludf.DUMMYFUNCTION("IF(REGEXMATCH(Q368,""(?i)web development""),1,0)"),0.0)</f>
        <v>0</v>
      </c>
      <c r="Y368" s="3">
        <f>IFERROR(__xludf.DUMMYFUNCTION("IF(REGEXMATCH(Q368,""(?i)data science""),1,0)"),1.0)</f>
        <v>1</v>
      </c>
      <c r="Z368" s="3" t="s">
        <v>45</v>
      </c>
      <c r="AA368" s="3" t="s">
        <v>46</v>
      </c>
      <c r="AB368" s="3" t="s">
        <v>66</v>
      </c>
      <c r="AC368" s="3" t="s">
        <v>61</v>
      </c>
      <c r="AD368" s="3">
        <v>4.43</v>
      </c>
      <c r="AE368" s="3" t="s">
        <v>72</v>
      </c>
      <c r="AF368" s="3">
        <v>7.07</v>
      </c>
      <c r="AG368" s="3">
        <v>7.72</v>
      </c>
      <c r="AH368" s="3">
        <v>7.76</v>
      </c>
      <c r="AI368" s="3">
        <v>8.46</v>
      </c>
      <c r="AJ368" s="3">
        <v>6.17</v>
      </c>
      <c r="AK368" s="3">
        <v>7.7</v>
      </c>
      <c r="AL368" s="3">
        <v>6.97</v>
      </c>
      <c r="AM368" s="3">
        <v>9.11</v>
      </c>
    </row>
    <row r="369">
      <c r="A369" s="3" t="s">
        <v>982</v>
      </c>
      <c r="B369" s="3" t="s">
        <v>983</v>
      </c>
      <c r="C369" s="4">
        <v>23.0</v>
      </c>
      <c r="D369" s="3" t="s">
        <v>41</v>
      </c>
      <c r="E369" s="3" t="s">
        <v>82</v>
      </c>
      <c r="F369" s="5">
        <v>6.68</v>
      </c>
      <c r="G369" s="3">
        <v>0.0</v>
      </c>
      <c r="H369" s="5">
        <v>69.94</v>
      </c>
      <c r="I369" s="3" t="s">
        <v>243</v>
      </c>
      <c r="J369" s="3">
        <f>IFERROR(__xludf.DUMMYFUNCTION("COUNTA(SPLIT(I369,"",""))"),2.0)</f>
        <v>2</v>
      </c>
      <c r="K369" s="3">
        <f>IFERROR(__xludf.DUMMYFUNCTION("IF(REGEXMATCH(I369,""(?i)literary society""),1,0)"),0.0)</f>
        <v>0</v>
      </c>
      <c r="L369" s="3">
        <f>IFERROR(__xludf.DUMMYFUNCTION("IF(REGEXMATCH(I369,""(?i)robotics""),1,0)"),1.0)</f>
        <v>1</v>
      </c>
      <c r="M369" s="3">
        <f>IFERROR(__xludf.DUMMYFUNCTION("IF(REGEXMATCH(I369,""(?i)coding club""),1,0)"),0.0)</f>
        <v>0</v>
      </c>
      <c r="N369" s="3">
        <f>IFERROR(__xludf.DUMMYFUNCTION("IF(REGEXMATCH(I369,""(?i)entrepreneurship cell""),1,0)"),0.0)</f>
        <v>0</v>
      </c>
      <c r="O369" s="3">
        <f>IFERROR(__xludf.DUMMYFUNCTION("IF(REGEXMATCH(I369,""(?i)cultural club""),1,0)"),1.0)</f>
        <v>1</v>
      </c>
      <c r="P369" s="3">
        <f>IFERROR(__xludf.DUMMYFUNCTION("IF(REGEXMATCH(I369,""(?i)sports club""),1,0)"),0.0)</f>
        <v>0</v>
      </c>
      <c r="Q369" s="3" t="s">
        <v>375</v>
      </c>
      <c r="R369" s="3">
        <f>IFERROR(__xludf.DUMMYFUNCTION("COUNTA(SPLIT(Q369,"",""))"),2.0)</f>
        <v>2</v>
      </c>
      <c r="S369" s="3">
        <f>IFERROR(__xludf.DUMMYFUNCTION("IF(REGEXMATCH(Q369,""(?i)c\+\+""),1,0)"),0.0)</f>
        <v>0</v>
      </c>
      <c r="T369" s="3">
        <f>IFERROR(__xludf.DUMMYFUNCTION("IF(REGEXMATCH(Q369,""(?i)machine learning""),1,0)"),0.0)</f>
        <v>0</v>
      </c>
      <c r="U369" s="3">
        <f>IFERROR(__xludf.DUMMYFUNCTION("IF(REGEXMATCH(Q369,""(?i)python""),1,0)"),1.0)</f>
        <v>1</v>
      </c>
      <c r="V369" s="3">
        <f>IFERROR(__xludf.DUMMYFUNCTION("IF(REGEXMATCH(Q369,""(?i)java""),1,0)"),0.0)</f>
        <v>0</v>
      </c>
      <c r="W369" s="3">
        <f>IFERROR(__xludf.DUMMYFUNCTION("IF(REGEXMATCH(Q369,""(?i)sql""),1,0)"),0.0)</f>
        <v>0</v>
      </c>
      <c r="X369" s="3">
        <f>IFERROR(__xludf.DUMMYFUNCTION("IF(REGEXMATCH(Q369,""(?i)web development""),1,0)"),1.0)</f>
        <v>1</v>
      </c>
      <c r="Y369" s="3">
        <f>IFERROR(__xludf.DUMMYFUNCTION("IF(REGEXMATCH(Q369,""(?i)data science""),1,0)"),0.0)</f>
        <v>0</v>
      </c>
      <c r="Z369" s="3" t="s">
        <v>45</v>
      </c>
      <c r="AA369" s="3" t="s">
        <v>85</v>
      </c>
      <c r="AB369" s="3" t="s">
        <v>47</v>
      </c>
      <c r="AC369" s="3" t="s">
        <v>48</v>
      </c>
      <c r="AD369" s="3">
        <v>0.0</v>
      </c>
      <c r="AE369" s="3" t="s">
        <v>49</v>
      </c>
      <c r="AF369" s="3">
        <v>7.11</v>
      </c>
      <c r="AG369" s="3">
        <v>7.08</v>
      </c>
      <c r="AH369" s="3">
        <v>8.34</v>
      </c>
      <c r="AI369" s="3">
        <v>6.31</v>
      </c>
      <c r="AJ369" s="3">
        <v>5.49</v>
      </c>
      <c r="AK369" s="3">
        <v>5.84</v>
      </c>
      <c r="AL369" s="3">
        <v>6.98</v>
      </c>
      <c r="AM369" s="3">
        <v>6.27</v>
      </c>
    </row>
    <row r="370">
      <c r="A370" s="3" t="s">
        <v>984</v>
      </c>
      <c r="B370" s="3" t="s">
        <v>470</v>
      </c>
      <c r="C370" s="4">
        <v>18.0</v>
      </c>
      <c r="D370" s="3" t="s">
        <v>41</v>
      </c>
      <c r="E370" s="3" t="s">
        <v>82</v>
      </c>
      <c r="F370" s="5">
        <v>6.58</v>
      </c>
      <c r="G370" s="3">
        <v>3.0</v>
      </c>
      <c r="H370" s="5">
        <v>60.53</v>
      </c>
      <c r="I370" s="3" t="s">
        <v>985</v>
      </c>
      <c r="J370" s="3">
        <f>IFERROR(__xludf.DUMMYFUNCTION("COUNTA(SPLIT(I370,"",""))"),3.0)</f>
        <v>3</v>
      </c>
      <c r="K370" s="3">
        <f>IFERROR(__xludf.DUMMYFUNCTION("IF(REGEXMATCH(I370,""(?i)literary society""),1,0)"),0.0)</f>
        <v>0</v>
      </c>
      <c r="L370" s="3">
        <f>IFERROR(__xludf.DUMMYFUNCTION("IF(REGEXMATCH(I370,""(?i)robotics""),1,0)"),1.0)</f>
        <v>1</v>
      </c>
      <c r="M370" s="3">
        <f>IFERROR(__xludf.DUMMYFUNCTION("IF(REGEXMATCH(I370,""(?i)coding club""),1,0)"),1.0)</f>
        <v>1</v>
      </c>
      <c r="N370" s="3">
        <f>IFERROR(__xludf.DUMMYFUNCTION("IF(REGEXMATCH(I370,""(?i)entrepreneurship cell""),1,0)"),0.0)</f>
        <v>0</v>
      </c>
      <c r="O370" s="3">
        <f>IFERROR(__xludf.DUMMYFUNCTION("IF(REGEXMATCH(I370,""(?i)cultural club""),1,0)"),0.0)</f>
        <v>0</v>
      </c>
      <c r="P370" s="3">
        <f>IFERROR(__xludf.DUMMYFUNCTION("IF(REGEXMATCH(I370,""(?i)sports club""),1,0)"),1.0)</f>
        <v>1</v>
      </c>
      <c r="Q370" s="3" t="s">
        <v>365</v>
      </c>
      <c r="R370" s="3">
        <f>IFERROR(__xludf.DUMMYFUNCTION("COUNTA(SPLIT(Q370,"",""))"),2.0)</f>
        <v>2</v>
      </c>
      <c r="S370" s="3">
        <f>IFERROR(__xludf.DUMMYFUNCTION("IF(REGEXMATCH(Q370,""(?i)c\+\+""),1,0)"),0.0)</f>
        <v>0</v>
      </c>
      <c r="T370" s="3">
        <f>IFERROR(__xludf.DUMMYFUNCTION("IF(REGEXMATCH(Q370,""(?i)machine learning""),1,0)"),0.0)</f>
        <v>0</v>
      </c>
      <c r="U370" s="3">
        <f>IFERROR(__xludf.DUMMYFUNCTION("IF(REGEXMATCH(Q370,""(?i)python""),1,0)"),0.0)</f>
        <v>0</v>
      </c>
      <c r="V370" s="3">
        <f>IFERROR(__xludf.DUMMYFUNCTION("IF(REGEXMATCH(Q370,""(?i)java""),1,0)"),1.0)</f>
        <v>1</v>
      </c>
      <c r="W370" s="3">
        <f>IFERROR(__xludf.DUMMYFUNCTION("IF(REGEXMATCH(Q370,""(?i)sql""),1,0)"),1.0)</f>
        <v>1</v>
      </c>
      <c r="X370" s="3">
        <f>IFERROR(__xludf.DUMMYFUNCTION("IF(REGEXMATCH(Q370,""(?i)web development""),1,0)"),0.0)</f>
        <v>0</v>
      </c>
      <c r="Y370" s="3">
        <f>IFERROR(__xludf.DUMMYFUNCTION("IF(REGEXMATCH(Q370,""(?i)data science""),1,0)"),0.0)</f>
        <v>0</v>
      </c>
      <c r="Z370" s="3" t="s">
        <v>55</v>
      </c>
      <c r="AA370" s="3" t="s">
        <v>48</v>
      </c>
      <c r="AB370" s="3" t="s">
        <v>47</v>
      </c>
      <c r="AC370" s="3" t="s">
        <v>48</v>
      </c>
      <c r="AD370" s="3">
        <v>0.0</v>
      </c>
      <c r="AE370" s="3" t="s">
        <v>49</v>
      </c>
      <c r="AF370" s="3">
        <v>7.94</v>
      </c>
      <c r="AG370" s="3">
        <v>6.03</v>
      </c>
      <c r="AH370" s="3">
        <v>7.14</v>
      </c>
      <c r="AI370" s="3">
        <v>6.58</v>
      </c>
      <c r="AJ370" s="3">
        <v>5.99</v>
      </c>
      <c r="AK370" s="3">
        <v>6.27</v>
      </c>
      <c r="AL370" s="3">
        <v>4.95</v>
      </c>
      <c r="AM370" s="3">
        <v>7.75</v>
      </c>
    </row>
    <row r="371">
      <c r="A371" s="3" t="s">
        <v>986</v>
      </c>
      <c r="B371" s="3" t="s">
        <v>987</v>
      </c>
      <c r="C371" s="4">
        <v>19.0</v>
      </c>
      <c r="D371" s="3" t="s">
        <v>58</v>
      </c>
      <c r="E371" s="3" t="s">
        <v>59</v>
      </c>
      <c r="F371" s="5">
        <v>7.04</v>
      </c>
      <c r="G371" s="3">
        <v>0.0</v>
      </c>
      <c r="H371" s="5">
        <v>61.09</v>
      </c>
      <c r="I371" s="3" t="s">
        <v>808</v>
      </c>
      <c r="J371" s="3">
        <f>IFERROR(__xludf.DUMMYFUNCTION("COUNTA(SPLIT(I371,"",""))"),3.0)</f>
        <v>3</v>
      </c>
      <c r="K371" s="3">
        <f>IFERROR(__xludf.DUMMYFUNCTION("IF(REGEXMATCH(I371,""(?i)literary society""),1,0)"),1.0)</f>
        <v>1</v>
      </c>
      <c r="L371" s="3">
        <f>IFERROR(__xludf.DUMMYFUNCTION("IF(REGEXMATCH(I371,""(?i)robotics""),1,0)"),1.0)</f>
        <v>1</v>
      </c>
      <c r="M371" s="3">
        <f>IFERROR(__xludf.DUMMYFUNCTION("IF(REGEXMATCH(I371,""(?i)coding club""),1,0)"),1.0)</f>
        <v>1</v>
      </c>
      <c r="N371" s="3">
        <f>IFERROR(__xludf.DUMMYFUNCTION("IF(REGEXMATCH(I371,""(?i)entrepreneurship cell""),1,0)"),0.0)</f>
        <v>0</v>
      </c>
      <c r="O371" s="3">
        <f>IFERROR(__xludf.DUMMYFUNCTION("IF(REGEXMATCH(I371,""(?i)cultural club""),1,0)"),0.0)</f>
        <v>0</v>
      </c>
      <c r="P371" s="3">
        <f>IFERROR(__xludf.DUMMYFUNCTION("IF(REGEXMATCH(I371,""(?i)sports club""),1,0)"),0.0)</f>
        <v>0</v>
      </c>
      <c r="Q371" s="3" t="s">
        <v>988</v>
      </c>
      <c r="R371" s="3">
        <f>IFERROR(__xludf.DUMMYFUNCTION("COUNTA(SPLIT(Q371,"",""))"),5.0)</f>
        <v>5</v>
      </c>
      <c r="S371" s="3">
        <f>IFERROR(__xludf.DUMMYFUNCTION("IF(REGEXMATCH(Q371,""(?i)c\+\+""),1,0)"),0.0)</f>
        <v>0</v>
      </c>
      <c r="T371" s="3">
        <f>IFERROR(__xludf.DUMMYFUNCTION("IF(REGEXMATCH(Q371,""(?i)machine learning""),1,0)"),1.0)</f>
        <v>1</v>
      </c>
      <c r="U371" s="3">
        <f>IFERROR(__xludf.DUMMYFUNCTION("IF(REGEXMATCH(Q371,""(?i)python""),1,0)"),1.0)</f>
        <v>1</v>
      </c>
      <c r="V371" s="3">
        <f>IFERROR(__xludf.DUMMYFUNCTION("IF(REGEXMATCH(Q371,""(?i)java""),1,0)"),1.0)</f>
        <v>1</v>
      </c>
      <c r="W371" s="3">
        <f>IFERROR(__xludf.DUMMYFUNCTION("IF(REGEXMATCH(Q371,""(?i)sql""),1,0)"),1.0)</f>
        <v>1</v>
      </c>
      <c r="X371" s="3">
        <f>IFERROR(__xludf.DUMMYFUNCTION("IF(REGEXMATCH(Q371,""(?i)web development""),1,0)"),0.0)</f>
        <v>0</v>
      </c>
      <c r="Y371" s="3">
        <f>IFERROR(__xludf.DUMMYFUNCTION("IF(REGEXMATCH(Q371,""(?i)data science""),1,0)"),1.0)</f>
        <v>1</v>
      </c>
      <c r="Z371" s="3" t="s">
        <v>45</v>
      </c>
      <c r="AA371" s="3" t="s">
        <v>98</v>
      </c>
      <c r="AB371" s="3" t="s">
        <v>66</v>
      </c>
      <c r="AC371" s="3" t="s">
        <v>67</v>
      </c>
      <c r="AD371" s="3">
        <v>11.9</v>
      </c>
      <c r="AE371" s="3" t="s">
        <v>75</v>
      </c>
      <c r="AF371" s="3">
        <v>7.68</v>
      </c>
      <c r="AG371" s="3">
        <v>7.79</v>
      </c>
      <c r="AH371" s="3">
        <v>5.43</v>
      </c>
      <c r="AI371" s="3">
        <v>7.38</v>
      </c>
      <c r="AJ371" s="3">
        <v>8.37</v>
      </c>
      <c r="AK371" s="3">
        <v>6.64</v>
      </c>
      <c r="AL371" s="3">
        <v>6.43</v>
      </c>
      <c r="AM371" s="3">
        <v>6.58</v>
      </c>
    </row>
    <row r="372">
      <c r="A372" s="3" t="s">
        <v>989</v>
      </c>
      <c r="B372" s="3" t="s">
        <v>259</v>
      </c>
      <c r="C372" s="4">
        <v>21.0</v>
      </c>
      <c r="D372" s="3" t="s">
        <v>58</v>
      </c>
      <c r="E372" s="3" t="s">
        <v>82</v>
      </c>
      <c r="F372" s="5">
        <v>7.1</v>
      </c>
      <c r="G372" s="3">
        <v>0.0</v>
      </c>
      <c r="H372" s="5">
        <v>92.29</v>
      </c>
      <c r="I372" s="3" t="s">
        <v>153</v>
      </c>
      <c r="J372" s="3">
        <f>IFERROR(__xludf.DUMMYFUNCTION("COUNTA(SPLIT(I372,"",""))"),2.0)</f>
        <v>2</v>
      </c>
      <c r="K372" s="3">
        <f>IFERROR(__xludf.DUMMYFUNCTION("IF(REGEXMATCH(I372,""(?i)literary society""),1,0)"),0.0)</f>
        <v>0</v>
      </c>
      <c r="L372" s="3">
        <f>IFERROR(__xludf.DUMMYFUNCTION("IF(REGEXMATCH(I372,""(?i)robotics""),1,0)"),0.0)</f>
        <v>0</v>
      </c>
      <c r="M372" s="3">
        <f>IFERROR(__xludf.DUMMYFUNCTION("IF(REGEXMATCH(I372,""(?i)coding club""),1,0)"),1.0)</f>
        <v>1</v>
      </c>
      <c r="N372" s="3">
        <f>IFERROR(__xludf.DUMMYFUNCTION("IF(REGEXMATCH(I372,""(?i)entrepreneurship cell""),1,0)"),0.0)</f>
        <v>0</v>
      </c>
      <c r="O372" s="3">
        <f>IFERROR(__xludf.DUMMYFUNCTION("IF(REGEXMATCH(I372,""(?i)cultural club""),1,0)"),0.0)</f>
        <v>0</v>
      </c>
      <c r="P372" s="3">
        <f>IFERROR(__xludf.DUMMYFUNCTION("IF(REGEXMATCH(I372,""(?i)sports club""),1,0)"),1.0)</f>
        <v>1</v>
      </c>
      <c r="Q372" s="3" t="s">
        <v>990</v>
      </c>
      <c r="R372" s="3">
        <f>IFERROR(__xludf.DUMMYFUNCTION("COUNTA(SPLIT(Q372,"",""))"),5.0)</f>
        <v>5</v>
      </c>
      <c r="S372" s="3">
        <f>IFERROR(__xludf.DUMMYFUNCTION("IF(REGEXMATCH(Q372,""(?i)c\+\+""),1,0)"),1.0)</f>
        <v>1</v>
      </c>
      <c r="T372" s="3">
        <f>IFERROR(__xludf.DUMMYFUNCTION("IF(REGEXMATCH(Q372,""(?i)machine learning""),1,0)"),0.0)</f>
        <v>0</v>
      </c>
      <c r="U372" s="3">
        <f>IFERROR(__xludf.DUMMYFUNCTION("IF(REGEXMATCH(Q372,""(?i)python""),1,0)"),1.0)</f>
        <v>1</v>
      </c>
      <c r="V372" s="3">
        <f>IFERROR(__xludf.DUMMYFUNCTION("IF(REGEXMATCH(Q372,""(?i)java""),1,0)"),0.0)</f>
        <v>0</v>
      </c>
      <c r="W372" s="3">
        <f>IFERROR(__xludf.DUMMYFUNCTION("IF(REGEXMATCH(Q372,""(?i)sql""),1,0)"),1.0)</f>
        <v>1</v>
      </c>
      <c r="X372" s="3">
        <f>IFERROR(__xludf.DUMMYFUNCTION("IF(REGEXMATCH(Q372,""(?i)web development""),1,0)"),1.0)</f>
        <v>1</v>
      </c>
      <c r="Y372" s="3">
        <f>IFERROR(__xludf.DUMMYFUNCTION("IF(REGEXMATCH(Q372,""(?i)data science""),1,0)"),1.0)</f>
        <v>1</v>
      </c>
      <c r="Z372" s="3" t="s">
        <v>45</v>
      </c>
      <c r="AA372" s="3" t="s">
        <v>98</v>
      </c>
      <c r="AB372" s="3" t="s">
        <v>66</v>
      </c>
      <c r="AC372" s="3" t="s">
        <v>72</v>
      </c>
      <c r="AD372" s="3">
        <v>9.24</v>
      </c>
      <c r="AE372" s="3" t="s">
        <v>75</v>
      </c>
      <c r="AF372" s="3">
        <v>7.23</v>
      </c>
      <c r="AG372" s="3">
        <v>8.24</v>
      </c>
      <c r="AH372" s="3">
        <v>8.22</v>
      </c>
      <c r="AI372" s="3">
        <v>8.02</v>
      </c>
      <c r="AJ372" s="3">
        <v>6.74</v>
      </c>
      <c r="AK372" s="3">
        <v>5.16</v>
      </c>
      <c r="AL372" s="3">
        <v>5.14</v>
      </c>
      <c r="AM372" s="3">
        <v>8.02</v>
      </c>
    </row>
    <row r="373">
      <c r="A373" s="3" t="s">
        <v>991</v>
      </c>
      <c r="B373" s="3" t="s">
        <v>103</v>
      </c>
      <c r="C373" s="4">
        <v>19.0</v>
      </c>
      <c r="D373" s="3" t="s">
        <v>58</v>
      </c>
      <c r="E373" s="3" t="s">
        <v>70</v>
      </c>
      <c r="F373" s="5">
        <v>6.73</v>
      </c>
      <c r="G373" s="3">
        <v>3.0</v>
      </c>
      <c r="H373" s="5">
        <v>65.99</v>
      </c>
      <c r="I373" s="3" t="s">
        <v>157</v>
      </c>
      <c r="J373" s="3">
        <f>IFERROR(__xludf.DUMMYFUNCTION("COUNTA(SPLIT(I373,"",""))"),3.0)</f>
        <v>3</v>
      </c>
      <c r="K373" s="3">
        <f>IFERROR(__xludf.DUMMYFUNCTION("IF(REGEXMATCH(I373,""(?i)literary society""),1,0)"),1.0)</f>
        <v>1</v>
      </c>
      <c r="L373" s="3">
        <f>IFERROR(__xludf.DUMMYFUNCTION("IF(REGEXMATCH(I373,""(?i)robotics""),1,0)"),0.0)</f>
        <v>0</v>
      </c>
      <c r="M373" s="3">
        <f>IFERROR(__xludf.DUMMYFUNCTION("IF(REGEXMATCH(I373,""(?i)coding club""),1,0)"),0.0)</f>
        <v>0</v>
      </c>
      <c r="N373" s="3">
        <f>IFERROR(__xludf.DUMMYFUNCTION("IF(REGEXMATCH(I373,""(?i)entrepreneurship cell""),1,0)"),1.0)</f>
        <v>1</v>
      </c>
      <c r="O373" s="3">
        <f>IFERROR(__xludf.DUMMYFUNCTION("IF(REGEXMATCH(I373,""(?i)cultural club""),1,0)"),0.0)</f>
        <v>0</v>
      </c>
      <c r="P373" s="3">
        <f>IFERROR(__xludf.DUMMYFUNCTION("IF(REGEXMATCH(I373,""(?i)sports club""),1,0)"),1.0)</f>
        <v>1</v>
      </c>
      <c r="Q373" s="3" t="s">
        <v>992</v>
      </c>
      <c r="R373" s="3">
        <f>IFERROR(__xludf.DUMMYFUNCTION("COUNTA(SPLIT(Q373,"",""))"),4.0)</f>
        <v>4</v>
      </c>
      <c r="S373" s="3">
        <f>IFERROR(__xludf.DUMMYFUNCTION("IF(REGEXMATCH(Q373,""(?i)c\+\+""),1,0)"),0.0)</f>
        <v>0</v>
      </c>
      <c r="T373" s="3">
        <f>IFERROR(__xludf.DUMMYFUNCTION("IF(REGEXMATCH(Q373,""(?i)machine learning""),1,0)"),0.0)</f>
        <v>0</v>
      </c>
      <c r="U373" s="3">
        <f>IFERROR(__xludf.DUMMYFUNCTION("IF(REGEXMATCH(Q373,""(?i)python""),1,0)"),1.0)</f>
        <v>1</v>
      </c>
      <c r="V373" s="3">
        <f>IFERROR(__xludf.DUMMYFUNCTION("IF(REGEXMATCH(Q373,""(?i)java""),1,0)"),1.0)</f>
        <v>1</v>
      </c>
      <c r="W373" s="3">
        <f>IFERROR(__xludf.DUMMYFUNCTION("IF(REGEXMATCH(Q373,""(?i)sql""),1,0)"),1.0)</f>
        <v>1</v>
      </c>
      <c r="X373" s="3">
        <f>IFERROR(__xludf.DUMMYFUNCTION("IF(REGEXMATCH(Q373,""(?i)web development""),1,0)"),0.0)</f>
        <v>0</v>
      </c>
      <c r="Y373" s="3">
        <f>IFERROR(__xludf.DUMMYFUNCTION("IF(REGEXMATCH(Q373,""(?i)data science""),1,0)"),1.0)</f>
        <v>1</v>
      </c>
      <c r="Z373" s="3" t="s">
        <v>45</v>
      </c>
      <c r="AA373" s="3" t="s">
        <v>98</v>
      </c>
      <c r="AB373" s="3" t="s">
        <v>47</v>
      </c>
      <c r="AC373" s="3" t="s">
        <v>48</v>
      </c>
      <c r="AD373" s="3">
        <v>0.0</v>
      </c>
      <c r="AE373" s="3" t="s">
        <v>49</v>
      </c>
      <c r="AF373" s="3">
        <v>6.54</v>
      </c>
      <c r="AG373" s="3">
        <v>5.92</v>
      </c>
      <c r="AH373" s="3">
        <v>7.18</v>
      </c>
      <c r="AI373" s="3">
        <v>7.27</v>
      </c>
      <c r="AJ373" s="3">
        <v>5.38</v>
      </c>
      <c r="AK373" s="3">
        <v>7.38</v>
      </c>
      <c r="AL373" s="3">
        <v>8.07</v>
      </c>
      <c r="AM373" s="3">
        <v>6.09</v>
      </c>
    </row>
    <row r="374">
      <c r="A374" s="3" t="s">
        <v>993</v>
      </c>
      <c r="B374" s="3" t="s">
        <v>994</v>
      </c>
      <c r="C374" s="4">
        <v>23.0</v>
      </c>
      <c r="D374" s="3" t="s">
        <v>41</v>
      </c>
      <c r="E374" s="3" t="s">
        <v>52</v>
      </c>
      <c r="F374" s="5">
        <v>6.59</v>
      </c>
      <c r="G374" s="3">
        <v>1.0</v>
      </c>
      <c r="H374" s="5">
        <v>74.06</v>
      </c>
      <c r="I374" s="3" t="s">
        <v>253</v>
      </c>
      <c r="J374" s="3">
        <f>IFERROR(__xludf.DUMMYFUNCTION("COUNTA(SPLIT(I374,"",""))"),2.0)</f>
        <v>2</v>
      </c>
      <c r="K374" s="3">
        <f>IFERROR(__xludf.DUMMYFUNCTION("IF(REGEXMATCH(I374,""(?i)literary society""),1,0)"),1.0)</f>
        <v>1</v>
      </c>
      <c r="L374" s="3">
        <f>IFERROR(__xludf.DUMMYFUNCTION("IF(REGEXMATCH(I374,""(?i)robotics""),1,0)"),0.0)</f>
        <v>0</v>
      </c>
      <c r="M374" s="3">
        <f>IFERROR(__xludf.DUMMYFUNCTION("IF(REGEXMATCH(I374,""(?i)coding club""),1,0)"),0.0)</f>
        <v>0</v>
      </c>
      <c r="N374" s="3">
        <f>IFERROR(__xludf.DUMMYFUNCTION("IF(REGEXMATCH(I374,""(?i)entrepreneurship cell""),1,0)"),0.0)</f>
        <v>0</v>
      </c>
      <c r="O374" s="3">
        <f>IFERROR(__xludf.DUMMYFUNCTION("IF(REGEXMATCH(I374,""(?i)cultural club""),1,0)"),0.0)</f>
        <v>0</v>
      </c>
      <c r="P374" s="3">
        <f>IFERROR(__xludf.DUMMYFUNCTION("IF(REGEXMATCH(I374,""(?i)sports club""),1,0)"),1.0)</f>
        <v>1</v>
      </c>
      <c r="Q374" s="3" t="s">
        <v>995</v>
      </c>
      <c r="R374" s="3">
        <f>IFERROR(__xludf.DUMMYFUNCTION("COUNTA(SPLIT(Q374,"",""))"),4.0)</f>
        <v>4</v>
      </c>
      <c r="S374" s="3">
        <f>IFERROR(__xludf.DUMMYFUNCTION("IF(REGEXMATCH(Q374,""(?i)c\+\+""),1,0)"),0.0)</f>
        <v>0</v>
      </c>
      <c r="T374" s="3">
        <f>IFERROR(__xludf.DUMMYFUNCTION("IF(REGEXMATCH(Q374,""(?i)machine learning""),1,0)"),1.0)</f>
        <v>1</v>
      </c>
      <c r="U374" s="3">
        <f>IFERROR(__xludf.DUMMYFUNCTION("IF(REGEXMATCH(Q374,""(?i)python""),1,0)"),0.0)</f>
        <v>0</v>
      </c>
      <c r="V374" s="3">
        <f>IFERROR(__xludf.DUMMYFUNCTION("IF(REGEXMATCH(Q374,""(?i)java""),1,0)"),1.0)</f>
        <v>1</v>
      </c>
      <c r="W374" s="3">
        <f>IFERROR(__xludf.DUMMYFUNCTION("IF(REGEXMATCH(Q374,""(?i)sql""),1,0)"),1.0)</f>
        <v>1</v>
      </c>
      <c r="X374" s="3">
        <f>IFERROR(__xludf.DUMMYFUNCTION("IF(REGEXMATCH(Q374,""(?i)web development""),1,0)"),1.0)</f>
        <v>1</v>
      </c>
      <c r="Y374" s="3">
        <f>IFERROR(__xludf.DUMMYFUNCTION("IF(REGEXMATCH(Q374,""(?i)data science""),1,0)"),0.0)</f>
        <v>0</v>
      </c>
      <c r="Z374" s="3" t="s">
        <v>45</v>
      </c>
      <c r="AA374" s="3" t="s">
        <v>67</v>
      </c>
      <c r="AB374" s="3" t="s">
        <v>47</v>
      </c>
      <c r="AC374" s="3" t="s">
        <v>48</v>
      </c>
      <c r="AD374" s="3">
        <v>0.0</v>
      </c>
      <c r="AE374" s="3" t="s">
        <v>49</v>
      </c>
      <c r="AF374" s="3">
        <v>6.95</v>
      </c>
      <c r="AG374" s="3">
        <v>5.88</v>
      </c>
      <c r="AH374" s="3">
        <v>7.3</v>
      </c>
      <c r="AI374" s="3">
        <v>5.28</v>
      </c>
      <c r="AJ374" s="3">
        <v>7.28</v>
      </c>
      <c r="AK374" s="3">
        <v>6.72</v>
      </c>
      <c r="AL374" s="3">
        <v>7.37</v>
      </c>
      <c r="AM374" s="3">
        <v>5.95</v>
      </c>
    </row>
    <row r="375">
      <c r="A375" s="3" t="s">
        <v>996</v>
      </c>
      <c r="B375" s="3" t="s">
        <v>91</v>
      </c>
      <c r="C375" s="4">
        <v>22.0</v>
      </c>
      <c r="D375" s="3" t="s">
        <v>41</v>
      </c>
      <c r="E375" s="3" t="s">
        <v>70</v>
      </c>
      <c r="F375" s="5">
        <v>6.41</v>
      </c>
      <c r="G375" s="3">
        <v>0.0</v>
      </c>
      <c r="H375" s="5">
        <v>85.67</v>
      </c>
      <c r="I375" s="3" t="s">
        <v>164</v>
      </c>
      <c r="J375" s="3">
        <f>IFERROR(__xludf.DUMMYFUNCTION("COUNTA(SPLIT(I375,"",""))"),2.0)</f>
        <v>2</v>
      </c>
      <c r="K375" s="3">
        <f>IFERROR(__xludf.DUMMYFUNCTION("IF(REGEXMATCH(I375,""(?i)literary society""),1,0)"),1.0)</f>
        <v>1</v>
      </c>
      <c r="L375" s="3">
        <f>IFERROR(__xludf.DUMMYFUNCTION("IF(REGEXMATCH(I375,""(?i)robotics""),1,0)"),0.0)</f>
        <v>0</v>
      </c>
      <c r="M375" s="3">
        <f>IFERROR(__xludf.DUMMYFUNCTION("IF(REGEXMATCH(I375,""(?i)coding club""),1,0)"),0.0)</f>
        <v>0</v>
      </c>
      <c r="N375" s="3">
        <f>IFERROR(__xludf.DUMMYFUNCTION("IF(REGEXMATCH(I375,""(?i)entrepreneurship cell""),1,0)"),1.0)</f>
        <v>1</v>
      </c>
      <c r="O375" s="3">
        <f>IFERROR(__xludf.DUMMYFUNCTION("IF(REGEXMATCH(I375,""(?i)cultural club""),1,0)"),0.0)</f>
        <v>0</v>
      </c>
      <c r="P375" s="3">
        <f>IFERROR(__xludf.DUMMYFUNCTION("IF(REGEXMATCH(I375,""(?i)sports club""),1,0)"),0.0)</f>
        <v>0</v>
      </c>
      <c r="Q375" s="3" t="s">
        <v>172</v>
      </c>
      <c r="R375" s="3">
        <f>IFERROR(__xludf.DUMMYFUNCTION("COUNTA(SPLIT(Q375,"",""))"),2.0)</f>
        <v>2</v>
      </c>
      <c r="S375" s="3">
        <f>IFERROR(__xludf.DUMMYFUNCTION("IF(REGEXMATCH(Q375,""(?i)c\+\+""),1,0)"),0.0)</f>
        <v>0</v>
      </c>
      <c r="T375" s="3">
        <f>IFERROR(__xludf.DUMMYFUNCTION("IF(REGEXMATCH(Q375,""(?i)machine learning""),1,0)"),0.0)</f>
        <v>0</v>
      </c>
      <c r="U375" s="3">
        <f>IFERROR(__xludf.DUMMYFUNCTION("IF(REGEXMATCH(Q375,""(?i)python""),1,0)"),1.0)</f>
        <v>1</v>
      </c>
      <c r="V375" s="3">
        <f>IFERROR(__xludf.DUMMYFUNCTION("IF(REGEXMATCH(Q375,""(?i)java""),1,0)"),0.0)</f>
        <v>0</v>
      </c>
      <c r="W375" s="3">
        <f>IFERROR(__xludf.DUMMYFUNCTION("IF(REGEXMATCH(Q375,""(?i)sql""),1,0)"),0.0)</f>
        <v>0</v>
      </c>
      <c r="X375" s="3">
        <f>IFERROR(__xludf.DUMMYFUNCTION("IF(REGEXMATCH(Q375,""(?i)web development""),1,0)"),0.0)</f>
        <v>0</v>
      </c>
      <c r="Y375" s="3">
        <f>IFERROR(__xludf.DUMMYFUNCTION("IF(REGEXMATCH(Q375,""(?i)data science""),1,0)"),1.0)</f>
        <v>1</v>
      </c>
      <c r="Z375" s="3" t="s">
        <v>45</v>
      </c>
      <c r="AA375" s="3" t="s">
        <v>61</v>
      </c>
      <c r="AB375" s="3" t="s">
        <v>66</v>
      </c>
      <c r="AC375" s="3" t="s">
        <v>67</v>
      </c>
      <c r="AD375" s="3">
        <v>12.7</v>
      </c>
      <c r="AE375" s="3" t="s">
        <v>72</v>
      </c>
      <c r="AF375" s="3">
        <v>6.81</v>
      </c>
      <c r="AG375" s="3">
        <v>6.31</v>
      </c>
      <c r="AH375" s="3">
        <v>5.87</v>
      </c>
      <c r="AI375" s="3">
        <v>6.53</v>
      </c>
      <c r="AJ375" s="3">
        <v>5.11</v>
      </c>
      <c r="AK375" s="3">
        <v>6.27</v>
      </c>
      <c r="AL375" s="3">
        <v>8.24</v>
      </c>
      <c r="AM375" s="3">
        <v>6.18</v>
      </c>
    </row>
    <row r="376">
      <c r="A376" s="3" t="s">
        <v>997</v>
      </c>
      <c r="B376" s="3" t="s">
        <v>252</v>
      </c>
      <c r="C376" s="4">
        <v>22.0</v>
      </c>
      <c r="D376" s="3" t="s">
        <v>58</v>
      </c>
      <c r="E376" s="3" t="s">
        <v>52</v>
      </c>
      <c r="F376" s="5">
        <v>6.79</v>
      </c>
      <c r="G376" s="3">
        <v>0.0</v>
      </c>
      <c r="H376" s="5">
        <v>96.01</v>
      </c>
      <c r="I376" s="3" t="s">
        <v>263</v>
      </c>
      <c r="J376" s="3">
        <f>IFERROR(__xludf.DUMMYFUNCTION("COUNTA(SPLIT(I376,"",""))"),2.0)</f>
        <v>2</v>
      </c>
      <c r="K376" s="3">
        <f>IFERROR(__xludf.DUMMYFUNCTION("IF(REGEXMATCH(I376,""(?i)literary society""),1,0)"),1.0)</f>
        <v>1</v>
      </c>
      <c r="L376" s="3">
        <f>IFERROR(__xludf.DUMMYFUNCTION("IF(REGEXMATCH(I376,""(?i)robotics""),1,0)"),0.0)</f>
        <v>0</v>
      </c>
      <c r="M376" s="3">
        <f>IFERROR(__xludf.DUMMYFUNCTION("IF(REGEXMATCH(I376,""(?i)coding club""),1,0)"),0.0)</f>
        <v>0</v>
      </c>
      <c r="N376" s="3">
        <f>IFERROR(__xludf.DUMMYFUNCTION("IF(REGEXMATCH(I376,""(?i)entrepreneurship cell""),1,0)"),0.0)</f>
        <v>0</v>
      </c>
      <c r="O376" s="3">
        <f>IFERROR(__xludf.DUMMYFUNCTION("IF(REGEXMATCH(I376,""(?i)cultural club""),1,0)"),1.0)</f>
        <v>1</v>
      </c>
      <c r="P376" s="3">
        <f>IFERROR(__xludf.DUMMYFUNCTION("IF(REGEXMATCH(I376,""(?i)sports club""),1,0)"),0.0)</f>
        <v>0</v>
      </c>
      <c r="Q376" s="3" t="s">
        <v>206</v>
      </c>
      <c r="R376" s="3">
        <f>IFERROR(__xludf.DUMMYFUNCTION("COUNTA(SPLIT(Q376,"",""))"),2.0)</f>
        <v>2</v>
      </c>
      <c r="S376" s="3">
        <f>IFERROR(__xludf.DUMMYFUNCTION("IF(REGEXMATCH(Q376,""(?i)c\+\+""),1,0)"),0.0)</f>
        <v>0</v>
      </c>
      <c r="T376" s="3">
        <f>IFERROR(__xludf.DUMMYFUNCTION("IF(REGEXMATCH(Q376,""(?i)machine learning""),1,0)"),0.0)</f>
        <v>0</v>
      </c>
      <c r="U376" s="3">
        <f>IFERROR(__xludf.DUMMYFUNCTION("IF(REGEXMATCH(Q376,""(?i)python""),1,0)"),0.0)</f>
        <v>0</v>
      </c>
      <c r="V376" s="3">
        <f>IFERROR(__xludf.DUMMYFUNCTION("IF(REGEXMATCH(Q376,""(?i)java""),1,0)"),1.0)</f>
        <v>1</v>
      </c>
      <c r="W376" s="3">
        <f>IFERROR(__xludf.DUMMYFUNCTION("IF(REGEXMATCH(Q376,""(?i)sql""),1,0)"),0.0)</f>
        <v>0</v>
      </c>
      <c r="X376" s="3">
        <f>IFERROR(__xludf.DUMMYFUNCTION("IF(REGEXMATCH(Q376,""(?i)web development""),1,0)"),1.0)</f>
        <v>1</v>
      </c>
      <c r="Y376" s="3">
        <f>IFERROR(__xludf.DUMMYFUNCTION("IF(REGEXMATCH(Q376,""(?i)data science""),1,0)"),0.0)</f>
        <v>0</v>
      </c>
      <c r="Z376" s="3" t="s">
        <v>45</v>
      </c>
      <c r="AA376" s="3" t="s">
        <v>61</v>
      </c>
      <c r="AB376" s="3" t="s">
        <v>47</v>
      </c>
      <c r="AC376" s="3" t="s">
        <v>48</v>
      </c>
      <c r="AD376" s="3">
        <v>0.0</v>
      </c>
      <c r="AE376" s="3" t="s">
        <v>49</v>
      </c>
      <c r="AF376" s="3">
        <v>6.96</v>
      </c>
      <c r="AG376" s="3">
        <v>7.55</v>
      </c>
      <c r="AH376" s="3">
        <v>5.47</v>
      </c>
      <c r="AI376" s="3">
        <v>6.45</v>
      </c>
      <c r="AJ376" s="3">
        <v>7.31</v>
      </c>
      <c r="AK376" s="3">
        <v>6.24</v>
      </c>
      <c r="AL376" s="3">
        <v>8.1</v>
      </c>
      <c r="AM376" s="3">
        <v>6.26</v>
      </c>
    </row>
    <row r="377">
      <c r="A377" s="3" t="s">
        <v>998</v>
      </c>
      <c r="B377" s="3" t="s">
        <v>252</v>
      </c>
      <c r="C377" s="4">
        <v>19.0</v>
      </c>
      <c r="D377" s="3" t="s">
        <v>58</v>
      </c>
      <c r="E377" s="3" t="s">
        <v>52</v>
      </c>
      <c r="F377" s="5">
        <v>6.83</v>
      </c>
      <c r="G377" s="3">
        <v>1.0</v>
      </c>
      <c r="H377" s="5">
        <v>80.5</v>
      </c>
      <c r="I377" s="3" t="s">
        <v>533</v>
      </c>
      <c r="J377" s="3">
        <f>IFERROR(__xludf.DUMMYFUNCTION("COUNTA(SPLIT(I377,"",""))"),3.0)</f>
        <v>3</v>
      </c>
      <c r="K377" s="3">
        <f>IFERROR(__xludf.DUMMYFUNCTION("IF(REGEXMATCH(I377,""(?i)literary society""),1,0)"),0.0)</f>
        <v>0</v>
      </c>
      <c r="L377" s="3">
        <f>IFERROR(__xludf.DUMMYFUNCTION("IF(REGEXMATCH(I377,""(?i)robotics""),1,0)"),1.0)</f>
        <v>1</v>
      </c>
      <c r="M377" s="3">
        <f>IFERROR(__xludf.DUMMYFUNCTION("IF(REGEXMATCH(I377,""(?i)coding club""),1,0)"),1.0)</f>
        <v>1</v>
      </c>
      <c r="N377" s="3">
        <f>IFERROR(__xludf.DUMMYFUNCTION("IF(REGEXMATCH(I377,""(?i)entrepreneurship cell""),1,0)"),0.0)</f>
        <v>0</v>
      </c>
      <c r="O377" s="3">
        <f>IFERROR(__xludf.DUMMYFUNCTION("IF(REGEXMATCH(I377,""(?i)cultural club""),1,0)"),1.0)</f>
        <v>1</v>
      </c>
      <c r="P377" s="3">
        <f>IFERROR(__xludf.DUMMYFUNCTION("IF(REGEXMATCH(I377,""(?i)sports club""),1,0)"),0.0)</f>
        <v>0</v>
      </c>
      <c r="Q377" s="3" t="s">
        <v>999</v>
      </c>
      <c r="R377" s="3">
        <f>IFERROR(__xludf.DUMMYFUNCTION("COUNTA(SPLIT(Q377,"",""))"),3.0)</f>
        <v>3</v>
      </c>
      <c r="S377" s="3">
        <f>IFERROR(__xludf.DUMMYFUNCTION("IF(REGEXMATCH(Q377,""(?i)c\+\+""),1,0)"),0.0)</f>
        <v>0</v>
      </c>
      <c r="T377" s="3">
        <f>IFERROR(__xludf.DUMMYFUNCTION("IF(REGEXMATCH(Q377,""(?i)machine learning""),1,0)"),0.0)</f>
        <v>0</v>
      </c>
      <c r="U377" s="3">
        <f>IFERROR(__xludf.DUMMYFUNCTION("IF(REGEXMATCH(Q377,""(?i)python""),1,0)"),0.0)</f>
        <v>0</v>
      </c>
      <c r="V377" s="3">
        <f>IFERROR(__xludf.DUMMYFUNCTION("IF(REGEXMATCH(Q377,""(?i)java""),1,0)"),0.0)</f>
        <v>0</v>
      </c>
      <c r="W377" s="3">
        <f>IFERROR(__xludf.DUMMYFUNCTION("IF(REGEXMATCH(Q377,""(?i)sql""),1,0)"),1.0)</f>
        <v>1</v>
      </c>
      <c r="X377" s="3">
        <f>IFERROR(__xludf.DUMMYFUNCTION("IF(REGEXMATCH(Q377,""(?i)web development""),1,0)"),1.0)</f>
        <v>1</v>
      </c>
      <c r="Y377" s="3">
        <f>IFERROR(__xludf.DUMMYFUNCTION("IF(REGEXMATCH(Q377,""(?i)data science""),1,0)"),1.0)</f>
        <v>1</v>
      </c>
      <c r="Z377" s="3" t="s">
        <v>55</v>
      </c>
      <c r="AA377" s="3" t="s">
        <v>48</v>
      </c>
      <c r="AB377" s="3" t="s">
        <v>47</v>
      </c>
      <c r="AC377" s="3" t="s">
        <v>48</v>
      </c>
      <c r="AD377" s="3">
        <v>0.0</v>
      </c>
      <c r="AE377" s="3" t="s">
        <v>49</v>
      </c>
      <c r="AF377" s="3">
        <v>9.0</v>
      </c>
      <c r="AG377" s="3">
        <v>6.69</v>
      </c>
      <c r="AH377" s="3">
        <v>7.36</v>
      </c>
      <c r="AI377" s="3">
        <v>7.54</v>
      </c>
      <c r="AJ377" s="3">
        <v>6.0</v>
      </c>
      <c r="AK377" s="3">
        <v>6.14</v>
      </c>
      <c r="AL377" s="3">
        <v>5.79</v>
      </c>
      <c r="AM377" s="3">
        <v>6.11</v>
      </c>
    </row>
    <row r="378">
      <c r="A378" s="3" t="s">
        <v>1000</v>
      </c>
      <c r="B378" s="3" t="s">
        <v>1001</v>
      </c>
      <c r="C378" s="4">
        <v>21.0</v>
      </c>
      <c r="D378" s="3" t="s">
        <v>41</v>
      </c>
      <c r="E378" s="3" t="s">
        <v>70</v>
      </c>
      <c r="F378" s="5">
        <v>6.71</v>
      </c>
      <c r="G378" s="3">
        <v>0.0</v>
      </c>
      <c r="H378" s="5">
        <v>83.42</v>
      </c>
      <c r="I378" s="3" t="s">
        <v>164</v>
      </c>
      <c r="J378" s="3">
        <f>IFERROR(__xludf.DUMMYFUNCTION("COUNTA(SPLIT(I378,"",""))"),2.0)</f>
        <v>2</v>
      </c>
      <c r="K378" s="3">
        <f>IFERROR(__xludf.DUMMYFUNCTION("IF(REGEXMATCH(I378,""(?i)literary society""),1,0)"),1.0)</f>
        <v>1</v>
      </c>
      <c r="L378" s="3">
        <f>IFERROR(__xludf.DUMMYFUNCTION("IF(REGEXMATCH(I378,""(?i)robotics""),1,0)"),0.0)</f>
        <v>0</v>
      </c>
      <c r="M378" s="3">
        <f>IFERROR(__xludf.DUMMYFUNCTION("IF(REGEXMATCH(I378,""(?i)coding club""),1,0)"),0.0)</f>
        <v>0</v>
      </c>
      <c r="N378" s="3">
        <f>IFERROR(__xludf.DUMMYFUNCTION("IF(REGEXMATCH(I378,""(?i)entrepreneurship cell""),1,0)"),1.0)</f>
        <v>1</v>
      </c>
      <c r="O378" s="3">
        <f>IFERROR(__xludf.DUMMYFUNCTION("IF(REGEXMATCH(I378,""(?i)cultural club""),1,0)"),0.0)</f>
        <v>0</v>
      </c>
      <c r="P378" s="3">
        <f>IFERROR(__xludf.DUMMYFUNCTION("IF(REGEXMATCH(I378,""(?i)sports club""),1,0)"),0.0)</f>
        <v>0</v>
      </c>
      <c r="Q378" s="3" t="s">
        <v>876</v>
      </c>
      <c r="R378" s="3">
        <f>IFERROR(__xludf.DUMMYFUNCTION("COUNTA(SPLIT(Q378,"",""))"),4.0)</f>
        <v>4</v>
      </c>
      <c r="S378" s="3">
        <f>IFERROR(__xludf.DUMMYFUNCTION("IF(REGEXMATCH(Q378,""(?i)c\+\+""),1,0)"),1.0)</f>
        <v>1</v>
      </c>
      <c r="T378" s="3">
        <f>IFERROR(__xludf.DUMMYFUNCTION("IF(REGEXMATCH(Q378,""(?i)machine learning""),1,0)"),0.0)</f>
        <v>0</v>
      </c>
      <c r="U378" s="3">
        <f>IFERROR(__xludf.DUMMYFUNCTION("IF(REGEXMATCH(Q378,""(?i)python""),1,0)"),1.0)</f>
        <v>1</v>
      </c>
      <c r="V378" s="3">
        <f>IFERROR(__xludf.DUMMYFUNCTION("IF(REGEXMATCH(Q378,""(?i)java""),1,0)"),1.0)</f>
        <v>1</v>
      </c>
      <c r="W378" s="3">
        <f>IFERROR(__xludf.DUMMYFUNCTION("IF(REGEXMATCH(Q378,""(?i)sql""),1,0)"),0.0)</f>
        <v>0</v>
      </c>
      <c r="X378" s="3">
        <f>IFERROR(__xludf.DUMMYFUNCTION("IF(REGEXMATCH(Q378,""(?i)web development""),1,0)"),0.0)</f>
        <v>0</v>
      </c>
      <c r="Y378" s="3">
        <f>IFERROR(__xludf.DUMMYFUNCTION("IF(REGEXMATCH(Q378,""(?i)data science""),1,0)"),1.0)</f>
        <v>1</v>
      </c>
      <c r="Z378" s="3" t="s">
        <v>45</v>
      </c>
      <c r="AA378" s="3" t="s">
        <v>98</v>
      </c>
      <c r="AB378" s="3" t="s">
        <v>66</v>
      </c>
      <c r="AC378" s="3" t="s">
        <v>67</v>
      </c>
      <c r="AD378" s="3">
        <v>13.05</v>
      </c>
      <c r="AE378" s="3" t="s">
        <v>61</v>
      </c>
      <c r="AF378" s="3">
        <v>6.67</v>
      </c>
      <c r="AG378" s="3">
        <v>8.04</v>
      </c>
      <c r="AH378" s="3">
        <v>7.46</v>
      </c>
      <c r="AI378" s="3">
        <v>6.81</v>
      </c>
      <c r="AJ378" s="3">
        <v>5.72</v>
      </c>
      <c r="AK378" s="3">
        <v>5.4</v>
      </c>
      <c r="AL378" s="3">
        <v>7.31</v>
      </c>
      <c r="AM378" s="3">
        <v>6.28</v>
      </c>
    </row>
    <row r="379">
      <c r="A379" s="3" t="s">
        <v>1002</v>
      </c>
      <c r="B379" s="3" t="s">
        <v>470</v>
      </c>
      <c r="C379" s="4">
        <v>18.0</v>
      </c>
      <c r="D379" s="3" t="s">
        <v>41</v>
      </c>
      <c r="E379" s="3" t="s">
        <v>82</v>
      </c>
      <c r="F379" s="5">
        <v>7.02</v>
      </c>
      <c r="G379" s="3">
        <v>1.0</v>
      </c>
      <c r="H379" s="5">
        <v>75.09</v>
      </c>
      <c r="I379" s="3" t="s">
        <v>864</v>
      </c>
      <c r="J379" s="3">
        <f>IFERROR(__xludf.DUMMYFUNCTION("COUNTA(SPLIT(I379,"",""))"),2.0)</f>
        <v>2</v>
      </c>
      <c r="K379" s="3">
        <f>IFERROR(__xludf.DUMMYFUNCTION("IF(REGEXMATCH(I379,""(?i)literary society""),1,0)"),0.0)</f>
        <v>0</v>
      </c>
      <c r="L379" s="3">
        <f>IFERROR(__xludf.DUMMYFUNCTION("IF(REGEXMATCH(I379,""(?i)robotics""),1,0)"),0.0)</f>
        <v>0</v>
      </c>
      <c r="M379" s="3">
        <f>IFERROR(__xludf.DUMMYFUNCTION("IF(REGEXMATCH(I379,""(?i)coding club""),1,0)"),0.0)</f>
        <v>0</v>
      </c>
      <c r="N379" s="3">
        <f>IFERROR(__xludf.DUMMYFUNCTION("IF(REGEXMATCH(I379,""(?i)entrepreneurship cell""),1,0)"),0.0)</f>
        <v>0</v>
      </c>
      <c r="O379" s="3">
        <f>IFERROR(__xludf.DUMMYFUNCTION("IF(REGEXMATCH(I379,""(?i)cultural club""),1,0)"),1.0)</f>
        <v>1</v>
      </c>
      <c r="P379" s="3">
        <f>IFERROR(__xludf.DUMMYFUNCTION("IF(REGEXMATCH(I379,""(?i)sports club""),1,0)"),1.0)</f>
        <v>1</v>
      </c>
      <c r="Q379" s="3" t="s">
        <v>1003</v>
      </c>
      <c r="R379" s="3">
        <f>IFERROR(__xludf.DUMMYFUNCTION("COUNTA(SPLIT(Q379,"",""))"),3.0)</f>
        <v>3</v>
      </c>
      <c r="S379" s="3">
        <f>IFERROR(__xludf.DUMMYFUNCTION("IF(REGEXMATCH(Q379,""(?i)c\+\+""),1,0)"),1.0)</f>
        <v>1</v>
      </c>
      <c r="T379" s="3">
        <f>IFERROR(__xludf.DUMMYFUNCTION("IF(REGEXMATCH(Q379,""(?i)machine learning""),1,0)"),0.0)</f>
        <v>0</v>
      </c>
      <c r="U379" s="3">
        <f>IFERROR(__xludf.DUMMYFUNCTION("IF(REGEXMATCH(Q379,""(?i)python""),1,0)"),0.0)</f>
        <v>0</v>
      </c>
      <c r="V379" s="3">
        <f>IFERROR(__xludf.DUMMYFUNCTION("IF(REGEXMATCH(Q379,""(?i)java""),1,0)"),0.0)</f>
        <v>0</v>
      </c>
      <c r="W379" s="3">
        <f>IFERROR(__xludf.DUMMYFUNCTION("IF(REGEXMATCH(Q379,""(?i)sql""),1,0)"),0.0)</f>
        <v>0</v>
      </c>
      <c r="X379" s="3">
        <f>IFERROR(__xludf.DUMMYFUNCTION("IF(REGEXMATCH(Q379,""(?i)web development""),1,0)"),1.0)</f>
        <v>1</v>
      </c>
      <c r="Y379" s="3">
        <f>IFERROR(__xludf.DUMMYFUNCTION("IF(REGEXMATCH(Q379,""(?i)data science""),1,0)"),1.0)</f>
        <v>1</v>
      </c>
      <c r="Z379" s="3" t="s">
        <v>55</v>
      </c>
      <c r="AA379" s="3" t="s">
        <v>48</v>
      </c>
      <c r="AB379" s="3" t="s">
        <v>66</v>
      </c>
      <c r="AC379" s="3" t="s">
        <v>46</v>
      </c>
      <c r="AD379" s="3">
        <v>3.04</v>
      </c>
      <c r="AE379" s="3" t="s">
        <v>61</v>
      </c>
      <c r="AF379" s="3">
        <v>7.79</v>
      </c>
      <c r="AG379" s="3">
        <v>6.71</v>
      </c>
      <c r="AH379" s="3">
        <v>6.63</v>
      </c>
      <c r="AI379" s="3">
        <v>6.18</v>
      </c>
      <c r="AJ379" s="3">
        <v>6.37</v>
      </c>
      <c r="AK379" s="3">
        <v>6.73</v>
      </c>
      <c r="AL379" s="3">
        <v>8.96</v>
      </c>
      <c r="AM379" s="3">
        <v>6.8</v>
      </c>
    </row>
    <row r="380">
      <c r="A380" s="3" t="s">
        <v>1004</v>
      </c>
      <c r="B380" s="3" t="s">
        <v>256</v>
      </c>
      <c r="C380" s="4">
        <v>18.0</v>
      </c>
      <c r="D380" s="3" t="s">
        <v>58</v>
      </c>
      <c r="E380" s="3" t="s">
        <v>42</v>
      </c>
      <c r="F380" s="5">
        <v>6.94</v>
      </c>
      <c r="G380" s="3">
        <v>1.0</v>
      </c>
      <c r="H380" s="5">
        <v>71.84</v>
      </c>
      <c r="I380" s="3" t="s">
        <v>864</v>
      </c>
      <c r="J380" s="3">
        <f>IFERROR(__xludf.DUMMYFUNCTION("COUNTA(SPLIT(I380,"",""))"),2.0)</f>
        <v>2</v>
      </c>
      <c r="K380" s="3">
        <f>IFERROR(__xludf.DUMMYFUNCTION("IF(REGEXMATCH(I380,""(?i)literary society""),1,0)"),0.0)</f>
        <v>0</v>
      </c>
      <c r="L380" s="3">
        <f>IFERROR(__xludf.DUMMYFUNCTION("IF(REGEXMATCH(I380,""(?i)robotics""),1,0)"),0.0)</f>
        <v>0</v>
      </c>
      <c r="M380" s="3">
        <f>IFERROR(__xludf.DUMMYFUNCTION("IF(REGEXMATCH(I380,""(?i)coding club""),1,0)"),0.0)</f>
        <v>0</v>
      </c>
      <c r="N380" s="3">
        <f>IFERROR(__xludf.DUMMYFUNCTION("IF(REGEXMATCH(I380,""(?i)entrepreneurship cell""),1,0)"),0.0)</f>
        <v>0</v>
      </c>
      <c r="O380" s="3">
        <f>IFERROR(__xludf.DUMMYFUNCTION("IF(REGEXMATCH(I380,""(?i)cultural club""),1,0)"),1.0)</f>
        <v>1</v>
      </c>
      <c r="P380" s="3">
        <f>IFERROR(__xludf.DUMMYFUNCTION("IF(REGEXMATCH(I380,""(?i)sports club""),1,0)"),1.0)</f>
        <v>1</v>
      </c>
      <c r="Q380" s="3" t="s">
        <v>796</v>
      </c>
      <c r="R380" s="3">
        <f>IFERROR(__xludf.DUMMYFUNCTION("COUNTA(SPLIT(Q380,"",""))"),2.0)</f>
        <v>2</v>
      </c>
      <c r="S380" s="3">
        <f>IFERROR(__xludf.DUMMYFUNCTION("IF(REGEXMATCH(Q380,""(?i)c\+\+""),1,0)"),0.0)</f>
        <v>0</v>
      </c>
      <c r="T380" s="3">
        <f>IFERROR(__xludf.DUMMYFUNCTION("IF(REGEXMATCH(Q380,""(?i)machine learning""),1,0)"),1.0)</f>
        <v>1</v>
      </c>
      <c r="U380" s="3">
        <f>IFERROR(__xludf.DUMMYFUNCTION("IF(REGEXMATCH(Q380,""(?i)python""),1,0)"),0.0)</f>
        <v>0</v>
      </c>
      <c r="V380" s="3">
        <f>IFERROR(__xludf.DUMMYFUNCTION("IF(REGEXMATCH(Q380,""(?i)java""),1,0)"),0.0)</f>
        <v>0</v>
      </c>
      <c r="W380" s="3">
        <f>IFERROR(__xludf.DUMMYFUNCTION("IF(REGEXMATCH(Q380,""(?i)sql""),1,0)"),0.0)</f>
        <v>0</v>
      </c>
      <c r="X380" s="3">
        <f>IFERROR(__xludf.DUMMYFUNCTION("IF(REGEXMATCH(Q380,""(?i)web development""),1,0)"),1.0)</f>
        <v>1</v>
      </c>
      <c r="Y380" s="3">
        <f>IFERROR(__xludf.DUMMYFUNCTION("IF(REGEXMATCH(Q380,""(?i)data science""),1,0)"),0.0)</f>
        <v>0</v>
      </c>
      <c r="Z380" s="3" t="s">
        <v>55</v>
      </c>
      <c r="AA380" s="3" t="s">
        <v>48</v>
      </c>
      <c r="AB380" s="3" t="s">
        <v>66</v>
      </c>
      <c r="AC380" s="3" t="s">
        <v>46</v>
      </c>
      <c r="AD380" s="3">
        <v>14.29</v>
      </c>
      <c r="AE380" s="3" t="s">
        <v>61</v>
      </c>
      <c r="AF380" s="3">
        <v>6.15</v>
      </c>
      <c r="AG380" s="3">
        <v>8.25</v>
      </c>
      <c r="AH380" s="3">
        <v>7.78</v>
      </c>
      <c r="AI380" s="3">
        <v>6.96</v>
      </c>
      <c r="AJ380" s="3">
        <v>6.58</v>
      </c>
      <c r="AK380" s="3">
        <v>4.97</v>
      </c>
      <c r="AL380" s="3">
        <v>5.93</v>
      </c>
      <c r="AM380" s="3">
        <v>8.91</v>
      </c>
    </row>
    <row r="381">
      <c r="A381" s="3" t="s">
        <v>1005</v>
      </c>
      <c r="B381" s="3" t="s">
        <v>470</v>
      </c>
      <c r="C381" s="4">
        <v>22.0</v>
      </c>
      <c r="D381" s="3" t="s">
        <v>41</v>
      </c>
      <c r="E381" s="3" t="s">
        <v>59</v>
      </c>
      <c r="F381" s="5">
        <v>6.83</v>
      </c>
      <c r="G381" s="3">
        <v>1.0</v>
      </c>
      <c r="H381" s="5">
        <v>84.05</v>
      </c>
      <c r="I381" s="3" t="s">
        <v>12</v>
      </c>
      <c r="J381" s="3">
        <f>IFERROR(__xludf.DUMMYFUNCTION("COUNTA(SPLIT(I381,"",""))"),1.0)</f>
        <v>1</v>
      </c>
      <c r="K381" s="3">
        <f>IFERROR(__xludf.DUMMYFUNCTION("IF(REGEXMATCH(I381,""(?i)literary society""),1,0)"),0.0)</f>
        <v>0</v>
      </c>
      <c r="L381" s="3">
        <f>IFERROR(__xludf.DUMMYFUNCTION("IF(REGEXMATCH(I381,""(?i)robotics""),1,0)"),0.0)</f>
        <v>0</v>
      </c>
      <c r="M381" s="3">
        <f>IFERROR(__xludf.DUMMYFUNCTION("IF(REGEXMATCH(I381,""(?i)coding club""),1,0)"),1.0)</f>
        <v>1</v>
      </c>
      <c r="N381" s="3">
        <f>IFERROR(__xludf.DUMMYFUNCTION("IF(REGEXMATCH(I381,""(?i)entrepreneurship cell""),1,0)"),0.0)</f>
        <v>0</v>
      </c>
      <c r="O381" s="3">
        <f>IFERROR(__xludf.DUMMYFUNCTION("IF(REGEXMATCH(I381,""(?i)cultural club""),1,0)"),0.0)</f>
        <v>0</v>
      </c>
      <c r="P381" s="3">
        <f>IFERROR(__xludf.DUMMYFUNCTION("IF(REGEXMATCH(I381,""(?i)sports club""),1,0)"),0.0)</f>
        <v>0</v>
      </c>
      <c r="Q381" s="3" t="s">
        <v>896</v>
      </c>
      <c r="R381" s="3">
        <f>IFERROR(__xludf.DUMMYFUNCTION("COUNTA(SPLIT(Q381,"",""))"),4.0)</f>
        <v>4</v>
      </c>
      <c r="S381" s="3">
        <f>IFERROR(__xludf.DUMMYFUNCTION("IF(REGEXMATCH(Q381,""(?i)c\+\+""),1,0)"),1.0)</f>
        <v>1</v>
      </c>
      <c r="T381" s="3">
        <f>IFERROR(__xludf.DUMMYFUNCTION("IF(REGEXMATCH(Q381,""(?i)machine learning""),1,0)"),1.0)</f>
        <v>1</v>
      </c>
      <c r="U381" s="3">
        <f>IFERROR(__xludf.DUMMYFUNCTION("IF(REGEXMATCH(Q381,""(?i)python""),1,0)"),0.0)</f>
        <v>0</v>
      </c>
      <c r="V381" s="3">
        <f>IFERROR(__xludf.DUMMYFUNCTION("IF(REGEXMATCH(Q381,""(?i)java""),1,0)"),0.0)</f>
        <v>0</v>
      </c>
      <c r="W381" s="3">
        <f>IFERROR(__xludf.DUMMYFUNCTION("IF(REGEXMATCH(Q381,""(?i)sql""),1,0)"),0.0)</f>
        <v>0</v>
      </c>
      <c r="X381" s="3">
        <f>IFERROR(__xludf.DUMMYFUNCTION("IF(REGEXMATCH(Q381,""(?i)web development""),1,0)"),1.0)</f>
        <v>1</v>
      </c>
      <c r="Y381" s="3">
        <f>IFERROR(__xludf.DUMMYFUNCTION("IF(REGEXMATCH(Q381,""(?i)data science""),1,0)"),1.0)</f>
        <v>1</v>
      </c>
      <c r="Z381" s="3" t="s">
        <v>55</v>
      </c>
      <c r="AA381" s="3" t="s">
        <v>48</v>
      </c>
      <c r="AB381" s="3" t="s">
        <v>66</v>
      </c>
      <c r="AC381" s="3" t="s">
        <v>98</v>
      </c>
      <c r="AD381" s="3">
        <v>12.56</v>
      </c>
      <c r="AE381" s="3" t="s">
        <v>72</v>
      </c>
      <c r="AF381" s="3">
        <v>8.73</v>
      </c>
      <c r="AG381" s="3">
        <v>7.67</v>
      </c>
      <c r="AH381" s="3">
        <v>6.75</v>
      </c>
      <c r="AI381" s="3">
        <v>6.76</v>
      </c>
      <c r="AJ381" s="3">
        <v>4.78</v>
      </c>
      <c r="AK381" s="3">
        <v>6.15</v>
      </c>
      <c r="AL381" s="3">
        <v>6.65</v>
      </c>
      <c r="AM381" s="3">
        <v>7.18</v>
      </c>
    </row>
    <row r="382">
      <c r="A382" s="3" t="s">
        <v>1006</v>
      </c>
      <c r="B382" s="3" t="s">
        <v>374</v>
      </c>
      <c r="C382" s="4">
        <v>19.0</v>
      </c>
      <c r="D382" s="3" t="s">
        <v>41</v>
      </c>
      <c r="E382" s="3" t="s">
        <v>70</v>
      </c>
      <c r="F382" s="5">
        <v>7.38</v>
      </c>
      <c r="G382" s="3">
        <v>3.0</v>
      </c>
      <c r="H382" s="5">
        <v>98.66</v>
      </c>
      <c r="I382" s="3" t="s">
        <v>521</v>
      </c>
      <c r="J382" s="3">
        <f>IFERROR(__xludf.DUMMYFUNCTION("COUNTA(SPLIT(I382,"",""))"),2.0)</f>
        <v>2</v>
      </c>
      <c r="K382" s="3">
        <f>IFERROR(__xludf.DUMMYFUNCTION("IF(REGEXMATCH(I382,""(?i)literary society""),1,0)"),0.0)</f>
        <v>0</v>
      </c>
      <c r="L382" s="3">
        <f>IFERROR(__xludf.DUMMYFUNCTION("IF(REGEXMATCH(I382,""(?i)robotics""),1,0)"),0.0)</f>
        <v>0</v>
      </c>
      <c r="M382" s="3">
        <f>IFERROR(__xludf.DUMMYFUNCTION("IF(REGEXMATCH(I382,""(?i)coding club""),1,0)"),0.0)</f>
        <v>0</v>
      </c>
      <c r="N382" s="3">
        <f>IFERROR(__xludf.DUMMYFUNCTION("IF(REGEXMATCH(I382,""(?i)entrepreneurship cell""),1,0)"),1.0)</f>
        <v>1</v>
      </c>
      <c r="O382" s="3">
        <f>IFERROR(__xludf.DUMMYFUNCTION("IF(REGEXMATCH(I382,""(?i)cultural club""),1,0)"),1.0)</f>
        <v>1</v>
      </c>
      <c r="P382" s="3">
        <f>IFERROR(__xludf.DUMMYFUNCTION("IF(REGEXMATCH(I382,""(?i)sports club""),1,0)"),0.0)</f>
        <v>0</v>
      </c>
      <c r="Q382" s="3" t="s">
        <v>1007</v>
      </c>
      <c r="R382" s="3">
        <f>IFERROR(__xludf.DUMMYFUNCTION("COUNTA(SPLIT(Q382,"",""))"),5.0)</f>
        <v>5</v>
      </c>
      <c r="S382" s="3">
        <f>IFERROR(__xludf.DUMMYFUNCTION("IF(REGEXMATCH(Q382,""(?i)c\+\+""),1,0)"),0.0)</f>
        <v>0</v>
      </c>
      <c r="T382" s="3">
        <f>IFERROR(__xludf.DUMMYFUNCTION("IF(REGEXMATCH(Q382,""(?i)machine learning""),1,0)"),1.0)</f>
        <v>1</v>
      </c>
      <c r="U382" s="3">
        <f>IFERROR(__xludf.DUMMYFUNCTION("IF(REGEXMATCH(Q382,""(?i)python""),1,0)"),1.0)</f>
        <v>1</v>
      </c>
      <c r="V382" s="3">
        <f>IFERROR(__xludf.DUMMYFUNCTION("IF(REGEXMATCH(Q382,""(?i)java""),1,0)"),1.0)</f>
        <v>1</v>
      </c>
      <c r="W382" s="3">
        <f>IFERROR(__xludf.DUMMYFUNCTION("IF(REGEXMATCH(Q382,""(?i)sql""),1,0)"),0.0)</f>
        <v>0</v>
      </c>
      <c r="X382" s="3">
        <f>IFERROR(__xludf.DUMMYFUNCTION("IF(REGEXMATCH(Q382,""(?i)web development""),1,0)"),1.0)</f>
        <v>1</v>
      </c>
      <c r="Y382" s="3">
        <f>IFERROR(__xludf.DUMMYFUNCTION("IF(REGEXMATCH(Q382,""(?i)data science""),1,0)"),1.0)</f>
        <v>1</v>
      </c>
      <c r="Z382" s="3" t="s">
        <v>55</v>
      </c>
      <c r="AA382" s="3" t="s">
        <v>48</v>
      </c>
      <c r="AB382" s="3" t="s">
        <v>47</v>
      </c>
      <c r="AC382" s="3" t="s">
        <v>48</v>
      </c>
      <c r="AD382" s="3">
        <v>0.0</v>
      </c>
      <c r="AE382" s="3" t="s">
        <v>49</v>
      </c>
      <c r="AF382" s="3">
        <v>5.9</v>
      </c>
      <c r="AG382" s="3">
        <v>7.14</v>
      </c>
      <c r="AH382" s="3">
        <v>8.01</v>
      </c>
      <c r="AI382" s="3">
        <v>7.75</v>
      </c>
      <c r="AJ382" s="3">
        <v>7.46</v>
      </c>
      <c r="AK382" s="3">
        <v>6.83</v>
      </c>
      <c r="AL382" s="3">
        <v>8.73</v>
      </c>
      <c r="AM382" s="3">
        <v>7.22</v>
      </c>
    </row>
    <row r="383">
      <c r="A383" s="3" t="s">
        <v>1008</v>
      </c>
      <c r="B383" s="3" t="s">
        <v>1009</v>
      </c>
      <c r="C383" s="4">
        <v>23.0</v>
      </c>
      <c r="D383" s="3" t="s">
        <v>41</v>
      </c>
      <c r="E383" s="3" t="s">
        <v>82</v>
      </c>
      <c r="F383" s="5">
        <v>6.82</v>
      </c>
      <c r="G383" s="3">
        <v>2.0</v>
      </c>
      <c r="H383" s="5">
        <v>88.66</v>
      </c>
      <c r="I383" s="3" t="s">
        <v>346</v>
      </c>
      <c r="J383" s="3">
        <f>IFERROR(__xludf.DUMMYFUNCTION("COUNTA(SPLIT(I383,"",""))"),3.0)</f>
        <v>3</v>
      </c>
      <c r="K383" s="3">
        <f>IFERROR(__xludf.DUMMYFUNCTION("IF(REGEXMATCH(I383,""(?i)literary society""),1,0)"),0.0)</f>
        <v>0</v>
      </c>
      <c r="L383" s="3">
        <f>IFERROR(__xludf.DUMMYFUNCTION("IF(REGEXMATCH(I383,""(?i)robotics""),1,0)"),0.0)</f>
        <v>0</v>
      </c>
      <c r="M383" s="3">
        <f>IFERROR(__xludf.DUMMYFUNCTION("IF(REGEXMATCH(I383,""(?i)coding club""),1,0)"),1.0)</f>
        <v>1</v>
      </c>
      <c r="N383" s="3">
        <f>IFERROR(__xludf.DUMMYFUNCTION("IF(REGEXMATCH(I383,""(?i)entrepreneurship cell""),1,0)"),0.0)</f>
        <v>0</v>
      </c>
      <c r="O383" s="3">
        <f>IFERROR(__xludf.DUMMYFUNCTION("IF(REGEXMATCH(I383,""(?i)cultural club""),1,0)"),1.0)</f>
        <v>1</v>
      </c>
      <c r="P383" s="3">
        <f>IFERROR(__xludf.DUMMYFUNCTION("IF(REGEXMATCH(I383,""(?i)sports club""),1,0)"),1.0)</f>
        <v>1</v>
      </c>
      <c r="Q383" s="3" t="s">
        <v>1010</v>
      </c>
      <c r="R383" s="3">
        <f>IFERROR(__xludf.DUMMYFUNCTION("COUNTA(SPLIT(Q383,"",""))"),4.0)</f>
        <v>4</v>
      </c>
      <c r="S383" s="3">
        <f>IFERROR(__xludf.DUMMYFUNCTION("IF(REGEXMATCH(Q383,""(?i)c\+\+""),1,0)"),0.0)</f>
        <v>0</v>
      </c>
      <c r="T383" s="3">
        <f>IFERROR(__xludf.DUMMYFUNCTION("IF(REGEXMATCH(Q383,""(?i)machine learning""),1,0)"),1.0)</f>
        <v>1</v>
      </c>
      <c r="U383" s="3">
        <f>IFERROR(__xludf.DUMMYFUNCTION("IF(REGEXMATCH(Q383,""(?i)python""),1,0)"),0.0)</f>
        <v>0</v>
      </c>
      <c r="V383" s="3">
        <f>IFERROR(__xludf.DUMMYFUNCTION("IF(REGEXMATCH(Q383,""(?i)java""),1,0)"),1.0)</f>
        <v>1</v>
      </c>
      <c r="W383" s="3">
        <f>IFERROR(__xludf.DUMMYFUNCTION("IF(REGEXMATCH(Q383,""(?i)sql""),1,0)"),1.0)</f>
        <v>1</v>
      </c>
      <c r="X383" s="3">
        <f>IFERROR(__xludf.DUMMYFUNCTION("IF(REGEXMATCH(Q383,""(?i)web development""),1,0)"),0.0)</f>
        <v>0</v>
      </c>
      <c r="Y383" s="3">
        <f>IFERROR(__xludf.DUMMYFUNCTION("IF(REGEXMATCH(Q383,""(?i)data science""),1,0)"),1.0)</f>
        <v>1</v>
      </c>
      <c r="Z383" s="3" t="s">
        <v>55</v>
      </c>
      <c r="AA383" s="3" t="s">
        <v>48</v>
      </c>
      <c r="AB383" s="3" t="s">
        <v>47</v>
      </c>
      <c r="AC383" s="3" t="s">
        <v>48</v>
      </c>
      <c r="AD383" s="3">
        <v>0.0</v>
      </c>
      <c r="AE383" s="3" t="s">
        <v>49</v>
      </c>
      <c r="AF383" s="3">
        <v>6.52</v>
      </c>
      <c r="AG383" s="3">
        <v>6.42</v>
      </c>
      <c r="AH383" s="3">
        <v>6.83</v>
      </c>
      <c r="AI383" s="3">
        <v>5.95</v>
      </c>
      <c r="AJ383" s="3">
        <v>6.69</v>
      </c>
      <c r="AK383" s="3">
        <v>7.49</v>
      </c>
      <c r="AL383" s="3">
        <v>8.04</v>
      </c>
      <c r="AM383" s="3">
        <v>6.62</v>
      </c>
    </row>
    <row r="384">
      <c r="A384" s="3" t="s">
        <v>1011</v>
      </c>
      <c r="B384" s="3" t="s">
        <v>1012</v>
      </c>
      <c r="C384" s="4">
        <v>18.0</v>
      </c>
      <c r="D384" s="3" t="s">
        <v>41</v>
      </c>
      <c r="E384" s="3" t="s">
        <v>82</v>
      </c>
      <c r="F384" s="5">
        <v>7.37</v>
      </c>
      <c r="G384" s="3">
        <v>1.0</v>
      </c>
      <c r="H384" s="5">
        <v>61.25</v>
      </c>
      <c r="I384" s="3" t="s">
        <v>104</v>
      </c>
      <c r="J384" s="3">
        <f>IFERROR(__xludf.DUMMYFUNCTION("COUNTA(SPLIT(I384,"",""))"),3.0)</f>
        <v>3</v>
      </c>
      <c r="K384" s="3">
        <f>IFERROR(__xludf.DUMMYFUNCTION("IF(REGEXMATCH(I384,""(?i)literary society""),1,0)"),0.0)</f>
        <v>0</v>
      </c>
      <c r="L384" s="3">
        <f>IFERROR(__xludf.DUMMYFUNCTION("IF(REGEXMATCH(I384,""(?i)robotics""),1,0)"),1.0)</f>
        <v>1</v>
      </c>
      <c r="M384" s="3">
        <f>IFERROR(__xludf.DUMMYFUNCTION("IF(REGEXMATCH(I384,""(?i)coding club""),1,0)"),1.0)</f>
        <v>1</v>
      </c>
      <c r="N384" s="3">
        <f>IFERROR(__xludf.DUMMYFUNCTION("IF(REGEXMATCH(I384,""(?i)entrepreneurship cell""),1,0)"),0.0)</f>
        <v>0</v>
      </c>
      <c r="O384" s="3">
        <f>IFERROR(__xludf.DUMMYFUNCTION("IF(REGEXMATCH(I384,""(?i)cultural club""),1,0)"),0.0)</f>
        <v>0</v>
      </c>
      <c r="P384" s="3">
        <f>IFERROR(__xludf.DUMMYFUNCTION("IF(REGEXMATCH(I384,""(?i)sports club""),1,0)"),1.0)</f>
        <v>1</v>
      </c>
      <c r="Q384" s="3" t="s">
        <v>1013</v>
      </c>
      <c r="R384" s="3">
        <f>IFERROR(__xludf.DUMMYFUNCTION("COUNTA(SPLIT(Q384,"",""))"),3.0)</f>
        <v>3</v>
      </c>
      <c r="S384" s="3">
        <f>IFERROR(__xludf.DUMMYFUNCTION("IF(REGEXMATCH(Q384,""(?i)c\+\+""),1,0)"),1.0)</f>
        <v>1</v>
      </c>
      <c r="T384" s="3">
        <f>IFERROR(__xludf.DUMMYFUNCTION("IF(REGEXMATCH(Q384,""(?i)machine learning""),1,0)"),1.0)</f>
        <v>1</v>
      </c>
      <c r="U384" s="3">
        <f>IFERROR(__xludf.DUMMYFUNCTION("IF(REGEXMATCH(Q384,""(?i)python""),1,0)"),0.0)</f>
        <v>0</v>
      </c>
      <c r="V384" s="3">
        <f>IFERROR(__xludf.DUMMYFUNCTION("IF(REGEXMATCH(Q384,""(?i)java""),1,0)"),0.0)</f>
        <v>0</v>
      </c>
      <c r="W384" s="3">
        <f>IFERROR(__xludf.DUMMYFUNCTION("IF(REGEXMATCH(Q384,""(?i)sql""),1,0)"),0.0)</f>
        <v>0</v>
      </c>
      <c r="X384" s="3">
        <f>IFERROR(__xludf.DUMMYFUNCTION("IF(REGEXMATCH(Q384,""(?i)web development""),1,0)"),0.0)</f>
        <v>0</v>
      </c>
      <c r="Y384" s="3">
        <f>IFERROR(__xludf.DUMMYFUNCTION("IF(REGEXMATCH(Q384,""(?i)data science""),1,0)"),1.0)</f>
        <v>1</v>
      </c>
      <c r="Z384" s="3" t="s">
        <v>55</v>
      </c>
      <c r="AA384" s="3" t="s">
        <v>48</v>
      </c>
      <c r="AB384" s="3" t="s">
        <v>66</v>
      </c>
      <c r="AC384" s="3" t="s">
        <v>85</v>
      </c>
      <c r="AD384" s="3">
        <v>5.03</v>
      </c>
      <c r="AE384" s="3" t="s">
        <v>61</v>
      </c>
      <c r="AF384" s="3">
        <v>7.15</v>
      </c>
      <c r="AG384" s="3">
        <v>8.32</v>
      </c>
      <c r="AH384" s="3">
        <v>6.64</v>
      </c>
      <c r="AI384" s="3">
        <v>7.45</v>
      </c>
      <c r="AJ384" s="3">
        <v>6.25</v>
      </c>
      <c r="AK384" s="3">
        <v>7.19</v>
      </c>
      <c r="AL384" s="3">
        <v>8.26</v>
      </c>
      <c r="AM384" s="3">
        <v>7.69</v>
      </c>
    </row>
    <row r="385">
      <c r="A385" s="3" t="s">
        <v>1014</v>
      </c>
      <c r="B385" s="3" t="s">
        <v>256</v>
      </c>
      <c r="C385" s="4">
        <v>22.0</v>
      </c>
      <c r="D385" s="3" t="s">
        <v>58</v>
      </c>
      <c r="E385" s="3" t="s">
        <v>42</v>
      </c>
      <c r="F385" s="5">
        <v>6.29</v>
      </c>
      <c r="G385" s="3">
        <v>2.0</v>
      </c>
      <c r="H385" s="5">
        <v>92.31</v>
      </c>
      <c r="I385" s="3" t="s">
        <v>391</v>
      </c>
      <c r="J385" s="3">
        <f>IFERROR(__xludf.DUMMYFUNCTION("COUNTA(SPLIT(I385,"",""))"),2.0)</f>
        <v>2</v>
      </c>
      <c r="K385" s="3">
        <f>IFERROR(__xludf.DUMMYFUNCTION("IF(REGEXMATCH(I385,""(?i)literary society""),1,0)"),1.0)</f>
        <v>1</v>
      </c>
      <c r="L385" s="3">
        <f>IFERROR(__xludf.DUMMYFUNCTION("IF(REGEXMATCH(I385,""(?i)robotics""),1,0)"),0.0)</f>
        <v>0</v>
      </c>
      <c r="M385" s="3">
        <f>IFERROR(__xludf.DUMMYFUNCTION("IF(REGEXMATCH(I385,""(?i)coding club""),1,0)"),0.0)</f>
        <v>0</v>
      </c>
      <c r="N385" s="3">
        <f>IFERROR(__xludf.DUMMYFUNCTION("IF(REGEXMATCH(I385,""(?i)entrepreneurship cell""),1,0)"),0.0)</f>
        <v>0</v>
      </c>
      <c r="O385" s="3">
        <f>IFERROR(__xludf.DUMMYFUNCTION("IF(REGEXMATCH(I385,""(?i)cultural club""),1,0)"),0.0)</f>
        <v>0</v>
      </c>
      <c r="P385" s="3">
        <f>IFERROR(__xludf.DUMMYFUNCTION("IF(REGEXMATCH(I385,""(?i)sports club""),1,0)"),1.0)</f>
        <v>1</v>
      </c>
      <c r="Q385" s="3" t="s">
        <v>289</v>
      </c>
      <c r="R385" s="3">
        <f>IFERROR(__xludf.DUMMYFUNCTION("COUNTA(SPLIT(Q385,"",""))"),2.0)</f>
        <v>2</v>
      </c>
      <c r="S385" s="3">
        <f>IFERROR(__xludf.DUMMYFUNCTION("IF(REGEXMATCH(Q385,""(?i)c\+\+""),1,0)"),0.0)</f>
        <v>0</v>
      </c>
      <c r="T385" s="3">
        <f>IFERROR(__xludf.DUMMYFUNCTION("IF(REGEXMATCH(Q385,""(?i)machine learning""),1,0)"),1.0)</f>
        <v>1</v>
      </c>
      <c r="U385" s="3">
        <f>IFERROR(__xludf.DUMMYFUNCTION("IF(REGEXMATCH(Q385,""(?i)python""),1,0)"),0.0)</f>
        <v>0</v>
      </c>
      <c r="V385" s="3">
        <f>IFERROR(__xludf.DUMMYFUNCTION("IF(REGEXMATCH(Q385,""(?i)java""),1,0)"),0.0)</f>
        <v>0</v>
      </c>
      <c r="W385" s="3">
        <f>IFERROR(__xludf.DUMMYFUNCTION("IF(REGEXMATCH(Q385,""(?i)sql""),1,0)"),1.0)</f>
        <v>1</v>
      </c>
      <c r="X385" s="3">
        <f>IFERROR(__xludf.DUMMYFUNCTION("IF(REGEXMATCH(Q385,""(?i)web development""),1,0)"),0.0)</f>
        <v>0</v>
      </c>
      <c r="Y385" s="3">
        <f>IFERROR(__xludf.DUMMYFUNCTION("IF(REGEXMATCH(Q385,""(?i)data science""),1,0)"),0.0)</f>
        <v>0</v>
      </c>
      <c r="Z385" s="3" t="s">
        <v>45</v>
      </c>
      <c r="AA385" s="3" t="s">
        <v>98</v>
      </c>
      <c r="AB385" s="3" t="s">
        <v>47</v>
      </c>
      <c r="AC385" s="3" t="s">
        <v>48</v>
      </c>
      <c r="AD385" s="3">
        <v>0.0</v>
      </c>
      <c r="AE385" s="3" t="s">
        <v>49</v>
      </c>
      <c r="AF385" s="3">
        <v>6.16</v>
      </c>
      <c r="AG385" s="3">
        <v>7.64</v>
      </c>
      <c r="AH385" s="3">
        <v>7.03</v>
      </c>
      <c r="AI385" s="3">
        <v>4.67</v>
      </c>
      <c r="AJ385" s="3">
        <v>6.43</v>
      </c>
      <c r="AK385" s="3">
        <v>7.33</v>
      </c>
      <c r="AL385" s="3">
        <v>6.59</v>
      </c>
      <c r="AM385" s="3">
        <v>4.45</v>
      </c>
    </row>
    <row r="386">
      <c r="A386" s="3" t="s">
        <v>1015</v>
      </c>
      <c r="B386" s="3" t="s">
        <v>178</v>
      </c>
      <c r="C386" s="4">
        <v>21.0</v>
      </c>
      <c r="D386" s="3" t="s">
        <v>58</v>
      </c>
      <c r="E386" s="3" t="s">
        <v>42</v>
      </c>
      <c r="F386" s="5">
        <v>7.06</v>
      </c>
      <c r="G386" s="3">
        <v>3.0</v>
      </c>
      <c r="H386" s="5">
        <v>67.47</v>
      </c>
      <c r="I386" s="3" t="s">
        <v>130</v>
      </c>
      <c r="J386" s="3">
        <f>IFERROR(__xludf.DUMMYFUNCTION("COUNTA(SPLIT(I386,"",""))"),2.0)</f>
        <v>2</v>
      </c>
      <c r="K386" s="3">
        <f>IFERROR(__xludf.DUMMYFUNCTION("IF(REGEXMATCH(I386,""(?i)literary society""),1,0)"),1.0)</f>
        <v>1</v>
      </c>
      <c r="L386" s="3">
        <f>IFERROR(__xludf.DUMMYFUNCTION("IF(REGEXMATCH(I386,""(?i)robotics""),1,0)"),0.0)</f>
        <v>0</v>
      </c>
      <c r="M386" s="3">
        <f>IFERROR(__xludf.DUMMYFUNCTION("IF(REGEXMATCH(I386,""(?i)coding club""),1,0)"),0.0)</f>
        <v>0</v>
      </c>
      <c r="N386" s="3">
        <f>IFERROR(__xludf.DUMMYFUNCTION("IF(REGEXMATCH(I386,""(?i)entrepreneurship cell""),1,0)"),1.0)</f>
        <v>1</v>
      </c>
      <c r="O386" s="3">
        <f>IFERROR(__xludf.DUMMYFUNCTION("IF(REGEXMATCH(I386,""(?i)cultural club""),1,0)"),0.0)</f>
        <v>0</v>
      </c>
      <c r="P386" s="3">
        <f>IFERROR(__xludf.DUMMYFUNCTION("IF(REGEXMATCH(I386,""(?i)sports club""),1,0)"),0.0)</f>
        <v>0</v>
      </c>
      <c r="Q386" s="3" t="s">
        <v>420</v>
      </c>
      <c r="R386" s="3">
        <f>IFERROR(__xludf.DUMMYFUNCTION("COUNTA(SPLIT(Q386,"",""))"),5.0)</f>
        <v>5</v>
      </c>
      <c r="S386" s="3">
        <f>IFERROR(__xludf.DUMMYFUNCTION("IF(REGEXMATCH(Q386,""(?i)c\+\+""),1,0)"),1.0)</f>
        <v>1</v>
      </c>
      <c r="T386" s="3">
        <f>IFERROR(__xludf.DUMMYFUNCTION("IF(REGEXMATCH(Q386,""(?i)machine learning""),1,0)"),0.0)</f>
        <v>0</v>
      </c>
      <c r="U386" s="3">
        <f>IFERROR(__xludf.DUMMYFUNCTION("IF(REGEXMATCH(Q386,""(?i)python""),1,0)"),1.0)</f>
        <v>1</v>
      </c>
      <c r="V386" s="3">
        <f>IFERROR(__xludf.DUMMYFUNCTION("IF(REGEXMATCH(Q386,""(?i)java""),1,0)"),1.0)</f>
        <v>1</v>
      </c>
      <c r="W386" s="3">
        <f>IFERROR(__xludf.DUMMYFUNCTION("IF(REGEXMATCH(Q386,""(?i)sql""),1,0)"),1.0)</f>
        <v>1</v>
      </c>
      <c r="X386" s="3">
        <f>IFERROR(__xludf.DUMMYFUNCTION("IF(REGEXMATCH(Q386,""(?i)web development""),1,0)"),1.0)</f>
        <v>1</v>
      </c>
      <c r="Y386" s="3">
        <f>IFERROR(__xludf.DUMMYFUNCTION("IF(REGEXMATCH(Q386,""(?i)data science""),1,0)"),0.0)</f>
        <v>0</v>
      </c>
      <c r="Z386" s="3" t="s">
        <v>55</v>
      </c>
      <c r="AA386" s="3" t="s">
        <v>48</v>
      </c>
      <c r="AB386" s="3" t="s">
        <v>66</v>
      </c>
      <c r="AC386" s="3" t="s">
        <v>85</v>
      </c>
      <c r="AD386" s="3">
        <v>10.23</v>
      </c>
      <c r="AE386" s="3" t="s">
        <v>75</v>
      </c>
      <c r="AF386" s="3">
        <v>7.06</v>
      </c>
      <c r="AG386" s="3">
        <v>6.57</v>
      </c>
      <c r="AH386" s="3">
        <v>6.37</v>
      </c>
      <c r="AI386" s="3">
        <v>5.86</v>
      </c>
      <c r="AJ386" s="3">
        <v>6.39</v>
      </c>
      <c r="AK386" s="3">
        <v>7.57</v>
      </c>
      <c r="AL386" s="3">
        <v>8.4</v>
      </c>
      <c r="AM386" s="3">
        <v>8.25</v>
      </c>
    </row>
    <row r="387">
      <c r="A387" s="3" t="s">
        <v>1016</v>
      </c>
      <c r="B387" s="3" t="s">
        <v>1017</v>
      </c>
      <c r="C387" s="4">
        <v>22.0</v>
      </c>
      <c r="D387" s="3" t="s">
        <v>58</v>
      </c>
      <c r="E387" s="3" t="s">
        <v>82</v>
      </c>
      <c r="F387" s="5">
        <v>7.23</v>
      </c>
      <c r="G387" s="3">
        <v>1.0</v>
      </c>
      <c r="H387" s="5">
        <v>98.78</v>
      </c>
      <c r="I387" s="3" t="s">
        <v>1018</v>
      </c>
      <c r="J387" s="3">
        <f>IFERROR(__xludf.DUMMYFUNCTION("COUNTA(SPLIT(I387,"",""))"),3.0)</f>
        <v>3</v>
      </c>
      <c r="K387" s="3">
        <f>IFERROR(__xludf.DUMMYFUNCTION("IF(REGEXMATCH(I387,""(?i)literary society""),1,0)"),0.0)</f>
        <v>0</v>
      </c>
      <c r="L387" s="3">
        <f>IFERROR(__xludf.DUMMYFUNCTION("IF(REGEXMATCH(I387,""(?i)robotics""),1,0)"),0.0)</f>
        <v>0</v>
      </c>
      <c r="M387" s="3">
        <f>IFERROR(__xludf.DUMMYFUNCTION("IF(REGEXMATCH(I387,""(?i)coding club""),1,0)"),1.0)</f>
        <v>1</v>
      </c>
      <c r="N387" s="3">
        <f>IFERROR(__xludf.DUMMYFUNCTION("IF(REGEXMATCH(I387,""(?i)entrepreneurship cell""),1,0)"),0.0)</f>
        <v>0</v>
      </c>
      <c r="O387" s="3">
        <f>IFERROR(__xludf.DUMMYFUNCTION("IF(REGEXMATCH(I387,""(?i)cultural club""),1,0)"),1.0)</f>
        <v>1</v>
      </c>
      <c r="P387" s="3">
        <f>IFERROR(__xludf.DUMMYFUNCTION("IF(REGEXMATCH(I387,""(?i)sports club""),1,0)"),1.0)</f>
        <v>1</v>
      </c>
      <c r="Q387" s="3" t="s">
        <v>1019</v>
      </c>
      <c r="R387" s="3">
        <f>IFERROR(__xludf.DUMMYFUNCTION("COUNTA(SPLIT(Q387,"",""))"),3.0)</f>
        <v>3</v>
      </c>
      <c r="S387" s="3">
        <f>IFERROR(__xludf.DUMMYFUNCTION("IF(REGEXMATCH(Q387,""(?i)c\+\+""),1,0)"),0.0)</f>
        <v>0</v>
      </c>
      <c r="T387" s="3">
        <f>IFERROR(__xludf.DUMMYFUNCTION("IF(REGEXMATCH(Q387,""(?i)machine learning""),1,0)"),1.0)</f>
        <v>1</v>
      </c>
      <c r="U387" s="3">
        <f>IFERROR(__xludf.DUMMYFUNCTION("IF(REGEXMATCH(Q387,""(?i)python""),1,0)"),0.0)</f>
        <v>0</v>
      </c>
      <c r="V387" s="3">
        <f>IFERROR(__xludf.DUMMYFUNCTION("IF(REGEXMATCH(Q387,""(?i)java""),1,0)"),1.0)</f>
        <v>1</v>
      </c>
      <c r="W387" s="3">
        <f>IFERROR(__xludf.DUMMYFUNCTION("IF(REGEXMATCH(Q387,""(?i)sql""),1,0)"),0.0)</f>
        <v>0</v>
      </c>
      <c r="X387" s="3">
        <f>IFERROR(__xludf.DUMMYFUNCTION("IF(REGEXMATCH(Q387,""(?i)web development""),1,0)"),1.0)</f>
        <v>1</v>
      </c>
      <c r="Y387" s="3">
        <f>IFERROR(__xludf.DUMMYFUNCTION("IF(REGEXMATCH(Q387,""(?i)data science""),1,0)"),0.0)</f>
        <v>0</v>
      </c>
      <c r="Z387" s="3" t="s">
        <v>45</v>
      </c>
      <c r="AA387" s="3" t="s">
        <v>98</v>
      </c>
      <c r="AB387" s="3" t="s">
        <v>47</v>
      </c>
      <c r="AC387" s="3" t="s">
        <v>48</v>
      </c>
      <c r="AD387" s="3">
        <v>0.0</v>
      </c>
      <c r="AE387" s="3" t="s">
        <v>49</v>
      </c>
      <c r="AF387" s="3">
        <v>8.77</v>
      </c>
      <c r="AG387" s="3">
        <v>7.48</v>
      </c>
      <c r="AH387" s="3">
        <v>7.25</v>
      </c>
      <c r="AI387" s="3">
        <v>6.71</v>
      </c>
      <c r="AJ387" s="3">
        <v>7.55</v>
      </c>
      <c r="AK387" s="3">
        <v>7.13</v>
      </c>
      <c r="AL387" s="3">
        <v>6.25</v>
      </c>
      <c r="AM387" s="3">
        <v>6.69</v>
      </c>
    </row>
    <row r="388">
      <c r="A388" s="3" t="s">
        <v>1020</v>
      </c>
      <c r="B388" s="3" t="s">
        <v>1021</v>
      </c>
      <c r="C388" s="4">
        <v>22.0</v>
      </c>
      <c r="D388" s="3" t="s">
        <v>58</v>
      </c>
      <c r="E388" s="3" t="s">
        <v>92</v>
      </c>
      <c r="F388" s="5">
        <v>6.78</v>
      </c>
      <c r="G388" s="3">
        <v>0.0</v>
      </c>
      <c r="H388" s="5">
        <v>99.03</v>
      </c>
      <c r="I388" s="3" t="s">
        <v>1022</v>
      </c>
      <c r="J388" s="3">
        <f>IFERROR(__xludf.DUMMYFUNCTION("COUNTA(SPLIT(I388,"",""))"),3.0)</f>
        <v>3</v>
      </c>
      <c r="K388" s="3">
        <f>IFERROR(__xludf.DUMMYFUNCTION("IF(REGEXMATCH(I388,""(?i)literary society""),1,0)"),1.0)</f>
        <v>1</v>
      </c>
      <c r="L388" s="3">
        <f>IFERROR(__xludf.DUMMYFUNCTION("IF(REGEXMATCH(I388,""(?i)robotics""),1,0)"),0.0)</f>
        <v>0</v>
      </c>
      <c r="M388" s="3">
        <f>IFERROR(__xludf.DUMMYFUNCTION("IF(REGEXMATCH(I388,""(?i)coding club""),1,0)"),0.0)</f>
        <v>0</v>
      </c>
      <c r="N388" s="3">
        <f>IFERROR(__xludf.DUMMYFUNCTION("IF(REGEXMATCH(I388,""(?i)entrepreneurship cell""),1,0)"),1.0)</f>
        <v>1</v>
      </c>
      <c r="O388" s="3">
        <f>IFERROR(__xludf.DUMMYFUNCTION("IF(REGEXMATCH(I388,""(?i)cultural club""),1,0)"),1.0)</f>
        <v>1</v>
      </c>
      <c r="P388" s="3">
        <f>IFERROR(__xludf.DUMMYFUNCTION("IF(REGEXMATCH(I388,""(?i)sports club""),1,0)"),0.0)</f>
        <v>0</v>
      </c>
      <c r="Q388" s="3" t="s">
        <v>1023</v>
      </c>
      <c r="R388" s="3">
        <f>IFERROR(__xludf.DUMMYFUNCTION("COUNTA(SPLIT(Q388,"",""))"),4.0)</f>
        <v>4</v>
      </c>
      <c r="S388" s="3">
        <f>IFERROR(__xludf.DUMMYFUNCTION("IF(REGEXMATCH(Q388,""(?i)c\+\+""),1,0)"),1.0)</f>
        <v>1</v>
      </c>
      <c r="T388" s="3">
        <f>IFERROR(__xludf.DUMMYFUNCTION("IF(REGEXMATCH(Q388,""(?i)machine learning""),1,0)"),0.0)</f>
        <v>0</v>
      </c>
      <c r="U388" s="3">
        <f>IFERROR(__xludf.DUMMYFUNCTION("IF(REGEXMATCH(Q388,""(?i)python""),1,0)"),1.0)</f>
        <v>1</v>
      </c>
      <c r="V388" s="3">
        <f>IFERROR(__xludf.DUMMYFUNCTION("IF(REGEXMATCH(Q388,""(?i)java""),1,0)"),0.0)</f>
        <v>0</v>
      </c>
      <c r="W388" s="3">
        <f>IFERROR(__xludf.DUMMYFUNCTION("IF(REGEXMATCH(Q388,""(?i)sql""),1,0)"),1.0)</f>
        <v>1</v>
      </c>
      <c r="X388" s="3">
        <f>IFERROR(__xludf.DUMMYFUNCTION("IF(REGEXMATCH(Q388,""(?i)web development""),1,0)"),1.0)</f>
        <v>1</v>
      </c>
      <c r="Y388" s="3">
        <f>IFERROR(__xludf.DUMMYFUNCTION("IF(REGEXMATCH(Q388,""(?i)data science""),1,0)"),0.0)</f>
        <v>0</v>
      </c>
      <c r="Z388" s="3" t="s">
        <v>55</v>
      </c>
      <c r="AA388" s="3" t="s">
        <v>48</v>
      </c>
      <c r="AB388" s="3" t="s">
        <v>66</v>
      </c>
      <c r="AC388" s="3" t="s">
        <v>67</v>
      </c>
      <c r="AD388" s="3">
        <v>7.87</v>
      </c>
      <c r="AE388" s="3" t="s">
        <v>75</v>
      </c>
      <c r="AF388" s="3">
        <v>6.19</v>
      </c>
      <c r="AG388" s="3">
        <v>7.18</v>
      </c>
      <c r="AH388" s="3">
        <v>5.75</v>
      </c>
      <c r="AI388" s="3">
        <v>6.73</v>
      </c>
      <c r="AJ388" s="3">
        <v>7.03</v>
      </c>
      <c r="AK388" s="3">
        <v>7.27</v>
      </c>
      <c r="AL388" s="3">
        <v>5.89</v>
      </c>
      <c r="AM388" s="3">
        <v>8.2</v>
      </c>
    </row>
    <row r="389">
      <c r="A389" s="3" t="s">
        <v>1024</v>
      </c>
      <c r="B389" s="3" t="s">
        <v>81</v>
      </c>
      <c r="C389" s="4">
        <v>23.0</v>
      </c>
      <c r="D389" s="3" t="s">
        <v>41</v>
      </c>
      <c r="E389" s="3" t="s">
        <v>59</v>
      </c>
      <c r="F389" s="5">
        <v>6.6</v>
      </c>
      <c r="G389" s="3">
        <v>0.0</v>
      </c>
      <c r="H389" s="5">
        <v>88.3</v>
      </c>
      <c r="I389" s="3" t="s">
        <v>1025</v>
      </c>
      <c r="J389" s="3">
        <f>IFERROR(__xludf.DUMMYFUNCTION("COUNTA(SPLIT(I389,"",""))"),3.0)</f>
        <v>3</v>
      </c>
      <c r="K389" s="3">
        <f>IFERROR(__xludf.DUMMYFUNCTION("IF(REGEXMATCH(I389,""(?i)literary society""),1,0)"),0.0)</f>
        <v>0</v>
      </c>
      <c r="L389" s="3">
        <f>IFERROR(__xludf.DUMMYFUNCTION("IF(REGEXMATCH(I389,""(?i)robotics""),1,0)"),1.0)</f>
        <v>1</v>
      </c>
      <c r="M389" s="3">
        <f>IFERROR(__xludf.DUMMYFUNCTION("IF(REGEXMATCH(I389,""(?i)coding club""),1,0)"),1.0)</f>
        <v>1</v>
      </c>
      <c r="N389" s="3">
        <f>IFERROR(__xludf.DUMMYFUNCTION("IF(REGEXMATCH(I389,""(?i)entrepreneurship cell""),1,0)"),1.0)</f>
        <v>1</v>
      </c>
      <c r="O389" s="3">
        <f>IFERROR(__xludf.DUMMYFUNCTION("IF(REGEXMATCH(I389,""(?i)cultural club""),1,0)"),0.0)</f>
        <v>0</v>
      </c>
      <c r="P389" s="3">
        <f>IFERROR(__xludf.DUMMYFUNCTION("IF(REGEXMATCH(I389,""(?i)sports club""),1,0)"),0.0)</f>
        <v>0</v>
      </c>
      <c r="Q389" s="3" t="s">
        <v>342</v>
      </c>
      <c r="R389" s="3">
        <f>IFERROR(__xludf.DUMMYFUNCTION("COUNTA(SPLIT(Q389,"",""))"),2.0)</f>
        <v>2</v>
      </c>
      <c r="S389" s="3">
        <f>IFERROR(__xludf.DUMMYFUNCTION("IF(REGEXMATCH(Q389,""(?i)c\+\+""),1,0)"),1.0)</f>
        <v>1</v>
      </c>
      <c r="T389" s="3">
        <f>IFERROR(__xludf.DUMMYFUNCTION("IF(REGEXMATCH(Q389,""(?i)machine learning""),1,0)"),0.0)</f>
        <v>0</v>
      </c>
      <c r="U389" s="3">
        <f>IFERROR(__xludf.DUMMYFUNCTION("IF(REGEXMATCH(Q389,""(?i)python""),1,0)"),0.0)</f>
        <v>0</v>
      </c>
      <c r="V389" s="3">
        <f>IFERROR(__xludf.DUMMYFUNCTION("IF(REGEXMATCH(Q389,""(?i)java""),1,0)"),0.0)</f>
        <v>0</v>
      </c>
      <c r="W389" s="3">
        <f>IFERROR(__xludf.DUMMYFUNCTION("IF(REGEXMATCH(Q389,""(?i)sql""),1,0)"),0.0)</f>
        <v>0</v>
      </c>
      <c r="X389" s="3">
        <f>IFERROR(__xludf.DUMMYFUNCTION("IF(REGEXMATCH(Q389,""(?i)web development""),1,0)"),1.0)</f>
        <v>1</v>
      </c>
      <c r="Y389" s="3">
        <f>IFERROR(__xludf.DUMMYFUNCTION("IF(REGEXMATCH(Q389,""(?i)data science""),1,0)"),0.0)</f>
        <v>0</v>
      </c>
      <c r="Z389" s="3" t="s">
        <v>55</v>
      </c>
      <c r="AA389" s="3" t="s">
        <v>48</v>
      </c>
      <c r="AB389" s="3" t="s">
        <v>47</v>
      </c>
      <c r="AC389" s="3" t="s">
        <v>48</v>
      </c>
      <c r="AD389" s="3">
        <v>0.0</v>
      </c>
      <c r="AE389" s="3" t="s">
        <v>49</v>
      </c>
      <c r="AF389" s="3">
        <v>6.65</v>
      </c>
      <c r="AG389" s="3">
        <v>6.02</v>
      </c>
      <c r="AH389" s="3">
        <v>6.15</v>
      </c>
      <c r="AI389" s="3">
        <v>8.52</v>
      </c>
      <c r="AJ389" s="3">
        <v>7.46</v>
      </c>
      <c r="AK389" s="3">
        <v>5.48</v>
      </c>
      <c r="AL389" s="3">
        <v>5.81</v>
      </c>
      <c r="AM389" s="3">
        <v>6.71</v>
      </c>
    </row>
    <row r="390">
      <c r="A390" s="3" t="s">
        <v>1026</v>
      </c>
      <c r="B390" s="3" t="s">
        <v>1027</v>
      </c>
      <c r="C390" s="4">
        <v>20.0</v>
      </c>
      <c r="D390" s="3" t="s">
        <v>58</v>
      </c>
      <c r="E390" s="3" t="s">
        <v>82</v>
      </c>
      <c r="F390" s="5">
        <v>7.37</v>
      </c>
      <c r="G390" s="3">
        <v>0.0</v>
      </c>
      <c r="H390" s="5">
        <v>64.15</v>
      </c>
      <c r="I390" s="3" t="s">
        <v>300</v>
      </c>
      <c r="J390" s="3">
        <f>IFERROR(__xludf.DUMMYFUNCTION("COUNTA(SPLIT(I390,"",""))"),2.0)</f>
        <v>2</v>
      </c>
      <c r="K390" s="3">
        <f>IFERROR(__xludf.DUMMYFUNCTION("IF(REGEXMATCH(I390,""(?i)literary society""),1,0)"),0.0)</f>
        <v>0</v>
      </c>
      <c r="L390" s="3">
        <f>IFERROR(__xludf.DUMMYFUNCTION("IF(REGEXMATCH(I390,""(?i)robotics""),1,0)"),1.0)</f>
        <v>1</v>
      </c>
      <c r="M390" s="3">
        <f>IFERROR(__xludf.DUMMYFUNCTION("IF(REGEXMATCH(I390,""(?i)coding club""),1,0)"),1.0)</f>
        <v>1</v>
      </c>
      <c r="N390" s="3">
        <f>IFERROR(__xludf.DUMMYFUNCTION("IF(REGEXMATCH(I390,""(?i)entrepreneurship cell""),1,0)"),0.0)</f>
        <v>0</v>
      </c>
      <c r="O390" s="3">
        <f>IFERROR(__xludf.DUMMYFUNCTION("IF(REGEXMATCH(I390,""(?i)cultural club""),1,0)"),0.0)</f>
        <v>0</v>
      </c>
      <c r="P390" s="3">
        <f>IFERROR(__xludf.DUMMYFUNCTION("IF(REGEXMATCH(I390,""(?i)sports club""),1,0)"),0.0)</f>
        <v>0</v>
      </c>
      <c r="Q390" s="3" t="s">
        <v>1028</v>
      </c>
      <c r="R390" s="3">
        <f>IFERROR(__xludf.DUMMYFUNCTION("COUNTA(SPLIT(Q390,"",""))"),3.0)</f>
        <v>3</v>
      </c>
      <c r="S390" s="3">
        <f>IFERROR(__xludf.DUMMYFUNCTION("IF(REGEXMATCH(Q390,""(?i)c\+\+""),1,0)"),1.0)</f>
        <v>1</v>
      </c>
      <c r="T390" s="3">
        <f>IFERROR(__xludf.DUMMYFUNCTION("IF(REGEXMATCH(Q390,""(?i)machine learning""),1,0)"),0.0)</f>
        <v>0</v>
      </c>
      <c r="U390" s="3">
        <f>IFERROR(__xludf.DUMMYFUNCTION("IF(REGEXMATCH(Q390,""(?i)python""),1,0)"),0.0)</f>
        <v>0</v>
      </c>
      <c r="V390" s="3">
        <f>IFERROR(__xludf.DUMMYFUNCTION("IF(REGEXMATCH(Q390,""(?i)java""),1,0)"),1.0)</f>
        <v>1</v>
      </c>
      <c r="W390" s="3">
        <f>IFERROR(__xludf.DUMMYFUNCTION("IF(REGEXMATCH(Q390,""(?i)sql""),1,0)"),0.0)</f>
        <v>0</v>
      </c>
      <c r="X390" s="3">
        <f>IFERROR(__xludf.DUMMYFUNCTION("IF(REGEXMATCH(Q390,""(?i)web development""),1,0)"),1.0)</f>
        <v>1</v>
      </c>
      <c r="Y390" s="3">
        <f>IFERROR(__xludf.DUMMYFUNCTION("IF(REGEXMATCH(Q390,""(?i)data science""),1,0)"),0.0)</f>
        <v>0</v>
      </c>
      <c r="Z390" s="3" t="s">
        <v>55</v>
      </c>
      <c r="AA390" s="3" t="s">
        <v>48</v>
      </c>
      <c r="AB390" s="3" t="s">
        <v>47</v>
      </c>
      <c r="AC390" s="3" t="s">
        <v>48</v>
      </c>
      <c r="AD390" s="3">
        <v>0.0</v>
      </c>
      <c r="AE390" s="3" t="s">
        <v>49</v>
      </c>
      <c r="AF390" s="3">
        <v>7.18</v>
      </c>
      <c r="AG390" s="3">
        <v>6.19</v>
      </c>
      <c r="AH390" s="3">
        <v>5.52</v>
      </c>
      <c r="AI390" s="3">
        <v>8.81</v>
      </c>
      <c r="AJ390" s="3">
        <v>6.37</v>
      </c>
      <c r="AK390" s="3">
        <v>6.9</v>
      </c>
      <c r="AL390" s="3">
        <v>8.01</v>
      </c>
      <c r="AM390" s="3">
        <v>10.0</v>
      </c>
    </row>
    <row r="391">
      <c r="A391" s="3" t="s">
        <v>1029</v>
      </c>
      <c r="B391" s="3" t="s">
        <v>100</v>
      </c>
      <c r="C391" s="4">
        <v>23.0</v>
      </c>
      <c r="D391" s="3" t="s">
        <v>58</v>
      </c>
      <c r="E391" s="3" t="s">
        <v>92</v>
      </c>
      <c r="F391" s="5">
        <v>7.04</v>
      </c>
      <c r="G391" s="3">
        <v>1.0</v>
      </c>
      <c r="H391" s="5">
        <v>98.79</v>
      </c>
      <c r="I391" s="3" t="s">
        <v>10</v>
      </c>
      <c r="J391" s="3">
        <f>IFERROR(__xludf.DUMMYFUNCTION("COUNTA(SPLIT(I391,"",""))"),1.0)</f>
        <v>1</v>
      </c>
      <c r="K391" s="3">
        <f>IFERROR(__xludf.DUMMYFUNCTION("IF(REGEXMATCH(I391,""(?i)literary society""),1,0)"),1.0)</f>
        <v>1</v>
      </c>
      <c r="L391" s="3">
        <f>IFERROR(__xludf.DUMMYFUNCTION("IF(REGEXMATCH(I391,""(?i)robotics""),1,0)"),0.0)</f>
        <v>0</v>
      </c>
      <c r="M391" s="3">
        <f>IFERROR(__xludf.DUMMYFUNCTION("IF(REGEXMATCH(I391,""(?i)coding club""),1,0)"),0.0)</f>
        <v>0</v>
      </c>
      <c r="N391" s="3">
        <f>IFERROR(__xludf.DUMMYFUNCTION("IF(REGEXMATCH(I391,""(?i)entrepreneurship cell""),1,0)"),0.0)</f>
        <v>0</v>
      </c>
      <c r="O391" s="3">
        <f>IFERROR(__xludf.DUMMYFUNCTION("IF(REGEXMATCH(I391,""(?i)cultural club""),1,0)"),0.0)</f>
        <v>0</v>
      </c>
      <c r="P391" s="3">
        <f>IFERROR(__xludf.DUMMYFUNCTION("IF(REGEXMATCH(I391,""(?i)sports club""),1,0)"),0.0)</f>
        <v>0</v>
      </c>
      <c r="Q391" s="3" t="s">
        <v>418</v>
      </c>
      <c r="R391" s="3">
        <f>IFERROR(__xludf.DUMMYFUNCTION("COUNTA(SPLIT(Q391,"",""))"),5.0)</f>
        <v>5</v>
      </c>
      <c r="S391" s="3">
        <f>IFERROR(__xludf.DUMMYFUNCTION("IF(REGEXMATCH(Q391,""(?i)c\+\+""),1,0)"),0.0)</f>
        <v>0</v>
      </c>
      <c r="T391" s="3">
        <f>IFERROR(__xludf.DUMMYFUNCTION("IF(REGEXMATCH(Q391,""(?i)machine learning""),1,0)"),1.0)</f>
        <v>1</v>
      </c>
      <c r="U391" s="3">
        <f>IFERROR(__xludf.DUMMYFUNCTION("IF(REGEXMATCH(Q391,""(?i)python""),1,0)"),1.0)</f>
        <v>1</v>
      </c>
      <c r="V391" s="3">
        <f>IFERROR(__xludf.DUMMYFUNCTION("IF(REGEXMATCH(Q391,""(?i)java""),1,0)"),1.0)</f>
        <v>1</v>
      </c>
      <c r="W391" s="3">
        <f>IFERROR(__xludf.DUMMYFUNCTION("IF(REGEXMATCH(Q391,""(?i)sql""),1,0)"),0.0)</f>
        <v>0</v>
      </c>
      <c r="X391" s="3">
        <f>IFERROR(__xludf.DUMMYFUNCTION("IF(REGEXMATCH(Q391,""(?i)web development""),1,0)"),1.0)</f>
        <v>1</v>
      </c>
      <c r="Y391" s="3">
        <f>IFERROR(__xludf.DUMMYFUNCTION("IF(REGEXMATCH(Q391,""(?i)data science""),1,0)"),1.0)</f>
        <v>1</v>
      </c>
      <c r="Z391" s="3" t="s">
        <v>55</v>
      </c>
      <c r="AA391" s="3" t="s">
        <v>48</v>
      </c>
      <c r="AB391" s="3" t="s">
        <v>66</v>
      </c>
      <c r="AC391" s="3" t="s">
        <v>85</v>
      </c>
      <c r="AD391" s="3">
        <v>15.37</v>
      </c>
      <c r="AE391" s="3" t="s">
        <v>106</v>
      </c>
      <c r="AF391" s="3">
        <v>5.31</v>
      </c>
      <c r="AG391" s="3">
        <v>7.19</v>
      </c>
      <c r="AH391" s="3">
        <v>6.63</v>
      </c>
      <c r="AI391" s="3">
        <v>6.3</v>
      </c>
      <c r="AJ391" s="3">
        <v>9.48</v>
      </c>
      <c r="AK391" s="3">
        <v>8.25</v>
      </c>
      <c r="AL391" s="3">
        <v>5.85</v>
      </c>
      <c r="AM391" s="3">
        <v>7.35</v>
      </c>
    </row>
    <row r="392">
      <c r="A392" s="3" t="s">
        <v>1030</v>
      </c>
      <c r="B392" s="3" t="s">
        <v>127</v>
      </c>
      <c r="C392" s="4">
        <v>23.0</v>
      </c>
      <c r="D392" s="3" t="s">
        <v>58</v>
      </c>
      <c r="E392" s="3" t="s">
        <v>59</v>
      </c>
      <c r="F392" s="5">
        <v>6.6</v>
      </c>
      <c r="G392" s="3">
        <v>0.0</v>
      </c>
      <c r="H392" s="5">
        <v>88.3</v>
      </c>
      <c r="I392" s="3" t="s">
        <v>1025</v>
      </c>
      <c r="J392" s="3">
        <f>IFERROR(__xludf.DUMMYFUNCTION("COUNTA(SPLIT(I392,"",""))"),3.0)</f>
        <v>3</v>
      </c>
      <c r="K392" s="3">
        <f>IFERROR(__xludf.DUMMYFUNCTION("IF(REGEXMATCH(I392,""(?i)literary society""),1,0)"),0.0)</f>
        <v>0</v>
      </c>
      <c r="L392" s="3">
        <f>IFERROR(__xludf.DUMMYFUNCTION("IF(REGEXMATCH(I392,""(?i)robotics""),1,0)"),1.0)</f>
        <v>1</v>
      </c>
      <c r="M392" s="3">
        <f>IFERROR(__xludf.DUMMYFUNCTION("IF(REGEXMATCH(I392,""(?i)coding club""),1,0)"),1.0)</f>
        <v>1</v>
      </c>
      <c r="N392" s="3">
        <f>IFERROR(__xludf.DUMMYFUNCTION("IF(REGEXMATCH(I392,""(?i)entrepreneurship cell""),1,0)"),1.0)</f>
        <v>1</v>
      </c>
      <c r="O392" s="3">
        <f>IFERROR(__xludf.DUMMYFUNCTION("IF(REGEXMATCH(I392,""(?i)cultural club""),1,0)"),0.0)</f>
        <v>0</v>
      </c>
      <c r="P392" s="3">
        <f>IFERROR(__xludf.DUMMYFUNCTION("IF(REGEXMATCH(I392,""(?i)sports club""),1,0)"),0.0)</f>
        <v>0</v>
      </c>
      <c r="Q392" s="3" t="s">
        <v>342</v>
      </c>
      <c r="R392" s="3">
        <f>IFERROR(__xludf.DUMMYFUNCTION("COUNTA(SPLIT(Q392,"",""))"),2.0)</f>
        <v>2</v>
      </c>
      <c r="S392" s="3">
        <f>IFERROR(__xludf.DUMMYFUNCTION("IF(REGEXMATCH(Q392,""(?i)c\+\+""),1,0)"),1.0)</f>
        <v>1</v>
      </c>
      <c r="T392" s="3">
        <f>IFERROR(__xludf.DUMMYFUNCTION("IF(REGEXMATCH(Q392,""(?i)machine learning""),1,0)"),0.0)</f>
        <v>0</v>
      </c>
      <c r="U392" s="3">
        <f>IFERROR(__xludf.DUMMYFUNCTION("IF(REGEXMATCH(Q392,""(?i)python""),1,0)"),0.0)</f>
        <v>0</v>
      </c>
      <c r="V392" s="3">
        <f>IFERROR(__xludf.DUMMYFUNCTION("IF(REGEXMATCH(Q392,""(?i)java""),1,0)"),0.0)</f>
        <v>0</v>
      </c>
      <c r="W392" s="3">
        <f>IFERROR(__xludf.DUMMYFUNCTION("IF(REGEXMATCH(Q392,""(?i)sql""),1,0)"),0.0)</f>
        <v>0</v>
      </c>
      <c r="X392" s="3">
        <f>IFERROR(__xludf.DUMMYFUNCTION("IF(REGEXMATCH(Q392,""(?i)web development""),1,0)"),1.0)</f>
        <v>1</v>
      </c>
      <c r="Y392" s="3">
        <f>IFERROR(__xludf.DUMMYFUNCTION("IF(REGEXMATCH(Q392,""(?i)data science""),1,0)"),0.0)</f>
        <v>0</v>
      </c>
      <c r="Z392" s="3" t="s">
        <v>55</v>
      </c>
      <c r="AA392" s="3" t="s">
        <v>48</v>
      </c>
      <c r="AB392" s="3" t="s">
        <v>47</v>
      </c>
      <c r="AC392" s="3" t="s">
        <v>48</v>
      </c>
      <c r="AD392" s="3">
        <v>0.0</v>
      </c>
      <c r="AE392" s="3" t="s">
        <v>49</v>
      </c>
      <c r="AF392" s="3">
        <v>6.65</v>
      </c>
      <c r="AG392" s="3">
        <v>6.02</v>
      </c>
      <c r="AH392" s="3">
        <v>6.15</v>
      </c>
      <c r="AI392" s="3">
        <v>8.52</v>
      </c>
      <c r="AJ392" s="3">
        <v>7.46</v>
      </c>
      <c r="AK392" s="3">
        <v>5.48</v>
      </c>
      <c r="AL392" s="3">
        <v>5.81</v>
      </c>
      <c r="AM392" s="3">
        <v>6.71</v>
      </c>
    </row>
    <row r="393">
      <c r="A393" s="3" t="s">
        <v>1031</v>
      </c>
      <c r="B393" s="3" t="s">
        <v>238</v>
      </c>
      <c r="C393" s="4">
        <v>22.0</v>
      </c>
      <c r="D393" s="3" t="s">
        <v>41</v>
      </c>
      <c r="E393" s="3" t="s">
        <v>92</v>
      </c>
      <c r="F393" s="5">
        <v>6.78</v>
      </c>
      <c r="G393" s="3">
        <v>0.0</v>
      </c>
      <c r="H393" s="5">
        <v>99.03</v>
      </c>
      <c r="I393" s="3" t="s">
        <v>1022</v>
      </c>
      <c r="J393" s="3">
        <f>IFERROR(__xludf.DUMMYFUNCTION("COUNTA(SPLIT(I393,"",""))"),3.0)</f>
        <v>3</v>
      </c>
      <c r="K393" s="3">
        <f>IFERROR(__xludf.DUMMYFUNCTION("IF(REGEXMATCH(I393,""(?i)literary society""),1,0)"),1.0)</f>
        <v>1</v>
      </c>
      <c r="L393" s="3">
        <f>IFERROR(__xludf.DUMMYFUNCTION("IF(REGEXMATCH(I393,""(?i)robotics""),1,0)"),0.0)</f>
        <v>0</v>
      </c>
      <c r="M393" s="3">
        <f>IFERROR(__xludf.DUMMYFUNCTION("IF(REGEXMATCH(I393,""(?i)coding club""),1,0)"),0.0)</f>
        <v>0</v>
      </c>
      <c r="N393" s="3">
        <f>IFERROR(__xludf.DUMMYFUNCTION("IF(REGEXMATCH(I393,""(?i)entrepreneurship cell""),1,0)"),1.0)</f>
        <v>1</v>
      </c>
      <c r="O393" s="3">
        <f>IFERROR(__xludf.DUMMYFUNCTION("IF(REGEXMATCH(I393,""(?i)cultural club""),1,0)"),1.0)</f>
        <v>1</v>
      </c>
      <c r="P393" s="3">
        <f>IFERROR(__xludf.DUMMYFUNCTION("IF(REGEXMATCH(I393,""(?i)sports club""),1,0)"),0.0)</f>
        <v>0</v>
      </c>
      <c r="Q393" s="3" t="s">
        <v>1023</v>
      </c>
      <c r="R393" s="3">
        <f>IFERROR(__xludf.DUMMYFUNCTION("COUNTA(SPLIT(Q393,"",""))"),4.0)</f>
        <v>4</v>
      </c>
      <c r="S393" s="3">
        <f>IFERROR(__xludf.DUMMYFUNCTION("IF(REGEXMATCH(Q393,""(?i)c\+\+""),1,0)"),1.0)</f>
        <v>1</v>
      </c>
      <c r="T393" s="3">
        <f>IFERROR(__xludf.DUMMYFUNCTION("IF(REGEXMATCH(Q393,""(?i)machine learning""),1,0)"),0.0)</f>
        <v>0</v>
      </c>
      <c r="U393" s="3">
        <f>IFERROR(__xludf.DUMMYFUNCTION("IF(REGEXMATCH(Q393,""(?i)python""),1,0)"),1.0)</f>
        <v>1</v>
      </c>
      <c r="V393" s="3">
        <f>IFERROR(__xludf.DUMMYFUNCTION("IF(REGEXMATCH(Q393,""(?i)java""),1,0)"),0.0)</f>
        <v>0</v>
      </c>
      <c r="W393" s="3">
        <f>IFERROR(__xludf.DUMMYFUNCTION("IF(REGEXMATCH(Q393,""(?i)sql""),1,0)"),1.0)</f>
        <v>1</v>
      </c>
      <c r="X393" s="3">
        <f>IFERROR(__xludf.DUMMYFUNCTION("IF(REGEXMATCH(Q393,""(?i)web development""),1,0)"),1.0)</f>
        <v>1</v>
      </c>
      <c r="Y393" s="3">
        <f>IFERROR(__xludf.DUMMYFUNCTION("IF(REGEXMATCH(Q393,""(?i)data science""),1,0)"),0.0)</f>
        <v>0</v>
      </c>
      <c r="Z393" s="3" t="s">
        <v>55</v>
      </c>
      <c r="AA393" s="3" t="s">
        <v>48</v>
      </c>
      <c r="AB393" s="3" t="s">
        <v>66</v>
      </c>
      <c r="AC393" s="3" t="s">
        <v>67</v>
      </c>
      <c r="AD393" s="3">
        <v>7.87</v>
      </c>
      <c r="AE393" s="3" t="s">
        <v>75</v>
      </c>
      <c r="AF393" s="3">
        <v>6.19</v>
      </c>
      <c r="AG393" s="3">
        <v>7.18</v>
      </c>
      <c r="AH393" s="3">
        <v>5.75</v>
      </c>
      <c r="AI393" s="3">
        <v>6.73</v>
      </c>
      <c r="AJ393" s="3">
        <v>7.03</v>
      </c>
      <c r="AK393" s="3">
        <v>7.27</v>
      </c>
      <c r="AL393" s="3">
        <v>5.89</v>
      </c>
      <c r="AM393" s="3">
        <v>8.2</v>
      </c>
    </row>
    <row r="394">
      <c r="A394" s="3" t="s">
        <v>1032</v>
      </c>
      <c r="B394" s="3" t="s">
        <v>1033</v>
      </c>
      <c r="C394" s="4">
        <v>23.0</v>
      </c>
      <c r="D394" s="3" t="s">
        <v>41</v>
      </c>
      <c r="E394" s="3" t="s">
        <v>42</v>
      </c>
      <c r="F394" s="5">
        <v>7.2</v>
      </c>
      <c r="G394" s="3">
        <v>4.0</v>
      </c>
      <c r="H394" s="5">
        <v>88.09</v>
      </c>
      <c r="I394" s="3" t="s">
        <v>13</v>
      </c>
      <c r="J394" s="3">
        <f>IFERROR(__xludf.DUMMYFUNCTION("COUNTA(SPLIT(I394,"",""))"),1.0)</f>
        <v>1</v>
      </c>
      <c r="K394" s="3">
        <f>IFERROR(__xludf.DUMMYFUNCTION("IF(REGEXMATCH(I394,""(?i)literary society""),1,0)"),0.0)</f>
        <v>0</v>
      </c>
      <c r="L394" s="3">
        <f>IFERROR(__xludf.DUMMYFUNCTION("IF(REGEXMATCH(I394,""(?i)robotics""),1,0)"),0.0)</f>
        <v>0</v>
      </c>
      <c r="M394" s="3">
        <f>IFERROR(__xludf.DUMMYFUNCTION("IF(REGEXMATCH(I394,""(?i)coding club""),1,0)"),0.0)</f>
        <v>0</v>
      </c>
      <c r="N394" s="3">
        <f>IFERROR(__xludf.DUMMYFUNCTION("IF(REGEXMATCH(I394,""(?i)entrepreneurship cell""),1,0)"),1.0)</f>
        <v>1</v>
      </c>
      <c r="O394" s="3">
        <f>IFERROR(__xludf.DUMMYFUNCTION("IF(REGEXMATCH(I394,""(?i)cultural club""),1,0)"),0.0)</f>
        <v>0</v>
      </c>
      <c r="P394" s="3">
        <f>IFERROR(__xludf.DUMMYFUNCTION("IF(REGEXMATCH(I394,""(?i)sports club""),1,0)"),0.0)</f>
        <v>0</v>
      </c>
      <c r="Q394" s="3" t="s">
        <v>97</v>
      </c>
      <c r="R394" s="3">
        <f>IFERROR(__xludf.DUMMYFUNCTION("COUNTA(SPLIT(Q394,"",""))"),3.0)</f>
        <v>3</v>
      </c>
      <c r="S394" s="3">
        <f>IFERROR(__xludf.DUMMYFUNCTION("IF(REGEXMATCH(Q394,""(?i)c\+\+""),1,0)"),1.0)</f>
        <v>1</v>
      </c>
      <c r="T394" s="3">
        <f>IFERROR(__xludf.DUMMYFUNCTION("IF(REGEXMATCH(Q394,""(?i)machine learning""),1,0)"),1.0)</f>
        <v>1</v>
      </c>
      <c r="U394" s="3">
        <f>IFERROR(__xludf.DUMMYFUNCTION("IF(REGEXMATCH(Q394,""(?i)python""),1,0)"),1.0)</f>
        <v>1</v>
      </c>
      <c r="V394" s="3">
        <f>IFERROR(__xludf.DUMMYFUNCTION("IF(REGEXMATCH(Q394,""(?i)java""),1,0)"),0.0)</f>
        <v>0</v>
      </c>
      <c r="W394" s="3">
        <f>IFERROR(__xludf.DUMMYFUNCTION("IF(REGEXMATCH(Q394,""(?i)sql""),1,0)"),0.0)</f>
        <v>0</v>
      </c>
      <c r="X394" s="3">
        <f>IFERROR(__xludf.DUMMYFUNCTION("IF(REGEXMATCH(Q394,""(?i)web development""),1,0)"),0.0)</f>
        <v>0</v>
      </c>
      <c r="Y394" s="3">
        <f>IFERROR(__xludf.DUMMYFUNCTION("IF(REGEXMATCH(Q394,""(?i)data science""),1,0)"),0.0)</f>
        <v>0</v>
      </c>
      <c r="Z394" s="3" t="s">
        <v>45</v>
      </c>
      <c r="AA394" s="3" t="s">
        <v>98</v>
      </c>
      <c r="AB394" s="3" t="s">
        <v>47</v>
      </c>
      <c r="AC394" s="3" t="s">
        <v>48</v>
      </c>
      <c r="AD394" s="3">
        <v>0.0</v>
      </c>
      <c r="AE394" s="3" t="s">
        <v>49</v>
      </c>
      <c r="AF394" s="3">
        <v>6.45</v>
      </c>
      <c r="AG394" s="3">
        <v>7.13</v>
      </c>
      <c r="AH394" s="3">
        <v>9.53</v>
      </c>
      <c r="AI394" s="3">
        <v>6.98</v>
      </c>
      <c r="AJ394" s="3">
        <v>7.13</v>
      </c>
      <c r="AK394" s="3">
        <v>6.75</v>
      </c>
      <c r="AL394" s="3">
        <v>7.74</v>
      </c>
      <c r="AM394" s="3">
        <v>5.93</v>
      </c>
    </row>
    <row r="395">
      <c r="A395" s="3" t="s">
        <v>1034</v>
      </c>
      <c r="B395" s="3" t="s">
        <v>1035</v>
      </c>
      <c r="C395" s="4">
        <v>19.0</v>
      </c>
      <c r="D395" s="3" t="s">
        <v>41</v>
      </c>
      <c r="E395" s="3" t="s">
        <v>52</v>
      </c>
      <c r="F395" s="5">
        <v>7.18</v>
      </c>
      <c r="G395" s="3">
        <v>0.0</v>
      </c>
      <c r="H395" s="5">
        <v>98.92</v>
      </c>
      <c r="I395" s="3" t="s">
        <v>10</v>
      </c>
      <c r="J395" s="3">
        <f>IFERROR(__xludf.DUMMYFUNCTION("COUNTA(SPLIT(I395,"",""))"),1.0)</f>
        <v>1</v>
      </c>
      <c r="K395" s="3">
        <f>IFERROR(__xludf.DUMMYFUNCTION("IF(REGEXMATCH(I395,""(?i)literary society""),1,0)"),1.0)</f>
        <v>1</v>
      </c>
      <c r="L395" s="3">
        <f>IFERROR(__xludf.DUMMYFUNCTION("IF(REGEXMATCH(I395,""(?i)robotics""),1,0)"),0.0)</f>
        <v>0</v>
      </c>
      <c r="M395" s="3">
        <f>IFERROR(__xludf.DUMMYFUNCTION("IF(REGEXMATCH(I395,""(?i)coding club""),1,0)"),0.0)</f>
        <v>0</v>
      </c>
      <c r="N395" s="3">
        <f>IFERROR(__xludf.DUMMYFUNCTION("IF(REGEXMATCH(I395,""(?i)entrepreneurship cell""),1,0)"),0.0)</f>
        <v>0</v>
      </c>
      <c r="O395" s="3">
        <f>IFERROR(__xludf.DUMMYFUNCTION("IF(REGEXMATCH(I395,""(?i)cultural club""),1,0)"),0.0)</f>
        <v>0</v>
      </c>
      <c r="P395" s="3">
        <f>IFERROR(__xludf.DUMMYFUNCTION("IF(REGEXMATCH(I395,""(?i)sports club""),1,0)"),0.0)</f>
        <v>0</v>
      </c>
      <c r="Q395" s="3" t="s">
        <v>1036</v>
      </c>
      <c r="R395" s="3">
        <f>IFERROR(__xludf.DUMMYFUNCTION("COUNTA(SPLIT(Q395,"",""))"),2.0)</f>
        <v>2</v>
      </c>
      <c r="S395" s="3">
        <f>IFERROR(__xludf.DUMMYFUNCTION("IF(REGEXMATCH(Q395,""(?i)c\+\+""),1,0)"),1.0)</f>
        <v>1</v>
      </c>
      <c r="T395" s="3">
        <f>IFERROR(__xludf.DUMMYFUNCTION("IF(REGEXMATCH(Q395,""(?i)machine learning""),1,0)"),0.0)</f>
        <v>0</v>
      </c>
      <c r="U395" s="3">
        <f>IFERROR(__xludf.DUMMYFUNCTION("IF(REGEXMATCH(Q395,""(?i)python""),1,0)"),0.0)</f>
        <v>0</v>
      </c>
      <c r="V395" s="3">
        <f>IFERROR(__xludf.DUMMYFUNCTION("IF(REGEXMATCH(Q395,""(?i)java""),1,0)"),1.0)</f>
        <v>1</v>
      </c>
      <c r="W395" s="3">
        <f>IFERROR(__xludf.DUMMYFUNCTION("IF(REGEXMATCH(Q395,""(?i)sql""),1,0)"),0.0)</f>
        <v>0</v>
      </c>
      <c r="X395" s="3">
        <f>IFERROR(__xludf.DUMMYFUNCTION("IF(REGEXMATCH(Q395,""(?i)web development""),1,0)"),0.0)</f>
        <v>0</v>
      </c>
      <c r="Y395" s="3">
        <f>IFERROR(__xludf.DUMMYFUNCTION("IF(REGEXMATCH(Q395,""(?i)data science""),1,0)"),0.0)</f>
        <v>0</v>
      </c>
      <c r="Z395" s="3" t="s">
        <v>45</v>
      </c>
      <c r="AA395" s="3" t="s">
        <v>61</v>
      </c>
      <c r="AB395" s="3" t="s">
        <v>47</v>
      </c>
      <c r="AC395" s="3" t="s">
        <v>48</v>
      </c>
      <c r="AD395" s="3">
        <v>0.0</v>
      </c>
      <c r="AE395" s="3" t="s">
        <v>49</v>
      </c>
      <c r="AF395" s="3">
        <v>7.04</v>
      </c>
      <c r="AG395" s="3">
        <v>8.69</v>
      </c>
      <c r="AH395" s="3">
        <v>7.04</v>
      </c>
      <c r="AI395" s="3">
        <v>9.21</v>
      </c>
      <c r="AJ395" s="3">
        <v>5.7</v>
      </c>
      <c r="AK395" s="3">
        <v>6.97</v>
      </c>
      <c r="AL395" s="3">
        <v>6.24</v>
      </c>
      <c r="AM395" s="3">
        <v>6.51</v>
      </c>
    </row>
    <row r="396">
      <c r="A396" s="3" t="s">
        <v>1037</v>
      </c>
      <c r="B396" s="3" t="s">
        <v>1038</v>
      </c>
      <c r="C396" s="4">
        <v>18.0</v>
      </c>
      <c r="D396" s="3" t="s">
        <v>58</v>
      </c>
      <c r="E396" s="3" t="s">
        <v>59</v>
      </c>
      <c r="F396" s="5">
        <v>6.84</v>
      </c>
      <c r="G396" s="3">
        <v>1.0</v>
      </c>
      <c r="H396" s="5">
        <v>89.39</v>
      </c>
      <c r="I396" s="3" t="s">
        <v>424</v>
      </c>
      <c r="J396" s="3">
        <f>IFERROR(__xludf.DUMMYFUNCTION("COUNTA(SPLIT(I396,"",""))"),3.0)</f>
        <v>3</v>
      </c>
      <c r="K396" s="3">
        <f>IFERROR(__xludf.DUMMYFUNCTION("IF(REGEXMATCH(I396,""(?i)literary society""),1,0)"),0.0)</f>
        <v>0</v>
      </c>
      <c r="L396" s="3">
        <f>IFERROR(__xludf.DUMMYFUNCTION("IF(REGEXMATCH(I396,""(?i)robotics""),1,0)"),1.0)</f>
        <v>1</v>
      </c>
      <c r="M396" s="3">
        <f>IFERROR(__xludf.DUMMYFUNCTION("IF(REGEXMATCH(I396,""(?i)coding club""),1,0)"),0.0)</f>
        <v>0</v>
      </c>
      <c r="N396" s="3">
        <f>IFERROR(__xludf.DUMMYFUNCTION("IF(REGEXMATCH(I396,""(?i)entrepreneurship cell""),1,0)"),0.0)</f>
        <v>0</v>
      </c>
      <c r="O396" s="3">
        <f>IFERROR(__xludf.DUMMYFUNCTION("IF(REGEXMATCH(I396,""(?i)cultural club""),1,0)"),1.0)</f>
        <v>1</v>
      </c>
      <c r="P396" s="3">
        <f>IFERROR(__xludf.DUMMYFUNCTION("IF(REGEXMATCH(I396,""(?i)sports club""),1,0)"),1.0)</f>
        <v>1</v>
      </c>
      <c r="Q396" s="3" t="s">
        <v>911</v>
      </c>
      <c r="R396" s="3">
        <f>IFERROR(__xludf.DUMMYFUNCTION("COUNTA(SPLIT(Q396,"",""))"),4.0)</f>
        <v>4</v>
      </c>
      <c r="S396" s="3">
        <f>IFERROR(__xludf.DUMMYFUNCTION("IF(REGEXMATCH(Q396,""(?i)c\+\+""),1,0)"),1.0)</f>
        <v>1</v>
      </c>
      <c r="T396" s="3">
        <f>IFERROR(__xludf.DUMMYFUNCTION("IF(REGEXMATCH(Q396,""(?i)machine learning""),1,0)"),0.0)</f>
        <v>0</v>
      </c>
      <c r="U396" s="3">
        <f>IFERROR(__xludf.DUMMYFUNCTION("IF(REGEXMATCH(Q396,""(?i)python""),1,0)"),1.0)</f>
        <v>1</v>
      </c>
      <c r="V396" s="3">
        <f>IFERROR(__xludf.DUMMYFUNCTION("IF(REGEXMATCH(Q396,""(?i)java""),1,0)"),1.0)</f>
        <v>1</v>
      </c>
      <c r="W396" s="3">
        <f>IFERROR(__xludf.DUMMYFUNCTION("IF(REGEXMATCH(Q396,""(?i)sql""),1,0)"),0.0)</f>
        <v>0</v>
      </c>
      <c r="X396" s="3">
        <f>IFERROR(__xludf.DUMMYFUNCTION("IF(REGEXMATCH(Q396,""(?i)web development""),1,0)"),0.0)</f>
        <v>0</v>
      </c>
      <c r="Y396" s="3">
        <f>IFERROR(__xludf.DUMMYFUNCTION("IF(REGEXMATCH(Q396,""(?i)data science""),1,0)"),1.0)</f>
        <v>1</v>
      </c>
      <c r="Z396" s="3" t="s">
        <v>45</v>
      </c>
      <c r="AA396" s="3" t="s">
        <v>98</v>
      </c>
      <c r="AB396" s="3" t="s">
        <v>47</v>
      </c>
      <c r="AC396" s="3" t="s">
        <v>48</v>
      </c>
      <c r="AD396" s="3">
        <v>0.0</v>
      </c>
      <c r="AE396" s="3" t="s">
        <v>49</v>
      </c>
      <c r="AF396" s="3">
        <v>4.6</v>
      </c>
      <c r="AG396" s="3">
        <v>6.78</v>
      </c>
      <c r="AH396" s="3">
        <v>7.6</v>
      </c>
      <c r="AI396" s="3">
        <v>6.48</v>
      </c>
      <c r="AJ396" s="3">
        <v>5.91</v>
      </c>
      <c r="AK396" s="3">
        <v>9.11</v>
      </c>
      <c r="AL396" s="3">
        <v>7.11</v>
      </c>
      <c r="AM396" s="3">
        <v>7.14</v>
      </c>
    </row>
    <row r="397">
      <c r="A397" s="3" t="s">
        <v>1039</v>
      </c>
      <c r="B397" s="3" t="s">
        <v>1040</v>
      </c>
      <c r="C397" s="4">
        <v>19.0</v>
      </c>
      <c r="D397" s="3" t="s">
        <v>58</v>
      </c>
      <c r="E397" s="3" t="s">
        <v>59</v>
      </c>
      <c r="F397" s="5">
        <v>6.91</v>
      </c>
      <c r="G397" s="3">
        <v>1.0</v>
      </c>
      <c r="H397" s="5">
        <v>72.08</v>
      </c>
      <c r="I397" s="3" t="s">
        <v>1041</v>
      </c>
      <c r="J397" s="3">
        <f>IFERROR(__xludf.DUMMYFUNCTION("COUNTA(SPLIT(I397,"",""))"),3.0)</f>
        <v>3</v>
      </c>
      <c r="K397" s="3">
        <f>IFERROR(__xludf.DUMMYFUNCTION("IF(REGEXMATCH(I397,""(?i)literary society""),1,0)"),0.0)</f>
        <v>0</v>
      </c>
      <c r="L397" s="3">
        <f>IFERROR(__xludf.DUMMYFUNCTION("IF(REGEXMATCH(I397,""(?i)robotics""),1,0)"),0.0)</f>
        <v>0</v>
      </c>
      <c r="M397" s="3">
        <f>IFERROR(__xludf.DUMMYFUNCTION("IF(REGEXMATCH(I397,""(?i)coding club""),1,0)"),1.0)</f>
        <v>1</v>
      </c>
      <c r="N397" s="3">
        <f>IFERROR(__xludf.DUMMYFUNCTION("IF(REGEXMATCH(I397,""(?i)entrepreneurship cell""),1,0)"),0.0)</f>
        <v>0</v>
      </c>
      <c r="O397" s="3">
        <f>IFERROR(__xludf.DUMMYFUNCTION("IF(REGEXMATCH(I397,""(?i)cultural club""),1,0)"),1.0)</f>
        <v>1</v>
      </c>
      <c r="P397" s="3">
        <f>IFERROR(__xludf.DUMMYFUNCTION("IF(REGEXMATCH(I397,""(?i)sports club""),1,0)"),1.0)</f>
        <v>1</v>
      </c>
      <c r="Q397" s="3" t="s">
        <v>1042</v>
      </c>
      <c r="R397" s="3">
        <f>IFERROR(__xludf.DUMMYFUNCTION("COUNTA(SPLIT(Q397,"",""))"),3.0)</f>
        <v>3</v>
      </c>
      <c r="S397" s="3">
        <f>IFERROR(__xludf.DUMMYFUNCTION("IF(REGEXMATCH(Q397,""(?i)c\+\+""),1,0)"),1.0)</f>
        <v>1</v>
      </c>
      <c r="T397" s="3">
        <f>IFERROR(__xludf.DUMMYFUNCTION("IF(REGEXMATCH(Q397,""(?i)machine learning""),1,0)"),0.0)</f>
        <v>0</v>
      </c>
      <c r="U397" s="3">
        <f>IFERROR(__xludf.DUMMYFUNCTION("IF(REGEXMATCH(Q397,""(?i)python""),1,0)"),0.0)</f>
        <v>0</v>
      </c>
      <c r="V397" s="3">
        <f>IFERROR(__xludf.DUMMYFUNCTION("IF(REGEXMATCH(Q397,""(?i)java""),1,0)"),0.0)</f>
        <v>0</v>
      </c>
      <c r="W397" s="3">
        <f>IFERROR(__xludf.DUMMYFUNCTION("IF(REGEXMATCH(Q397,""(?i)sql""),1,0)"),0.0)</f>
        <v>0</v>
      </c>
      <c r="X397" s="3">
        <f>IFERROR(__xludf.DUMMYFUNCTION("IF(REGEXMATCH(Q397,""(?i)web development""),1,0)"),1.0)</f>
        <v>1</v>
      </c>
      <c r="Y397" s="3">
        <f>IFERROR(__xludf.DUMMYFUNCTION("IF(REGEXMATCH(Q397,""(?i)data science""),1,0)"),1.0)</f>
        <v>1</v>
      </c>
      <c r="Z397" s="3" t="s">
        <v>55</v>
      </c>
      <c r="AA397" s="3" t="s">
        <v>48</v>
      </c>
      <c r="AB397" s="3" t="s">
        <v>66</v>
      </c>
      <c r="AC397" s="3" t="s">
        <v>98</v>
      </c>
      <c r="AD397" s="3">
        <v>10.34</v>
      </c>
      <c r="AE397" s="3" t="s">
        <v>72</v>
      </c>
      <c r="AF397" s="3">
        <v>5.75</v>
      </c>
      <c r="AG397" s="3">
        <v>7.47</v>
      </c>
      <c r="AH397" s="3">
        <v>7.89</v>
      </c>
      <c r="AI397" s="3">
        <v>6.14</v>
      </c>
      <c r="AJ397" s="3">
        <v>7.06</v>
      </c>
      <c r="AK397" s="3">
        <v>7.32</v>
      </c>
      <c r="AL397" s="3">
        <v>7.1</v>
      </c>
      <c r="AM397" s="3">
        <v>6.54</v>
      </c>
    </row>
    <row r="398">
      <c r="A398" s="3" t="s">
        <v>1043</v>
      </c>
      <c r="B398" s="3" t="s">
        <v>40</v>
      </c>
      <c r="C398" s="4">
        <v>23.0</v>
      </c>
      <c r="D398" s="3" t="s">
        <v>41</v>
      </c>
      <c r="E398" s="3" t="s">
        <v>59</v>
      </c>
      <c r="F398" s="5">
        <v>7.19</v>
      </c>
      <c r="G398" s="3">
        <v>2.0</v>
      </c>
      <c r="H398" s="5">
        <v>66.73</v>
      </c>
      <c r="I398" s="3" t="s">
        <v>179</v>
      </c>
      <c r="J398" s="3">
        <f>IFERROR(__xludf.DUMMYFUNCTION("COUNTA(SPLIT(I398,"",""))"),2.0)</f>
        <v>2</v>
      </c>
      <c r="K398" s="3">
        <f>IFERROR(__xludf.DUMMYFUNCTION("IF(REGEXMATCH(I398,""(?i)literary society""),1,0)"),0.0)</f>
        <v>0</v>
      </c>
      <c r="L398" s="3">
        <f>IFERROR(__xludf.DUMMYFUNCTION("IF(REGEXMATCH(I398,""(?i)robotics""),1,0)"),0.0)</f>
        <v>0</v>
      </c>
      <c r="M398" s="3">
        <f>IFERROR(__xludf.DUMMYFUNCTION("IF(REGEXMATCH(I398,""(?i)coding club""),1,0)"),1.0)</f>
        <v>1</v>
      </c>
      <c r="N398" s="3">
        <f>IFERROR(__xludf.DUMMYFUNCTION("IF(REGEXMATCH(I398,""(?i)entrepreneurship cell""),1,0)"),1.0)</f>
        <v>1</v>
      </c>
      <c r="O398" s="3">
        <f>IFERROR(__xludf.DUMMYFUNCTION("IF(REGEXMATCH(I398,""(?i)cultural club""),1,0)"),0.0)</f>
        <v>0</v>
      </c>
      <c r="P398" s="3">
        <f>IFERROR(__xludf.DUMMYFUNCTION("IF(REGEXMATCH(I398,""(?i)sports club""),1,0)"),0.0)</f>
        <v>0</v>
      </c>
      <c r="Q398" s="3" t="s">
        <v>876</v>
      </c>
      <c r="R398" s="3">
        <f>IFERROR(__xludf.DUMMYFUNCTION("COUNTA(SPLIT(Q398,"",""))"),4.0)</f>
        <v>4</v>
      </c>
      <c r="S398" s="3">
        <f>IFERROR(__xludf.DUMMYFUNCTION("IF(REGEXMATCH(Q398,""(?i)c\+\+""),1,0)"),1.0)</f>
        <v>1</v>
      </c>
      <c r="T398" s="3">
        <f>IFERROR(__xludf.DUMMYFUNCTION("IF(REGEXMATCH(Q398,""(?i)machine learning""),1,0)"),0.0)</f>
        <v>0</v>
      </c>
      <c r="U398" s="3">
        <f>IFERROR(__xludf.DUMMYFUNCTION("IF(REGEXMATCH(Q398,""(?i)python""),1,0)"),1.0)</f>
        <v>1</v>
      </c>
      <c r="V398" s="3">
        <f>IFERROR(__xludf.DUMMYFUNCTION("IF(REGEXMATCH(Q398,""(?i)java""),1,0)"),1.0)</f>
        <v>1</v>
      </c>
      <c r="W398" s="3">
        <f>IFERROR(__xludf.DUMMYFUNCTION("IF(REGEXMATCH(Q398,""(?i)sql""),1,0)"),0.0)</f>
        <v>0</v>
      </c>
      <c r="X398" s="3">
        <f>IFERROR(__xludf.DUMMYFUNCTION("IF(REGEXMATCH(Q398,""(?i)web development""),1,0)"),0.0)</f>
        <v>0</v>
      </c>
      <c r="Y398" s="3">
        <f>IFERROR(__xludf.DUMMYFUNCTION("IF(REGEXMATCH(Q398,""(?i)data science""),1,0)"),1.0)</f>
        <v>1</v>
      </c>
      <c r="Z398" s="3" t="s">
        <v>55</v>
      </c>
      <c r="AA398" s="3" t="s">
        <v>48</v>
      </c>
      <c r="AB398" s="3" t="s">
        <v>47</v>
      </c>
      <c r="AC398" s="3" t="s">
        <v>48</v>
      </c>
      <c r="AD398" s="3">
        <v>0.0</v>
      </c>
      <c r="AE398" s="3" t="s">
        <v>49</v>
      </c>
      <c r="AF398" s="3">
        <v>8.03</v>
      </c>
      <c r="AG398" s="3">
        <v>7.87</v>
      </c>
      <c r="AH398" s="3">
        <v>5.86</v>
      </c>
      <c r="AI398" s="3">
        <v>7.82</v>
      </c>
      <c r="AJ398" s="3">
        <v>6.94</v>
      </c>
      <c r="AK398" s="3">
        <v>7.07</v>
      </c>
      <c r="AL398" s="3">
        <v>7.07</v>
      </c>
      <c r="AM398" s="3">
        <v>6.85</v>
      </c>
    </row>
    <row r="399">
      <c r="A399" s="3" t="s">
        <v>1044</v>
      </c>
      <c r="B399" s="3" t="s">
        <v>127</v>
      </c>
      <c r="C399" s="4">
        <v>21.0</v>
      </c>
      <c r="D399" s="3" t="s">
        <v>58</v>
      </c>
      <c r="E399" s="3" t="s">
        <v>70</v>
      </c>
      <c r="F399" s="5">
        <v>7.16</v>
      </c>
      <c r="G399" s="3">
        <v>0.0</v>
      </c>
      <c r="H399" s="5">
        <v>89.66</v>
      </c>
      <c r="I399" s="3" t="s">
        <v>10</v>
      </c>
      <c r="J399" s="3">
        <f>IFERROR(__xludf.DUMMYFUNCTION("COUNTA(SPLIT(I399,"",""))"),1.0)</f>
        <v>1</v>
      </c>
      <c r="K399" s="3">
        <f>IFERROR(__xludf.DUMMYFUNCTION("IF(REGEXMATCH(I399,""(?i)literary society""),1,0)"),1.0)</f>
        <v>1</v>
      </c>
      <c r="L399" s="3">
        <f>IFERROR(__xludf.DUMMYFUNCTION("IF(REGEXMATCH(I399,""(?i)robotics""),1,0)"),0.0)</f>
        <v>0</v>
      </c>
      <c r="M399" s="3">
        <f>IFERROR(__xludf.DUMMYFUNCTION("IF(REGEXMATCH(I399,""(?i)coding club""),1,0)"),0.0)</f>
        <v>0</v>
      </c>
      <c r="N399" s="3">
        <f>IFERROR(__xludf.DUMMYFUNCTION("IF(REGEXMATCH(I399,""(?i)entrepreneurship cell""),1,0)"),0.0)</f>
        <v>0</v>
      </c>
      <c r="O399" s="3">
        <f>IFERROR(__xludf.DUMMYFUNCTION("IF(REGEXMATCH(I399,""(?i)cultural club""),1,0)"),0.0)</f>
        <v>0</v>
      </c>
      <c r="P399" s="3">
        <f>IFERROR(__xludf.DUMMYFUNCTION("IF(REGEXMATCH(I399,""(?i)sports club""),1,0)"),0.0)</f>
        <v>0</v>
      </c>
      <c r="Q399" s="3" t="s">
        <v>74</v>
      </c>
      <c r="R399" s="3">
        <f>IFERROR(__xludf.DUMMYFUNCTION("COUNTA(SPLIT(Q399,"",""))"),2.0)</f>
        <v>2</v>
      </c>
      <c r="S399" s="3">
        <f>IFERROR(__xludf.DUMMYFUNCTION("IF(REGEXMATCH(Q399,""(?i)c\+\+""),1,0)"),0.0)</f>
        <v>0</v>
      </c>
      <c r="T399" s="3">
        <f>IFERROR(__xludf.DUMMYFUNCTION("IF(REGEXMATCH(Q399,""(?i)machine learning""),1,0)"),0.0)</f>
        <v>0</v>
      </c>
      <c r="U399" s="3">
        <f>IFERROR(__xludf.DUMMYFUNCTION("IF(REGEXMATCH(Q399,""(?i)python""),1,0)"),1.0)</f>
        <v>1</v>
      </c>
      <c r="V399" s="3">
        <f>IFERROR(__xludf.DUMMYFUNCTION("IF(REGEXMATCH(Q399,""(?i)java""),1,0)"),0.0)</f>
        <v>0</v>
      </c>
      <c r="W399" s="3">
        <f>IFERROR(__xludf.DUMMYFUNCTION("IF(REGEXMATCH(Q399,""(?i)sql""),1,0)"),1.0)</f>
        <v>1</v>
      </c>
      <c r="X399" s="3">
        <f>IFERROR(__xludf.DUMMYFUNCTION("IF(REGEXMATCH(Q399,""(?i)web development""),1,0)"),0.0)</f>
        <v>0</v>
      </c>
      <c r="Y399" s="3">
        <f>IFERROR(__xludf.DUMMYFUNCTION("IF(REGEXMATCH(Q399,""(?i)data science""),1,0)"),0.0)</f>
        <v>0</v>
      </c>
      <c r="Z399" s="3" t="s">
        <v>45</v>
      </c>
      <c r="AA399" s="3" t="s">
        <v>72</v>
      </c>
      <c r="AB399" s="3" t="s">
        <v>47</v>
      </c>
      <c r="AC399" s="3" t="s">
        <v>48</v>
      </c>
      <c r="AD399" s="3">
        <v>0.0</v>
      </c>
      <c r="AE399" s="3" t="s">
        <v>49</v>
      </c>
      <c r="AF399" s="3">
        <v>6.35</v>
      </c>
      <c r="AG399" s="3">
        <v>6.1</v>
      </c>
      <c r="AH399" s="3">
        <v>6.82</v>
      </c>
      <c r="AI399" s="3">
        <v>8.58</v>
      </c>
      <c r="AJ399" s="3">
        <v>8.01</v>
      </c>
      <c r="AK399" s="3">
        <v>5.5</v>
      </c>
      <c r="AL399" s="3">
        <v>8.2</v>
      </c>
      <c r="AM399" s="3">
        <v>7.68</v>
      </c>
    </row>
    <row r="400">
      <c r="A400" s="3" t="s">
        <v>1045</v>
      </c>
      <c r="B400" s="3" t="s">
        <v>1046</v>
      </c>
      <c r="C400" s="4">
        <v>18.0</v>
      </c>
      <c r="D400" s="3" t="s">
        <v>41</v>
      </c>
      <c r="E400" s="3" t="s">
        <v>59</v>
      </c>
      <c r="F400" s="5">
        <v>6.98</v>
      </c>
      <c r="G400" s="3">
        <v>0.0</v>
      </c>
      <c r="H400" s="5">
        <v>73.66</v>
      </c>
      <c r="I400" s="3" t="s">
        <v>10</v>
      </c>
      <c r="J400" s="3">
        <f>IFERROR(__xludf.DUMMYFUNCTION("COUNTA(SPLIT(I400,"",""))"),1.0)</f>
        <v>1</v>
      </c>
      <c r="K400" s="3">
        <f>IFERROR(__xludf.DUMMYFUNCTION("IF(REGEXMATCH(I400,""(?i)literary society""),1,0)"),1.0)</f>
        <v>1</v>
      </c>
      <c r="L400" s="3">
        <f>IFERROR(__xludf.DUMMYFUNCTION("IF(REGEXMATCH(I400,""(?i)robotics""),1,0)"),0.0)</f>
        <v>0</v>
      </c>
      <c r="M400" s="3">
        <f>IFERROR(__xludf.DUMMYFUNCTION("IF(REGEXMATCH(I400,""(?i)coding club""),1,0)"),0.0)</f>
        <v>0</v>
      </c>
      <c r="N400" s="3">
        <f>IFERROR(__xludf.DUMMYFUNCTION("IF(REGEXMATCH(I400,""(?i)entrepreneurship cell""),1,0)"),0.0)</f>
        <v>0</v>
      </c>
      <c r="O400" s="3">
        <f>IFERROR(__xludf.DUMMYFUNCTION("IF(REGEXMATCH(I400,""(?i)cultural club""),1,0)"),0.0)</f>
        <v>0</v>
      </c>
      <c r="P400" s="3">
        <f>IFERROR(__xludf.DUMMYFUNCTION("IF(REGEXMATCH(I400,""(?i)sports club""),1,0)"),0.0)</f>
        <v>0</v>
      </c>
      <c r="Q400" s="3" t="s">
        <v>1047</v>
      </c>
      <c r="R400" s="3">
        <f>IFERROR(__xludf.DUMMYFUNCTION("COUNTA(SPLIT(Q400,"",""))"),3.0)</f>
        <v>3</v>
      </c>
      <c r="S400" s="3">
        <f>IFERROR(__xludf.DUMMYFUNCTION("IF(REGEXMATCH(Q400,""(?i)c\+\+""),1,0)"),0.0)</f>
        <v>0</v>
      </c>
      <c r="T400" s="3">
        <f>IFERROR(__xludf.DUMMYFUNCTION("IF(REGEXMATCH(Q400,""(?i)machine learning""),1,0)"),0.0)</f>
        <v>0</v>
      </c>
      <c r="U400" s="3">
        <f>IFERROR(__xludf.DUMMYFUNCTION("IF(REGEXMATCH(Q400,""(?i)python""),1,0)"),1.0)</f>
        <v>1</v>
      </c>
      <c r="V400" s="3">
        <f>IFERROR(__xludf.DUMMYFUNCTION("IF(REGEXMATCH(Q400,""(?i)java""),1,0)"),0.0)</f>
        <v>0</v>
      </c>
      <c r="W400" s="3">
        <f>IFERROR(__xludf.DUMMYFUNCTION("IF(REGEXMATCH(Q400,""(?i)sql""),1,0)"),1.0)</f>
        <v>1</v>
      </c>
      <c r="X400" s="3">
        <f>IFERROR(__xludf.DUMMYFUNCTION("IF(REGEXMATCH(Q400,""(?i)web development""),1,0)"),1.0)</f>
        <v>1</v>
      </c>
      <c r="Y400" s="3">
        <f>IFERROR(__xludf.DUMMYFUNCTION("IF(REGEXMATCH(Q400,""(?i)data science""),1,0)"),0.0)</f>
        <v>0</v>
      </c>
      <c r="Z400" s="3" t="s">
        <v>45</v>
      </c>
      <c r="AA400" s="3" t="s">
        <v>67</v>
      </c>
      <c r="AB400" s="3" t="s">
        <v>66</v>
      </c>
      <c r="AC400" s="3" t="s">
        <v>98</v>
      </c>
      <c r="AD400" s="3">
        <v>10.63</v>
      </c>
      <c r="AE400" s="3" t="s">
        <v>75</v>
      </c>
      <c r="AF400" s="3">
        <v>7.33</v>
      </c>
      <c r="AG400" s="3">
        <v>7.03</v>
      </c>
      <c r="AH400" s="3">
        <v>6.92</v>
      </c>
      <c r="AI400" s="3">
        <v>7.7</v>
      </c>
      <c r="AJ400" s="3">
        <v>6.52</v>
      </c>
      <c r="AK400" s="3">
        <v>6.57</v>
      </c>
      <c r="AL400" s="3">
        <v>7.8</v>
      </c>
      <c r="AM400" s="3">
        <v>6.01</v>
      </c>
    </row>
    <row r="401">
      <c r="A401" s="3" t="s">
        <v>1048</v>
      </c>
      <c r="B401" s="3" t="s">
        <v>1049</v>
      </c>
      <c r="C401" s="4">
        <v>20.0</v>
      </c>
      <c r="D401" s="3" t="s">
        <v>41</v>
      </c>
      <c r="E401" s="3" t="s">
        <v>42</v>
      </c>
      <c r="F401" s="5">
        <v>6.82</v>
      </c>
      <c r="G401" s="3">
        <v>0.0</v>
      </c>
      <c r="H401" s="5">
        <v>72.53</v>
      </c>
      <c r="I401" s="3" t="s">
        <v>12</v>
      </c>
      <c r="J401" s="3">
        <f>IFERROR(__xludf.DUMMYFUNCTION("COUNTA(SPLIT(I401,"",""))"),1.0)</f>
        <v>1</v>
      </c>
      <c r="K401" s="3">
        <f>IFERROR(__xludf.DUMMYFUNCTION("IF(REGEXMATCH(I401,""(?i)literary society""),1,0)"),0.0)</f>
        <v>0</v>
      </c>
      <c r="L401" s="3">
        <f>IFERROR(__xludf.DUMMYFUNCTION("IF(REGEXMATCH(I401,""(?i)robotics""),1,0)"),0.0)</f>
        <v>0</v>
      </c>
      <c r="M401" s="3">
        <f>IFERROR(__xludf.DUMMYFUNCTION("IF(REGEXMATCH(I401,""(?i)coding club""),1,0)"),1.0)</f>
        <v>1</v>
      </c>
      <c r="N401" s="3">
        <f>IFERROR(__xludf.DUMMYFUNCTION("IF(REGEXMATCH(I401,""(?i)entrepreneurship cell""),1,0)"),0.0)</f>
        <v>0</v>
      </c>
      <c r="O401" s="3">
        <f>IFERROR(__xludf.DUMMYFUNCTION("IF(REGEXMATCH(I401,""(?i)cultural club""),1,0)"),0.0)</f>
        <v>0</v>
      </c>
      <c r="P401" s="3">
        <f>IFERROR(__xludf.DUMMYFUNCTION("IF(REGEXMATCH(I401,""(?i)sports club""),1,0)"),0.0)</f>
        <v>0</v>
      </c>
      <c r="Q401" s="3" t="s">
        <v>1050</v>
      </c>
      <c r="R401" s="3">
        <f>IFERROR(__xludf.DUMMYFUNCTION("COUNTA(SPLIT(Q401,"",""))"),5.0)</f>
        <v>5</v>
      </c>
      <c r="S401" s="3">
        <f>IFERROR(__xludf.DUMMYFUNCTION("IF(REGEXMATCH(Q401,""(?i)c\+\+""),1,0)"),0.0)</f>
        <v>0</v>
      </c>
      <c r="T401" s="3">
        <f>IFERROR(__xludf.DUMMYFUNCTION("IF(REGEXMATCH(Q401,""(?i)machine learning""),1,0)"),1.0)</f>
        <v>1</v>
      </c>
      <c r="U401" s="3">
        <f>IFERROR(__xludf.DUMMYFUNCTION("IF(REGEXMATCH(Q401,""(?i)python""),1,0)"),1.0)</f>
        <v>1</v>
      </c>
      <c r="V401" s="3">
        <f>IFERROR(__xludf.DUMMYFUNCTION("IF(REGEXMATCH(Q401,""(?i)java""),1,0)"),0.0)</f>
        <v>0</v>
      </c>
      <c r="W401" s="3">
        <f>IFERROR(__xludf.DUMMYFUNCTION("IF(REGEXMATCH(Q401,""(?i)sql""),1,0)"),1.0)</f>
        <v>1</v>
      </c>
      <c r="X401" s="3">
        <f>IFERROR(__xludf.DUMMYFUNCTION("IF(REGEXMATCH(Q401,""(?i)web development""),1,0)"),1.0)</f>
        <v>1</v>
      </c>
      <c r="Y401" s="3">
        <f>IFERROR(__xludf.DUMMYFUNCTION("IF(REGEXMATCH(Q401,""(?i)data science""),1,0)"),1.0)</f>
        <v>1</v>
      </c>
      <c r="Z401" s="3" t="s">
        <v>45</v>
      </c>
      <c r="AA401" s="3" t="s">
        <v>61</v>
      </c>
      <c r="AB401" s="3" t="s">
        <v>47</v>
      </c>
      <c r="AC401" s="3" t="s">
        <v>48</v>
      </c>
      <c r="AD401" s="3">
        <v>0.0</v>
      </c>
      <c r="AE401" s="3" t="s">
        <v>49</v>
      </c>
      <c r="AF401" s="3">
        <v>7.31</v>
      </c>
      <c r="AG401" s="3">
        <v>5.76</v>
      </c>
      <c r="AH401" s="3">
        <v>6.72</v>
      </c>
      <c r="AI401" s="3">
        <v>7.64</v>
      </c>
      <c r="AJ401" s="3">
        <v>5.97</v>
      </c>
      <c r="AK401" s="3">
        <v>7.56</v>
      </c>
      <c r="AL401" s="3">
        <v>5.5</v>
      </c>
      <c r="AM401" s="3">
        <v>8.14</v>
      </c>
    </row>
    <row r="402">
      <c r="A402" s="3" t="s">
        <v>1051</v>
      </c>
      <c r="B402" s="3" t="s">
        <v>1052</v>
      </c>
      <c r="C402" s="4">
        <v>18.0</v>
      </c>
      <c r="D402" s="3" t="s">
        <v>41</v>
      </c>
      <c r="E402" s="3" t="s">
        <v>59</v>
      </c>
      <c r="F402" s="5">
        <v>6.7</v>
      </c>
      <c r="G402" s="3">
        <v>0.0</v>
      </c>
      <c r="H402" s="5">
        <v>71.32</v>
      </c>
      <c r="I402" s="3" t="s">
        <v>11</v>
      </c>
      <c r="J402" s="3">
        <f>IFERROR(__xludf.DUMMYFUNCTION("COUNTA(SPLIT(I402,"",""))"),1.0)</f>
        <v>1</v>
      </c>
      <c r="K402" s="3">
        <f>IFERROR(__xludf.DUMMYFUNCTION("IF(REGEXMATCH(I402,""(?i)literary society""),1,0)"),0.0)</f>
        <v>0</v>
      </c>
      <c r="L402" s="3">
        <f>IFERROR(__xludf.DUMMYFUNCTION("IF(REGEXMATCH(I402,""(?i)robotics""),1,0)"),1.0)</f>
        <v>1</v>
      </c>
      <c r="M402" s="3">
        <f>IFERROR(__xludf.DUMMYFUNCTION("IF(REGEXMATCH(I402,""(?i)coding club""),1,0)"),0.0)</f>
        <v>0</v>
      </c>
      <c r="N402" s="3">
        <f>IFERROR(__xludf.DUMMYFUNCTION("IF(REGEXMATCH(I402,""(?i)entrepreneurship cell""),1,0)"),0.0)</f>
        <v>0</v>
      </c>
      <c r="O402" s="3">
        <f>IFERROR(__xludf.DUMMYFUNCTION("IF(REGEXMATCH(I402,""(?i)cultural club""),1,0)"),0.0)</f>
        <v>0</v>
      </c>
      <c r="P402" s="3">
        <f>IFERROR(__xludf.DUMMYFUNCTION("IF(REGEXMATCH(I402,""(?i)sports club""),1,0)"),0.0)</f>
        <v>0</v>
      </c>
      <c r="Q402" s="3" t="s">
        <v>1013</v>
      </c>
      <c r="R402" s="3">
        <f>IFERROR(__xludf.DUMMYFUNCTION("COUNTA(SPLIT(Q402,"",""))"),3.0)</f>
        <v>3</v>
      </c>
      <c r="S402" s="3">
        <f>IFERROR(__xludf.DUMMYFUNCTION("IF(REGEXMATCH(Q402,""(?i)c\+\+""),1,0)"),1.0)</f>
        <v>1</v>
      </c>
      <c r="T402" s="3">
        <f>IFERROR(__xludf.DUMMYFUNCTION("IF(REGEXMATCH(Q402,""(?i)machine learning""),1,0)"),1.0)</f>
        <v>1</v>
      </c>
      <c r="U402" s="3">
        <f>IFERROR(__xludf.DUMMYFUNCTION("IF(REGEXMATCH(Q402,""(?i)python""),1,0)"),0.0)</f>
        <v>0</v>
      </c>
      <c r="V402" s="3">
        <f>IFERROR(__xludf.DUMMYFUNCTION("IF(REGEXMATCH(Q402,""(?i)java""),1,0)"),0.0)</f>
        <v>0</v>
      </c>
      <c r="W402" s="3">
        <f>IFERROR(__xludf.DUMMYFUNCTION("IF(REGEXMATCH(Q402,""(?i)sql""),1,0)"),0.0)</f>
        <v>0</v>
      </c>
      <c r="X402" s="3">
        <f>IFERROR(__xludf.DUMMYFUNCTION("IF(REGEXMATCH(Q402,""(?i)web development""),1,0)"),0.0)</f>
        <v>0</v>
      </c>
      <c r="Y402" s="3">
        <f>IFERROR(__xludf.DUMMYFUNCTION("IF(REGEXMATCH(Q402,""(?i)data science""),1,0)"),1.0)</f>
        <v>1</v>
      </c>
      <c r="Z402" s="3" t="s">
        <v>55</v>
      </c>
      <c r="AA402" s="3" t="s">
        <v>48</v>
      </c>
      <c r="AB402" s="3" t="s">
        <v>66</v>
      </c>
      <c r="AC402" s="3" t="s">
        <v>72</v>
      </c>
      <c r="AD402" s="3">
        <v>11.66</v>
      </c>
      <c r="AE402" s="3" t="s">
        <v>61</v>
      </c>
      <c r="AF402" s="3">
        <v>6.95</v>
      </c>
      <c r="AG402" s="3">
        <v>7.18</v>
      </c>
      <c r="AH402" s="3">
        <v>7.22</v>
      </c>
      <c r="AI402" s="3">
        <v>6.75</v>
      </c>
      <c r="AJ402" s="3">
        <v>6.61</v>
      </c>
      <c r="AK402" s="3">
        <v>5.68</v>
      </c>
      <c r="AL402" s="3">
        <v>5.87</v>
      </c>
      <c r="AM402" s="3">
        <v>7.33</v>
      </c>
    </row>
    <row r="403">
      <c r="A403" s="3" t="s">
        <v>1053</v>
      </c>
      <c r="B403" s="3" t="s">
        <v>1054</v>
      </c>
      <c r="C403" s="4">
        <v>20.0</v>
      </c>
      <c r="D403" s="3" t="s">
        <v>58</v>
      </c>
      <c r="E403" s="3" t="s">
        <v>92</v>
      </c>
      <c r="F403" s="5">
        <v>7.21</v>
      </c>
      <c r="G403" s="3">
        <v>0.0</v>
      </c>
      <c r="H403" s="5">
        <v>86.17</v>
      </c>
      <c r="I403" s="3" t="s">
        <v>760</v>
      </c>
      <c r="J403" s="3">
        <f>IFERROR(__xludf.DUMMYFUNCTION("COUNTA(SPLIT(I403,"",""))"),2.0)</f>
        <v>2</v>
      </c>
      <c r="K403" s="3">
        <f>IFERROR(__xludf.DUMMYFUNCTION("IF(REGEXMATCH(I403,""(?i)literary society""),1,0)"),0.0)</f>
        <v>0</v>
      </c>
      <c r="L403" s="3">
        <f>IFERROR(__xludf.DUMMYFUNCTION("IF(REGEXMATCH(I403,""(?i)robotics""),1,0)"),1.0)</f>
        <v>1</v>
      </c>
      <c r="M403" s="3">
        <f>IFERROR(__xludf.DUMMYFUNCTION("IF(REGEXMATCH(I403,""(?i)coding club""),1,0)"),0.0)</f>
        <v>0</v>
      </c>
      <c r="N403" s="3">
        <f>IFERROR(__xludf.DUMMYFUNCTION("IF(REGEXMATCH(I403,""(?i)entrepreneurship cell""),1,0)"),1.0)</f>
        <v>1</v>
      </c>
      <c r="O403" s="3">
        <f>IFERROR(__xludf.DUMMYFUNCTION("IF(REGEXMATCH(I403,""(?i)cultural club""),1,0)"),0.0)</f>
        <v>0</v>
      </c>
      <c r="P403" s="3">
        <f>IFERROR(__xludf.DUMMYFUNCTION("IF(REGEXMATCH(I403,""(?i)sports club""),1,0)"),0.0)</f>
        <v>0</v>
      </c>
      <c r="Q403" s="3" t="s">
        <v>240</v>
      </c>
      <c r="R403" s="3">
        <f>IFERROR(__xludf.DUMMYFUNCTION("COUNTA(SPLIT(Q403,"",""))"),2.0)</f>
        <v>2</v>
      </c>
      <c r="S403" s="3">
        <f>IFERROR(__xludf.DUMMYFUNCTION("IF(REGEXMATCH(Q403,""(?i)c\+\+""),1,0)"),0.0)</f>
        <v>0</v>
      </c>
      <c r="T403" s="3">
        <f>IFERROR(__xludf.DUMMYFUNCTION("IF(REGEXMATCH(Q403,""(?i)machine learning""),1,0)"),0.0)</f>
        <v>0</v>
      </c>
      <c r="U403" s="3">
        <f>IFERROR(__xludf.DUMMYFUNCTION("IF(REGEXMATCH(Q403,""(?i)python""),1,0)"),0.0)</f>
        <v>0</v>
      </c>
      <c r="V403" s="3">
        <f>IFERROR(__xludf.DUMMYFUNCTION("IF(REGEXMATCH(Q403,""(?i)java""),1,0)"),0.0)</f>
        <v>0</v>
      </c>
      <c r="W403" s="3">
        <f>IFERROR(__xludf.DUMMYFUNCTION("IF(REGEXMATCH(Q403,""(?i)sql""),1,0)"),1.0)</f>
        <v>1</v>
      </c>
      <c r="X403" s="3">
        <f>IFERROR(__xludf.DUMMYFUNCTION("IF(REGEXMATCH(Q403,""(?i)web development""),1,0)"),1.0)</f>
        <v>1</v>
      </c>
      <c r="Y403" s="3">
        <f>IFERROR(__xludf.DUMMYFUNCTION("IF(REGEXMATCH(Q403,""(?i)data science""),1,0)"),0.0)</f>
        <v>0</v>
      </c>
      <c r="Z403" s="3" t="s">
        <v>55</v>
      </c>
      <c r="AA403" s="3" t="s">
        <v>48</v>
      </c>
      <c r="AB403" s="3" t="s">
        <v>66</v>
      </c>
      <c r="AC403" s="3" t="s">
        <v>67</v>
      </c>
      <c r="AD403" s="3">
        <v>6.94</v>
      </c>
      <c r="AE403" s="3" t="s">
        <v>106</v>
      </c>
      <c r="AF403" s="3">
        <v>7.76</v>
      </c>
      <c r="AG403" s="3">
        <v>7.61</v>
      </c>
      <c r="AH403" s="3">
        <v>5.98</v>
      </c>
      <c r="AI403" s="3">
        <v>6.76</v>
      </c>
      <c r="AJ403" s="3">
        <v>6.96</v>
      </c>
      <c r="AK403" s="3">
        <v>6.87</v>
      </c>
      <c r="AL403" s="3">
        <v>7.33</v>
      </c>
      <c r="AM403" s="3">
        <v>8.43</v>
      </c>
    </row>
    <row r="404">
      <c r="A404" s="3" t="s">
        <v>1055</v>
      </c>
      <c r="B404" s="3" t="s">
        <v>1056</v>
      </c>
      <c r="C404" s="4">
        <v>20.0</v>
      </c>
      <c r="D404" s="3" t="s">
        <v>58</v>
      </c>
      <c r="E404" s="3" t="s">
        <v>82</v>
      </c>
      <c r="F404" s="5">
        <v>6.7</v>
      </c>
      <c r="G404" s="3">
        <v>1.0</v>
      </c>
      <c r="H404" s="5">
        <v>89.94</v>
      </c>
      <c r="I404" s="3" t="s">
        <v>410</v>
      </c>
      <c r="J404" s="3">
        <f>IFERROR(__xludf.DUMMYFUNCTION("COUNTA(SPLIT(I404,"",""))"),3.0)</f>
        <v>3</v>
      </c>
      <c r="K404" s="3">
        <f>IFERROR(__xludf.DUMMYFUNCTION("IF(REGEXMATCH(I404,""(?i)literary society""),1,0)"),1.0)</f>
        <v>1</v>
      </c>
      <c r="L404" s="3">
        <f>IFERROR(__xludf.DUMMYFUNCTION("IF(REGEXMATCH(I404,""(?i)robotics""),1,0)"),1.0)</f>
        <v>1</v>
      </c>
      <c r="M404" s="3">
        <f>IFERROR(__xludf.DUMMYFUNCTION("IF(REGEXMATCH(I404,""(?i)coding club""),1,0)"),1.0)</f>
        <v>1</v>
      </c>
      <c r="N404" s="3">
        <f>IFERROR(__xludf.DUMMYFUNCTION("IF(REGEXMATCH(I404,""(?i)entrepreneurship cell""),1,0)"),0.0)</f>
        <v>0</v>
      </c>
      <c r="O404" s="3">
        <f>IFERROR(__xludf.DUMMYFUNCTION("IF(REGEXMATCH(I404,""(?i)cultural club""),1,0)"),0.0)</f>
        <v>0</v>
      </c>
      <c r="P404" s="3">
        <f>IFERROR(__xludf.DUMMYFUNCTION("IF(REGEXMATCH(I404,""(?i)sports club""),1,0)"),0.0)</f>
        <v>0</v>
      </c>
      <c r="Q404" s="3" t="s">
        <v>1057</v>
      </c>
      <c r="R404" s="3">
        <f>IFERROR(__xludf.DUMMYFUNCTION("COUNTA(SPLIT(Q404,"",""))"),5.0)</f>
        <v>5</v>
      </c>
      <c r="S404" s="3">
        <f>IFERROR(__xludf.DUMMYFUNCTION("IF(REGEXMATCH(Q404,""(?i)c\+\+""),1,0)"),0.0)</f>
        <v>0</v>
      </c>
      <c r="T404" s="3">
        <f>IFERROR(__xludf.DUMMYFUNCTION("IF(REGEXMATCH(Q404,""(?i)machine learning""),1,0)"),1.0)</f>
        <v>1</v>
      </c>
      <c r="U404" s="3">
        <f>IFERROR(__xludf.DUMMYFUNCTION("IF(REGEXMATCH(Q404,""(?i)python""),1,0)"),0.0)</f>
        <v>0</v>
      </c>
      <c r="V404" s="3">
        <f>IFERROR(__xludf.DUMMYFUNCTION("IF(REGEXMATCH(Q404,""(?i)java""),1,0)"),1.0)</f>
        <v>1</v>
      </c>
      <c r="W404" s="3">
        <f>IFERROR(__xludf.DUMMYFUNCTION("IF(REGEXMATCH(Q404,""(?i)sql""),1,0)"),1.0)</f>
        <v>1</v>
      </c>
      <c r="X404" s="3">
        <f>IFERROR(__xludf.DUMMYFUNCTION("IF(REGEXMATCH(Q404,""(?i)web development""),1,0)"),1.0)</f>
        <v>1</v>
      </c>
      <c r="Y404" s="3">
        <f>IFERROR(__xludf.DUMMYFUNCTION("IF(REGEXMATCH(Q404,""(?i)data science""),1,0)"),1.0)</f>
        <v>1</v>
      </c>
      <c r="Z404" s="3" t="s">
        <v>55</v>
      </c>
      <c r="AA404" s="3" t="s">
        <v>48</v>
      </c>
      <c r="AB404" s="3" t="s">
        <v>66</v>
      </c>
      <c r="AC404" s="3" t="s">
        <v>98</v>
      </c>
      <c r="AD404" s="3">
        <v>7.8</v>
      </c>
      <c r="AE404" s="3" t="s">
        <v>106</v>
      </c>
      <c r="AF404" s="3">
        <v>7.32</v>
      </c>
      <c r="AG404" s="3">
        <v>7.5</v>
      </c>
      <c r="AH404" s="3">
        <v>5.79</v>
      </c>
      <c r="AI404" s="3">
        <v>6.69</v>
      </c>
      <c r="AJ404" s="3">
        <v>7.2</v>
      </c>
      <c r="AK404" s="3">
        <v>6.03</v>
      </c>
      <c r="AL404" s="3">
        <v>6.33</v>
      </c>
      <c r="AM404" s="3">
        <v>6.78</v>
      </c>
    </row>
    <row r="405">
      <c r="A405" s="3" t="s">
        <v>1058</v>
      </c>
      <c r="B405" s="3" t="s">
        <v>1059</v>
      </c>
      <c r="C405" s="4">
        <v>19.0</v>
      </c>
      <c r="D405" s="3" t="s">
        <v>41</v>
      </c>
      <c r="E405" s="3" t="s">
        <v>59</v>
      </c>
      <c r="F405" s="5">
        <v>7.16</v>
      </c>
      <c r="G405" s="3">
        <v>1.0</v>
      </c>
      <c r="H405" s="5">
        <v>84.92</v>
      </c>
      <c r="I405" s="3" t="s">
        <v>1060</v>
      </c>
      <c r="J405" s="3">
        <f>IFERROR(__xludf.DUMMYFUNCTION("COUNTA(SPLIT(I405,"",""))"),3.0)</f>
        <v>3</v>
      </c>
      <c r="K405" s="3">
        <f>IFERROR(__xludf.DUMMYFUNCTION("IF(REGEXMATCH(I405,""(?i)literary society""),1,0)"),0.0)</f>
        <v>0</v>
      </c>
      <c r="L405" s="3">
        <f>IFERROR(__xludf.DUMMYFUNCTION("IF(REGEXMATCH(I405,""(?i)robotics""),1,0)"),0.0)</f>
        <v>0</v>
      </c>
      <c r="M405" s="3">
        <f>IFERROR(__xludf.DUMMYFUNCTION("IF(REGEXMATCH(I405,""(?i)coding club""),1,0)"),1.0)</f>
        <v>1</v>
      </c>
      <c r="N405" s="3">
        <f>IFERROR(__xludf.DUMMYFUNCTION("IF(REGEXMATCH(I405,""(?i)entrepreneurship cell""),1,0)"),1.0)</f>
        <v>1</v>
      </c>
      <c r="O405" s="3">
        <f>IFERROR(__xludf.DUMMYFUNCTION("IF(REGEXMATCH(I405,""(?i)cultural club""),1,0)"),0.0)</f>
        <v>0</v>
      </c>
      <c r="P405" s="3">
        <f>IFERROR(__xludf.DUMMYFUNCTION("IF(REGEXMATCH(I405,""(?i)sports club""),1,0)"),1.0)</f>
        <v>1</v>
      </c>
      <c r="Q405" s="3" t="s">
        <v>125</v>
      </c>
      <c r="R405" s="3">
        <f>IFERROR(__xludf.DUMMYFUNCTION("COUNTA(SPLIT(Q405,"",""))"),2.0)</f>
        <v>2</v>
      </c>
      <c r="S405" s="3">
        <f>IFERROR(__xludf.DUMMYFUNCTION("IF(REGEXMATCH(Q405,""(?i)c\+\+""),1,0)"),0.0)</f>
        <v>0</v>
      </c>
      <c r="T405" s="3">
        <f>IFERROR(__xludf.DUMMYFUNCTION("IF(REGEXMATCH(Q405,""(?i)machine learning""),1,0)"),0.0)</f>
        <v>0</v>
      </c>
      <c r="U405" s="3">
        <f>IFERROR(__xludf.DUMMYFUNCTION("IF(REGEXMATCH(Q405,""(?i)python""),1,0)"),1.0)</f>
        <v>1</v>
      </c>
      <c r="V405" s="3">
        <f>IFERROR(__xludf.DUMMYFUNCTION("IF(REGEXMATCH(Q405,""(?i)java""),1,0)"),0.0)</f>
        <v>0</v>
      </c>
      <c r="W405" s="3">
        <f>IFERROR(__xludf.DUMMYFUNCTION("IF(REGEXMATCH(Q405,""(?i)sql""),1,0)"),0.0)</f>
        <v>0</v>
      </c>
      <c r="X405" s="3">
        <f>IFERROR(__xludf.DUMMYFUNCTION("IF(REGEXMATCH(Q405,""(?i)web development""),1,0)"),0.0)</f>
        <v>0</v>
      </c>
      <c r="Y405" s="3">
        <f>IFERROR(__xludf.DUMMYFUNCTION("IF(REGEXMATCH(Q405,""(?i)data science""),1,0)"),1.0)</f>
        <v>1</v>
      </c>
      <c r="Z405" s="3" t="s">
        <v>45</v>
      </c>
      <c r="AA405" s="3" t="s">
        <v>67</v>
      </c>
      <c r="AB405" s="3" t="s">
        <v>47</v>
      </c>
      <c r="AC405" s="3" t="s">
        <v>48</v>
      </c>
      <c r="AD405" s="3">
        <v>0.0</v>
      </c>
      <c r="AE405" s="3" t="s">
        <v>49</v>
      </c>
      <c r="AF405" s="3">
        <v>7.42</v>
      </c>
      <c r="AG405" s="3">
        <v>6.5</v>
      </c>
      <c r="AH405" s="3">
        <v>6.15</v>
      </c>
      <c r="AI405" s="3">
        <v>6.68</v>
      </c>
      <c r="AJ405" s="3">
        <v>8.21</v>
      </c>
      <c r="AK405" s="3">
        <v>6.66</v>
      </c>
      <c r="AL405" s="3">
        <v>8.05</v>
      </c>
      <c r="AM405" s="3">
        <v>7.65</v>
      </c>
    </row>
    <row r="406">
      <c r="A406" s="3" t="s">
        <v>1061</v>
      </c>
      <c r="B406" s="3" t="s">
        <v>1062</v>
      </c>
      <c r="C406" s="4">
        <v>20.0</v>
      </c>
      <c r="D406" s="3" t="s">
        <v>41</v>
      </c>
      <c r="E406" s="3" t="s">
        <v>52</v>
      </c>
      <c r="F406" s="5">
        <v>7.04</v>
      </c>
      <c r="G406" s="3">
        <v>2.0</v>
      </c>
      <c r="H406" s="5">
        <v>98.41</v>
      </c>
      <c r="I406" s="3" t="s">
        <v>285</v>
      </c>
      <c r="J406" s="3">
        <f>IFERROR(__xludf.DUMMYFUNCTION("COUNTA(SPLIT(I406,"",""))"),3.0)</f>
        <v>3</v>
      </c>
      <c r="K406" s="3">
        <f>IFERROR(__xludf.DUMMYFUNCTION("IF(REGEXMATCH(I406,""(?i)literary society""),1,0)"),0.0)</f>
        <v>0</v>
      </c>
      <c r="L406" s="3">
        <f>IFERROR(__xludf.DUMMYFUNCTION("IF(REGEXMATCH(I406,""(?i)robotics""),1,0)"),0.0)</f>
        <v>0</v>
      </c>
      <c r="M406" s="3">
        <f>IFERROR(__xludf.DUMMYFUNCTION("IF(REGEXMATCH(I406,""(?i)coding club""),1,0)"),1.0)</f>
        <v>1</v>
      </c>
      <c r="N406" s="3">
        <f>IFERROR(__xludf.DUMMYFUNCTION("IF(REGEXMATCH(I406,""(?i)entrepreneurship cell""),1,0)"),0.0)</f>
        <v>0</v>
      </c>
      <c r="O406" s="3">
        <f>IFERROR(__xludf.DUMMYFUNCTION("IF(REGEXMATCH(I406,""(?i)cultural club""),1,0)"),1.0)</f>
        <v>1</v>
      </c>
      <c r="P406" s="3">
        <f>IFERROR(__xludf.DUMMYFUNCTION("IF(REGEXMATCH(I406,""(?i)sports club""),1,0)"),1.0)</f>
        <v>1</v>
      </c>
      <c r="Q406" s="3" t="s">
        <v>1063</v>
      </c>
      <c r="R406" s="3">
        <f>IFERROR(__xludf.DUMMYFUNCTION("COUNTA(SPLIT(Q406,"",""))"),3.0)</f>
        <v>3</v>
      </c>
      <c r="S406" s="3">
        <f>IFERROR(__xludf.DUMMYFUNCTION("IF(REGEXMATCH(Q406,""(?i)c\+\+""),1,0)"),1.0)</f>
        <v>1</v>
      </c>
      <c r="T406" s="3">
        <f>IFERROR(__xludf.DUMMYFUNCTION("IF(REGEXMATCH(Q406,""(?i)machine learning""),1,0)"),1.0)</f>
        <v>1</v>
      </c>
      <c r="U406" s="3">
        <f>IFERROR(__xludf.DUMMYFUNCTION("IF(REGEXMATCH(Q406,""(?i)python""),1,0)"),0.0)</f>
        <v>0</v>
      </c>
      <c r="V406" s="3">
        <f>IFERROR(__xludf.DUMMYFUNCTION("IF(REGEXMATCH(Q406,""(?i)java""),1,0)"),0.0)</f>
        <v>0</v>
      </c>
      <c r="W406" s="3">
        <f>IFERROR(__xludf.DUMMYFUNCTION("IF(REGEXMATCH(Q406,""(?i)sql""),1,0)"),0.0)</f>
        <v>0</v>
      </c>
      <c r="X406" s="3">
        <f>IFERROR(__xludf.DUMMYFUNCTION("IF(REGEXMATCH(Q406,""(?i)web development""),1,0)"),0.0)</f>
        <v>0</v>
      </c>
      <c r="Y406" s="3">
        <f>IFERROR(__xludf.DUMMYFUNCTION("IF(REGEXMATCH(Q406,""(?i)data science""),1,0)"),1.0)</f>
        <v>1</v>
      </c>
      <c r="Z406" s="3" t="s">
        <v>45</v>
      </c>
      <c r="AA406" s="3" t="s">
        <v>67</v>
      </c>
      <c r="AB406" s="3" t="s">
        <v>66</v>
      </c>
      <c r="AC406" s="3" t="s">
        <v>85</v>
      </c>
      <c r="AD406" s="3">
        <v>3.76</v>
      </c>
      <c r="AE406" s="3" t="s">
        <v>106</v>
      </c>
      <c r="AF406" s="3">
        <v>7.49</v>
      </c>
      <c r="AG406" s="3">
        <v>7.55</v>
      </c>
      <c r="AH406" s="3">
        <v>7.57</v>
      </c>
      <c r="AI406" s="3">
        <v>6.44</v>
      </c>
      <c r="AJ406" s="3">
        <v>6.54</v>
      </c>
      <c r="AK406" s="3">
        <v>7.77</v>
      </c>
      <c r="AL406" s="3">
        <v>7.13</v>
      </c>
      <c r="AM406" s="3">
        <v>5.82</v>
      </c>
    </row>
    <row r="407">
      <c r="A407" s="3" t="s">
        <v>1064</v>
      </c>
      <c r="B407" s="3" t="s">
        <v>190</v>
      </c>
      <c r="C407" s="4">
        <v>19.0</v>
      </c>
      <c r="D407" s="3" t="s">
        <v>58</v>
      </c>
      <c r="E407" s="3" t="s">
        <v>42</v>
      </c>
      <c r="F407" s="5">
        <v>6.68</v>
      </c>
      <c r="G407" s="3">
        <v>1.0</v>
      </c>
      <c r="H407" s="5">
        <v>62.4</v>
      </c>
      <c r="I407" s="3" t="s">
        <v>271</v>
      </c>
      <c r="J407" s="3">
        <f>IFERROR(__xludf.DUMMYFUNCTION("COUNTA(SPLIT(I407,"",""))"),3.0)</f>
        <v>3</v>
      </c>
      <c r="K407" s="3">
        <f>IFERROR(__xludf.DUMMYFUNCTION("IF(REGEXMATCH(I407,""(?i)literary society""),1,0)"),0.0)</f>
        <v>0</v>
      </c>
      <c r="L407" s="3">
        <f>IFERROR(__xludf.DUMMYFUNCTION("IF(REGEXMATCH(I407,""(?i)robotics""),1,0)"),0.0)</f>
        <v>0</v>
      </c>
      <c r="M407" s="3">
        <f>IFERROR(__xludf.DUMMYFUNCTION("IF(REGEXMATCH(I407,""(?i)coding club""),1,0)"),1.0)</f>
        <v>1</v>
      </c>
      <c r="N407" s="3">
        <f>IFERROR(__xludf.DUMMYFUNCTION("IF(REGEXMATCH(I407,""(?i)entrepreneurship cell""),1,0)"),1.0)</f>
        <v>1</v>
      </c>
      <c r="O407" s="3">
        <f>IFERROR(__xludf.DUMMYFUNCTION("IF(REGEXMATCH(I407,""(?i)cultural club""),1,0)"),0.0)</f>
        <v>0</v>
      </c>
      <c r="P407" s="3">
        <f>IFERROR(__xludf.DUMMYFUNCTION("IF(REGEXMATCH(I407,""(?i)sports club""),1,0)"),1.0)</f>
        <v>1</v>
      </c>
      <c r="Q407" s="3" t="s">
        <v>1065</v>
      </c>
      <c r="R407" s="3">
        <f>IFERROR(__xludf.DUMMYFUNCTION("COUNTA(SPLIT(Q407,"",""))"),4.0)</f>
        <v>4</v>
      </c>
      <c r="S407" s="3">
        <f>IFERROR(__xludf.DUMMYFUNCTION("IF(REGEXMATCH(Q407,""(?i)c\+\+""),1,0)"),1.0)</f>
        <v>1</v>
      </c>
      <c r="T407" s="3">
        <f>IFERROR(__xludf.DUMMYFUNCTION("IF(REGEXMATCH(Q407,""(?i)machine learning""),1,0)"),0.0)</f>
        <v>0</v>
      </c>
      <c r="U407" s="3">
        <f>IFERROR(__xludf.DUMMYFUNCTION("IF(REGEXMATCH(Q407,""(?i)python""),1,0)"),1.0)</f>
        <v>1</v>
      </c>
      <c r="V407" s="3">
        <f>IFERROR(__xludf.DUMMYFUNCTION("IF(REGEXMATCH(Q407,""(?i)java""),1,0)"),0.0)</f>
        <v>0</v>
      </c>
      <c r="W407" s="3">
        <f>IFERROR(__xludf.DUMMYFUNCTION("IF(REGEXMATCH(Q407,""(?i)sql""),1,0)"),0.0)</f>
        <v>0</v>
      </c>
      <c r="X407" s="3">
        <f>IFERROR(__xludf.DUMMYFUNCTION("IF(REGEXMATCH(Q407,""(?i)web development""),1,0)"),1.0)</f>
        <v>1</v>
      </c>
      <c r="Y407" s="3">
        <f>IFERROR(__xludf.DUMMYFUNCTION("IF(REGEXMATCH(Q407,""(?i)data science""),1,0)"),1.0)</f>
        <v>1</v>
      </c>
      <c r="Z407" s="3" t="s">
        <v>45</v>
      </c>
      <c r="AA407" s="3" t="s">
        <v>46</v>
      </c>
      <c r="AB407" s="3" t="s">
        <v>47</v>
      </c>
      <c r="AC407" s="3" t="s">
        <v>48</v>
      </c>
      <c r="AD407" s="3">
        <v>0.0</v>
      </c>
      <c r="AE407" s="3" t="s">
        <v>49</v>
      </c>
      <c r="AF407" s="3">
        <v>5.06</v>
      </c>
      <c r="AG407" s="3">
        <v>5.04</v>
      </c>
      <c r="AH407" s="3">
        <v>5.99</v>
      </c>
      <c r="AI407" s="3">
        <v>6.34</v>
      </c>
      <c r="AJ407" s="3">
        <v>9.17</v>
      </c>
      <c r="AK407" s="3">
        <v>7.7</v>
      </c>
      <c r="AL407" s="3">
        <v>7.79</v>
      </c>
      <c r="AM407" s="3">
        <v>6.36</v>
      </c>
    </row>
    <row r="408">
      <c r="A408" s="3" t="s">
        <v>1066</v>
      </c>
      <c r="B408" s="3" t="s">
        <v>256</v>
      </c>
      <c r="C408" s="4">
        <v>22.0</v>
      </c>
      <c r="D408" s="3" t="s">
        <v>58</v>
      </c>
      <c r="E408" s="3" t="s">
        <v>42</v>
      </c>
      <c r="F408" s="5">
        <v>7.66</v>
      </c>
      <c r="G408" s="3">
        <v>2.0</v>
      </c>
      <c r="H408" s="5">
        <v>62.5</v>
      </c>
      <c r="I408" s="3" t="s">
        <v>220</v>
      </c>
      <c r="J408" s="3">
        <f>IFERROR(__xludf.DUMMYFUNCTION("COUNTA(SPLIT(I408,"",""))"),3.0)</f>
        <v>3</v>
      </c>
      <c r="K408" s="3">
        <f>IFERROR(__xludf.DUMMYFUNCTION("IF(REGEXMATCH(I408,""(?i)literary society""),1,0)"),1.0)</f>
        <v>1</v>
      </c>
      <c r="L408" s="3">
        <f>IFERROR(__xludf.DUMMYFUNCTION("IF(REGEXMATCH(I408,""(?i)robotics""),1,0)"),1.0)</f>
        <v>1</v>
      </c>
      <c r="M408" s="3">
        <f>IFERROR(__xludf.DUMMYFUNCTION("IF(REGEXMATCH(I408,""(?i)coding club""),1,0)"),0.0)</f>
        <v>0</v>
      </c>
      <c r="N408" s="3">
        <f>IFERROR(__xludf.DUMMYFUNCTION("IF(REGEXMATCH(I408,""(?i)entrepreneurship cell""),1,0)"),0.0)</f>
        <v>0</v>
      </c>
      <c r="O408" s="3">
        <f>IFERROR(__xludf.DUMMYFUNCTION("IF(REGEXMATCH(I408,""(?i)cultural club""),1,0)"),0.0)</f>
        <v>0</v>
      </c>
      <c r="P408" s="3">
        <f>IFERROR(__xludf.DUMMYFUNCTION("IF(REGEXMATCH(I408,""(?i)sports club""),1,0)"),1.0)</f>
        <v>1</v>
      </c>
      <c r="Q408" s="3" t="s">
        <v>742</v>
      </c>
      <c r="R408" s="3">
        <f>IFERROR(__xludf.DUMMYFUNCTION("COUNTA(SPLIT(Q408,"",""))"),5.0)</f>
        <v>5</v>
      </c>
      <c r="S408" s="3">
        <f>IFERROR(__xludf.DUMMYFUNCTION("IF(REGEXMATCH(Q408,""(?i)c\+\+""),1,0)"),1.0)</f>
        <v>1</v>
      </c>
      <c r="T408" s="3">
        <f>IFERROR(__xludf.DUMMYFUNCTION("IF(REGEXMATCH(Q408,""(?i)machine learning""),1,0)"),1.0)</f>
        <v>1</v>
      </c>
      <c r="U408" s="3">
        <f>IFERROR(__xludf.DUMMYFUNCTION("IF(REGEXMATCH(Q408,""(?i)python""),1,0)"),0.0)</f>
        <v>0</v>
      </c>
      <c r="V408" s="3">
        <f>IFERROR(__xludf.DUMMYFUNCTION("IF(REGEXMATCH(Q408,""(?i)java""),1,0)"),1.0)</f>
        <v>1</v>
      </c>
      <c r="W408" s="3">
        <f>IFERROR(__xludf.DUMMYFUNCTION("IF(REGEXMATCH(Q408,""(?i)sql""),1,0)"),1.0)</f>
        <v>1</v>
      </c>
      <c r="X408" s="3">
        <f>IFERROR(__xludf.DUMMYFUNCTION("IF(REGEXMATCH(Q408,""(?i)web development""),1,0)"),0.0)</f>
        <v>0</v>
      </c>
      <c r="Y408" s="3">
        <f>IFERROR(__xludf.DUMMYFUNCTION("IF(REGEXMATCH(Q408,""(?i)data science""),1,0)"),1.0)</f>
        <v>1</v>
      </c>
      <c r="Z408" s="3" t="s">
        <v>45</v>
      </c>
      <c r="AA408" s="3" t="s">
        <v>61</v>
      </c>
      <c r="AB408" s="3" t="s">
        <v>66</v>
      </c>
      <c r="AC408" s="3" t="s">
        <v>98</v>
      </c>
      <c r="AD408" s="3">
        <v>9.53</v>
      </c>
      <c r="AE408" s="3" t="s">
        <v>106</v>
      </c>
      <c r="AF408" s="3">
        <v>7.17</v>
      </c>
      <c r="AG408" s="3">
        <v>7.44</v>
      </c>
      <c r="AH408" s="3">
        <v>6.43</v>
      </c>
      <c r="AI408" s="3">
        <v>8.99</v>
      </c>
      <c r="AJ408" s="3">
        <v>7.58</v>
      </c>
      <c r="AK408" s="3">
        <v>8.3</v>
      </c>
      <c r="AL408" s="3">
        <v>8.07</v>
      </c>
      <c r="AM408" s="3">
        <v>7.33</v>
      </c>
    </row>
    <row r="409">
      <c r="A409" s="3" t="s">
        <v>1067</v>
      </c>
      <c r="B409" s="3" t="s">
        <v>1068</v>
      </c>
      <c r="C409" s="4">
        <v>22.0</v>
      </c>
      <c r="D409" s="3" t="s">
        <v>58</v>
      </c>
      <c r="E409" s="3" t="s">
        <v>82</v>
      </c>
      <c r="F409" s="5">
        <v>7.15</v>
      </c>
      <c r="G409" s="3">
        <v>1.0</v>
      </c>
      <c r="H409" s="5">
        <v>97.91</v>
      </c>
      <c r="I409" s="3" t="s">
        <v>14</v>
      </c>
      <c r="J409" s="3">
        <f>IFERROR(__xludf.DUMMYFUNCTION("COUNTA(SPLIT(I409,"",""))"),1.0)</f>
        <v>1</v>
      </c>
      <c r="K409" s="3">
        <f>IFERROR(__xludf.DUMMYFUNCTION("IF(REGEXMATCH(I409,""(?i)literary society""),1,0)"),0.0)</f>
        <v>0</v>
      </c>
      <c r="L409" s="3">
        <f>IFERROR(__xludf.DUMMYFUNCTION("IF(REGEXMATCH(I409,""(?i)robotics""),1,0)"),0.0)</f>
        <v>0</v>
      </c>
      <c r="M409" s="3">
        <f>IFERROR(__xludf.DUMMYFUNCTION("IF(REGEXMATCH(I409,""(?i)coding club""),1,0)"),0.0)</f>
        <v>0</v>
      </c>
      <c r="N409" s="3">
        <f>IFERROR(__xludf.DUMMYFUNCTION("IF(REGEXMATCH(I409,""(?i)entrepreneurship cell""),1,0)"),0.0)</f>
        <v>0</v>
      </c>
      <c r="O409" s="3">
        <f>IFERROR(__xludf.DUMMYFUNCTION("IF(REGEXMATCH(I409,""(?i)cultural club""),1,0)"),1.0)</f>
        <v>1</v>
      </c>
      <c r="P409" s="3">
        <f>IFERROR(__xludf.DUMMYFUNCTION("IF(REGEXMATCH(I409,""(?i)sports club""),1,0)"),0.0)</f>
        <v>0</v>
      </c>
      <c r="Q409" s="3" t="s">
        <v>1069</v>
      </c>
      <c r="R409" s="3">
        <f>IFERROR(__xludf.DUMMYFUNCTION("COUNTA(SPLIT(Q409,"",""))"),5.0)</f>
        <v>5</v>
      </c>
      <c r="S409" s="3">
        <f>IFERROR(__xludf.DUMMYFUNCTION("IF(REGEXMATCH(Q409,""(?i)c\+\+""),1,0)"),1.0)</f>
        <v>1</v>
      </c>
      <c r="T409" s="3">
        <f>IFERROR(__xludf.DUMMYFUNCTION("IF(REGEXMATCH(Q409,""(?i)machine learning""),1,0)"),1.0)</f>
        <v>1</v>
      </c>
      <c r="U409" s="3">
        <f>IFERROR(__xludf.DUMMYFUNCTION("IF(REGEXMATCH(Q409,""(?i)python""),1,0)"),0.0)</f>
        <v>0</v>
      </c>
      <c r="V409" s="3">
        <f>IFERROR(__xludf.DUMMYFUNCTION("IF(REGEXMATCH(Q409,""(?i)java""),1,0)"),1.0)</f>
        <v>1</v>
      </c>
      <c r="W409" s="3">
        <f>IFERROR(__xludf.DUMMYFUNCTION("IF(REGEXMATCH(Q409,""(?i)sql""),1,0)"),1.0)</f>
        <v>1</v>
      </c>
      <c r="X409" s="3">
        <f>IFERROR(__xludf.DUMMYFUNCTION("IF(REGEXMATCH(Q409,""(?i)web development""),1,0)"),0.0)</f>
        <v>0</v>
      </c>
      <c r="Y409" s="3">
        <f>IFERROR(__xludf.DUMMYFUNCTION("IF(REGEXMATCH(Q409,""(?i)data science""),1,0)"),1.0)</f>
        <v>1</v>
      </c>
      <c r="Z409" s="3" t="s">
        <v>45</v>
      </c>
      <c r="AA409" s="3" t="s">
        <v>67</v>
      </c>
      <c r="AB409" s="3" t="s">
        <v>47</v>
      </c>
      <c r="AC409" s="3" t="s">
        <v>48</v>
      </c>
      <c r="AD409" s="3">
        <v>0.0</v>
      </c>
      <c r="AE409" s="3" t="s">
        <v>49</v>
      </c>
      <c r="AF409" s="3">
        <v>5.5</v>
      </c>
      <c r="AG409" s="3">
        <v>6.22</v>
      </c>
      <c r="AH409" s="3">
        <v>8.35</v>
      </c>
      <c r="AI409" s="3">
        <v>7.89</v>
      </c>
      <c r="AJ409" s="3">
        <v>6.94</v>
      </c>
      <c r="AK409" s="3">
        <v>7.24</v>
      </c>
      <c r="AL409" s="3">
        <v>6.71</v>
      </c>
      <c r="AM409" s="3">
        <v>8.36</v>
      </c>
    </row>
    <row r="410">
      <c r="A410" s="3" t="s">
        <v>1070</v>
      </c>
      <c r="B410" s="3" t="s">
        <v>252</v>
      </c>
      <c r="C410" s="4">
        <v>23.0</v>
      </c>
      <c r="D410" s="3" t="s">
        <v>58</v>
      </c>
      <c r="E410" s="3" t="s">
        <v>70</v>
      </c>
      <c r="F410" s="5">
        <v>6.76</v>
      </c>
      <c r="G410" s="3">
        <v>0.0</v>
      </c>
      <c r="H410" s="5">
        <v>79.06</v>
      </c>
      <c r="I410" s="3" t="s">
        <v>271</v>
      </c>
      <c r="J410" s="3">
        <f>IFERROR(__xludf.DUMMYFUNCTION("COUNTA(SPLIT(I410,"",""))"),3.0)</f>
        <v>3</v>
      </c>
      <c r="K410" s="3">
        <f>IFERROR(__xludf.DUMMYFUNCTION("IF(REGEXMATCH(I410,""(?i)literary society""),1,0)"),0.0)</f>
        <v>0</v>
      </c>
      <c r="L410" s="3">
        <f>IFERROR(__xludf.DUMMYFUNCTION("IF(REGEXMATCH(I410,""(?i)robotics""),1,0)"),0.0)</f>
        <v>0</v>
      </c>
      <c r="M410" s="3">
        <f>IFERROR(__xludf.DUMMYFUNCTION("IF(REGEXMATCH(I410,""(?i)coding club""),1,0)"),1.0)</f>
        <v>1</v>
      </c>
      <c r="N410" s="3">
        <f>IFERROR(__xludf.DUMMYFUNCTION("IF(REGEXMATCH(I410,""(?i)entrepreneurship cell""),1,0)"),1.0)</f>
        <v>1</v>
      </c>
      <c r="O410" s="3">
        <f>IFERROR(__xludf.DUMMYFUNCTION("IF(REGEXMATCH(I410,""(?i)cultural club""),1,0)"),0.0)</f>
        <v>0</v>
      </c>
      <c r="P410" s="3">
        <f>IFERROR(__xludf.DUMMYFUNCTION("IF(REGEXMATCH(I410,""(?i)sports club""),1,0)"),1.0)</f>
        <v>1</v>
      </c>
      <c r="Q410" s="3" t="s">
        <v>272</v>
      </c>
      <c r="R410" s="3">
        <f>IFERROR(__xludf.DUMMYFUNCTION("COUNTA(SPLIT(Q410,"",""))"),5.0)</f>
        <v>5</v>
      </c>
      <c r="S410" s="3">
        <f>IFERROR(__xludf.DUMMYFUNCTION("IF(REGEXMATCH(Q410,""(?i)c\+\+""),1,0)"),1.0)</f>
        <v>1</v>
      </c>
      <c r="T410" s="3">
        <f>IFERROR(__xludf.DUMMYFUNCTION("IF(REGEXMATCH(Q410,""(?i)machine learning""),1,0)"),1.0)</f>
        <v>1</v>
      </c>
      <c r="U410" s="3">
        <f>IFERROR(__xludf.DUMMYFUNCTION("IF(REGEXMATCH(Q410,""(?i)python""),1,0)"),1.0)</f>
        <v>1</v>
      </c>
      <c r="V410" s="3">
        <f>IFERROR(__xludf.DUMMYFUNCTION("IF(REGEXMATCH(Q410,""(?i)java""),1,0)"),0.0)</f>
        <v>0</v>
      </c>
      <c r="W410" s="3">
        <f>IFERROR(__xludf.DUMMYFUNCTION("IF(REGEXMATCH(Q410,""(?i)sql""),1,0)"),1.0)</f>
        <v>1</v>
      </c>
      <c r="X410" s="3">
        <f>IFERROR(__xludf.DUMMYFUNCTION("IF(REGEXMATCH(Q410,""(?i)web development""),1,0)"),1.0)</f>
        <v>1</v>
      </c>
      <c r="Y410" s="3">
        <f>IFERROR(__xludf.DUMMYFUNCTION("IF(REGEXMATCH(Q410,""(?i)data science""),1,0)"),0.0)</f>
        <v>0</v>
      </c>
      <c r="Z410" s="3" t="s">
        <v>55</v>
      </c>
      <c r="AA410" s="3" t="s">
        <v>48</v>
      </c>
      <c r="AB410" s="3" t="s">
        <v>66</v>
      </c>
      <c r="AC410" s="3" t="s">
        <v>67</v>
      </c>
      <c r="AD410" s="3">
        <v>8.41</v>
      </c>
      <c r="AE410" s="3" t="s">
        <v>72</v>
      </c>
      <c r="AF410" s="3">
        <v>6.46</v>
      </c>
      <c r="AG410" s="3">
        <v>5.65</v>
      </c>
      <c r="AH410" s="3">
        <v>5.87</v>
      </c>
      <c r="AI410" s="3">
        <v>6.94</v>
      </c>
      <c r="AJ410" s="3">
        <v>6.93</v>
      </c>
      <c r="AK410" s="3">
        <v>7.33</v>
      </c>
      <c r="AL410" s="3">
        <v>6.91</v>
      </c>
      <c r="AM410" s="3">
        <v>7.98</v>
      </c>
    </row>
    <row r="411">
      <c r="A411" s="3" t="s">
        <v>1071</v>
      </c>
      <c r="B411" s="3" t="s">
        <v>187</v>
      </c>
      <c r="C411" s="4">
        <v>21.0</v>
      </c>
      <c r="D411" s="3" t="s">
        <v>58</v>
      </c>
      <c r="E411" s="3" t="s">
        <v>42</v>
      </c>
      <c r="F411" s="5">
        <v>7.14</v>
      </c>
      <c r="G411" s="3">
        <v>0.0</v>
      </c>
      <c r="H411" s="5">
        <v>75.0</v>
      </c>
      <c r="I411" s="3" t="s">
        <v>64</v>
      </c>
      <c r="J411" s="3">
        <f>IFERROR(__xludf.DUMMYFUNCTION("COUNTA(SPLIT(I411,"",""))"),2.0)</f>
        <v>2</v>
      </c>
      <c r="K411" s="3">
        <f>IFERROR(__xludf.DUMMYFUNCTION("IF(REGEXMATCH(I411,""(?i)literary society""),1,0)"),0.0)</f>
        <v>0</v>
      </c>
      <c r="L411" s="3">
        <f>IFERROR(__xludf.DUMMYFUNCTION("IF(REGEXMATCH(I411,""(?i)robotics""),1,0)"),0.0)</f>
        <v>0</v>
      </c>
      <c r="M411" s="3">
        <f>IFERROR(__xludf.DUMMYFUNCTION("IF(REGEXMATCH(I411,""(?i)coding club""),1,0)"),1.0)</f>
        <v>1</v>
      </c>
      <c r="N411" s="3">
        <f>IFERROR(__xludf.DUMMYFUNCTION("IF(REGEXMATCH(I411,""(?i)entrepreneurship cell""),1,0)"),1.0)</f>
        <v>1</v>
      </c>
      <c r="O411" s="3">
        <f>IFERROR(__xludf.DUMMYFUNCTION("IF(REGEXMATCH(I411,""(?i)cultural club""),1,0)"),0.0)</f>
        <v>0</v>
      </c>
      <c r="P411" s="3">
        <f>IFERROR(__xludf.DUMMYFUNCTION("IF(REGEXMATCH(I411,""(?i)sports club""),1,0)"),0.0)</f>
        <v>0</v>
      </c>
      <c r="Q411" s="3" t="s">
        <v>670</v>
      </c>
      <c r="R411" s="3">
        <f>IFERROR(__xludf.DUMMYFUNCTION("COUNTA(SPLIT(Q411,"",""))"),5.0)</f>
        <v>5</v>
      </c>
      <c r="S411" s="3">
        <f>IFERROR(__xludf.DUMMYFUNCTION("IF(REGEXMATCH(Q411,""(?i)c\+\+""),1,0)"),1.0)</f>
        <v>1</v>
      </c>
      <c r="T411" s="3">
        <f>IFERROR(__xludf.DUMMYFUNCTION("IF(REGEXMATCH(Q411,""(?i)machine learning""),1,0)"),1.0)</f>
        <v>1</v>
      </c>
      <c r="U411" s="3">
        <f>IFERROR(__xludf.DUMMYFUNCTION("IF(REGEXMATCH(Q411,""(?i)python""),1,0)"),1.0)</f>
        <v>1</v>
      </c>
      <c r="V411" s="3">
        <f>IFERROR(__xludf.DUMMYFUNCTION("IF(REGEXMATCH(Q411,""(?i)java""),1,0)"),0.0)</f>
        <v>0</v>
      </c>
      <c r="W411" s="3">
        <f>IFERROR(__xludf.DUMMYFUNCTION("IF(REGEXMATCH(Q411,""(?i)sql""),1,0)"),1.0)</f>
        <v>1</v>
      </c>
      <c r="X411" s="3">
        <f>IFERROR(__xludf.DUMMYFUNCTION("IF(REGEXMATCH(Q411,""(?i)web development""),1,0)"),0.0)</f>
        <v>0</v>
      </c>
      <c r="Y411" s="3">
        <f>IFERROR(__xludf.DUMMYFUNCTION("IF(REGEXMATCH(Q411,""(?i)data science""),1,0)"),1.0)</f>
        <v>1</v>
      </c>
      <c r="Z411" s="3" t="s">
        <v>55</v>
      </c>
      <c r="AA411" s="3" t="s">
        <v>48</v>
      </c>
      <c r="AB411" s="3" t="s">
        <v>47</v>
      </c>
      <c r="AC411" s="3" t="s">
        <v>48</v>
      </c>
      <c r="AD411" s="3">
        <v>0.0</v>
      </c>
      <c r="AE411" s="3" t="s">
        <v>49</v>
      </c>
      <c r="AF411" s="3">
        <v>6.81</v>
      </c>
      <c r="AG411" s="3">
        <v>6.6</v>
      </c>
      <c r="AH411" s="3">
        <v>6.33</v>
      </c>
      <c r="AI411" s="3">
        <v>7.75</v>
      </c>
      <c r="AJ411" s="3">
        <v>8.0</v>
      </c>
      <c r="AK411" s="3">
        <v>6.92</v>
      </c>
      <c r="AL411" s="3">
        <v>5.9</v>
      </c>
      <c r="AM411" s="3">
        <v>8.79</v>
      </c>
    </row>
    <row r="412">
      <c r="A412" s="3" t="s">
        <v>1072</v>
      </c>
      <c r="B412" s="3" t="s">
        <v>1073</v>
      </c>
      <c r="C412" s="4">
        <v>21.0</v>
      </c>
      <c r="D412" s="3" t="s">
        <v>41</v>
      </c>
      <c r="E412" s="3" t="s">
        <v>82</v>
      </c>
      <c r="F412" s="5">
        <v>7.1</v>
      </c>
      <c r="G412" s="3">
        <v>0.0</v>
      </c>
      <c r="H412" s="5">
        <v>92.29</v>
      </c>
      <c r="I412" s="3" t="s">
        <v>153</v>
      </c>
      <c r="J412" s="3">
        <f>IFERROR(__xludf.DUMMYFUNCTION("COUNTA(SPLIT(I412,"",""))"),2.0)</f>
        <v>2</v>
      </c>
      <c r="K412" s="3">
        <f>IFERROR(__xludf.DUMMYFUNCTION("IF(REGEXMATCH(I412,""(?i)literary society""),1,0)"),0.0)</f>
        <v>0</v>
      </c>
      <c r="L412" s="3">
        <f>IFERROR(__xludf.DUMMYFUNCTION("IF(REGEXMATCH(I412,""(?i)robotics""),1,0)"),0.0)</f>
        <v>0</v>
      </c>
      <c r="M412" s="3">
        <f>IFERROR(__xludf.DUMMYFUNCTION("IF(REGEXMATCH(I412,""(?i)coding club""),1,0)"),1.0)</f>
        <v>1</v>
      </c>
      <c r="N412" s="3">
        <f>IFERROR(__xludf.DUMMYFUNCTION("IF(REGEXMATCH(I412,""(?i)entrepreneurship cell""),1,0)"),0.0)</f>
        <v>0</v>
      </c>
      <c r="O412" s="3">
        <f>IFERROR(__xludf.DUMMYFUNCTION("IF(REGEXMATCH(I412,""(?i)cultural club""),1,0)"),0.0)</f>
        <v>0</v>
      </c>
      <c r="P412" s="3">
        <f>IFERROR(__xludf.DUMMYFUNCTION("IF(REGEXMATCH(I412,""(?i)sports club""),1,0)"),1.0)</f>
        <v>1</v>
      </c>
      <c r="Q412" s="3" t="s">
        <v>990</v>
      </c>
      <c r="R412" s="3">
        <f>IFERROR(__xludf.DUMMYFUNCTION("COUNTA(SPLIT(Q412,"",""))"),5.0)</f>
        <v>5</v>
      </c>
      <c r="S412" s="3">
        <f>IFERROR(__xludf.DUMMYFUNCTION("IF(REGEXMATCH(Q412,""(?i)c\+\+""),1,0)"),1.0)</f>
        <v>1</v>
      </c>
      <c r="T412" s="3">
        <f>IFERROR(__xludf.DUMMYFUNCTION("IF(REGEXMATCH(Q412,""(?i)machine learning""),1,0)"),0.0)</f>
        <v>0</v>
      </c>
      <c r="U412" s="3">
        <f>IFERROR(__xludf.DUMMYFUNCTION("IF(REGEXMATCH(Q412,""(?i)python""),1,0)"),1.0)</f>
        <v>1</v>
      </c>
      <c r="V412" s="3">
        <f>IFERROR(__xludf.DUMMYFUNCTION("IF(REGEXMATCH(Q412,""(?i)java""),1,0)"),0.0)</f>
        <v>0</v>
      </c>
      <c r="W412" s="3">
        <f>IFERROR(__xludf.DUMMYFUNCTION("IF(REGEXMATCH(Q412,""(?i)sql""),1,0)"),1.0)</f>
        <v>1</v>
      </c>
      <c r="X412" s="3">
        <f>IFERROR(__xludf.DUMMYFUNCTION("IF(REGEXMATCH(Q412,""(?i)web development""),1,0)"),1.0)</f>
        <v>1</v>
      </c>
      <c r="Y412" s="3">
        <f>IFERROR(__xludf.DUMMYFUNCTION("IF(REGEXMATCH(Q412,""(?i)data science""),1,0)"),1.0)</f>
        <v>1</v>
      </c>
      <c r="Z412" s="3" t="s">
        <v>45</v>
      </c>
      <c r="AA412" s="3" t="s">
        <v>98</v>
      </c>
      <c r="AB412" s="3" t="s">
        <v>66</v>
      </c>
      <c r="AC412" s="3" t="s">
        <v>72</v>
      </c>
      <c r="AD412" s="3">
        <v>9.24</v>
      </c>
      <c r="AE412" s="3" t="s">
        <v>75</v>
      </c>
      <c r="AF412" s="3">
        <v>7.23</v>
      </c>
      <c r="AG412" s="3">
        <v>8.24</v>
      </c>
      <c r="AH412" s="3">
        <v>8.22</v>
      </c>
      <c r="AI412" s="3">
        <v>8.02</v>
      </c>
      <c r="AJ412" s="3">
        <v>6.74</v>
      </c>
      <c r="AK412" s="3">
        <v>5.16</v>
      </c>
      <c r="AL412" s="3">
        <v>5.14</v>
      </c>
      <c r="AM412" s="3">
        <v>8.02</v>
      </c>
    </row>
    <row r="413">
      <c r="A413" s="3" t="s">
        <v>1074</v>
      </c>
      <c r="B413" s="3" t="s">
        <v>1075</v>
      </c>
      <c r="C413" s="4">
        <v>20.0</v>
      </c>
      <c r="D413" s="3" t="s">
        <v>58</v>
      </c>
      <c r="E413" s="3" t="s">
        <v>52</v>
      </c>
      <c r="F413" s="5">
        <v>7.14</v>
      </c>
      <c r="G413" s="3">
        <v>0.0</v>
      </c>
      <c r="H413" s="5">
        <v>76.59</v>
      </c>
      <c r="I413" s="3" t="s">
        <v>13</v>
      </c>
      <c r="J413" s="3">
        <f>IFERROR(__xludf.DUMMYFUNCTION("COUNTA(SPLIT(I413,"",""))"),1.0)</f>
        <v>1</v>
      </c>
      <c r="K413" s="3">
        <f>IFERROR(__xludf.DUMMYFUNCTION("IF(REGEXMATCH(I413,""(?i)literary society""),1,0)"),0.0)</f>
        <v>0</v>
      </c>
      <c r="L413" s="3">
        <f>IFERROR(__xludf.DUMMYFUNCTION("IF(REGEXMATCH(I413,""(?i)robotics""),1,0)"),0.0)</f>
        <v>0</v>
      </c>
      <c r="M413" s="3">
        <f>IFERROR(__xludf.DUMMYFUNCTION("IF(REGEXMATCH(I413,""(?i)coding club""),1,0)"),0.0)</f>
        <v>0</v>
      </c>
      <c r="N413" s="3">
        <f>IFERROR(__xludf.DUMMYFUNCTION("IF(REGEXMATCH(I413,""(?i)entrepreneurship cell""),1,0)"),1.0)</f>
        <v>1</v>
      </c>
      <c r="O413" s="3">
        <f>IFERROR(__xludf.DUMMYFUNCTION("IF(REGEXMATCH(I413,""(?i)cultural club""),1,0)"),0.0)</f>
        <v>0</v>
      </c>
      <c r="P413" s="3">
        <f>IFERROR(__xludf.DUMMYFUNCTION("IF(REGEXMATCH(I413,""(?i)sports club""),1,0)"),0.0)</f>
        <v>0</v>
      </c>
      <c r="Q413" s="3" t="s">
        <v>1076</v>
      </c>
      <c r="R413" s="3">
        <f>IFERROR(__xludf.DUMMYFUNCTION("COUNTA(SPLIT(Q413,"",""))"),4.0)</f>
        <v>4</v>
      </c>
      <c r="S413" s="3">
        <f>IFERROR(__xludf.DUMMYFUNCTION("IF(REGEXMATCH(Q413,""(?i)c\+\+""),1,0)"),1.0)</f>
        <v>1</v>
      </c>
      <c r="T413" s="3">
        <f>IFERROR(__xludf.DUMMYFUNCTION("IF(REGEXMATCH(Q413,""(?i)machine learning""),1,0)"),1.0)</f>
        <v>1</v>
      </c>
      <c r="U413" s="3">
        <f>IFERROR(__xludf.DUMMYFUNCTION("IF(REGEXMATCH(Q413,""(?i)python""),1,0)"),1.0)</f>
        <v>1</v>
      </c>
      <c r="V413" s="3">
        <f>IFERROR(__xludf.DUMMYFUNCTION("IF(REGEXMATCH(Q413,""(?i)java""),1,0)"),0.0)</f>
        <v>0</v>
      </c>
      <c r="W413" s="3">
        <f>IFERROR(__xludf.DUMMYFUNCTION("IF(REGEXMATCH(Q413,""(?i)sql""),1,0)"),0.0)</f>
        <v>0</v>
      </c>
      <c r="X413" s="3">
        <f>IFERROR(__xludf.DUMMYFUNCTION("IF(REGEXMATCH(Q413,""(?i)web development""),1,0)"),1.0)</f>
        <v>1</v>
      </c>
      <c r="Y413" s="3">
        <f>IFERROR(__xludf.DUMMYFUNCTION("IF(REGEXMATCH(Q413,""(?i)data science""),1,0)"),0.0)</f>
        <v>0</v>
      </c>
      <c r="Z413" s="3" t="s">
        <v>45</v>
      </c>
      <c r="AA413" s="3" t="s">
        <v>98</v>
      </c>
      <c r="AB413" s="3" t="s">
        <v>47</v>
      </c>
      <c r="AC413" s="3" t="s">
        <v>48</v>
      </c>
      <c r="AD413" s="3">
        <v>0.0</v>
      </c>
      <c r="AE413" s="3" t="s">
        <v>49</v>
      </c>
      <c r="AF413" s="3">
        <v>6.81</v>
      </c>
      <c r="AG413" s="3">
        <v>5.56</v>
      </c>
      <c r="AH413" s="3">
        <v>6.74</v>
      </c>
      <c r="AI413" s="3">
        <v>7.63</v>
      </c>
      <c r="AJ413" s="3">
        <v>7.59</v>
      </c>
      <c r="AK413" s="3">
        <v>7.0</v>
      </c>
      <c r="AL413" s="3">
        <v>7.9</v>
      </c>
      <c r="AM413" s="3">
        <v>7.85</v>
      </c>
    </row>
    <row r="414">
      <c r="A414" s="3" t="s">
        <v>1077</v>
      </c>
      <c r="B414" s="3" t="s">
        <v>212</v>
      </c>
      <c r="C414" s="4">
        <v>22.0</v>
      </c>
      <c r="D414" s="3" t="s">
        <v>41</v>
      </c>
      <c r="E414" s="3" t="s">
        <v>59</v>
      </c>
      <c r="F414" s="5">
        <v>7.29</v>
      </c>
      <c r="G414" s="3">
        <v>0.0</v>
      </c>
      <c r="H414" s="5">
        <v>60.77</v>
      </c>
      <c r="I414" s="3" t="s">
        <v>474</v>
      </c>
      <c r="J414" s="3">
        <f>IFERROR(__xludf.DUMMYFUNCTION("COUNTA(SPLIT(I414,"",""))"),2.0)</f>
        <v>2</v>
      </c>
      <c r="K414" s="3">
        <f>IFERROR(__xludf.DUMMYFUNCTION("IF(REGEXMATCH(I414,""(?i)literary society""),1,0)"),0.0)</f>
        <v>0</v>
      </c>
      <c r="L414" s="3">
        <f>IFERROR(__xludf.DUMMYFUNCTION("IF(REGEXMATCH(I414,""(?i)robotics""),1,0)"),1.0)</f>
        <v>1</v>
      </c>
      <c r="M414" s="3">
        <f>IFERROR(__xludf.DUMMYFUNCTION("IF(REGEXMATCH(I414,""(?i)coding club""),1,0)"),0.0)</f>
        <v>0</v>
      </c>
      <c r="N414" s="3">
        <f>IFERROR(__xludf.DUMMYFUNCTION("IF(REGEXMATCH(I414,""(?i)entrepreneurship cell""),1,0)"),0.0)</f>
        <v>0</v>
      </c>
      <c r="O414" s="3">
        <f>IFERROR(__xludf.DUMMYFUNCTION("IF(REGEXMATCH(I414,""(?i)cultural club""),1,0)"),0.0)</f>
        <v>0</v>
      </c>
      <c r="P414" s="3">
        <f>IFERROR(__xludf.DUMMYFUNCTION("IF(REGEXMATCH(I414,""(?i)sports club""),1,0)"),1.0)</f>
        <v>1</v>
      </c>
      <c r="Q414" s="3" t="s">
        <v>734</v>
      </c>
      <c r="R414" s="3">
        <f>IFERROR(__xludf.DUMMYFUNCTION("COUNTA(SPLIT(Q414,"",""))"),3.0)</f>
        <v>3</v>
      </c>
      <c r="S414" s="3">
        <f>IFERROR(__xludf.DUMMYFUNCTION("IF(REGEXMATCH(Q414,""(?i)c\+\+""),1,0)"),0.0)</f>
        <v>0</v>
      </c>
      <c r="T414" s="3">
        <f>IFERROR(__xludf.DUMMYFUNCTION("IF(REGEXMATCH(Q414,""(?i)machine learning""),1,0)"),0.0)</f>
        <v>0</v>
      </c>
      <c r="U414" s="3">
        <f>IFERROR(__xludf.DUMMYFUNCTION("IF(REGEXMATCH(Q414,""(?i)python""),1,0)"),0.0)</f>
        <v>0</v>
      </c>
      <c r="V414" s="3">
        <f>IFERROR(__xludf.DUMMYFUNCTION("IF(REGEXMATCH(Q414,""(?i)java""),1,0)"),1.0)</f>
        <v>1</v>
      </c>
      <c r="W414" s="3">
        <f>IFERROR(__xludf.DUMMYFUNCTION("IF(REGEXMATCH(Q414,""(?i)sql""),1,0)"),0.0)</f>
        <v>0</v>
      </c>
      <c r="X414" s="3">
        <f>IFERROR(__xludf.DUMMYFUNCTION("IF(REGEXMATCH(Q414,""(?i)web development""),1,0)"),1.0)</f>
        <v>1</v>
      </c>
      <c r="Y414" s="3">
        <f>IFERROR(__xludf.DUMMYFUNCTION("IF(REGEXMATCH(Q414,""(?i)data science""),1,0)"),1.0)</f>
        <v>1</v>
      </c>
      <c r="Z414" s="3" t="s">
        <v>55</v>
      </c>
      <c r="AA414" s="3" t="s">
        <v>48</v>
      </c>
      <c r="AB414" s="3" t="s">
        <v>66</v>
      </c>
      <c r="AC414" s="3" t="s">
        <v>98</v>
      </c>
      <c r="AD414" s="3">
        <v>10.34</v>
      </c>
      <c r="AE414" s="3" t="s">
        <v>61</v>
      </c>
      <c r="AF414" s="3">
        <v>8.09</v>
      </c>
      <c r="AG414" s="3">
        <v>6.3</v>
      </c>
      <c r="AH414" s="3">
        <v>7.21</v>
      </c>
      <c r="AI414" s="3">
        <v>6.45</v>
      </c>
      <c r="AJ414" s="3">
        <v>7.57</v>
      </c>
      <c r="AK414" s="3">
        <v>8.02</v>
      </c>
      <c r="AL414" s="3">
        <v>7.65</v>
      </c>
      <c r="AM414" s="3">
        <v>7.0</v>
      </c>
    </row>
    <row r="415">
      <c r="A415" s="3" t="s">
        <v>1078</v>
      </c>
      <c r="B415" s="3" t="s">
        <v>1079</v>
      </c>
      <c r="C415" s="4">
        <v>19.0</v>
      </c>
      <c r="D415" s="3" t="s">
        <v>58</v>
      </c>
      <c r="E415" s="3" t="s">
        <v>70</v>
      </c>
      <c r="F415" s="5">
        <v>7.01</v>
      </c>
      <c r="G415" s="3">
        <v>1.0</v>
      </c>
      <c r="H415" s="5">
        <v>96.52</v>
      </c>
      <c r="I415" s="3" t="s">
        <v>191</v>
      </c>
      <c r="J415" s="3">
        <f>IFERROR(__xludf.DUMMYFUNCTION("COUNTA(SPLIT(I415,"",""))"),3.0)</f>
        <v>3</v>
      </c>
      <c r="K415" s="3">
        <f>IFERROR(__xludf.DUMMYFUNCTION("IF(REGEXMATCH(I415,""(?i)literary society""),1,0)"),0.0)</f>
        <v>0</v>
      </c>
      <c r="L415" s="3">
        <f>IFERROR(__xludf.DUMMYFUNCTION("IF(REGEXMATCH(I415,""(?i)robotics""),1,0)"),1.0)</f>
        <v>1</v>
      </c>
      <c r="M415" s="3">
        <f>IFERROR(__xludf.DUMMYFUNCTION("IF(REGEXMATCH(I415,""(?i)coding club""),1,0)"),1.0)</f>
        <v>1</v>
      </c>
      <c r="N415" s="3">
        <f>IFERROR(__xludf.DUMMYFUNCTION("IF(REGEXMATCH(I415,""(?i)entrepreneurship cell""),1,0)"),1.0)</f>
        <v>1</v>
      </c>
      <c r="O415" s="3">
        <f>IFERROR(__xludf.DUMMYFUNCTION("IF(REGEXMATCH(I415,""(?i)cultural club""),1,0)"),0.0)</f>
        <v>0</v>
      </c>
      <c r="P415" s="3">
        <f>IFERROR(__xludf.DUMMYFUNCTION("IF(REGEXMATCH(I415,""(?i)sports club""),1,0)"),0.0)</f>
        <v>0</v>
      </c>
      <c r="Q415" s="3" t="s">
        <v>192</v>
      </c>
      <c r="R415" s="3">
        <f>IFERROR(__xludf.DUMMYFUNCTION("COUNTA(SPLIT(Q415,"",""))"),4.0)</f>
        <v>4</v>
      </c>
      <c r="S415" s="3">
        <f>IFERROR(__xludf.DUMMYFUNCTION("IF(REGEXMATCH(Q415,""(?i)c\+\+""),1,0)"),0.0)</f>
        <v>0</v>
      </c>
      <c r="T415" s="3">
        <f>IFERROR(__xludf.DUMMYFUNCTION("IF(REGEXMATCH(Q415,""(?i)machine learning""),1,0)"),1.0)</f>
        <v>1</v>
      </c>
      <c r="U415" s="3">
        <f>IFERROR(__xludf.DUMMYFUNCTION("IF(REGEXMATCH(Q415,""(?i)python""),1,0)"),1.0)</f>
        <v>1</v>
      </c>
      <c r="V415" s="3">
        <f>IFERROR(__xludf.DUMMYFUNCTION("IF(REGEXMATCH(Q415,""(?i)java""),1,0)"),0.0)</f>
        <v>0</v>
      </c>
      <c r="W415" s="3">
        <f>IFERROR(__xludf.DUMMYFUNCTION("IF(REGEXMATCH(Q415,""(?i)sql""),1,0)"),1.0)</f>
        <v>1</v>
      </c>
      <c r="X415" s="3">
        <f>IFERROR(__xludf.DUMMYFUNCTION("IF(REGEXMATCH(Q415,""(?i)web development""),1,0)"),1.0)</f>
        <v>1</v>
      </c>
      <c r="Y415" s="3">
        <f>IFERROR(__xludf.DUMMYFUNCTION("IF(REGEXMATCH(Q415,""(?i)data science""),1,0)"),0.0)</f>
        <v>0</v>
      </c>
      <c r="Z415" s="3" t="s">
        <v>45</v>
      </c>
      <c r="AA415" s="3" t="s">
        <v>72</v>
      </c>
      <c r="AB415" s="3" t="s">
        <v>66</v>
      </c>
      <c r="AC415" s="3" t="s">
        <v>98</v>
      </c>
      <c r="AD415" s="3">
        <v>15.83</v>
      </c>
      <c r="AE415" s="3" t="s">
        <v>75</v>
      </c>
      <c r="AF415" s="3">
        <v>7.18</v>
      </c>
      <c r="AG415" s="3">
        <v>5.15</v>
      </c>
      <c r="AH415" s="3">
        <v>7.46</v>
      </c>
      <c r="AI415" s="3">
        <v>6.89</v>
      </c>
      <c r="AJ415" s="3">
        <v>8.13</v>
      </c>
      <c r="AK415" s="3">
        <v>6.33</v>
      </c>
      <c r="AL415" s="3">
        <v>6.8</v>
      </c>
      <c r="AM415" s="3">
        <v>8.12</v>
      </c>
    </row>
    <row r="416">
      <c r="A416" s="3" t="s">
        <v>1080</v>
      </c>
      <c r="B416" s="3" t="s">
        <v>1081</v>
      </c>
      <c r="C416" s="4">
        <v>20.0</v>
      </c>
      <c r="D416" s="3" t="s">
        <v>58</v>
      </c>
      <c r="E416" s="3" t="s">
        <v>92</v>
      </c>
      <c r="F416" s="5">
        <v>6.71</v>
      </c>
      <c r="G416" s="3">
        <v>1.0</v>
      </c>
      <c r="H416" s="5">
        <v>85.04</v>
      </c>
      <c r="I416" s="3" t="s">
        <v>13</v>
      </c>
      <c r="J416" s="3">
        <f>IFERROR(__xludf.DUMMYFUNCTION("COUNTA(SPLIT(I416,"",""))"),1.0)</f>
        <v>1</v>
      </c>
      <c r="K416" s="3">
        <f>IFERROR(__xludf.DUMMYFUNCTION("IF(REGEXMATCH(I416,""(?i)literary society""),1,0)"),0.0)</f>
        <v>0</v>
      </c>
      <c r="L416" s="3">
        <f>IFERROR(__xludf.DUMMYFUNCTION("IF(REGEXMATCH(I416,""(?i)robotics""),1,0)"),0.0)</f>
        <v>0</v>
      </c>
      <c r="M416" s="3">
        <f>IFERROR(__xludf.DUMMYFUNCTION("IF(REGEXMATCH(I416,""(?i)coding club""),1,0)"),0.0)</f>
        <v>0</v>
      </c>
      <c r="N416" s="3">
        <f>IFERROR(__xludf.DUMMYFUNCTION("IF(REGEXMATCH(I416,""(?i)entrepreneurship cell""),1,0)"),1.0)</f>
        <v>1</v>
      </c>
      <c r="O416" s="3">
        <f>IFERROR(__xludf.DUMMYFUNCTION("IF(REGEXMATCH(I416,""(?i)cultural club""),1,0)"),0.0)</f>
        <v>0</v>
      </c>
      <c r="P416" s="3">
        <f>IFERROR(__xludf.DUMMYFUNCTION("IF(REGEXMATCH(I416,""(?i)sports club""),1,0)"),0.0)</f>
        <v>0</v>
      </c>
      <c r="Q416" s="3" t="s">
        <v>276</v>
      </c>
      <c r="R416" s="3">
        <f>IFERROR(__xludf.DUMMYFUNCTION("COUNTA(SPLIT(Q416,"",""))"),3.0)</f>
        <v>3</v>
      </c>
      <c r="S416" s="3">
        <f>IFERROR(__xludf.DUMMYFUNCTION("IF(REGEXMATCH(Q416,""(?i)c\+\+""),1,0)"),1.0)</f>
        <v>1</v>
      </c>
      <c r="T416" s="3">
        <f>IFERROR(__xludf.DUMMYFUNCTION("IF(REGEXMATCH(Q416,""(?i)machine learning""),1,0)"),0.0)</f>
        <v>0</v>
      </c>
      <c r="U416" s="3">
        <f>IFERROR(__xludf.DUMMYFUNCTION("IF(REGEXMATCH(Q416,""(?i)python""),1,0)"),0.0)</f>
        <v>0</v>
      </c>
      <c r="V416" s="3">
        <f>IFERROR(__xludf.DUMMYFUNCTION("IF(REGEXMATCH(Q416,""(?i)java""),1,0)"),1.0)</f>
        <v>1</v>
      </c>
      <c r="W416" s="3">
        <f>IFERROR(__xludf.DUMMYFUNCTION("IF(REGEXMATCH(Q416,""(?i)sql""),1,0)"),0.0)</f>
        <v>0</v>
      </c>
      <c r="X416" s="3">
        <f>IFERROR(__xludf.DUMMYFUNCTION("IF(REGEXMATCH(Q416,""(?i)web development""),1,0)"),1.0)</f>
        <v>1</v>
      </c>
      <c r="Y416" s="3">
        <f>IFERROR(__xludf.DUMMYFUNCTION("IF(REGEXMATCH(Q416,""(?i)data science""),1,0)"),0.0)</f>
        <v>0</v>
      </c>
      <c r="Z416" s="3" t="s">
        <v>45</v>
      </c>
      <c r="AA416" s="3" t="s">
        <v>61</v>
      </c>
      <c r="AB416" s="3" t="s">
        <v>47</v>
      </c>
      <c r="AC416" s="3" t="s">
        <v>48</v>
      </c>
      <c r="AD416" s="3">
        <v>0.0</v>
      </c>
      <c r="AE416" s="3" t="s">
        <v>49</v>
      </c>
      <c r="AF416" s="3">
        <v>5.59</v>
      </c>
      <c r="AG416" s="3">
        <v>7.5</v>
      </c>
      <c r="AH416" s="3">
        <v>5.96</v>
      </c>
      <c r="AI416" s="3">
        <v>8.28</v>
      </c>
      <c r="AJ416" s="3">
        <v>6.74</v>
      </c>
      <c r="AK416" s="3">
        <v>7.13</v>
      </c>
      <c r="AL416" s="3">
        <v>7.41</v>
      </c>
      <c r="AM416" s="3">
        <v>5.07</v>
      </c>
    </row>
    <row r="417">
      <c r="A417" s="3" t="s">
        <v>1082</v>
      </c>
      <c r="B417" s="3" t="s">
        <v>81</v>
      </c>
      <c r="C417" s="4">
        <v>18.0</v>
      </c>
      <c r="D417" s="3" t="s">
        <v>41</v>
      </c>
      <c r="E417" s="3" t="s">
        <v>52</v>
      </c>
      <c r="F417" s="5">
        <v>7.42</v>
      </c>
      <c r="G417" s="3">
        <v>4.0</v>
      </c>
      <c r="H417" s="5">
        <v>62.4</v>
      </c>
      <c r="I417" s="3" t="s">
        <v>728</v>
      </c>
      <c r="J417" s="3">
        <f>IFERROR(__xludf.DUMMYFUNCTION("COUNTA(SPLIT(I417,"",""))"),3.0)</f>
        <v>3</v>
      </c>
      <c r="K417" s="3">
        <f>IFERROR(__xludf.DUMMYFUNCTION("IF(REGEXMATCH(I417,""(?i)literary society""),1,0)"),0.0)</f>
        <v>0</v>
      </c>
      <c r="L417" s="3">
        <f>IFERROR(__xludf.DUMMYFUNCTION("IF(REGEXMATCH(I417,""(?i)robotics""),1,0)"),1.0)</f>
        <v>1</v>
      </c>
      <c r="M417" s="3">
        <f>IFERROR(__xludf.DUMMYFUNCTION("IF(REGEXMATCH(I417,""(?i)coding club""),1,0)"),1.0)</f>
        <v>1</v>
      </c>
      <c r="N417" s="3">
        <f>IFERROR(__xludf.DUMMYFUNCTION("IF(REGEXMATCH(I417,""(?i)entrepreneurship cell""),1,0)"),0.0)</f>
        <v>0</v>
      </c>
      <c r="O417" s="3">
        <f>IFERROR(__xludf.DUMMYFUNCTION("IF(REGEXMATCH(I417,""(?i)cultural club""),1,0)"),1.0)</f>
        <v>1</v>
      </c>
      <c r="P417" s="3">
        <f>IFERROR(__xludf.DUMMYFUNCTION("IF(REGEXMATCH(I417,""(?i)sports club""),1,0)"),0.0)</f>
        <v>0</v>
      </c>
      <c r="Q417" s="3" t="s">
        <v>729</v>
      </c>
      <c r="R417" s="3">
        <f>IFERROR(__xludf.DUMMYFUNCTION("COUNTA(SPLIT(Q417,"",""))"),4.0)</f>
        <v>4</v>
      </c>
      <c r="S417" s="3">
        <f>IFERROR(__xludf.DUMMYFUNCTION("IF(REGEXMATCH(Q417,""(?i)c\+\+""),1,0)"),0.0)</f>
        <v>0</v>
      </c>
      <c r="T417" s="3">
        <f>IFERROR(__xludf.DUMMYFUNCTION("IF(REGEXMATCH(Q417,""(?i)machine learning""),1,0)"),0.0)</f>
        <v>0</v>
      </c>
      <c r="U417" s="3">
        <f>IFERROR(__xludf.DUMMYFUNCTION("IF(REGEXMATCH(Q417,""(?i)python""),1,0)"),1.0)</f>
        <v>1</v>
      </c>
      <c r="V417" s="3">
        <f>IFERROR(__xludf.DUMMYFUNCTION("IF(REGEXMATCH(Q417,""(?i)java""),1,0)"),1.0)</f>
        <v>1</v>
      </c>
      <c r="W417" s="3">
        <f>IFERROR(__xludf.DUMMYFUNCTION("IF(REGEXMATCH(Q417,""(?i)sql""),1,0)"),0.0)</f>
        <v>0</v>
      </c>
      <c r="X417" s="3">
        <f>IFERROR(__xludf.DUMMYFUNCTION("IF(REGEXMATCH(Q417,""(?i)web development""),1,0)"),1.0)</f>
        <v>1</v>
      </c>
      <c r="Y417" s="3">
        <f>IFERROR(__xludf.DUMMYFUNCTION("IF(REGEXMATCH(Q417,""(?i)data science""),1,0)"),1.0)</f>
        <v>1</v>
      </c>
      <c r="Z417" s="3" t="s">
        <v>55</v>
      </c>
      <c r="AA417" s="3" t="s">
        <v>48</v>
      </c>
      <c r="AB417" s="3" t="s">
        <v>66</v>
      </c>
      <c r="AC417" s="3" t="s">
        <v>67</v>
      </c>
      <c r="AD417" s="3">
        <v>11.8</v>
      </c>
      <c r="AE417" s="3" t="s">
        <v>72</v>
      </c>
      <c r="AF417" s="3">
        <v>8.05</v>
      </c>
      <c r="AG417" s="3">
        <v>7.57</v>
      </c>
      <c r="AH417" s="3">
        <v>6.32</v>
      </c>
      <c r="AI417" s="3">
        <v>7.01</v>
      </c>
      <c r="AJ417" s="3">
        <v>7.73</v>
      </c>
      <c r="AK417" s="3">
        <v>7.06</v>
      </c>
      <c r="AL417" s="3">
        <v>8.25</v>
      </c>
      <c r="AM417" s="3">
        <v>7.4</v>
      </c>
    </row>
    <row r="418">
      <c r="A418" s="3" t="s">
        <v>1083</v>
      </c>
      <c r="B418" s="3" t="s">
        <v>1084</v>
      </c>
      <c r="C418" s="4">
        <v>20.0</v>
      </c>
      <c r="D418" s="3" t="s">
        <v>41</v>
      </c>
      <c r="E418" s="3" t="s">
        <v>70</v>
      </c>
      <c r="F418" s="5">
        <v>6.96</v>
      </c>
      <c r="G418" s="3">
        <v>1.0</v>
      </c>
      <c r="H418" s="5">
        <v>93.92</v>
      </c>
      <c r="I418" s="3" t="s">
        <v>13</v>
      </c>
      <c r="J418" s="3">
        <f>IFERROR(__xludf.DUMMYFUNCTION("COUNTA(SPLIT(I418,"",""))"),1.0)</f>
        <v>1</v>
      </c>
      <c r="K418" s="3">
        <f>IFERROR(__xludf.DUMMYFUNCTION("IF(REGEXMATCH(I418,""(?i)literary society""),1,0)"),0.0)</f>
        <v>0</v>
      </c>
      <c r="L418" s="3">
        <f>IFERROR(__xludf.DUMMYFUNCTION("IF(REGEXMATCH(I418,""(?i)robotics""),1,0)"),0.0)</f>
        <v>0</v>
      </c>
      <c r="M418" s="3">
        <f>IFERROR(__xludf.DUMMYFUNCTION("IF(REGEXMATCH(I418,""(?i)coding club""),1,0)"),0.0)</f>
        <v>0</v>
      </c>
      <c r="N418" s="3">
        <f>IFERROR(__xludf.DUMMYFUNCTION("IF(REGEXMATCH(I418,""(?i)entrepreneurship cell""),1,0)"),1.0)</f>
        <v>1</v>
      </c>
      <c r="O418" s="3">
        <f>IFERROR(__xludf.DUMMYFUNCTION("IF(REGEXMATCH(I418,""(?i)cultural club""),1,0)"),0.0)</f>
        <v>0</v>
      </c>
      <c r="P418" s="3">
        <f>IFERROR(__xludf.DUMMYFUNCTION("IF(REGEXMATCH(I418,""(?i)sports club""),1,0)"),0.0)</f>
        <v>0</v>
      </c>
      <c r="Q418" s="3" t="s">
        <v>1085</v>
      </c>
      <c r="R418" s="3">
        <f>IFERROR(__xludf.DUMMYFUNCTION("COUNTA(SPLIT(Q418,"",""))"),5.0)</f>
        <v>5</v>
      </c>
      <c r="S418" s="3">
        <f>IFERROR(__xludf.DUMMYFUNCTION("IF(REGEXMATCH(Q418,""(?i)c\+\+""),1,0)"),1.0)</f>
        <v>1</v>
      </c>
      <c r="T418" s="3">
        <f>IFERROR(__xludf.DUMMYFUNCTION("IF(REGEXMATCH(Q418,""(?i)machine learning""),1,0)"),0.0)</f>
        <v>0</v>
      </c>
      <c r="U418" s="3">
        <f>IFERROR(__xludf.DUMMYFUNCTION("IF(REGEXMATCH(Q418,""(?i)python""),1,0)"),1.0)</f>
        <v>1</v>
      </c>
      <c r="V418" s="3">
        <f>IFERROR(__xludf.DUMMYFUNCTION("IF(REGEXMATCH(Q418,""(?i)java""),1,0)"),0.0)</f>
        <v>0</v>
      </c>
      <c r="W418" s="3">
        <f>IFERROR(__xludf.DUMMYFUNCTION("IF(REGEXMATCH(Q418,""(?i)sql""),1,0)"),1.0)</f>
        <v>1</v>
      </c>
      <c r="X418" s="3">
        <f>IFERROR(__xludf.DUMMYFUNCTION("IF(REGEXMATCH(Q418,""(?i)web development""),1,0)"),1.0)</f>
        <v>1</v>
      </c>
      <c r="Y418" s="3">
        <f>IFERROR(__xludf.DUMMYFUNCTION("IF(REGEXMATCH(Q418,""(?i)data science""),1,0)"),1.0)</f>
        <v>1</v>
      </c>
      <c r="Z418" s="3" t="s">
        <v>45</v>
      </c>
      <c r="AA418" s="3" t="s">
        <v>67</v>
      </c>
      <c r="AB418" s="3" t="s">
        <v>47</v>
      </c>
      <c r="AC418" s="3" t="s">
        <v>48</v>
      </c>
      <c r="AD418" s="3">
        <v>0.0</v>
      </c>
      <c r="AE418" s="3" t="s">
        <v>49</v>
      </c>
      <c r="AF418" s="3">
        <v>8.53</v>
      </c>
      <c r="AG418" s="3">
        <v>7.14</v>
      </c>
      <c r="AH418" s="3">
        <v>6.3</v>
      </c>
      <c r="AI418" s="3">
        <v>5.8</v>
      </c>
      <c r="AJ418" s="3">
        <v>7.51</v>
      </c>
      <c r="AK418" s="3">
        <v>7.2</v>
      </c>
      <c r="AL418" s="3">
        <v>7.7</v>
      </c>
      <c r="AM418" s="3">
        <v>5.54</v>
      </c>
    </row>
    <row r="419">
      <c r="A419" s="3" t="s">
        <v>1086</v>
      </c>
      <c r="B419" s="3" t="s">
        <v>1087</v>
      </c>
      <c r="C419" s="4">
        <v>19.0</v>
      </c>
      <c r="D419" s="3" t="s">
        <v>58</v>
      </c>
      <c r="E419" s="3" t="s">
        <v>92</v>
      </c>
      <c r="F419" s="5">
        <v>6.98</v>
      </c>
      <c r="G419" s="3">
        <v>2.0</v>
      </c>
      <c r="H419" s="5">
        <v>95.76</v>
      </c>
      <c r="I419" s="3" t="s">
        <v>1088</v>
      </c>
      <c r="J419" s="3">
        <f>IFERROR(__xludf.DUMMYFUNCTION("COUNTA(SPLIT(I419,"",""))"),3.0)</f>
        <v>3</v>
      </c>
      <c r="K419" s="3">
        <f>IFERROR(__xludf.DUMMYFUNCTION("IF(REGEXMATCH(I419,""(?i)literary society""),1,0)"),0.0)</f>
        <v>0</v>
      </c>
      <c r="L419" s="3">
        <f>IFERROR(__xludf.DUMMYFUNCTION("IF(REGEXMATCH(I419,""(?i)robotics""),1,0)"),0.0)</f>
        <v>0</v>
      </c>
      <c r="M419" s="3">
        <f>IFERROR(__xludf.DUMMYFUNCTION("IF(REGEXMATCH(I419,""(?i)coding club""),1,0)"),1.0)</f>
        <v>1</v>
      </c>
      <c r="N419" s="3">
        <f>IFERROR(__xludf.DUMMYFUNCTION("IF(REGEXMATCH(I419,""(?i)entrepreneurship cell""),1,0)"),1.0)</f>
        <v>1</v>
      </c>
      <c r="O419" s="3">
        <f>IFERROR(__xludf.DUMMYFUNCTION("IF(REGEXMATCH(I419,""(?i)cultural club""),1,0)"),1.0)</f>
        <v>1</v>
      </c>
      <c r="P419" s="3">
        <f>IFERROR(__xludf.DUMMYFUNCTION("IF(REGEXMATCH(I419,""(?i)sports club""),1,0)"),0.0)</f>
        <v>0</v>
      </c>
      <c r="Q419" s="3" t="s">
        <v>1089</v>
      </c>
      <c r="R419" s="3">
        <f>IFERROR(__xludf.DUMMYFUNCTION("COUNTA(SPLIT(Q419,"",""))"),5.0)</f>
        <v>5</v>
      </c>
      <c r="S419" s="3">
        <f>IFERROR(__xludf.DUMMYFUNCTION("IF(REGEXMATCH(Q419,""(?i)c\+\+""),1,0)"),0.0)</f>
        <v>0</v>
      </c>
      <c r="T419" s="3">
        <f>IFERROR(__xludf.DUMMYFUNCTION("IF(REGEXMATCH(Q419,""(?i)machine learning""),1,0)"),0.0)</f>
        <v>0</v>
      </c>
      <c r="U419" s="3">
        <f>IFERROR(__xludf.DUMMYFUNCTION("IF(REGEXMATCH(Q419,""(?i)python""),1,0)"),1.0)</f>
        <v>1</v>
      </c>
      <c r="V419" s="3">
        <f>IFERROR(__xludf.DUMMYFUNCTION("IF(REGEXMATCH(Q419,""(?i)java""),1,0)"),1.0)</f>
        <v>1</v>
      </c>
      <c r="W419" s="3">
        <f>IFERROR(__xludf.DUMMYFUNCTION("IF(REGEXMATCH(Q419,""(?i)sql""),1,0)"),1.0)</f>
        <v>1</v>
      </c>
      <c r="X419" s="3">
        <f>IFERROR(__xludf.DUMMYFUNCTION("IF(REGEXMATCH(Q419,""(?i)web development""),1,0)"),1.0)</f>
        <v>1</v>
      </c>
      <c r="Y419" s="3">
        <f>IFERROR(__xludf.DUMMYFUNCTION("IF(REGEXMATCH(Q419,""(?i)data science""),1,0)"),1.0)</f>
        <v>1</v>
      </c>
      <c r="Z419" s="3" t="s">
        <v>55</v>
      </c>
      <c r="AA419" s="3" t="s">
        <v>48</v>
      </c>
      <c r="AB419" s="3" t="s">
        <v>66</v>
      </c>
      <c r="AC419" s="3" t="s">
        <v>67</v>
      </c>
      <c r="AD419" s="3">
        <v>16.41</v>
      </c>
      <c r="AE419" s="3" t="s">
        <v>72</v>
      </c>
      <c r="AF419" s="3">
        <v>7.89</v>
      </c>
      <c r="AG419" s="3">
        <v>7.1</v>
      </c>
      <c r="AH419" s="3">
        <v>6.12</v>
      </c>
      <c r="AI419" s="3">
        <v>7.29</v>
      </c>
      <c r="AJ419" s="3">
        <v>7.17</v>
      </c>
      <c r="AK419" s="3">
        <v>7.57</v>
      </c>
      <c r="AL419" s="3">
        <v>6.13</v>
      </c>
      <c r="AM419" s="3">
        <v>6.6</v>
      </c>
    </row>
    <row r="420">
      <c r="A420" s="3" t="s">
        <v>1090</v>
      </c>
      <c r="B420" s="3" t="s">
        <v>1091</v>
      </c>
      <c r="C420" s="4">
        <v>20.0</v>
      </c>
      <c r="D420" s="3" t="s">
        <v>41</v>
      </c>
      <c r="E420" s="3" t="s">
        <v>82</v>
      </c>
      <c r="F420" s="5">
        <v>7.25</v>
      </c>
      <c r="G420" s="3">
        <v>0.0</v>
      </c>
      <c r="H420" s="5">
        <v>69.28</v>
      </c>
      <c r="I420" s="3" t="s">
        <v>12</v>
      </c>
      <c r="J420" s="3">
        <f>IFERROR(__xludf.DUMMYFUNCTION("COUNTA(SPLIT(I420,"",""))"),1.0)</f>
        <v>1</v>
      </c>
      <c r="K420" s="3">
        <f>IFERROR(__xludf.DUMMYFUNCTION("IF(REGEXMATCH(I420,""(?i)literary society""),1,0)"),0.0)</f>
        <v>0</v>
      </c>
      <c r="L420" s="3">
        <f>IFERROR(__xludf.DUMMYFUNCTION("IF(REGEXMATCH(I420,""(?i)robotics""),1,0)"),0.0)</f>
        <v>0</v>
      </c>
      <c r="M420" s="3">
        <f>IFERROR(__xludf.DUMMYFUNCTION("IF(REGEXMATCH(I420,""(?i)coding club""),1,0)"),1.0)</f>
        <v>1</v>
      </c>
      <c r="N420" s="3">
        <f>IFERROR(__xludf.DUMMYFUNCTION("IF(REGEXMATCH(I420,""(?i)entrepreneurship cell""),1,0)"),0.0)</f>
        <v>0</v>
      </c>
      <c r="O420" s="3">
        <f>IFERROR(__xludf.DUMMYFUNCTION("IF(REGEXMATCH(I420,""(?i)cultural club""),1,0)"),0.0)</f>
        <v>0</v>
      </c>
      <c r="P420" s="3">
        <f>IFERROR(__xludf.DUMMYFUNCTION("IF(REGEXMATCH(I420,""(?i)sports club""),1,0)"),0.0)</f>
        <v>0</v>
      </c>
      <c r="Q420" s="3" t="s">
        <v>1092</v>
      </c>
      <c r="R420" s="3">
        <f>IFERROR(__xludf.DUMMYFUNCTION("COUNTA(SPLIT(Q420,"",""))"),3.0)</f>
        <v>3</v>
      </c>
      <c r="S420" s="3">
        <f>IFERROR(__xludf.DUMMYFUNCTION("IF(REGEXMATCH(Q420,""(?i)c\+\+""),1,0)"),0.0)</f>
        <v>0</v>
      </c>
      <c r="T420" s="3">
        <f>IFERROR(__xludf.DUMMYFUNCTION("IF(REGEXMATCH(Q420,""(?i)machine learning""),1,0)"),1.0)</f>
        <v>1</v>
      </c>
      <c r="U420" s="3">
        <f>IFERROR(__xludf.DUMMYFUNCTION("IF(REGEXMATCH(Q420,""(?i)python""),1,0)"),1.0)</f>
        <v>1</v>
      </c>
      <c r="V420" s="3">
        <f>IFERROR(__xludf.DUMMYFUNCTION("IF(REGEXMATCH(Q420,""(?i)java""),1,0)"),1.0)</f>
        <v>1</v>
      </c>
      <c r="W420" s="3">
        <f>IFERROR(__xludf.DUMMYFUNCTION("IF(REGEXMATCH(Q420,""(?i)sql""),1,0)"),0.0)</f>
        <v>0</v>
      </c>
      <c r="X420" s="3">
        <f>IFERROR(__xludf.DUMMYFUNCTION("IF(REGEXMATCH(Q420,""(?i)web development""),1,0)"),0.0)</f>
        <v>0</v>
      </c>
      <c r="Y420" s="3">
        <f>IFERROR(__xludf.DUMMYFUNCTION("IF(REGEXMATCH(Q420,""(?i)data science""),1,0)"),0.0)</f>
        <v>0</v>
      </c>
      <c r="Z420" s="3" t="s">
        <v>55</v>
      </c>
      <c r="AA420" s="3" t="s">
        <v>48</v>
      </c>
      <c r="AB420" s="3" t="s">
        <v>47</v>
      </c>
      <c r="AC420" s="3" t="s">
        <v>48</v>
      </c>
      <c r="AD420" s="3">
        <v>0.0</v>
      </c>
      <c r="AE420" s="3" t="s">
        <v>49</v>
      </c>
      <c r="AF420" s="3">
        <v>8.36</v>
      </c>
      <c r="AG420" s="3">
        <v>6.01</v>
      </c>
      <c r="AH420" s="3">
        <v>7.53</v>
      </c>
      <c r="AI420" s="3">
        <v>6.88</v>
      </c>
      <c r="AJ420" s="3">
        <v>6.91</v>
      </c>
      <c r="AK420" s="3">
        <v>7.4</v>
      </c>
      <c r="AL420" s="3">
        <v>7.41</v>
      </c>
      <c r="AM420" s="3">
        <v>7.53</v>
      </c>
    </row>
    <row r="421">
      <c r="A421" s="3" t="s">
        <v>1093</v>
      </c>
      <c r="B421" s="3" t="s">
        <v>190</v>
      </c>
      <c r="C421" s="4">
        <v>19.0</v>
      </c>
      <c r="D421" s="3" t="s">
        <v>58</v>
      </c>
      <c r="E421" s="3" t="s">
        <v>52</v>
      </c>
      <c r="F421" s="5">
        <v>7.56</v>
      </c>
      <c r="G421" s="3">
        <v>1.0</v>
      </c>
      <c r="H421" s="5">
        <v>70.26</v>
      </c>
      <c r="I421" s="3" t="s">
        <v>521</v>
      </c>
      <c r="J421" s="3">
        <f>IFERROR(__xludf.DUMMYFUNCTION("COUNTA(SPLIT(I421,"",""))"),2.0)</f>
        <v>2</v>
      </c>
      <c r="K421" s="3">
        <f>IFERROR(__xludf.DUMMYFUNCTION("IF(REGEXMATCH(I421,""(?i)literary society""),1,0)"),0.0)</f>
        <v>0</v>
      </c>
      <c r="L421" s="3">
        <f>IFERROR(__xludf.DUMMYFUNCTION("IF(REGEXMATCH(I421,""(?i)robotics""),1,0)"),0.0)</f>
        <v>0</v>
      </c>
      <c r="M421" s="3">
        <f>IFERROR(__xludf.DUMMYFUNCTION("IF(REGEXMATCH(I421,""(?i)coding club""),1,0)"),0.0)</f>
        <v>0</v>
      </c>
      <c r="N421" s="3">
        <f>IFERROR(__xludf.DUMMYFUNCTION("IF(REGEXMATCH(I421,""(?i)entrepreneurship cell""),1,0)"),1.0)</f>
        <v>1</v>
      </c>
      <c r="O421" s="3">
        <f>IFERROR(__xludf.DUMMYFUNCTION("IF(REGEXMATCH(I421,""(?i)cultural club""),1,0)"),1.0)</f>
        <v>1</v>
      </c>
      <c r="P421" s="3">
        <f>IFERROR(__xludf.DUMMYFUNCTION("IF(REGEXMATCH(I421,""(?i)sports club""),1,0)"),0.0)</f>
        <v>0</v>
      </c>
      <c r="Q421" s="3" t="s">
        <v>1094</v>
      </c>
      <c r="R421" s="3">
        <f>IFERROR(__xludf.DUMMYFUNCTION("COUNTA(SPLIT(Q421,"",""))"),5.0)</f>
        <v>5</v>
      </c>
      <c r="S421" s="3">
        <f>IFERROR(__xludf.DUMMYFUNCTION("IF(REGEXMATCH(Q421,""(?i)c\+\+""),1,0)"),1.0)</f>
        <v>1</v>
      </c>
      <c r="T421" s="3">
        <f>IFERROR(__xludf.DUMMYFUNCTION("IF(REGEXMATCH(Q421,""(?i)machine learning""),1,0)"),1.0)</f>
        <v>1</v>
      </c>
      <c r="U421" s="3">
        <f>IFERROR(__xludf.DUMMYFUNCTION("IF(REGEXMATCH(Q421,""(?i)python""),1,0)"),1.0)</f>
        <v>1</v>
      </c>
      <c r="V421" s="3">
        <f>IFERROR(__xludf.DUMMYFUNCTION("IF(REGEXMATCH(Q421,""(?i)java""),1,0)"),0.0)</f>
        <v>0</v>
      </c>
      <c r="W421" s="3">
        <f>IFERROR(__xludf.DUMMYFUNCTION("IF(REGEXMATCH(Q421,""(?i)sql""),1,0)"),0.0)</f>
        <v>0</v>
      </c>
      <c r="X421" s="3">
        <f>IFERROR(__xludf.DUMMYFUNCTION("IF(REGEXMATCH(Q421,""(?i)web development""),1,0)"),1.0)</f>
        <v>1</v>
      </c>
      <c r="Y421" s="3">
        <f>IFERROR(__xludf.DUMMYFUNCTION("IF(REGEXMATCH(Q421,""(?i)data science""),1,0)"),1.0)</f>
        <v>1</v>
      </c>
      <c r="Z421" s="3" t="s">
        <v>55</v>
      </c>
      <c r="AA421" s="3" t="s">
        <v>48</v>
      </c>
      <c r="AB421" s="3" t="s">
        <v>47</v>
      </c>
      <c r="AC421" s="3" t="s">
        <v>48</v>
      </c>
      <c r="AD421" s="3">
        <v>0.0</v>
      </c>
      <c r="AE421" s="3" t="s">
        <v>49</v>
      </c>
      <c r="AF421" s="3">
        <v>7.99</v>
      </c>
      <c r="AG421" s="3">
        <v>7.93</v>
      </c>
      <c r="AH421" s="3">
        <v>8.85</v>
      </c>
      <c r="AI421" s="3">
        <v>7.11</v>
      </c>
      <c r="AJ421" s="3">
        <v>8.85</v>
      </c>
      <c r="AK421" s="3">
        <v>6.06</v>
      </c>
      <c r="AL421" s="3">
        <v>6.79</v>
      </c>
      <c r="AM421" s="3">
        <v>6.88</v>
      </c>
    </row>
    <row r="422">
      <c r="A422" s="3" t="s">
        <v>1095</v>
      </c>
      <c r="B422" s="3" t="s">
        <v>1096</v>
      </c>
      <c r="C422" s="4">
        <v>20.0</v>
      </c>
      <c r="D422" s="3" t="s">
        <v>41</v>
      </c>
      <c r="E422" s="3" t="s">
        <v>82</v>
      </c>
      <c r="F422" s="5">
        <v>7.61</v>
      </c>
      <c r="G422" s="3">
        <v>2.0</v>
      </c>
      <c r="H422" s="5">
        <v>78.01</v>
      </c>
      <c r="I422" s="3" t="s">
        <v>11</v>
      </c>
      <c r="J422" s="3">
        <f>IFERROR(__xludf.DUMMYFUNCTION("COUNTA(SPLIT(I422,"",""))"),1.0)</f>
        <v>1</v>
      </c>
      <c r="K422" s="3">
        <f>IFERROR(__xludf.DUMMYFUNCTION("IF(REGEXMATCH(I422,""(?i)literary society""),1,0)"),0.0)</f>
        <v>0</v>
      </c>
      <c r="L422" s="3">
        <f>IFERROR(__xludf.DUMMYFUNCTION("IF(REGEXMATCH(I422,""(?i)robotics""),1,0)"),1.0)</f>
        <v>1</v>
      </c>
      <c r="M422" s="3">
        <f>IFERROR(__xludf.DUMMYFUNCTION("IF(REGEXMATCH(I422,""(?i)coding club""),1,0)"),0.0)</f>
        <v>0</v>
      </c>
      <c r="N422" s="3">
        <f>IFERROR(__xludf.DUMMYFUNCTION("IF(REGEXMATCH(I422,""(?i)entrepreneurship cell""),1,0)"),0.0)</f>
        <v>0</v>
      </c>
      <c r="O422" s="3">
        <f>IFERROR(__xludf.DUMMYFUNCTION("IF(REGEXMATCH(I422,""(?i)cultural club""),1,0)"),0.0)</f>
        <v>0</v>
      </c>
      <c r="P422" s="3">
        <f>IFERROR(__xludf.DUMMYFUNCTION("IF(REGEXMATCH(I422,""(?i)sports club""),1,0)"),0.0)</f>
        <v>0</v>
      </c>
      <c r="Q422" s="3" t="s">
        <v>1097</v>
      </c>
      <c r="R422" s="3">
        <f>IFERROR(__xludf.DUMMYFUNCTION("COUNTA(SPLIT(Q422,"",""))"),4.0)</f>
        <v>4</v>
      </c>
      <c r="S422" s="3">
        <f>IFERROR(__xludf.DUMMYFUNCTION("IF(REGEXMATCH(Q422,""(?i)c\+\+""),1,0)"),1.0)</f>
        <v>1</v>
      </c>
      <c r="T422" s="3">
        <f>IFERROR(__xludf.DUMMYFUNCTION("IF(REGEXMATCH(Q422,""(?i)machine learning""),1,0)"),0.0)</f>
        <v>0</v>
      </c>
      <c r="U422" s="3">
        <f>IFERROR(__xludf.DUMMYFUNCTION("IF(REGEXMATCH(Q422,""(?i)python""),1,0)"),0.0)</f>
        <v>0</v>
      </c>
      <c r="V422" s="3">
        <f>IFERROR(__xludf.DUMMYFUNCTION("IF(REGEXMATCH(Q422,""(?i)java""),1,0)"),1.0)</f>
        <v>1</v>
      </c>
      <c r="W422" s="3">
        <f>IFERROR(__xludf.DUMMYFUNCTION("IF(REGEXMATCH(Q422,""(?i)sql""),1,0)"),1.0)</f>
        <v>1</v>
      </c>
      <c r="X422" s="3">
        <f>IFERROR(__xludf.DUMMYFUNCTION("IF(REGEXMATCH(Q422,""(?i)web development""),1,0)"),1.0)</f>
        <v>1</v>
      </c>
      <c r="Y422" s="3">
        <f>IFERROR(__xludf.DUMMYFUNCTION("IF(REGEXMATCH(Q422,""(?i)data science""),1,0)"),0.0)</f>
        <v>0</v>
      </c>
      <c r="Z422" s="3" t="s">
        <v>55</v>
      </c>
      <c r="AA422" s="3" t="s">
        <v>48</v>
      </c>
      <c r="AB422" s="3" t="s">
        <v>66</v>
      </c>
      <c r="AC422" s="3" t="s">
        <v>98</v>
      </c>
      <c r="AD422" s="3">
        <v>6.39</v>
      </c>
      <c r="AE422" s="3" t="s">
        <v>75</v>
      </c>
      <c r="AF422" s="3">
        <v>6.23</v>
      </c>
      <c r="AG422" s="3">
        <v>8.37</v>
      </c>
      <c r="AH422" s="3">
        <v>8.97</v>
      </c>
      <c r="AI422" s="3">
        <v>6.96</v>
      </c>
      <c r="AJ422" s="3">
        <v>8.25</v>
      </c>
      <c r="AK422" s="3">
        <v>5.94</v>
      </c>
      <c r="AL422" s="3">
        <v>8.08</v>
      </c>
      <c r="AM422" s="3">
        <v>8.05</v>
      </c>
    </row>
    <row r="423">
      <c r="A423" s="3" t="s">
        <v>1098</v>
      </c>
      <c r="B423" s="3" t="s">
        <v>1099</v>
      </c>
      <c r="C423" s="4">
        <v>23.0</v>
      </c>
      <c r="D423" s="3" t="s">
        <v>41</v>
      </c>
      <c r="E423" s="3" t="s">
        <v>42</v>
      </c>
      <c r="F423" s="5">
        <v>7.04</v>
      </c>
      <c r="G423" s="3">
        <v>4.0</v>
      </c>
      <c r="H423" s="5">
        <v>61.27</v>
      </c>
      <c r="I423" s="3" t="s">
        <v>1100</v>
      </c>
      <c r="J423" s="3">
        <f>IFERROR(__xludf.DUMMYFUNCTION("COUNTA(SPLIT(I423,"",""))"),3.0)</f>
        <v>3</v>
      </c>
      <c r="K423" s="3">
        <f>IFERROR(__xludf.DUMMYFUNCTION("IF(REGEXMATCH(I423,""(?i)literary society""),1,0)"),1.0)</f>
        <v>1</v>
      </c>
      <c r="L423" s="3">
        <f>IFERROR(__xludf.DUMMYFUNCTION("IF(REGEXMATCH(I423,""(?i)robotics""),1,0)"),0.0)</f>
        <v>0</v>
      </c>
      <c r="M423" s="3">
        <f>IFERROR(__xludf.DUMMYFUNCTION("IF(REGEXMATCH(I423,""(?i)coding club""),1,0)"),1.0)</f>
        <v>1</v>
      </c>
      <c r="N423" s="3">
        <f>IFERROR(__xludf.DUMMYFUNCTION("IF(REGEXMATCH(I423,""(?i)entrepreneurship cell""),1,0)"),1.0)</f>
        <v>1</v>
      </c>
      <c r="O423" s="3">
        <f>IFERROR(__xludf.DUMMYFUNCTION("IF(REGEXMATCH(I423,""(?i)cultural club""),1,0)"),0.0)</f>
        <v>0</v>
      </c>
      <c r="P423" s="3">
        <f>IFERROR(__xludf.DUMMYFUNCTION("IF(REGEXMATCH(I423,""(?i)sports club""),1,0)"),0.0)</f>
        <v>0</v>
      </c>
      <c r="Q423" s="3" t="s">
        <v>1101</v>
      </c>
      <c r="R423" s="3">
        <f>IFERROR(__xludf.DUMMYFUNCTION("COUNTA(SPLIT(Q423,"",""))"),5.0)</f>
        <v>5</v>
      </c>
      <c r="S423" s="3">
        <f>IFERROR(__xludf.DUMMYFUNCTION("IF(REGEXMATCH(Q423,""(?i)c\+\+""),1,0)"),0.0)</f>
        <v>0</v>
      </c>
      <c r="T423" s="3">
        <f>IFERROR(__xludf.DUMMYFUNCTION("IF(REGEXMATCH(Q423,""(?i)machine learning""),1,0)"),1.0)</f>
        <v>1</v>
      </c>
      <c r="U423" s="3">
        <f>IFERROR(__xludf.DUMMYFUNCTION("IF(REGEXMATCH(Q423,""(?i)python""),1,0)"),1.0)</f>
        <v>1</v>
      </c>
      <c r="V423" s="3">
        <f>IFERROR(__xludf.DUMMYFUNCTION("IF(REGEXMATCH(Q423,""(?i)java""),1,0)"),0.0)</f>
        <v>0</v>
      </c>
      <c r="W423" s="3">
        <f>IFERROR(__xludf.DUMMYFUNCTION("IF(REGEXMATCH(Q423,""(?i)sql""),1,0)"),1.0)</f>
        <v>1</v>
      </c>
      <c r="X423" s="3">
        <f>IFERROR(__xludf.DUMMYFUNCTION("IF(REGEXMATCH(Q423,""(?i)web development""),1,0)"),1.0)</f>
        <v>1</v>
      </c>
      <c r="Y423" s="3">
        <f>IFERROR(__xludf.DUMMYFUNCTION("IF(REGEXMATCH(Q423,""(?i)data science""),1,0)"),1.0)</f>
        <v>1</v>
      </c>
      <c r="Z423" s="3" t="s">
        <v>55</v>
      </c>
      <c r="AA423" s="3" t="s">
        <v>48</v>
      </c>
      <c r="AB423" s="3" t="s">
        <v>66</v>
      </c>
      <c r="AC423" s="3" t="s">
        <v>72</v>
      </c>
      <c r="AD423" s="3">
        <v>12.09</v>
      </c>
      <c r="AE423" s="3" t="s">
        <v>61</v>
      </c>
      <c r="AF423" s="3">
        <v>6.74</v>
      </c>
      <c r="AG423" s="3">
        <v>6.62</v>
      </c>
      <c r="AH423" s="3">
        <v>6.16</v>
      </c>
      <c r="AI423" s="3">
        <v>7.93</v>
      </c>
      <c r="AJ423" s="3">
        <v>6.3</v>
      </c>
      <c r="AK423" s="3">
        <v>7.21</v>
      </c>
      <c r="AL423" s="3">
        <v>8.66</v>
      </c>
      <c r="AM423" s="3">
        <v>6.67</v>
      </c>
    </row>
    <row r="424">
      <c r="A424" s="3" t="s">
        <v>1102</v>
      </c>
      <c r="B424" s="3" t="s">
        <v>288</v>
      </c>
      <c r="C424" s="4">
        <v>22.0</v>
      </c>
      <c r="D424" s="3" t="s">
        <v>41</v>
      </c>
      <c r="E424" s="3" t="s">
        <v>82</v>
      </c>
      <c r="F424" s="5">
        <v>7.49</v>
      </c>
      <c r="G424" s="3">
        <v>1.0</v>
      </c>
      <c r="H424" s="5">
        <v>85.02</v>
      </c>
      <c r="I424" s="3" t="s">
        <v>14</v>
      </c>
      <c r="J424" s="3">
        <f>IFERROR(__xludf.DUMMYFUNCTION("COUNTA(SPLIT(I424,"",""))"),1.0)</f>
        <v>1</v>
      </c>
      <c r="K424" s="3">
        <f>IFERROR(__xludf.DUMMYFUNCTION("IF(REGEXMATCH(I424,""(?i)literary society""),1,0)"),0.0)</f>
        <v>0</v>
      </c>
      <c r="L424" s="3">
        <f>IFERROR(__xludf.DUMMYFUNCTION("IF(REGEXMATCH(I424,""(?i)robotics""),1,0)"),0.0)</f>
        <v>0</v>
      </c>
      <c r="M424" s="3">
        <f>IFERROR(__xludf.DUMMYFUNCTION("IF(REGEXMATCH(I424,""(?i)coding club""),1,0)"),0.0)</f>
        <v>0</v>
      </c>
      <c r="N424" s="3">
        <f>IFERROR(__xludf.DUMMYFUNCTION("IF(REGEXMATCH(I424,""(?i)entrepreneurship cell""),1,0)"),0.0)</f>
        <v>0</v>
      </c>
      <c r="O424" s="3">
        <f>IFERROR(__xludf.DUMMYFUNCTION("IF(REGEXMATCH(I424,""(?i)cultural club""),1,0)"),1.0)</f>
        <v>1</v>
      </c>
      <c r="P424" s="3">
        <f>IFERROR(__xludf.DUMMYFUNCTION("IF(REGEXMATCH(I424,""(?i)sports club""),1,0)"),0.0)</f>
        <v>0</v>
      </c>
      <c r="Q424" s="3" t="s">
        <v>196</v>
      </c>
      <c r="R424" s="3">
        <f>IFERROR(__xludf.DUMMYFUNCTION("COUNTA(SPLIT(Q424,"",""))"),2.0)</f>
        <v>2</v>
      </c>
      <c r="S424" s="3">
        <f>IFERROR(__xludf.DUMMYFUNCTION("IF(REGEXMATCH(Q424,""(?i)c\+\+""),1,0)"),0.0)</f>
        <v>0</v>
      </c>
      <c r="T424" s="3">
        <f>IFERROR(__xludf.DUMMYFUNCTION("IF(REGEXMATCH(Q424,""(?i)machine learning""),1,0)"),0.0)</f>
        <v>0</v>
      </c>
      <c r="U424" s="3">
        <f>IFERROR(__xludf.DUMMYFUNCTION("IF(REGEXMATCH(Q424,""(?i)python""),1,0)"),0.0)</f>
        <v>0</v>
      </c>
      <c r="V424" s="3">
        <f>IFERROR(__xludf.DUMMYFUNCTION("IF(REGEXMATCH(Q424,""(?i)java""),1,0)"),1.0)</f>
        <v>1</v>
      </c>
      <c r="W424" s="3">
        <f>IFERROR(__xludf.DUMMYFUNCTION("IF(REGEXMATCH(Q424,""(?i)sql""),1,0)"),0.0)</f>
        <v>0</v>
      </c>
      <c r="X424" s="3">
        <f>IFERROR(__xludf.DUMMYFUNCTION("IF(REGEXMATCH(Q424,""(?i)web development""),1,0)"),1.0)</f>
        <v>1</v>
      </c>
      <c r="Y424" s="3">
        <f>IFERROR(__xludf.DUMMYFUNCTION("IF(REGEXMATCH(Q424,""(?i)data science""),1,0)"),0.0)</f>
        <v>0</v>
      </c>
      <c r="Z424" s="3" t="s">
        <v>45</v>
      </c>
      <c r="AA424" s="3" t="s">
        <v>72</v>
      </c>
      <c r="AB424" s="3" t="s">
        <v>66</v>
      </c>
      <c r="AC424" s="3" t="s">
        <v>85</v>
      </c>
      <c r="AD424" s="3">
        <v>11.42</v>
      </c>
      <c r="AE424" s="3" t="s">
        <v>61</v>
      </c>
      <c r="AF424" s="3">
        <v>8.07</v>
      </c>
      <c r="AG424" s="3">
        <v>6.63</v>
      </c>
      <c r="AH424" s="3">
        <v>8.43</v>
      </c>
      <c r="AI424" s="3">
        <v>8.04</v>
      </c>
      <c r="AJ424" s="3">
        <v>9.03</v>
      </c>
      <c r="AK424" s="3">
        <v>7.41</v>
      </c>
      <c r="AL424" s="3">
        <v>6.94</v>
      </c>
      <c r="AM424" s="3">
        <v>5.41</v>
      </c>
    </row>
    <row r="425">
      <c r="A425" s="3" t="s">
        <v>1103</v>
      </c>
      <c r="B425" s="3" t="s">
        <v>1104</v>
      </c>
      <c r="C425" s="4">
        <v>22.0</v>
      </c>
      <c r="D425" s="3" t="s">
        <v>41</v>
      </c>
      <c r="E425" s="3" t="s">
        <v>70</v>
      </c>
      <c r="F425" s="5">
        <v>6.41</v>
      </c>
      <c r="G425" s="3">
        <v>2.0</v>
      </c>
      <c r="H425" s="5">
        <v>86.0</v>
      </c>
      <c r="I425" s="3" t="s">
        <v>985</v>
      </c>
      <c r="J425" s="3">
        <f>IFERROR(__xludf.DUMMYFUNCTION("COUNTA(SPLIT(I425,"",""))"),3.0)</f>
        <v>3</v>
      </c>
      <c r="K425" s="3">
        <f>IFERROR(__xludf.DUMMYFUNCTION("IF(REGEXMATCH(I425,""(?i)literary society""),1,0)"),0.0)</f>
        <v>0</v>
      </c>
      <c r="L425" s="3">
        <f>IFERROR(__xludf.DUMMYFUNCTION("IF(REGEXMATCH(I425,""(?i)robotics""),1,0)"),1.0)</f>
        <v>1</v>
      </c>
      <c r="M425" s="3">
        <f>IFERROR(__xludf.DUMMYFUNCTION("IF(REGEXMATCH(I425,""(?i)coding club""),1,0)"),1.0)</f>
        <v>1</v>
      </c>
      <c r="N425" s="3">
        <f>IFERROR(__xludf.DUMMYFUNCTION("IF(REGEXMATCH(I425,""(?i)entrepreneurship cell""),1,0)"),0.0)</f>
        <v>0</v>
      </c>
      <c r="O425" s="3">
        <f>IFERROR(__xludf.DUMMYFUNCTION("IF(REGEXMATCH(I425,""(?i)cultural club""),1,0)"),0.0)</f>
        <v>0</v>
      </c>
      <c r="P425" s="3">
        <f>IFERROR(__xludf.DUMMYFUNCTION("IF(REGEXMATCH(I425,""(?i)sports club""),1,0)"),1.0)</f>
        <v>1</v>
      </c>
      <c r="Q425" s="3" t="s">
        <v>933</v>
      </c>
      <c r="R425" s="3">
        <f>IFERROR(__xludf.DUMMYFUNCTION("COUNTA(SPLIT(Q425,"",""))"),2.0)</f>
        <v>2</v>
      </c>
      <c r="S425" s="3">
        <f>IFERROR(__xludf.DUMMYFUNCTION("IF(REGEXMATCH(Q425,""(?i)c\+\+""),1,0)"),1.0)</f>
        <v>1</v>
      </c>
      <c r="T425" s="3">
        <f>IFERROR(__xludf.DUMMYFUNCTION("IF(REGEXMATCH(Q425,""(?i)machine learning""),1,0)"),1.0)</f>
        <v>1</v>
      </c>
      <c r="U425" s="3">
        <f>IFERROR(__xludf.DUMMYFUNCTION("IF(REGEXMATCH(Q425,""(?i)python""),1,0)"),0.0)</f>
        <v>0</v>
      </c>
      <c r="V425" s="3">
        <f>IFERROR(__xludf.DUMMYFUNCTION("IF(REGEXMATCH(Q425,""(?i)java""),1,0)"),0.0)</f>
        <v>0</v>
      </c>
      <c r="W425" s="3">
        <f>IFERROR(__xludf.DUMMYFUNCTION("IF(REGEXMATCH(Q425,""(?i)sql""),1,0)"),0.0)</f>
        <v>0</v>
      </c>
      <c r="X425" s="3">
        <f>IFERROR(__xludf.DUMMYFUNCTION("IF(REGEXMATCH(Q425,""(?i)web development""),1,0)"),0.0)</f>
        <v>0</v>
      </c>
      <c r="Y425" s="3">
        <f>IFERROR(__xludf.DUMMYFUNCTION("IF(REGEXMATCH(Q425,""(?i)data science""),1,0)"),0.0)</f>
        <v>0</v>
      </c>
      <c r="Z425" s="3" t="s">
        <v>55</v>
      </c>
      <c r="AA425" s="3" t="s">
        <v>48</v>
      </c>
      <c r="AB425" s="3" t="s">
        <v>66</v>
      </c>
      <c r="AC425" s="3" t="s">
        <v>61</v>
      </c>
      <c r="AD425" s="3">
        <v>14.11</v>
      </c>
      <c r="AE425" s="3" t="s">
        <v>61</v>
      </c>
      <c r="AF425" s="3">
        <v>7.83</v>
      </c>
      <c r="AG425" s="3">
        <v>6.37</v>
      </c>
      <c r="AH425" s="3">
        <v>7.86</v>
      </c>
      <c r="AI425" s="3">
        <v>4.29</v>
      </c>
      <c r="AJ425" s="3">
        <v>6.28</v>
      </c>
      <c r="AK425" s="3">
        <v>6.08</v>
      </c>
      <c r="AL425" s="3">
        <v>5.75</v>
      </c>
      <c r="AM425" s="3">
        <v>6.79</v>
      </c>
    </row>
    <row r="426">
      <c r="A426" s="3" t="s">
        <v>1105</v>
      </c>
      <c r="B426" s="3" t="s">
        <v>81</v>
      </c>
      <c r="C426" s="4">
        <v>21.0</v>
      </c>
      <c r="D426" s="3" t="s">
        <v>41</v>
      </c>
      <c r="E426" s="3" t="s">
        <v>70</v>
      </c>
      <c r="F426" s="5">
        <v>6.5</v>
      </c>
      <c r="G426" s="3">
        <v>1.0</v>
      </c>
      <c r="H426" s="5">
        <v>99.96</v>
      </c>
      <c r="I426" s="3" t="s">
        <v>130</v>
      </c>
      <c r="J426" s="3">
        <f>IFERROR(__xludf.DUMMYFUNCTION("COUNTA(SPLIT(I426,"",""))"),2.0)</f>
        <v>2</v>
      </c>
      <c r="K426" s="3">
        <f>IFERROR(__xludf.DUMMYFUNCTION("IF(REGEXMATCH(I426,""(?i)literary society""),1,0)"),1.0)</f>
        <v>1</v>
      </c>
      <c r="L426" s="3">
        <f>IFERROR(__xludf.DUMMYFUNCTION("IF(REGEXMATCH(I426,""(?i)robotics""),1,0)"),0.0)</f>
        <v>0</v>
      </c>
      <c r="M426" s="3">
        <f>IFERROR(__xludf.DUMMYFUNCTION("IF(REGEXMATCH(I426,""(?i)coding club""),1,0)"),0.0)</f>
        <v>0</v>
      </c>
      <c r="N426" s="3">
        <f>IFERROR(__xludf.DUMMYFUNCTION("IF(REGEXMATCH(I426,""(?i)entrepreneurship cell""),1,0)"),1.0)</f>
        <v>1</v>
      </c>
      <c r="O426" s="3">
        <f>IFERROR(__xludf.DUMMYFUNCTION("IF(REGEXMATCH(I426,""(?i)cultural club""),1,0)"),0.0)</f>
        <v>0</v>
      </c>
      <c r="P426" s="3">
        <f>IFERROR(__xludf.DUMMYFUNCTION("IF(REGEXMATCH(I426,""(?i)sports club""),1,0)"),0.0)</f>
        <v>0</v>
      </c>
      <c r="Q426" s="3" t="s">
        <v>1106</v>
      </c>
      <c r="R426" s="3">
        <f>IFERROR(__xludf.DUMMYFUNCTION("COUNTA(SPLIT(Q426,"",""))"),4.0)</f>
        <v>4</v>
      </c>
      <c r="S426" s="3">
        <f>IFERROR(__xludf.DUMMYFUNCTION("IF(REGEXMATCH(Q426,""(?i)c\+\+""),1,0)"),0.0)</f>
        <v>0</v>
      </c>
      <c r="T426" s="3">
        <f>IFERROR(__xludf.DUMMYFUNCTION("IF(REGEXMATCH(Q426,""(?i)machine learning""),1,0)"),1.0)</f>
        <v>1</v>
      </c>
      <c r="U426" s="3">
        <f>IFERROR(__xludf.DUMMYFUNCTION("IF(REGEXMATCH(Q426,""(?i)python""),1,0)"),1.0)</f>
        <v>1</v>
      </c>
      <c r="V426" s="3">
        <f>IFERROR(__xludf.DUMMYFUNCTION("IF(REGEXMATCH(Q426,""(?i)java""),1,0)"),0.0)</f>
        <v>0</v>
      </c>
      <c r="W426" s="3">
        <f>IFERROR(__xludf.DUMMYFUNCTION("IF(REGEXMATCH(Q426,""(?i)sql""),1,0)"),1.0)</f>
        <v>1</v>
      </c>
      <c r="X426" s="3">
        <f>IFERROR(__xludf.DUMMYFUNCTION("IF(REGEXMATCH(Q426,""(?i)web development""),1,0)"),1.0)</f>
        <v>1</v>
      </c>
      <c r="Y426" s="3">
        <f>IFERROR(__xludf.DUMMYFUNCTION("IF(REGEXMATCH(Q426,""(?i)data science""),1,0)"),0.0)</f>
        <v>0</v>
      </c>
      <c r="Z426" s="3" t="s">
        <v>45</v>
      </c>
      <c r="AA426" s="3" t="s">
        <v>72</v>
      </c>
      <c r="AB426" s="3" t="s">
        <v>47</v>
      </c>
      <c r="AC426" s="3" t="s">
        <v>48</v>
      </c>
      <c r="AD426" s="3">
        <v>0.0</v>
      </c>
      <c r="AE426" s="3" t="s">
        <v>49</v>
      </c>
      <c r="AF426" s="3">
        <v>7.07</v>
      </c>
      <c r="AG426" s="3">
        <v>5.47</v>
      </c>
      <c r="AH426" s="3">
        <v>6.49</v>
      </c>
      <c r="AI426" s="3">
        <v>7.05</v>
      </c>
      <c r="AJ426" s="3">
        <v>7.0</v>
      </c>
      <c r="AK426" s="3">
        <v>5.71</v>
      </c>
      <c r="AL426" s="3">
        <v>5.91</v>
      </c>
      <c r="AM426" s="3">
        <v>7.29</v>
      </c>
    </row>
    <row r="427">
      <c r="A427" s="3" t="s">
        <v>1107</v>
      </c>
      <c r="B427" s="3" t="s">
        <v>127</v>
      </c>
      <c r="C427" s="4">
        <v>20.0</v>
      </c>
      <c r="D427" s="3" t="s">
        <v>58</v>
      </c>
      <c r="E427" s="3" t="s">
        <v>52</v>
      </c>
      <c r="F427" s="5">
        <v>7.02</v>
      </c>
      <c r="G427" s="3">
        <v>0.0</v>
      </c>
      <c r="H427" s="5">
        <v>89.66</v>
      </c>
      <c r="I427" s="3" t="s">
        <v>153</v>
      </c>
      <c r="J427" s="3">
        <f>IFERROR(__xludf.DUMMYFUNCTION("COUNTA(SPLIT(I427,"",""))"),2.0)</f>
        <v>2</v>
      </c>
      <c r="K427" s="3">
        <f>IFERROR(__xludf.DUMMYFUNCTION("IF(REGEXMATCH(I427,""(?i)literary society""),1,0)"),0.0)</f>
        <v>0</v>
      </c>
      <c r="L427" s="3">
        <f>IFERROR(__xludf.DUMMYFUNCTION("IF(REGEXMATCH(I427,""(?i)robotics""),1,0)"),0.0)</f>
        <v>0</v>
      </c>
      <c r="M427" s="3">
        <f>IFERROR(__xludf.DUMMYFUNCTION("IF(REGEXMATCH(I427,""(?i)coding club""),1,0)"),1.0)</f>
        <v>1</v>
      </c>
      <c r="N427" s="3">
        <f>IFERROR(__xludf.DUMMYFUNCTION("IF(REGEXMATCH(I427,""(?i)entrepreneurship cell""),1,0)"),0.0)</f>
        <v>0</v>
      </c>
      <c r="O427" s="3">
        <f>IFERROR(__xludf.DUMMYFUNCTION("IF(REGEXMATCH(I427,""(?i)cultural club""),1,0)"),0.0)</f>
        <v>0</v>
      </c>
      <c r="P427" s="3">
        <f>IFERROR(__xludf.DUMMYFUNCTION("IF(REGEXMATCH(I427,""(?i)sports club""),1,0)"),1.0)</f>
        <v>1</v>
      </c>
      <c r="Q427" s="3" t="s">
        <v>154</v>
      </c>
      <c r="R427" s="3">
        <f>IFERROR(__xludf.DUMMYFUNCTION("COUNTA(SPLIT(Q427,"",""))"),5.0)</f>
        <v>5</v>
      </c>
      <c r="S427" s="3">
        <f>IFERROR(__xludf.DUMMYFUNCTION("IF(REGEXMATCH(Q427,""(?i)c\+\+""),1,0)"),1.0)</f>
        <v>1</v>
      </c>
      <c r="T427" s="3">
        <f>IFERROR(__xludf.DUMMYFUNCTION("IF(REGEXMATCH(Q427,""(?i)machine learning""),1,0)"),0.0)</f>
        <v>0</v>
      </c>
      <c r="U427" s="3">
        <f>IFERROR(__xludf.DUMMYFUNCTION("IF(REGEXMATCH(Q427,""(?i)python""),1,0)"),1.0)</f>
        <v>1</v>
      </c>
      <c r="V427" s="3">
        <f>IFERROR(__xludf.DUMMYFUNCTION("IF(REGEXMATCH(Q427,""(?i)java""),1,0)"),1.0)</f>
        <v>1</v>
      </c>
      <c r="W427" s="3">
        <f>IFERROR(__xludf.DUMMYFUNCTION("IF(REGEXMATCH(Q427,""(?i)sql""),1,0)"),1.0)</f>
        <v>1</v>
      </c>
      <c r="X427" s="3">
        <f>IFERROR(__xludf.DUMMYFUNCTION("IF(REGEXMATCH(Q427,""(?i)web development""),1,0)"),0.0)</f>
        <v>0</v>
      </c>
      <c r="Y427" s="3">
        <f>IFERROR(__xludf.DUMMYFUNCTION("IF(REGEXMATCH(Q427,""(?i)data science""),1,0)"),1.0)</f>
        <v>1</v>
      </c>
      <c r="Z427" s="3" t="s">
        <v>45</v>
      </c>
      <c r="AA427" s="3" t="s">
        <v>67</v>
      </c>
      <c r="AB427" s="3" t="s">
        <v>66</v>
      </c>
      <c r="AC427" s="3" t="s">
        <v>61</v>
      </c>
      <c r="AD427" s="3">
        <v>14.79</v>
      </c>
      <c r="AE427" s="3" t="s">
        <v>106</v>
      </c>
      <c r="AF427" s="3">
        <v>6.86</v>
      </c>
      <c r="AG427" s="3">
        <v>7.65</v>
      </c>
      <c r="AH427" s="3">
        <v>8.4</v>
      </c>
      <c r="AI427" s="3">
        <v>7.33</v>
      </c>
      <c r="AJ427" s="3">
        <v>6.03</v>
      </c>
      <c r="AK427" s="3">
        <v>6.1</v>
      </c>
      <c r="AL427" s="3">
        <v>7.73</v>
      </c>
      <c r="AM427" s="3">
        <v>6.04</v>
      </c>
    </row>
    <row r="428">
      <c r="A428" s="3" t="s">
        <v>1108</v>
      </c>
      <c r="B428" s="3" t="s">
        <v>40</v>
      </c>
      <c r="C428" s="4">
        <v>19.0</v>
      </c>
      <c r="D428" s="3" t="s">
        <v>41</v>
      </c>
      <c r="E428" s="3" t="s">
        <v>92</v>
      </c>
      <c r="F428" s="5">
        <v>6.88</v>
      </c>
      <c r="G428" s="3">
        <v>1.0</v>
      </c>
      <c r="H428" s="5">
        <v>69.59</v>
      </c>
      <c r="I428" s="3" t="s">
        <v>12</v>
      </c>
      <c r="J428" s="3">
        <f>IFERROR(__xludf.DUMMYFUNCTION("COUNTA(SPLIT(I428,"",""))"),1.0)</f>
        <v>1</v>
      </c>
      <c r="K428" s="3">
        <f>IFERROR(__xludf.DUMMYFUNCTION("IF(REGEXMATCH(I428,""(?i)literary society""),1,0)"),0.0)</f>
        <v>0</v>
      </c>
      <c r="L428" s="3">
        <f>IFERROR(__xludf.DUMMYFUNCTION("IF(REGEXMATCH(I428,""(?i)robotics""),1,0)"),0.0)</f>
        <v>0</v>
      </c>
      <c r="M428" s="3">
        <f>IFERROR(__xludf.DUMMYFUNCTION("IF(REGEXMATCH(I428,""(?i)coding club""),1,0)"),1.0)</f>
        <v>1</v>
      </c>
      <c r="N428" s="3">
        <f>IFERROR(__xludf.DUMMYFUNCTION("IF(REGEXMATCH(I428,""(?i)entrepreneurship cell""),1,0)"),0.0)</f>
        <v>0</v>
      </c>
      <c r="O428" s="3">
        <f>IFERROR(__xludf.DUMMYFUNCTION("IF(REGEXMATCH(I428,""(?i)cultural club""),1,0)"),0.0)</f>
        <v>0</v>
      </c>
      <c r="P428" s="3">
        <f>IFERROR(__xludf.DUMMYFUNCTION("IF(REGEXMATCH(I428,""(?i)sports club""),1,0)"),0.0)</f>
        <v>0</v>
      </c>
      <c r="Q428" s="3" t="s">
        <v>565</v>
      </c>
      <c r="R428" s="3">
        <f>IFERROR(__xludf.DUMMYFUNCTION("COUNTA(SPLIT(Q428,"",""))"),4.0)</f>
        <v>4</v>
      </c>
      <c r="S428" s="3">
        <f>IFERROR(__xludf.DUMMYFUNCTION("IF(REGEXMATCH(Q428,""(?i)c\+\+""),1,0)"),0.0)</f>
        <v>0</v>
      </c>
      <c r="T428" s="3">
        <f>IFERROR(__xludf.DUMMYFUNCTION("IF(REGEXMATCH(Q428,""(?i)machine learning""),1,0)"),1.0)</f>
        <v>1</v>
      </c>
      <c r="U428" s="3">
        <f>IFERROR(__xludf.DUMMYFUNCTION("IF(REGEXMATCH(Q428,""(?i)python""),1,0)"),0.0)</f>
        <v>0</v>
      </c>
      <c r="V428" s="3">
        <f>IFERROR(__xludf.DUMMYFUNCTION("IF(REGEXMATCH(Q428,""(?i)java""),1,0)"),1.0)</f>
        <v>1</v>
      </c>
      <c r="W428" s="3">
        <f>IFERROR(__xludf.DUMMYFUNCTION("IF(REGEXMATCH(Q428,""(?i)sql""),1,0)"),1.0)</f>
        <v>1</v>
      </c>
      <c r="X428" s="3">
        <f>IFERROR(__xludf.DUMMYFUNCTION("IF(REGEXMATCH(Q428,""(?i)web development""),1,0)"),1.0)</f>
        <v>1</v>
      </c>
      <c r="Y428" s="3">
        <f>IFERROR(__xludf.DUMMYFUNCTION("IF(REGEXMATCH(Q428,""(?i)data science""),1,0)"),0.0)</f>
        <v>0</v>
      </c>
      <c r="Z428" s="3" t="s">
        <v>45</v>
      </c>
      <c r="AA428" s="3" t="s">
        <v>67</v>
      </c>
      <c r="AB428" s="3" t="s">
        <v>47</v>
      </c>
      <c r="AC428" s="3" t="s">
        <v>48</v>
      </c>
      <c r="AD428" s="3">
        <v>0.0</v>
      </c>
      <c r="AE428" s="3" t="s">
        <v>49</v>
      </c>
      <c r="AF428" s="3">
        <v>6.83</v>
      </c>
      <c r="AG428" s="3">
        <v>8.31</v>
      </c>
      <c r="AH428" s="3">
        <v>6.91</v>
      </c>
      <c r="AI428" s="3">
        <v>4.76</v>
      </c>
      <c r="AJ428" s="3">
        <v>6.5</v>
      </c>
      <c r="AK428" s="3">
        <v>7.99</v>
      </c>
      <c r="AL428" s="3">
        <v>7.55</v>
      </c>
      <c r="AM428" s="3">
        <v>6.16</v>
      </c>
    </row>
    <row r="429">
      <c r="A429" s="3" t="s">
        <v>1109</v>
      </c>
      <c r="B429" s="3" t="s">
        <v>103</v>
      </c>
      <c r="C429" s="4">
        <v>20.0</v>
      </c>
      <c r="D429" s="3" t="s">
        <v>58</v>
      </c>
      <c r="E429" s="3" t="s">
        <v>42</v>
      </c>
      <c r="F429" s="5">
        <v>7.48</v>
      </c>
      <c r="G429" s="3">
        <v>0.0</v>
      </c>
      <c r="H429" s="5">
        <v>91.76</v>
      </c>
      <c r="I429" s="3" t="s">
        <v>13</v>
      </c>
      <c r="J429" s="3">
        <f>IFERROR(__xludf.DUMMYFUNCTION("COUNTA(SPLIT(I429,"",""))"),1.0)</f>
        <v>1</v>
      </c>
      <c r="K429" s="3">
        <f>IFERROR(__xludf.DUMMYFUNCTION("IF(REGEXMATCH(I429,""(?i)literary society""),1,0)"),0.0)</f>
        <v>0</v>
      </c>
      <c r="L429" s="3">
        <f>IFERROR(__xludf.DUMMYFUNCTION("IF(REGEXMATCH(I429,""(?i)robotics""),1,0)"),0.0)</f>
        <v>0</v>
      </c>
      <c r="M429" s="3">
        <f>IFERROR(__xludf.DUMMYFUNCTION("IF(REGEXMATCH(I429,""(?i)coding club""),1,0)"),0.0)</f>
        <v>0</v>
      </c>
      <c r="N429" s="3">
        <f>IFERROR(__xludf.DUMMYFUNCTION("IF(REGEXMATCH(I429,""(?i)entrepreneurship cell""),1,0)"),1.0)</f>
        <v>1</v>
      </c>
      <c r="O429" s="3">
        <f>IFERROR(__xludf.DUMMYFUNCTION("IF(REGEXMATCH(I429,""(?i)cultural club""),1,0)"),0.0)</f>
        <v>0</v>
      </c>
      <c r="P429" s="3">
        <f>IFERROR(__xludf.DUMMYFUNCTION("IF(REGEXMATCH(I429,""(?i)sports club""),1,0)"),0.0)</f>
        <v>0</v>
      </c>
      <c r="Q429" s="3" t="s">
        <v>136</v>
      </c>
      <c r="R429" s="3">
        <f>IFERROR(__xludf.DUMMYFUNCTION("COUNTA(SPLIT(Q429,"",""))"),2.0)</f>
        <v>2</v>
      </c>
      <c r="S429" s="3">
        <f>IFERROR(__xludf.DUMMYFUNCTION("IF(REGEXMATCH(Q429,""(?i)c\+\+""),1,0)"),0.0)</f>
        <v>0</v>
      </c>
      <c r="T429" s="3">
        <f>IFERROR(__xludf.DUMMYFUNCTION("IF(REGEXMATCH(Q429,""(?i)machine learning""),1,0)"),0.0)</f>
        <v>0</v>
      </c>
      <c r="U429" s="3">
        <f>IFERROR(__xludf.DUMMYFUNCTION("IF(REGEXMATCH(Q429,""(?i)python""),1,0)"),0.0)</f>
        <v>0</v>
      </c>
      <c r="V429" s="3">
        <f>IFERROR(__xludf.DUMMYFUNCTION("IF(REGEXMATCH(Q429,""(?i)java""),1,0)"),1.0)</f>
        <v>1</v>
      </c>
      <c r="W429" s="3">
        <f>IFERROR(__xludf.DUMMYFUNCTION("IF(REGEXMATCH(Q429,""(?i)sql""),1,0)"),0.0)</f>
        <v>0</v>
      </c>
      <c r="X429" s="3">
        <f>IFERROR(__xludf.DUMMYFUNCTION("IF(REGEXMATCH(Q429,""(?i)web development""),1,0)"),0.0)</f>
        <v>0</v>
      </c>
      <c r="Y429" s="3">
        <f>IFERROR(__xludf.DUMMYFUNCTION("IF(REGEXMATCH(Q429,""(?i)data science""),1,0)"),1.0)</f>
        <v>1</v>
      </c>
      <c r="Z429" s="3" t="s">
        <v>45</v>
      </c>
      <c r="AA429" s="3" t="s">
        <v>67</v>
      </c>
      <c r="AB429" s="3" t="s">
        <v>66</v>
      </c>
      <c r="AC429" s="3" t="s">
        <v>67</v>
      </c>
      <c r="AD429" s="3">
        <v>19.0</v>
      </c>
      <c r="AE429" s="3" t="s">
        <v>75</v>
      </c>
      <c r="AF429" s="3">
        <v>7.7</v>
      </c>
      <c r="AG429" s="3">
        <v>6.75</v>
      </c>
      <c r="AH429" s="3">
        <v>8.51</v>
      </c>
      <c r="AI429" s="3">
        <v>7.4</v>
      </c>
      <c r="AJ429" s="3">
        <v>6.46</v>
      </c>
      <c r="AK429" s="3">
        <v>8.07</v>
      </c>
      <c r="AL429" s="3">
        <v>8.15</v>
      </c>
      <c r="AM429" s="3">
        <v>6.78</v>
      </c>
    </row>
    <row r="430">
      <c r="A430" s="3" t="s">
        <v>1110</v>
      </c>
      <c r="B430" s="3" t="s">
        <v>143</v>
      </c>
      <c r="C430" s="4">
        <v>21.0</v>
      </c>
      <c r="D430" s="3" t="s">
        <v>41</v>
      </c>
      <c r="E430" s="3" t="s">
        <v>59</v>
      </c>
      <c r="F430" s="5">
        <v>7.18</v>
      </c>
      <c r="G430" s="3">
        <v>0.0</v>
      </c>
      <c r="H430" s="5">
        <v>72.84</v>
      </c>
      <c r="I430" s="3" t="s">
        <v>711</v>
      </c>
      <c r="J430" s="3">
        <f>IFERROR(__xludf.DUMMYFUNCTION("COUNTA(SPLIT(I430,"",""))"),3.0)</f>
        <v>3</v>
      </c>
      <c r="K430" s="3">
        <f>IFERROR(__xludf.DUMMYFUNCTION("IF(REGEXMATCH(I430,""(?i)literary society""),1,0)"),1.0)</f>
        <v>1</v>
      </c>
      <c r="L430" s="3">
        <f>IFERROR(__xludf.DUMMYFUNCTION("IF(REGEXMATCH(I430,""(?i)robotics""),1,0)"),0.0)</f>
        <v>0</v>
      </c>
      <c r="M430" s="3">
        <f>IFERROR(__xludf.DUMMYFUNCTION("IF(REGEXMATCH(I430,""(?i)coding club""),1,0)"),0.0)</f>
        <v>0</v>
      </c>
      <c r="N430" s="3">
        <f>IFERROR(__xludf.DUMMYFUNCTION("IF(REGEXMATCH(I430,""(?i)entrepreneurship cell""),1,0)"),1.0)</f>
        <v>1</v>
      </c>
      <c r="O430" s="3">
        <f>IFERROR(__xludf.DUMMYFUNCTION("IF(REGEXMATCH(I430,""(?i)cultural club""),1,0)"),0.0)</f>
        <v>0</v>
      </c>
      <c r="P430" s="3">
        <f>IFERROR(__xludf.DUMMYFUNCTION("IF(REGEXMATCH(I430,""(?i)sports club""),1,0)"),1.0)</f>
        <v>1</v>
      </c>
      <c r="Q430" s="3" t="s">
        <v>712</v>
      </c>
      <c r="R430" s="3">
        <f>IFERROR(__xludf.DUMMYFUNCTION("COUNTA(SPLIT(Q430,"",""))"),4.0)</f>
        <v>4</v>
      </c>
      <c r="S430" s="3">
        <f>IFERROR(__xludf.DUMMYFUNCTION("IF(REGEXMATCH(Q430,""(?i)c\+\+""),1,0)"),1.0)</f>
        <v>1</v>
      </c>
      <c r="T430" s="3">
        <f>IFERROR(__xludf.DUMMYFUNCTION("IF(REGEXMATCH(Q430,""(?i)machine learning""),1,0)"),0.0)</f>
        <v>0</v>
      </c>
      <c r="U430" s="3">
        <f>IFERROR(__xludf.DUMMYFUNCTION("IF(REGEXMATCH(Q430,""(?i)python""),1,0)"),0.0)</f>
        <v>0</v>
      </c>
      <c r="V430" s="3">
        <f>IFERROR(__xludf.DUMMYFUNCTION("IF(REGEXMATCH(Q430,""(?i)java""),1,0)"),1.0)</f>
        <v>1</v>
      </c>
      <c r="W430" s="3">
        <f>IFERROR(__xludf.DUMMYFUNCTION("IF(REGEXMATCH(Q430,""(?i)sql""),1,0)"),1.0)</f>
        <v>1</v>
      </c>
      <c r="X430" s="3">
        <f>IFERROR(__xludf.DUMMYFUNCTION("IF(REGEXMATCH(Q430,""(?i)web development""),1,0)"),0.0)</f>
        <v>0</v>
      </c>
      <c r="Y430" s="3">
        <f>IFERROR(__xludf.DUMMYFUNCTION("IF(REGEXMATCH(Q430,""(?i)data science""),1,0)"),1.0)</f>
        <v>1</v>
      </c>
      <c r="Z430" s="3" t="s">
        <v>45</v>
      </c>
      <c r="AA430" s="3" t="s">
        <v>85</v>
      </c>
      <c r="AB430" s="3" t="s">
        <v>66</v>
      </c>
      <c r="AC430" s="3" t="s">
        <v>67</v>
      </c>
      <c r="AD430" s="3">
        <v>10.13</v>
      </c>
      <c r="AE430" s="3" t="s">
        <v>75</v>
      </c>
      <c r="AF430" s="3">
        <v>10.0</v>
      </c>
      <c r="AG430" s="3">
        <v>5.45</v>
      </c>
      <c r="AH430" s="3">
        <v>6.86</v>
      </c>
      <c r="AI430" s="3">
        <v>5.76</v>
      </c>
      <c r="AJ430" s="3">
        <v>6.75</v>
      </c>
      <c r="AK430" s="3">
        <v>9.48</v>
      </c>
      <c r="AL430" s="3">
        <v>6.18</v>
      </c>
      <c r="AM430" s="3">
        <v>6.98</v>
      </c>
    </row>
    <row r="431">
      <c r="A431" s="3" t="s">
        <v>1111</v>
      </c>
      <c r="B431" s="3" t="s">
        <v>100</v>
      </c>
      <c r="C431" s="4">
        <v>21.0</v>
      </c>
      <c r="D431" s="3" t="s">
        <v>58</v>
      </c>
      <c r="E431" s="3" t="s">
        <v>70</v>
      </c>
      <c r="F431" s="5">
        <v>6.71</v>
      </c>
      <c r="G431" s="3">
        <v>2.0</v>
      </c>
      <c r="H431" s="5">
        <v>77.43</v>
      </c>
      <c r="I431" s="3" t="s">
        <v>615</v>
      </c>
      <c r="J431" s="3">
        <f>IFERROR(__xludf.DUMMYFUNCTION("COUNTA(SPLIT(I431,"",""))"),2.0)</f>
        <v>2</v>
      </c>
      <c r="K431" s="3">
        <f>IFERROR(__xludf.DUMMYFUNCTION("IF(REGEXMATCH(I431,""(?i)literary society""),1,0)"),0.0)</f>
        <v>0</v>
      </c>
      <c r="L431" s="3">
        <f>IFERROR(__xludf.DUMMYFUNCTION("IF(REGEXMATCH(I431,""(?i)robotics""),1,0)"),1.0)</f>
        <v>1</v>
      </c>
      <c r="M431" s="3">
        <f>IFERROR(__xludf.DUMMYFUNCTION("IF(REGEXMATCH(I431,""(?i)coding club""),1,0)"),0.0)</f>
        <v>0</v>
      </c>
      <c r="N431" s="3">
        <f>IFERROR(__xludf.DUMMYFUNCTION("IF(REGEXMATCH(I431,""(?i)entrepreneurship cell""),1,0)"),1.0)</f>
        <v>1</v>
      </c>
      <c r="O431" s="3">
        <f>IFERROR(__xludf.DUMMYFUNCTION("IF(REGEXMATCH(I431,""(?i)cultural club""),1,0)"),0.0)</f>
        <v>0</v>
      </c>
      <c r="P431" s="3">
        <f>IFERROR(__xludf.DUMMYFUNCTION("IF(REGEXMATCH(I431,""(?i)sports club""),1,0)"),0.0)</f>
        <v>0</v>
      </c>
      <c r="Q431" s="3" t="s">
        <v>1112</v>
      </c>
      <c r="R431" s="3">
        <f>IFERROR(__xludf.DUMMYFUNCTION("COUNTA(SPLIT(Q431,"",""))"),2.0)</f>
        <v>2</v>
      </c>
      <c r="S431" s="3">
        <f>IFERROR(__xludf.DUMMYFUNCTION("IF(REGEXMATCH(Q431,""(?i)c\+\+""),1,0)"),1.0)</f>
        <v>1</v>
      </c>
      <c r="T431" s="3">
        <f>IFERROR(__xludf.DUMMYFUNCTION("IF(REGEXMATCH(Q431,""(?i)machine learning""),1,0)"),0.0)</f>
        <v>0</v>
      </c>
      <c r="U431" s="3">
        <f>IFERROR(__xludf.DUMMYFUNCTION("IF(REGEXMATCH(Q431,""(?i)python""),1,0)"),0.0)</f>
        <v>0</v>
      </c>
      <c r="V431" s="3">
        <f>IFERROR(__xludf.DUMMYFUNCTION("IF(REGEXMATCH(Q431,""(?i)java""),1,0)"),0.0)</f>
        <v>0</v>
      </c>
      <c r="W431" s="3">
        <f>IFERROR(__xludf.DUMMYFUNCTION("IF(REGEXMATCH(Q431,""(?i)sql""),1,0)"),0.0)</f>
        <v>0</v>
      </c>
      <c r="X431" s="3">
        <f>IFERROR(__xludf.DUMMYFUNCTION("IF(REGEXMATCH(Q431,""(?i)web development""),1,0)"),1.0)</f>
        <v>1</v>
      </c>
      <c r="Y431" s="3">
        <f>IFERROR(__xludf.DUMMYFUNCTION("IF(REGEXMATCH(Q431,""(?i)data science""),1,0)"),0.0)</f>
        <v>0</v>
      </c>
      <c r="Z431" s="3" t="s">
        <v>55</v>
      </c>
      <c r="AA431" s="3" t="s">
        <v>48</v>
      </c>
      <c r="AB431" s="3" t="s">
        <v>66</v>
      </c>
      <c r="AC431" s="3" t="s">
        <v>46</v>
      </c>
      <c r="AD431" s="3">
        <v>6.81</v>
      </c>
      <c r="AE431" s="3" t="s">
        <v>61</v>
      </c>
      <c r="AF431" s="3">
        <v>5.31</v>
      </c>
      <c r="AG431" s="3">
        <v>5.68</v>
      </c>
      <c r="AH431" s="3">
        <v>6.72</v>
      </c>
      <c r="AI431" s="3">
        <v>5.72</v>
      </c>
      <c r="AJ431" s="3">
        <v>8.37</v>
      </c>
      <c r="AK431" s="3">
        <v>7.49</v>
      </c>
      <c r="AL431" s="3">
        <v>6.2</v>
      </c>
      <c r="AM431" s="3">
        <v>8.17</v>
      </c>
    </row>
    <row r="432">
      <c r="A432" s="3" t="s">
        <v>1113</v>
      </c>
      <c r="B432" s="3" t="s">
        <v>1114</v>
      </c>
      <c r="C432" s="4">
        <v>21.0</v>
      </c>
      <c r="D432" s="3" t="s">
        <v>41</v>
      </c>
      <c r="E432" s="3" t="s">
        <v>59</v>
      </c>
      <c r="F432" s="5">
        <v>7.64</v>
      </c>
      <c r="G432" s="3">
        <v>4.0</v>
      </c>
      <c r="H432" s="5">
        <v>81.11</v>
      </c>
      <c r="I432" s="3" t="s">
        <v>138</v>
      </c>
      <c r="J432" s="3">
        <f>IFERROR(__xludf.DUMMYFUNCTION("COUNTA(SPLIT(I432,"",""))"),3.0)</f>
        <v>3</v>
      </c>
      <c r="K432" s="3">
        <f>IFERROR(__xludf.DUMMYFUNCTION("IF(REGEXMATCH(I432,""(?i)literary society""),1,0)"),1.0)</f>
        <v>1</v>
      </c>
      <c r="L432" s="3">
        <f>IFERROR(__xludf.DUMMYFUNCTION("IF(REGEXMATCH(I432,""(?i)robotics""),1,0)"),1.0)</f>
        <v>1</v>
      </c>
      <c r="M432" s="3">
        <f>IFERROR(__xludf.DUMMYFUNCTION("IF(REGEXMATCH(I432,""(?i)coding club""),1,0)"),0.0)</f>
        <v>0</v>
      </c>
      <c r="N432" s="3">
        <f>IFERROR(__xludf.DUMMYFUNCTION("IF(REGEXMATCH(I432,""(?i)entrepreneurship cell""),1,0)"),0.0)</f>
        <v>0</v>
      </c>
      <c r="O432" s="3">
        <f>IFERROR(__xludf.DUMMYFUNCTION("IF(REGEXMATCH(I432,""(?i)cultural club""),1,0)"),0.0)</f>
        <v>0</v>
      </c>
      <c r="P432" s="3">
        <f>IFERROR(__xludf.DUMMYFUNCTION("IF(REGEXMATCH(I432,""(?i)sports club""),1,0)"),1.0)</f>
        <v>1</v>
      </c>
      <c r="Q432" s="3" t="s">
        <v>1115</v>
      </c>
      <c r="R432" s="3">
        <f>IFERROR(__xludf.DUMMYFUNCTION("COUNTA(SPLIT(Q432,"",""))"),4.0)</f>
        <v>4</v>
      </c>
      <c r="S432" s="3">
        <f>IFERROR(__xludf.DUMMYFUNCTION("IF(REGEXMATCH(Q432,""(?i)c\+\+""),1,0)"),1.0)</f>
        <v>1</v>
      </c>
      <c r="T432" s="3">
        <f>IFERROR(__xludf.DUMMYFUNCTION("IF(REGEXMATCH(Q432,""(?i)machine learning""),1,0)"),0.0)</f>
        <v>0</v>
      </c>
      <c r="U432" s="3">
        <f>IFERROR(__xludf.DUMMYFUNCTION("IF(REGEXMATCH(Q432,""(?i)python""),1,0)"),1.0)</f>
        <v>1</v>
      </c>
      <c r="V432" s="3">
        <f>IFERROR(__xludf.DUMMYFUNCTION("IF(REGEXMATCH(Q432,""(?i)java""),1,0)"),0.0)</f>
        <v>0</v>
      </c>
      <c r="W432" s="3">
        <f>IFERROR(__xludf.DUMMYFUNCTION("IF(REGEXMATCH(Q432,""(?i)sql""),1,0)"),1.0)</f>
        <v>1</v>
      </c>
      <c r="X432" s="3">
        <f>IFERROR(__xludf.DUMMYFUNCTION("IF(REGEXMATCH(Q432,""(?i)web development""),1,0)"),0.0)</f>
        <v>0</v>
      </c>
      <c r="Y432" s="3">
        <f>IFERROR(__xludf.DUMMYFUNCTION("IF(REGEXMATCH(Q432,""(?i)data science""),1,0)"),1.0)</f>
        <v>1</v>
      </c>
      <c r="Z432" s="3" t="s">
        <v>45</v>
      </c>
      <c r="AA432" s="3" t="s">
        <v>61</v>
      </c>
      <c r="AB432" s="3" t="s">
        <v>66</v>
      </c>
      <c r="AC432" s="3" t="s">
        <v>85</v>
      </c>
      <c r="AD432" s="3">
        <v>12.48</v>
      </c>
      <c r="AE432" s="3" t="s">
        <v>72</v>
      </c>
      <c r="AF432" s="3">
        <v>8.34</v>
      </c>
      <c r="AG432" s="3">
        <v>7.38</v>
      </c>
      <c r="AH432" s="3">
        <v>8.08</v>
      </c>
      <c r="AI432" s="3">
        <v>6.44</v>
      </c>
      <c r="AJ432" s="3">
        <v>6.56</v>
      </c>
      <c r="AK432" s="3">
        <v>6.84</v>
      </c>
      <c r="AL432" s="3">
        <v>9.14</v>
      </c>
      <c r="AM432" s="3">
        <v>8.32</v>
      </c>
    </row>
    <row r="433">
      <c r="A433" s="3" t="s">
        <v>1116</v>
      </c>
      <c r="B433" s="3" t="s">
        <v>57</v>
      </c>
      <c r="C433" s="4">
        <v>21.0</v>
      </c>
      <c r="D433" s="3" t="s">
        <v>58</v>
      </c>
      <c r="E433" s="3" t="s">
        <v>70</v>
      </c>
      <c r="F433" s="5">
        <v>6.96</v>
      </c>
      <c r="G433" s="3">
        <v>1.0</v>
      </c>
      <c r="H433" s="5">
        <v>77.94</v>
      </c>
      <c r="I433" s="3" t="s">
        <v>387</v>
      </c>
      <c r="J433" s="3">
        <f>IFERROR(__xludf.DUMMYFUNCTION("COUNTA(SPLIT(I433,"",""))"),2.0)</f>
        <v>2</v>
      </c>
      <c r="K433" s="3">
        <f>IFERROR(__xludf.DUMMYFUNCTION("IF(REGEXMATCH(I433,""(?i)literary society""),1,0)"),0.0)</f>
        <v>0</v>
      </c>
      <c r="L433" s="3">
        <f>IFERROR(__xludf.DUMMYFUNCTION("IF(REGEXMATCH(I433,""(?i)robotics""),1,0)"),0.0)</f>
        <v>0</v>
      </c>
      <c r="M433" s="3">
        <f>IFERROR(__xludf.DUMMYFUNCTION("IF(REGEXMATCH(I433,""(?i)coding club""),1,0)"),1.0)</f>
        <v>1</v>
      </c>
      <c r="N433" s="3">
        <f>IFERROR(__xludf.DUMMYFUNCTION("IF(REGEXMATCH(I433,""(?i)entrepreneurship cell""),1,0)"),0.0)</f>
        <v>0</v>
      </c>
      <c r="O433" s="3">
        <f>IFERROR(__xludf.DUMMYFUNCTION("IF(REGEXMATCH(I433,""(?i)cultural club""),1,0)"),1.0)</f>
        <v>1</v>
      </c>
      <c r="P433" s="3">
        <f>IFERROR(__xludf.DUMMYFUNCTION("IF(REGEXMATCH(I433,""(?i)sports club""),1,0)"),0.0)</f>
        <v>0</v>
      </c>
      <c r="Q433" s="3" t="s">
        <v>342</v>
      </c>
      <c r="R433" s="3">
        <f>IFERROR(__xludf.DUMMYFUNCTION("COUNTA(SPLIT(Q433,"",""))"),2.0)</f>
        <v>2</v>
      </c>
      <c r="S433" s="3">
        <f>IFERROR(__xludf.DUMMYFUNCTION("IF(REGEXMATCH(Q433,""(?i)c\+\+""),1,0)"),1.0)</f>
        <v>1</v>
      </c>
      <c r="T433" s="3">
        <f>IFERROR(__xludf.DUMMYFUNCTION("IF(REGEXMATCH(Q433,""(?i)machine learning""),1,0)"),0.0)</f>
        <v>0</v>
      </c>
      <c r="U433" s="3">
        <f>IFERROR(__xludf.DUMMYFUNCTION("IF(REGEXMATCH(Q433,""(?i)python""),1,0)"),0.0)</f>
        <v>0</v>
      </c>
      <c r="V433" s="3">
        <f>IFERROR(__xludf.DUMMYFUNCTION("IF(REGEXMATCH(Q433,""(?i)java""),1,0)"),0.0)</f>
        <v>0</v>
      </c>
      <c r="W433" s="3">
        <f>IFERROR(__xludf.DUMMYFUNCTION("IF(REGEXMATCH(Q433,""(?i)sql""),1,0)"),0.0)</f>
        <v>0</v>
      </c>
      <c r="X433" s="3">
        <f>IFERROR(__xludf.DUMMYFUNCTION("IF(REGEXMATCH(Q433,""(?i)web development""),1,0)"),1.0)</f>
        <v>1</v>
      </c>
      <c r="Y433" s="3">
        <f>IFERROR(__xludf.DUMMYFUNCTION("IF(REGEXMATCH(Q433,""(?i)data science""),1,0)"),0.0)</f>
        <v>0</v>
      </c>
      <c r="Z433" s="3" t="s">
        <v>45</v>
      </c>
      <c r="AA433" s="3" t="s">
        <v>67</v>
      </c>
      <c r="AB433" s="3" t="s">
        <v>47</v>
      </c>
      <c r="AC433" s="3" t="s">
        <v>48</v>
      </c>
      <c r="AD433" s="3">
        <v>0.0</v>
      </c>
      <c r="AE433" s="3" t="s">
        <v>49</v>
      </c>
      <c r="AF433" s="3">
        <v>5.69</v>
      </c>
      <c r="AG433" s="3">
        <v>9.02</v>
      </c>
      <c r="AH433" s="3">
        <v>5.45</v>
      </c>
      <c r="AI433" s="3">
        <v>7.94</v>
      </c>
      <c r="AJ433" s="3">
        <v>6.97</v>
      </c>
      <c r="AK433" s="3">
        <v>7.22</v>
      </c>
      <c r="AL433" s="3">
        <v>6.09</v>
      </c>
      <c r="AM433" s="3">
        <v>7.33</v>
      </c>
    </row>
    <row r="434">
      <c r="A434" s="3" t="s">
        <v>1117</v>
      </c>
      <c r="B434" s="3" t="s">
        <v>470</v>
      </c>
      <c r="C434" s="4">
        <v>19.0</v>
      </c>
      <c r="D434" s="3" t="s">
        <v>41</v>
      </c>
      <c r="E434" s="3" t="s">
        <v>70</v>
      </c>
      <c r="F434" s="5">
        <v>7.27</v>
      </c>
      <c r="G434" s="3">
        <v>2.0</v>
      </c>
      <c r="H434" s="5">
        <v>70.69</v>
      </c>
      <c r="I434" s="3" t="s">
        <v>53</v>
      </c>
      <c r="J434" s="3">
        <f>IFERROR(__xludf.DUMMYFUNCTION("COUNTA(SPLIT(I434,"",""))"),2.0)</f>
        <v>2</v>
      </c>
      <c r="K434" s="3">
        <f>IFERROR(__xludf.DUMMYFUNCTION("IF(REGEXMATCH(I434,""(?i)literary society""),1,0)"),1.0)</f>
        <v>1</v>
      </c>
      <c r="L434" s="3">
        <f>IFERROR(__xludf.DUMMYFUNCTION("IF(REGEXMATCH(I434,""(?i)robotics""),1,0)"),0.0)</f>
        <v>0</v>
      </c>
      <c r="M434" s="3">
        <f>IFERROR(__xludf.DUMMYFUNCTION("IF(REGEXMATCH(I434,""(?i)coding club""),1,0)"),1.0)</f>
        <v>1</v>
      </c>
      <c r="N434" s="3">
        <f>IFERROR(__xludf.DUMMYFUNCTION("IF(REGEXMATCH(I434,""(?i)entrepreneurship cell""),1,0)"),0.0)</f>
        <v>0</v>
      </c>
      <c r="O434" s="3">
        <f>IFERROR(__xludf.DUMMYFUNCTION("IF(REGEXMATCH(I434,""(?i)cultural club""),1,0)"),0.0)</f>
        <v>0</v>
      </c>
      <c r="P434" s="3">
        <f>IFERROR(__xludf.DUMMYFUNCTION("IF(REGEXMATCH(I434,""(?i)sports club""),1,0)"),0.0)</f>
        <v>0</v>
      </c>
      <c r="Q434" s="3" t="s">
        <v>1118</v>
      </c>
      <c r="R434" s="3">
        <f>IFERROR(__xludf.DUMMYFUNCTION("COUNTA(SPLIT(Q434,"",""))"),5.0)</f>
        <v>5</v>
      </c>
      <c r="S434" s="3">
        <f>IFERROR(__xludf.DUMMYFUNCTION("IF(REGEXMATCH(Q434,""(?i)c\+\+""),1,0)"),0.0)</f>
        <v>0</v>
      </c>
      <c r="T434" s="3">
        <f>IFERROR(__xludf.DUMMYFUNCTION("IF(REGEXMATCH(Q434,""(?i)machine learning""),1,0)"),1.0)</f>
        <v>1</v>
      </c>
      <c r="U434" s="3">
        <f>IFERROR(__xludf.DUMMYFUNCTION("IF(REGEXMATCH(Q434,""(?i)python""),1,0)"),0.0)</f>
        <v>0</v>
      </c>
      <c r="V434" s="3">
        <f>IFERROR(__xludf.DUMMYFUNCTION("IF(REGEXMATCH(Q434,""(?i)java""),1,0)"),1.0)</f>
        <v>1</v>
      </c>
      <c r="W434" s="3">
        <f>IFERROR(__xludf.DUMMYFUNCTION("IF(REGEXMATCH(Q434,""(?i)sql""),1,0)"),1.0)</f>
        <v>1</v>
      </c>
      <c r="X434" s="3">
        <f>IFERROR(__xludf.DUMMYFUNCTION("IF(REGEXMATCH(Q434,""(?i)web development""),1,0)"),1.0)</f>
        <v>1</v>
      </c>
      <c r="Y434" s="3">
        <f>IFERROR(__xludf.DUMMYFUNCTION("IF(REGEXMATCH(Q434,""(?i)data science""),1,0)"),1.0)</f>
        <v>1</v>
      </c>
      <c r="Z434" s="3" t="s">
        <v>55</v>
      </c>
      <c r="AA434" s="3" t="s">
        <v>48</v>
      </c>
      <c r="AB434" s="3" t="s">
        <v>47</v>
      </c>
      <c r="AC434" s="3" t="s">
        <v>48</v>
      </c>
      <c r="AD434" s="3">
        <v>0.0</v>
      </c>
      <c r="AE434" s="3" t="s">
        <v>49</v>
      </c>
      <c r="AF434" s="3">
        <v>8.43</v>
      </c>
      <c r="AG434" s="3">
        <v>7.37</v>
      </c>
      <c r="AH434" s="3">
        <v>7.17</v>
      </c>
      <c r="AI434" s="3">
        <v>6.95</v>
      </c>
      <c r="AJ434" s="3">
        <v>5.85</v>
      </c>
      <c r="AK434" s="3">
        <v>6.78</v>
      </c>
      <c r="AL434" s="3">
        <v>8.97</v>
      </c>
      <c r="AM434" s="3">
        <v>6.62</v>
      </c>
    </row>
    <row r="435">
      <c r="A435" s="3" t="s">
        <v>1119</v>
      </c>
      <c r="B435" s="3" t="s">
        <v>1120</v>
      </c>
      <c r="C435" s="4">
        <v>21.0</v>
      </c>
      <c r="D435" s="3" t="s">
        <v>41</v>
      </c>
      <c r="E435" s="3" t="s">
        <v>42</v>
      </c>
      <c r="F435" s="5">
        <v>7.22</v>
      </c>
      <c r="G435" s="3">
        <v>1.0</v>
      </c>
      <c r="H435" s="5">
        <v>87.92</v>
      </c>
      <c r="I435" s="3" t="s">
        <v>1121</v>
      </c>
      <c r="J435" s="3">
        <f>IFERROR(__xludf.DUMMYFUNCTION("COUNTA(SPLIT(I435,"",""))"),3.0)</f>
        <v>3</v>
      </c>
      <c r="K435" s="3">
        <f>IFERROR(__xludf.DUMMYFUNCTION("IF(REGEXMATCH(I435,""(?i)literary society""),1,0)"),1.0)</f>
        <v>1</v>
      </c>
      <c r="L435" s="3">
        <f>IFERROR(__xludf.DUMMYFUNCTION("IF(REGEXMATCH(I435,""(?i)robotics""),1,0)"),0.0)</f>
        <v>0</v>
      </c>
      <c r="M435" s="3">
        <f>IFERROR(__xludf.DUMMYFUNCTION("IF(REGEXMATCH(I435,""(?i)coding club""),1,0)"),0.0)</f>
        <v>0</v>
      </c>
      <c r="N435" s="3">
        <f>IFERROR(__xludf.DUMMYFUNCTION("IF(REGEXMATCH(I435,""(?i)entrepreneurship cell""),1,0)"),1.0)</f>
        <v>1</v>
      </c>
      <c r="O435" s="3">
        <f>IFERROR(__xludf.DUMMYFUNCTION("IF(REGEXMATCH(I435,""(?i)cultural club""),1,0)"),0.0)</f>
        <v>0</v>
      </c>
      <c r="P435" s="3">
        <f>IFERROR(__xludf.DUMMYFUNCTION("IF(REGEXMATCH(I435,""(?i)sports club""),1,0)"),1.0)</f>
        <v>1</v>
      </c>
      <c r="Q435" s="3" t="s">
        <v>1122</v>
      </c>
      <c r="R435" s="3">
        <f>IFERROR(__xludf.DUMMYFUNCTION("COUNTA(SPLIT(Q435,"",""))"),4.0)</f>
        <v>4</v>
      </c>
      <c r="S435" s="3">
        <f>IFERROR(__xludf.DUMMYFUNCTION("IF(REGEXMATCH(Q435,""(?i)c\+\+""),1,0)"),0.0)</f>
        <v>0</v>
      </c>
      <c r="T435" s="3">
        <f>IFERROR(__xludf.DUMMYFUNCTION("IF(REGEXMATCH(Q435,""(?i)machine learning""),1,0)"),0.0)</f>
        <v>0</v>
      </c>
      <c r="U435" s="3">
        <f>IFERROR(__xludf.DUMMYFUNCTION("IF(REGEXMATCH(Q435,""(?i)python""),1,0)"),1.0)</f>
        <v>1</v>
      </c>
      <c r="V435" s="3">
        <f>IFERROR(__xludf.DUMMYFUNCTION("IF(REGEXMATCH(Q435,""(?i)java""),1,0)"),0.0)</f>
        <v>0</v>
      </c>
      <c r="W435" s="3">
        <f>IFERROR(__xludf.DUMMYFUNCTION("IF(REGEXMATCH(Q435,""(?i)sql""),1,0)"),1.0)</f>
        <v>1</v>
      </c>
      <c r="X435" s="3">
        <f>IFERROR(__xludf.DUMMYFUNCTION("IF(REGEXMATCH(Q435,""(?i)web development""),1,0)"),1.0)</f>
        <v>1</v>
      </c>
      <c r="Y435" s="3">
        <f>IFERROR(__xludf.DUMMYFUNCTION("IF(REGEXMATCH(Q435,""(?i)data science""),1,0)"),1.0)</f>
        <v>1</v>
      </c>
      <c r="Z435" s="3" t="s">
        <v>55</v>
      </c>
      <c r="AA435" s="3" t="s">
        <v>48</v>
      </c>
      <c r="AB435" s="3" t="s">
        <v>47</v>
      </c>
      <c r="AC435" s="3" t="s">
        <v>48</v>
      </c>
      <c r="AD435" s="3">
        <v>0.0</v>
      </c>
      <c r="AE435" s="3" t="s">
        <v>49</v>
      </c>
      <c r="AF435" s="3">
        <v>6.08</v>
      </c>
      <c r="AG435" s="3">
        <v>6.5</v>
      </c>
      <c r="AH435" s="3">
        <v>6.31</v>
      </c>
      <c r="AI435" s="3">
        <v>8.39</v>
      </c>
      <c r="AJ435" s="3">
        <v>9.25</v>
      </c>
      <c r="AK435" s="3">
        <v>6.54</v>
      </c>
      <c r="AL435" s="3">
        <v>6.83</v>
      </c>
      <c r="AM435" s="3">
        <v>7.84</v>
      </c>
    </row>
    <row r="436">
      <c r="A436" s="3" t="s">
        <v>1123</v>
      </c>
      <c r="B436" s="3" t="s">
        <v>187</v>
      </c>
      <c r="C436" s="4">
        <v>23.0</v>
      </c>
      <c r="D436" s="3" t="s">
        <v>58</v>
      </c>
      <c r="E436" s="3" t="s">
        <v>59</v>
      </c>
      <c r="F436" s="5">
        <v>7.29</v>
      </c>
      <c r="G436" s="3">
        <v>0.0</v>
      </c>
      <c r="H436" s="5">
        <v>99.88</v>
      </c>
      <c r="I436" s="3" t="s">
        <v>109</v>
      </c>
      <c r="J436" s="3">
        <f>IFERROR(__xludf.DUMMYFUNCTION("COUNTA(SPLIT(I436,"",""))"),2.0)</f>
        <v>2</v>
      </c>
      <c r="K436" s="3">
        <f>IFERROR(__xludf.DUMMYFUNCTION("IF(REGEXMATCH(I436,""(?i)literary society""),1,0)"),0.0)</f>
        <v>0</v>
      </c>
      <c r="L436" s="3">
        <f>IFERROR(__xludf.DUMMYFUNCTION("IF(REGEXMATCH(I436,""(?i)robotics""),1,0)"),0.0)</f>
        <v>0</v>
      </c>
      <c r="M436" s="3">
        <f>IFERROR(__xludf.DUMMYFUNCTION("IF(REGEXMATCH(I436,""(?i)coding club""),1,0)"),0.0)</f>
        <v>0</v>
      </c>
      <c r="N436" s="3">
        <f>IFERROR(__xludf.DUMMYFUNCTION("IF(REGEXMATCH(I436,""(?i)entrepreneurship cell""),1,0)"),1.0)</f>
        <v>1</v>
      </c>
      <c r="O436" s="3">
        <f>IFERROR(__xludf.DUMMYFUNCTION("IF(REGEXMATCH(I436,""(?i)cultural club""),1,0)"),0.0)</f>
        <v>0</v>
      </c>
      <c r="P436" s="3">
        <f>IFERROR(__xludf.DUMMYFUNCTION("IF(REGEXMATCH(I436,""(?i)sports club""),1,0)"),1.0)</f>
        <v>1</v>
      </c>
      <c r="Q436" s="3" t="s">
        <v>1124</v>
      </c>
      <c r="R436" s="3">
        <f>IFERROR(__xludf.DUMMYFUNCTION("COUNTA(SPLIT(Q436,"",""))"),4.0)</f>
        <v>4</v>
      </c>
      <c r="S436" s="3">
        <f>IFERROR(__xludf.DUMMYFUNCTION("IF(REGEXMATCH(Q436,""(?i)c\+\+""),1,0)"),1.0)</f>
        <v>1</v>
      </c>
      <c r="T436" s="3">
        <f>IFERROR(__xludf.DUMMYFUNCTION("IF(REGEXMATCH(Q436,""(?i)machine learning""),1,0)"),0.0)</f>
        <v>0</v>
      </c>
      <c r="U436" s="3">
        <f>IFERROR(__xludf.DUMMYFUNCTION("IF(REGEXMATCH(Q436,""(?i)python""),1,0)"),0.0)</f>
        <v>0</v>
      </c>
      <c r="V436" s="3">
        <f>IFERROR(__xludf.DUMMYFUNCTION("IF(REGEXMATCH(Q436,""(?i)java""),1,0)"),1.0)</f>
        <v>1</v>
      </c>
      <c r="W436" s="3">
        <f>IFERROR(__xludf.DUMMYFUNCTION("IF(REGEXMATCH(Q436,""(?i)sql""),1,0)"),1.0)</f>
        <v>1</v>
      </c>
      <c r="X436" s="3">
        <f>IFERROR(__xludf.DUMMYFUNCTION("IF(REGEXMATCH(Q436,""(?i)web development""),1,0)"),0.0)</f>
        <v>0</v>
      </c>
      <c r="Y436" s="3">
        <f>IFERROR(__xludf.DUMMYFUNCTION("IF(REGEXMATCH(Q436,""(?i)data science""),1,0)"),1.0)</f>
        <v>1</v>
      </c>
      <c r="Z436" s="3" t="s">
        <v>55</v>
      </c>
      <c r="AA436" s="3" t="s">
        <v>48</v>
      </c>
      <c r="AB436" s="3" t="s">
        <v>66</v>
      </c>
      <c r="AC436" s="3" t="s">
        <v>98</v>
      </c>
      <c r="AD436" s="3">
        <v>10.25</v>
      </c>
      <c r="AE436" s="3" t="s">
        <v>61</v>
      </c>
      <c r="AF436" s="3">
        <v>8.2</v>
      </c>
      <c r="AG436" s="3">
        <v>5.48</v>
      </c>
      <c r="AH436" s="3">
        <v>6.44</v>
      </c>
      <c r="AI436" s="3">
        <v>7.38</v>
      </c>
      <c r="AJ436" s="3">
        <v>8.57</v>
      </c>
      <c r="AK436" s="3">
        <v>6.93</v>
      </c>
      <c r="AL436" s="3">
        <v>6.44</v>
      </c>
      <c r="AM436" s="3">
        <v>8.88</v>
      </c>
    </row>
    <row r="437">
      <c r="A437" s="3" t="s">
        <v>1125</v>
      </c>
      <c r="B437" s="3" t="s">
        <v>143</v>
      </c>
      <c r="C437" s="4">
        <v>21.0</v>
      </c>
      <c r="D437" s="3" t="s">
        <v>41</v>
      </c>
      <c r="E437" s="3" t="s">
        <v>52</v>
      </c>
      <c r="F437" s="5">
        <v>7.02</v>
      </c>
      <c r="G437" s="3">
        <v>0.0</v>
      </c>
      <c r="H437" s="5">
        <v>75.63</v>
      </c>
      <c r="I437" s="3" t="s">
        <v>368</v>
      </c>
      <c r="J437" s="3">
        <f>IFERROR(__xludf.DUMMYFUNCTION("COUNTA(SPLIT(I437,"",""))"),3.0)</f>
        <v>3</v>
      </c>
      <c r="K437" s="3">
        <f>IFERROR(__xludf.DUMMYFUNCTION("IF(REGEXMATCH(I437,""(?i)literary society""),1,0)"),0.0)</f>
        <v>0</v>
      </c>
      <c r="L437" s="3">
        <f>IFERROR(__xludf.DUMMYFUNCTION("IF(REGEXMATCH(I437,""(?i)robotics""),1,0)"),1.0)</f>
        <v>1</v>
      </c>
      <c r="M437" s="3">
        <f>IFERROR(__xludf.DUMMYFUNCTION("IF(REGEXMATCH(I437,""(?i)coding club""),1,0)"),1.0)</f>
        <v>1</v>
      </c>
      <c r="N437" s="3">
        <f>IFERROR(__xludf.DUMMYFUNCTION("IF(REGEXMATCH(I437,""(?i)entrepreneurship cell""),1,0)"),0.0)</f>
        <v>0</v>
      </c>
      <c r="O437" s="3">
        <f>IFERROR(__xludf.DUMMYFUNCTION("IF(REGEXMATCH(I437,""(?i)cultural club""),1,0)"),0.0)</f>
        <v>0</v>
      </c>
      <c r="P437" s="3">
        <f>IFERROR(__xludf.DUMMYFUNCTION("IF(REGEXMATCH(I437,""(?i)sports club""),1,0)"),1.0)</f>
        <v>1</v>
      </c>
      <c r="Q437" s="3" t="s">
        <v>1126</v>
      </c>
      <c r="R437" s="3">
        <f>IFERROR(__xludf.DUMMYFUNCTION("COUNTA(SPLIT(Q437,"",""))"),5.0)</f>
        <v>5</v>
      </c>
      <c r="S437" s="3">
        <f>IFERROR(__xludf.DUMMYFUNCTION("IF(REGEXMATCH(Q437,""(?i)c\+\+""),1,0)"),1.0)</f>
        <v>1</v>
      </c>
      <c r="T437" s="3">
        <f>IFERROR(__xludf.DUMMYFUNCTION("IF(REGEXMATCH(Q437,""(?i)machine learning""),1,0)"),0.0)</f>
        <v>0</v>
      </c>
      <c r="U437" s="3">
        <f>IFERROR(__xludf.DUMMYFUNCTION("IF(REGEXMATCH(Q437,""(?i)python""),1,0)"),1.0)</f>
        <v>1</v>
      </c>
      <c r="V437" s="3">
        <f>IFERROR(__xludf.DUMMYFUNCTION("IF(REGEXMATCH(Q437,""(?i)java""),1,0)"),1.0)</f>
        <v>1</v>
      </c>
      <c r="W437" s="3">
        <f>IFERROR(__xludf.DUMMYFUNCTION("IF(REGEXMATCH(Q437,""(?i)sql""),1,0)"),1.0)</f>
        <v>1</v>
      </c>
      <c r="X437" s="3">
        <f>IFERROR(__xludf.DUMMYFUNCTION("IF(REGEXMATCH(Q437,""(?i)web development""),1,0)"),0.0)</f>
        <v>0</v>
      </c>
      <c r="Y437" s="3">
        <f>IFERROR(__xludf.DUMMYFUNCTION("IF(REGEXMATCH(Q437,""(?i)data science""),1,0)"),1.0)</f>
        <v>1</v>
      </c>
      <c r="Z437" s="3" t="s">
        <v>55</v>
      </c>
      <c r="AA437" s="3" t="s">
        <v>48</v>
      </c>
      <c r="AB437" s="3" t="s">
        <v>47</v>
      </c>
      <c r="AC437" s="3" t="s">
        <v>48</v>
      </c>
      <c r="AD437" s="3">
        <v>0.0</v>
      </c>
      <c r="AE437" s="3" t="s">
        <v>49</v>
      </c>
      <c r="AF437" s="3">
        <v>6.41</v>
      </c>
      <c r="AG437" s="3">
        <v>8.27</v>
      </c>
      <c r="AH437" s="3">
        <v>6.89</v>
      </c>
      <c r="AI437" s="3">
        <v>6.62</v>
      </c>
      <c r="AJ437" s="3">
        <v>6.08</v>
      </c>
      <c r="AK437" s="3">
        <v>7.27</v>
      </c>
      <c r="AL437" s="3">
        <v>7.19</v>
      </c>
      <c r="AM437" s="3">
        <v>7.39</v>
      </c>
    </row>
    <row r="438">
      <c r="A438" s="3" t="s">
        <v>1127</v>
      </c>
      <c r="B438" s="3" t="s">
        <v>69</v>
      </c>
      <c r="C438" s="4">
        <v>22.0</v>
      </c>
      <c r="D438" s="3" t="s">
        <v>41</v>
      </c>
      <c r="E438" s="3" t="s">
        <v>92</v>
      </c>
      <c r="F438" s="5">
        <v>7.16</v>
      </c>
      <c r="G438" s="3">
        <v>0.0</v>
      </c>
      <c r="H438" s="5">
        <v>61.81</v>
      </c>
      <c r="I438" s="3" t="s">
        <v>175</v>
      </c>
      <c r="J438" s="3">
        <f>IFERROR(__xludf.DUMMYFUNCTION("COUNTA(SPLIT(I438,"",""))"),2.0)</f>
        <v>2</v>
      </c>
      <c r="K438" s="3">
        <f>IFERROR(__xludf.DUMMYFUNCTION("IF(REGEXMATCH(I438,""(?i)literary society""),1,0)"),0.0)</f>
        <v>0</v>
      </c>
      <c r="L438" s="3">
        <f>IFERROR(__xludf.DUMMYFUNCTION("IF(REGEXMATCH(I438,""(?i)robotics""),1,0)"),0.0)</f>
        <v>0</v>
      </c>
      <c r="M438" s="3">
        <f>IFERROR(__xludf.DUMMYFUNCTION("IF(REGEXMATCH(I438,""(?i)coding club""),1,0)"),1.0)</f>
        <v>1</v>
      </c>
      <c r="N438" s="3">
        <f>IFERROR(__xludf.DUMMYFUNCTION("IF(REGEXMATCH(I438,""(?i)entrepreneurship cell""),1,0)"),0.0)</f>
        <v>0</v>
      </c>
      <c r="O438" s="3">
        <f>IFERROR(__xludf.DUMMYFUNCTION("IF(REGEXMATCH(I438,""(?i)cultural club""),1,0)"),0.0)</f>
        <v>0</v>
      </c>
      <c r="P438" s="3">
        <f>IFERROR(__xludf.DUMMYFUNCTION("IF(REGEXMATCH(I438,""(?i)sports club""),1,0)"),1.0)</f>
        <v>1</v>
      </c>
      <c r="Q438" s="3" t="s">
        <v>1036</v>
      </c>
      <c r="R438" s="3">
        <f>IFERROR(__xludf.DUMMYFUNCTION("COUNTA(SPLIT(Q438,"",""))"),2.0)</f>
        <v>2</v>
      </c>
      <c r="S438" s="3">
        <f>IFERROR(__xludf.DUMMYFUNCTION("IF(REGEXMATCH(Q438,""(?i)c\+\+""),1,0)"),1.0)</f>
        <v>1</v>
      </c>
      <c r="T438" s="3">
        <f>IFERROR(__xludf.DUMMYFUNCTION("IF(REGEXMATCH(Q438,""(?i)machine learning""),1,0)"),0.0)</f>
        <v>0</v>
      </c>
      <c r="U438" s="3">
        <f>IFERROR(__xludf.DUMMYFUNCTION("IF(REGEXMATCH(Q438,""(?i)python""),1,0)"),0.0)</f>
        <v>0</v>
      </c>
      <c r="V438" s="3">
        <f>IFERROR(__xludf.DUMMYFUNCTION("IF(REGEXMATCH(Q438,""(?i)java""),1,0)"),1.0)</f>
        <v>1</v>
      </c>
      <c r="W438" s="3">
        <f>IFERROR(__xludf.DUMMYFUNCTION("IF(REGEXMATCH(Q438,""(?i)sql""),1,0)"),0.0)</f>
        <v>0</v>
      </c>
      <c r="X438" s="3">
        <f>IFERROR(__xludf.DUMMYFUNCTION("IF(REGEXMATCH(Q438,""(?i)web development""),1,0)"),0.0)</f>
        <v>0</v>
      </c>
      <c r="Y438" s="3">
        <f>IFERROR(__xludf.DUMMYFUNCTION("IF(REGEXMATCH(Q438,""(?i)data science""),1,0)"),0.0)</f>
        <v>0</v>
      </c>
      <c r="Z438" s="3" t="s">
        <v>45</v>
      </c>
      <c r="AA438" s="3" t="s">
        <v>85</v>
      </c>
      <c r="AB438" s="3" t="s">
        <v>47</v>
      </c>
      <c r="AC438" s="3" t="s">
        <v>48</v>
      </c>
      <c r="AD438" s="3">
        <v>0.0</v>
      </c>
      <c r="AE438" s="3" t="s">
        <v>49</v>
      </c>
      <c r="AF438" s="3">
        <v>6.23</v>
      </c>
      <c r="AG438" s="3">
        <v>6.78</v>
      </c>
      <c r="AH438" s="3">
        <v>7.33</v>
      </c>
      <c r="AI438" s="3">
        <v>6.43</v>
      </c>
      <c r="AJ438" s="3">
        <v>7.14</v>
      </c>
      <c r="AK438" s="3">
        <v>7.58</v>
      </c>
      <c r="AL438" s="3">
        <v>7.96</v>
      </c>
      <c r="AM438" s="3">
        <v>7.79</v>
      </c>
    </row>
    <row r="439">
      <c r="A439" s="3" t="s">
        <v>1128</v>
      </c>
      <c r="B439" s="3" t="s">
        <v>1129</v>
      </c>
      <c r="C439" s="4">
        <v>18.0</v>
      </c>
      <c r="D439" s="3" t="s">
        <v>58</v>
      </c>
      <c r="E439" s="3" t="s">
        <v>59</v>
      </c>
      <c r="F439" s="5">
        <v>6.7</v>
      </c>
      <c r="G439" s="3">
        <v>3.0</v>
      </c>
      <c r="H439" s="5">
        <v>98.98</v>
      </c>
      <c r="I439" s="3" t="s">
        <v>15</v>
      </c>
      <c r="J439" s="3">
        <f>IFERROR(__xludf.DUMMYFUNCTION("COUNTA(SPLIT(I439,"",""))"),1.0)</f>
        <v>1</v>
      </c>
      <c r="K439" s="3">
        <f>IFERROR(__xludf.DUMMYFUNCTION("IF(REGEXMATCH(I439,""(?i)literary society""),1,0)"),0.0)</f>
        <v>0</v>
      </c>
      <c r="L439" s="3">
        <f>IFERROR(__xludf.DUMMYFUNCTION("IF(REGEXMATCH(I439,""(?i)robotics""),1,0)"),0.0)</f>
        <v>0</v>
      </c>
      <c r="M439" s="3">
        <f>IFERROR(__xludf.DUMMYFUNCTION("IF(REGEXMATCH(I439,""(?i)coding club""),1,0)"),0.0)</f>
        <v>0</v>
      </c>
      <c r="N439" s="3">
        <f>IFERROR(__xludf.DUMMYFUNCTION("IF(REGEXMATCH(I439,""(?i)entrepreneurship cell""),1,0)"),0.0)</f>
        <v>0</v>
      </c>
      <c r="O439" s="3">
        <f>IFERROR(__xludf.DUMMYFUNCTION("IF(REGEXMATCH(I439,""(?i)cultural club""),1,0)"),0.0)</f>
        <v>0</v>
      </c>
      <c r="P439" s="3">
        <f>IFERROR(__xludf.DUMMYFUNCTION("IF(REGEXMATCH(I439,""(?i)sports club""),1,0)"),1.0)</f>
        <v>1</v>
      </c>
      <c r="Q439" s="3" t="s">
        <v>964</v>
      </c>
      <c r="R439" s="3">
        <f>IFERROR(__xludf.DUMMYFUNCTION("COUNTA(SPLIT(Q439,"",""))"),4.0)</f>
        <v>4</v>
      </c>
      <c r="S439" s="3">
        <f>IFERROR(__xludf.DUMMYFUNCTION("IF(REGEXMATCH(Q439,""(?i)c\+\+""),1,0)"),0.0)</f>
        <v>0</v>
      </c>
      <c r="T439" s="3">
        <f>IFERROR(__xludf.DUMMYFUNCTION("IF(REGEXMATCH(Q439,""(?i)machine learning""),1,0)"),0.0)</f>
        <v>0</v>
      </c>
      <c r="U439" s="3">
        <f>IFERROR(__xludf.DUMMYFUNCTION("IF(REGEXMATCH(Q439,""(?i)python""),1,0)"),1.0)</f>
        <v>1</v>
      </c>
      <c r="V439" s="3">
        <f>IFERROR(__xludf.DUMMYFUNCTION("IF(REGEXMATCH(Q439,""(?i)java""),1,0)"),0.0)</f>
        <v>0</v>
      </c>
      <c r="W439" s="3">
        <f>IFERROR(__xludf.DUMMYFUNCTION("IF(REGEXMATCH(Q439,""(?i)sql""),1,0)"),1.0)</f>
        <v>1</v>
      </c>
      <c r="X439" s="3">
        <f>IFERROR(__xludf.DUMMYFUNCTION("IF(REGEXMATCH(Q439,""(?i)web development""),1,0)"),1.0)</f>
        <v>1</v>
      </c>
      <c r="Y439" s="3">
        <f>IFERROR(__xludf.DUMMYFUNCTION("IF(REGEXMATCH(Q439,""(?i)data science""),1,0)"),1.0)</f>
        <v>1</v>
      </c>
      <c r="Z439" s="3" t="s">
        <v>55</v>
      </c>
      <c r="AA439" s="3" t="s">
        <v>48</v>
      </c>
      <c r="AB439" s="3" t="s">
        <v>47</v>
      </c>
      <c r="AC439" s="3" t="s">
        <v>48</v>
      </c>
      <c r="AD439" s="3">
        <v>0.0</v>
      </c>
      <c r="AE439" s="3" t="s">
        <v>49</v>
      </c>
      <c r="AF439" s="3">
        <v>6.4</v>
      </c>
      <c r="AG439" s="3">
        <v>6.45</v>
      </c>
      <c r="AH439" s="3">
        <v>8.63</v>
      </c>
      <c r="AI439" s="3">
        <v>6.7</v>
      </c>
      <c r="AJ439" s="3">
        <v>7.59</v>
      </c>
      <c r="AK439" s="3">
        <v>7.05</v>
      </c>
      <c r="AL439" s="3">
        <v>5.64</v>
      </c>
      <c r="AM439" s="3">
        <v>5.16</v>
      </c>
    </row>
    <row r="440">
      <c r="A440" s="3" t="s">
        <v>1130</v>
      </c>
      <c r="B440" s="3" t="s">
        <v>1131</v>
      </c>
      <c r="C440" s="4">
        <v>22.0</v>
      </c>
      <c r="D440" s="3" t="s">
        <v>58</v>
      </c>
      <c r="E440" s="3" t="s">
        <v>42</v>
      </c>
      <c r="F440" s="5">
        <v>6.66</v>
      </c>
      <c r="G440" s="3">
        <v>0.0</v>
      </c>
      <c r="H440" s="5">
        <v>92.51</v>
      </c>
      <c r="I440" s="3" t="s">
        <v>474</v>
      </c>
      <c r="J440" s="3">
        <f>IFERROR(__xludf.DUMMYFUNCTION("COUNTA(SPLIT(I440,"",""))"),2.0)</f>
        <v>2</v>
      </c>
      <c r="K440" s="3">
        <f>IFERROR(__xludf.DUMMYFUNCTION("IF(REGEXMATCH(I440,""(?i)literary society""),1,0)"),0.0)</f>
        <v>0</v>
      </c>
      <c r="L440" s="3">
        <f>IFERROR(__xludf.DUMMYFUNCTION("IF(REGEXMATCH(I440,""(?i)robotics""),1,0)"),1.0)</f>
        <v>1</v>
      </c>
      <c r="M440" s="3">
        <f>IFERROR(__xludf.DUMMYFUNCTION("IF(REGEXMATCH(I440,""(?i)coding club""),1,0)"),0.0)</f>
        <v>0</v>
      </c>
      <c r="N440" s="3">
        <f>IFERROR(__xludf.DUMMYFUNCTION("IF(REGEXMATCH(I440,""(?i)entrepreneurship cell""),1,0)"),0.0)</f>
        <v>0</v>
      </c>
      <c r="O440" s="3">
        <f>IFERROR(__xludf.DUMMYFUNCTION("IF(REGEXMATCH(I440,""(?i)cultural club""),1,0)"),0.0)</f>
        <v>0</v>
      </c>
      <c r="P440" s="3">
        <f>IFERROR(__xludf.DUMMYFUNCTION("IF(REGEXMATCH(I440,""(?i)sports club""),1,0)"),1.0)</f>
        <v>1</v>
      </c>
      <c r="Q440" s="3" t="s">
        <v>1132</v>
      </c>
      <c r="R440" s="3">
        <f>IFERROR(__xludf.DUMMYFUNCTION("COUNTA(SPLIT(Q440,"",""))"),3.0)</f>
        <v>3</v>
      </c>
      <c r="S440" s="3">
        <f>IFERROR(__xludf.DUMMYFUNCTION("IF(REGEXMATCH(Q440,""(?i)c\+\+""),1,0)"),0.0)</f>
        <v>0</v>
      </c>
      <c r="T440" s="3">
        <f>IFERROR(__xludf.DUMMYFUNCTION("IF(REGEXMATCH(Q440,""(?i)machine learning""),1,0)"),1.0)</f>
        <v>1</v>
      </c>
      <c r="U440" s="3">
        <f>IFERROR(__xludf.DUMMYFUNCTION("IF(REGEXMATCH(Q440,""(?i)python""),1,0)"),0.0)</f>
        <v>0</v>
      </c>
      <c r="V440" s="3">
        <f>IFERROR(__xludf.DUMMYFUNCTION("IF(REGEXMATCH(Q440,""(?i)java""),1,0)"),1.0)</f>
        <v>1</v>
      </c>
      <c r="W440" s="3">
        <f>IFERROR(__xludf.DUMMYFUNCTION("IF(REGEXMATCH(Q440,""(?i)sql""),1,0)"),0.0)</f>
        <v>0</v>
      </c>
      <c r="X440" s="3">
        <f>IFERROR(__xludf.DUMMYFUNCTION("IF(REGEXMATCH(Q440,""(?i)web development""),1,0)"),1.0)</f>
        <v>1</v>
      </c>
      <c r="Y440" s="3">
        <f>IFERROR(__xludf.DUMMYFUNCTION("IF(REGEXMATCH(Q440,""(?i)data science""),1,0)"),0.0)</f>
        <v>0</v>
      </c>
      <c r="Z440" s="3" t="s">
        <v>45</v>
      </c>
      <c r="AA440" s="3" t="s">
        <v>72</v>
      </c>
      <c r="AB440" s="3" t="s">
        <v>47</v>
      </c>
      <c r="AC440" s="3" t="s">
        <v>48</v>
      </c>
      <c r="AD440" s="3">
        <v>0.0</v>
      </c>
      <c r="AE440" s="3" t="s">
        <v>49</v>
      </c>
      <c r="AF440" s="3">
        <v>5.94</v>
      </c>
      <c r="AG440" s="3">
        <v>7.63</v>
      </c>
      <c r="AH440" s="3">
        <v>6.13</v>
      </c>
      <c r="AI440" s="3">
        <v>6.66</v>
      </c>
      <c r="AJ440" s="3">
        <v>7.38</v>
      </c>
      <c r="AK440" s="3">
        <v>6.2</v>
      </c>
      <c r="AL440" s="3">
        <v>5.85</v>
      </c>
      <c r="AM440" s="3">
        <v>7.47</v>
      </c>
    </row>
    <row r="441">
      <c r="A441" s="3" t="s">
        <v>1133</v>
      </c>
      <c r="B441" s="3" t="s">
        <v>91</v>
      </c>
      <c r="C441" s="4">
        <v>21.0</v>
      </c>
      <c r="D441" s="3" t="s">
        <v>41</v>
      </c>
      <c r="E441" s="3" t="s">
        <v>70</v>
      </c>
      <c r="F441" s="5">
        <v>7.1</v>
      </c>
      <c r="G441" s="3">
        <v>0.0</v>
      </c>
      <c r="H441" s="5">
        <v>92.3</v>
      </c>
      <c r="I441" s="3" t="s">
        <v>1134</v>
      </c>
      <c r="J441" s="3">
        <f>IFERROR(__xludf.DUMMYFUNCTION("COUNTA(SPLIT(I441,"",""))"),3.0)</f>
        <v>3</v>
      </c>
      <c r="K441" s="3">
        <f>IFERROR(__xludf.DUMMYFUNCTION("IF(REGEXMATCH(I441,""(?i)literary society""),1,0)"),1.0)</f>
        <v>1</v>
      </c>
      <c r="L441" s="3">
        <f>IFERROR(__xludf.DUMMYFUNCTION("IF(REGEXMATCH(I441,""(?i)robotics""),1,0)"),0.0)</f>
        <v>0</v>
      </c>
      <c r="M441" s="3">
        <f>IFERROR(__xludf.DUMMYFUNCTION("IF(REGEXMATCH(I441,""(?i)coding club""),1,0)"),1.0)</f>
        <v>1</v>
      </c>
      <c r="N441" s="3">
        <f>IFERROR(__xludf.DUMMYFUNCTION("IF(REGEXMATCH(I441,""(?i)entrepreneurship cell""),1,0)"),0.0)</f>
        <v>0</v>
      </c>
      <c r="O441" s="3">
        <f>IFERROR(__xludf.DUMMYFUNCTION("IF(REGEXMATCH(I441,""(?i)cultural club""),1,0)"),1.0)</f>
        <v>1</v>
      </c>
      <c r="P441" s="3">
        <f>IFERROR(__xludf.DUMMYFUNCTION("IF(REGEXMATCH(I441,""(?i)sports club""),1,0)"),0.0)</f>
        <v>0</v>
      </c>
      <c r="Q441" s="3" t="s">
        <v>1135</v>
      </c>
      <c r="R441" s="3">
        <f>IFERROR(__xludf.DUMMYFUNCTION("COUNTA(SPLIT(Q441,"",""))"),3.0)</f>
        <v>3</v>
      </c>
      <c r="S441" s="3">
        <f>IFERROR(__xludf.DUMMYFUNCTION("IF(REGEXMATCH(Q441,""(?i)c\+\+""),1,0)"),1.0)</f>
        <v>1</v>
      </c>
      <c r="T441" s="3">
        <f>IFERROR(__xludf.DUMMYFUNCTION("IF(REGEXMATCH(Q441,""(?i)machine learning""),1,0)"),0.0)</f>
        <v>0</v>
      </c>
      <c r="U441" s="3">
        <f>IFERROR(__xludf.DUMMYFUNCTION("IF(REGEXMATCH(Q441,""(?i)python""),1,0)"),1.0)</f>
        <v>1</v>
      </c>
      <c r="V441" s="3">
        <f>IFERROR(__xludf.DUMMYFUNCTION("IF(REGEXMATCH(Q441,""(?i)java""),1,0)"),0.0)</f>
        <v>0</v>
      </c>
      <c r="W441" s="3">
        <f>IFERROR(__xludf.DUMMYFUNCTION("IF(REGEXMATCH(Q441,""(?i)sql""),1,0)"),1.0)</f>
        <v>1</v>
      </c>
      <c r="X441" s="3">
        <f>IFERROR(__xludf.DUMMYFUNCTION("IF(REGEXMATCH(Q441,""(?i)web development""),1,0)"),0.0)</f>
        <v>0</v>
      </c>
      <c r="Y441" s="3">
        <f>IFERROR(__xludf.DUMMYFUNCTION("IF(REGEXMATCH(Q441,""(?i)data science""),1,0)"),0.0)</f>
        <v>0</v>
      </c>
      <c r="Z441" s="3" t="s">
        <v>55</v>
      </c>
      <c r="AA441" s="3" t="s">
        <v>48</v>
      </c>
      <c r="AB441" s="3" t="s">
        <v>66</v>
      </c>
      <c r="AC441" s="3" t="s">
        <v>98</v>
      </c>
      <c r="AD441" s="3">
        <v>4.0</v>
      </c>
      <c r="AE441" s="3" t="s">
        <v>106</v>
      </c>
      <c r="AF441" s="3">
        <v>6.66</v>
      </c>
      <c r="AG441" s="3">
        <v>7.43</v>
      </c>
      <c r="AH441" s="3">
        <v>6.41</v>
      </c>
      <c r="AI441" s="3">
        <v>6.81</v>
      </c>
      <c r="AJ441" s="3">
        <v>6.5</v>
      </c>
      <c r="AK441" s="3">
        <v>8.44</v>
      </c>
      <c r="AL441" s="3">
        <v>7.34</v>
      </c>
      <c r="AM441" s="3">
        <v>7.22</v>
      </c>
    </row>
    <row r="442">
      <c r="A442" s="3" t="s">
        <v>1136</v>
      </c>
      <c r="B442" s="3" t="s">
        <v>1137</v>
      </c>
      <c r="C442" s="4">
        <v>19.0</v>
      </c>
      <c r="D442" s="3" t="s">
        <v>41</v>
      </c>
      <c r="E442" s="3" t="s">
        <v>59</v>
      </c>
      <c r="F442" s="5">
        <v>7.28</v>
      </c>
      <c r="G442" s="3">
        <v>3.0</v>
      </c>
      <c r="H442" s="5">
        <v>97.27</v>
      </c>
      <c r="I442" s="3" t="s">
        <v>43</v>
      </c>
      <c r="J442" s="3">
        <f>IFERROR(__xludf.DUMMYFUNCTION("COUNTA(SPLIT(I442,"",""))"),2.0)</f>
        <v>2</v>
      </c>
      <c r="K442" s="3">
        <f>IFERROR(__xludf.DUMMYFUNCTION("IF(REGEXMATCH(I442,""(?i)literary society""),1,0)"),1.0)</f>
        <v>1</v>
      </c>
      <c r="L442" s="3">
        <f>IFERROR(__xludf.DUMMYFUNCTION("IF(REGEXMATCH(I442,""(?i)robotics""),1,0)"),1.0)</f>
        <v>1</v>
      </c>
      <c r="M442" s="3">
        <f>IFERROR(__xludf.DUMMYFUNCTION("IF(REGEXMATCH(I442,""(?i)coding club""),1,0)"),0.0)</f>
        <v>0</v>
      </c>
      <c r="N442" s="3">
        <f>IFERROR(__xludf.DUMMYFUNCTION("IF(REGEXMATCH(I442,""(?i)entrepreneurship cell""),1,0)"),0.0)</f>
        <v>0</v>
      </c>
      <c r="O442" s="3">
        <f>IFERROR(__xludf.DUMMYFUNCTION("IF(REGEXMATCH(I442,""(?i)cultural club""),1,0)"),0.0)</f>
        <v>0</v>
      </c>
      <c r="P442" s="3">
        <f>IFERROR(__xludf.DUMMYFUNCTION("IF(REGEXMATCH(I442,""(?i)sports club""),1,0)"),0.0)</f>
        <v>0</v>
      </c>
      <c r="Q442" s="3" t="s">
        <v>1112</v>
      </c>
      <c r="R442" s="3">
        <f>IFERROR(__xludf.DUMMYFUNCTION("COUNTA(SPLIT(Q442,"",""))"),2.0)</f>
        <v>2</v>
      </c>
      <c r="S442" s="3">
        <f>IFERROR(__xludf.DUMMYFUNCTION("IF(REGEXMATCH(Q442,""(?i)c\+\+""),1,0)"),1.0)</f>
        <v>1</v>
      </c>
      <c r="T442" s="3">
        <f>IFERROR(__xludf.DUMMYFUNCTION("IF(REGEXMATCH(Q442,""(?i)machine learning""),1,0)"),0.0)</f>
        <v>0</v>
      </c>
      <c r="U442" s="3">
        <f>IFERROR(__xludf.DUMMYFUNCTION("IF(REGEXMATCH(Q442,""(?i)python""),1,0)"),0.0)</f>
        <v>0</v>
      </c>
      <c r="V442" s="3">
        <f>IFERROR(__xludf.DUMMYFUNCTION("IF(REGEXMATCH(Q442,""(?i)java""),1,0)"),0.0)</f>
        <v>0</v>
      </c>
      <c r="W442" s="3">
        <f>IFERROR(__xludf.DUMMYFUNCTION("IF(REGEXMATCH(Q442,""(?i)sql""),1,0)"),0.0)</f>
        <v>0</v>
      </c>
      <c r="X442" s="3">
        <f>IFERROR(__xludf.DUMMYFUNCTION("IF(REGEXMATCH(Q442,""(?i)web development""),1,0)"),1.0)</f>
        <v>1</v>
      </c>
      <c r="Y442" s="3">
        <f>IFERROR(__xludf.DUMMYFUNCTION("IF(REGEXMATCH(Q442,""(?i)data science""),1,0)"),0.0)</f>
        <v>0</v>
      </c>
      <c r="Z442" s="3" t="s">
        <v>55</v>
      </c>
      <c r="AA442" s="3" t="s">
        <v>48</v>
      </c>
      <c r="AB442" s="3" t="s">
        <v>66</v>
      </c>
      <c r="AC442" s="3" t="s">
        <v>67</v>
      </c>
      <c r="AD442" s="3">
        <v>4.78</v>
      </c>
      <c r="AE442" s="3" t="s">
        <v>106</v>
      </c>
      <c r="AF442" s="3">
        <v>7.05</v>
      </c>
      <c r="AG442" s="3">
        <v>7.97</v>
      </c>
      <c r="AH442" s="3">
        <v>7.87</v>
      </c>
      <c r="AI442" s="3">
        <v>6.23</v>
      </c>
      <c r="AJ442" s="3">
        <v>6.97</v>
      </c>
      <c r="AK442" s="3">
        <v>7.79</v>
      </c>
      <c r="AL442" s="3">
        <v>8.04</v>
      </c>
      <c r="AM442" s="3">
        <v>6.34</v>
      </c>
    </row>
    <row r="443">
      <c r="A443" s="3" t="s">
        <v>1138</v>
      </c>
      <c r="B443" s="3" t="s">
        <v>1139</v>
      </c>
      <c r="C443" s="4">
        <v>20.0</v>
      </c>
      <c r="D443" s="3" t="s">
        <v>58</v>
      </c>
      <c r="E443" s="3" t="s">
        <v>70</v>
      </c>
      <c r="F443" s="5">
        <v>7.55</v>
      </c>
      <c r="G443" s="3">
        <v>0.0</v>
      </c>
      <c r="H443" s="5">
        <v>66.09</v>
      </c>
      <c r="I443" s="3" t="s">
        <v>11</v>
      </c>
      <c r="J443" s="3">
        <f>IFERROR(__xludf.DUMMYFUNCTION("COUNTA(SPLIT(I443,"",""))"),1.0)</f>
        <v>1</v>
      </c>
      <c r="K443" s="3">
        <f>IFERROR(__xludf.DUMMYFUNCTION("IF(REGEXMATCH(I443,""(?i)literary society""),1,0)"),0.0)</f>
        <v>0</v>
      </c>
      <c r="L443" s="3">
        <f>IFERROR(__xludf.DUMMYFUNCTION("IF(REGEXMATCH(I443,""(?i)robotics""),1,0)"),1.0)</f>
        <v>1</v>
      </c>
      <c r="M443" s="3">
        <f>IFERROR(__xludf.DUMMYFUNCTION("IF(REGEXMATCH(I443,""(?i)coding club""),1,0)"),0.0)</f>
        <v>0</v>
      </c>
      <c r="N443" s="3">
        <f>IFERROR(__xludf.DUMMYFUNCTION("IF(REGEXMATCH(I443,""(?i)entrepreneurship cell""),1,0)"),0.0)</f>
        <v>0</v>
      </c>
      <c r="O443" s="3">
        <f>IFERROR(__xludf.DUMMYFUNCTION("IF(REGEXMATCH(I443,""(?i)cultural club""),1,0)"),0.0)</f>
        <v>0</v>
      </c>
      <c r="P443" s="3">
        <f>IFERROR(__xludf.DUMMYFUNCTION("IF(REGEXMATCH(I443,""(?i)sports club""),1,0)"),0.0)</f>
        <v>0</v>
      </c>
      <c r="Q443" s="3" t="s">
        <v>854</v>
      </c>
      <c r="R443" s="3">
        <f>IFERROR(__xludf.DUMMYFUNCTION("COUNTA(SPLIT(Q443,"",""))"),3.0)</f>
        <v>3</v>
      </c>
      <c r="S443" s="3">
        <f>IFERROR(__xludf.DUMMYFUNCTION("IF(REGEXMATCH(Q443,""(?i)c\+\+""),1,0)"),0.0)</f>
        <v>0</v>
      </c>
      <c r="T443" s="3">
        <f>IFERROR(__xludf.DUMMYFUNCTION("IF(REGEXMATCH(Q443,""(?i)machine learning""),1,0)"),0.0)</f>
        <v>0</v>
      </c>
      <c r="U443" s="3">
        <f>IFERROR(__xludf.DUMMYFUNCTION("IF(REGEXMATCH(Q443,""(?i)python""),1,0)"),1.0)</f>
        <v>1</v>
      </c>
      <c r="V443" s="3">
        <f>IFERROR(__xludf.DUMMYFUNCTION("IF(REGEXMATCH(Q443,""(?i)java""),1,0)"),0.0)</f>
        <v>0</v>
      </c>
      <c r="W443" s="3">
        <f>IFERROR(__xludf.DUMMYFUNCTION("IF(REGEXMATCH(Q443,""(?i)sql""),1,0)"),1.0)</f>
        <v>1</v>
      </c>
      <c r="X443" s="3">
        <f>IFERROR(__xludf.DUMMYFUNCTION("IF(REGEXMATCH(Q443,""(?i)web development""),1,0)"),1.0)</f>
        <v>1</v>
      </c>
      <c r="Y443" s="3">
        <f>IFERROR(__xludf.DUMMYFUNCTION("IF(REGEXMATCH(Q443,""(?i)data science""),1,0)"),0.0)</f>
        <v>0</v>
      </c>
      <c r="Z443" s="3" t="s">
        <v>45</v>
      </c>
      <c r="AA443" s="3" t="s">
        <v>72</v>
      </c>
      <c r="AB443" s="3" t="s">
        <v>66</v>
      </c>
      <c r="AC443" s="3" t="s">
        <v>67</v>
      </c>
      <c r="AD443" s="3">
        <v>18.29</v>
      </c>
      <c r="AE443" s="3" t="s">
        <v>72</v>
      </c>
      <c r="AF443" s="3">
        <v>7.59</v>
      </c>
      <c r="AG443" s="3">
        <v>8.99</v>
      </c>
      <c r="AH443" s="3">
        <v>7.36</v>
      </c>
      <c r="AI443" s="3">
        <v>7.77</v>
      </c>
      <c r="AJ443" s="3">
        <v>8.26</v>
      </c>
      <c r="AK443" s="3">
        <v>7.18</v>
      </c>
      <c r="AL443" s="3">
        <v>5.45</v>
      </c>
      <c r="AM443" s="3">
        <v>7.79</v>
      </c>
    </row>
    <row r="444">
      <c r="A444" s="3" t="s">
        <v>1140</v>
      </c>
      <c r="B444" s="3" t="s">
        <v>190</v>
      </c>
      <c r="C444" s="4">
        <v>19.0</v>
      </c>
      <c r="D444" s="3" t="s">
        <v>58</v>
      </c>
      <c r="E444" s="3" t="s">
        <v>52</v>
      </c>
      <c r="F444" s="5">
        <v>7.56</v>
      </c>
      <c r="G444" s="3">
        <v>1.0</v>
      </c>
      <c r="H444" s="5">
        <v>70.26</v>
      </c>
      <c r="I444" s="3" t="s">
        <v>521</v>
      </c>
      <c r="J444" s="3">
        <f>IFERROR(__xludf.DUMMYFUNCTION("COUNTA(SPLIT(I444,"",""))"),2.0)</f>
        <v>2</v>
      </c>
      <c r="K444" s="3">
        <f>IFERROR(__xludf.DUMMYFUNCTION("IF(REGEXMATCH(I444,""(?i)literary society""),1,0)"),0.0)</f>
        <v>0</v>
      </c>
      <c r="L444" s="3">
        <f>IFERROR(__xludf.DUMMYFUNCTION("IF(REGEXMATCH(I444,""(?i)robotics""),1,0)"),0.0)</f>
        <v>0</v>
      </c>
      <c r="M444" s="3">
        <f>IFERROR(__xludf.DUMMYFUNCTION("IF(REGEXMATCH(I444,""(?i)coding club""),1,0)"),0.0)</f>
        <v>0</v>
      </c>
      <c r="N444" s="3">
        <f>IFERROR(__xludf.DUMMYFUNCTION("IF(REGEXMATCH(I444,""(?i)entrepreneurship cell""),1,0)"),1.0)</f>
        <v>1</v>
      </c>
      <c r="O444" s="3">
        <f>IFERROR(__xludf.DUMMYFUNCTION("IF(REGEXMATCH(I444,""(?i)cultural club""),1,0)"),1.0)</f>
        <v>1</v>
      </c>
      <c r="P444" s="3">
        <f>IFERROR(__xludf.DUMMYFUNCTION("IF(REGEXMATCH(I444,""(?i)sports club""),1,0)"),0.0)</f>
        <v>0</v>
      </c>
      <c r="Q444" s="3" t="s">
        <v>1094</v>
      </c>
      <c r="R444" s="3">
        <f>IFERROR(__xludf.DUMMYFUNCTION("COUNTA(SPLIT(Q444,"",""))"),5.0)</f>
        <v>5</v>
      </c>
      <c r="S444" s="3">
        <f>IFERROR(__xludf.DUMMYFUNCTION("IF(REGEXMATCH(Q444,""(?i)c\+\+""),1,0)"),1.0)</f>
        <v>1</v>
      </c>
      <c r="T444" s="3">
        <f>IFERROR(__xludf.DUMMYFUNCTION("IF(REGEXMATCH(Q444,""(?i)machine learning""),1,0)"),1.0)</f>
        <v>1</v>
      </c>
      <c r="U444" s="3">
        <f>IFERROR(__xludf.DUMMYFUNCTION("IF(REGEXMATCH(Q444,""(?i)python""),1,0)"),1.0)</f>
        <v>1</v>
      </c>
      <c r="V444" s="3">
        <f>IFERROR(__xludf.DUMMYFUNCTION("IF(REGEXMATCH(Q444,""(?i)java""),1,0)"),0.0)</f>
        <v>0</v>
      </c>
      <c r="W444" s="3">
        <f>IFERROR(__xludf.DUMMYFUNCTION("IF(REGEXMATCH(Q444,""(?i)sql""),1,0)"),0.0)</f>
        <v>0</v>
      </c>
      <c r="X444" s="3">
        <f>IFERROR(__xludf.DUMMYFUNCTION("IF(REGEXMATCH(Q444,""(?i)web development""),1,0)"),1.0)</f>
        <v>1</v>
      </c>
      <c r="Y444" s="3">
        <f>IFERROR(__xludf.DUMMYFUNCTION("IF(REGEXMATCH(Q444,""(?i)data science""),1,0)"),1.0)</f>
        <v>1</v>
      </c>
      <c r="Z444" s="3" t="s">
        <v>55</v>
      </c>
      <c r="AA444" s="3" t="s">
        <v>48</v>
      </c>
      <c r="AB444" s="3" t="s">
        <v>47</v>
      </c>
      <c r="AC444" s="3" t="s">
        <v>48</v>
      </c>
      <c r="AD444" s="3">
        <v>0.0</v>
      </c>
      <c r="AE444" s="3" t="s">
        <v>49</v>
      </c>
      <c r="AF444" s="3">
        <v>7.99</v>
      </c>
      <c r="AG444" s="3">
        <v>7.93</v>
      </c>
      <c r="AH444" s="3">
        <v>8.85</v>
      </c>
      <c r="AI444" s="3">
        <v>7.11</v>
      </c>
      <c r="AJ444" s="3">
        <v>8.85</v>
      </c>
      <c r="AK444" s="3">
        <v>6.06</v>
      </c>
      <c r="AL444" s="3">
        <v>6.79</v>
      </c>
      <c r="AM444" s="3">
        <v>6.88</v>
      </c>
    </row>
    <row r="445">
      <c r="A445" s="3" t="s">
        <v>1141</v>
      </c>
      <c r="B445" s="3" t="s">
        <v>1142</v>
      </c>
      <c r="C445" s="4">
        <v>20.0</v>
      </c>
      <c r="D445" s="3" t="s">
        <v>41</v>
      </c>
      <c r="E445" s="3" t="s">
        <v>42</v>
      </c>
      <c r="F445" s="5">
        <v>6.96</v>
      </c>
      <c r="G445" s="3">
        <v>1.0</v>
      </c>
      <c r="H445" s="5">
        <v>76.71</v>
      </c>
      <c r="I445" s="3" t="s">
        <v>10</v>
      </c>
      <c r="J445" s="3">
        <f>IFERROR(__xludf.DUMMYFUNCTION("COUNTA(SPLIT(I445,"",""))"),1.0)</f>
        <v>1</v>
      </c>
      <c r="K445" s="3">
        <f>IFERROR(__xludf.DUMMYFUNCTION("IF(REGEXMATCH(I445,""(?i)literary society""),1,0)"),1.0)</f>
        <v>1</v>
      </c>
      <c r="L445" s="3">
        <f>IFERROR(__xludf.DUMMYFUNCTION("IF(REGEXMATCH(I445,""(?i)robotics""),1,0)"),0.0)</f>
        <v>0</v>
      </c>
      <c r="M445" s="3">
        <f>IFERROR(__xludf.DUMMYFUNCTION("IF(REGEXMATCH(I445,""(?i)coding club""),1,0)"),0.0)</f>
        <v>0</v>
      </c>
      <c r="N445" s="3">
        <f>IFERROR(__xludf.DUMMYFUNCTION("IF(REGEXMATCH(I445,""(?i)entrepreneurship cell""),1,0)"),0.0)</f>
        <v>0</v>
      </c>
      <c r="O445" s="3">
        <f>IFERROR(__xludf.DUMMYFUNCTION("IF(REGEXMATCH(I445,""(?i)cultural club""),1,0)"),0.0)</f>
        <v>0</v>
      </c>
      <c r="P445" s="3">
        <f>IFERROR(__xludf.DUMMYFUNCTION("IF(REGEXMATCH(I445,""(?i)sports club""),1,0)"),0.0)</f>
        <v>0</v>
      </c>
      <c r="Q445" s="3" t="s">
        <v>1143</v>
      </c>
      <c r="R445" s="3">
        <f>IFERROR(__xludf.DUMMYFUNCTION("COUNTA(SPLIT(Q445,"",""))"),3.0)</f>
        <v>3</v>
      </c>
      <c r="S445" s="3">
        <f>IFERROR(__xludf.DUMMYFUNCTION("IF(REGEXMATCH(Q445,""(?i)c\+\+""),1,0)"),1.0)</f>
        <v>1</v>
      </c>
      <c r="T445" s="3">
        <f>IFERROR(__xludf.DUMMYFUNCTION("IF(REGEXMATCH(Q445,""(?i)machine learning""),1,0)"),0.0)</f>
        <v>0</v>
      </c>
      <c r="U445" s="3">
        <f>IFERROR(__xludf.DUMMYFUNCTION("IF(REGEXMATCH(Q445,""(?i)python""),1,0)"),0.0)</f>
        <v>0</v>
      </c>
      <c r="V445" s="3">
        <f>IFERROR(__xludf.DUMMYFUNCTION("IF(REGEXMATCH(Q445,""(?i)java""),1,0)"),1.0)</f>
        <v>1</v>
      </c>
      <c r="W445" s="3">
        <f>IFERROR(__xludf.DUMMYFUNCTION("IF(REGEXMATCH(Q445,""(?i)sql""),1,0)"),0.0)</f>
        <v>0</v>
      </c>
      <c r="X445" s="3">
        <f>IFERROR(__xludf.DUMMYFUNCTION("IF(REGEXMATCH(Q445,""(?i)web development""),1,0)"),0.0)</f>
        <v>0</v>
      </c>
      <c r="Y445" s="3">
        <f>IFERROR(__xludf.DUMMYFUNCTION("IF(REGEXMATCH(Q445,""(?i)data science""),1,0)"),1.0)</f>
        <v>1</v>
      </c>
      <c r="Z445" s="3" t="s">
        <v>55</v>
      </c>
      <c r="AA445" s="3" t="s">
        <v>48</v>
      </c>
      <c r="AB445" s="3" t="s">
        <v>66</v>
      </c>
      <c r="AC445" s="3" t="s">
        <v>67</v>
      </c>
      <c r="AD445" s="3">
        <v>15.52</v>
      </c>
      <c r="AE445" s="3" t="s">
        <v>72</v>
      </c>
      <c r="AF445" s="3">
        <v>7.18</v>
      </c>
      <c r="AG445" s="3">
        <v>7.37</v>
      </c>
      <c r="AH445" s="3">
        <v>6.23</v>
      </c>
      <c r="AI445" s="3">
        <v>7.63</v>
      </c>
      <c r="AJ445" s="3">
        <v>7.58</v>
      </c>
      <c r="AK445" s="3">
        <v>7.49</v>
      </c>
      <c r="AL445" s="3">
        <v>5.79</v>
      </c>
      <c r="AM445" s="3">
        <v>6.41</v>
      </c>
    </row>
    <row r="446">
      <c r="A446" s="3" t="s">
        <v>1144</v>
      </c>
      <c r="B446" s="3" t="s">
        <v>127</v>
      </c>
      <c r="C446" s="4">
        <v>20.0</v>
      </c>
      <c r="D446" s="3" t="s">
        <v>58</v>
      </c>
      <c r="E446" s="3" t="s">
        <v>42</v>
      </c>
      <c r="F446" s="5">
        <v>6.88</v>
      </c>
      <c r="G446" s="3">
        <v>2.0</v>
      </c>
      <c r="H446" s="5">
        <v>72.73</v>
      </c>
      <c r="I446" s="3" t="s">
        <v>175</v>
      </c>
      <c r="J446" s="3">
        <f>IFERROR(__xludf.DUMMYFUNCTION("COUNTA(SPLIT(I446,"",""))"),2.0)</f>
        <v>2</v>
      </c>
      <c r="K446" s="3">
        <f>IFERROR(__xludf.DUMMYFUNCTION("IF(REGEXMATCH(I446,""(?i)literary society""),1,0)"),0.0)</f>
        <v>0</v>
      </c>
      <c r="L446" s="3">
        <f>IFERROR(__xludf.DUMMYFUNCTION("IF(REGEXMATCH(I446,""(?i)robotics""),1,0)"),0.0)</f>
        <v>0</v>
      </c>
      <c r="M446" s="3">
        <f>IFERROR(__xludf.DUMMYFUNCTION("IF(REGEXMATCH(I446,""(?i)coding club""),1,0)"),1.0)</f>
        <v>1</v>
      </c>
      <c r="N446" s="3">
        <f>IFERROR(__xludf.DUMMYFUNCTION("IF(REGEXMATCH(I446,""(?i)entrepreneurship cell""),1,0)"),0.0)</f>
        <v>0</v>
      </c>
      <c r="O446" s="3">
        <f>IFERROR(__xludf.DUMMYFUNCTION("IF(REGEXMATCH(I446,""(?i)cultural club""),1,0)"),0.0)</f>
        <v>0</v>
      </c>
      <c r="P446" s="3">
        <f>IFERROR(__xludf.DUMMYFUNCTION("IF(REGEXMATCH(I446,""(?i)sports club""),1,0)"),1.0)</f>
        <v>1</v>
      </c>
      <c r="Q446" s="3" t="s">
        <v>360</v>
      </c>
      <c r="R446" s="3">
        <f>IFERROR(__xludf.DUMMYFUNCTION("COUNTA(SPLIT(Q446,"",""))"),2.0)</f>
        <v>2</v>
      </c>
      <c r="S446" s="3">
        <f>IFERROR(__xludf.DUMMYFUNCTION("IF(REGEXMATCH(Q446,""(?i)c\+\+""),1,0)"),0.0)</f>
        <v>0</v>
      </c>
      <c r="T446" s="3">
        <f>IFERROR(__xludf.DUMMYFUNCTION("IF(REGEXMATCH(Q446,""(?i)machine learning""),1,0)"),1.0)</f>
        <v>1</v>
      </c>
      <c r="U446" s="3">
        <f>IFERROR(__xludf.DUMMYFUNCTION("IF(REGEXMATCH(Q446,""(?i)python""),1,0)"),0.0)</f>
        <v>0</v>
      </c>
      <c r="V446" s="3">
        <f>IFERROR(__xludf.DUMMYFUNCTION("IF(REGEXMATCH(Q446,""(?i)java""),1,0)"),0.0)</f>
        <v>0</v>
      </c>
      <c r="W446" s="3">
        <f>IFERROR(__xludf.DUMMYFUNCTION("IF(REGEXMATCH(Q446,""(?i)sql""),1,0)"),0.0)</f>
        <v>0</v>
      </c>
      <c r="X446" s="3">
        <f>IFERROR(__xludf.DUMMYFUNCTION("IF(REGEXMATCH(Q446,""(?i)web development""),1,0)"),0.0)</f>
        <v>0</v>
      </c>
      <c r="Y446" s="3">
        <f>IFERROR(__xludf.DUMMYFUNCTION("IF(REGEXMATCH(Q446,""(?i)data science""),1,0)"),1.0)</f>
        <v>1</v>
      </c>
      <c r="Z446" s="3" t="s">
        <v>45</v>
      </c>
      <c r="AA446" s="3" t="s">
        <v>85</v>
      </c>
      <c r="AB446" s="3" t="s">
        <v>47</v>
      </c>
      <c r="AC446" s="3" t="s">
        <v>48</v>
      </c>
      <c r="AD446" s="3">
        <v>0.0</v>
      </c>
      <c r="AE446" s="3" t="s">
        <v>49</v>
      </c>
      <c r="AF446" s="3">
        <v>6.2</v>
      </c>
      <c r="AG446" s="3">
        <v>6.62</v>
      </c>
      <c r="AH446" s="3">
        <v>6.44</v>
      </c>
      <c r="AI446" s="3">
        <v>6.93</v>
      </c>
      <c r="AJ446" s="3">
        <v>7.63</v>
      </c>
      <c r="AK446" s="3">
        <v>7.29</v>
      </c>
      <c r="AL446" s="3">
        <v>7.2</v>
      </c>
      <c r="AM446" s="3">
        <v>6.76</v>
      </c>
    </row>
    <row r="447">
      <c r="A447" s="3" t="s">
        <v>1145</v>
      </c>
      <c r="B447" s="3" t="s">
        <v>1146</v>
      </c>
      <c r="C447" s="4">
        <v>22.0</v>
      </c>
      <c r="D447" s="3" t="s">
        <v>58</v>
      </c>
      <c r="E447" s="3" t="s">
        <v>42</v>
      </c>
      <c r="F447" s="5">
        <v>6.86</v>
      </c>
      <c r="G447" s="3">
        <v>0.0</v>
      </c>
      <c r="H447" s="5">
        <v>72.22</v>
      </c>
      <c r="I447" s="3" t="s">
        <v>10</v>
      </c>
      <c r="J447" s="3">
        <f>IFERROR(__xludf.DUMMYFUNCTION("COUNTA(SPLIT(I447,"",""))"),1.0)</f>
        <v>1</v>
      </c>
      <c r="K447" s="3">
        <f>IFERROR(__xludf.DUMMYFUNCTION("IF(REGEXMATCH(I447,""(?i)literary society""),1,0)"),1.0)</f>
        <v>1</v>
      </c>
      <c r="L447" s="3">
        <f>IFERROR(__xludf.DUMMYFUNCTION("IF(REGEXMATCH(I447,""(?i)robotics""),1,0)"),0.0)</f>
        <v>0</v>
      </c>
      <c r="M447" s="3">
        <f>IFERROR(__xludf.DUMMYFUNCTION("IF(REGEXMATCH(I447,""(?i)coding club""),1,0)"),0.0)</f>
        <v>0</v>
      </c>
      <c r="N447" s="3">
        <f>IFERROR(__xludf.DUMMYFUNCTION("IF(REGEXMATCH(I447,""(?i)entrepreneurship cell""),1,0)"),0.0)</f>
        <v>0</v>
      </c>
      <c r="O447" s="3">
        <f>IFERROR(__xludf.DUMMYFUNCTION("IF(REGEXMATCH(I447,""(?i)cultural club""),1,0)"),0.0)</f>
        <v>0</v>
      </c>
      <c r="P447" s="3">
        <f>IFERROR(__xludf.DUMMYFUNCTION("IF(REGEXMATCH(I447,""(?i)sports club""),1,0)"),0.0)</f>
        <v>0</v>
      </c>
      <c r="Q447" s="3" t="s">
        <v>1135</v>
      </c>
      <c r="R447" s="3">
        <f>IFERROR(__xludf.DUMMYFUNCTION("COUNTA(SPLIT(Q447,"",""))"),3.0)</f>
        <v>3</v>
      </c>
      <c r="S447" s="3">
        <f>IFERROR(__xludf.DUMMYFUNCTION("IF(REGEXMATCH(Q447,""(?i)c\+\+""),1,0)"),1.0)</f>
        <v>1</v>
      </c>
      <c r="T447" s="3">
        <f>IFERROR(__xludf.DUMMYFUNCTION("IF(REGEXMATCH(Q447,""(?i)machine learning""),1,0)"),0.0)</f>
        <v>0</v>
      </c>
      <c r="U447" s="3">
        <f>IFERROR(__xludf.DUMMYFUNCTION("IF(REGEXMATCH(Q447,""(?i)python""),1,0)"),1.0)</f>
        <v>1</v>
      </c>
      <c r="V447" s="3">
        <f>IFERROR(__xludf.DUMMYFUNCTION("IF(REGEXMATCH(Q447,""(?i)java""),1,0)"),0.0)</f>
        <v>0</v>
      </c>
      <c r="W447" s="3">
        <f>IFERROR(__xludf.DUMMYFUNCTION("IF(REGEXMATCH(Q447,""(?i)sql""),1,0)"),1.0)</f>
        <v>1</v>
      </c>
      <c r="X447" s="3">
        <f>IFERROR(__xludf.DUMMYFUNCTION("IF(REGEXMATCH(Q447,""(?i)web development""),1,0)"),0.0)</f>
        <v>0</v>
      </c>
      <c r="Y447" s="3">
        <f>IFERROR(__xludf.DUMMYFUNCTION("IF(REGEXMATCH(Q447,""(?i)data science""),1,0)"),0.0)</f>
        <v>0</v>
      </c>
      <c r="Z447" s="3" t="s">
        <v>45</v>
      </c>
      <c r="AA447" s="3" t="s">
        <v>67</v>
      </c>
      <c r="AB447" s="3" t="s">
        <v>66</v>
      </c>
      <c r="AC447" s="3" t="s">
        <v>61</v>
      </c>
      <c r="AD447" s="3">
        <v>5.68</v>
      </c>
      <c r="AE447" s="3" t="s">
        <v>72</v>
      </c>
      <c r="AF447" s="3">
        <v>7.62</v>
      </c>
      <c r="AG447" s="3">
        <v>5.32</v>
      </c>
      <c r="AH447" s="3">
        <v>7.66</v>
      </c>
      <c r="AI447" s="3">
        <v>6.86</v>
      </c>
      <c r="AJ447" s="3">
        <v>8.51</v>
      </c>
      <c r="AK447" s="3">
        <v>5.87</v>
      </c>
      <c r="AL447" s="3">
        <v>6.44</v>
      </c>
      <c r="AM447" s="3">
        <v>6.63</v>
      </c>
    </row>
    <row r="448">
      <c r="A448" s="3" t="s">
        <v>1147</v>
      </c>
      <c r="B448" s="3" t="s">
        <v>1148</v>
      </c>
      <c r="C448" s="4">
        <v>18.0</v>
      </c>
      <c r="D448" s="3" t="s">
        <v>58</v>
      </c>
      <c r="E448" s="3" t="s">
        <v>92</v>
      </c>
      <c r="F448" s="5">
        <v>6.43</v>
      </c>
      <c r="G448" s="3">
        <v>0.0</v>
      </c>
      <c r="H448" s="5">
        <v>72.11</v>
      </c>
      <c r="I448" s="3" t="s">
        <v>14</v>
      </c>
      <c r="J448" s="3">
        <f>IFERROR(__xludf.DUMMYFUNCTION("COUNTA(SPLIT(I448,"",""))"),1.0)</f>
        <v>1</v>
      </c>
      <c r="K448" s="3">
        <f>IFERROR(__xludf.DUMMYFUNCTION("IF(REGEXMATCH(I448,""(?i)literary society""),1,0)"),0.0)</f>
        <v>0</v>
      </c>
      <c r="L448" s="3">
        <f>IFERROR(__xludf.DUMMYFUNCTION("IF(REGEXMATCH(I448,""(?i)robotics""),1,0)"),0.0)</f>
        <v>0</v>
      </c>
      <c r="M448" s="3">
        <f>IFERROR(__xludf.DUMMYFUNCTION("IF(REGEXMATCH(I448,""(?i)coding club""),1,0)"),0.0)</f>
        <v>0</v>
      </c>
      <c r="N448" s="3">
        <f>IFERROR(__xludf.DUMMYFUNCTION("IF(REGEXMATCH(I448,""(?i)entrepreneurship cell""),1,0)"),0.0)</f>
        <v>0</v>
      </c>
      <c r="O448" s="3">
        <f>IFERROR(__xludf.DUMMYFUNCTION("IF(REGEXMATCH(I448,""(?i)cultural club""),1,0)"),1.0)</f>
        <v>1</v>
      </c>
      <c r="P448" s="3">
        <f>IFERROR(__xludf.DUMMYFUNCTION("IF(REGEXMATCH(I448,""(?i)sports club""),1,0)"),0.0)</f>
        <v>0</v>
      </c>
      <c r="Q448" s="3" t="s">
        <v>1149</v>
      </c>
      <c r="R448" s="3">
        <f>IFERROR(__xludf.DUMMYFUNCTION("COUNTA(SPLIT(Q448,"",""))"),2.0)</f>
        <v>2</v>
      </c>
      <c r="S448" s="3">
        <f>IFERROR(__xludf.DUMMYFUNCTION("IF(REGEXMATCH(Q448,""(?i)c\+\+""),1,0)"),1.0)</f>
        <v>1</v>
      </c>
      <c r="T448" s="3">
        <f>IFERROR(__xludf.DUMMYFUNCTION("IF(REGEXMATCH(Q448,""(?i)machine learning""),1,0)"),0.0)</f>
        <v>0</v>
      </c>
      <c r="U448" s="3">
        <f>IFERROR(__xludf.DUMMYFUNCTION("IF(REGEXMATCH(Q448,""(?i)python""),1,0)"),1.0)</f>
        <v>1</v>
      </c>
      <c r="V448" s="3">
        <f>IFERROR(__xludf.DUMMYFUNCTION("IF(REGEXMATCH(Q448,""(?i)java""),1,0)"),0.0)</f>
        <v>0</v>
      </c>
      <c r="W448" s="3">
        <f>IFERROR(__xludf.DUMMYFUNCTION("IF(REGEXMATCH(Q448,""(?i)sql""),1,0)"),0.0)</f>
        <v>0</v>
      </c>
      <c r="X448" s="3">
        <f>IFERROR(__xludf.DUMMYFUNCTION("IF(REGEXMATCH(Q448,""(?i)web development""),1,0)"),0.0)</f>
        <v>0</v>
      </c>
      <c r="Y448" s="3">
        <f>IFERROR(__xludf.DUMMYFUNCTION("IF(REGEXMATCH(Q448,""(?i)data science""),1,0)"),0.0)</f>
        <v>0</v>
      </c>
      <c r="Z448" s="3" t="s">
        <v>45</v>
      </c>
      <c r="AA448" s="3" t="s">
        <v>72</v>
      </c>
      <c r="AB448" s="3" t="s">
        <v>66</v>
      </c>
      <c r="AC448" s="3" t="s">
        <v>46</v>
      </c>
      <c r="AD448" s="3">
        <v>11.26</v>
      </c>
      <c r="AE448" s="3" t="s">
        <v>72</v>
      </c>
      <c r="AF448" s="3">
        <v>5.0</v>
      </c>
      <c r="AG448" s="3">
        <v>5.62</v>
      </c>
      <c r="AH448" s="3">
        <v>8.1</v>
      </c>
      <c r="AI448" s="3">
        <v>6.56</v>
      </c>
      <c r="AJ448" s="3">
        <v>6.56</v>
      </c>
      <c r="AK448" s="3">
        <v>6.03</v>
      </c>
      <c r="AL448" s="3">
        <v>7.92</v>
      </c>
      <c r="AM448" s="3">
        <v>5.63</v>
      </c>
    </row>
    <row r="449">
      <c r="A449" s="3" t="s">
        <v>1150</v>
      </c>
      <c r="B449" s="3" t="s">
        <v>252</v>
      </c>
      <c r="C449" s="4">
        <v>22.0</v>
      </c>
      <c r="D449" s="3" t="s">
        <v>58</v>
      </c>
      <c r="E449" s="3" t="s">
        <v>42</v>
      </c>
      <c r="F449" s="5">
        <v>7.24</v>
      </c>
      <c r="G449" s="3">
        <v>1.0</v>
      </c>
      <c r="H449" s="5">
        <v>83.72</v>
      </c>
      <c r="I449" s="3" t="s">
        <v>109</v>
      </c>
      <c r="J449" s="3">
        <f>IFERROR(__xludf.DUMMYFUNCTION("COUNTA(SPLIT(I449,"",""))"),2.0)</f>
        <v>2</v>
      </c>
      <c r="K449" s="3">
        <f>IFERROR(__xludf.DUMMYFUNCTION("IF(REGEXMATCH(I449,""(?i)literary society""),1,0)"),0.0)</f>
        <v>0</v>
      </c>
      <c r="L449" s="3">
        <f>IFERROR(__xludf.DUMMYFUNCTION("IF(REGEXMATCH(I449,""(?i)robotics""),1,0)"),0.0)</f>
        <v>0</v>
      </c>
      <c r="M449" s="3">
        <f>IFERROR(__xludf.DUMMYFUNCTION("IF(REGEXMATCH(I449,""(?i)coding club""),1,0)"),0.0)</f>
        <v>0</v>
      </c>
      <c r="N449" s="3">
        <f>IFERROR(__xludf.DUMMYFUNCTION("IF(REGEXMATCH(I449,""(?i)entrepreneurship cell""),1,0)"),1.0)</f>
        <v>1</v>
      </c>
      <c r="O449" s="3">
        <f>IFERROR(__xludf.DUMMYFUNCTION("IF(REGEXMATCH(I449,""(?i)cultural club""),1,0)"),0.0)</f>
        <v>0</v>
      </c>
      <c r="P449" s="3">
        <f>IFERROR(__xludf.DUMMYFUNCTION("IF(REGEXMATCH(I449,""(?i)sports club""),1,0)"),1.0)</f>
        <v>1</v>
      </c>
      <c r="Q449" s="3" t="s">
        <v>1151</v>
      </c>
      <c r="R449" s="3">
        <f>IFERROR(__xludf.DUMMYFUNCTION("COUNTA(SPLIT(Q449,"",""))"),5.0)</f>
        <v>5</v>
      </c>
      <c r="S449" s="3">
        <f>IFERROR(__xludf.DUMMYFUNCTION("IF(REGEXMATCH(Q449,""(?i)c\+\+""),1,0)"),1.0)</f>
        <v>1</v>
      </c>
      <c r="T449" s="3">
        <f>IFERROR(__xludf.DUMMYFUNCTION("IF(REGEXMATCH(Q449,""(?i)machine learning""),1,0)"),1.0)</f>
        <v>1</v>
      </c>
      <c r="U449" s="3">
        <f>IFERROR(__xludf.DUMMYFUNCTION("IF(REGEXMATCH(Q449,""(?i)python""),1,0)"),0.0)</f>
        <v>0</v>
      </c>
      <c r="V449" s="3">
        <f>IFERROR(__xludf.DUMMYFUNCTION("IF(REGEXMATCH(Q449,""(?i)java""),1,0)"),1.0)</f>
        <v>1</v>
      </c>
      <c r="W449" s="3">
        <f>IFERROR(__xludf.DUMMYFUNCTION("IF(REGEXMATCH(Q449,""(?i)sql""),1,0)"),0.0)</f>
        <v>0</v>
      </c>
      <c r="X449" s="3">
        <f>IFERROR(__xludf.DUMMYFUNCTION("IF(REGEXMATCH(Q449,""(?i)web development""),1,0)"),1.0)</f>
        <v>1</v>
      </c>
      <c r="Y449" s="3">
        <f>IFERROR(__xludf.DUMMYFUNCTION("IF(REGEXMATCH(Q449,""(?i)data science""),1,0)"),1.0)</f>
        <v>1</v>
      </c>
      <c r="Z449" s="3" t="s">
        <v>55</v>
      </c>
      <c r="AA449" s="3" t="s">
        <v>48</v>
      </c>
      <c r="AB449" s="3" t="s">
        <v>66</v>
      </c>
      <c r="AC449" s="3" t="s">
        <v>72</v>
      </c>
      <c r="AD449" s="3">
        <v>12.14</v>
      </c>
      <c r="AE449" s="3" t="s">
        <v>75</v>
      </c>
      <c r="AF449" s="3">
        <v>7.69</v>
      </c>
      <c r="AG449" s="3">
        <v>7.42</v>
      </c>
      <c r="AH449" s="3">
        <v>7.16</v>
      </c>
      <c r="AI449" s="3">
        <v>9.16</v>
      </c>
      <c r="AJ449" s="3">
        <v>6.38</v>
      </c>
      <c r="AK449" s="3">
        <v>6.93</v>
      </c>
      <c r="AL449" s="3">
        <v>5.04</v>
      </c>
      <c r="AM449" s="3">
        <v>8.16</v>
      </c>
    </row>
    <row r="450">
      <c r="A450" s="3" t="s">
        <v>1152</v>
      </c>
      <c r="B450" s="3" t="s">
        <v>1153</v>
      </c>
      <c r="C450" s="4">
        <v>21.0</v>
      </c>
      <c r="D450" s="3" t="s">
        <v>41</v>
      </c>
      <c r="E450" s="3" t="s">
        <v>70</v>
      </c>
      <c r="F450" s="5">
        <v>6.43</v>
      </c>
      <c r="G450" s="3">
        <v>0.0</v>
      </c>
      <c r="H450" s="5">
        <v>65.93</v>
      </c>
      <c r="I450" s="3" t="s">
        <v>12</v>
      </c>
      <c r="J450" s="3">
        <f>IFERROR(__xludf.DUMMYFUNCTION("COUNTA(SPLIT(I450,"",""))"),1.0)</f>
        <v>1</v>
      </c>
      <c r="K450" s="3">
        <f>IFERROR(__xludf.DUMMYFUNCTION("IF(REGEXMATCH(I450,""(?i)literary society""),1,0)"),0.0)</f>
        <v>0</v>
      </c>
      <c r="L450" s="3">
        <f>IFERROR(__xludf.DUMMYFUNCTION("IF(REGEXMATCH(I450,""(?i)robotics""),1,0)"),0.0)</f>
        <v>0</v>
      </c>
      <c r="M450" s="3">
        <f>IFERROR(__xludf.DUMMYFUNCTION("IF(REGEXMATCH(I450,""(?i)coding club""),1,0)"),1.0)</f>
        <v>1</v>
      </c>
      <c r="N450" s="3">
        <f>IFERROR(__xludf.DUMMYFUNCTION("IF(REGEXMATCH(I450,""(?i)entrepreneurship cell""),1,0)"),0.0)</f>
        <v>0</v>
      </c>
      <c r="O450" s="3">
        <f>IFERROR(__xludf.DUMMYFUNCTION("IF(REGEXMATCH(I450,""(?i)cultural club""),1,0)"),0.0)</f>
        <v>0</v>
      </c>
      <c r="P450" s="3">
        <f>IFERROR(__xludf.DUMMYFUNCTION("IF(REGEXMATCH(I450,""(?i)sports club""),1,0)"),0.0)</f>
        <v>0</v>
      </c>
      <c r="Q450" s="3" t="s">
        <v>1154</v>
      </c>
      <c r="R450" s="3">
        <f>IFERROR(__xludf.DUMMYFUNCTION("COUNTA(SPLIT(Q450,"",""))"),4.0)</f>
        <v>4</v>
      </c>
      <c r="S450" s="3">
        <f>IFERROR(__xludf.DUMMYFUNCTION("IF(REGEXMATCH(Q450,""(?i)c\+\+""),1,0)"),0.0)</f>
        <v>0</v>
      </c>
      <c r="T450" s="3">
        <f>IFERROR(__xludf.DUMMYFUNCTION("IF(REGEXMATCH(Q450,""(?i)machine learning""),1,0)"),1.0)</f>
        <v>1</v>
      </c>
      <c r="U450" s="3">
        <f>IFERROR(__xludf.DUMMYFUNCTION("IF(REGEXMATCH(Q450,""(?i)python""),1,0)"),0.0)</f>
        <v>0</v>
      </c>
      <c r="V450" s="3">
        <f>IFERROR(__xludf.DUMMYFUNCTION("IF(REGEXMATCH(Q450,""(?i)java""),1,0)"),1.0)</f>
        <v>1</v>
      </c>
      <c r="W450" s="3">
        <f>IFERROR(__xludf.DUMMYFUNCTION("IF(REGEXMATCH(Q450,""(?i)sql""),1,0)"),1.0)</f>
        <v>1</v>
      </c>
      <c r="X450" s="3">
        <f>IFERROR(__xludf.DUMMYFUNCTION("IF(REGEXMATCH(Q450,""(?i)web development""),1,0)"),0.0)</f>
        <v>0</v>
      </c>
      <c r="Y450" s="3">
        <f>IFERROR(__xludf.DUMMYFUNCTION("IF(REGEXMATCH(Q450,""(?i)data science""),1,0)"),1.0)</f>
        <v>1</v>
      </c>
      <c r="Z450" s="3" t="s">
        <v>45</v>
      </c>
      <c r="AA450" s="3" t="s">
        <v>72</v>
      </c>
      <c r="AB450" s="3" t="s">
        <v>66</v>
      </c>
      <c r="AC450" s="3" t="s">
        <v>67</v>
      </c>
      <c r="AD450" s="3">
        <v>14.12</v>
      </c>
      <c r="AE450" s="3" t="s">
        <v>106</v>
      </c>
      <c r="AF450" s="3">
        <v>4.3</v>
      </c>
      <c r="AG450" s="3">
        <v>5.82</v>
      </c>
      <c r="AH450" s="3">
        <v>7.15</v>
      </c>
      <c r="AI450" s="3">
        <v>8.53</v>
      </c>
      <c r="AJ450" s="3">
        <v>5.87</v>
      </c>
      <c r="AK450" s="3">
        <v>6.15</v>
      </c>
      <c r="AL450" s="3">
        <v>7.09</v>
      </c>
      <c r="AM450" s="3">
        <v>6.51</v>
      </c>
    </row>
    <row r="451">
      <c r="A451" s="3" t="s">
        <v>1155</v>
      </c>
      <c r="B451" s="3" t="s">
        <v>374</v>
      </c>
      <c r="C451" s="4">
        <v>21.0</v>
      </c>
      <c r="D451" s="3" t="s">
        <v>41</v>
      </c>
      <c r="E451" s="3" t="s">
        <v>59</v>
      </c>
      <c r="F451" s="5">
        <v>7.28</v>
      </c>
      <c r="G451" s="3">
        <v>0.0</v>
      </c>
      <c r="H451" s="5">
        <v>68.69</v>
      </c>
      <c r="I451" s="3" t="s">
        <v>387</v>
      </c>
      <c r="J451" s="3">
        <f>IFERROR(__xludf.DUMMYFUNCTION("COUNTA(SPLIT(I451,"",""))"),2.0)</f>
        <v>2</v>
      </c>
      <c r="K451" s="3">
        <f>IFERROR(__xludf.DUMMYFUNCTION("IF(REGEXMATCH(I451,""(?i)literary society""),1,0)"),0.0)</f>
        <v>0</v>
      </c>
      <c r="L451" s="3">
        <f>IFERROR(__xludf.DUMMYFUNCTION("IF(REGEXMATCH(I451,""(?i)robotics""),1,0)"),0.0)</f>
        <v>0</v>
      </c>
      <c r="M451" s="3">
        <f>IFERROR(__xludf.DUMMYFUNCTION("IF(REGEXMATCH(I451,""(?i)coding club""),1,0)"),1.0)</f>
        <v>1</v>
      </c>
      <c r="N451" s="3">
        <f>IFERROR(__xludf.DUMMYFUNCTION("IF(REGEXMATCH(I451,""(?i)entrepreneurship cell""),1,0)"),0.0)</f>
        <v>0</v>
      </c>
      <c r="O451" s="3">
        <f>IFERROR(__xludf.DUMMYFUNCTION("IF(REGEXMATCH(I451,""(?i)cultural club""),1,0)"),1.0)</f>
        <v>1</v>
      </c>
      <c r="P451" s="3">
        <f>IFERROR(__xludf.DUMMYFUNCTION("IF(REGEXMATCH(I451,""(?i)sports club""),1,0)"),0.0)</f>
        <v>0</v>
      </c>
      <c r="Q451" s="3" t="s">
        <v>375</v>
      </c>
      <c r="R451" s="3">
        <f>IFERROR(__xludf.DUMMYFUNCTION("COUNTA(SPLIT(Q451,"",""))"),2.0)</f>
        <v>2</v>
      </c>
      <c r="S451" s="3">
        <f>IFERROR(__xludf.DUMMYFUNCTION("IF(REGEXMATCH(Q451,""(?i)c\+\+""),1,0)"),0.0)</f>
        <v>0</v>
      </c>
      <c r="T451" s="3">
        <f>IFERROR(__xludf.DUMMYFUNCTION("IF(REGEXMATCH(Q451,""(?i)machine learning""),1,0)"),0.0)</f>
        <v>0</v>
      </c>
      <c r="U451" s="3">
        <f>IFERROR(__xludf.DUMMYFUNCTION("IF(REGEXMATCH(Q451,""(?i)python""),1,0)"),1.0)</f>
        <v>1</v>
      </c>
      <c r="V451" s="3">
        <f>IFERROR(__xludf.DUMMYFUNCTION("IF(REGEXMATCH(Q451,""(?i)java""),1,0)"),0.0)</f>
        <v>0</v>
      </c>
      <c r="W451" s="3">
        <f>IFERROR(__xludf.DUMMYFUNCTION("IF(REGEXMATCH(Q451,""(?i)sql""),1,0)"),0.0)</f>
        <v>0</v>
      </c>
      <c r="X451" s="3">
        <f>IFERROR(__xludf.DUMMYFUNCTION("IF(REGEXMATCH(Q451,""(?i)web development""),1,0)"),1.0)</f>
        <v>1</v>
      </c>
      <c r="Y451" s="3">
        <f>IFERROR(__xludf.DUMMYFUNCTION("IF(REGEXMATCH(Q451,""(?i)data science""),1,0)"),0.0)</f>
        <v>0</v>
      </c>
      <c r="Z451" s="3" t="s">
        <v>55</v>
      </c>
      <c r="AA451" s="3" t="s">
        <v>48</v>
      </c>
      <c r="AB451" s="3" t="s">
        <v>66</v>
      </c>
      <c r="AC451" s="3" t="s">
        <v>85</v>
      </c>
      <c r="AD451" s="3">
        <v>10.89</v>
      </c>
      <c r="AE451" s="3" t="s">
        <v>72</v>
      </c>
      <c r="AF451" s="3">
        <v>5.24</v>
      </c>
      <c r="AG451" s="3">
        <v>6.71</v>
      </c>
      <c r="AH451" s="3">
        <v>8.04</v>
      </c>
      <c r="AI451" s="3">
        <v>7.5</v>
      </c>
      <c r="AJ451" s="3">
        <v>6.84</v>
      </c>
      <c r="AK451" s="3">
        <v>8.31</v>
      </c>
      <c r="AL451" s="3">
        <v>7.74</v>
      </c>
      <c r="AM451" s="3">
        <v>7.82</v>
      </c>
    </row>
    <row r="452">
      <c r="A452" s="3" t="s">
        <v>1156</v>
      </c>
      <c r="B452" s="3" t="s">
        <v>1157</v>
      </c>
      <c r="C452" s="4">
        <v>21.0</v>
      </c>
      <c r="D452" s="3" t="s">
        <v>58</v>
      </c>
      <c r="E452" s="3" t="s">
        <v>42</v>
      </c>
      <c r="F452" s="5">
        <v>6.85</v>
      </c>
      <c r="G452" s="3">
        <v>0.0</v>
      </c>
      <c r="H452" s="5">
        <v>69.47</v>
      </c>
      <c r="I452" s="3" t="s">
        <v>10</v>
      </c>
      <c r="J452" s="3">
        <f>IFERROR(__xludf.DUMMYFUNCTION("COUNTA(SPLIT(I452,"",""))"),1.0)</f>
        <v>1</v>
      </c>
      <c r="K452" s="3">
        <f>IFERROR(__xludf.DUMMYFUNCTION("IF(REGEXMATCH(I452,""(?i)literary society""),1,0)"),1.0)</f>
        <v>1</v>
      </c>
      <c r="L452" s="3">
        <f>IFERROR(__xludf.DUMMYFUNCTION("IF(REGEXMATCH(I452,""(?i)robotics""),1,0)"),0.0)</f>
        <v>0</v>
      </c>
      <c r="M452" s="3">
        <f>IFERROR(__xludf.DUMMYFUNCTION("IF(REGEXMATCH(I452,""(?i)coding club""),1,0)"),0.0)</f>
        <v>0</v>
      </c>
      <c r="N452" s="3">
        <f>IFERROR(__xludf.DUMMYFUNCTION("IF(REGEXMATCH(I452,""(?i)entrepreneurship cell""),1,0)"),0.0)</f>
        <v>0</v>
      </c>
      <c r="O452" s="3">
        <f>IFERROR(__xludf.DUMMYFUNCTION("IF(REGEXMATCH(I452,""(?i)cultural club""),1,0)"),0.0)</f>
        <v>0</v>
      </c>
      <c r="P452" s="3">
        <f>IFERROR(__xludf.DUMMYFUNCTION("IF(REGEXMATCH(I452,""(?i)sports club""),1,0)"),0.0)</f>
        <v>0</v>
      </c>
      <c r="Q452" s="3" t="s">
        <v>1158</v>
      </c>
      <c r="R452" s="3">
        <f>IFERROR(__xludf.DUMMYFUNCTION("COUNTA(SPLIT(Q452,"",""))"),3.0)</f>
        <v>3</v>
      </c>
      <c r="S452" s="3">
        <f>IFERROR(__xludf.DUMMYFUNCTION("IF(REGEXMATCH(Q452,""(?i)c\+\+""),1,0)"),1.0)</f>
        <v>1</v>
      </c>
      <c r="T452" s="3">
        <f>IFERROR(__xludf.DUMMYFUNCTION("IF(REGEXMATCH(Q452,""(?i)machine learning""),1,0)"),1.0)</f>
        <v>1</v>
      </c>
      <c r="U452" s="3">
        <f>IFERROR(__xludf.DUMMYFUNCTION("IF(REGEXMATCH(Q452,""(?i)python""),1,0)"),0.0)</f>
        <v>0</v>
      </c>
      <c r="V452" s="3">
        <f>IFERROR(__xludf.DUMMYFUNCTION("IF(REGEXMATCH(Q452,""(?i)java""),1,0)"),0.0)</f>
        <v>0</v>
      </c>
      <c r="W452" s="3">
        <f>IFERROR(__xludf.DUMMYFUNCTION("IF(REGEXMATCH(Q452,""(?i)sql""),1,0)"),1.0)</f>
        <v>1</v>
      </c>
      <c r="X452" s="3">
        <f>IFERROR(__xludf.DUMMYFUNCTION("IF(REGEXMATCH(Q452,""(?i)web development""),1,0)"),0.0)</f>
        <v>0</v>
      </c>
      <c r="Y452" s="3">
        <f>IFERROR(__xludf.DUMMYFUNCTION("IF(REGEXMATCH(Q452,""(?i)data science""),1,0)"),0.0)</f>
        <v>0</v>
      </c>
      <c r="Z452" s="3" t="s">
        <v>55</v>
      </c>
      <c r="AA452" s="3" t="s">
        <v>48</v>
      </c>
      <c r="AB452" s="3" t="s">
        <v>47</v>
      </c>
      <c r="AC452" s="3" t="s">
        <v>48</v>
      </c>
      <c r="AD452" s="3">
        <v>0.0</v>
      </c>
      <c r="AE452" s="3" t="s">
        <v>49</v>
      </c>
      <c r="AF452" s="3">
        <v>7.17</v>
      </c>
      <c r="AG452" s="3">
        <v>6.83</v>
      </c>
      <c r="AH452" s="3">
        <v>7.13</v>
      </c>
      <c r="AI452" s="3">
        <v>6.51</v>
      </c>
      <c r="AJ452" s="3">
        <v>5.05</v>
      </c>
      <c r="AK452" s="3">
        <v>7.78</v>
      </c>
      <c r="AL452" s="3">
        <v>8.07</v>
      </c>
      <c r="AM452" s="3">
        <v>6.27</v>
      </c>
    </row>
    <row r="453">
      <c r="A453" s="3" t="s">
        <v>1159</v>
      </c>
      <c r="B453" s="3" t="s">
        <v>69</v>
      </c>
      <c r="C453" s="4">
        <v>22.0</v>
      </c>
      <c r="D453" s="3" t="s">
        <v>41</v>
      </c>
      <c r="E453" s="3" t="s">
        <v>42</v>
      </c>
      <c r="F453" s="5">
        <v>6.13</v>
      </c>
      <c r="G453" s="3">
        <v>5.0</v>
      </c>
      <c r="H453" s="5">
        <v>62.36</v>
      </c>
      <c r="I453" s="3" t="s">
        <v>179</v>
      </c>
      <c r="J453" s="3">
        <f>IFERROR(__xludf.DUMMYFUNCTION("COUNTA(SPLIT(I453,"",""))"),2.0)</f>
        <v>2</v>
      </c>
      <c r="K453" s="3">
        <f>IFERROR(__xludf.DUMMYFUNCTION("IF(REGEXMATCH(I453,""(?i)literary society""),1,0)"),0.0)</f>
        <v>0</v>
      </c>
      <c r="L453" s="3">
        <f>IFERROR(__xludf.DUMMYFUNCTION("IF(REGEXMATCH(I453,""(?i)robotics""),1,0)"),0.0)</f>
        <v>0</v>
      </c>
      <c r="M453" s="3">
        <f>IFERROR(__xludf.DUMMYFUNCTION("IF(REGEXMATCH(I453,""(?i)coding club""),1,0)"),1.0)</f>
        <v>1</v>
      </c>
      <c r="N453" s="3">
        <f>IFERROR(__xludf.DUMMYFUNCTION("IF(REGEXMATCH(I453,""(?i)entrepreneurship cell""),1,0)"),1.0)</f>
        <v>1</v>
      </c>
      <c r="O453" s="3">
        <f>IFERROR(__xludf.DUMMYFUNCTION("IF(REGEXMATCH(I453,""(?i)cultural club""),1,0)"),0.0)</f>
        <v>0</v>
      </c>
      <c r="P453" s="3">
        <f>IFERROR(__xludf.DUMMYFUNCTION("IF(REGEXMATCH(I453,""(?i)sports club""),1,0)"),0.0)</f>
        <v>0</v>
      </c>
      <c r="Q453" s="3" t="s">
        <v>500</v>
      </c>
      <c r="R453" s="3">
        <f>IFERROR(__xludf.DUMMYFUNCTION("COUNTA(SPLIT(Q453,"",""))"),3.0)</f>
        <v>3</v>
      </c>
      <c r="S453" s="3">
        <f>IFERROR(__xludf.DUMMYFUNCTION("IF(REGEXMATCH(Q453,""(?i)c\+\+""),1,0)"),1.0)</f>
        <v>1</v>
      </c>
      <c r="T453" s="3">
        <f>IFERROR(__xludf.DUMMYFUNCTION("IF(REGEXMATCH(Q453,""(?i)machine learning""),1,0)"),0.0)</f>
        <v>0</v>
      </c>
      <c r="U453" s="3">
        <f>IFERROR(__xludf.DUMMYFUNCTION("IF(REGEXMATCH(Q453,""(?i)python""),1,0)"),0.0)</f>
        <v>0</v>
      </c>
      <c r="V453" s="3">
        <f>IFERROR(__xludf.DUMMYFUNCTION("IF(REGEXMATCH(Q453,""(?i)java""),1,0)"),1.0)</f>
        <v>1</v>
      </c>
      <c r="W453" s="3">
        <f>IFERROR(__xludf.DUMMYFUNCTION("IF(REGEXMATCH(Q453,""(?i)sql""),1,0)"),0.0)</f>
        <v>0</v>
      </c>
      <c r="X453" s="3">
        <f>IFERROR(__xludf.DUMMYFUNCTION("IF(REGEXMATCH(Q453,""(?i)web development""),1,0)"),1.0)</f>
        <v>1</v>
      </c>
      <c r="Y453" s="3">
        <f>IFERROR(__xludf.DUMMYFUNCTION("IF(REGEXMATCH(Q453,""(?i)data science""),1,0)"),0.0)</f>
        <v>0</v>
      </c>
      <c r="Z453" s="3" t="s">
        <v>55</v>
      </c>
      <c r="AA453" s="3" t="s">
        <v>48</v>
      </c>
      <c r="AB453" s="3" t="s">
        <v>47</v>
      </c>
      <c r="AC453" s="3" t="s">
        <v>48</v>
      </c>
      <c r="AD453" s="3">
        <v>0.0</v>
      </c>
      <c r="AE453" s="3" t="s">
        <v>49</v>
      </c>
      <c r="AF453" s="3">
        <v>6.48</v>
      </c>
      <c r="AG453" s="3">
        <v>6.68</v>
      </c>
      <c r="AH453" s="3">
        <v>4.35</v>
      </c>
      <c r="AI453" s="3">
        <v>8.35</v>
      </c>
      <c r="AJ453" s="3">
        <v>7.91</v>
      </c>
      <c r="AK453" s="3">
        <v>5.27</v>
      </c>
      <c r="AL453" s="3">
        <v>4.94</v>
      </c>
      <c r="AM453" s="3">
        <v>5.05</v>
      </c>
    </row>
    <row r="454">
      <c r="A454" s="3" t="s">
        <v>1160</v>
      </c>
      <c r="B454" s="3" t="s">
        <v>1161</v>
      </c>
      <c r="C454" s="4">
        <v>18.0</v>
      </c>
      <c r="D454" s="3" t="s">
        <v>41</v>
      </c>
      <c r="E454" s="3" t="s">
        <v>42</v>
      </c>
      <c r="F454" s="5">
        <v>6.86</v>
      </c>
      <c r="G454" s="3">
        <v>0.0</v>
      </c>
      <c r="H454" s="5">
        <v>80.8</v>
      </c>
      <c r="I454" s="3" t="s">
        <v>1162</v>
      </c>
      <c r="J454" s="3">
        <f>IFERROR(__xludf.DUMMYFUNCTION("COUNTA(SPLIT(I454,"",""))"),3.0)</f>
        <v>3</v>
      </c>
      <c r="K454" s="3">
        <f>IFERROR(__xludf.DUMMYFUNCTION("IF(REGEXMATCH(I454,""(?i)literary society""),1,0)"),0.0)</f>
        <v>0</v>
      </c>
      <c r="L454" s="3">
        <f>IFERROR(__xludf.DUMMYFUNCTION("IF(REGEXMATCH(I454,""(?i)robotics""),1,0)"),1.0)</f>
        <v>1</v>
      </c>
      <c r="M454" s="3">
        <f>IFERROR(__xludf.DUMMYFUNCTION("IF(REGEXMATCH(I454,""(?i)coding club""),1,0)"),1.0)</f>
        <v>1</v>
      </c>
      <c r="N454" s="3">
        <f>IFERROR(__xludf.DUMMYFUNCTION("IF(REGEXMATCH(I454,""(?i)entrepreneurship cell""),1,0)"),0.0)</f>
        <v>0</v>
      </c>
      <c r="O454" s="3">
        <f>IFERROR(__xludf.DUMMYFUNCTION("IF(REGEXMATCH(I454,""(?i)cultural club""),1,0)"),1.0)</f>
        <v>1</v>
      </c>
      <c r="P454" s="3">
        <f>IFERROR(__xludf.DUMMYFUNCTION("IF(REGEXMATCH(I454,""(?i)sports club""),1,0)"),0.0)</f>
        <v>0</v>
      </c>
      <c r="Q454" s="3" t="s">
        <v>1163</v>
      </c>
      <c r="R454" s="3">
        <f>IFERROR(__xludf.DUMMYFUNCTION("COUNTA(SPLIT(Q454,"",""))"),5.0)</f>
        <v>5</v>
      </c>
      <c r="S454" s="3">
        <f>IFERROR(__xludf.DUMMYFUNCTION("IF(REGEXMATCH(Q454,""(?i)c\+\+""),1,0)"),1.0)</f>
        <v>1</v>
      </c>
      <c r="T454" s="3">
        <f>IFERROR(__xludf.DUMMYFUNCTION("IF(REGEXMATCH(Q454,""(?i)machine learning""),1,0)"),1.0)</f>
        <v>1</v>
      </c>
      <c r="U454" s="3">
        <f>IFERROR(__xludf.DUMMYFUNCTION("IF(REGEXMATCH(Q454,""(?i)python""),1,0)"),0.0)</f>
        <v>0</v>
      </c>
      <c r="V454" s="3">
        <f>IFERROR(__xludf.DUMMYFUNCTION("IF(REGEXMATCH(Q454,""(?i)java""),1,0)"),1.0)</f>
        <v>1</v>
      </c>
      <c r="W454" s="3">
        <f>IFERROR(__xludf.DUMMYFUNCTION("IF(REGEXMATCH(Q454,""(?i)sql""),1,0)"),1.0)</f>
        <v>1</v>
      </c>
      <c r="X454" s="3">
        <f>IFERROR(__xludf.DUMMYFUNCTION("IF(REGEXMATCH(Q454,""(?i)web development""),1,0)"),0.0)</f>
        <v>0</v>
      </c>
      <c r="Y454" s="3">
        <f>IFERROR(__xludf.DUMMYFUNCTION("IF(REGEXMATCH(Q454,""(?i)data science""),1,0)"),1.0)</f>
        <v>1</v>
      </c>
      <c r="Z454" s="3" t="s">
        <v>45</v>
      </c>
      <c r="AA454" s="3" t="s">
        <v>85</v>
      </c>
      <c r="AB454" s="3" t="s">
        <v>47</v>
      </c>
      <c r="AC454" s="3" t="s">
        <v>48</v>
      </c>
      <c r="AD454" s="3">
        <v>0.0</v>
      </c>
      <c r="AE454" s="3" t="s">
        <v>49</v>
      </c>
      <c r="AF454" s="3">
        <v>6.4</v>
      </c>
      <c r="AG454" s="3">
        <v>6.71</v>
      </c>
      <c r="AH454" s="3">
        <v>6.4</v>
      </c>
      <c r="AI454" s="3">
        <v>8.85</v>
      </c>
      <c r="AJ454" s="3">
        <v>6.99</v>
      </c>
      <c r="AK454" s="3">
        <v>5.94</v>
      </c>
      <c r="AL454" s="3">
        <v>7.82</v>
      </c>
      <c r="AM454" s="3">
        <v>5.78</v>
      </c>
    </row>
    <row r="455">
      <c r="A455" s="3" t="s">
        <v>1164</v>
      </c>
      <c r="B455" s="3" t="s">
        <v>374</v>
      </c>
      <c r="C455" s="4">
        <v>20.0</v>
      </c>
      <c r="D455" s="3" t="s">
        <v>41</v>
      </c>
      <c r="E455" s="3" t="s">
        <v>59</v>
      </c>
      <c r="F455" s="5">
        <v>6.62</v>
      </c>
      <c r="G455" s="3">
        <v>2.0</v>
      </c>
      <c r="H455" s="5">
        <v>89.64</v>
      </c>
      <c r="I455" s="3" t="s">
        <v>43</v>
      </c>
      <c r="J455" s="3">
        <f>IFERROR(__xludf.DUMMYFUNCTION("COUNTA(SPLIT(I455,"",""))"),2.0)</f>
        <v>2</v>
      </c>
      <c r="K455" s="3">
        <f>IFERROR(__xludf.DUMMYFUNCTION("IF(REGEXMATCH(I455,""(?i)literary society""),1,0)"),1.0)</f>
        <v>1</v>
      </c>
      <c r="L455" s="3">
        <f>IFERROR(__xludf.DUMMYFUNCTION("IF(REGEXMATCH(I455,""(?i)robotics""),1,0)"),1.0)</f>
        <v>1</v>
      </c>
      <c r="M455" s="3">
        <f>IFERROR(__xludf.DUMMYFUNCTION("IF(REGEXMATCH(I455,""(?i)coding club""),1,0)"),0.0)</f>
        <v>0</v>
      </c>
      <c r="N455" s="3">
        <f>IFERROR(__xludf.DUMMYFUNCTION("IF(REGEXMATCH(I455,""(?i)entrepreneurship cell""),1,0)"),0.0)</f>
        <v>0</v>
      </c>
      <c r="O455" s="3">
        <f>IFERROR(__xludf.DUMMYFUNCTION("IF(REGEXMATCH(I455,""(?i)cultural club""),1,0)"),0.0)</f>
        <v>0</v>
      </c>
      <c r="P455" s="3">
        <f>IFERROR(__xludf.DUMMYFUNCTION("IF(REGEXMATCH(I455,""(?i)sports club""),1,0)"),0.0)</f>
        <v>0</v>
      </c>
      <c r="Q455" s="3" t="s">
        <v>185</v>
      </c>
      <c r="R455" s="3">
        <f>IFERROR(__xludf.DUMMYFUNCTION("COUNTA(SPLIT(Q455,"",""))"),3.0)</f>
        <v>3</v>
      </c>
      <c r="S455" s="3">
        <f>IFERROR(__xludf.DUMMYFUNCTION("IF(REGEXMATCH(Q455,""(?i)c\+\+""),1,0)"),0.0)</f>
        <v>0</v>
      </c>
      <c r="T455" s="3">
        <f>IFERROR(__xludf.DUMMYFUNCTION("IF(REGEXMATCH(Q455,""(?i)machine learning""),1,0)"),1.0)</f>
        <v>1</v>
      </c>
      <c r="U455" s="3">
        <f>IFERROR(__xludf.DUMMYFUNCTION("IF(REGEXMATCH(Q455,""(?i)python""),1,0)"),1.0)</f>
        <v>1</v>
      </c>
      <c r="V455" s="3">
        <f>IFERROR(__xludf.DUMMYFUNCTION("IF(REGEXMATCH(Q455,""(?i)java""),1,0)"),0.0)</f>
        <v>0</v>
      </c>
      <c r="W455" s="3">
        <f>IFERROR(__xludf.DUMMYFUNCTION("IF(REGEXMATCH(Q455,""(?i)sql""),1,0)"),0.0)</f>
        <v>0</v>
      </c>
      <c r="X455" s="3">
        <f>IFERROR(__xludf.DUMMYFUNCTION("IF(REGEXMATCH(Q455,""(?i)web development""),1,0)"),1.0)</f>
        <v>1</v>
      </c>
      <c r="Y455" s="3">
        <f>IFERROR(__xludf.DUMMYFUNCTION("IF(REGEXMATCH(Q455,""(?i)data science""),1,0)"),0.0)</f>
        <v>0</v>
      </c>
      <c r="Z455" s="3" t="s">
        <v>45</v>
      </c>
      <c r="AA455" s="3" t="s">
        <v>67</v>
      </c>
      <c r="AB455" s="3" t="s">
        <v>47</v>
      </c>
      <c r="AC455" s="3" t="s">
        <v>48</v>
      </c>
      <c r="AD455" s="3">
        <v>0.0</v>
      </c>
      <c r="AE455" s="3" t="s">
        <v>49</v>
      </c>
      <c r="AF455" s="3">
        <v>6.59</v>
      </c>
      <c r="AG455" s="3">
        <v>7.78</v>
      </c>
      <c r="AH455" s="3">
        <v>5.53</v>
      </c>
      <c r="AI455" s="3">
        <v>5.74</v>
      </c>
      <c r="AJ455" s="3">
        <v>6.22</v>
      </c>
      <c r="AK455" s="3">
        <v>7.08</v>
      </c>
      <c r="AL455" s="3">
        <v>6.36</v>
      </c>
      <c r="AM455" s="3">
        <v>7.66</v>
      </c>
    </row>
    <row r="456">
      <c r="A456" s="3" t="s">
        <v>1165</v>
      </c>
      <c r="B456" s="3" t="s">
        <v>470</v>
      </c>
      <c r="C456" s="4">
        <v>22.0</v>
      </c>
      <c r="D456" s="3" t="s">
        <v>41</v>
      </c>
      <c r="E456" s="3" t="s">
        <v>82</v>
      </c>
      <c r="F456" s="5">
        <v>6.43</v>
      </c>
      <c r="G456" s="3">
        <v>0.0</v>
      </c>
      <c r="H456" s="5">
        <v>64.0</v>
      </c>
      <c r="I456" s="3" t="s">
        <v>538</v>
      </c>
      <c r="J456" s="3">
        <f>IFERROR(__xludf.DUMMYFUNCTION("COUNTA(SPLIT(I456,"",""))"),2.0)</f>
        <v>2</v>
      </c>
      <c r="K456" s="3">
        <f>IFERROR(__xludf.DUMMYFUNCTION("IF(REGEXMATCH(I456,""(?i)literary society""),1,0)"),0.0)</f>
        <v>0</v>
      </c>
      <c r="L456" s="3">
        <f>IFERROR(__xludf.DUMMYFUNCTION("IF(REGEXMATCH(I456,""(?i)robotics""),1,0)"),1.0)</f>
        <v>1</v>
      </c>
      <c r="M456" s="3">
        <f>IFERROR(__xludf.DUMMYFUNCTION("IF(REGEXMATCH(I456,""(?i)coding club""),1,0)"),0.0)</f>
        <v>0</v>
      </c>
      <c r="N456" s="3">
        <f>IFERROR(__xludf.DUMMYFUNCTION("IF(REGEXMATCH(I456,""(?i)entrepreneurship cell""),1,0)"),0.0)</f>
        <v>0</v>
      </c>
      <c r="O456" s="3">
        <f>IFERROR(__xludf.DUMMYFUNCTION("IF(REGEXMATCH(I456,""(?i)cultural club""),1,0)"),1.0)</f>
        <v>1</v>
      </c>
      <c r="P456" s="3">
        <f>IFERROR(__xludf.DUMMYFUNCTION("IF(REGEXMATCH(I456,""(?i)sports club""),1,0)"),0.0)</f>
        <v>0</v>
      </c>
      <c r="Q456" s="3" t="s">
        <v>1166</v>
      </c>
      <c r="R456" s="3">
        <f>IFERROR(__xludf.DUMMYFUNCTION("COUNTA(SPLIT(Q456,"",""))"),5.0)</f>
        <v>5</v>
      </c>
      <c r="S456" s="3">
        <f>IFERROR(__xludf.DUMMYFUNCTION("IF(REGEXMATCH(Q456,""(?i)c\+\+""),1,0)"),1.0)</f>
        <v>1</v>
      </c>
      <c r="T456" s="3">
        <f>IFERROR(__xludf.DUMMYFUNCTION("IF(REGEXMATCH(Q456,""(?i)machine learning""),1,0)"),0.0)</f>
        <v>0</v>
      </c>
      <c r="U456" s="3">
        <f>IFERROR(__xludf.DUMMYFUNCTION("IF(REGEXMATCH(Q456,""(?i)python""),1,0)"),1.0)</f>
        <v>1</v>
      </c>
      <c r="V456" s="3">
        <f>IFERROR(__xludf.DUMMYFUNCTION("IF(REGEXMATCH(Q456,""(?i)java""),1,0)"),1.0)</f>
        <v>1</v>
      </c>
      <c r="W456" s="3">
        <f>IFERROR(__xludf.DUMMYFUNCTION("IF(REGEXMATCH(Q456,""(?i)sql""),1,0)"),1.0)</f>
        <v>1</v>
      </c>
      <c r="X456" s="3">
        <f>IFERROR(__xludf.DUMMYFUNCTION("IF(REGEXMATCH(Q456,""(?i)web development""),1,0)"),1.0)</f>
        <v>1</v>
      </c>
      <c r="Y456" s="3">
        <f>IFERROR(__xludf.DUMMYFUNCTION("IF(REGEXMATCH(Q456,""(?i)data science""),1,0)"),0.0)</f>
        <v>0</v>
      </c>
      <c r="Z456" s="3" t="s">
        <v>45</v>
      </c>
      <c r="AA456" s="3" t="s">
        <v>85</v>
      </c>
      <c r="AB456" s="3" t="s">
        <v>47</v>
      </c>
      <c r="AC456" s="3" t="s">
        <v>48</v>
      </c>
      <c r="AD456" s="3">
        <v>0.0</v>
      </c>
      <c r="AE456" s="3" t="s">
        <v>49</v>
      </c>
      <c r="AF456" s="3">
        <v>7.76</v>
      </c>
      <c r="AG456" s="3">
        <v>5.89</v>
      </c>
      <c r="AH456" s="3">
        <v>6.14</v>
      </c>
      <c r="AI456" s="3">
        <v>7.79</v>
      </c>
      <c r="AJ456" s="3">
        <v>7.63</v>
      </c>
      <c r="AK456" s="3">
        <v>4.75</v>
      </c>
      <c r="AL456" s="3">
        <v>4.54</v>
      </c>
      <c r="AM456" s="3">
        <v>6.92</v>
      </c>
    </row>
    <row r="457">
      <c r="A457" s="3" t="s">
        <v>1167</v>
      </c>
      <c r="B457" s="3" t="s">
        <v>238</v>
      </c>
      <c r="C457" s="4">
        <v>18.0</v>
      </c>
      <c r="D457" s="3" t="s">
        <v>41</v>
      </c>
      <c r="E457" s="3" t="s">
        <v>42</v>
      </c>
      <c r="F457" s="5">
        <v>7.35</v>
      </c>
      <c r="G457" s="3">
        <v>2.0</v>
      </c>
      <c r="H457" s="5">
        <v>87.31</v>
      </c>
      <c r="I457" s="3" t="s">
        <v>886</v>
      </c>
      <c r="J457" s="3">
        <f>IFERROR(__xludf.DUMMYFUNCTION("COUNTA(SPLIT(I457,"",""))"),3.0)</f>
        <v>3</v>
      </c>
      <c r="K457" s="3">
        <f>IFERROR(__xludf.DUMMYFUNCTION("IF(REGEXMATCH(I457,""(?i)literary society""),1,0)"),1.0)</f>
        <v>1</v>
      </c>
      <c r="L457" s="3">
        <f>IFERROR(__xludf.DUMMYFUNCTION("IF(REGEXMATCH(I457,""(?i)robotics""),1,0)"),1.0)</f>
        <v>1</v>
      </c>
      <c r="M457" s="3">
        <f>IFERROR(__xludf.DUMMYFUNCTION("IF(REGEXMATCH(I457,""(?i)coding club""),1,0)"),0.0)</f>
        <v>0</v>
      </c>
      <c r="N457" s="3">
        <f>IFERROR(__xludf.DUMMYFUNCTION("IF(REGEXMATCH(I457,""(?i)entrepreneurship cell""),1,0)"),1.0)</f>
        <v>1</v>
      </c>
      <c r="O457" s="3">
        <f>IFERROR(__xludf.DUMMYFUNCTION("IF(REGEXMATCH(I457,""(?i)cultural club""),1,0)"),0.0)</f>
        <v>0</v>
      </c>
      <c r="P457" s="3">
        <f>IFERROR(__xludf.DUMMYFUNCTION("IF(REGEXMATCH(I457,""(?i)sports club""),1,0)"),0.0)</f>
        <v>0</v>
      </c>
      <c r="Q457" s="3" t="s">
        <v>240</v>
      </c>
      <c r="R457" s="3">
        <f>IFERROR(__xludf.DUMMYFUNCTION("COUNTA(SPLIT(Q457,"",""))"),2.0)</f>
        <v>2</v>
      </c>
      <c r="S457" s="3">
        <f>IFERROR(__xludf.DUMMYFUNCTION("IF(REGEXMATCH(Q457,""(?i)c\+\+""),1,0)"),0.0)</f>
        <v>0</v>
      </c>
      <c r="T457" s="3">
        <f>IFERROR(__xludf.DUMMYFUNCTION("IF(REGEXMATCH(Q457,""(?i)machine learning""),1,0)"),0.0)</f>
        <v>0</v>
      </c>
      <c r="U457" s="3">
        <f>IFERROR(__xludf.DUMMYFUNCTION("IF(REGEXMATCH(Q457,""(?i)python""),1,0)"),0.0)</f>
        <v>0</v>
      </c>
      <c r="V457" s="3">
        <f>IFERROR(__xludf.DUMMYFUNCTION("IF(REGEXMATCH(Q457,""(?i)java""),1,0)"),0.0)</f>
        <v>0</v>
      </c>
      <c r="W457" s="3">
        <f>IFERROR(__xludf.DUMMYFUNCTION("IF(REGEXMATCH(Q457,""(?i)sql""),1,0)"),1.0)</f>
        <v>1</v>
      </c>
      <c r="X457" s="3">
        <f>IFERROR(__xludf.DUMMYFUNCTION("IF(REGEXMATCH(Q457,""(?i)web development""),1,0)"),1.0)</f>
        <v>1</v>
      </c>
      <c r="Y457" s="3">
        <f>IFERROR(__xludf.DUMMYFUNCTION("IF(REGEXMATCH(Q457,""(?i)data science""),1,0)"),0.0)</f>
        <v>0</v>
      </c>
      <c r="Z457" s="3" t="s">
        <v>55</v>
      </c>
      <c r="AA457" s="3" t="s">
        <v>48</v>
      </c>
      <c r="AB457" s="3" t="s">
        <v>47</v>
      </c>
      <c r="AC457" s="3" t="s">
        <v>48</v>
      </c>
      <c r="AD457" s="3">
        <v>0.0</v>
      </c>
      <c r="AE457" s="3" t="s">
        <v>49</v>
      </c>
      <c r="AF457" s="3">
        <v>6.58</v>
      </c>
      <c r="AG457" s="3">
        <v>6.73</v>
      </c>
      <c r="AH457" s="3">
        <v>6.27</v>
      </c>
      <c r="AI457" s="3">
        <v>8.1</v>
      </c>
      <c r="AJ457" s="3">
        <v>7.31</v>
      </c>
      <c r="AK457" s="3">
        <v>7.32</v>
      </c>
      <c r="AL457" s="3">
        <v>8.22</v>
      </c>
      <c r="AM457" s="3">
        <v>8.23</v>
      </c>
    </row>
    <row r="458">
      <c r="A458" s="3" t="s">
        <v>1168</v>
      </c>
      <c r="B458" s="3" t="s">
        <v>1169</v>
      </c>
      <c r="C458" s="4">
        <v>22.0</v>
      </c>
      <c r="D458" s="3" t="s">
        <v>41</v>
      </c>
      <c r="E458" s="3" t="s">
        <v>52</v>
      </c>
      <c r="F458" s="5">
        <v>6.72</v>
      </c>
      <c r="G458" s="3">
        <v>1.0</v>
      </c>
      <c r="H458" s="5">
        <v>65.94</v>
      </c>
      <c r="I458" s="3" t="s">
        <v>130</v>
      </c>
      <c r="J458" s="3">
        <f>IFERROR(__xludf.DUMMYFUNCTION("COUNTA(SPLIT(I458,"",""))"),2.0)</f>
        <v>2</v>
      </c>
      <c r="K458" s="3">
        <f>IFERROR(__xludf.DUMMYFUNCTION("IF(REGEXMATCH(I458,""(?i)literary society""),1,0)"),1.0)</f>
        <v>1</v>
      </c>
      <c r="L458" s="3">
        <f>IFERROR(__xludf.DUMMYFUNCTION("IF(REGEXMATCH(I458,""(?i)robotics""),1,0)"),0.0)</f>
        <v>0</v>
      </c>
      <c r="M458" s="3">
        <f>IFERROR(__xludf.DUMMYFUNCTION("IF(REGEXMATCH(I458,""(?i)coding club""),1,0)"),0.0)</f>
        <v>0</v>
      </c>
      <c r="N458" s="3">
        <f>IFERROR(__xludf.DUMMYFUNCTION("IF(REGEXMATCH(I458,""(?i)entrepreneurship cell""),1,0)"),1.0)</f>
        <v>1</v>
      </c>
      <c r="O458" s="3">
        <f>IFERROR(__xludf.DUMMYFUNCTION("IF(REGEXMATCH(I458,""(?i)cultural club""),1,0)"),0.0)</f>
        <v>0</v>
      </c>
      <c r="P458" s="3">
        <f>IFERROR(__xludf.DUMMYFUNCTION("IF(REGEXMATCH(I458,""(?i)sports club""),1,0)"),0.0)</f>
        <v>0</v>
      </c>
      <c r="Q458" s="3" t="s">
        <v>1170</v>
      </c>
      <c r="R458" s="3">
        <f>IFERROR(__xludf.DUMMYFUNCTION("COUNTA(SPLIT(Q458,"",""))"),4.0)</f>
        <v>4</v>
      </c>
      <c r="S458" s="3">
        <f>IFERROR(__xludf.DUMMYFUNCTION("IF(REGEXMATCH(Q458,""(?i)c\+\+""),1,0)"),1.0)</f>
        <v>1</v>
      </c>
      <c r="T458" s="3">
        <f>IFERROR(__xludf.DUMMYFUNCTION("IF(REGEXMATCH(Q458,""(?i)machine learning""),1,0)"),1.0)</f>
        <v>1</v>
      </c>
      <c r="U458" s="3">
        <f>IFERROR(__xludf.DUMMYFUNCTION("IF(REGEXMATCH(Q458,""(?i)python""),1,0)"),0.0)</f>
        <v>0</v>
      </c>
      <c r="V458" s="3">
        <f>IFERROR(__xludf.DUMMYFUNCTION("IF(REGEXMATCH(Q458,""(?i)java""),1,0)"),0.0)</f>
        <v>0</v>
      </c>
      <c r="W458" s="3">
        <f>IFERROR(__xludf.DUMMYFUNCTION("IF(REGEXMATCH(Q458,""(?i)sql""),1,0)"),0.0)</f>
        <v>0</v>
      </c>
      <c r="X458" s="3">
        <f>IFERROR(__xludf.DUMMYFUNCTION("IF(REGEXMATCH(Q458,""(?i)web development""),1,0)"),1.0)</f>
        <v>1</v>
      </c>
      <c r="Y458" s="3">
        <f>IFERROR(__xludf.DUMMYFUNCTION("IF(REGEXMATCH(Q458,""(?i)data science""),1,0)"),1.0)</f>
        <v>1</v>
      </c>
      <c r="Z458" s="3" t="s">
        <v>45</v>
      </c>
      <c r="AA458" s="3" t="s">
        <v>98</v>
      </c>
      <c r="AB458" s="3" t="s">
        <v>66</v>
      </c>
      <c r="AC458" s="3" t="s">
        <v>61</v>
      </c>
      <c r="AD458" s="3">
        <v>13.14</v>
      </c>
      <c r="AE458" s="3" t="s">
        <v>75</v>
      </c>
      <c r="AF458" s="3">
        <v>8.2</v>
      </c>
      <c r="AG458" s="3">
        <v>5.52</v>
      </c>
      <c r="AH458" s="3">
        <v>6.62</v>
      </c>
      <c r="AI458" s="3">
        <v>6.67</v>
      </c>
      <c r="AJ458" s="3">
        <v>7.28</v>
      </c>
      <c r="AK458" s="3">
        <v>7.86</v>
      </c>
      <c r="AL458" s="3">
        <v>5.75</v>
      </c>
      <c r="AM458" s="3">
        <v>5.89</v>
      </c>
    </row>
    <row r="459">
      <c r="A459" s="3" t="s">
        <v>1171</v>
      </c>
      <c r="B459" s="3" t="s">
        <v>40</v>
      </c>
      <c r="C459" s="4">
        <v>19.0</v>
      </c>
      <c r="D459" s="3" t="s">
        <v>41</v>
      </c>
      <c r="E459" s="3" t="s">
        <v>59</v>
      </c>
      <c r="F459" s="5">
        <v>7.38</v>
      </c>
      <c r="G459" s="3">
        <v>3.0</v>
      </c>
      <c r="H459" s="5">
        <v>89.21</v>
      </c>
      <c r="I459" s="3" t="s">
        <v>1172</v>
      </c>
      <c r="J459" s="3">
        <f>IFERROR(__xludf.DUMMYFUNCTION("COUNTA(SPLIT(I459,"",""))"),3.0)</f>
        <v>3</v>
      </c>
      <c r="K459" s="3">
        <f>IFERROR(__xludf.DUMMYFUNCTION("IF(REGEXMATCH(I459,""(?i)literary society""),1,0)"),1.0)</f>
        <v>1</v>
      </c>
      <c r="L459" s="3">
        <f>IFERROR(__xludf.DUMMYFUNCTION("IF(REGEXMATCH(I459,""(?i)robotics""),1,0)"),0.0)</f>
        <v>0</v>
      </c>
      <c r="M459" s="3">
        <f>IFERROR(__xludf.DUMMYFUNCTION("IF(REGEXMATCH(I459,""(?i)coding club""),1,0)"),1.0)</f>
        <v>1</v>
      </c>
      <c r="N459" s="3">
        <f>IFERROR(__xludf.DUMMYFUNCTION("IF(REGEXMATCH(I459,""(?i)entrepreneurship cell""),1,0)"),1.0)</f>
        <v>1</v>
      </c>
      <c r="O459" s="3">
        <f>IFERROR(__xludf.DUMMYFUNCTION("IF(REGEXMATCH(I459,""(?i)cultural club""),1,0)"),0.0)</f>
        <v>0</v>
      </c>
      <c r="P459" s="3">
        <f>IFERROR(__xludf.DUMMYFUNCTION("IF(REGEXMATCH(I459,""(?i)sports club""),1,0)"),0.0)</f>
        <v>0</v>
      </c>
      <c r="Q459" s="3" t="s">
        <v>867</v>
      </c>
      <c r="R459" s="3">
        <f>IFERROR(__xludf.DUMMYFUNCTION("COUNTA(SPLIT(Q459,"",""))"),2.0)</f>
        <v>2</v>
      </c>
      <c r="S459" s="3">
        <f>IFERROR(__xludf.DUMMYFUNCTION("IF(REGEXMATCH(Q459,""(?i)c\+\+""),1,0)"),1.0)</f>
        <v>1</v>
      </c>
      <c r="T459" s="3">
        <f>IFERROR(__xludf.DUMMYFUNCTION("IF(REGEXMATCH(Q459,""(?i)machine learning""),1,0)"),0.0)</f>
        <v>0</v>
      </c>
      <c r="U459" s="3">
        <f>IFERROR(__xludf.DUMMYFUNCTION("IF(REGEXMATCH(Q459,""(?i)python""),1,0)"),0.0)</f>
        <v>0</v>
      </c>
      <c r="V459" s="3">
        <f>IFERROR(__xludf.DUMMYFUNCTION("IF(REGEXMATCH(Q459,""(?i)java""),1,0)"),0.0)</f>
        <v>0</v>
      </c>
      <c r="W459" s="3">
        <f>IFERROR(__xludf.DUMMYFUNCTION("IF(REGEXMATCH(Q459,""(?i)sql""),1,0)"),0.0)</f>
        <v>0</v>
      </c>
      <c r="X459" s="3">
        <f>IFERROR(__xludf.DUMMYFUNCTION("IF(REGEXMATCH(Q459,""(?i)web development""),1,0)"),0.0)</f>
        <v>0</v>
      </c>
      <c r="Y459" s="3">
        <f>IFERROR(__xludf.DUMMYFUNCTION("IF(REGEXMATCH(Q459,""(?i)data science""),1,0)"),1.0)</f>
        <v>1</v>
      </c>
      <c r="Z459" s="3" t="s">
        <v>55</v>
      </c>
      <c r="AA459" s="3" t="s">
        <v>48</v>
      </c>
      <c r="AB459" s="3" t="s">
        <v>47</v>
      </c>
      <c r="AC459" s="3" t="s">
        <v>48</v>
      </c>
      <c r="AD459" s="3">
        <v>0.0</v>
      </c>
      <c r="AE459" s="3" t="s">
        <v>49</v>
      </c>
      <c r="AF459" s="3">
        <v>8.21</v>
      </c>
      <c r="AG459" s="3">
        <v>8.14</v>
      </c>
      <c r="AH459" s="3">
        <v>6.21</v>
      </c>
      <c r="AI459" s="3">
        <v>6.6</v>
      </c>
      <c r="AJ459" s="3">
        <v>6.08</v>
      </c>
      <c r="AK459" s="3">
        <v>7.33</v>
      </c>
      <c r="AL459" s="3">
        <v>8.73</v>
      </c>
      <c r="AM459" s="3">
        <v>7.7</v>
      </c>
    </row>
    <row r="460">
      <c r="A460" s="3" t="s">
        <v>1173</v>
      </c>
      <c r="B460" s="3" t="s">
        <v>259</v>
      </c>
      <c r="C460" s="4">
        <v>22.0</v>
      </c>
      <c r="D460" s="3" t="s">
        <v>58</v>
      </c>
      <c r="E460" s="3" t="s">
        <v>59</v>
      </c>
      <c r="F460" s="5">
        <v>6.61</v>
      </c>
      <c r="G460" s="3">
        <v>0.0</v>
      </c>
      <c r="H460" s="5">
        <v>74.51</v>
      </c>
      <c r="I460" s="3" t="s">
        <v>10</v>
      </c>
      <c r="J460" s="3">
        <f>IFERROR(__xludf.DUMMYFUNCTION("COUNTA(SPLIT(I460,"",""))"),1.0)</f>
        <v>1</v>
      </c>
      <c r="K460" s="3">
        <f>IFERROR(__xludf.DUMMYFUNCTION("IF(REGEXMATCH(I460,""(?i)literary society""),1,0)"),1.0)</f>
        <v>1</v>
      </c>
      <c r="L460" s="3">
        <f>IFERROR(__xludf.DUMMYFUNCTION("IF(REGEXMATCH(I460,""(?i)robotics""),1,0)"),0.0)</f>
        <v>0</v>
      </c>
      <c r="M460" s="3">
        <f>IFERROR(__xludf.DUMMYFUNCTION("IF(REGEXMATCH(I460,""(?i)coding club""),1,0)"),0.0)</f>
        <v>0</v>
      </c>
      <c r="N460" s="3">
        <f>IFERROR(__xludf.DUMMYFUNCTION("IF(REGEXMATCH(I460,""(?i)entrepreneurship cell""),1,0)"),0.0)</f>
        <v>0</v>
      </c>
      <c r="O460" s="3">
        <f>IFERROR(__xludf.DUMMYFUNCTION("IF(REGEXMATCH(I460,""(?i)cultural club""),1,0)"),0.0)</f>
        <v>0</v>
      </c>
      <c r="P460" s="3">
        <f>IFERROR(__xludf.DUMMYFUNCTION("IF(REGEXMATCH(I460,""(?i)sports club""),1,0)"),0.0)</f>
        <v>0</v>
      </c>
      <c r="Q460" s="3" t="s">
        <v>1174</v>
      </c>
      <c r="R460" s="3">
        <f>IFERROR(__xludf.DUMMYFUNCTION("COUNTA(SPLIT(Q460,"",""))"),5.0)</f>
        <v>5</v>
      </c>
      <c r="S460" s="3">
        <f>IFERROR(__xludf.DUMMYFUNCTION("IF(REGEXMATCH(Q460,""(?i)c\+\+""),1,0)"),1.0)</f>
        <v>1</v>
      </c>
      <c r="T460" s="3">
        <f>IFERROR(__xludf.DUMMYFUNCTION("IF(REGEXMATCH(Q460,""(?i)machine learning""),1,0)"),0.0)</f>
        <v>0</v>
      </c>
      <c r="U460" s="3">
        <f>IFERROR(__xludf.DUMMYFUNCTION("IF(REGEXMATCH(Q460,""(?i)python""),1,0)"),1.0)</f>
        <v>1</v>
      </c>
      <c r="V460" s="3">
        <f>IFERROR(__xludf.DUMMYFUNCTION("IF(REGEXMATCH(Q460,""(?i)java""),1,0)"),0.0)</f>
        <v>0</v>
      </c>
      <c r="W460" s="3">
        <f>IFERROR(__xludf.DUMMYFUNCTION("IF(REGEXMATCH(Q460,""(?i)sql""),1,0)"),1.0)</f>
        <v>1</v>
      </c>
      <c r="X460" s="3">
        <f>IFERROR(__xludf.DUMMYFUNCTION("IF(REGEXMATCH(Q460,""(?i)web development""),1,0)"),1.0)</f>
        <v>1</v>
      </c>
      <c r="Y460" s="3">
        <f>IFERROR(__xludf.DUMMYFUNCTION("IF(REGEXMATCH(Q460,""(?i)data science""),1,0)"),1.0)</f>
        <v>1</v>
      </c>
      <c r="Z460" s="3" t="s">
        <v>45</v>
      </c>
      <c r="AA460" s="3" t="s">
        <v>85</v>
      </c>
      <c r="AB460" s="3" t="s">
        <v>47</v>
      </c>
      <c r="AC460" s="3" t="s">
        <v>48</v>
      </c>
      <c r="AD460" s="3">
        <v>0.0</v>
      </c>
      <c r="AE460" s="3" t="s">
        <v>49</v>
      </c>
      <c r="AF460" s="3">
        <v>6.03</v>
      </c>
      <c r="AG460" s="3">
        <v>7.04</v>
      </c>
      <c r="AH460" s="3">
        <v>7.19</v>
      </c>
      <c r="AI460" s="3">
        <v>8.93</v>
      </c>
      <c r="AJ460" s="3">
        <v>6.34</v>
      </c>
      <c r="AK460" s="3">
        <v>5.29</v>
      </c>
      <c r="AL460" s="3">
        <v>5.95</v>
      </c>
      <c r="AM460" s="3">
        <v>6.11</v>
      </c>
    </row>
    <row r="461">
      <c r="A461" s="3" t="s">
        <v>1175</v>
      </c>
      <c r="B461" s="3" t="s">
        <v>1176</v>
      </c>
      <c r="C461" s="4">
        <v>19.0</v>
      </c>
      <c r="D461" s="3" t="s">
        <v>41</v>
      </c>
      <c r="E461" s="3" t="s">
        <v>70</v>
      </c>
      <c r="F461" s="5">
        <v>6.99</v>
      </c>
      <c r="G461" s="3">
        <v>0.0</v>
      </c>
      <c r="H461" s="5">
        <v>78.62</v>
      </c>
      <c r="I461" s="3" t="s">
        <v>11</v>
      </c>
      <c r="J461" s="3">
        <f>IFERROR(__xludf.DUMMYFUNCTION("COUNTA(SPLIT(I461,"",""))"),1.0)</f>
        <v>1</v>
      </c>
      <c r="K461" s="3">
        <f>IFERROR(__xludf.DUMMYFUNCTION("IF(REGEXMATCH(I461,""(?i)literary society""),1,0)"),0.0)</f>
        <v>0</v>
      </c>
      <c r="L461" s="3">
        <f>IFERROR(__xludf.DUMMYFUNCTION("IF(REGEXMATCH(I461,""(?i)robotics""),1,0)"),1.0)</f>
        <v>1</v>
      </c>
      <c r="M461" s="3">
        <f>IFERROR(__xludf.DUMMYFUNCTION("IF(REGEXMATCH(I461,""(?i)coding club""),1,0)"),0.0)</f>
        <v>0</v>
      </c>
      <c r="N461" s="3">
        <f>IFERROR(__xludf.DUMMYFUNCTION("IF(REGEXMATCH(I461,""(?i)entrepreneurship cell""),1,0)"),0.0)</f>
        <v>0</v>
      </c>
      <c r="O461" s="3">
        <f>IFERROR(__xludf.DUMMYFUNCTION("IF(REGEXMATCH(I461,""(?i)cultural club""),1,0)"),0.0)</f>
        <v>0</v>
      </c>
      <c r="P461" s="3">
        <f>IFERROR(__xludf.DUMMYFUNCTION("IF(REGEXMATCH(I461,""(?i)sports club""),1,0)"),0.0)</f>
        <v>0</v>
      </c>
      <c r="Q461" s="3" t="s">
        <v>1177</v>
      </c>
      <c r="R461" s="3">
        <f>IFERROR(__xludf.DUMMYFUNCTION("COUNTA(SPLIT(Q461,"",""))"),4.0)</f>
        <v>4</v>
      </c>
      <c r="S461" s="3">
        <f>IFERROR(__xludf.DUMMYFUNCTION("IF(REGEXMATCH(Q461,""(?i)c\+\+""),1,0)"),0.0)</f>
        <v>0</v>
      </c>
      <c r="T461" s="3">
        <f>IFERROR(__xludf.DUMMYFUNCTION("IF(REGEXMATCH(Q461,""(?i)machine learning""),1,0)"),1.0)</f>
        <v>1</v>
      </c>
      <c r="U461" s="3">
        <f>IFERROR(__xludf.DUMMYFUNCTION("IF(REGEXMATCH(Q461,""(?i)python""),1,0)"),1.0)</f>
        <v>1</v>
      </c>
      <c r="V461" s="3">
        <f>IFERROR(__xludf.DUMMYFUNCTION("IF(REGEXMATCH(Q461,""(?i)java""),1,0)"),0.0)</f>
        <v>0</v>
      </c>
      <c r="W461" s="3">
        <f>IFERROR(__xludf.DUMMYFUNCTION("IF(REGEXMATCH(Q461,""(?i)sql""),1,0)"),0.0)</f>
        <v>0</v>
      </c>
      <c r="X461" s="3">
        <f>IFERROR(__xludf.DUMMYFUNCTION("IF(REGEXMATCH(Q461,""(?i)web development""),1,0)"),1.0)</f>
        <v>1</v>
      </c>
      <c r="Y461" s="3">
        <f>IFERROR(__xludf.DUMMYFUNCTION("IF(REGEXMATCH(Q461,""(?i)data science""),1,0)"),1.0)</f>
        <v>1</v>
      </c>
      <c r="Z461" s="3" t="s">
        <v>45</v>
      </c>
      <c r="AA461" s="3" t="s">
        <v>61</v>
      </c>
      <c r="AB461" s="3" t="s">
        <v>47</v>
      </c>
      <c r="AC461" s="3" t="s">
        <v>48</v>
      </c>
      <c r="AD461" s="3">
        <v>0.0</v>
      </c>
      <c r="AE461" s="3" t="s">
        <v>49</v>
      </c>
      <c r="AF461" s="3">
        <v>6.79</v>
      </c>
      <c r="AG461" s="3">
        <v>8.12</v>
      </c>
      <c r="AH461" s="3">
        <v>6.47</v>
      </c>
      <c r="AI461" s="3">
        <v>6.48</v>
      </c>
      <c r="AJ461" s="3">
        <v>6.24</v>
      </c>
      <c r="AK461" s="3">
        <v>7.88</v>
      </c>
      <c r="AL461" s="3">
        <v>6.29</v>
      </c>
      <c r="AM461" s="3">
        <v>7.64</v>
      </c>
    </row>
    <row r="462">
      <c r="A462" s="3" t="s">
        <v>1178</v>
      </c>
      <c r="B462" s="3" t="s">
        <v>1179</v>
      </c>
      <c r="C462" s="4">
        <v>20.0</v>
      </c>
      <c r="D462" s="3" t="s">
        <v>41</v>
      </c>
      <c r="E462" s="3" t="s">
        <v>92</v>
      </c>
      <c r="F462" s="5">
        <v>6.68</v>
      </c>
      <c r="G462" s="3">
        <v>3.0</v>
      </c>
      <c r="H462" s="5">
        <v>94.54</v>
      </c>
      <c r="I462" s="3" t="s">
        <v>597</v>
      </c>
      <c r="J462" s="3">
        <f>IFERROR(__xludf.DUMMYFUNCTION("COUNTA(SPLIT(I462,"",""))"),3.0)</f>
        <v>3</v>
      </c>
      <c r="K462" s="3">
        <f>IFERROR(__xludf.DUMMYFUNCTION("IF(REGEXMATCH(I462,""(?i)literary society""),1,0)"),0.0)</f>
        <v>0</v>
      </c>
      <c r="L462" s="3">
        <f>IFERROR(__xludf.DUMMYFUNCTION("IF(REGEXMATCH(I462,""(?i)robotics""),1,0)"),1.0)</f>
        <v>1</v>
      </c>
      <c r="M462" s="3">
        <f>IFERROR(__xludf.DUMMYFUNCTION("IF(REGEXMATCH(I462,""(?i)coding club""),1,0)"),0.0)</f>
        <v>0</v>
      </c>
      <c r="N462" s="3">
        <f>IFERROR(__xludf.DUMMYFUNCTION("IF(REGEXMATCH(I462,""(?i)entrepreneurship cell""),1,0)"),0.0)</f>
        <v>0</v>
      </c>
      <c r="O462" s="3">
        <f>IFERROR(__xludf.DUMMYFUNCTION("IF(REGEXMATCH(I462,""(?i)cultural club""),1,0)"),1.0)</f>
        <v>1</v>
      </c>
      <c r="P462" s="3">
        <f>IFERROR(__xludf.DUMMYFUNCTION("IF(REGEXMATCH(I462,""(?i)sports club""),1,0)"),1.0)</f>
        <v>1</v>
      </c>
      <c r="Q462" s="3" t="s">
        <v>1112</v>
      </c>
      <c r="R462" s="3">
        <f>IFERROR(__xludf.DUMMYFUNCTION("COUNTA(SPLIT(Q462,"",""))"),2.0)</f>
        <v>2</v>
      </c>
      <c r="S462" s="3">
        <f>IFERROR(__xludf.DUMMYFUNCTION("IF(REGEXMATCH(Q462,""(?i)c\+\+""),1,0)"),1.0)</f>
        <v>1</v>
      </c>
      <c r="T462" s="3">
        <f>IFERROR(__xludf.DUMMYFUNCTION("IF(REGEXMATCH(Q462,""(?i)machine learning""),1,0)"),0.0)</f>
        <v>0</v>
      </c>
      <c r="U462" s="3">
        <f>IFERROR(__xludf.DUMMYFUNCTION("IF(REGEXMATCH(Q462,""(?i)python""),1,0)"),0.0)</f>
        <v>0</v>
      </c>
      <c r="V462" s="3">
        <f>IFERROR(__xludf.DUMMYFUNCTION("IF(REGEXMATCH(Q462,""(?i)java""),1,0)"),0.0)</f>
        <v>0</v>
      </c>
      <c r="W462" s="3">
        <f>IFERROR(__xludf.DUMMYFUNCTION("IF(REGEXMATCH(Q462,""(?i)sql""),1,0)"),0.0)</f>
        <v>0</v>
      </c>
      <c r="X462" s="3">
        <f>IFERROR(__xludf.DUMMYFUNCTION("IF(REGEXMATCH(Q462,""(?i)web development""),1,0)"),1.0)</f>
        <v>1</v>
      </c>
      <c r="Y462" s="3">
        <f>IFERROR(__xludf.DUMMYFUNCTION("IF(REGEXMATCH(Q462,""(?i)data science""),1,0)"),0.0)</f>
        <v>0</v>
      </c>
      <c r="Z462" s="3" t="s">
        <v>55</v>
      </c>
      <c r="AA462" s="3" t="s">
        <v>48</v>
      </c>
      <c r="AB462" s="3" t="s">
        <v>66</v>
      </c>
      <c r="AC462" s="3" t="s">
        <v>85</v>
      </c>
      <c r="AD462" s="3">
        <v>6.79</v>
      </c>
      <c r="AE462" s="3" t="s">
        <v>61</v>
      </c>
      <c r="AF462" s="3">
        <v>8.39</v>
      </c>
      <c r="AG462" s="3">
        <v>4.95</v>
      </c>
      <c r="AH462" s="3">
        <v>7.81</v>
      </c>
      <c r="AI462" s="3">
        <v>6.28</v>
      </c>
      <c r="AJ462" s="3">
        <v>6.27</v>
      </c>
      <c r="AK462" s="3">
        <v>6.75</v>
      </c>
      <c r="AL462" s="3">
        <v>5.58</v>
      </c>
      <c r="AM462" s="3">
        <v>7.44</v>
      </c>
    </row>
    <row r="463">
      <c r="A463" s="3" t="s">
        <v>1180</v>
      </c>
      <c r="B463" s="3" t="s">
        <v>1181</v>
      </c>
      <c r="C463" s="4">
        <v>21.0</v>
      </c>
      <c r="D463" s="3" t="s">
        <v>41</v>
      </c>
      <c r="E463" s="3" t="s">
        <v>42</v>
      </c>
      <c r="F463" s="5">
        <v>6.82</v>
      </c>
      <c r="G463" s="3">
        <v>0.0</v>
      </c>
      <c r="H463" s="5">
        <v>95.83</v>
      </c>
      <c r="I463" s="3" t="s">
        <v>1172</v>
      </c>
      <c r="J463" s="3">
        <f>IFERROR(__xludf.DUMMYFUNCTION("COUNTA(SPLIT(I463,"",""))"),3.0)</f>
        <v>3</v>
      </c>
      <c r="K463" s="3">
        <f>IFERROR(__xludf.DUMMYFUNCTION("IF(REGEXMATCH(I463,""(?i)literary society""),1,0)"),1.0)</f>
        <v>1</v>
      </c>
      <c r="L463" s="3">
        <f>IFERROR(__xludf.DUMMYFUNCTION("IF(REGEXMATCH(I463,""(?i)robotics""),1,0)"),0.0)</f>
        <v>0</v>
      </c>
      <c r="M463" s="3">
        <f>IFERROR(__xludf.DUMMYFUNCTION("IF(REGEXMATCH(I463,""(?i)coding club""),1,0)"),1.0)</f>
        <v>1</v>
      </c>
      <c r="N463" s="3">
        <f>IFERROR(__xludf.DUMMYFUNCTION("IF(REGEXMATCH(I463,""(?i)entrepreneurship cell""),1,0)"),1.0)</f>
        <v>1</v>
      </c>
      <c r="O463" s="3">
        <f>IFERROR(__xludf.DUMMYFUNCTION("IF(REGEXMATCH(I463,""(?i)cultural club""),1,0)"),0.0)</f>
        <v>0</v>
      </c>
      <c r="P463" s="3">
        <f>IFERROR(__xludf.DUMMYFUNCTION("IF(REGEXMATCH(I463,""(?i)sports club""),1,0)"),0.0)</f>
        <v>0</v>
      </c>
      <c r="Q463" s="3" t="s">
        <v>240</v>
      </c>
      <c r="R463" s="3">
        <f>IFERROR(__xludf.DUMMYFUNCTION("COUNTA(SPLIT(Q463,"",""))"),2.0)</f>
        <v>2</v>
      </c>
      <c r="S463" s="3">
        <f>IFERROR(__xludf.DUMMYFUNCTION("IF(REGEXMATCH(Q463,""(?i)c\+\+""),1,0)"),0.0)</f>
        <v>0</v>
      </c>
      <c r="T463" s="3">
        <f>IFERROR(__xludf.DUMMYFUNCTION("IF(REGEXMATCH(Q463,""(?i)machine learning""),1,0)"),0.0)</f>
        <v>0</v>
      </c>
      <c r="U463" s="3">
        <f>IFERROR(__xludf.DUMMYFUNCTION("IF(REGEXMATCH(Q463,""(?i)python""),1,0)"),0.0)</f>
        <v>0</v>
      </c>
      <c r="V463" s="3">
        <f>IFERROR(__xludf.DUMMYFUNCTION("IF(REGEXMATCH(Q463,""(?i)java""),1,0)"),0.0)</f>
        <v>0</v>
      </c>
      <c r="W463" s="3">
        <f>IFERROR(__xludf.DUMMYFUNCTION("IF(REGEXMATCH(Q463,""(?i)sql""),1,0)"),1.0)</f>
        <v>1</v>
      </c>
      <c r="X463" s="3">
        <f>IFERROR(__xludf.DUMMYFUNCTION("IF(REGEXMATCH(Q463,""(?i)web development""),1,0)"),1.0)</f>
        <v>1</v>
      </c>
      <c r="Y463" s="3">
        <f>IFERROR(__xludf.DUMMYFUNCTION("IF(REGEXMATCH(Q463,""(?i)data science""),1,0)"),0.0)</f>
        <v>0</v>
      </c>
      <c r="Z463" s="3" t="s">
        <v>45</v>
      </c>
      <c r="AA463" s="3" t="s">
        <v>61</v>
      </c>
      <c r="AB463" s="3" t="s">
        <v>66</v>
      </c>
      <c r="AC463" s="3" t="s">
        <v>72</v>
      </c>
      <c r="AD463" s="3">
        <v>3.49</v>
      </c>
      <c r="AE463" s="3" t="s">
        <v>61</v>
      </c>
      <c r="AF463" s="3">
        <v>6.48</v>
      </c>
      <c r="AG463" s="3">
        <v>6.7</v>
      </c>
      <c r="AH463" s="3">
        <v>6.47</v>
      </c>
      <c r="AI463" s="3">
        <v>6.73</v>
      </c>
      <c r="AJ463" s="3">
        <v>6.16</v>
      </c>
      <c r="AK463" s="3">
        <v>7.39</v>
      </c>
      <c r="AL463" s="3">
        <v>7.31</v>
      </c>
      <c r="AM463" s="3">
        <v>7.35</v>
      </c>
    </row>
    <row r="464">
      <c r="A464" s="3" t="s">
        <v>1182</v>
      </c>
      <c r="B464" s="3" t="s">
        <v>1183</v>
      </c>
      <c r="C464" s="4">
        <v>19.0</v>
      </c>
      <c r="D464" s="3" t="s">
        <v>41</v>
      </c>
      <c r="E464" s="3" t="s">
        <v>82</v>
      </c>
      <c r="F464" s="5">
        <v>7.43</v>
      </c>
      <c r="G464" s="3">
        <v>2.0</v>
      </c>
      <c r="H464" s="5">
        <v>66.37</v>
      </c>
      <c r="I464" s="3" t="s">
        <v>11</v>
      </c>
      <c r="J464" s="3">
        <f>IFERROR(__xludf.DUMMYFUNCTION("COUNTA(SPLIT(I464,"",""))"),1.0)</f>
        <v>1</v>
      </c>
      <c r="K464" s="3">
        <f>IFERROR(__xludf.DUMMYFUNCTION("IF(REGEXMATCH(I464,""(?i)literary society""),1,0)"),0.0)</f>
        <v>0</v>
      </c>
      <c r="L464" s="3">
        <f>IFERROR(__xludf.DUMMYFUNCTION("IF(REGEXMATCH(I464,""(?i)robotics""),1,0)"),1.0)</f>
        <v>1</v>
      </c>
      <c r="M464" s="3">
        <f>IFERROR(__xludf.DUMMYFUNCTION("IF(REGEXMATCH(I464,""(?i)coding club""),1,0)"),0.0)</f>
        <v>0</v>
      </c>
      <c r="N464" s="3">
        <f>IFERROR(__xludf.DUMMYFUNCTION("IF(REGEXMATCH(I464,""(?i)entrepreneurship cell""),1,0)"),0.0)</f>
        <v>0</v>
      </c>
      <c r="O464" s="3">
        <f>IFERROR(__xludf.DUMMYFUNCTION("IF(REGEXMATCH(I464,""(?i)cultural club""),1,0)"),0.0)</f>
        <v>0</v>
      </c>
      <c r="P464" s="3">
        <f>IFERROR(__xludf.DUMMYFUNCTION("IF(REGEXMATCH(I464,""(?i)sports club""),1,0)"),0.0)</f>
        <v>0</v>
      </c>
      <c r="Q464" s="3" t="s">
        <v>1184</v>
      </c>
      <c r="R464" s="3">
        <f>IFERROR(__xludf.DUMMYFUNCTION("COUNTA(SPLIT(Q464,"",""))"),5.0)</f>
        <v>5</v>
      </c>
      <c r="S464" s="3">
        <f>IFERROR(__xludf.DUMMYFUNCTION("IF(REGEXMATCH(Q464,""(?i)c\+\+""),1,0)"),1.0)</f>
        <v>1</v>
      </c>
      <c r="T464" s="3">
        <f>IFERROR(__xludf.DUMMYFUNCTION("IF(REGEXMATCH(Q464,""(?i)machine learning""),1,0)"),1.0)</f>
        <v>1</v>
      </c>
      <c r="U464" s="3">
        <f>IFERROR(__xludf.DUMMYFUNCTION("IF(REGEXMATCH(Q464,""(?i)python""),1,0)"),0.0)</f>
        <v>0</v>
      </c>
      <c r="V464" s="3">
        <f>IFERROR(__xludf.DUMMYFUNCTION("IF(REGEXMATCH(Q464,""(?i)java""),1,0)"),1.0)</f>
        <v>1</v>
      </c>
      <c r="W464" s="3">
        <f>IFERROR(__xludf.DUMMYFUNCTION("IF(REGEXMATCH(Q464,""(?i)sql""),1,0)"),0.0)</f>
        <v>0</v>
      </c>
      <c r="X464" s="3">
        <f>IFERROR(__xludf.DUMMYFUNCTION("IF(REGEXMATCH(Q464,""(?i)web development""),1,0)"),1.0)</f>
        <v>1</v>
      </c>
      <c r="Y464" s="3">
        <f>IFERROR(__xludf.DUMMYFUNCTION("IF(REGEXMATCH(Q464,""(?i)data science""),1,0)"),1.0)</f>
        <v>1</v>
      </c>
      <c r="Z464" s="3" t="s">
        <v>45</v>
      </c>
      <c r="AA464" s="3" t="s">
        <v>61</v>
      </c>
      <c r="AB464" s="3" t="s">
        <v>47</v>
      </c>
      <c r="AC464" s="3" t="s">
        <v>48</v>
      </c>
      <c r="AD464" s="3">
        <v>0.0</v>
      </c>
      <c r="AE464" s="3" t="s">
        <v>49</v>
      </c>
      <c r="AF464" s="3">
        <v>6.1</v>
      </c>
      <c r="AG464" s="3">
        <v>9.7</v>
      </c>
      <c r="AH464" s="3">
        <v>7.24</v>
      </c>
      <c r="AI464" s="3">
        <v>6.15</v>
      </c>
      <c r="AJ464" s="3">
        <v>7.86</v>
      </c>
      <c r="AK464" s="3">
        <v>7.77</v>
      </c>
      <c r="AL464" s="3">
        <v>6.81</v>
      </c>
      <c r="AM464" s="3">
        <v>7.84</v>
      </c>
    </row>
    <row r="465">
      <c r="A465" s="3" t="s">
        <v>1185</v>
      </c>
      <c r="B465" s="3" t="s">
        <v>252</v>
      </c>
      <c r="C465" s="4">
        <v>22.0</v>
      </c>
      <c r="D465" s="3" t="s">
        <v>58</v>
      </c>
      <c r="E465" s="3" t="s">
        <v>52</v>
      </c>
      <c r="F465" s="5">
        <v>6.66</v>
      </c>
      <c r="G465" s="3">
        <v>1.0</v>
      </c>
      <c r="H465" s="5">
        <v>77.04</v>
      </c>
      <c r="I465" s="3" t="s">
        <v>464</v>
      </c>
      <c r="J465" s="3">
        <f>IFERROR(__xludf.DUMMYFUNCTION("COUNTA(SPLIT(I465,"",""))"),3.0)</f>
        <v>3</v>
      </c>
      <c r="K465" s="3">
        <f>IFERROR(__xludf.DUMMYFUNCTION("IF(REGEXMATCH(I465,""(?i)literary society""),1,0)"),0.0)</f>
        <v>0</v>
      </c>
      <c r="L465" s="3">
        <f>IFERROR(__xludf.DUMMYFUNCTION("IF(REGEXMATCH(I465,""(?i)robotics""),1,0)"),0.0)</f>
        <v>0</v>
      </c>
      <c r="M465" s="3">
        <f>IFERROR(__xludf.DUMMYFUNCTION("IF(REGEXMATCH(I465,""(?i)coding club""),1,0)"),1.0)</f>
        <v>1</v>
      </c>
      <c r="N465" s="3">
        <f>IFERROR(__xludf.DUMMYFUNCTION("IF(REGEXMATCH(I465,""(?i)entrepreneurship cell""),1,0)"),1.0)</f>
        <v>1</v>
      </c>
      <c r="O465" s="3">
        <f>IFERROR(__xludf.DUMMYFUNCTION("IF(REGEXMATCH(I465,""(?i)cultural club""),1,0)"),1.0)</f>
        <v>1</v>
      </c>
      <c r="P465" s="3">
        <f>IFERROR(__xludf.DUMMYFUNCTION("IF(REGEXMATCH(I465,""(?i)sports club""),1,0)"),0.0)</f>
        <v>0</v>
      </c>
      <c r="Q465" s="3" t="s">
        <v>489</v>
      </c>
      <c r="R465" s="3">
        <f>IFERROR(__xludf.DUMMYFUNCTION("COUNTA(SPLIT(Q465,"",""))"),5.0)</f>
        <v>5</v>
      </c>
      <c r="S465" s="3">
        <f>IFERROR(__xludf.DUMMYFUNCTION("IF(REGEXMATCH(Q465,""(?i)c\+\+""),1,0)"),1.0)</f>
        <v>1</v>
      </c>
      <c r="T465" s="3">
        <f>IFERROR(__xludf.DUMMYFUNCTION("IF(REGEXMATCH(Q465,""(?i)machine learning""),1,0)"),0.0)</f>
        <v>0</v>
      </c>
      <c r="U465" s="3">
        <f>IFERROR(__xludf.DUMMYFUNCTION("IF(REGEXMATCH(Q465,""(?i)python""),1,0)"),1.0)</f>
        <v>1</v>
      </c>
      <c r="V465" s="3">
        <f>IFERROR(__xludf.DUMMYFUNCTION("IF(REGEXMATCH(Q465,""(?i)java""),1,0)"),1.0)</f>
        <v>1</v>
      </c>
      <c r="W465" s="3">
        <f>IFERROR(__xludf.DUMMYFUNCTION("IF(REGEXMATCH(Q465,""(?i)sql""),1,0)"),0.0)</f>
        <v>0</v>
      </c>
      <c r="X465" s="3">
        <f>IFERROR(__xludf.DUMMYFUNCTION("IF(REGEXMATCH(Q465,""(?i)web development""),1,0)"),1.0)</f>
        <v>1</v>
      </c>
      <c r="Y465" s="3">
        <f>IFERROR(__xludf.DUMMYFUNCTION("IF(REGEXMATCH(Q465,""(?i)data science""),1,0)"),1.0)</f>
        <v>1</v>
      </c>
      <c r="Z465" s="3" t="s">
        <v>55</v>
      </c>
      <c r="AA465" s="3" t="s">
        <v>48</v>
      </c>
      <c r="AB465" s="3" t="s">
        <v>47</v>
      </c>
      <c r="AC465" s="3" t="s">
        <v>48</v>
      </c>
      <c r="AD465" s="3">
        <v>0.0</v>
      </c>
      <c r="AE465" s="3" t="s">
        <v>49</v>
      </c>
      <c r="AF465" s="3">
        <v>6.63</v>
      </c>
      <c r="AG465" s="3">
        <v>6.29</v>
      </c>
      <c r="AH465" s="3">
        <v>7.3</v>
      </c>
      <c r="AI465" s="3">
        <v>6.37</v>
      </c>
      <c r="AJ465" s="3">
        <v>7.02</v>
      </c>
      <c r="AK465" s="3">
        <v>6.27</v>
      </c>
      <c r="AL465" s="3">
        <v>5.47</v>
      </c>
      <c r="AM465" s="3">
        <v>7.91</v>
      </c>
    </row>
    <row r="466">
      <c r="A466" s="3" t="s">
        <v>1186</v>
      </c>
      <c r="B466" s="3" t="s">
        <v>1187</v>
      </c>
      <c r="C466" s="4">
        <v>20.0</v>
      </c>
      <c r="D466" s="3" t="s">
        <v>58</v>
      </c>
      <c r="E466" s="3" t="s">
        <v>59</v>
      </c>
      <c r="F466" s="5">
        <v>7.19</v>
      </c>
      <c r="G466" s="3">
        <v>0.0</v>
      </c>
      <c r="H466" s="5">
        <v>73.5</v>
      </c>
      <c r="I466" s="3" t="s">
        <v>1188</v>
      </c>
      <c r="J466" s="3">
        <f>IFERROR(__xludf.DUMMYFUNCTION("COUNTA(SPLIT(I466,"",""))"),3.0)</f>
        <v>3</v>
      </c>
      <c r="K466" s="3">
        <f>IFERROR(__xludf.DUMMYFUNCTION("IF(REGEXMATCH(I466,""(?i)literary society""),1,0)"),0.0)</f>
        <v>0</v>
      </c>
      <c r="L466" s="3">
        <f>IFERROR(__xludf.DUMMYFUNCTION("IF(REGEXMATCH(I466,""(?i)robotics""),1,0)"),1.0)</f>
        <v>1</v>
      </c>
      <c r="M466" s="3">
        <f>IFERROR(__xludf.DUMMYFUNCTION("IF(REGEXMATCH(I466,""(?i)coding club""),1,0)"),0.0)</f>
        <v>0</v>
      </c>
      <c r="N466" s="3">
        <f>IFERROR(__xludf.DUMMYFUNCTION("IF(REGEXMATCH(I466,""(?i)entrepreneurship cell""),1,0)"),1.0)</f>
        <v>1</v>
      </c>
      <c r="O466" s="3">
        <f>IFERROR(__xludf.DUMMYFUNCTION("IF(REGEXMATCH(I466,""(?i)cultural club""),1,0)"),1.0)</f>
        <v>1</v>
      </c>
      <c r="P466" s="3">
        <f>IFERROR(__xludf.DUMMYFUNCTION("IF(REGEXMATCH(I466,""(?i)sports club""),1,0)"),0.0)</f>
        <v>0</v>
      </c>
      <c r="Q466" s="3" t="s">
        <v>1189</v>
      </c>
      <c r="R466" s="3">
        <f>IFERROR(__xludf.DUMMYFUNCTION("COUNTA(SPLIT(Q466,"",""))"),3.0)</f>
        <v>3</v>
      </c>
      <c r="S466" s="3">
        <f>IFERROR(__xludf.DUMMYFUNCTION("IF(REGEXMATCH(Q466,""(?i)c\+\+""),1,0)"),0.0)</f>
        <v>0</v>
      </c>
      <c r="T466" s="3">
        <f>IFERROR(__xludf.DUMMYFUNCTION("IF(REGEXMATCH(Q466,""(?i)machine learning""),1,0)"),0.0)</f>
        <v>0</v>
      </c>
      <c r="U466" s="3">
        <f>IFERROR(__xludf.DUMMYFUNCTION("IF(REGEXMATCH(Q466,""(?i)python""),1,0)"),1.0)</f>
        <v>1</v>
      </c>
      <c r="V466" s="3">
        <f>IFERROR(__xludf.DUMMYFUNCTION("IF(REGEXMATCH(Q466,""(?i)java""),1,0)"),0.0)</f>
        <v>0</v>
      </c>
      <c r="W466" s="3">
        <f>IFERROR(__xludf.DUMMYFUNCTION("IF(REGEXMATCH(Q466,""(?i)sql""),1,0)"),1.0)</f>
        <v>1</v>
      </c>
      <c r="X466" s="3">
        <f>IFERROR(__xludf.DUMMYFUNCTION("IF(REGEXMATCH(Q466,""(?i)web development""),1,0)"),1.0)</f>
        <v>1</v>
      </c>
      <c r="Y466" s="3">
        <f>IFERROR(__xludf.DUMMYFUNCTION("IF(REGEXMATCH(Q466,""(?i)data science""),1,0)"),0.0)</f>
        <v>0</v>
      </c>
      <c r="Z466" s="3" t="s">
        <v>55</v>
      </c>
      <c r="AA466" s="3" t="s">
        <v>48</v>
      </c>
      <c r="AB466" s="3" t="s">
        <v>66</v>
      </c>
      <c r="AC466" s="3" t="s">
        <v>98</v>
      </c>
      <c r="AD466" s="3">
        <v>3.31</v>
      </c>
      <c r="AE466" s="3" t="s">
        <v>61</v>
      </c>
      <c r="AF466" s="3">
        <v>7.87</v>
      </c>
      <c r="AG466" s="3">
        <v>7.81</v>
      </c>
      <c r="AH466" s="3">
        <v>5.86</v>
      </c>
      <c r="AI466" s="3">
        <v>7.36</v>
      </c>
      <c r="AJ466" s="3">
        <v>7.65</v>
      </c>
      <c r="AK466" s="3">
        <v>7.88</v>
      </c>
      <c r="AL466" s="3">
        <v>6.93</v>
      </c>
      <c r="AM466" s="3">
        <v>6.14</v>
      </c>
    </row>
    <row r="467">
      <c r="A467" s="3" t="s">
        <v>1190</v>
      </c>
      <c r="B467" s="3" t="s">
        <v>1191</v>
      </c>
      <c r="C467" s="4">
        <v>22.0</v>
      </c>
      <c r="D467" s="3" t="s">
        <v>58</v>
      </c>
      <c r="E467" s="3" t="s">
        <v>59</v>
      </c>
      <c r="F467" s="5">
        <v>7.2</v>
      </c>
      <c r="G467" s="3">
        <v>0.0</v>
      </c>
      <c r="H467" s="5">
        <v>71.52</v>
      </c>
      <c r="I467" s="3" t="s">
        <v>724</v>
      </c>
      <c r="J467" s="3">
        <f>IFERROR(__xludf.DUMMYFUNCTION("COUNTA(SPLIT(I467,"",""))"),2.0)</f>
        <v>2</v>
      </c>
      <c r="K467" s="3">
        <f>IFERROR(__xludf.DUMMYFUNCTION("IF(REGEXMATCH(I467,""(?i)literary society""),1,0)"),1.0)</f>
        <v>1</v>
      </c>
      <c r="L467" s="3">
        <f>IFERROR(__xludf.DUMMYFUNCTION("IF(REGEXMATCH(I467,""(?i)robotics""),1,0)"),0.0)</f>
        <v>0</v>
      </c>
      <c r="M467" s="3">
        <f>IFERROR(__xludf.DUMMYFUNCTION("IF(REGEXMATCH(I467,""(?i)coding club""),1,0)"),0.0)</f>
        <v>0</v>
      </c>
      <c r="N467" s="3">
        <f>IFERROR(__xludf.DUMMYFUNCTION("IF(REGEXMATCH(I467,""(?i)entrepreneurship cell""),1,0)"),0.0)</f>
        <v>0</v>
      </c>
      <c r="O467" s="3">
        <f>IFERROR(__xludf.DUMMYFUNCTION("IF(REGEXMATCH(I467,""(?i)cultural club""),1,0)"),1.0)</f>
        <v>1</v>
      </c>
      <c r="P467" s="3">
        <f>IFERROR(__xludf.DUMMYFUNCTION("IF(REGEXMATCH(I467,""(?i)sports club""),1,0)"),0.0)</f>
        <v>0</v>
      </c>
      <c r="Q467" s="3" t="s">
        <v>545</v>
      </c>
      <c r="R467" s="3">
        <f>IFERROR(__xludf.DUMMYFUNCTION("COUNTA(SPLIT(Q467,"",""))"),4.0)</f>
        <v>4</v>
      </c>
      <c r="S467" s="3">
        <f>IFERROR(__xludf.DUMMYFUNCTION("IF(REGEXMATCH(Q467,""(?i)c\+\+""),1,0)"),1.0)</f>
        <v>1</v>
      </c>
      <c r="T467" s="3">
        <f>IFERROR(__xludf.DUMMYFUNCTION("IF(REGEXMATCH(Q467,""(?i)machine learning""),1,0)"),0.0)</f>
        <v>0</v>
      </c>
      <c r="U467" s="3">
        <f>IFERROR(__xludf.DUMMYFUNCTION("IF(REGEXMATCH(Q467,""(?i)python""),1,0)"),1.0)</f>
        <v>1</v>
      </c>
      <c r="V467" s="3">
        <f>IFERROR(__xludf.DUMMYFUNCTION("IF(REGEXMATCH(Q467,""(?i)java""),1,0)"),1.0)</f>
        <v>1</v>
      </c>
      <c r="W467" s="3">
        <f>IFERROR(__xludf.DUMMYFUNCTION("IF(REGEXMATCH(Q467,""(?i)sql""),1,0)"),1.0)</f>
        <v>1</v>
      </c>
      <c r="X467" s="3">
        <f>IFERROR(__xludf.DUMMYFUNCTION("IF(REGEXMATCH(Q467,""(?i)web development""),1,0)"),0.0)</f>
        <v>0</v>
      </c>
      <c r="Y467" s="3">
        <f>IFERROR(__xludf.DUMMYFUNCTION("IF(REGEXMATCH(Q467,""(?i)data science""),1,0)"),0.0)</f>
        <v>0</v>
      </c>
      <c r="Z467" s="3" t="s">
        <v>55</v>
      </c>
      <c r="AA467" s="3" t="s">
        <v>48</v>
      </c>
      <c r="AB467" s="3" t="s">
        <v>66</v>
      </c>
      <c r="AC467" s="3" t="s">
        <v>85</v>
      </c>
      <c r="AD467" s="3">
        <v>12.46</v>
      </c>
      <c r="AE467" s="3" t="s">
        <v>75</v>
      </c>
      <c r="AF467" s="3">
        <v>7.91</v>
      </c>
      <c r="AG467" s="3">
        <v>6.86</v>
      </c>
      <c r="AH467" s="3">
        <v>6.94</v>
      </c>
      <c r="AI467" s="3">
        <v>7.53</v>
      </c>
      <c r="AJ467" s="3">
        <v>7.21</v>
      </c>
      <c r="AK467" s="3">
        <v>8.64</v>
      </c>
      <c r="AL467" s="3">
        <v>5.24</v>
      </c>
      <c r="AM467" s="3">
        <v>7.3</v>
      </c>
    </row>
    <row r="468">
      <c r="A468" s="3" t="s">
        <v>1192</v>
      </c>
      <c r="B468" s="3" t="s">
        <v>1193</v>
      </c>
      <c r="C468" s="4">
        <v>21.0</v>
      </c>
      <c r="D468" s="3" t="s">
        <v>58</v>
      </c>
      <c r="E468" s="3" t="s">
        <v>59</v>
      </c>
      <c r="F468" s="5">
        <v>6.98</v>
      </c>
      <c r="G468" s="3">
        <v>2.0</v>
      </c>
      <c r="H468" s="5">
        <v>75.09</v>
      </c>
      <c r="I468" s="3" t="s">
        <v>615</v>
      </c>
      <c r="J468" s="3">
        <f>IFERROR(__xludf.DUMMYFUNCTION("COUNTA(SPLIT(I468,"",""))"),2.0)</f>
        <v>2</v>
      </c>
      <c r="K468" s="3">
        <f>IFERROR(__xludf.DUMMYFUNCTION("IF(REGEXMATCH(I468,""(?i)literary society""),1,0)"),0.0)</f>
        <v>0</v>
      </c>
      <c r="L468" s="3">
        <f>IFERROR(__xludf.DUMMYFUNCTION("IF(REGEXMATCH(I468,""(?i)robotics""),1,0)"),1.0)</f>
        <v>1</v>
      </c>
      <c r="M468" s="3">
        <f>IFERROR(__xludf.DUMMYFUNCTION("IF(REGEXMATCH(I468,""(?i)coding club""),1,0)"),0.0)</f>
        <v>0</v>
      </c>
      <c r="N468" s="3">
        <f>IFERROR(__xludf.DUMMYFUNCTION("IF(REGEXMATCH(I468,""(?i)entrepreneurship cell""),1,0)"),1.0)</f>
        <v>1</v>
      </c>
      <c r="O468" s="3">
        <f>IFERROR(__xludf.DUMMYFUNCTION("IF(REGEXMATCH(I468,""(?i)cultural club""),1,0)"),0.0)</f>
        <v>0</v>
      </c>
      <c r="P468" s="3">
        <f>IFERROR(__xludf.DUMMYFUNCTION("IF(REGEXMATCH(I468,""(?i)sports club""),1,0)"),0.0)</f>
        <v>0</v>
      </c>
      <c r="Q468" s="3" t="s">
        <v>1194</v>
      </c>
      <c r="R468" s="3">
        <f>IFERROR(__xludf.DUMMYFUNCTION("COUNTA(SPLIT(Q468,"",""))"),5.0)</f>
        <v>5</v>
      </c>
      <c r="S468" s="3">
        <f>IFERROR(__xludf.DUMMYFUNCTION("IF(REGEXMATCH(Q468,""(?i)c\+\+""),1,0)"),1.0)</f>
        <v>1</v>
      </c>
      <c r="T468" s="3">
        <f>IFERROR(__xludf.DUMMYFUNCTION("IF(REGEXMATCH(Q468,""(?i)machine learning""),1,0)"),1.0)</f>
        <v>1</v>
      </c>
      <c r="U468" s="3">
        <f>IFERROR(__xludf.DUMMYFUNCTION("IF(REGEXMATCH(Q468,""(?i)python""),1,0)"),0.0)</f>
        <v>0</v>
      </c>
      <c r="V468" s="3">
        <f>IFERROR(__xludf.DUMMYFUNCTION("IF(REGEXMATCH(Q468,""(?i)java""),1,0)"),1.0)</f>
        <v>1</v>
      </c>
      <c r="W468" s="3">
        <f>IFERROR(__xludf.DUMMYFUNCTION("IF(REGEXMATCH(Q468,""(?i)sql""),1,0)"),0.0)</f>
        <v>0</v>
      </c>
      <c r="X468" s="3">
        <f>IFERROR(__xludf.DUMMYFUNCTION("IF(REGEXMATCH(Q468,""(?i)web development""),1,0)"),1.0)</f>
        <v>1</v>
      </c>
      <c r="Y468" s="3">
        <f>IFERROR(__xludf.DUMMYFUNCTION("IF(REGEXMATCH(Q468,""(?i)data science""),1,0)"),1.0)</f>
        <v>1</v>
      </c>
      <c r="Z468" s="3" t="s">
        <v>45</v>
      </c>
      <c r="AA468" s="3" t="s">
        <v>85</v>
      </c>
      <c r="AB468" s="3" t="s">
        <v>47</v>
      </c>
      <c r="AC468" s="3" t="s">
        <v>48</v>
      </c>
      <c r="AD468" s="3">
        <v>0.0</v>
      </c>
      <c r="AE468" s="3" t="s">
        <v>49</v>
      </c>
      <c r="AF468" s="3">
        <v>6.14</v>
      </c>
      <c r="AG468" s="3">
        <v>8.13</v>
      </c>
      <c r="AH468" s="3">
        <v>6.73</v>
      </c>
      <c r="AI468" s="3">
        <v>6.22</v>
      </c>
      <c r="AJ468" s="3">
        <v>7.73</v>
      </c>
      <c r="AK468" s="3">
        <v>6.51</v>
      </c>
      <c r="AL468" s="3">
        <v>8.03</v>
      </c>
      <c r="AM468" s="3">
        <v>6.34</v>
      </c>
    </row>
    <row r="469">
      <c r="A469" s="3" t="s">
        <v>1195</v>
      </c>
      <c r="B469" s="3" t="s">
        <v>1196</v>
      </c>
      <c r="C469" s="4">
        <v>19.0</v>
      </c>
      <c r="D469" s="3" t="s">
        <v>41</v>
      </c>
      <c r="E469" s="3" t="s">
        <v>92</v>
      </c>
      <c r="F469" s="5">
        <v>7.16</v>
      </c>
      <c r="G469" s="3">
        <v>0.0</v>
      </c>
      <c r="H469" s="5">
        <v>98.39</v>
      </c>
      <c r="I469" s="3" t="s">
        <v>13</v>
      </c>
      <c r="J469" s="3">
        <f>IFERROR(__xludf.DUMMYFUNCTION("COUNTA(SPLIT(I469,"",""))"),1.0)</f>
        <v>1</v>
      </c>
      <c r="K469" s="3">
        <f>IFERROR(__xludf.DUMMYFUNCTION("IF(REGEXMATCH(I469,""(?i)literary society""),1,0)"),0.0)</f>
        <v>0</v>
      </c>
      <c r="L469" s="3">
        <f>IFERROR(__xludf.DUMMYFUNCTION("IF(REGEXMATCH(I469,""(?i)robotics""),1,0)"),0.0)</f>
        <v>0</v>
      </c>
      <c r="M469" s="3">
        <f>IFERROR(__xludf.DUMMYFUNCTION("IF(REGEXMATCH(I469,""(?i)coding club""),1,0)"),0.0)</f>
        <v>0</v>
      </c>
      <c r="N469" s="3">
        <f>IFERROR(__xludf.DUMMYFUNCTION("IF(REGEXMATCH(I469,""(?i)entrepreneurship cell""),1,0)"),1.0)</f>
        <v>1</v>
      </c>
      <c r="O469" s="3">
        <f>IFERROR(__xludf.DUMMYFUNCTION("IF(REGEXMATCH(I469,""(?i)cultural club""),1,0)"),0.0)</f>
        <v>0</v>
      </c>
      <c r="P469" s="3">
        <f>IFERROR(__xludf.DUMMYFUNCTION("IF(REGEXMATCH(I469,""(?i)sports club""),1,0)"),0.0)</f>
        <v>0</v>
      </c>
      <c r="Q469" s="3" t="s">
        <v>1197</v>
      </c>
      <c r="R469" s="3">
        <f>IFERROR(__xludf.DUMMYFUNCTION("COUNTA(SPLIT(Q469,"",""))"),3.0)</f>
        <v>3</v>
      </c>
      <c r="S469" s="3">
        <f>IFERROR(__xludf.DUMMYFUNCTION("IF(REGEXMATCH(Q469,""(?i)c\+\+""),1,0)"),0.0)</f>
        <v>0</v>
      </c>
      <c r="T469" s="3">
        <f>IFERROR(__xludf.DUMMYFUNCTION("IF(REGEXMATCH(Q469,""(?i)machine learning""),1,0)"),0.0)</f>
        <v>0</v>
      </c>
      <c r="U469" s="3">
        <f>IFERROR(__xludf.DUMMYFUNCTION("IF(REGEXMATCH(Q469,""(?i)python""),1,0)"),1.0)</f>
        <v>1</v>
      </c>
      <c r="V469" s="3">
        <f>IFERROR(__xludf.DUMMYFUNCTION("IF(REGEXMATCH(Q469,""(?i)java""),1,0)"),1.0)</f>
        <v>1</v>
      </c>
      <c r="W469" s="3">
        <f>IFERROR(__xludf.DUMMYFUNCTION("IF(REGEXMATCH(Q469,""(?i)sql""),1,0)"),0.0)</f>
        <v>0</v>
      </c>
      <c r="X469" s="3">
        <f>IFERROR(__xludf.DUMMYFUNCTION("IF(REGEXMATCH(Q469,""(?i)web development""),1,0)"),1.0)</f>
        <v>1</v>
      </c>
      <c r="Y469" s="3">
        <f>IFERROR(__xludf.DUMMYFUNCTION("IF(REGEXMATCH(Q469,""(?i)data science""),1,0)"),0.0)</f>
        <v>0</v>
      </c>
      <c r="Z469" s="3" t="s">
        <v>55</v>
      </c>
      <c r="AA469" s="3" t="s">
        <v>48</v>
      </c>
      <c r="AB469" s="3" t="s">
        <v>47</v>
      </c>
      <c r="AC469" s="3" t="s">
        <v>48</v>
      </c>
      <c r="AD469" s="3">
        <v>0.0</v>
      </c>
      <c r="AE469" s="3" t="s">
        <v>49</v>
      </c>
      <c r="AF469" s="3">
        <v>7.83</v>
      </c>
      <c r="AG469" s="3">
        <v>7.32</v>
      </c>
      <c r="AH469" s="3">
        <v>7.4</v>
      </c>
      <c r="AI469" s="3">
        <v>6.63</v>
      </c>
      <c r="AJ469" s="3">
        <v>6.72</v>
      </c>
      <c r="AK469" s="3">
        <v>6.63</v>
      </c>
      <c r="AL469" s="3">
        <v>6.92</v>
      </c>
      <c r="AM469" s="3">
        <v>7.84</v>
      </c>
    </row>
    <row r="470">
      <c r="A470" s="3" t="s">
        <v>1198</v>
      </c>
      <c r="B470" s="3" t="s">
        <v>1199</v>
      </c>
      <c r="C470" s="4">
        <v>18.0</v>
      </c>
      <c r="D470" s="3" t="s">
        <v>41</v>
      </c>
      <c r="E470" s="3" t="s">
        <v>82</v>
      </c>
      <c r="F470" s="5">
        <v>7.48</v>
      </c>
      <c r="G470" s="3">
        <v>1.0</v>
      </c>
      <c r="H470" s="5">
        <v>66.15</v>
      </c>
      <c r="I470" s="3" t="s">
        <v>124</v>
      </c>
      <c r="J470" s="3">
        <f>IFERROR(__xludf.DUMMYFUNCTION("COUNTA(SPLIT(I470,"",""))"),3.0)</f>
        <v>3</v>
      </c>
      <c r="K470" s="3">
        <f>IFERROR(__xludf.DUMMYFUNCTION("IF(REGEXMATCH(I470,""(?i)literary society""),1,0)"),1.0)</f>
        <v>1</v>
      </c>
      <c r="L470" s="3">
        <f>IFERROR(__xludf.DUMMYFUNCTION("IF(REGEXMATCH(I470,""(?i)robotics""),1,0)"),1.0)</f>
        <v>1</v>
      </c>
      <c r="M470" s="3">
        <f>IFERROR(__xludf.DUMMYFUNCTION("IF(REGEXMATCH(I470,""(?i)coding club""),1,0)"),0.0)</f>
        <v>0</v>
      </c>
      <c r="N470" s="3">
        <f>IFERROR(__xludf.DUMMYFUNCTION("IF(REGEXMATCH(I470,""(?i)entrepreneurship cell""),1,0)"),0.0)</f>
        <v>0</v>
      </c>
      <c r="O470" s="3">
        <f>IFERROR(__xludf.DUMMYFUNCTION("IF(REGEXMATCH(I470,""(?i)cultural club""),1,0)"),0.0)</f>
        <v>0</v>
      </c>
      <c r="P470" s="3">
        <f>IFERROR(__xludf.DUMMYFUNCTION("IF(REGEXMATCH(I470,""(?i)sports club""),1,0)"),1.0)</f>
        <v>1</v>
      </c>
      <c r="Q470" s="3" t="s">
        <v>1200</v>
      </c>
      <c r="R470" s="3">
        <f>IFERROR(__xludf.DUMMYFUNCTION("COUNTA(SPLIT(Q470,"",""))"),3.0)</f>
        <v>3</v>
      </c>
      <c r="S470" s="3">
        <f>IFERROR(__xludf.DUMMYFUNCTION("IF(REGEXMATCH(Q470,""(?i)c\+\+""),1,0)"),0.0)</f>
        <v>0</v>
      </c>
      <c r="T470" s="3">
        <f>IFERROR(__xludf.DUMMYFUNCTION("IF(REGEXMATCH(Q470,""(?i)machine learning""),1,0)"),0.0)</f>
        <v>0</v>
      </c>
      <c r="U470" s="3">
        <f>IFERROR(__xludf.DUMMYFUNCTION("IF(REGEXMATCH(Q470,""(?i)python""),1,0)"),1.0)</f>
        <v>1</v>
      </c>
      <c r="V470" s="3">
        <f>IFERROR(__xludf.DUMMYFUNCTION("IF(REGEXMATCH(Q470,""(?i)java""),1,0)"),1.0)</f>
        <v>1</v>
      </c>
      <c r="W470" s="3">
        <f>IFERROR(__xludf.DUMMYFUNCTION("IF(REGEXMATCH(Q470,""(?i)sql""),1,0)"),0.0)</f>
        <v>0</v>
      </c>
      <c r="X470" s="3">
        <f>IFERROR(__xludf.DUMMYFUNCTION("IF(REGEXMATCH(Q470,""(?i)web development""),1,0)"),0.0)</f>
        <v>0</v>
      </c>
      <c r="Y470" s="3">
        <f>IFERROR(__xludf.DUMMYFUNCTION("IF(REGEXMATCH(Q470,""(?i)data science""),1,0)"),1.0)</f>
        <v>1</v>
      </c>
      <c r="Z470" s="3" t="s">
        <v>45</v>
      </c>
      <c r="AA470" s="3" t="s">
        <v>61</v>
      </c>
      <c r="AB470" s="3" t="s">
        <v>47</v>
      </c>
      <c r="AC470" s="3" t="s">
        <v>48</v>
      </c>
      <c r="AD470" s="3">
        <v>0.0</v>
      </c>
      <c r="AE470" s="3" t="s">
        <v>49</v>
      </c>
      <c r="AF470" s="3">
        <v>6.66</v>
      </c>
      <c r="AG470" s="3">
        <v>7.34</v>
      </c>
      <c r="AH470" s="3">
        <v>8.55</v>
      </c>
      <c r="AI470" s="3">
        <v>7.85</v>
      </c>
      <c r="AJ470" s="3">
        <v>7.41</v>
      </c>
      <c r="AK470" s="3">
        <v>7.46</v>
      </c>
      <c r="AL470" s="3">
        <v>7.04</v>
      </c>
      <c r="AM470" s="3">
        <v>7.56</v>
      </c>
    </row>
    <row r="471">
      <c r="A471" s="3" t="s">
        <v>1201</v>
      </c>
      <c r="B471" s="3" t="s">
        <v>1202</v>
      </c>
      <c r="C471" s="4">
        <v>19.0</v>
      </c>
      <c r="D471" s="3" t="s">
        <v>41</v>
      </c>
      <c r="E471" s="3" t="s">
        <v>52</v>
      </c>
      <c r="F471" s="5">
        <v>6.37</v>
      </c>
      <c r="G471" s="3">
        <v>2.0</v>
      </c>
      <c r="H471" s="5">
        <v>85.35</v>
      </c>
      <c r="I471" s="3" t="s">
        <v>12</v>
      </c>
      <c r="J471" s="3">
        <f>IFERROR(__xludf.DUMMYFUNCTION("COUNTA(SPLIT(I471,"",""))"),1.0)</f>
        <v>1</v>
      </c>
      <c r="K471" s="3">
        <f>IFERROR(__xludf.DUMMYFUNCTION("IF(REGEXMATCH(I471,""(?i)literary society""),1,0)"),0.0)</f>
        <v>0</v>
      </c>
      <c r="L471" s="3">
        <f>IFERROR(__xludf.DUMMYFUNCTION("IF(REGEXMATCH(I471,""(?i)robotics""),1,0)"),0.0)</f>
        <v>0</v>
      </c>
      <c r="M471" s="3">
        <f>IFERROR(__xludf.DUMMYFUNCTION("IF(REGEXMATCH(I471,""(?i)coding club""),1,0)"),1.0)</f>
        <v>1</v>
      </c>
      <c r="N471" s="3">
        <f>IFERROR(__xludf.DUMMYFUNCTION("IF(REGEXMATCH(I471,""(?i)entrepreneurship cell""),1,0)"),0.0)</f>
        <v>0</v>
      </c>
      <c r="O471" s="3">
        <f>IFERROR(__xludf.DUMMYFUNCTION("IF(REGEXMATCH(I471,""(?i)cultural club""),1,0)"),0.0)</f>
        <v>0</v>
      </c>
      <c r="P471" s="3">
        <f>IFERROR(__xludf.DUMMYFUNCTION("IF(REGEXMATCH(I471,""(?i)sports club""),1,0)"),0.0)</f>
        <v>0</v>
      </c>
      <c r="Q471" s="3" t="s">
        <v>1203</v>
      </c>
      <c r="R471" s="3">
        <f>IFERROR(__xludf.DUMMYFUNCTION("COUNTA(SPLIT(Q471,"",""))"),5.0)</f>
        <v>5</v>
      </c>
      <c r="S471" s="3">
        <f>IFERROR(__xludf.DUMMYFUNCTION("IF(REGEXMATCH(Q471,""(?i)c\+\+""),1,0)"),0.0)</f>
        <v>0</v>
      </c>
      <c r="T471" s="3">
        <f>IFERROR(__xludf.DUMMYFUNCTION("IF(REGEXMATCH(Q471,""(?i)machine learning""),1,0)"),1.0)</f>
        <v>1</v>
      </c>
      <c r="U471" s="3">
        <f>IFERROR(__xludf.DUMMYFUNCTION("IF(REGEXMATCH(Q471,""(?i)python""),1,0)"),1.0)</f>
        <v>1</v>
      </c>
      <c r="V471" s="3">
        <f>IFERROR(__xludf.DUMMYFUNCTION("IF(REGEXMATCH(Q471,""(?i)java""),1,0)"),0.0)</f>
        <v>0</v>
      </c>
      <c r="W471" s="3">
        <f>IFERROR(__xludf.DUMMYFUNCTION("IF(REGEXMATCH(Q471,""(?i)sql""),1,0)"),1.0)</f>
        <v>1</v>
      </c>
      <c r="X471" s="3">
        <f>IFERROR(__xludf.DUMMYFUNCTION("IF(REGEXMATCH(Q471,""(?i)web development""),1,0)"),1.0)</f>
        <v>1</v>
      </c>
      <c r="Y471" s="3">
        <f>IFERROR(__xludf.DUMMYFUNCTION("IF(REGEXMATCH(Q471,""(?i)data science""),1,0)"),1.0)</f>
        <v>1</v>
      </c>
      <c r="Z471" s="3" t="s">
        <v>45</v>
      </c>
      <c r="AA471" s="3" t="s">
        <v>46</v>
      </c>
      <c r="AB471" s="3" t="s">
        <v>47</v>
      </c>
      <c r="AC471" s="3" t="s">
        <v>48</v>
      </c>
      <c r="AD471" s="3">
        <v>0.0</v>
      </c>
      <c r="AE471" s="3" t="s">
        <v>49</v>
      </c>
      <c r="AF471" s="3">
        <v>5.99</v>
      </c>
      <c r="AG471" s="3">
        <v>7.08</v>
      </c>
      <c r="AH471" s="3">
        <v>5.91</v>
      </c>
      <c r="AI471" s="3">
        <v>6.32</v>
      </c>
      <c r="AJ471" s="3">
        <v>6.29</v>
      </c>
      <c r="AK471" s="3">
        <v>6.74</v>
      </c>
      <c r="AL471" s="3">
        <v>5.51</v>
      </c>
      <c r="AM471" s="3">
        <v>7.09</v>
      </c>
    </row>
    <row r="472">
      <c r="A472" s="3" t="s">
        <v>1204</v>
      </c>
      <c r="B472" s="3" t="s">
        <v>1205</v>
      </c>
      <c r="C472" s="4">
        <v>19.0</v>
      </c>
      <c r="D472" s="3" t="s">
        <v>58</v>
      </c>
      <c r="E472" s="3" t="s">
        <v>92</v>
      </c>
      <c r="F472" s="5">
        <v>6.73</v>
      </c>
      <c r="G472" s="3">
        <v>0.0</v>
      </c>
      <c r="H472" s="5">
        <v>76.58</v>
      </c>
      <c r="I472" s="3" t="s">
        <v>179</v>
      </c>
      <c r="J472" s="3">
        <f>IFERROR(__xludf.DUMMYFUNCTION("COUNTA(SPLIT(I472,"",""))"),2.0)</f>
        <v>2</v>
      </c>
      <c r="K472" s="3">
        <f>IFERROR(__xludf.DUMMYFUNCTION("IF(REGEXMATCH(I472,""(?i)literary society""),1,0)"),0.0)</f>
        <v>0</v>
      </c>
      <c r="L472" s="3">
        <f>IFERROR(__xludf.DUMMYFUNCTION("IF(REGEXMATCH(I472,""(?i)robotics""),1,0)"),0.0)</f>
        <v>0</v>
      </c>
      <c r="M472" s="3">
        <f>IFERROR(__xludf.DUMMYFUNCTION("IF(REGEXMATCH(I472,""(?i)coding club""),1,0)"),1.0)</f>
        <v>1</v>
      </c>
      <c r="N472" s="3">
        <f>IFERROR(__xludf.DUMMYFUNCTION("IF(REGEXMATCH(I472,""(?i)entrepreneurship cell""),1,0)"),1.0)</f>
        <v>1</v>
      </c>
      <c r="O472" s="3">
        <f>IFERROR(__xludf.DUMMYFUNCTION("IF(REGEXMATCH(I472,""(?i)cultural club""),1,0)"),0.0)</f>
        <v>0</v>
      </c>
      <c r="P472" s="3">
        <f>IFERROR(__xludf.DUMMYFUNCTION("IF(REGEXMATCH(I472,""(?i)sports club""),1,0)"),0.0)</f>
        <v>0</v>
      </c>
      <c r="Q472" s="3" t="s">
        <v>1206</v>
      </c>
      <c r="R472" s="3">
        <f>IFERROR(__xludf.DUMMYFUNCTION("COUNTA(SPLIT(Q472,"",""))"),4.0)</f>
        <v>4</v>
      </c>
      <c r="S472" s="3">
        <f>IFERROR(__xludf.DUMMYFUNCTION("IF(REGEXMATCH(Q472,""(?i)c\+\+""),1,0)"),1.0)</f>
        <v>1</v>
      </c>
      <c r="T472" s="3">
        <f>IFERROR(__xludf.DUMMYFUNCTION("IF(REGEXMATCH(Q472,""(?i)machine learning""),1,0)"),0.0)</f>
        <v>0</v>
      </c>
      <c r="U472" s="3">
        <f>IFERROR(__xludf.DUMMYFUNCTION("IF(REGEXMATCH(Q472,""(?i)python""),1,0)"),1.0)</f>
        <v>1</v>
      </c>
      <c r="V472" s="3">
        <f>IFERROR(__xludf.DUMMYFUNCTION("IF(REGEXMATCH(Q472,""(?i)java""),1,0)"),0.0)</f>
        <v>0</v>
      </c>
      <c r="W472" s="3">
        <f>IFERROR(__xludf.DUMMYFUNCTION("IF(REGEXMATCH(Q472,""(?i)sql""),1,0)"),1.0)</f>
        <v>1</v>
      </c>
      <c r="X472" s="3">
        <f>IFERROR(__xludf.DUMMYFUNCTION("IF(REGEXMATCH(Q472,""(?i)web development""),1,0)"),0.0)</f>
        <v>0</v>
      </c>
      <c r="Y472" s="3">
        <f>IFERROR(__xludf.DUMMYFUNCTION("IF(REGEXMATCH(Q472,""(?i)data science""),1,0)"),1.0)</f>
        <v>1</v>
      </c>
      <c r="Z472" s="3" t="s">
        <v>45</v>
      </c>
      <c r="AA472" s="3" t="s">
        <v>72</v>
      </c>
      <c r="AB472" s="3" t="s">
        <v>66</v>
      </c>
      <c r="AC472" s="3" t="s">
        <v>98</v>
      </c>
      <c r="AD472" s="3">
        <v>15.96</v>
      </c>
      <c r="AE472" s="3" t="s">
        <v>75</v>
      </c>
      <c r="AF472" s="3">
        <v>5.77</v>
      </c>
      <c r="AG472" s="3">
        <v>8.12</v>
      </c>
      <c r="AH472" s="3">
        <v>7.78</v>
      </c>
      <c r="AI472" s="3">
        <v>7.38</v>
      </c>
      <c r="AJ472" s="3">
        <v>5.54</v>
      </c>
      <c r="AK472" s="3">
        <v>6.29</v>
      </c>
      <c r="AL472" s="3">
        <v>6.14</v>
      </c>
      <c r="AM472" s="3">
        <v>6.83</v>
      </c>
    </row>
    <row r="473">
      <c r="A473" s="3" t="s">
        <v>1207</v>
      </c>
      <c r="B473" s="3" t="s">
        <v>1208</v>
      </c>
      <c r="C473" s="4">
        <v>22.0</v>
      </c>
      <c r="D473" s="3" t="s">
        <v>41</v>
      </c>
      <c r="E473" s="3" t="s">
        <v>82</v>
      </c>
      <c r="F473" s="5">
        <v>6.31</v>
      </c>
      <c r="G473" s="3">
        <v>2.0</v>
      </c>
      <c r="H473" s="5">
        <v>79.5</v>
      </c>
      <c r="I473" s="3" t="s">
        <v>1209</v>
      </c>
      <c r="J473" s="3">
        <f>IFERROR(__xludf.DUMMYFUNCTION("COUNTA(SPLIT(I473,"",""))"),3.0)</f>
        <v>3</v>
      </c>
      <c r="K473" s="3">
        <f>IFERROR(__xludf.DUMMYFUNCTION("IF(REGEXMATCH(I473,""(?i)literary society""),1,0)"),0.0)</f>
        <v>0</v>
      </c>
      <c r="L473" s="3">
        <f>IFERROR(__xludf.DUMMYFUNCTION("IF(REGEXMATCH(I473,""(?i)robotics""),1,0)"),0.0)</f>
        <v>0</v>
      </c>
      <c r="M473" s="3">
        <f>IFERROR(__xludf.DUMMYFUNCTION("IF(REGEXMATCH(I473,""(?i)coding club""),1,0)"),0.0)</f>
        <v>0</v>
      </c>
      <c r="N473" s="3">
        <f>IFERROR(__xludf.DUMMYFUNCTION("IF(REGEXMATCH(I473,""(?i)entrepreneurship cell""),1,0)"),1.0)</f>
        <v>1</v>
      </c>
      <c r="O473" s="3">
        <f>IFERROR(__xludf.DUMMYFUNCTION("IF(REGEXMATCH(I473,""(?i)cultural club""),1,0)"),1.0)</f>
        <v>1</v>
      </c>
      <c r="P473" s="3">
        <f>IFERROR(__xludf.DUMMYFUNCTION("IF(REGEXMATCH(I473,""(?i)sports club""),1,0)"),1.0)</f>
        <v>1</v>
      </c>
      <c r="Q473" s="3" t="s">
        <v>327</v>
      </c>
      <c r="R473" s="3">
        <f>IFERROR(__xludf.DUMMYFUNCTION("COUNTA(SPLIT(Q473,"",""))"),2.0)</f>
        <v>2</v>
      </c>
      <c r="S473" s="3">
        <f>IFERROR(__xludf.DUMMYFUNCTION("IF(REGEXMATCH(Q473,""(?i)c\+\+""),1,0)"),0.0)</f>
        <v>0</v>
      </c>
      <c r="T473" s="3">
        <f>IFERROR(__xludf.DUMMYFUNCTION("IF(REGEXMATCH(Q473,""(?i)machine learning""),1,0)"),1.0)</f>
        <v>1</v>
      </c>
      <c r="U473" s="3">
        <f>IFERROR(__xludf.DUMMYFUNCTION("IF(REGEXMATCH(Q473,""(?i)python""),1,0)"),0.0)</f>
        <v>0</v>
      </c>
      <c r="V473" s="3">
        <f>IFERROR(__xludf.DUMMYFUNCTION("IF(REGEXMATCH(Q473,""(?i)java""),1,0)"),1.0)</f>
        <v>1</v>
      </c>
      <c r="W473" s="3">
        <f>IFERROR(__xludf.DUMMYFUNCTION("IF(REGEXMATCH(Q473,""(?i)sql""),1,0)"),0.0)</f>
        <v>0</v>
      </c>
      <c r="X473" s="3">
        <f>IFERROR(__xludf.DUMMYFUNCTION("IF(REGEXMATCH(Q473,""(?i)web development""),1,0)"),0.0)</f>
        <v>0</v>
      </c>
      <c r="Y473" s="3">
        <f>IFERROR(__xludf.DUMMYFUNCTION("IF(REGEXMATCH(Q473,""(?i)data science""),1,0)"),0.0)</f>
        <v>0</v>
      </c>
      <c r="Z473" s="3" t="s">
        <v>55</v>
      </c>
      <c r="AA473" s="3" t="s">
        <v>48</v>
      </c>
      <c r="AB473" s="3" t="s">
        <v>47</v>
      </c>
      <c r="AC473" s="3" t="s">
        <v>48</v>
      </c>
      <c r="AD473" s="3">
        <v>0.0</v>
      </c>
      <c r="AE473" s="3" t="s">
        <v>49</v>
      </c>
      <c r="AF473" s="3">
        <v>8.13</v>
      </c>
      <c r="AG473" s="3">
        <v>6.85</v>
      </c>
      <c r="AH473" s="3">
        <v>6.5</v>
      </c>
      <c r="AI473" s="3">
        <v>4.41</v>
      </c>
      <c r="AJ473" s="3">
        <v>6.2</v>
      </c>
      <c r="AK473" s="3">
        <v>5.68</v>
      </c>
      <c r="AL473" s="3">
        <v>6.96</v>
      </c>
      <c r="AM473" s="3">
        <v>5.75</v>
      </c>
    </row>
    <row r="474">
      <c r="A474" s="3" t="s">
        <v>1210</v>
      </c>
      <c r="B474" s="3" t="s">
        <v>1211</v>
      </c>
      <c r="C474" s="4">
        <v>19.0</v>
      </c>
      <c r="D474" s="3" t="s">
        <v>41</v>
      </c>
      <c r="E474" s="3" t="s">
        <v>52</v>
      </c>
      <c r="F474" s="5">
        <v>7.27</v>
      </c>
      <c r="G474" s="3">
        <v>2.0</v>
      </c>
      <c r="H474" s="5">
        <v>75.31</v>
      </c>
      <c r="I474" s="3" t="s">
        <v>15</v>
      </c>
      <c r="J474" s="3">
        <f>IFERROR(__xludf.DUMMYFUNCTION("COUNTA(SPLIT(I474,"",""))"),1.0)</f>
        <v>1</v>
      </c>
      <c r="K474" s="3">
        <f>IFERROR(__xludf.DUMMYFUNCTION("IF(REGEXMATCH(I474,""(?i)literary society""),1,0)"),0.0)</f>
        <v>0</v>
      </c>
      <c r="L474" s="3">
        <f>IFERROR(__xludf.DUMMYFUNCTION("IF(REGEXMATCH(I474,""(?i)robotics""),1,0)"),0.0)</f>
        <v>0</v>
      </c>
      <c r="M474" s="3">
        <f>IFERROR(__xludf.DUMMYFUNCTION("IF(REGEXMATCH(I474,""(?i)coding club""),1,0)"),0.0)</f>
        <v>0</v>
      </c>
      <c r="N474" s="3">
        <f>IFERROR(__xludf.DUMMYFUNCTION("IF(REGEXMATCH(I474,""(?i)entrepreneurship cell""),1,0)"),0.0)</f>
        <v>0</v>
      </c>
      <c r="O474" s="3">
        <f>IFERROR(__xludf.DUMMYFUNCTION("IF(REGEXMATCH(I474,""(?i)cultural club""),1,0)"),0.0)</f>
        <v>0</v>
      </c>
      <c r="P474" s="3">
        <f>IFERROR(__xludf.DUMMYFUNCTION("IF(REGEXMATCH(I474,""(?i)sports club""),1,0)"),1.0)</f>
        <v>1</v>
      </c>
      <c r="Q474" s="3" t="s">
        <v>250</v>
      </c>
      <c r="R474" s="3">
        <f>IFERROR(__xludf.DUMMYFUNCTION("COUNTA(SPLIT(Q474,"",""))"),4.0)</f>
        <v>4</v>
      </c>
      <c r="S474" s="3">
        <f>IFERROR(__xludf.DUMMYFUNCTION("IF(REGEXMATCH(Q474,""(?i)c\+\+""),1,0)"),1.0)</f>
        <v>1</v>
      </c>
      <c r="T474" s="3">
        <f>IFERROR(__xludf.DUMMYFUNCTION("IF(REGEXMATCH(Q474,""(?i)machine learning""),1,0)"),1.0)</f>
        <v>1</v>
      </c>
      <c r="U474" s="3">
        <f>IFERROR(__xludf.DUMMYFUNCTION("IF(REGEXMATCH(Q474,""(?i)python""),1,0)"),0.0)</f>
        <v>0</v>
      </c>
      <c r="V474" s="3">
        <f>IFERROR(__xludf.DUMMYFUNCTION("IF(REGEXMATCH(Q474,""(?i)java""),1,0)"),0.0)</f>
        <v>0</v>
      </c>
      <c r="W474" s="3">
        <f>IFERROR(__xludf.DUMMYFUNCTION("IF(REGEXMATCH(Q474,""(?i)sql""),1,0)"),0.0)</f>
        <v>0</v>
      </c>
      <c r="X474" s="3">
        <f>IFERROR(__xludf.DUMMYFUNCTION("IF(REGEXMATCH(Q474,""(?i)web development""),1,0)"),1.0)</f>
        <v>1</v>
      </c>
      <c r="Y474" s="3">
        <f>IFERROR(__xludf.DUMMYFUNCTION("IF(REGEXMATCH(Q474,""(?i)data science""),1,0)"),1.0)</f>
        <v>1</v>
      </c>
      <c r="Z474" s="3" t="s">
        <v>55</v>
      </c>
      <c r="AA474" s="3" t="s">
        <v>48</v>
      </c>
      <c r="AB474" s="3" t="s">
        <v>66</v>
      </c>
      <c r="AC474" s="3" t="s">
        <v>67</v>
      </c>
      <c r="AD474" s="3">
        <v>11.95</v>
      </c>
      <c r="AE474" s="3" t="s">
        <v>106</v>
      </c>
      <c r="AF474" s="3">
        <v>6.6</v>
      </c>
      <c r="AG474" s="3">
        <v>6.79</v>
      </c>
      <c r="AH474" s="3">
        <v>7.44</v>
      </c>
      <c r="AI474" s="3">
        <v>6.21</v>
      </c>
      <c r="AJ474" s="3">
        <v>8.04</v>
      </c>
      <c r="AK474" s="3">
        <v>7.75</v>
      </c>
      <c r="AL474" s="3">
        <v>7.02</v>
      </c>
      <c r="AM474" s="3">
        <v>8.32</v>
      </c>
    </row>
    <row r="475">
      <c r="A475" s="3" t="s">
        <v>1212</v>
      </c>
      <c r="B475" s="3" t="s">
        <v>470</v>
      </c>
      <c r="C475" s="4">
        <v>23.0</v>
      </c>
      <c r="D475" s="3" t="s">
        <v>41</v>
      </c>
      <c r="E475" s="3" t="s">
        <v>70</v>
      </c>
      <c r="F475" s="5">
        <v>6.87</v>
      </c>
      <c r="G475" s="3">
        <v>0.0</v>
      </c>
      <c r="H475" s="5">
        <v>70.09</v>
      </c>
      <c r="I475" s="3" t="s">
        <v>11</v>
      </c>
      <c r="J475" s="3">
        <f>IFERROR(__xludf.DUMMYFUNCTION("COUNTA(SPLIT(I475,"",""))"),1.0)</f>
        <v>1</v>
      </c>
      <c r="K475" s="3">
        <f>IFERROR(__xludf.DUMMYFUNCTION("IF(REGEXMATCH(I475,""(?i)literary society""),1,0)"),0.0)</f>
        <v>0</v>
      </c>
      <c r="L475" s="3">
        <f>IFERROR(__xludf.DUMMYFUNCTION("IF(REGEXMATCH(I475,""(?i)robotics""),1,0)"),1.0)</f>
        <v>1</v>
      </c>
      <c r="M475" s="3">
        <f>IFERROR(__xludf.DUMMYFUNCTION("IF(REGEXMATCH(I475,""(?i)coding club""),1,0)"),0.0)</f>
        <v>0</v>
      </c>
      <c r="N475" s="3">
        <f>IFERROR(__xludf.DUMMYFUNCTION("IF(REGEXMATCH(I475,""(?i)entrepreneurship cell""),1,0)"),0.0)</f>
        <v>0</v>
      </c>
      <c r="O475" s="3">
        <f>IFERROR(__xludf.DUMMYFUNCTION("IF(REGEXMATCH(I475,""(?i)cultural club""),1,0)"),0.0)</f>
        <v>0</v>
      </c>
      <c r="P475" s="3">
        <f>IFERROR(__xludf.DUMMYFUNCTION("IF(REGEXMATCH(I475,""(?i)sports club""),1,0)"),0.0)</f>
        <v>0</v>
      </c>
      <c r="Q475" s="3" t="s">
        <v>144</v>
      </c>
      <c r="R475" s="3">
        <f>IFERROR(__xludf.DUMMYFUNCTION("COUNTA(SPLIT(Q475,"",""))"),4.0)</f>
        <v>4</v>
      </c>
      <c r="S475" s="3">
        <f>IFERROR(__xludf.DUMMYFUNCTION("IF(REGEXMATCH(Q475,""(?i)c\+\+""),1,0)"),0.0)</f>
        <v>0</v>
      </c>
      <c r="T475" s="3">
        <f>IFERROR(__xludf.DUMMYFUNCTION("IF(REGEXMATCH(Q475,""(?i)machine learning""),1,0)"),0.0)</f>
        <v>0</v>
      </c>
      <c r="U475" s="3">
        <f>IFERROR(__xludf.DUMMYFUNCTION("IF(REGEXMATCH(Q475,""(?i)python""),1,0)"),1.0)</f>
        <v>1</v>
      </c>
      <c r="V475" s="3">
        <f>IFERROR(__xludf.DUMMYFUNCTION("IF(REGEXMATCH(Q475,""(?i)java""),1,0)"),1.0)</f>
        <v>1</v>
      </c>
      <c r="W475" s="3">
        <f>IFERROR(__xludf.DUMMYFUNCTION("IF(REGEXMATCH(Q475,""(?i)sql""),1,0)"),1.0)</f>
        <v>1</v>
      </c>
      <c r="X475" s="3">
        <f>IFERROR(__xludf.DUMMYFUNCTION("IF(REGEXMATCH(Q475,""(?i)web development""),1,0)"),1.0)</f>
        <v>1</v>
      </c>
      <c r="Y475" s="3">
        <f>IFERROR(__xludf.DUMMYFUNCTION("IF(REGEXMATCH(Q475,""(?i)data science""),1,0)"),0.0)</f>
        <v>0</v>
      </c>
      <c r="Z475" s="3" t="s">
        <v>55</v>
      </c>
      <c r="AA475" s="3" t="s">
        <v>48</v>
      </c>
      <c r="AB475" s="3" t="s">
        <v>66</v>
      </c>
      <c r="AC475" s="3" t="s">
        <v>85</v>
      </c>
      <c r="AD475" s="3">
        <v>5.66</v>
      </c>
      <c r="AE475" s="3" t="s">
        <v>106</v>
      </c>
      <c r="AF475" s="3">
        <v>8.18</v>
      </c>
      <c r="AG475" s="3">
        <v>6.79</v>
      </c>
      <c r="AH475" s="3">
        <v>5.03</v>
      </c>
      <c r="AI475" s="3">
        <v>6.89</v>
      </c>
      <c r="AJ475" s="3">
        <v>7.65</v>
      </c>
      <c r="AK475" s="3">
        <v>5.99</v>
      </c>
      <c r="AL475" s="3">
        <v>8.33</v>
      </c>
      <c r="AM475" s="3">
        <v>6.08</v>
      </c>
    </row>
    <row r="476">
      <c r="A476" s="3" t="s">
        <v>1213</v>
      </c>
      <c r="B476" s="3" t="s">
        <v>259</v>
      </c>
      <c r="C476" s="4">
        <v>18.0</v>
      </c>
      <c r="D476" s="3" t="s">
        <v>58</v>
      </c>
      <c r="E476" s="3" t="s">
        <v>70</v>
      </c>
      <c r="F476" s="5">
        <v>7.07</v>
      </c>
      <c r="G476" s="3">
        <v>1.0</v>
      </c>
      <c r="H476" s="5">
        <v>85.5</v>
      </c>
      <c r="I476" s="3" t="s">
        <v>11</v>
      </c>
      <c r="J476" s="3">
        <f>IFERROR(__xludf.DUMMYFUNCTION("COUNTA(SPLIT(I476,"",""))"),1.0)</f>
        <v>1</v>
      </c>
      <c r="K476" s="3">
        <f>IFERROR(__xludf.DUMMYFUNCTION("IF(REGEXMATCH(I476,""(?i)literary society""),1,0)"),0.0)</f>
        <v>0</v>
      </c>
      <c r="L476" s="3">
        <f>IFERROR(__xludf.DUMMYFUNCTION("IF(REGEXMATCH(I476,""(?i)robotics""),1,0)"),1.0)</f>
        <v>1</v>
      </c>
      <c r="M476" s="3">
        <f>IFERROR(__xludf.DUMMYFUNCTION("IF(REGEXMATCH(I476,""(?i)coding club""),1,0)"),0.0)</f>
        <v>0</v>
      </c>
      <c r="N476" s="3">
        <f>IFERROR(__xludf.DUMMYFUNCTION("IF(REGEXMATCH(I476,""(?i)entrepreneurship cell""),1,0)"),0.0)</f>
        <v>0</v>
      </c>
      <c r="O476" s="3">
        <f>IFERROR(__xludf.DUMMYFUNCTION("IF(REGEXMATCH(I476,""(?i)cultural club""),1,0)"),0.0)</f>
        <v>0</v>
      </c>
      <c r="P476" s="3">
        <f>IFERROR(__xludf.DUMMYFUNCTION("IF(REGEXMATCH(I476,""(?i)sports club""),1,0)"),0.0)</f>
        <v>0</v>
      </c>
      <c r="Q476" s="3" t="s">
        <v>1214</v>
      </c>
      <c r="R476" s="3">
        <f>IFERROR(__xludf.DUMMYFUNCTION("COUNTA(SPLIT(Q476,"",""))"),4.0)</f>
        <v>4</v>
      </c>
      <c r="S476" s="3">
        <f>IFERROR(__xludf.DUMMYFUNCTION("IF(REGEXMATCH(Q476,""(?i)c\+\+""),1,0)"),1.0)</f>
        <v>1</v>
      </c>
      <c r="T476" s="3">
        <f>IFERROR(__xludf.DUMMYFUNCTION("IF(REGEXMATCH(Q476,""(?i)machine learning""),1,0)"),1.0)</f>
        <v>1</v>
      </c>
      <c r="U476" s="3">
        <f>IFERROR(__xludf.DUMMYFUNCTION("IF(REGEXMATCH(Q476,""(?i)python""),1,0)"),0.0)</f>
        <v>0</v>
      </c>
      <c r="V476" s="3">
        <f>IFERROR(__xludf.DUMMYFUNCTION("IF(REGEXMATCH(Q476,""(?i)java""),1,0)"),1.0)</f>
        <v>1</v>
      </c>
      <c r="W476" s="3">
        <f>IFERROR(__xludf.DUMMYFUNCTION("IF(REGEXMATCH(Q476,""(?i)sql""),1,0)"),0.0)</f>
        <v>0</v>
      </c>
      <c r="X476" s="3">
        <f>IFERROR(__xludf.DUMMYFUNCTION("IF(REGEXMATCH(Q476,""(?i)web development""),1,0)"),0.0)</f>
        <v>0</v>
      </c>
      <c r="Y476" s="3">
        <f>IFERROR(__xludf.DUMMYFUNCTION("IF(REGEXMATCH(Q476,""(?i)data science""),1,0)"),1.0)</f>
        <v>1</v>
      </c>
      <c r="Z476" s="3" t="s">
        <v>45</v>
      </c>
      <c r="AA476" s="3" t="s">
        <v>61</v>
      </c>
      <c r="AB476" s="3" t="s">
        <v>66</v>
      </c>
      <c r="AC476" s="3" t="s">
        <v>61</v>
      </c>
      <c r="AD476" s="3">
        <v>15.18</v>
      </c>
      <c r="AE476" s="3" t="s">
        <v>72</v>
      </c>
      <c r="AF476" s="3">
        <v>5.43</v>
      </c>
      <c r="AG476" s="3">
        <v>6.73</v>
      </c>
      <c r="AH476" s="3">
        <v>7.46</v>
      </c>
      <c r="AI476" s="3">
        <v>7.55</v>
      </c>
      <c r="AJ476" s="3">
        <v>7.55</v>
      </c>
      <c r="AK476" s="3">
        <v>7.8</v>
      </c>
      <c r="AL476" s="3">
        <v>6.55</v>
      </c>
      <c r="AM476" s="3">
        <v>7.5</v>
      </c>
    </row>
    <row r="477">
      <c r="A477" s="3" t="s">
        <v>1215</v>
      </c>
      <c r="B477" s="3" t="s">
        <v>1216</v>
      </c>
      <c r="C477" s="4">
        <v>23.0</v>
      </c>
      <c r="D477" s="3" t="s">
        <v>41</v>
      </c>
      <c r="E477" s="3" t="s">
        <v>82</v>
      </c>
      <c r="F477" s="5">
        <v>7.39</v>
      </c>
      <c r="G477" s="3">
        <v>0.0</v>
      </c>
      <c r="H477" s="5">
        <v>76.12</v>
      </c>
      <c r="I477" s="3" t="s">
        <v>745</v>
      </c>
      <c r="J477" s="3">
        <f>IFERROR(__xludf.DUMMYFUNCTION("COUNTA(SPLIT(I477,"",""))"),3.0)</f>
        <v>3</v>
      </c>
      <c r="K477" s="3">
        <f>IFERROR(__xludf.DUMMYFUNCTION("IF(REGEXMATCH(I477,""(?i)literary society""),1,0)"),1.0)</f>
        <v>1</v>
      </c>
      <c r="L477" s="3">
        <f>IFERROR(__xludf.DUMMYFUNCTION("IF(REGEXMATCH(I477,""(?i)robotics""),1,0)"),0.0)</f>
        <v>0</v>
      </c>
      <c r="M477" s="3">
        <f>IFERROR(__xludf.DUMMYFUNCTION("IF(REGEXMATCH(I477,""(?i)coding club""),1,0)"),0.0)</f>
        <v>0</v>
      </c>
      <c r="N477" s="3">
        <f>IFERROR(__xludf.DUMMYFUNCTION("IF(REGEXMATCH(I477,""(?i)entrepreneurship cell""),1,0)"),0.0)</f>
        <v>0</v>
      </c>
      <c r="O477" s="3">
        <f>IFERROR(__xludf.DUMMYFUNCTION("IF(REGEXMATCH(I477,""(?i)cultural club""),1,0)"),1.0)</f>
        <v>1</v>
      </c>
      <c r="P477" s="3">
        <f>IFERROR(__xludf.DUMMYFUNCTION("IF(REGEXMATCH(I477,""(?i)sports club""),1,0)"),1.0)</f>
        <v>1</v>
      </c>
      <c r="Q477" s="3" t="s">
        <v>753</v>
      </c>
      <c r="R477" s="3">
        <f>IFERROR(__xludf.DUMMYFUNCTION("COUNTA(SPLIT(Q477,"",""))"),4.0)</f>
        <v>4</v>
      </c>
      <c r="S477" s="3">
        <f>IFERROR(__xludf.DUMMYFUNCTION("IF(REGEXMATCH(Q477,""(?i)c\+\+""),1,0)"),1.0)</f>
        <v>1</v>
      </c>
      <c r="T477" s="3">
        <f>IFERROR(__xludf.DUMMYFUNCTION("IF(REGEXMATCH(Q477,""(?i)machine learning""),1,0)"),1.0)</f>
        <v>1</v>
      </c>
      <c r="U477" s="3">
        <f>IFERROR(__xludf.DUMMYFUNCTION("IF(REGEXMATCH(Q477,""(?i)python""),1,0)"),1.0)</f>
        <v>1</v>
      </c>
      <c r="V477" s="3">
        <f>IFERROR(__xludf.DUMMYFUNCTION("IF(REGEXMATCH(Q477,""(?i)java""),1,0)"),1.0)</f>
        <v>1</v>
      </c>
      <c r="W477" s="3">
        <f>IFERROR(__xludf.DUMMYFUNCTION("IF(REGEXMATCH(Q477,""(?i)sql""),1,0)"),0.0)</f>
        <v>0</v>
      </c>
      <c r="X477" s="3">
        <f>IFERROR(__xludf.DUMMYFUNCTION("IF(REGEXMATCH(Q477,""(?i)web development""),1,0)"),0.0)</f>
        <v>0</v>
      </c>
      <c r="Y477" s="3">
        <f>IFERROR(__xludf.DUMMYFUNCTION("IF(REGEXMATCH(Q477,""(?i)data science""),1,0)"),0.0)</f>
        <v>0</v>
      </c>
      <c r="Z477" s="3" t="s">
        <v>55</v>
      </c>
      <c r="AA477" s="3" t="s">
        <v>48</v>
      </c>
      <c r="AB477" s="3" t="s">
        <v>66</v>
      </c>
      <c r="AC477" s="3" t="s">
        <v>85</v>
      </c>
      <c r="AD477" s="3">
        <v>14.04</v>
      </c>
      <c r="AE477" s="3" t="s">
        <v>61</v>
      </c>
      <c r="AF477" s="3">
        <v>6.58</v>
      </c>
      <c r="AG477" s="3">
        <v>5.87</v>
      </c>
      <c r="AH477" s="3">
        <v>7.22</v>
      </c>
      <c r="AI477" s="3">
        <v>7.77</v>
      </c>
      <c r="AJ477" s="3">
        <v>7.68</v>
      </c>
      <c r="AK477" s="3">
        <v>6.86</v>
      </c>
      <c r="AL477" s="3">
        <v>9.0</v>
      </c>
      <c r="AM477" s="3">
        <v>8.14</v>
      </c>
    </row>
    <row r="478">
      <c r="A478" s="3" t="s">
        <v>1217</v>
      </c>
      <c r="B478" s="3" t="s">
        <v>1218</v>
      </c>
      <c r="C478" s="4">
        <v>20.0</v>
      </c>
      <c r="D478" s="3" t="s">
        <v>41</v>
      </c>
      <c r="E478" s="3" t="s">
        <v>82</v>
      </c>
      <c r="F478" s="5">
        <v>6.56</v>
      </c>
      <c r="G478" s="3">
        <v>0.0</v>
      </c>
      <c r="H478" s="5">
        <v>72.52</v>
      </c>
      <c r="I478" s="3" t="s">
        <v>424</v>
      </c>
      <c r="J478" s="3">
        <f>IFERROR(__xludf.DUMMYFUNCTION("COUNTA(SPLIT(I478,"",""))"),3.0)</f>
        <v>3</v>
      </c>
      <c r="K478" s="3">
        <f>IFERROR(__xludf.DUMMYFUNCTION("IF(REGEXMATCH(I478,""(?i)literary society""),1,0)"),0.0)</f>
        <v>0</v>
      </c>
      <c r="L478" s="3">
        <f>IFERROR(__xludf.DUMMYFUNCTION("IF(REGEXMATCH(I478,""(?i)robotics""),1,0)"),1.0)</f>
        <v>1</v>
      </c>
      <c r="M478" s="3">
        <f>IFERROR(__xludf.DUMMYFUNCTION("IF(REGEXMATCH(I478,""(?i)coding club""),1,0)"),0.0)</f>
        <v>0</v>
      </c>
      <c r="N478" s="3">
        <f>IFERROR(__xludf.DUMMYFUNCTION("IF(REGEXMATCH(I478,""(?i)entrepreneurship cell""),1,0)"),0.0)</f>
        <v>0</v>
      </c>
      <c r="O478" s="3">
        <f>IFERROR(__xludf.DUMMYFUNCTION("IF(REGEXMATCH(I478,""(?i)cultural club""),1,0)"),1.0)</f>
        <v>1</v>
      </c>
      <c r="P478" s="3">
        <f>IFERROR(__xludf.DUMMYFUNCTION("IF(REGEXMATCH(I478,""(?i)sports club""),1,0)"),1.0)</f>
        <v>1</v>
      </c>
      <c r="Q478" s="3" t="s">
        <v>1219</v>
      </c>
      <c r="R478" s="3">
        <f>IFERROR(__xludf.DUMMYFUNCTION("COUNTA(SPLIT(Q478,"",""))"),4.0)</f>
        <v>4</v>
      </c>
      <c r="S478" s="3">
        <f>IFERROR(__xludf.DUMMYFUNCTION("IF(REGEXMATCH(Q478,""(?i)c\+\+""),1,0)"),1.0)</f>
        <v>1</v>
      </c>
      <c r="T478" s="3">
        <f>IFERROR(__xludf.DUMMYFUNCTION("IF(REGEXMATCH(Q478,""(?i)machine learning""),1,0)"),0.0)</f>
        <v>0</v>
      </c>
      <c r="U478" s="3">
        <f>IFERROR(__xludf.DUMMYFUNCTION("IF(REGEXMATCH(Q478,""(?i)python""),1,0)"),0.0)</f>
        <v>0</v>
      </c>
      <c r="V478" s="3">
        <f>IFERROR(__xludf.DUMMYFUNCTION("IF(REGEXMATCH(Q478,""(?i)java""),1,0)"),0.0)</f>
        <v>0</v>
      </c>
      <c r="W478" s="3">
        <f>IFERROR(__xludf.DUMMYFUNCTION("IF(REGEXMATCH(Q478,""(?i)sql""),1,0)"),1.0)</f>
        <v>1</v>
      </c>
      <c r="X478" s="3">
        <f>IFERROR(__xludf.DUMMYFUNCTION("IF(REGEXMATCH(Q478,""(?i)web development""),1,0)"),1.0)</f>
        <v>1</v>
      </c>
      <c r="Y478" s="3">
        <f>IFERROR(__xludf.DUMMYFUNCTION("IF(REGEXMATCH(Q478,""(?i)data science""),1,0)"),1.0)</f>
        <v>1</v>
      </c>
      <c r="Z478" s="3" t="s">
        <v>55</v>
      </c>
      <c r="AA478" s="3" t="s">
        <v>48</v>
      </c>
      <c r="AB478" s="3" t="s">
        <v>66</v>
      </c>
      <c r="AC478" s="3" t="s">
        <v>72</v>
      </c>
      <c r="AD478" s="3">
        <v>16.94</v>
      </c>
      <c r="AE478" s="3" t="s">
        <v>75</v>
      </c>
      <c r="AF478" s="3">
        <v>6.66</v>
      </c>
      <c r="AG478" s="3">
        <v>5.88</v>
      </c>
      <c r="AH478" s="3">
        <v>7.6</v>
      </c>
      <c r="AI478" s="3">
        <v>7.11</v>
      </c>
      <c r="AJ478" s="3">
        <v>7.01</v>
      </c>
      <c r="AK478" s="3">
        <v>6.23</v>
      </c>
      <c r="AL478" s="3">
        <v>7.1</v>
      </c>
      <c r="AM478" s="3">
        <v>4.93</v>
      </c>
    </row>
    <row r="479">
      <c r="A479" s="3" t="s">
        <v>1220</v>
      </c>
      <c r="B479" s="3" t="s">
        <v>1221</v>
      </c>
      <c r="C479" s="4">
        <v>22.0</v>
      </c>
      <c r="D479" s="3" t="s">
        <v>58</v>
      </c>
      <c r="E479" s="3" t="s">
        <v>52</v>
      </c>
      <c r="F479" s="5">
        <v>6.71</v>
      </c>
      <c r="G479" s="3">
        <v>0.0</v>
      </c>
      <c r="H479" s="5">
        <v>97.2</v>
      </c>
      <c r="I479" s="3" t="s">
        <v>368</v>
      </c>
      <c r="J479" s="3">
        <f>IFERROR(__xludf.DUMMYFUNCTION("COUNTA(SPLIT(I479,"",""))"),3.0)</f>
        <v>3</v>
      </c>
      <c r="K479" s="3">
        <f>IFERROR(__xludf.DUMMYFUNCTION("IF(REGEXMATCH(I479,""(?i)literary society""),1,0)"),0.0)</f>
        <v>0</v>
      </c>
      <c r="L479" s="3">
        <f>IFERROR(__xludf.DUMMYFUNCTION("IF(REGEXMATCH(I479,""(?i)robotics""),1,0)"),1.0)</f>
        <v>1</v>
      </c>
      <c r="M479" s="3">
        <f>IFERROR(__xludf.DUMMYFUNCTION("IF(REGEXMATCH(I479,""(?i)coding club""),1,0)"),1.0)</f>
        <v>1</v>
      </c>
      <c r="N479" s="3">
        <f>IFERROR(__xludf.DUMMYFUNCTION("IF(REGEXMATCH(I479,""(?i)entrepreneurship cell""),1,0)"),0.0)</f>
        <v>0</v>
      </c>
      <c r="O479" s="3">
        <f>IFERROR(__xludf.DUMMYFUNCTION("IF(REGEXMATCH(I479,""(?i)cultural club""),1,0)"),0.0)</f>
        <v>0</v>
      </c>
      <c r="P479" s="3">
        <f>IFERROR(__xludf.DUMMYFUNCTION("IF(REGEXMATCH(I479,""(?i)sports club""),1,0)"),1.0)</f>
        <v>1</v>
      </c>
      <c r="Q479" s="3" t="s">
        <v>475</v>
      </c>
      <c r="R479" s="3">
        <f>IFERROR(__xludf.DUMMYFUNCTION("COUNTA(SPLIT(Q479,"",""))"),2.0)</f>
        <v>2</v>
      </c>
      <c r="S479" s="3">
        <f>IFERROR(__xludf.DUMMYFUNCTION("IF(REGEXMATCH(Q479,""(?i)c\+\+""),1,0)"),0.0)</f>
        <v>0</v>
      </c>
      <c r="T479" s="3">
        <f>IFERROR(__xludf.DUMMYFUNCTION("IF(REGEXMATCH(Q479,""(?i)machine learning""),1,0)"),0.0)</f>
        <v>0</v>
      </c>
      <c r="U479" s="3">
        <f>IFERROR(__xludf.DUMMYFUNCTION("IF(REGEXMATCH(Q479,""(?i)python""),1,0)"),1.0)</f>
        <v>1</v>
      </c>
      <c r="V479" s="3">
        <f>IFERROR(__xludf.DUMMYFUNCTION("IF(REGEXMATCH(Q479,""(?i)java""),1,0)"),1.0)</f>
        <v>1</v>
      </c>
      <c r="W479" s="3">
        <f>IFERROR(__xludf.DUMMYFUNCTION("IF(REGEXMATCH(Q479,""(?i)sql""),1,0)"),0.0)</f>
        <v>0</v>
      </c>
      <c r="X479" s="3">
        <f>IFERROR(__xludf.DUMMYFUNCTION("IF(REGEXMATCH(Q479,""(?i)web development""),1,0)"),0.0)</f>
        <v>0</v>
      </c>
      <c r="Y479" s="3">
        <f>IFERROR(__xludf.DUMMYFUNCTION("IF(REGEXMATCH(Q479,""(?i)data science""),1,0)"),0.0)</f>
        <v>0</v>
      </c>
      <c r="Z479" s="3" t="s">
        <v>55</v>
      </c>
      <c r="AA479" s="3" t="s">
        <v>48</v>
      </c>
      <c r="AB479" s="3" t="s">
        <v>66</v>
      </c>
      <c r="AC479" s="3" t="s">
        <v>46</v>
      </c>
      <c r="AD479" s="3">
        <v>10.8</v>
      </c>
      <c r="AE479" s="3" t="s">
        <v>61</v>
      </c>
      <c r="AF479" s="3">
        <v>7.69</v>
      </c>
      <c r="AG479" s="3">
        <v>6.48</v>
      </c>
      <c r="AH479" s="3">
        <v>5.92</v>
      </c>
      <c r="AI479" s="3">
        <v>4.0</v>
      </c>
      <c r="AJ479" s="3">
        <v>7.18</v>
      </c>
      <c r="AK479" s="3">
        <v>7.58</v>
      </c>
      <c r="AL479" s="3">
        <v>6.9</v>
      </c>
      <c r="AM479" s="3">
        <v>7.93</v>
      </c>
    </row>
    <row r="480">
      <c r="A480" s="3" t="s">
        <v>1222</v>
      </c>
      <c r="B480" s="3" t="s">
        <v>1223</v>
      </c>
      <c r="C480" s="4">
        <v>23.0</v>
      </c>
      <c r="D480" s="3" t="s">
        <v>58</v>
      </c>
      <c r="E480" s="3" t="s">
        <v>52</v>
      </c>
      <c r="F480" s="5">
        <v>7.6</v>
      </c>
      <c r="G480" s="3">
        <v>1.0</v>
      </c>
      <c r="H480" s="5">
        <v>75.16</v>
      </c>
      <c r="I480" s="3" t="s">
        <v>11</v>
      </c>
      <c r="J480" s="3">
        <f>IFERROR(__xludf.DUMMYFUNCTION("COUNTA(SPLIT(I480,"",""))"),1.0)</f>
        <v>1</v>
      </c>
      <c r="K480" s="3">
        <f>IFERROR(__xludf.DUMMYFUNCTION("IF(REGEXMATCH(I480,""(?i)literary society""),1,0)"),0.0)</f>
        <v>0</v>
      </c>
      <c r="L480" s="3">
        <f>IFERROR(__xludf.DUMMYFUNCTION("IF(REGEXMATCH(I480,""(?i)robotics""),1,0)"),1.0)</f>
        <v>1</v>
      </c>
      <c r="M480" s="3">
        <f>IFERROR(__xludf.DUMMYFUNCTION("IF(REGEXMATCH(I480,""(?i)coding club""),1,0)"),0.0)</f>
        <v>0</v>
      </c>
      <c r="N480" s="3">
        <f>IFERROR(__xludf.DUMMYFUNCTION("IF(REGEXMATCH(I480,""(?i)entrepreneurship cell""),1,0)"),0.0)</f>
        <v>0</v>
      </c>
      <c r="O480" s="3">
        <f>IFERROR(__xludf.DUMMYFUNCTION("IF(REGEXMATCH(I480,""(?i)cultural club""),1,0)"),0.0)</f>
        <v>0</v>
      </c>
      <c r="P480" s="3">
        <f>IFERROR(__xludf.DUMMYFUNCTION("IF(REGEXMATCH(I480,""(?i)sports club""),1,0)"),0.0)</f>
        <v>0</v>
      </c>
      <c r="Q480" s="3" t="s">
        <v>1224</v>
      </c>
      <c r="R480" s="3">
        <f>IFERROR(__xludf.DUMMYFUNCTION("COUNTA(SPLIT(Q480,"",""))"),4.0)</f>
        <v>4</v>
      </c>
      <c r="S480" s="3">
        <f>IFERROR(__xludf.DUMMYFUNCTION("IF(REGEXMATCH(Q480,""(?i)c\+\+""),1,0)"),1.0)</f>
        <v>1</v>
      </c>
      <c r="T480" s="3">
        <f>IFERROR(__xludf.DUMMYFUNCTION("IF(REGEXMATCH(Q480,""(?i)machine learning""),1,0)"),0.0)</f>
        <v>0</v>
      </c>
      <c r="U480" s="3">
        <f>IFERROR(__xludf.DUMMYFUNCTION("IF(REGEXMATCH(Q480,""(?i)python""),1,0)"),1.0)</f>
        <v>1</v>
      </c>
      <c r="V480" s="3">
        <f>IFERROR(__xludf.DUMMYFUNCTION("IF(REGEXMATCH(Q480,""(?i)java""),1,0)"),0.0)</f>
        <v>0</v>
      </c>
      <c r="W480" s="3">
        <f>IFERROR(__xludf.DUMMYFUNCTION("IF(REGEXMATCH(Q480,""(?i)sql""),1,0)"),0.0)</f>
        <v>0</v>
      </c>
      <c r="X480" s="3">
        <f>IFERROR(__xludf.DUMMYFUNCTION("IF(REGEXMATCH(Q480,""(?i)web development""),1,0)"),1.0)</f>
        <v>1</v>
      </c>
      <c r="Y480" s="3">
        <f>IFERROR(__xludf.DUMMYFUNCTION("IF(REGEXMATCH(Q480,""(?i)data science""),1,0)"),1.0)</f>
        <v>1</v>
      </c>
      <c r="Z480" s="3" t="s">
        <v>55</v>
      </c>
      <c r="AA480" s="3" t="s">
        <v>48</v>
      </c>
      <c r="AB480" s="3" t="s">
        <v>66</v>
      </c>
      <c r="AC480" s="3" t="s">
        <v>61</v>
      </c>
      <c r="AD480" s="3">
        <v>18.56</v>
      </c>
      <c r="AE480" s="3" t="s">
        <v>72</v>
      </c>
      <c r="AF480" s="3">
        <v>8.99</v>
      </c>
      <c r="AG480" s="3">
        <v>7.35</v>
      </c>
      <c r="AH480" s="3">
        <v>8.63</v>
      </c>
      <c r="AI480" s="3">
        <v>6.5</v>
      </c>
      <c r="AJ480" s="3">
        <v>6.7</v>
      </c>
      <c r="AK480" s="3">
        <v>7.27</v>
      </c>
      <c r="AL480" s="3">
        <v>7.15</v>
      </c>
      <c r="AM480" s="3">
        <v>8.25</v>
      </c>
    </row>
    <row r="481">
      <c r="A481" s="3" t="s">
        <v>1225</v>
      </c>
      <c r="B481" s="3" t="s">
        <v>470</v>
      </c>
      <c r="C481" s="4">
        <v>20.0</v>
      </c>
      <c r="D481" s="3" t="s">
        <v>41</v>
      </c>
      <c r="E481" s="3" t="s">
        <v>52</v>
      </c>
      <c r="F481" s="5">
        <v>7.3</v>
      </c>
      <c r="G481" s="3">
        <v>1.0</v>
      </c>
      <c r="H481" s="5">
        <v>64.62</v>
      </c>
      <c r="I481" s="3" t="s">
        <v>153</v>
      </c>
      <c r="J481" s="3">
        <f>IFERROR(__xludf.DUMMYFUNCTION("COUNTA(SPLIT(I481,"",""))"),2.0)</f>
        <v>2</v>
      </c>
      <c r="K481" s="3">
        <f>IFERROR(__xludf.DUMMYFUNCTION("IF(REGEXMATCH(I481,""(?i)literary society""),1,0)"),0.0)</f>
        <v>0</v>
      </c>
      <c r="L481" s="3">
        <f>IFERROR(__xludf.DUMMYFUNCTION("IF(REGEXMATCH(I481,""(?i)robotics""),1,0)"),0.0)</f>
        <v>0</v>
      </c>
      <c r="M481" s="3">
        <f>IFERROR(__xludf.DUMMYFUNCTION("IF(REGEXMATCH(I481,""(?i)coding club""),1,0)"),1.0)</f>
        <v>1</v>
      </c>
      <c r="N481" s="3">
        <f>IFERROR(__xludf.DUMMYFUNCTION("IF(REGEXMATCH(I481,""(?i)entrepreneurship cell""),1,0)"),0.0)</f>
        <v>0</v>
      </c>
      <c r="O481" s="3">
        <f>IFERROR(__xludf.DUMMYFUNCTION("IF(REGEXMATCH(I481,""(?i)cultural club""),1,0)"),0.0)</f>
        <v>0</v>
      </c>
      <c r="P481" s="3">
        <f>IFERROR(__xludf.DUMMYFUNCTION("IF(REGEXMATCH(I481,""(?i)sports club""),1,0)"),1.0)</f>
        <v>1</v>
      </c>
      <c r="Q481" s="3" t="s">
        <v>1226</v>
      </c>
      <c r="R481" s="3">
        <f>IFERROR(__xludf.DUMMYFUNCTION("COUNTA(SPLIT(Q481,"",""))"),5.0)</f>
        <v>5</v>
      </c>
      <c r="S481" s="3">
        <f>IFERROR(__xludf.DUMMYFUNCTION("IF(REGEXMATCH(Q481,""(?i)c\+\+""),1,0)"),1.0)</f>
        <v>1</v>
      </c>
      <c r="T481" s="3">
        <f>IFERROR(__xludf.DUMMYFUNCTION("IF(REGEXMATCH(Q481,""(?i)machine learning""),1,0)"),0.0)</f>
        <v>0</v>
      </c>
      <c r="U481" s="3">
        <f>IFERROR(__xludf.DUMMYFUNCTION("IF(REGEXMATCH(Q481,""(?i)python""),1,0)"),1.0)</f>
        <v>1</v>
      </c>
      <c r="V481" s="3">
        <f>IFERROR(__xludf.DUMMYFUNCTION("IF(REGEXMATCH(Q481,""(?i)java""),1,0)"),0.0)</f>
        <v>0</v>
      </c>
      <c r="W481" s="3">
        <f>IFERROR(__xludf.DUMMYFUNCTION("IF(REGEXMATCH(Q481,""(?i)sql""),1,0)"),1.0)</f>
        <v>1</v>
      </c>
      <c r="X481" s="3">
        <f>IFERROR(__xludf.DUMMYFUNCTION("IF(REGEXMATCH(Q481,""(?i)web development""),1,0)"),1.0)</f>
        <v>1</v>
      </c>
      <c r="Y481" s="3">
        <f>IFERROR(__xludf.DUMMYFUNCTION("IF(REGEXMATCH(Q481,""(?i)data science""),1,0)"),1.0)</f>
        <v>1</v>
      </c>
      <c r="Z481" s="3" t="s">
        <v>45</v>
      </c>
      <c r="AA481" s="3" t="s">
        <v>67</v>
      </c>
      <c r="AB481" s="3" t="s">
        <v>47</v>
      </c>
      <c r="AC481" s="3" t="s">
        <v>48</v>
      </c>
      <c r="AD481" s="3">
        <v>0.0</v>
      </c>
      <c r="AE481" s="3" t="s">
        <v>49</v>
      </c>
      <c r="AF481" s="3">
        <v>7.57</v>
      </c>
      <c r="AG481" s="3">
        <v>6.96</v>
      </c>
      <c r="AH481" s="3">
        <v>7.63</v>
      </c>
      <c r="AI481" s="3">
        <v>7.27</v>
      </c>
      <c r="AJ481" s="3">
        <v>7.93</v>
      </c>
      <c r="AK481" s="3">
        <v>7.9</v>
      </c>
      <c r="AL481" s="3">
        <v>6.78</v>
      </c>
      <c r="AM481" s="3">
        <v>6.34</v>
      </c>
    </row>
    <row r="482">
      <c r="A482" s="3" t="s">
        <v>1227</v>
      </c>
      <c r="B482" s="3" t="s">
        <v>212</v>
      </c>
      <c r="C482" s="4">
        <v>22.0</v>
      </c>
      <c r="D482" s="3" t="s">
        <v>41</v>
      </c>
      <c r="E482" s="3" t="s">
        <v>59</v>
      </c>
      <c r="F482" s="5">
        <v>7.23</v>
      </c>
      <c r="G482" s="3">
        <v>2.0</v>
      </c>
      <c r="H482" s="5">
        <v>89.25</v>
      </c>
      <c r="I482" s="3" t="s">
        <v>304</v>
      </c>
      <c r="J482" s="3">
        <f>IFERROR(__xludf.DUMMYFUNCTION("COUNTA(SPLIT(I482,"",""))"),2.0)</f>
        <v>2</v>
      </c>
      <c r="K482" s="3">
        <f>IFERROR(__xludf.DUMMYFUNCTION("IF(REGEXMATCH(I482,""(?i)literary society""),1,0)"),0.0)</f>
        <v>0</v>
      </c>
      <c r="L482" s="3">
        <f>IFERROR(__xludf.DUMMYFUNCTION("IF(REGEXMATCH(I482,""(?i)robotics""),1,0)"),0.0)</f>
        <v>0</v>
      </c>
      <c r="M482" s="3">
        <f>IFERROR(__xludf.DUMMYFUNCTION("IF(REGEXMATCH(I482,""(?i)coding club""),1,0)"),0.0)</f>
        <v>0</v>
      </c>
      <c r="N482" s="3">
        <f>IFERROR(__xludf.DUMMYFUNCTION("IF(REGEXMATCH(I482,""(?i)entrepreneurship cell""),1,0)"),1.0)</f>
        <v>1</v>
      </c>
      <c r="O482" s="3">
        <f>IFERROR(__xludf.DUMMYFUNCTION("IF(REGEXMATCH(I482,""(?i)cultural club""),1,0)"),1.0)</f>
        <v>1</v>
      </c>
      <c r="P482" s="3">
        <f>IFERROR(__xludf.DUMMYFUNCTION("IF(REGEXMATCH(I482,""(?i)sports club""),1,0)"),0.0)</f>
        <v>0</v>
      </c>
      <c r="Q482" s="3" t="s">
        <v>148</v>
      </c>
      <c r="R482" s="3">
        <f>IFERROR(__xludf.DUMMYFUNCTION("COUNTA(SPLIT(Q482,"",""))"),2.0)</f>
        <v>2</v>
      </c>
      <c r="S482" s="3">
        <f>IFERROR(__xludf.DUMMYFUNCTION("IF(REGEXMATCH(Q482,""(?i)c\+\+""),1,0)"),0.0)</f>
        <v>0</v>
      </c>
      <c r="T482" s="3">
        <f>IFERROR(__xludf.DUMMYFUNCTION("IF(REGEXMATCH(Q482,""(?i)machine learning""),1,0)"),0.0)</f>
        <v>0</v>
      </c>
      <c r="U482" s="3">
        <f>IFERROR(__xludf.DUMMYFUNCTION("IF(REGEXMATCH(Q482,""(?i)python""),1,0)"),0.0)</f>
        <v>0</v>
      </c>
      <c r="V482" s="3">
        <f>IFERROR(__xludf.DUMMYFUNCTION("IF(REGEXMATCH(Q482,""(?i)java""),1,0)"),0.0)</f>
        <v>0</v>
      </c>
      <c r="W482" s="3">
        <f>IFERROR(__xludf.DUMMYFUNCTION("IF(REGEXMATCH(Q482,""(?i)sql""),1,0)"),0.0)</f>
        <v>0</v>
      </c>
      <c r="X482" s="3">
        <f>IFERROR(__xludf.DUMMYFUNCTION("IF(REGEXMATCH(Q482,""(?i)web development""),1,0)"),1.0)</f>
        <v>1</v>
      </c>
      <c r="Y482" s="3">
        <f>IFERROR(__xludf.DUMMYFUNCTION("IF(REGEXMATCH(Q482,""(?i)data science""),1,0)"),1.0)</f>
        <v>1</v>
      </c>
      <c r="Z482" s="3" t="s">
        <v>55</v>
      </c>
      <c r="AA482" s="3" t="s">
        <v>48</v>
      </c>
      <c r="AB482" s="3" t="s">
        <v>47</v>
      </c>
      <c r="AC482" s="3" t="s">
        <v>48</v>
      </c>
      <c r="AD482" s="3">
        <v>0.0</v>
      </c>
      <c r="AE482" s="3" t="s">
        <v>49</v>
      </c>
      <c r="AF482" s="3">
        <v>7.09</v>
      </c>
      <c r="AG482" s="3">
        <v>8.17</v>
      </c>
      <c r="AH482" s="3">
        <v>6.46</v>
      </c>
      <c r="AI482" s="3">
        <v>7.88</v>
      </c>
      <c r="AJ482" s="3">
        <v>7.46</v>
      </c>
      <c r="AK482" s="3">
        <v>7.58</v>
      </c>
      <c r="AL482" s="3">
        <v>6.52</v>
      </c>
      <c r="AM482" s="3">
        <v>6.65</v>
      </c>
    </row>
    <row r="483">
      <c r="A483" s="3" t="s">
        <v>1228</v>
      </c>
      <c r="B483" s="3" t="s">
        <v>190</v>
      </c>
      <c r="C483" s="4">
        <v>21.0</v>
      </c>
      <c r="D483" s="3" t="s">
        <v>58</v>
      </c>
      <c r="E483" s="3" t="s">
        <v>52</v>
      </c>
      <c r="F483" s="5">
        <v>7.13</v>
      </c>
      <c r="G483" s="3">
        <v>1.0</v>
      </c>
      <c r="H483" s="5">
        <v>76.52</v>
      </c>
      <c r="I483" s="3" t="s">
        <v>182</v>
      </c>
      <c r="J483" s="3">
        <f>IFERROR(__xludf.DUMMYFUNCTION("COUNTA(SPLIT(I483,"",""))"),2.0)</f>
        <v>2</v>
      </c>
      <c r="K483" s="3">
        <f>IFERROR(__xludf.DUMMYFUNCTION("IF(REGEXMATCH(I483,""(?i)literary society""),1,0)"),1.0)</f>
        <v>1</v>
      </c>
      <c r="L483" s="3">
        <f>IFERROR(__xludf.DUMMYFUNCTION("IF(REGEXMATCH(I483,""(?i)robotics""),1,0)"),1.0)</f>
        <v>1</v>
      </c>
      <c r="M483" s="3">
        <f>IFERROR(__xludf.DUMMYFUNCTION("IF(REGEXMATCH(I483,""(?i)coding club""),1,0)"),0.0)</f>
        <v>0</v>
      </c>
      <c r="N483" s="3">
        <f>IFERROR(__xludf.DUMMYFUNCTION("IF(REGEXMATCH(I483,""(?i)entrepreneurship cell""),1,0)"),0.0)</f>
        <v>0</v>
      </c>
      <c r="O483" s="3">
        <f>IFERROR(__xludf.DUMMYFUNCTION("IF(REGEXMATCH(I483,""(?i)cultural club""),1,0)"),0.0)</f>
        <v>0</v>
      </c>
      <c r="P483" s="3">
        <f>IFERROR(__xludf.DUMMYFUNCTION("IF(REGEXMATCH(I483,""(?i)sports club""),1,0)"),0.0)</f>
        <v>0</v>
      </c>
      <c r="Q483" s="3" t="s">
        <v>230</v>
      </c>
      <c r="R483" s="3">
        <f>IFERROR(__xludf.DUMMYFUNCTION("COUNTA(SPLIT(Q483,"",""))"),2.0)</f>
        <v>2</v>
      </c>
      <c r="S483" s="3">
        <f>IFERROR(__xludf.DUMMYFUNCTION("IF(REGEXMATCH(Q483,""(?i)c\+\+""),1,0)"),1.0)</f>
        <v>1</v>
      </c>
      <c r="T483" s="3">
        <f>IFERROR(__xludf.DUMMYFUNCTION("IF(REGEXMATCH(Q483,""(?i)machine learning""),1,0)"),0.0)</f>
        <v>0</v>
      </c>
      <c r="U483" s="3">
        <f>IFERROR(__xludf.DUMMYFUNCTION("IF(REGEXMATCH(Q483,""(?i)python""),1,0)"),0.0)</f>
        <v>0</v>
      </c>
      <c r="V483" s="3">
        <f>IFERROR(__xludf.DUMMYFUNCTION("IF(REGEXMATCH(Q483,""(?i)java""),1,0)"),1.0)</f>
        <v>1</v>
      </c>
      <c r="W483" s="3">
        <f>IFERROR(__xludf.DUMMYFUNCTION("IF(REGEXMATCH(Q483,""(?i)sql""),1,0)"),0.0)</f>
        <v>0</v>
      </c>
      <c r="X483" s="3">
        <f>IFERROR(__xludf.DUMMYFUNCTION("IF(REGEXMATCH(Q483,""(?i)web development""),1,0)"),0.0)</f>
        <v>0</v>
      </c>
      <c r="Y483" s="3">
        <f>IFERROR(__xludf.DUMMYFUNCTION("IF(REGEXMATCH(Q483,""(?i)data science""),1,0)"),0.0)</f>
        <v>0</v>
      </c>
      <c r="Z483" s="3" t="s">
        <v>45</v>
      </c>
      <c r="AA483" s="3" t="s">
        <v>61</v>
      </c>
      <c r="AB483" s="3" t="s">
        <v>47</v>
      </c>
      <c r="AC483" s="3" t="s">
        <v>48</v>
      </c>
      <c r="AD483" s="3">
        <v>0.0</v>
      </c>
      <c r="AE483" s="3" t="s">
        <v>49</v>
      </c>
      <c r="AF483" s="3">
        <v>6.33</v>
      </c>
      <c r="AG483" s="3">
        <v>4.72</v>
      </c>
      <c r="AH483" s="3">
        <v>6.51</v>
      </c>
      <c r="AI483" s="3">
        <v>7.62</v>
      </c>
      <c r="AJ483" s="3">
        <v>6.52</v>
      </c>
      <c r="AK483" s="3">
        <v>8.39</v>
      </c>
      <c r="AL483" s="3">
        <v>8.66</v>
      </c>
      <c r="AM483" s="3">
        <v>8.28</v>
      </c>
    </row>
    <row r="484">
      <c r="A484" s="3" t="s">
        <v>1229</v>
      </c>
      <c r="B484" s="3" t="s">
        <v>1230</v>
      </c>
      <c r="C484" s="4">
        <v>22.0</v>
      </c>
      <c r="D484" s="3" t="s">
        <v>58</v>
      </c>
      <c r="E484" s="3" t="s">
        <v>59</v>
      </c>
      <c r="F484" s="5">
        <v>6.89</v>
      </c>
      <c r="G484" s="3">
        <v>2.0</v>
      </c>
      <c r="H484" s="5">
        <v>64.68</v>
      </c>
      <c r="I484" s="3" t="s">
        <v>464</v>
      </c>
      <c r="J484" s="3">
        <f>IFERROR(__xludf.DUMMYFUNCTION("COUNTA(SPLIT(I484,"",""))"),3.0)</f>
        <v>3</v>
      </c>
      <c r="K484" s="3">
        <f>IFERROR(__xludf.DUMMYFUNCTION("IF(REGEXMATCH(I484,""(?i)literary society""),1,0)"),0.0)</f>
        <v>0</v>
      </c>
      <c r="L484" s="3">
        <f>IFERROR(__xludf.DUMMYFUNCTION("IF(REGEXMATCH(I484,""(?i)robotics""),1,0)"),0.0)</f>
        <v>0</v>
      </c>
      <c r="M484" s="3">
        <f>IFERROR(__xludf.DUMMYFUNCTION("IF(REGEXMATCH(I484,""(?i)coding club""),1,0)"),1.0)</f>
        <v>1</v>
      </c>
      <c r="N484" s="3">
        <f>IFERROR(__xludf.DUMMYFUNCTION("IF(REGEXMATCH(I484,""(?i)entrepreneurship cell""),1,0)"),1.0)</f>
        <v>1</v>
      </c>
      <c r="O484" s="3">
        <f>IFERROR(__xludf.DUMMYFUNCTION("IF(REGEXMATCH(I484,""(?i)cultural club""),1,0)"),1.0)</f>
        <v>1</v>
      </c>
      <c r="P484" s="3">
        <f>IFERROR(__xludf.DUMMYFUNCTION("IF(REGEXMATCH(I484,""(?i)sports club""),1,0)"),0.0)</f>
        <v>0</v>
      </c>
      <c r="Q484" s="3" t="s">
        <v>1231</v>
      </c>
      <c r="R484" s="3">
        <f>IFERROR(__xludf.DUMMYFUNCTION("COUNTA(SPLIT(Q484,"",""))"),5.0)</f>
        <v>5</v>
      </c>
      <c r="S484" s="3">
        <f>IFERROR(__xludf.DUMMYFUNCTION("IF(REGEXMATCH(Q484,""(?i)c\+\+""),1,0)"),0.0)</f>
        <v>0</v>
      </c>
      <c r="T484" s="3">
        <f>IFERROR(__xludf.DUMMYFUNCTION("IF(REGEXMATCH(Q484,""(?i)machine learning""),1,0)"),1.0)</f>
        <v>1</v>
      </c>
      <c r="U484" s="3">
        <f>IFERROR(__xludf.DUMMYFUNCTION("IF(REGEXMATCH(Q484,""(?i)python""),1,0)"),1.0)</f>
        <v>1</v>
      </c>
      <c r="V484" s="3">
        <f>IFERROR(__xludf.DUMMYFUNCTION("IF(REGEXMATCH(Q484,""(?i)java""),1,0)"),1.0)</f>
        <v>1</v>
      </c>
      <c r="W484" s="3">
        <f>IFERROR(__xludf.DUMMYFUNCTION("IF(REGEXMATCH(Q484,""(?i)sql""),1,0)"),0.0)</f>
        <v>0</v>
      </c>
      <c r="X484" s="3">
        <f>IFERROR(__xludf.DUMMYFUNCTION("IF(REGEXMATCH(Q484,""(?i)web development""),1,0)"),1.0)</f>
        <v>1</v>
      </c>
      <c r="Y484" s="3">
        <f>IFERROR(__xludf.DUMMYFUNCTION("IF(REGEXMATCH(Q484,""(?i)data science""),1,0)"),1.0)</f>
        <v>1</v>
      </c>
      <c r="Z484" s="3" t="s">
        <v>55</v>
      </c>
      <c r="AA484" s="3" t="s">
        <v>48</v>
      </c>
      <c r="AB484" s="3" t="s">
        <v>66</v>
      </c>
      <c r="AC484" s="3" t="s">
        <v>67</v>
      </c>
      <c r="AD484" s="3">
        <v>16.6</v>
      </c>
      <c r="AE484" s="3" t="s">
        <v>106</v>
      </c>
      <c r="AF484" s="3">
        <v>7.63</v>
      </c>
      <c r="AG484" s="3">
        <v>4.96</v>
      </c>
      <c r="AH484" s="3">
        <v>7.17</v>
      </c>
      <c r="AI484" s="3">
        <v>5.96</v>
      </c>
      <c r="AJ484" s="3">
        <v>7.02</v>
      </c>
      <c r="AK484" s="3">
        <v>6.65</v>
      </c>
      <c r="AL484" s="3">
        <v>9.11</v>
      </c>
      <c r="AM484" s="3">
        <v>6.61</v>
      </c>
    </row>
    <row r="485">
      <c r="A485" s="3" t="s">
        <v>1232</v>
      </c>
      <c r="B485" s="3" t="s">
        <v>1233</v>
      </c>
      <c r="C485" s="4">
        <v>19.0</v>
      </c>
      <c r="D485" s="3" t="s">
        <v>58</v>
      </c>
      <c r="E485" s="3" t="s">
        <v>82</v>
      </c>
      <c r="F485" s="5">
        <v>7.04</v>
      </c>
      <c r="G485" s="3">
        <v>1.0</v>
      </c>
      <c r="H485" s="5">
        <v>96.47</v>
      </c>
      <c r="I485" s="3" t="s">
        <v>83</v>
      </c>
      <c r="J485" s="3">
        <f>IFERROR(__xludf.DUMMYFUNCTION("COUNTA(SPLIT(I485,"",""))"),3.0)</f>
        <v>3</v>
      </c>
      <c r="K485" s="3">
        <f>IFERROR(__xludf.DUMMYFUNCTION("IF(REGEXMATCH(I485,""(?i)literary society""),1,0)"),1.0)</f>
        <v>1</v>
      </c>
      <c r="L485" s="3">
        <f>IFERROR(__xludf.DUMMYFUNCTION("IF(REGEXMATCH(I485,""(?i)robotics""),1,0)"),0.0)</f>
        <v>0</v>
      </c>
      <c r="M485" s="3">
        <f>IFERROR(__xludf.DUMMYFUNCTION("IF(REGEXMATCH(I485,""(?i)coding club""),1,0)"),0.0)</f>
        <v>0</v>
      </c>
      <c r="N485" s="3">
        <f>IFERROR(__xludf.DUMMYFUNCTION("IF(REGEXMATCH(I485,""(?i)entrepreneurship cell""),1,0)"),0.0)</f>
        <v>0</v>
      </c>
      <c r="O485" s="3">
        <f>IFERROR(__xludf.DUMMYFUNCTION("IF(REGEXMATCH(I485,""(?i)cultural club""),1,0)"),1.0)</f>
        <v>1</v>
      </c>
      <c r="P485" s="3">
        <f>IFERROR(__xludf.DUMMYFUNCTION("IF(REGEXMATCH(I485,""(?i)sports club""),1,0)"),1.0)</f>
        <v>1</v>
      </c>
      <c r="Q485" s="3" t="s">
        <v>942</v>
      </c>
      <c r="R485" s="3">
        <f>IFERROR(__xludf.DUMMYFUNCTION("COUNTA(SPLIT(Q485,"",""))"),3.0)</f>
        <v>3</v>
      </c>
      <c r="S485" s="3">
        <f>IFERROR(__xludf.DUMMYFUNCTION("IF(REGEXMATCH(Q485,""(?i)c\+\+""),1,0)"),0.0)</f>
        <v>0</v>
      </c>
      <c r="T485" s="3">
        <f>IFERROR(__xludf.DUMMYFUNCTION("IF(REGEXMATCH(Q485,""(?i)machine learning""),1,0)"),0.0)</f>
        <v>0</v>
      </c>
      <c r="U485" s="3">
        <f>IFERROR(__xludf.DUMMYFUNCTION("IF(REGEXMATCH(Q485,""(?i)python""),1,0)"),1.0)</f>
        <v>1</v>
      </c>
      <c r="V485" s="3">
        <f>IFERROR(__xludf.DUMMYFUNCTION("IF(REGEXMATCH(Q485,""(?i)java""),1,0)"),1.0)</f>
        <v>1</v>
      </c>
      <c r="W485" s="3">
        <f>IFERROR(__xludf.DUMMYFUNCTION("IF(REGEXMATCH(Q485,""(?i)sql""),1,0)"),0.0)</f>
        <v>0</v>
      </c>
      <c r="X485" s="3">
        <f>IFERROR(__xludf.DUMMYFUNCTION("IF(REGEXMATCH(Q485,""(?i)web development""),1,0)"),0.0)</f>
        <v>0</v>
      </c>
      <c r="Y485" s="3">
        <f>IFERROR(__xludf.DUMMYFUNCTION("IF(REGEXMATCH(Q485,""(?i)data science""),1,0)"),1.0)</f>
        <v>1</v>
      </c>
      <c r="Z485" s="3" t="s">
        <v>45</v>
      </c>
      <c r="AA485" s="3" t="s">
        <v>46</v>
      </c>
      <c r="AB485" s="3" t="s">
        <v>66</v>
      </c>
      <c r="AC485" s="3" t="s">
        <v>72</v>
      </c>
      <c r="AD485" s="3">
        <v>14.94</v>
      </c>
      <c r="AE485" s="3" t="s">
        <v>61</v>
      </c>
      <c r="AF485" s="3">
        <v>6.51</v>
      </c>
      <c r="AG485" s="3">
        <v>5.94</v>
      </c>
      <c r="AH485" s="3">
        <v>6.26</v>
      </c>
      <c r="AI485" s="3">
        <v>6.9</v>
      </c>
      <c r="AJ485" s="3">
        <v>8.84</v>
      </c>
      <c r="AK485" s="3">
        <v>8.47</v>
      </c>
      <c r="AL485" s="3">
        <v>6.35</v>
      </c>
      <c r="AM485" s="3">
        <v>7.06</v>
      </c>
    </row>
    <row r="486">
      <c r="A486" s="3" t="s">
        <v>1234</v>
      </c>
      <c r="B486" s="3" t="s">
        <v>212</v>
      </c>
      <c r="C486" s="4">
        <v>20.0</v>
      </c>
      <c r="D486" s="3" t="s">
        <v>41</v>
      </c>
      <c r="E486" s="3" t="s">
        <v>59</v>
      </c>
      <c r="F486" s="5">
        <v>7.98</v>
      </c>
      <c r="G486" s="3">
        <v>0.0</v>
      </c>
      <c r="H486" s="5">
        <v>84.96</v>
      </c>
      <c r="I486" s="3" t="s">
        <v>10</v>
      </c>
      <c r="J486" s="3">
        <f>IFERROR(__xludf.DUMMYFUNCTION("COUNTA(SPLIT(I486,"",""))"),1.0)</f>
        <v>1</v>
      </c>
      <c r="K486" s="3">
        <f>IFERROR(__xludf.DUMMYFUNCTION("IF(REGEXMATCH(I486,""(?i)literary society""),1,0)"),1.0)</f>
        <v>1</v>
      </c>
      <c r="L486" s="3">
        <f>IFERROR(__xludf.DUMMYFUNCTION("IF(REGEXMATCH(I486,""(?i)robotics""),1,0)"),0.0)</f>
        <v>0</v>
      </c>
      <c r="M486" s="3">
        <f>IFERROR(__xludf.DUMMYFUNCTION("IF(REGEXMATCH(I486,""(?i)coding club""),1,0)"),0.0)</f>
        <v>0</v>
      </c>
      <c r="N486" s="3">
        <f>IFERROR(__xludf.DUMMYFUNCTION("IF(REGEXMATCH(I486,""(?i)entrepreneurship cell""),1,0)"),0.0)</f>
        <v>0</v>
      </c>
      <c r="O486" s="3">
        <f>IFERROR(__xludf.DUMMYFUNCTION("IF(REGEXMATCH(I486,""(?i)cultural club""),1,0)"),0.0)</f>
        <v>0</v>
      </c>
      <c r="P486" s="3">
        <f>IFERROR(__xludf.DUMMYFUNCTION("IF(REGEXMATCH(I486,""(?i)sports club""),1,0)"),0.0)</f>
        <v>0</v>
      </c>
      <c r="Q486" s="3" t="s">
        <v>365</v>
      </c>
      <c r="R486" s="3">
        <f>IFERROR(__xludf.DUMMYFUNCTION("COUNTA(SPLIT(Q486,"",""))"),2.0)</f>
        <v>2</v>
      </c>
      <c r="S486" s="3">
        <f>IFERROR(__xludf.DUMMYFUNCTION("IF(REGEXMATCH(Q486,""(?i)c\+\+""),1,0)"),0.0)</f>
        <v>0</v>
      </c>
      <c r="T486" s="3">
        <f>IFERROR(__xludf.DUMMYFUNCTION("IF(REGEXMATCH(Q486,""(?i)machine learning""),1,0)"),0.0)</f>
        <v>0</v>
      </c>
      <c r="U486" s="3">
        <f>IFERROR(__xludf.DUMMYFUNCTION("IF(REGEXMATCH(Q486,""(?i)python""),1,0)"),0.0)</f>
        <v>0</v>
      </c>
      <c r="V486" s="3">
        <f>IFERROR(__xludf.DUMMYFUNCTION("IF(REGEXMATCH(Q486,""(?i)java""),1,0)"),1.0)</f>
        <v>1</v>
      </c>
      <c r="W486" s="3">
        <f>IFERROR(__xludf.DUMMYFUNCTION("IF(REGEXMATCH(Q486,""(?i)sql""),1,0)"),1.0)</f>
        <v>1</v>
      </c>
      <c r="X486" s="3">
        <f>IFERROR(__xludf.DUMMYFUNCTION("IF(REGEXMATCH(Q486,""(?i)web development""),1,0)"),0.0)</f>
        <v>0</v>
      </c>
      <c r="Y486" s="3">
        <f>IFERROR(__xludf.DUMMYFUNCTION("IF(REGEXMATCH(Q486,""(?i)data science""),1,0)"),0.0)</f>
        <v>0</v>
      </c>
      <c r="Z486" s="3" t="s">
        <v>45</v>
      </c>
      <c r="AA486" s="3" t="s">
        <v>72</v>
      </c>
      <c r="AB486" s="3" t="s">
        <v>47</v>
      </c>
      <c r="AC486" s="3" t="s">
        <v>48</v>
      </c>
      <c r="AD486" s="3">
        <v>0.0</v>
      </c>
      <c r="AE486" s="3" t="s">
        <v>49</v>
      </c>
      <c r="AF486" s="3">
        <v>7.32</v>
      </c>
      <c r="AG486" s="3">
        <v>7.2</v>
      </c>
      <c r="AH486" s="3">
        <v>8.3</v>
      </c>
      <c r="AI486" s="3">
        <v>9.6</v>
      </c>
      <c r="AJ486" s="3">
        <v>7.67</v>
      </c>
      <c r="AK486" s="3">
        <v>8.18</v>
      </c>
      <c r="AL486" s="3">
        <v>9.54</v>
      </c>
      <c r="AM486" s="3">
        <v>5.99</v>
      </c>
    </row>
    <row r="487">
      <c r="A487" s="3" t="s">
        <v>1235</v>
      </c>
      <c r="B487" s="3" t="s">
        <v>100</v>
      </c>
      <c r="C487" s="4">
        <v>18.0</v>
      </c>
      <c r="D487" s="3" t="s">
        <v>58</v>
      </c>
      <c r="E487" s="3" t="s">
        <v>42</v>
      </c>
      <c r="F487" s="5">
        <v>7.14</v>
      </c>
      <c r="G487" s="3">
        <v>0.0</v>
      </c>
      <c r="H487" s="5">
        <v>87.29</v>
      </c>
      <c r="I487" s="3" t="s">
        <v>209</v>
      </c>
      <c r="J487" s="3">
        <f>IFERROR(__xludf.DUMMYFUNCTION("COUNTA(SPLIT(I487,"",""))"),2.0)</f>
        <v>2</v>
      </c>
      <c r="K487" s="3">
        <f>IFERROR(__xludf.DUMMYFUNCTION("IF(REGEXMATCH(I487,""(?i)literary society""),1,0)"),0.0)</f>
        <v>0</v>
      </c>
      <c r="L487" s="3">
        <f>IFERROR(__xludf.DUMMYFUNCTION("IF(REGEXMATCH(I487,""(?i)robotics""),1,0)"),0.0)</f>
        <v>0</v>
      </c>
      <c r="M487" s="3">
        <f>IFERROR(__xludf.DUMMYFUNCTION("IF(REGEXMATCH(I487,""(?i)coding club""),1,0)"),0.0)</f>
        <v>0</v>
      </c>
      <c r="N487" s="3">
        <f>IFERROR(__xludf.DUMMYFUNCTION("IF(REGEXMATCH(I487,""(?i)entrepreneurship cell""),1,0)"),0.0)</f>
        <v>0</v>
      </c>
      <c r="O487" s="3">
        <f>IFERROR(__xludf.DUMMYFUNCTION("IF(REGEXMATCH(I487,""(?i)cultural club""),1,0)"),1.0)</f>
        <v>1</v>
      </c>
      <c r="P487" s="3">
        <f>IFERROR(__xludf.DUMMYFUNCTION("IF(REGEXMATCH(I487,""(?i)sports club""),1,0)"),1.0)</f>
        <v>1</v>
      </c>
      <c r="Q487" s="3" t="s">
        <v>933</v>
      </c>
      <c r="R487" s="3">
        <f>IFERROR(__xludf.DUMMYFUNCTION("COUNTA(SPLIT(Q487,"",""))"),2.0)</f>
        <v>2</v>
      </c>
      <c r="S487" s="3">
        <f>IFERROR(__xludf.DUMMYFUNCTION("IF(REGEXMATCH(Q487,""(?i)c\+\+""),1,0)"),1.0)</f>
        <v>1</v>
      </c>
      <c r="T487" s="3">
        <f>IFERROR(__xludf.DUMMYFUNCTION("IF(REGEXMATCH(Q487,""(?i)machine learning""),1,0)"),1.0)</f>
        <v>1</v>
      </c>
      <c r="U487" s="3">
        <f>IFERROR(__xludf.DUMMYFUNCTION("IF(REGEXMATCH(Q487,""(?i)python""),1,0)"),0.0)</f>
        <v>0</v>
      </c>
      <c r="V487" s="3">
        <f>IFERROR(__xludf.DUMMYFUNCTION("IF(REGEXMATCH(Q487,""(?i)java""),1,0)"),0.0)</f>
        <v>0</v>
      </c>
      <c r="W487" s="3">
        <f>IFERROR(__xludf.DUMMYFUNCTION("IF(REGEXMATCH(Q487,""(?i)sql""),1,0)"),0.0)</f>
        <v>0</v>
      </c>
      <c r="X487" s="3">
        <f>IFERROR(__xludf.DUMMYFUNCTION("IF(REGEXMATCH(Q487,""(?i)web development""),1,0)"),0.0)</f>
        <v>0</v>
      </c>
      <c r="Y487" s="3">
        <f>IFERROR(__xludf.DUMMYFUNCTION("IF(REGEXMATCH(Q487,""(?i)data science""),1,0)"),0.0)</f>
        <v>0</v>
      </c>
      <c r="Z487" s="3" t="s">
        <v>45</v>
      </c>
      <c r="AA487" s="3" t="s">
        <v>67</v>
      </c>
      <c r="AB487" s="3" t="s">
        <v>47</v>
      </c>
      <c r="AC487" s="3" t="s">
        <v>48</v>
      </c>
      <c r="AD487" s="3">
        <v>0.0</v>
      </c>
      <c r="AE487" s="3" t="s">
        <v>49</v>
      </c>
      <c r="AF487" s="3">
        <v>8.67</v>
      </c>
      <c r="AG487" s="3">
        <v>6.56</v>
      </c>
      <c r="AH487" s="3">
        <v>7.15</v>
      </c>
      <c r="AI487" s="3">
        <v>7.62</v>
      </c>
      <c r="AJ487" s="3">
        <v>7.23</v>
      </c>
      <c r="AK487" s="3">
        <v>7.26</v>
      </c>
      <c r="AL487" s="3">
        <v>6.94</v>
      </c>
      <c r="AM487" s="3">
        <v>5.7</v>
      </c>
    </row>
    <row r="488">
      <c r="A488" s="3" t="s">
        <v>1236</v>
      </c>
      <c r="B488" s="3" t="s">
        <v>1237</v>
      </c>
      <c r="C488" s="4">
        <v>19.0</v>
      </c>
      <c r="D488" s="3" t="s">
        <v>58</v>
      </c>
      <c r="E488" s="3" t="s">
        <v>82</v>
      </c>
      <c r="F488" s="5">
        <v>6.79</v>
      </c>
      <c r="G488" s="3">
        <v>0.0</v>
      </c>
      <c r="H488" s="5">
        <v>95.55</v>
      </c>
      <c r="I488" s="3" t="s">
        <v>387</v>
      </c>
      <c r="J488" s="3">
        <f>IFERROR(__xludf.DUMMYFUNCTION("COUNTA(SPLIT(I488,"",""))"),2.0)</f>
        <v>2</v>
      </c>
      <c r="K488" s="3">
        <f>IFERROR(__xludf.DUMMYFUNCTION("IF(REGEXMATCH(I488,""(?i)literary society""),1,0)"),0.0)</f>
        <v>0</v>
      </c>
      <c r="L488" s="3">
        <f>IFERROR(__xludf.DUMMYFUNCTION("IF(REGEXMATCH(I488,""(?i)robotics""),1,0)"),0.0)</f>
        <v>0</v>
      </c>
      <c r="M488" s="3">
        <f>IFERROR(__xludf.DUMMYFUNCTION("IF(REGEXMATCH(I488,""(?i)coding club""),1,0)"),1.0)</f>
        <v>1</v>
      </c>
      <c r="N488" s="3">
        <f>IFERROR(__xludf.DUMMYFUNCTION("IF(REGEXMATCH(I488,""(?i)entrepreneurship cell""),1,0)"),0.0)</f>
        <v>0</v>
      </c>
      <c r="O488" s="3">
        <f>IFERROR(__xludf.DUMMYFUNCTION("IF(REGEXMATCH(I488,""(?i)cultural club""),1,0)"),1.0)</f>
        <v>1</v>
      </c>
      <c r="P488" s="3">
        <f>IFERROR(__xludf.DUMMYFUNCTION("IF(REGEXMATCH(I488,""(?i)sports club""),1,0)"),0.0)</f>
        <v>0</v>
      </c>
      <c r="Q488" s="3" t="s">
        <v>1238</v>
      </c>
      <c r="R488" s="3">
        <f>IFERROR(__xludf.DUMMYFUNCTION("COUNTA(SPLIT(Q488,"",""))"),4.0)</f>
        <v>4</v>
      </c>
      <c r="S488" s="3">
        <f>IFERROR(__xludf.DUMMYFUNCTION("IF(REGEXMATCH(Q488,""(?i)c\+\+""),1,0)"),0.0)</f>
        <v>0</v>
      </c>
      <c r="T488" s="3">
        <f>IFERROR(__xludf.DUMMYFUNCTION("IF(REGEXMATCH(Q488,""(?i)machine learning""),1,0)"),1.0)</f>
        <v>1</v>
      </c>
      <c r="U488" s="3">
        <f>IFERROR(__xludf.DUMMYFUNCTION("IF(REGEXMATCH(Q488,""(?i)python""),1,0)"),0.0)</f>
        <v>0</v>
      </c>
      <c r="V488" s="3">
        <f>IFERROR(__xludf.DUMMYFUNCTION("IF(REGEXMATCH(Q488,""(?i)java""),1,0)"),1.0)</f>
        <v>1</v>
      </c>
      <c r="W488" s="3">
        <f>IFERROR(__xludf.DUMMYFUNCTION("IF(REGEXMATCH(Q488,""(?i)sql""),1,0)"),1.0)</f>
        <v>1</v>
      </c>
      <c r="X488" s="3">
        <f>IFERROR(__xludf.DUMMYFUNCTION("IF(REGEXMATCH(Q488,""(?i)web development""),1,0)"),0.0)</f>
        <v>0</v>
      </c>
      <c r="Y488" s="3">
        <f>IFERROR(__xludf.DUMMYFUNCTION("IF(REGEXMATCH(Q488,""(?i)data science""),1,0)"),1.0)</f>
        <v>1</v>
      </c>
      <c r="Z488" s="3" t="s">
        <v>45</v>
      </c>
      <c r="AA488" s="3" t="s">
        <v>67</v>
      </c>
      <c r="AB488" s="3" t="s">
        <v>47</v>
      </c>
      <c r="AC488" s="3" t="s">
        <v>48</v>
      </c>
      <c r="AD488" s="3">
        <v>0.0</v>
      </c>
      <c r="AE488" s="3" t="s">
        <v>49</v>
      </c>
      <c r="AF488" s="3">
        <v>5.45</v>
      </c>
      <c r="AG488" s="3">
        <v>5.6</v>
      </c>
      <c r="AH488" s="3">
        <v>6.92</v>
      </c>
      <c r="AI488" s="3">
        <v>9.25</v>
      </c>
      <c r="AJ488" s="3">
        <v>6.8</v>
      </c>
      <c r="AK488" s="3">
        <v>6.82</v>
      </c>
      <c r="AL488" s="3">
        <v>5.56</v>
      </c>
      <c r="AM488" s="3">
        <v>7.95</v>
      </c>
    </row>
    <row r="489">
      <c r="A489" s="3" t="s">
        <v>1239</v>
      </c>
      <c r="B489" s="3" t="s">
        <v>1240</v>
      </c>
      <c r="C489" s="4">
        <v>21.0</v>
      </c>
      <c r="D489" s="3" t="s">
        <v>41</v>
      </c>
      <c r="E489" s="3" t="s">
        <v>42</v>
      </c>
      <c r="F489" s="5">
        <v>6.78</v>
      </c>
      <c r="G489" s="3">
        <v>2.0</v>
      </c>
      <c r="H489" s="5">
        <v>91.97</v>
      </c>
      <c r="I489" s="3" t="s">
        <v>13</v>
      </c>
      <c r="J489" s="3">
        <f>IFERROR(__xludf.DUMMYFUNCTION("COUNTA(SPLIT(I489,"",""))"),1.0)</f>
        <v>1</v>
      </c>
      <c r="K489" s="3">
        <f>IFERROR(__xludf.DUMMYFUNCTION("IF(REGEXMATCH(I489,""(?i)literary society""),1,0)"),0.0)</f>
        <v>0</v>
      </c>
      <c r="L489" s="3">
        <f>IFERROR(__xludf.DUMMYFUNCTION("IF(REGEXMATCH(I489,""(?i)robotics""),1,0)"),0.0)</f>
        <v>0</v>
      </c>
      <c r="M489" s="3">
        <f>IFERROR(__xludf.DUMMYFUNCTION("IF(REGEXMATCH(I489,""(?i)coding club""),1,0)"),0.0)</f>
        <v>0</v>
      </c>
      <c r="N489" s="3">
        <f>IFERROR(__xludf.DUMMYFUNCTION("IF(REGEXMATCH(I489,""(?i)entrepreneurship cell""),1,0)"),1.0)</f>
        <v>1</v>
      </c>
      <c r="O489" s="3">
        <f>IFERROR(__xludf.DUMMYFUNCTION("IF(REGEXMATCH(I489,""(?i)cultural club""),1,0)"),0.0)</f>
        <v>0</v>
      </c>
      <c r="P489" s="3">
        <f>IFERROR(__xludf.DUMMYFUNCTION("IF(REGEXMATCH(I489,""(?i)sports club""),1,0)"),0.0)</f>
        <v>0</v>
      </c>
      <c r="Q489" s="3" t="s">
        <v>233</v>
      </c>
      <c r="R489" s="3">
        <f>IFERROR(__xludf.DUMMYFUNCTION("COUNTA(SPLIT(Q489,"",""))"),2.0)</f>
        <v>2</v>
      </c>
      <c r="S489" s="3">
        <f>IFERROR(__xludf.DUMMYFUNCTION("IF(REGEXMATCH(Q489,""(?i)c\+\+""),1,0)"),0.0)</f>
        <v>0</v>
      </c>
      <c r="T489" s="3">
        <f>IFERROR(__xludf.DUMMYFUNCTION("IF(REGEXMATCH(Q489,""(?i)machine learning""),1,0)"),0.0)</f>
        <v>0</v>
      </c>
      <c r="U489" s="3">
        <f>IFERROR(__xludf.DUMMYFUNCTION("IF(REGEXMATCH(Q489,""(?i)python""),1,0)"),0.0)</f>
        <v>0</v>
      </c>
      <c r="V489" s="3">
        <f>IFERROR(__xludf.DUMMYFUNCTION("IF(REGEXMATCH(Q489,""(?i)java""),1,0)"),1.0)</f>
        <v>1</v>
      </c>
      <c r="W489" s="3">
        <f>IFERROR(__xludf.DUMMYFUNCTION("IF(REGEXMATCH(Q489,""(?i)sql""),1,0)"),1.0)</f>
        <v>1</v>
      </c>
      <c r="X489" s="3">
        <f>IFERROR(__xludf.DUMMYFUNCTION("IF(REGEXMATCH(Q489,""(?i)web development""),1,0)"),0.0)</f>
        <v>0</v>
      </c>
      <c r="Y489" s="3">
        <f>IFERROR(__xludf.DUMMYFUNCTION("IF(REGEXMATCH(Q489,""(?i)data science""),1,0)"),0.0)</f>
        <v>0</v>
      </c>
      <c r="Z489" s="3" t="s">
        <v>45</v>
      </c>
      <c r="AA489" s="3" t="s">
        <v>72</v>
      </c>
      <c r="AB489" s="3" t="s">
        <v>47</v>
      </c>
      <c r="AC489" s="3" t="s">
        <v>48</v>
      </c>
      <c r="AD489" s="3">
        <v>0.0</v>
      </c>
      <c r="AE489" s="3" t="s">
        <v>49</v>
      </c>
      <c r="AF489" s="3">
        <v>6.82</v>
      </c>
      <c r="AG489" s="3">
        <v>6.64</v>
      </c>
      <c r="AH489" s="3">
        <v>8.18</v>
      </c>
      <c r="AI489" s="3">
        <v>6.37</v>
      </c>
      <c r="AJ489" s="3">
        <v>7.05</v>
      </c>
      <c r="AK489" s="3">
        <v>7.05</v>
      </c>
      <c r="AL489" s="3">
        <v>6.5</v>
      </c>
      <c r="AM489" s="3">
        <v>5.63</v>
      </c>
    </row>
    <row r="490">
      <c r="A490" s="3" t="s">
        <v>1241</v>
      </c>
      <c r="B490" s="3" t="s">
        <v>1242</v>
      </c>
      <c r="C490" s="4">
        <v>19.0</v>
      </c>
      <c r="D490" s="3" t="s">
        <v>58</v>
      </c>
      <c r="E490" s="3" t="s">
        <v>42</v>
      </c>
      <c r="F490" s="5">
        <v>6.83</v>
      </c>
      <c r="G490" s="3">
        <v>0.0</v>
      </c>
      <c r="H490" s="5">
        <v>77.29</v>
      </c>
      <c r="I490" s="3" t="s">
        <v>667</v>
      </c>
      <c r="J490" s="3">
        <f>IFERROR(__xludf.DUMMYFUNCTION("COUNTA(SPLIT(I490,"",""))"),2.0)</f>
        <v>2</v>
      </c>
      <c r="K490" s="3">
        <f>IFERROR(__xludf.DUMMYFUNCTION("IF(REGEXMATCH(I490,""(?i)literary society""),1,0)"),0.0)</f>
        <v>0</v>
      </c>
      <c r="L490" s="3">
        <f>IFERROR(__xludf.DUMMYFUNCTION("IF(REGEXMATCH(I490,""(?i)robotics""),1,0)"),0.0)</f>
        <v>0</v>
      </c>
      <c r="M490" s="3">
        <f>IFERROR(__xludf.DUMMYFUNCTION("IF(REGEXMATCH(I490,""(?i)coding club""),1,0)"),0.0)</f>
        <v>0</v>
      </c>
      <c r="N490" s="3">
        <f>IFERROR(__xludf.DUMMYFUNCTION("IF(REGEXMATCH(I490,""(?i)entrepreneurship cell""),1,0)"),1.0)</f>
        <v>1</v>
      </c>
      <c r="O490" s="3">
        <f>IFERROR(__xludf.DUMMYFUNCTION("IF(REGEXMATCH(I490,""(?i)cultural club""),1,0)"),0.0)</f>
        <v>0</v>
      </c>
      <c r="P490" s="3">
        <f>IFERROR(__xludf.DUMMYFUNCTION("IF(REGEXMATCH(I490,""(?i)sports club""),1,0)"),1.0)</f>
        <v>1</v>
      </c>
      <c r="Q490" s="3" t="s">
        <v>1243</v>
      </c>
      <c r="R490" s="3">
        <f>IFERROR(__xludf.DUMMYFUNCTION("COUNTA(SPLIT(Q490,"",""))"),5.0)</f>
        <v>5</v>
      </c>
      <c r="S490" s="3">
        <f>IFERROR(__xludf.DUMMYFUNCTION("IF(REGEXMATCH(Q490,""(?i)c\+\+""),1,0)"),0.0)</f>
        <v>0</v>
      </c>
      <c r="T490" s="3">
        <f>IFERROR(__xludf.DUMMYFUNCTION("IF(REGEXMATCH(Q490,""(?i)machine learning""),1,0)"),1.0)</f>
        <v>1</v>
      </c>
      <c r="U490" s="3">
        <f>IFERROR(__xludf.DUMMYFUNCTION("IF(REGEXMATCH(Q490,""(?i)python""),1,0)"),1.0)</f>
        <v>1</v>
      </c>
      <c r="V490" s="3">
        <f>IFERROR(__xludf.DUMMYFUNCTION("IF(REGEXMATCH(Q490,""(?i)java""),1,0)"),1.0)</f>
        <v>1</v>
      </c>
      <c r="W490" s="3">
        <f>IFERROR(__xludf.DUMMYFUNCTION("IF(REGEXMATCH(Q490,""(?i)sql""),1,0)"),1.0)</f>
        <v>1</v>
      </c>
      <c r="X490" s="3">
        <f>IFERROR(__xludf.DUMMYFUNCTION("IF(REGEXMATCH(Q490,""(?i)web development""),1,0)"),0.0)</f>
        <v>0</v>
      </c>
      <c r="Y490" s="3">
        <f>IFERROR(__xludf.DUMMYFUNCTION("IF(REGEXMATCH(Q490,""(?i)data science""),1,0)"),1.0)</f>
        <v>1</v>
      </c>
      <c r="Z490" s="3" t="s">
        <v>45</v>
      </c>
      <c r="AA490" s="3" t="s">
        <v>98</v>
      </c>
      <c r="AB490" s="3" t="s">
        <v>47</v>
      </c>
      <c r="AC490" s="3" t="s">
        <v>48</v>
      </c>
      <c r="AD490" s="3">
        <v>0.0</v>
      </c>
      <c r="AE490" s="3" t="s">
        <v>49</v>
      </c>
      <c r="AF490" s="3">
        <v>7.25</v>
      </c>
      <c r="AG490" s="3">
        <v>7.18</v>
      </c>
      <c r="AH490" s="3">
        <v>5.48</v>
      </c>
      <c r="AI490" s="3">
        <v>6.65</v>
      </c>
      <c r="AJ490" s="3">
        <v>8.62</v>
      </c>
      <c r="AK490" s="3">
        <v>6.34</v>
      </c>
      <c r="AL490" s="3">
        <v>6.68</v>
      </c>
      <c r="AM490" s="3">
        <v>6.46</v>
      </c>
    </row>
    <row r="491">
      <c r="A491" s="3" t="s">
        <v>1244</v>
      </c>
      <c r="B491" s="3" t="s">
        <v>1245</v>
      </c>
      <c r="C491" s="4">
        <v>20.0</v>
      </c>
      <c r="D491" s="3" t="s">
        <v>58</v>
      </c>
      <c r="E491" s="3" t="s">
        <v>82</v>
      </c>
      <c r="F491" s="5">
        <v>7.01</v>
      </c>
      <c r="G491" s="3">
        <v>0.0</v>
      </c>
      <c r="H491" s="5">
        <v>65.35</v>
      </c>
      <c r="I491" s="3" t="s">
        <v>13</v>
      </c>
      <c r="J491" s="3">
        <f>IFERROR(__xludf.DUMMYFUNCTION("COUNTA(SPLIT(I491,"",""))"),1.0)</f>
        <v>1</v>
      </c>
      <c r="K491" s="3">
        <f>IFERROR(__xludf.DUMMYFUNCTION("IF(REGEXMATCH(I491,""(?i)literary society""),1,0)"),0.0)</f>
        <v>0</v>
      </c>
      <c r="L491" s="3">
        <f>IFERROR(__xludf.DUMMYFUNCTION("IF(REGEXMATCH(I491,""(?i)robotics""),1,0)"),0.0)</f>
        <v>0</v>
      </c>
      <c r="M491" s="3">
        <f>IFERROR(__xludf.DUMMYFUNCTION("IF(REGEXMATCH(I491,""(?i)coding club""),1,0)"),0.0)</f>
        <v>0</v>
      </c>
      <c r="N491" s="3">
        <f>IFERROR(__xludf.DUMMYFUNCTION("IF(REGEXMATCH(I491,""(?i)entrepreneurship cell""),1,0)"),1.0)</f>
        <v>1</v>
      </c>
      <c r="O491" s="3">
        <f>IFERROR(__xludf.DUMMYFUNCTION("IF(REGEXMATCH(I491,""(?i)cultural club""),1,0)"),0.0)</f>
        <v>0</v>
      </c>
      <c r="P491" s="3">
        <f>IFERROR(__xludf.DUMMYFUNCTION("IF(REGEXMATCH(I491,""(?i)sports club""),1,0)"),0.0)</f>
        <v>0</v>
      </c>
      <c r="Q491" s="3" t="s">
        <v>206</v>
      </c>
      <c r="R491" s="3">
        <f>IFERROR(__xludf.DUMMYFUNCTION("COUNTA(SPLIT(Q491,"",""))"),2.0)</f>
        <v>2</v>
      </c>
      <c r="S491" s="3">
        <f>IFERROR(__xludf.DUMMYFUNCTION("IF(REGEXMATCH(Q491,""(?i)c\+\+""),1,0)"),0.0)</f>
        <v>0</v>
      </c>
      <c r="T491" s="3">
        <f>IFERROR(__xludf.DUMMYFUNCTION("IF(REGEXMATCH(Q491,""(?i)machine learning""),1,0)"),0.0)</f>
        <v>0</v>
      </c>
      <c r="U491" s="3">
        <f>IFERROR(__xludf.DUMMYFUNCTION("IF(REGEXMATCH(Q491,""(?i)python""),1,0)"),0.0)</f>
        <v>0</v>
      </c>
      <c r="V491" s="3">
        <f>IFERROR(__xludf.DUMMYFUNCTION("IF(REGEXMATCH(Q491,""(?i)java""),1,0)"),1.0)</f>
        <v>1</v>
      </c>
      <c r="W491" s="3">
        <f>IFERROR(__xludf.DUMMYFUNCTION("IF(REGEXMATCH(Q491,""(?i)sql""),1,0)"),0.0)</f>
        <v>0</v>
      </c>
      <c r="X491" s="3">
        <f>IFERROR(__xludf.DUMMYFUNCTION("IF(REGEXMATCH(Q491,""(?i)web development""),1,0)"),1.0)</f>
        <v>1</v>
      </c>
      <c r="Y491" s="3">
        <f>IFERROR(__xludf.DUMMYFUNCTION("IF(REGEXMATCH(Q491,""(?i)data science""),1,0)"),0.0)</f>
        <v>0</v>
      </c>
      <c r="Z491" s="3" t="s">
        <v>55</v>
      </c>
      <c r="AA491" s="3" t="s">
        <v>48</v>
      </c>
      <c r="AB491" s="3" t="s">
        <v>66</v>
      </c>
      <c r="AC491" s="3" t="s">
        <v>85</v>
      </c>
      <c r="AD491" s="3">
        <v>19.21</v>
      </c>
      <c r="AE491" s="3" t="s">
        <v>72</v>
      </c>
      <c r="AF491" s="3">
        <v>7.26</v>
      </c>
      <c r="AG491" s="3">
        <v>6.39</v>
      </c>
      <c r="AH491" s="3">
        <v>7.15</v>
      </c>
      <c r="AI491" s="3">
        <v>6.34</v>
      </c>
      <c r="AJ491" s="3">
        <v>6.18</v>
      </c>
      <c r="AK491" s="3">
        <v>7.68</v>
      </c>
      <c r="AL491" s="3">
        <v>6.86</v>
      </c>
      <c r="AM491" s="3">
        <v>8.21</v>
      </c>
    </row>
    <row r="492">
      <c r="A492" s="3" t="s">
        <v>1246</v>
      </c>
      <c r="B492" s="3" t="s">
        <v>143</v>
      </c>
      <c r="C492" s="4">
        <v>21.0</v>
      </c>
      <c r="D492" s="3" t="s">
        <v>41</v>
      </c>
      <c r="E492" s="3" t="s">
        <v>70</v>
      </c>
      <c r="F492" s="5">
        <v>7.41</v>
      </c>
      <c r="G492" s="3">
        <v>1.0</v>
      </c>
      <c r="H492" s="5">
        <v>76.45</v>
      </c>
      <c r="I492" s="3" t="s">
        <v>12</v>
      </c>
      <c r="J492" s="3">
        <f>IFERROR(__xludf.DUMMYFUNCTION("COUNTA(SPLIT(I492,"",""))"),1.0)</f>
        <v>1</v>
      </c>
      <c r="K492" s="3">
        <f>IFERROR(__xludf.DUMMYFUNCTION("IF(REGEXMATCH(I492,""(?i)literary society""),1,0)"),0.0)</f>
        <v>0</v>
      </c>
      <c r="L492" s="3">
        <f>IFERROR(__xludf.DUMMYFUNCTION("IF(REGEXMATCH(I492,""(?i)robotics""),1,0)"),0.0)</f>
        <v>0</v>
      </c>
      <c r="M492" s="3">
        <f>IFERROR(__xludf.DUMMYFUNCTION("IF(REGEXMATCH(I492,""(?i)coding club""),1,0)"),1.0)</f>
        <v>1</v>
      </c>
      <c r="N492" s="3">
        <f>IFERROR(__xludf.DUMMYFUNCTION("IF(REGEXMATCH(I492,""(?i)entrepreneurship cell""),1,0)"),0.0)</f>
        <v>0</v>
      </c>
      <c r="O492" s="3">
        <f>IFERROR(__xludf.DUMMYFUNCTION("IF(REGEXMATCH(I492,""(?i)cultural club""),1,0)"),0.0)</f>
        <v>0</v>
      </c>
      <c r="P492" s="3">
        <f>IFERROR(__xludf.DUMMYFUNCTION("IF(REGEXMATCH(I492,""(?i)sports club""),1,0)"),0.0)</f>
        <v>0</v>
      </c>
      <c r="Q492" s="3" t="s">
        <v>522</v>
      </c>
      <c r="R492" s="3">
        <f>IFERROR(__xludf.DUMMYFUNCTION("COUNTA(SPLIT(Q492,"",""))"),2.0)</f>
        <v>2</v>
      </c>
      <c r="S492" s="3">
        <f>IFERROR(__xludf.DUMMYFUNCTION("IF(REGEXMATCH(Q492,""(?i)c\+\+""),1,0)"),0.0)</f>
        <v>0</v>
      </c>
      <c r="T492" s="3">
        <f>IFERROR(__xludf.DUMMYFUNCTION("IF(REGEXMATCH(Q492,""(?i)machine learning""),1,0)"),0.0)</f>
        <v>0</v>
      </c>
      <c r="U492" s="3">
        <f>IFERROR(__xludf.DUMMYFUNCTION("IF(REGEXMATCH(Q492,""(?i)python""),1,0)"),1.0)</f>
        <v>1</v>
      </c>
      <c r="V492" s="3">
        <f>IFERROR(__xludf.DUMMYFUNCTION("IF(REGEXMATCH(Q492,""(?i)java""),1,0)"),0.0)</f>
        <v>0</v>
      </c>
      <c r="W492" s="3">
        <f>IFERROR(__xludf.DUMMYFUNCTION("IF(REGEXMATCH(Q492,""(?i)sql""),1,0)"),1.0)</f>
        <v>1</v>
      </c>
      <c r="X492" s="3">
        <f>IFERROR(__xludf.DUMMYFUNCTION("IF(REGEXMATCH(Q492,""(?i)web development""),1,0)"),0.0)</f>
        <v>0</v>
      </c>
      <c r="Y492" s="3">
        <f>IFERROR(__xludf.DUMMYFUNCTION("IF(REGEXMATCH(Q492,""(?i)data science""),1,0)"),0.0)</f>
        <v>0</v>
      </c>
      <c r="Z492" s="3" t="s">
        <v>45</v>
      </c>
      <c r="AA492" s="3" t="s">
        <v>72</v>
      </c>
      <c r="AB492" s="3" t="s">
        <v>66</v>
      </c>
      <c r="AC492" s="3" t="s">
        <v>85</v>
      </c>
      <c r="AD492" s="3">
        <v>14.44</v>
      </c>
      <c r="AE492" s="3" t="s">
        <v>106</v>
      </c>
      <c r="AF492" s="3">
        <v>6.44</v>
      </c>
      <c r="AG492" s="3">
        <v>8.58</v>
      </c>
      <c r="AH492" s="3">
        <v>5.99</v>
      </c>
      <c r="AI492" s="3">
        <v>7.07</v>
      </c>
      <c r="AJ492" s="3">
        <v>8.11</v>
      </c>
      <c r="AK492" s="3">
        <v>8.84</v>
      </c>
      <c r="AL492" s="3">
        <v>6.31</v>
      </c>
      <c r="AM492" s="3">
        <v>7.96</v>
      </c>
    </row>
    <row r="493">
      <c r="A493" s="3" t="s">
        <v>1247</v>
      </c>
      <c r="B493" s="3" t="s">
        <v>1248</v>
      </c>
      <c r="C493" s="4">
        <v>19.0</v>
      </c>
      <c r="D493" s="3" t="s">
        <v>58</v>
      </c>
      <c r="E493" s="3" t="s">
        <v>59</v>
      </c>
      <c r="F493" s="5">
        <v>6.95</v>
      </c>
      <c r="G493" s="3">
        <v>3.0</v>
      </c>
      <c r="H493" s="5">
        <v>98.01</v>
      </c>
      <c r="I493" s="3" t="s">
        <v>153</v>
      </c>
      <c r="J493" s="3">
        <f>IFERROR(__xludf.DUMMYFUNCTION("COUNTA(SPLIT(I493,"",""))"),2.0)</f>
        <v>2</v>
      </c>
      <c r="K493" s="3">
        <f>IFERROR(__xludf.DUMMYFUNCTION("IF(REGEXMATCH(I493,""(?i)literary society""),1,0)"),0.0)</f>
        <v>0</v>
      </c>
      <c r="L493" s="3">
        <f>IFERROR(__xludf.DUMMYFUNCTION("IF(REGEXMATCH(I493,""(?i)robotics""),1,0)"),0.0)</f>
        <v>0</v>
      </c>
      <c r="M493" s="3">
        <f>IFERROR(__xludf.DUMMYFUNCTION("IF(REGEXMATCH(I493,""(?i)coding club""),1,0)"),1.0)</f>
        <v>1</v>
      </c>
      <c r="N493" s="3">
        <f>IFERROR(__xludf.DUMMYFUNCTION("IF(REGEXMATCH(I493,""(?i)entrepreneurship cell""),1,0)"),0.0)</f>
        <v>0</v>
      </c>
      <c r="O493" s="3">
        <f>IFERROR(__xludf.DUMMYFUNCTION("IF(REGEXMATCH(I493,""(?i)cultural club""),1,0)"),0.0)</f>
        <v>0</v>
      </c>
      <c r="P493" s="3">
        <f>IFERROR(__xludf.DUMMYFUNCTION("IF(REGEXMATCH(I493,""(?i)sports club""),1,0)"),1.0)</f>
        <v>1</v>
      </c>
      <c r="Q493" s="3" t="s">
        <v>1249</v>
      </c>
      <c r="R493" s="3">
        <f>IFERROR(__xludf.DUMMYFUNCTION("COUNTA(SPLIT(Q493,"",""))"),5.0)</f>
        <v>5</v>
      </c>
      <c r="S493" s="3">
        <f>IFERROR(__xludf.DUMMYFUNCTION("IF(REGEXMATCH(Q493,""(?i)c\+\+""),1,0)"),1.0)</f>
        <v>1</v>
      </c>
      <c r="T493" s="3">
        <f>IFERROR(__xludf.DUMMYFUNCTION("IF(REGEXMATCH(Q493,""(?i)machine learning""),1,0)"),0.0)</f>
        <v>0</v>
      </c>
      <c r="U493" s="3">
        <f>IFERROR(__xludf.DUMMYFUNCTION("IF(REGEXMATCH(Q493,""(?i)python""),1,0)"),1.0)</f>
        <v>1</v>
      </c>
      <c r="V493" s="3">
        <f>IFERROR(__xludf.DUMMYFUNCTION("IF(REGEXMATCH(Q493,""(?i)java""),1,0)"),1.0)</f>
        <v>1</v>
      </c>
      <c r="W493" s="3">
        <f>IFERROR(__xludf.DUMMYFUNCTION("IF(REGEXMATCH(Q493,""(?i)sql""),1,0)"),1.0)</f>
        <v>1</v>
      </c>
      <c r="X493" s="3">
        <f>IFERROR(__xludf.DUMMYFUNCTION("IF(REGEXMATCH(Q493,""(?i)web development""),1,0)"),1.0)</f>
        <v>1</v>
      </c>
      <c r="Y493" s="3">
        <f>IFERROR(__xludf.DUMMYFUNCTION("IF(REGEXMATCH(Q493,""(?i)data science""),1,0)"),0.0)</f>
        <v>0</v>
      </c>
      <c r="Z493" s="3" t="s">
        <v>45</v>
      </c>
      <c r="AA493" s="3" t="s">
        <v>46</v>
      </c>
      <c r="AB493" s="3" t="s">
        <v>66</v>
      </c>
      <c r="AC493" s="3" t="s">
        <v>72</v>
      </c>
      <c r="AD493" s="3">
        <v>12.11</v>
      </c>
      <c r="AE493" s="3" t="s">
        <v>61</v>
      </c>
      <c r="AF493" s="3">
        <v>7.26</v>
      </c>
      <c r="AG493" s="3">
        <v>8.02</v>
      </c>
      <c r="AH493" s="3">
        <v>6.8</v>
      </c>
      <c r="AI493" s="3">
        <v>5.97</v>
      </c>
      <c r="AJ493" s="3">
        <v>7.5</v>
      </c>
      <c r="AK493" s="3">
        <v>6.16</v>
      </c>
      <c r="AL493" s="3">
        <v>6.6</v>
      </c>
      <c r="AM493" s="3">
        <v>7.27</v>
      </c>
    </row>
    <row r="494">
      <c r="A494" s="3" t="s">
        <v>1250</v>
      </c>
      <c r="B494" s="3" t="s">
        <v>470</v>
      </c>
      <c r="C494" s="4">
        <v>23.0</v>
      </c>
      <c r="D494" s="3" t="s">
        <v>41</v>
      </c>
      <c r="E494" s="3" t="s">
        <v>59</v>
      </c>
      <c r="F494" s="5">
        <v>7.24</v>
      </c>
      <c r="G494" s="3">
        <v>0.0</v>
      </c>
      <c r="H494" s="5">
        <v>72.32</v>
      </c>
      <c r="I494" s="3" t="s">
        <v>147</v>
      </c>
      <c r="J494" s="3">
        <f>IFERROR(__xludf.DUMMYFUNCTION("COUNTA(SPLIT(I494,"",""))"),3.0)</f>
        <v>3</v>
      </c>
      <c r="K494" s="3">
        <f>IFERROR(__xludf.DUMMYFUNCTION("IF(REGEXMATCH(I494,""(?i)literary society""),1,0)"),1.0)</f>
        <v>1</v>
      </c>
      <c r="L494" s="3">
        <f>IFERROR(__xludf.DUMMYFUNCTION("IF(REGEXMATCH(I494,""(?i)robotics""),1,0)"),0.0)</f>
        <v>0</v>
      </c>
      <c r="M494" s="3">
        <f>IFERROR(__xludf.DUMMYFUNCTION("IF(REGEXMATCH(I494,""(?i)coding club""),1,0)"),0.0)</f>
        <v>0</v>
      </c>
      <c r="N494" s="3">
        <f>IFERROR(__xludf.DUMMYFUNCTION("IF(REGEXMATCH(I494,""(?i)entrepreneurship cell""),1,0)"),0.0)</f>
        <v>0</v>
      </c>
      <c r="O494" s="3">
        <f>IFERROR(__xludf.DUMMYFUNCTION("IF(REGEXMATCH(I494,""(?i)cultural club""),1,0)"),1.0)</f>
        <v>1</v>
      </c>
      <c r="P494" s="3">
        <f>IFERROR(__xludf.DUMMYFUNCTION("IF(REGEXMATCH(I494,""(?i)sports club""),1,0)"),1.0)</f>
        <v>1</v>
      </c>
      <c r="Q494" s="3" t="s">
        <v>148</v>
      </c>
      <c r="R494" s="3">
        <f>IFERROR(__xludf.DUMMYFUNCTION("COUNTA(SPLIT(Q494,"",""))"),2.0)</f>
        <v>2</v>
      </c>
      <c r="S494" s="3">
        <f>IFERROR(__xludf.DUMMYFUNCTION("IF(REGEXMATCH(Q494,""(?i)c\+\+""),1,0)"),0.0)</f>
        <v>0</v>
      </c>
      <c r="T494" s="3">
        <f>IFERROR(__xludf.DUMMYFUNCTION("IF(REGEXMATCH(Q494,""(?i)machine learning""),1,0)"),0.0)</f>
        <v>0</v>
      </c>
      <c r="U494" s="3">
        <f>IFERROR(__xludf.DUMMYFUNCTION("IF(REGEXMATCH(Q494,""(?i)python""),1,0)"),0.0)</f>
        <v>0</v>
      </c>
      <c r="V494" s="3">
        <f>IFERROR(__xludf.DUMMYFUNCTION("IF(REGEXMATCH(Q494,""(?i)java""),1,0)"),0.0)</f>
        <v>0</v>
      </c>
      <c r="W494" s="3">
        <f>IFERROR(__xludf.DUMMYFUNCTION("IF(REGEXMATCH(Q494,""(?i)sql""),1,0)"),0.0)</f>
        <v>0</v>
      </c>
      <c r="X494" s="3">
        <f>IFERROR(__xludf.DUMMYFUNCTION("IF(REGEXMATCH(Q494,""(?i)web development""),1,0)"),1.0)</f>
        <v>1</v>
      </c>
      <c r="Y494" s="3">
        <f>IFERROR(__xludf.DUMMYFUNCTION("IF(REGEXMATCH(Q494,""(?i)data science""),1,0)"),1.0)</f>
        <v>1</v>
      </c>
      <c r="Z494" s="3" t="s">
        <v>45</v>
      </c>
      <c r="AA494" s="3" t="s">
        <v>72</v>
      </c>
      <c r="AB494" s="3" t="s">
        <v>66</v>
      </c>
      <c r="AC494" s="3" t="s">
        <v>67</v>
      </c>
      <c r="AD494" s="3">
        <v>14.98</v>
      </c>
      <c r="AE494" s="3" t="s">
        <v>61</v>
      </c>
      <c r="AF494" s="3">
        <v>7.14</v>
      </c>
      <c r="AG494" s="3">
        <v>7.45</v>
      </c>
      <c r="AH494" s="3">
        <v>6.87</v>
      </c>
      <c r="AI494" s="3">
        <v>8.09</v>
      </c>
      <c r="AJ494" s="3">
        <v>4.9</v>
      </c>
      <c r="AK494" s="3">
        <v>9.94</v>
      </c>
      <c r="AL494" s="3">
        <v>6.13</v>
      </c>
      <c r="AM494" s="3">
        <v>7.4</v>
      </c>
    </row>
    <row r="495">
      <c r="A495" s="3" t="s">
        <v>1251</v>
      </c>
      <c r="B495" s="3" t="s">
        <v>1252</v>
      </c>
      <c r="C495" s="4">
        <v>22.0</v>
      </c>
      <c r="D495" s="3" t="s">
        <v>41</v>
      </c>
      <c r="E495" s="3" t="s">
        <v>82</v>
      </c>
      <c r="F495" s="5">
        <v>7.41</v>
      </c>
      <c r="G495" s="3">
        <v>1.0</v>
      </c>
      <c r="H495" s="5">
        <v>95.76</v>
      </c>
      <c r="I495" s="3" t="s">
        <v>474</v>
      </c>
      <c r="J495" s="3">
        <f>IFERROR(__xludf.DUMMYFUNCTION("COUNTA(SPLIT(I495,"",""))"),2.0)</f>
        <v>2</v>
      </c>
      <c r="K495" s="3">
        <f>IFERROR(__xludf.DUMMYFUNCTION("IF(REGEXMATCH(I495,""(?i)literary society""),1,0)"),0.0)</f>
        <v>0</v>
      </c>
      <c r="L495" s="3">
        <f>IFERROR(__xludf.DUMMYFUNCTION("IF(REGEXMATCH(I495,""(?i)robotics""),1,0)"),1.0)</f>
        <v>1</v>
      </c>
      <c r="M495" s="3">
        <f>IFERROR(__xludf.DUMMYFUNCTION("IF(REGEXMATCH(I495,""(?i)coding club""),1,0)"),0.0)</f>
        <v>0</v>
      </c>
      <c r="N495" s="3">
        <f>IFERROR(__xludf.DUMMYFUNCTION("IF(REGEXMATCH(I495,""(?i)entrepreneurship cell""),1,0)"),0.0)</f>
        <v>0</v>
      </c>
      <c r="O495" s="3">
        <f>IFERROR(__xludf.DUMMYFUNCTION("IF(REGEXMATCH(I495,""(?i)cultural club""),1,0)"),0.0)</f>
        <v>0</v>
      </c>
      <c r="P495" s="3">
        <f>IFERROR(__xludf.DUMMYFUNCTION("IF(REGEXMATCH(I495,""(?i)sports club""),1,0)"),1.0)</f>
        <v>1</v>
      </c>
      <c r="Q495" s="3" t="s">
        <v>1253</v>
      </c>
      <c r="R495" s="3">
        <f>IFERROR(__xludf.DUMMYFUNCTION("COUNTA(SPLIT(Q495,"",""))"),3.0)</f>
        <v>3</v>
      </c>
      <c r="S495" s="3">
        <f>IFERROR(__xludf.DUMMYFUNCTION("IF(REGEXMATCH(Q495,""(?i)c\+\+""),1,0)"),0.0)</f>
        <v>0</v>
      </c>
      <c r="T495" s="3">
        <f>IFERROR(__xludf.DUMMYFUNCTION("IF(REGEXMATCH(Q495,""(?i)machine learning""),1,0)"),0.0)</f>
        <v>0</v>
      </c>
      <c r="U495" s="3">
        <f>IFERROR(__xludf.DUMMYFUNCTION("IF(REGEXMATCH(Q495,""(?i)python""),1,0)"),1.0)</f>
        <v>1</v>
      </c>
      <c r="V495" s="3">
        <f>IFERROR(__xludf.DUMMYFUNCTION("IF(REGEXMATCH(Q495,""(?i)java""),1,0)"),0.0)</f>
        <v>0</v>
      </c>
      <c r="W495" s="3">
        <f>IFERROR(__xludf.DUMMYFUNCTION("IF(REGEXMATCH(Q495,""(?i)sql""),1,0)"),0.0)</f>
        <v>0</v>
      </c>
      <c r="X495" s="3">
        <f>IFERROR(__xludf.DUMMYFUNCTION("IF(REGEXMATCH(Q495,""(?i)web development""),1,0)"),1.0)</f>
        <v>1</v>
      </c>
      <c r="Y495" s="3">
        <f>IFERROR(__xludf.DUMMYFUNCTION("IF(REGEXMATCH(Q495,""(?i)data science""),1,0)"),1.0)</f>
        <v>1</v>
      </c>
      <c r="Z495" s="3" t="s">
        <v>55</v>
      </c>
      <c r="AA495" s="3" t="s">
        <v>48</v>
      </c>
      <c r="AB495" s="3" t="s">
        <v>47</v>
      </c>
      <c r="AC495" s="3" t="s">
        <v>48</v>
      </c>
      <c r="AD495" s="3">
        <v>0.0</v>
      </c>
      <c r="AE495" s="3" t="s">
        <v>49</v>
      </c>
      <c r="AF495" s="3">
        <v>5.66</v>
      </c>
      <c r="AG495" s="3">
        <v>6.78</v>
      </c>
      <c r="AH495" s="3">
        <v>10.0</v>
      </c>
      <c r="AI495" s="3">
        <v>7.9</v>
      </c>
      <c r="AJ495" s="3">
        <v>7.6</v>
      </c>
      <c r="AK495" s="3">
        <v>7.8</v>
      </c>
      <c r="AL495" s="3">
        <v>6.23</v>
      </c>
      <c r="AM495" s="3">
        <v>7.33</v>
      </c>
    </row>
    <row r="496">
      <c r="A496" s="3" t="s">
        <v>1254</v>
      </c>
      <c r="B496" s="3" t="s">
        <v>1255</v>
      </c>
      <c r="C496" s="4">
        <v>21.0</v>
      </c>
      <c r="D496" s="3" t="s">
        <v>41</v>
      </c>
      <c r="E496" s="3" t="s">
        <v>70</v>
      </c>
      <c r="F496" s="5">
        <v>7.16</v>
      </c>
      <c r="G496" s="3">
        <v>0.0</v>
      </c>
      <c r="H496" s="5">
        <v>77.72</v>
      </c>
      <c r="I496" s="3" t="s">
        <v>10</v>
      </c>
      <c r="J496" s="3">
        <f>IFERROR(__xludf.DUMMYFUNCTION("COUNTA(SPLIT(I496,"",""))"),1.0)</f>
        <v>1</v>
      </c>
      <c r="K496" s="3">
        <f>IFERROR(__xludf.DUMMYFUNCTION("IF(REGEXMATCH(I496,""(?i)literary society""),1,0)"),1.0)</f>
        <v>1</v>
      </c>
      <c r="L496" s="3">
        <f>IFERROR(__xludf.DUMMYFUNCTION("IF(REGEXMATCH(I496,""(?i)robotics""),1,0)"),0.0)</f>
        <v>0</v>
      </c>
      <c r="M496" s="3">
        <f>IFERROR(__xludf.DUMMYFUNCTION("IF(REGEXMATCH(I496,""(?i)coding club""),1,0)"),0.0)</f>
        <v>0</v>
      </c>
      <c r="N496" s="3">
        <f>IFERROR(__xludf.DUMMYFUNCTION("IF(REGEXMATCH(I496,""(?i)entrepreneurship cell""),1,0)"),0.0)</f>
        <v>0</v>
      </c>
      <c r="O496" s="3">
        <f>IFERROR(__xludf.DUMMYFUNCTION("IF(REGEXMATCH(I496,""(?i)cultural club""),1,0)"),0.0)</f>
        <v>0</v>
      </c>
      <c r="P496" s="3">
        <f>IFERROR(__xludf.DUMMYFUNCTION("IF(REGEXMATCH(I496,""(?i)sports club""),1,0)"),0.0)</f>
        <v>0</v>
      </c>
      <c r="Q496" s="3" t="s">
        <v>1256</v>
      </c>
      <c r="R496" s="3">
        <f>IFERROR(__xludf.DUMMYFUNCTION("COUNTA(SPLIT(Q496,"",""))"),3.0)</f>
        <v>3</v>
      </c>
      <c r="S496" s="3">
        <f>IFERROR(__xludf.DUMMYFUNCTION("IF(REGEXMATCH(Q496,""(?i)c\+\+""),1,0)"),0.0)</f>
        <v>0</v>
      </c>
      <c r="T496" s="3">
        <f>IFERROR(__xludf.DUMMYFUNCTION("IF(REGEXMATCH(Q496,""(?i)machine learning""),1,0)"),0.0)</f>
        <v>0</v>
      </c>
      <c r="U496" s="3">
        <f>IFERROR(__xludf.DUMMYFUNCTION("IF(REGEXMATCH(Q496,""(?i)python""),1,0)"),1.0)</f>
        <v>1</v>
      </c>
      <c r="V496" s="3">
        <f>IFERROR(__xludf.DUMMYFUNCTION("IF(REGEXMATCH(Q496,""(?i)java""),1,0)"),0.0)</f>
        <v>0</v>
      </c>
      <c r="W496" s="3">
        <f>IFERROR(__xludf.DUMMYFUNCTION("IF(REGEXMATCH(Q496,""(?i)sql""),1,0)"),0.0)</f>
        <v>0</v>
      </c>
      <c r="X496" s="3">
        <f>IFERROR(__xludf.DUMMYFUNCTION("IF(REGEXMATCH(Q496,""(?i)web development""),1,0)"),1.0)</f>
        <v>1</v>
      </c>
      <c r="Y496" s="3">
        <f>IFERROR(__xludf.DUMMYFUNCTION("IF(REGEXMATCH(Q496,""(?i)data science""),1,0)"),1.0)</f>
        <v>1</v>
      </c>
      <c r="Z496" s="3" t="s">
        <v>55</v>
      </c>
      <c r="AA496" s="3" t="s">
        <v>48</v>
      </c>
      <c r="AB496" s="3" t="s">
        <v>47</v>
      </c>
      <c r="AC496" s="3" t="s">
        <v>48</v>
      </c>
      <c r="AD496" s="3">
        <v>0.0</v>
      </c>
      <c r="AE496" s="3" t="s">
        <v>49</v>
      </c>
      <c r="AF496" s="3">
        <v>6.71</v>
      </c>
      <c r="AG496" s="3">
        <v>7.15</v>
      </c>
      <c r="AH496" s="3">
        <v>7.16</v>
      </c>
      <c r="AI496" s="3">
        <v>7.19</v>
      </c>
      <c r="AJ496" s="3">
        <v>6.98</v>
      </c>
      <c r="AK496" s="3">
        <v>7.51</v>
      </c>
      <c r="AL496" s="3">
        <v>6.2</v>
      </c>
      <c r="AM496" s="3">
        <v>8.4</v>
      </c>
    </row>
    <row r="497">
      <c r="A497" s="3" t="s">
        <v>1257</v>
      </c>
      <c r="B497" s="3" t="s">
        <v>1258</v>
      </c>
      <c r="C497" s="4">
        <v>20.0</v>
      </c>
      <c r="D497" s="3" t="s">
        <v>41</v>
      </c>
      <c r="E497" s="3" t="s">
        <v>70</v>
      </c>
      <c r="F497" s="5">
        <v>7.16</v>
      </c>
      <c r="G497" s="3">
        <v>1.0</v>
      </c>
      <c r="H497" s="5">
        <v>77.43</v>
      </c>
      <c r="I497" s="3" t="s">
        <v>619</v>
      </c>
      <c r="J497" s="3">
        <f>IFERROR(__xludf.DUMMYFUNCTION("COUNTA(SPLIT(I497,"",""))"),3.0)</f>
        <v>3</v>
      </c>
      <c r="K497" s="3">
        <f>IFERROR(__xludf.DUMMYFUNCTION("IF(REGEXMATCH(I497,""(?i)literary society""),1,0)"),1.0)</f>
        <v>1</v>
      </c>
      <c r="L497" s="3">
        <f>IFERROR(__xludf.DUMMYFUNCTION("IF(REGEXMATCH(I497,""(?i)robotics""),1,0)"),1.0)</f>
        <v>1</v>
      </c>
      <c r="M497" s="3">
        <f>IFERROR(__xludf.DUMMYFUNCTION("IF(REGEXMATCH(I497,""(?i)coding club""),1,0)"),0.0)</f>
        <v>0</v>
      </c>
      <c r="N497" s="3">
        <f>IFERROR(__xludf.DUMMYFUNCTION("IF(REGEXMATCH(I497,""(?i)entrepreneurship cell""),1,0)"),0.0)</f>
        <v>0</v>
      </c>
      <c r="O497" s="3">
        <f>IFERROR(__xludf.DUMMYFUNCTION("IF(REGEXMATCH(I497,""(?i)cultural club""),1,0)"),0.0)</f>
        <v>0</v>
      </c>
      <c r="P497" s="3">
        <f>IFERROR(__xludf.DUMMYFUNCTION("IF(REGEXMATCH(I497,""(?i)sports club""),1,0)"),1.0)</f>
        <v>1</v>
      </c>
      <c r="Q497" s="3" t="s">
        <v>627</v>
      </c>
      <c r="R497" s="3">
        <f>IFERROR(__xludf.DUMMYFUNCTION("COUNTA(SPLIT(Q497,"",""))"),5.0)</f>
        <v>5</v>
      </c>
      <c r="S497" s="3">
        <f>IFERROR(__xludf.DUMMYFUNCTION("IF(REGEXMATCH(Q497,""(?i)c\+\+""),1,0)"),0.0)</f>
        <v>0</v>
      </c>
      <c r="T497" s="3">
        <f>IFERROR(__xludf.DUMMYFUNCTION("IF(REGEXMATCH(Q497,""(?i)machine learning""),1,0)"),1.0)</f>
        <v>1</v>
      </c>
      <c r="U497" s="3">
        <f>IFERROR(__xludf.DUMMYFUNCTION("IF(REGEXMATCH(Q497,""(?i)python""),1,0)"),1.0)</f>
        <v>1</v>
      </c>
      <c r="V497" s="3">
        <f>IFERROR(__xludf.DUMMYFUNCTION("IF(REGEXMATCH(Q497,""(?i)java""),1,0)"),1.0)</f>
        <v>1</v>
      </c>
      <c r="W497" s="3">
        <f>IFERROR(__xludf.DUMMYFUNCTION("IF(REGEXMATCH(Q497,""(?i)sql""),1,0)"),1.0)</f>
        <v>1</v>
      </c>
      <c r="X497" s="3">
        <f>IFERROR(__xludf.DUMMYFUNCTION("IF(REGEXMATCH(Q497,""(?i)web development""),1,0)"),0.0)</f>
        <v>0</v>
      </c>
      <c r="Y497" s="3">
        <f>IFERROR(__xludf.DUMMYFUNCTION("IF(REGEXMATCH(Q497,""(?i)data science""),1,0)"),1.0)</f>
        <v>1</v>
      </c>
      <c r="Z497" s="3" t="s">
        <v>45</v>
      </c>
      <c r="AA497" s="3" t="s">
        <v>98</v>
      </c>
      <c r="AB497" s="3" t="s">
        <v>66</v>
      </c>
      <c r="AC497" s="3" t="s">
        <v>85</v>
      </c>
      <c r="AD497" s="3">
        <v>12.45</v>
      </c>
      <c r="AE497" s="3" t="s">
        <v>61</v>
      </c>
      <c r="AF497" s="3">
        <v>7.57</v>
      </c>
      <c r="AG497" s="3">
        <v>5.84</v>
      </c>
      <c r="AH497" s="3">
        <v>6.9</v>
      </c>
      <c r="AI497" s="3">
        <v>8.2</v>
      </c>
      <c r="AJ497" s="3">
        <v>6.13</v>
      </c>
      <c r="AK497" s="3">
        <v>7.83</v>
      </c>
      <c r="AL497" s="3">
        <v>6.67</v>
      </c>
      <c r="AM497" s="3">
        <v>8.16</v>
      </c>
    </row>
    <row r="498">
      <c r="A498" s="3" t="s">
        <v>1259</v>
      </c>
      <c r="B498" s="3" t="s">
        <v>470</v>
      </c>
      <c r="C498" s="4">
        <v>21.0</v>
      </c>
      <c r="D498" s="3" t="s">
        <v>41</v>
      </c>
      <c r="E498" s="3" t="s">
        <v>70</v>
      </c>
      <c r="F498" s="5">
        <v>6.96</v>
      </c>
      <c r="G498" s="3">
        <v>1.0</v>
      </c>
      <c r="H498" s="5">
        <v>79.94</v>
      </c>
      <c r="I498" s="3" t="s">
        <v>1260</v>
      </c>
      <c r="J498" s="3">
        <f>IFERROR(__xludf.DUMMYFUNCTION("COUNTA(SPLIT(I498,"",""))"),3.0)</f>
        <v>3</v>
      </c>
      <c r="K498" s="3">
        <f>IFERROR(__xludf.DUMMYFUNCTION("IF(REGEXMATCH(I498,""(?i)literary society""),1,0)"),0.0)</f>
        <v>0</v>
      </c>
      <c r="L498" s="3">
        <f>IFERROR(__xludf.DUMMYFUNCTION("IF(REGEXMATCH(I498,""(?i)robotics""),1,0)"),1.0)</f>
        <v>1</v>
      </c>
      <c r="M498" s="3">
        <f>IFERROR(__xludf.DUMMYFUNCTION("IF(REGEXMATCH(I498,""(?i)coding club""),1,0)"),1.0)</f>
        <v>1</v>
      </c>
      <c r="N498" s="3">
        <f>IFERROR(__xludf.DUMMYFUNCTION("IF(REGEXMATCH(I498,""(?i)entrepreneurship cell""),1,0)"),0.0)</f>
        <v>0</v>
      </c>
      <c r="O498" s="3">
        <f>IFERROR(__xludf.DUMMYFUNCTION("IF(REGEXMATCH(I498,""(?i)cultural club""),1,0)"),0.0)</f>
        <v>0</v>
      </c>
      <c r="P498" s="3">
        <f>IFERROR(__xludf.DUMMYFUNCTION("IF(REGEXMATCH(I498,""(?i)sports club""),1,0)"),1.0)</f>
        <v>1</v>
      </c>
      <c r="Q498" s="3" t="s">
        <v>97</v>
      </c>
      <c r="R498" s="3">
        <f>IFERROR(__xludf.DUMMYFUNCTION("COUNTA(SPLIT(Q498,"",""))"),3.0)</f>
        <v>3</v>
      </c>
      <c r="S498" s="3">
        <f>IFERROR(__xludf.DUMMYFUNCTION("IF(REGEXMATCH(Q498,""(?i)c\+\+""),1,0)"),1.0)</f>
        <v>1</v>
      </c>
      <c r="T498" s="3">
        <f>IFERROR(__xludf.DUMMYFUNCTION("IF(REGEXMATCH(Q498,""(?i)machine learning""),1,0)"),1.0)</f>
        <v>1</v>
      </c>
      <c r="U498" s="3">
        <f>IFERROR(__xludf.DUMMYFUNCTION("IF(REGEXMATCH(Q498,""(?i)python""),1,0)"),1.0)</f>
        <v>1</v>
      </c>
      <c r="V498" s="3">
        <f>IFERROR(__xludf.DUMMYFUNCTION("IF(REGEXMATCH(Q498,""(?i)java""),1,0)"),0.0)</f>
        <v>0</v>
      </c>
      <c r="W498" s="3">
        <f>IFERROR(__xludf.DUMMYFUNCTION("IF(REGEXMATCH(Q498,""(?i)sql""),1,0)"),0.0)</f>
        <v>0</v>
      </c>
      <c r="X498" s="3">
        <f>IFERROR(__xludf.DUMMYFUNCTION("IF(REGEXMATCH(Q498,""(?i)web development""),1,0)"),0.0)</f>
        <v>0</v>
      </c>
      <c r="Y498" s="3">
        <f>IFERROR(__xludf.DUMMYFUNCTION("IF(REGEXMATCH(Q498,""(?i)data science""),1,0)"),0.0)</f>
        <v>0</v>
      </c>
      <c r="Z498" s="3" t="s">
        <v>55</v>
      </c>
      <c r="AA498" s="3" t="s">
        <v>48</v>
      </c>
      <c r="AB498" s="3" t="s">
        <v>47</v>
      </c>
      <c r="AC498" s="3" t="s">
        <v>48</v>
      </c>
      <c r="AD498" s="3">
        <v>0.0</v>
      </c>
      <c r="AE498" s="3" t="s">
        <v>49</v>
      </c>
      <c r="AF498" s="3">
        <v>6.55</v>
      </c>
      <c r="AG498" s="3">
        <v>8.61</v>
      </c>
      <c r="AH498" s="3">
        <v>7.63</v>
      </c>
      <c r="AI498" s="3">
        <v>5.65</v>
      </c>
      <c r="AJ498" s="3">
        <v>7.55</v>
      </c>
      <c r="AK498" s="3">
        <v>6.31</v>
      </c>
      <c r="AL498" s="3">
        <v>7.14</v>
      </c>
      <c r="AM498" s="3">
        <v>6.27</v>
      </c>
    </row>
    <row r="499">
      <c r="A499" s="3" t="s">
        <v>1261</v>
      </c>
      <c r="B499" s="3" t="s">
        <v>1262</v>
      </c>
      <c r="C499" s="4">
        <v>22.0</v>
      </c>
      <c r="D499" s="3" t="s">
        <v>58</v>
      </c>
      <c r="E499" s="3" t="s">
        <v>42</v>
      </c>
      <c r="F499" s="5">
        <v>6.88</v>
      </c>
      <c r="G499" s="3">
        <v>0.0</v>
      </c>
      <c r="H499" s="5">
        <v>99.45</v>
      </c>
      <c r="I499" s="3" t="s">
        <v>263</v>
      </c>
      <c r="J499" s="3">
        <f>IFERROR(__xludf.DUMMYFUNCTION("COUNTA(SPLIT(I499,"",""))"),2.0)</f>
        <v>2</v>
      </c>
      <c r="K499" s="3">
        <f>IFERROR(__xludf.DUMMYFUNCTION("IF(REGEXMATCH(I499,""(?i)literary society""),1,0)"),1.0)</f>
        <v>1</v>
      </c>
      <c r="L499" s="3">
        <f>IFERROR(__xludf.DUMMYFUNCTION("IF(REGEXMATCH(I499,""(?i)robotics""),1,0)"),0.0)</f>
        <v>0</v>
      </c>
      <c r="M499" s="3">
        <f>IFERROR(__xludf.DUMMYFUNCTION("IF(REGEXMATCH(I499,""(?i)coding club""),1,0)"),0.0)</f>
        <v>0</v>
      </c>
      <c r="N499" s="3">
        <f>IFERROR(__xludf.DUMMYFUNCTION("IF(REGEXMATCH(I499,""(?i)entrepreneurship cell""),1,0)"),0.0)</f>
        <v>0</v>
      </c>
      <c r="O499" s="3">
        <f>IFERROR(__xludf.DUMMYFUNCTION("IF(REGEXMATCH(I499,""(?i)cultural club""),1,0)"),1.0)</f>
        <v>1</v>
      </c>
      <c r="P499" s="3">
        <f>IFERROR(__xludf.DUMMYFUNCTION("IF(REGEXMATCH(I499,""(?i)sports club""),1,0)"),0.0)</f>
        <v>0</v>
      </c>
      <c r="Q499" s="3" t="s">
        <v>1263</v>
      </c>
      <c r="R499" s="3">
        <f>IFERROR(__xludf.DUMMYFUNCTION("COUNTA(SPLIT(Q499,"",""))"),5.0)</f>
        <v>5</v>
      </c>
      <c r="S499" s="3">
        <f>IFERROR(__xludf.DUMMYFUNCTION("IF(REGEXMATCH(Q499,""(?i)c\+\+""),1,0)"),1.0)</f>
        <v>1</v>
      </c>
      <c r="T499" s="3">
        <f>IFERROR(__xludf.DUMMYFUNCTION("IF(REGEXMATCH(Q499,""(?i)machine learning""),1,0)"),1.0)</f>
        <v>1</v>
      </c>
      <c r="U499" s="3">
        <f>IFERROR(__xludf.DUMMYFUNCTION("IF(REGEXMATCH(Q499,""(?i)python""),1,0)"),0.0)</f>
        <v>0</v>
      </c>
      <c r="V499" s="3">
        <f>IFERROR(__xludf.DUMMYFUNCTION("IF(REGEXMATCH(Q499,""(?i)java""),1,0)"),1.0)</f>
        <v>1</v>
      </c>
      <c r="W499" s="3">
        <f>IFERROR(__xludf.DUMMYFUNCTION("IF(REGEXMATCH(Q499,""(?i)sql""),1,0)"),0.0)</f>
        <v>0</v>
      </c>
      <c r="X499" s="3">
        <f>IFERROR(__xludf.DUMMYFUNCTION("IF(REGEXMATCH(Q499,""(?i)web development""),1,0)"),1.0)</f>
        <v>1</v>
      </c>
      <c r="Y499" s="3">
        <f>IFERROR(__xludf.DUMMYFUNCTION("IF(REGEXMATCH(Q499,""(?i)data science""),1,0)"),1.0)</f>
        <v>1</v>
      </c>
      <c r="Z499" s="3" t="s">
        <v>55</v>
      </c>
      <c r="AA499" s="3" t="s">
        <v>48</v>
      </c>
      <c r="AB499" s="3" t="s">
        <v>47</v>
      </c>
      <c r="AC499" s="3" t="s">
        <v>48</v>
      </c>
      <c r="AD499" s="3">
        <v>0.0</v>
      </c>
      <c r="AE499" s="3" t="s">
        <v>49</v>
      </c>
      <c r="AF499" s="3">
        <v>6.4</v>
      </c>
      <c r="AG499" s="3">
        <v>6.7</v>
      </c>
      <c r="AH499" s="3">
        <v>7.81</v>
      </c>
      <c r="AI499" s="3">
        <v>6.42</v>
      </c>
      <c r="AJ499" s="3">
        <v>6.25</v>
      </c>
      <c r="AK499" s="3">
        <v>6.78</v>
      </c>
      <c r="AL499" s="3">
        <v>5.82</v>
      </c>
      <c r="AM499" s="3">
        <v>8.82</v>
      </c>
    </row>
    <row r="500">
      <c r="A500" s="3" t="s">
        <v>1264</v>
      </c>
      <c r="B500" s="3" t="s">
        <v>143</v>
      </c>
      <c r="C500" s="4">
        <v>18.0</v>
      </c>
      <c r="D500" s="3" t="s">
        <v>41</v>
      </c>
      <c r="E500" s="3" t="s">
        <v>92</v>
      </c>
      <c r="F500" s="5">
        <v>6.43</v>
      </c>
      <c r="G500" s="3">
        <v>0.0</v>
      </c>
      <c r="H500" s="5">
        <v>72.11</v>
      </c>
      <c r="I500" s="3" t="s">
        <v>14</v>
      </c>
      <c r="J500" s="3">
        <f>IFERROR(__xludf.DUMMYFUNCTION("COUNTA(SPLIT(I500,"",""))"),1.0)</f>
        <v>1</v>
      </c>
      <c r="K500" s="3">
        <f>IFERROR(__xludf.DUMMYFUNCTION("IF(REGEXMATCH(I500,""(?i)literary society""),1,0)"),0.0)</f>
        <v>0</v>
      </c>
      <c r="L500" s="3">
        <f>IFERROR(__xludf.DUMMYFUNCTION("IF(REGEXMATCH(I500,""(?i)robotics""),1,0)"),0.0)</f>
        <v>0</v>
      </c>
      <c r="M500" s="3">
        <f>IFERROR(__xludf.DUMMYFUNCTION("IF(REGEXMATCH(I500,""(?i)coding club""),1,0)"),0.0)</f>
        <v>0</v>
      </c>
      <c r="N500" s="3">
        <f>IFERROR(__xludf.DUMMYFUNCTION("IF(REGEXMATCH(I500,""(?i)entrepreneurship cell""),1,0)"),0.0)</f>
        <v>0</v>
      </c>
      <c r="O500" s="3">
        <f>IFERROR(__xludf.DUMMYFUNCTION("IF(REGEXMATCH(I500,""(?i)cultural club""),1,0)"),1.0)</f>
        <v>1</v>
      </c>
      <c r="P500" s="3">
        <f>IFERROR(__xludf.DUMMYFUNCTION("IF(REGEXMATCH(I500,""(?i)sports club""),1,0)"),0.0)</f>
        <v>0</v>
      </c>
      <c r="Q500" s="3" t="s">
        <v>1149</v>
      </c>
      <c r="R500" s="3">
        <f>IFERROR(__xludf.DUMMYFUNCTION("COUNTA(SPLIT(Q500,"",""))"),2.0)</f>
        <v>2</v>
      </c>
      <c r="S500" s="3">
        <f>IFERROR(__xludf.DUMMYFUNCTION("IF(REGEXMATCH(Q500,""(?i)c\+\+""),1,0)"),1.0)</f>
        <v>1</v>
      </c>
      <c r="T500" s="3">
        <f>IFERROR(__xludf.DUMMYFUNCTION("IF(REGEXMATCH(Q500,""(?i)machine learning""),1,0)"),0.0)</f>
        <v>0</v>
      </c>
      <c r="U500" s="3">
        <f>IFERROR(__xludf.DUMMYFUNCTION("IF(REGEXMATCH(Q500,""(?i)python""),1,0)"),1.0)</f>
        <v>1</v>
      </c>
      <c r="V500" s="3">
        <f>IFERROR(__xludf.DUMMYFUNCTION("IF(REGEXMATCH(Q500,""(?i)java""),1,0)"),0.0)</f>
        <v>0</v>
      </c>
      <c r="W500" s="3">
        <f>IFERROR(__xludf.DUMMYFUNCTION("IF(REGEXMATCH(Q500,""(?i)sql""),1,0)"),0.0)</f>
        <v>0</v>
      </c>
      <c r="X500" s="3">
        <f>IFERROR(__xludf.DUMMYFUNCTION("IF(REGEXMATCH(Q500,""(?i)web development""),1,0)"),0.0)</f>
        <v>0</v>
      </c>
      <c r="Y500" s="3">
        <f>IFERROR(__xludf.DUMMYFUNCTION("IF(REGEXMATCH(Q500,""(?i)data science""),1,0)"),0.0)</f>
        <v>0</v>
      </c>
      <c r="Z500" s="3" t="s">
        <v>45</v>
      </c>
      <c r="AA500" s="3" t="s">
        <v>72</v>
      </c>
      <c r="AB500" s="3" t="s">
        <v>66</v>
      </c>
      <c r="AC500" s="3" t="s">
        <v>46</v>
      </c>
      <c r="AD500" s="3">
        <v>11.26</v>
      </c>
      <c r="AE500" s="3" t="s">
        <v>72</v>
      </c>
      <c r="AF500" s="3">
        <v>5.0</v>
      </c>
      <c r="AG500" s="3">
        <v>5.62</v>
      </c>
      <c r="AH500" s="3">
        <v>8.1</v>
      </c>
      <c r="AI500" s="3">
        <v>6.56</v>
      </c>
      <c r="AJ500" s="3">
        <v>6.56</v>
      </c>
      <c r="AK500" s="3">
        <v>6.03</v>
      </c>
      <c r="AL500" s="3">
        <v>7.92</v>
      </c>
      <c r="AM500" s="3">
        <v>5.63</v>
      </c>
    </row>
    <row r="501">
      <c r="A501" s="3" t="s">
        <v>1265</v>
      </c>
      <c r="B501" s="3" t="s">
        <v>1266</v>
      </c>
      <c r="C501" s="4">
        <v>18.0</v>
      </c>
      <c r="D501" s="3" t="s">
        <v>41</v>
      </c>
      <c r="E501" s="3" t="s">
        <v>70</v>
      </c>
      <c r="F501" s="5">
        <v>7.23</v>
      </c>
      <c r="G501" s="3">
        <v>1.0</v>
      </c>
      <c r="H501" s="5">
        <v>70.46</v>
      </c>
      <c r="I501" s="3" t="s">
        <v>153</v>
      </c>
      <c r="J501" s="3">
        <f>IFERROR(__xludf.DUMMYFUNCTION("COUNTA(SPLIT(I501,"",""))"),2.0)</f>
        <v>2</v>
      </c>
      <c r="K501" s="3">
        <f>IFERROR(__xludf.DUMMYFUNCTION("IF(REGEXMATCH(I501,""(?i)literary society""),1,0)"),0.0)</f>
        <v>0</v>
      </c>
      <c r="L501" s="3">
        <f>IFERROR(__xludf.DUMMYFUNCTION("IF(REGEXMATCH(I501,""(?i)robotics""),1,0)"),0.0)</f>
        <v>0</v>
      </c>
      <c r="M501" s="3">
        <f>IFERROR(__xludf.DUMMYFUNCTION("IF(REGEXMATCH(I501,""(?i)coding club""),1,0)"),1.0)</f>
        <v>1</v>
      </c>
      <c r="N501" s="3">
        <f>IFERROR(__xludf.DUMMYFUNCTION("IF(REGEXMATCH(I501,""(?i)entrepreneurship cell""),1,0)"),0.0)</f>
        <v>0</v>
      </c>
      <c r="O501" s="3">
        <f>IFERROR(__xludf.DUMMYFUNCTION("IF(REGEXMATCH(I501,""(?i)cultural club""),1,0)"),0.0)</f>
        <v>0</v>
      </c>
      <c r="P501" s="3">
        <f>IFERROR(__xludf.DUMMYFUNCTION("IF(REGEXMATCH(I501,""(?i)sports club""),1,0)"),1.0)</f>
        <v>1</v>
      </c>
      <c r="Q501" s="3" t="s">
        <v>1267</v>
      </c>
      <c r="R501" s="3">
        <f>IFERROR(__xludf.DUMMYFUNCTION("COUNTA(SPLIT(Q501,"",""))"),5.0)</f>
        <v>5</v>
      </c>
      <c r="S501" s="3">
        <f>IFERROR(__xludf.DUMMYFUNCTION("IF(REGEXMATCH(Q501,""(?i)c\+\+""),1,0)"),0.0)</f>
        <v>0</v>
      </c>
      <c r="T501" s="3">
        <f>IFERROR(__xludf.DUMMYFUNCTION("IF(REGEXMATCH(Q501,""(?i)machine learning""),1,0)"),1.0)</f>
        <v>1</v>
      </c>
      <c r="U501" s="3">
        <f>IFERROR(__xludf.DUMMYFUNCTION("IF(REGEXMATCH(Q501,""(?i)python""),1,0)"),1.0)</f>
        <v>1</v>
      </c>
      <c r="V501" s="3">
        <f>IFERROR(__xludf.DUMMYFUNCTION("IF(REGEXMATCH(Q501,""(?i)java""),1,0)"),1.0)</f>
        <v>1</v>
      </c>
      <c r="W501" s="3">
        <f>IFERROR(__xludf.DUMMYFUNCTION("IF(REGEXMATCH(Q501,""(?i)sql""),1,0)"),0.0)</f>
        <v>0</v>
      </c>
      <c r="X501" s="3">
        <f>IFERROR(__xludf.DUMMYFUNCTION("IF(REGEXMATCH(Q501,""(?i)web development""),1,0)"),1.0)</f>
        <v>1</v>
      </c>
      <c r="Y501" s="3">
        <f>IFERROR(__xludf.DUMMYFUNCTION("IF(REGEXMATCH(Q501,""(?i)data science""),1,0)"),1.0)</f>
        <v>1</v>
      </c>
      <c r="Z501" s="3" t="s">
        <v>55</v>
      </c>
      <c r="AA501" s="3" t="s">
        <v>48</v>
      </c>
      <c r="AB501" s="3" t="s">
        <v>47</v>
      </c>
      <c r="AC501" s="3" t="s">
        <v>48</v>
      </c>
      <c r="AD501" s="3">
        <v>0.0</v>
      </c>
      <c r="AE501" s="3" t="s">
        <v>49</v>
      </c>
      <c r="AF501" s="3">
        <v>7.84</v>
      </c>
      <c r="AG501" s="3">
        <v>8.33</v>
      </c>
      <c r="AH501" s="3">
        <v>6.79</v>
      </c>
      <c r="AI501" s="3">
        <v>6.93</v>
      </c>
      <c r="AJ501" s="3">
        <v>7.97</v>
      </c>
      <c r="AK501" s="3">
        <v>6.24</v>
      </c>
      <c r="AL501" s="3">
        <v>7.66</v>
      </c>
      <c r="AM501" s="3">
        <v>6.08</v>
      </c>
    </row>
    <row r="502">
      <c r="A502" s="3" t="s">
        <v>1268</v>
      </c>
      <c r="B502" s="3" t="s">
        <v>127</v>
      </c>
      <c r="C502" s="4">
        <v>18.0</v>
      </c>
      <c r="D502" s="3" t="s">
        <v>58</v>
      </c>
      <c r="E502" s="3" t="s">
        <v>82</v>
      </c>
      <c r="F502" s="5">
        <v>7.03</v>
      </c>
      <c r="G502" s="3">
        <v>1.0</v>
      </c>
      <c r="H502" s="5">
        <v>92.22</v>
      </c>
      <c r="I502" s="3" t="s">
        <v>266</v>
      </c>
      <c r="J502" s="3">
        <f>IFERROR(__xludf.DUMMYFUNCTION("COUNTA(SPLIT(I502,"",""))"),3.0)</f>
        <v>3</v>
      </c>
      <c r="K502" s="3">
        <f>IFERROR(__xludf.DUMMYFUNCTION("IF(REGEXMATCH(I502,""(?i)literary society""),1,0)"),0.0)</f>
        <v>0</v>
      </c>
      <c r="L502" s="3">
        <f>IFERROR(__xludf.DUMMYFUNCTION("IF(REGEXMATCH(I502,""(?i)robotics""),1,0)"),0.0)</f>
        <v>0</v>
      </c>
      <c r="M502" s="3">
        <f>IFERROR(__xludf.DUMMYFUNCTION("IF(REGEXMATCH(I502,""(?i)coding club""),1,0)"),0.0)</f>
        <v>0</v>
      </c>
      <c r="N502" s="3">
        <f>IFERROR(__xludf.DUMMYFUNCTION("IF(REGEXMATCH(I502,""(?i)entrepreneurship cell""),1,0)"),1.0)</f>
        <v>1</v>
      </c>
      <c r="O502" s="3">
        <f>IFERROR(__xludf.DUMMYFUNCTION("IF(REGEXMATCH(I502,""(?i)cultural club""),1,0)"),1.0)</f>
        <v>1</v>
      </c>
      <c r="P502" s="3">
        <f>IFERROR(__xludf.DUMMYFUNCTION("IF(REGEXMATCH(I502,""(?i)sports club""),1,0)"),1.0)</f>
        <v>1</v>
      </c>
      <c r="Q502" s="3" t="s">
        <v>1269</v>
      </c>
      <c r="R502" s="3">
        <f>IFERROR(__xludf.DUMMYFUNCTION("COUNTA(SPLIT(Q502,"",""))"),4.0)</f>
        <v>4</v>
      </c>
      <c r="S502" s="3">
        <f>IFERROR(__xludf.DUMMYFUNCTION("IF(REGEXMATCH(Q502,""(?i)c\+\+""),1,0)"),1.0)</f>
        <v>1</v>
      </c>
      <c r="T502" s="3">
        <f>IFERROR(__xludf.DUMMYFUNCTION("IF(REGEXMATCH(Q502,""(?i)machine learning""),1,0)"),0.0)</f>
        <v>0</v>
      </c>
      <c r="U502" s="3">
        <f>IFERROR(__xludf.DUMMYFUNCTION("IF(REGEXMATCH(Q502,""(?i)python""),1,0)"),1.0)</f>
        <v>1</v>
      </c>
      <c r="V502" s="3">
        <f>IFERROR(__xludf.DUMMYFUNCTION("IF(REGEXMATCH(Q502,""(?i)java""),1,0)"),1.0)</f>
        <v>1</v>
      </c>
      <c r="W502" s="3">
        <f>IFERROR(__xludf.DUMMYFUNCTION("IF(REGEXMATCH(Q502,""(?i)sql""),1,0)"),0.0)</f>
        <v>0</v>
      </c>
      <c r="X502" s="3">
        <f>IFERROR(__xludf.DUMMYFUNCTION("IF(REGEXMATCH(Q502,""(?i)web development""),1,0)"),1.0)</f>
        <v>1</v>
      </c>
      <c r="Y502" s="3">
        <f>IFERROR(__xludf.DUMMYFUNCTION("IF(REGEXMATCH(Q502,""(?i)data science""),1,0)"),0.0)</f>
        <v>0</v>
      </c>
      <c r="Z502" s="3" t="s">
        <v>45</v>
      </c>
      <c r="AA502" s="3" t="s">
        <v>61</v>
      </c>
      <c r="AB502" s="3" t="s">
        <v>66</v>
      </c>
      <c r="AC502" s="3" t="s">
        <v>61</v>
      </c>
      <c r="AD502" s="3">
        <v>8.09</v>
      </c>
      <c r="AE502" s="3" t="s">
        <v>72</v>
      </c>
      <c r="AF502" s="3">
        <v>6.66</v>
      </c>
      <c r="AG502" s="3">
        <v>6.75</v>
      </c>
      <c r="AH502" s="3">
        <v>6.6</v>
      </c>
      <c r="AI502" s="3">
        <v>9.52</v>
      </c>
      <c r="AJ502" s="3">
        <v>6.92</v>
      </c>
      <c r="AK502" s="3">
        <v>6.7</v>
      </c>
      <c r="AL502" s="3">
        <v>7.08</v>
      </c>
      <c r="AM502" s="3">
        <v>6.03</v>
      </c>
    </row>
    <row r="503">
      <c r="A503" s="3" t="s">
        <v>1270</v>
      </c>
      <c r="B503" s="3" t="s">
        <v>1271</v>
      </c>
      <c r="C503" s="4">
        <v>22.0</v>
      </c>
      <c r="D503" s="3" t="s">
        <v>41</v>
      </c>
      <c r="E503" s="3" t="s">
        <v>70</v>
      </c>
      <c r="F503" s="5">
        <v>7.24</v>
      </c>
      <c r="G503" s="3">
        <v>0.0</v>
      </c>
      <c r="H503" s="5">
        <v>70.77</v>
      </c>
      <c r="I503" s="3" t="s">
        <v>12</v>
      </c>
      <c r="J503" s="3">
        <f>IFERROR(__xludf.DUMMYFUNCTION("COUNTA(SPLIT(I503,"",""))"),1.0)</f>
        <v>1</v>
      </c>
      <c r="K503" s="3">
        <f>IFERROR(__xludf.DUMMYFUNCTION("IF(REGEXMATCH(I503,""(?i)literary society""),1,0)"),0.0)</f>
        <v>0</v>
      </c>
      <c r="L503" s="3">
        <f>IFERROR(__xludf.DUMMYFUNCTION("IF(REGEXMATCH(I503,""(?i)robotics""),1,0)"),0.0)</f>
        <v>0</v>
      </c>
      <c r="M503" s="3">
        <f>IFERROR(__xludf.DUMMYFUNCTION("IF(REGEXMATCH(I503,""(?i)coding club""),1,0)"),1.0)</f>
        <v>1</v>
      </c>
      <c r="N503" s="3">
        <f>IFERROR(__xludf.DUMMYFUNCTION("IF(REGEXMATCH(I503,""(?i)entrepreneurship cell""),1,0)"),0.0)</f>
        <v>0</v>
      </c>
      <c r="O503" s="3">
        <f>IFERROR(__xludf.DUMMYFUNCTION("IF(REGEXMATCH(I503,""(?i)cultural club""),1,0)"),0.0)</f>
        <v>0</v>
      </c>
      <c r="P503" s="3">
        <f>IFERROR(__xludf.DUMMYFUNCTION("IF(REGEXMATCH(I503,""(?i)sports club""),1,0)"),0.0)</f>
        <v>0</v>
      </c>
      <c r="Q503" s="3" t="s">
        <v>1272</v>
      </c>
      <c r="R503" s="3">
        <f>IFERROR(__xludf.DUMMYFUNCTION("COUNTA(SPLIT(Q503,"",""))"),3.0)</f>
        <v>3</v>
      </c>
      <c r="S503" s="3">
        <f>IFERROR(__xludf.DUMMYFUNCTION("IF(REGEXMATCH(Q503,""(?i)c\+\+""),1,0)"),1.0)</f>
        <v>1</v>
      </c>
      <c r="T503" s="3">
        <f>IFERROR(__xludf.DUMMYFUNCTION("IF(REGEXMATCH(Q503,""(?i)machine learning""),1,0)"),0.0)</f>
        <v>0</v>
      </c>
      <c r="U503" s="3">
        <f>IFERROR(__xludf.DUMMYFUNCTION("IF(REGEXMATCH(Q503,""(?i)python""),1,0)"),1.0)</f>
        <v>1</v>
      </c>
      <c r="V503" s="3">
        <f>IFERROR(__xludf.DUMMYFUNCTION("IF(REGEXMATCH(Q503,""(?i)java""),1,0)"),1.0)</f>
        <v>1</v>
      </c>
      <c r="W503" s="3">
        <f>IFERROR(__xludf.DUMMYFUNCTION("IF(REGEXMATCH(Q503,""(?i)sql""),1,0)"),0.0)</f>
        <v>0</v>
      </c>
      <c r="X503" s="3">
        <f>IFERROR(__xludf.DUMMYFUNCTION("IF(REGEXMATCH(Q503,""(?i)web development""),1,0)"),0.0)</f>
        <v>0</v>
      </c>
      <c r="Y503" s="3">
        <f>IFERROR(__xludf.DUMMYFUNCTION("IF(REGEXMATCH(Q503,""(?i)data science""),1,0)"),0.0)</f>
        <v>0</v>
      </c>
      <c r="Z503" s="3" t="s">
        <v>55</v>
      </c>
      <c r="AA503" s="3" t="s">
        <v>48</v>
      </c>
      <c r="AB503" s="3" t="s">
        <v>66</v>
      </c>
      <c r="AC503" s="3" t="s">
        <v>98</v>
      </c>
      <c r="AD503" s="3">
        <v>16.61</v>
      </c>
      <c r="AE503" s="3" t="s">
        <v>106</v>
      </c>
      <c r="AF503" s="3">
        <v>6.03</v>
      </c>
      <c r="AG503" s="3">
        <v>8.6</v>
      </c>
      <c r="AH503" s="3">
        <v>7.66</v>
      </c>
      <c r="AI503" s="3">
        <v>7.16</v>
      </c>
      <c r="AJ503" s="3">
        <v>6.56</v>
      </c>
      <c r="AK503" s="3">
        <v>6.63</v>
      </c>
      <c r="AL503" s="3">
        <v>7.43</v>
      </c>
      <c r="AM503" s="3">
        <v>7.85</v>
      </c>
    </row>
    <row r="504">
      <c r="A504" s="3" t="s">
        <v>1273</v>
      </c>
      <c r="B504" s="3" t="s">
        <v>1274</v>
      </c>
      <c r="C504" s="4">
        <v>23.0</v>
      </c>
      <c r="D504" s="3" t="s">
        <v>58</v>
      </c>
      <c r="E504" s="3" t="s">
        <v>82</v>
      </c>
      <c r="F504" s="5">
        <v>7.65</v>
      </c>
      <c r="G504" s="3">
        <v>2.0</v>
      </c>
      <c r="H504" s="5">
        <v>81.2</v>
      </c>
      <c r="I504" s="3" t="s">
        <v>387</v>
      </c>
      <c r="J504" s="3">
        <f>IFERROR(__xludf.DUMMYFUNCTION("COUNTA(SPLIT(I504,"",""))"),2.0)</f>
        <v>2</v>
      </c>
      <c r="K504" s="3">
        <f>IFERROR(__xludf.DUMMYFUNCTION("IF(REGEXMATCH(I504,""(?i)literary society""),1,0)"),0.0)</f>
        <v>0</v>
      </c>
      <c r="L504" s="3">
        <f>IFERROR(__xludf.DUMMYFUNCTION("IF(REGEXMATCH(I504,""(?i)robotics""),1,0)"),0.0)</f>
        <v>0</v>
      </c>
      <c r="M504" s="3">
        <f>IFERROR(__xludf.DUMMYFUNCTION("IF(REGEXMATCH(I504,""(?i)coding club""),1,0)"),1.0)</f>
        <v>1</v>
      </c>
      <c r="N504" s="3">
        <f>IFERROR(__xludf.DUMMYFUNCTION("IF(REGEXMATCH(I504,""(?i)entrepreneurship cell""),1,0)"),0.0)</f>
        <v>0</v>
      </c>
      <c r="O504" s="3">
        <f>IFERROR(__xludf.DUMMYFUNCTION("IF(REGEXMATCH(I504,""(?i)cultural club""),1,0)"),1.0)</f>
        <v>1</v>
      </c>
      <c r="P504" s="3">
        <f>IFERROR(__xludf.DUMMYFUNCTION("IF(REGEXMATCH(I504,""(?i)sports club""),1,0)"),0.0)</f>
        <v>0</v>
      </c>
      <c r="Q504" s="3" t="s">
        <v>510</v>
      </c>
      <c r="R504" s="3">
        <f>IFERROR(__xludf.DUMMYFUNCTION("COUNTA(SPLIT(Q504,"",""))"),3.0)</f>
        <v>3</v>
      </c>
      <c r="S504" s="3">
        <f>IFERROR(__xludf.DUMMYFUNCTION("IF(REGEXMATCH(Q504,""(?i)c\+\+""),1,0)"),1.0)</f>
        <v>1</v>
      </c>
      <c r="T504" s="3">
        <f>IFERROR(__xludf.DUMMYFUNCTION("IF(REGEXMATCH(Q504,""(?i)machine learning""),1,0)"),1.0)</f>
        <v>1</v>
      </c>
      <c r="U504" s="3">
        <f>IFERROR(__xludf.DUMMYFUNCTION("IF(REGEXMATCH(Q504,""(?i)python""),1,0)"),0.0)</f>
        <v>0</v>
      </c>
      <c r="V504" s="3">
        <f>IFERROR(__xludf.DUMMYFUNCTION("IF(REGEXMATCH(Q504,""(?i)java""),1,0)"),0.0)</f>
        <v>0</v>
      </c>
      <c r="W504" s="3">
        <f>IFERROR(__xludf.DUMMYFUNCTION("IF(REGEXMATCH(Q504,""(?i)sql""),1,0)"),0.0)</f>
        <v>0</v>
      </c>
      <c r="X504" s="3">
        <f>IFERROR(__xludf.DUMMYFUNCTION("IF(REGEXMATCH(Q504,""(?i)web development""),1,0)"),1.0)</f>
        <v>1</v>
      </c>
      <c r="Y504" s="3">
        <f>IFERROR(__xludf.DUMMYFUNCTION("IF(REGEXMATCH(Q504,""(?i)data science""),1,0)"),0.0)</f>
        <v>0</v>
      </c>
      <c r="Z504" s="3" t="s">
        <v>45</v>
      </c>
      <c r="AA504" s="3" t="s">
        <v>46</v>
      </c>
      <c r="AB504" s="3" t="s">
        <v>47</v>
      </c>
      <c r="AC504" s="3" t="s">
        <v>48</v>
      </c>
      <c r="AD504" s="3">
        <v>0.0</v>
      </c>
      <c r="AE504" s="3" t="s">
        <v>49</v>
      </c>
      <c r="AF504" s="3">
        <v>8.0</v>
      </c>
      <c r="AG504" s="3">
        <v>9.37</v>
      </c>
      <c r="AH504" s="3">
        <v>7.28</v>
      </c>
      <c r="AI504" s="3">
        <v>8.44</v>
      </c>
      <c r="AJ504" s="3">
        <v>6.6</v>
      </c>
      <c r="AK504" s="3">
        <v>7.54</v>
      </c>
      <c r="AL504" s="3">
        <v>6.5</v>
      </c>
      <c r="AM504" s="3">
        <v>7.48</v>
      </c>
    </row>
    <row r="505">
      <c r="A505" s="3" t="s">
        <v>1275</v>
      </c>
      <c r="B505" s="3" t="s">
        <v>187</v>
      </c>
      <c r="C505" s="4">
        <v>23.0</v>
      </c>
      <c r="D505" s="3" t="s">
        <v>58</v>
      </c>
      <c r="E505" s="3" t="s">
        <v>70</v>
      </c>
      <c r="F505" s="5">
        <v>7.26</v>
      </c>
      <c r="G505" s="3">
        <v>1.0</v>
      </c>
      <c r="H505" s="5">
        <v>76.78</v>
      </c>
      <c r="I505" s="3" t="s">
        <v>209</v>
      </c>
      <c r="J505" s="3">
        <f>IFERROR(__xludf.DUMMYFUNCTION("COUNTA(SPLIT(I505,"",""))"),2.0)</f>
        <v>2</v>
      </c>
      <c r="K505" s="3">
        <f>IFERROR(__xludf.DUMMYFUNCTION("IF(REGEXMATCH(I505,""(?i)literary society""),1,0)"),0.0)</f>
        <v>0</v>
      </c>
      <c r="L505" s="3">
        <f>IFERROR(__xludf.DUMMYFUNCTION("IF(REGEXMATCH(I505,""(?i)robotics""),1,0)"),0.0)</f>
        <v>0</v>
      </c>
      <c r="M505" s="3">
        <f>IFERROR(__xludf.DUMMYFUNCTION("IF(REGEXMATCH(I505,""(?i)coding club""),1,0)"),0.0)</f>
        <v>0</v>
      </c>
      <c r="N505" s="3">
        <f>IFERROR(__xludf.DUMMYFUNCTION("IF(REGEXMATCH(I505,""(?i)entrepreneurship cell""),1,0)"),0.0)</f>
        <v>0</v>
      </c>
      <c r="O505" s="3">
        <f>IFERROR(__xludf.DUMMYFUNCTION("IF(REGEXMATCH(I505,""(?i)cultural club""),1,0)"),1.0)</f>
        <v>1</v>
      </c>
      <c r="P505" s="3">
        <f>IFERROR(__xludf.DUMMYFUNCTION("IF(REGEXMATCH(I505,""(?i)sports club""),1,0)"),1.0)</f>
        <v>1</v>
      </c>
      <c r="Q505" s="3" t="s">
        <v>1276</v>
      </c>
      <c r="R505" s="3">
        <f>IFERROR(__xludf.DUMMYFUNCTION("COUNTA(SPLIT(Q505,"",""))"),5.0)</f>
        <v>5</v>
      </c>
      <c r="S505" s="3">
        <f>IFERROR(__xludf.DUMMYFUNCTION("IF(REGEXMATCH(Q505,""(?i)c\+\+""),1,0)"),1.0)</f>
        <v>1</v>
      </c>
      <c r="T505" s="3">
        <f>IFERROR(__xludf.DUMMYFUNCTION("IF(REGEXMATCH(Q505,""(?i)machine learning""),1,0)"),0.0)</f>
        <v>0</v>
      </c>
      <c r="U505" s="3">
        <f>IFERROR(__xludf.DUMMYFUNCTION("IF(REGEXMATCH(Q505,""(?i)python""),1,0)"),1.0)</f>
        <v>1</v>
      </c>
      <c r="V505" s="3">
        <f>IFERROR(__xludf.DUMMYFUNCTION("IF(REGEXMATCH(Q505,""(?i)java""),1,0)"),1.0)</f>
        <v>1</v>
      </c>
      <c r="W505" s="3">
        <f>IFERROR(__xludf.DUMMYFUNCTION("IF(REGEXMATCH(Q505,""(?i)sql""),1,0)"),1.0)</f>
        <v>1</v>
      </c>
      <c r="X505" s="3">
        <f>IFERROR(__xludf.DUMMYFUNCTION("IF(REGEXMATCH(Q505,""(?i)web development""),1,0)"),0.0)</f>
        <v>0</v>
      </c>
      <c r="Y505" s="3">
        <f>IFERROR(__xludf.DUMMYFUNCTION("IF(REGEXMATCH(Q505,""(?i)data science""),1,0)"),1.0)</f>
        <v>1</v>
      </c>
      <c r="Z505" s="3" t="s">
        <v>45</v>
      </c>
      <c r="AA505" s="3" t="s">
        <v>98</v>
      </c>
      <c r="AB505" s="3" t="s">
        <v>66</v>
      </c>
      <c r="AC505" s="3" t="s">
        <v>85</v>
      </c>
      <c r="AD505" s="3">
        <v>11.25</v>
      </c>
      <c r="AE505" s="3" t="s">
        <v>75</v>
      </c>
      <c r="AF505" s="3">
        <v>5.62</v>
      </c>
      <c r="AG505" s="3">
        <v>8.7</v>
      </c>
      <c r="AH505" s="3">
        <v>8.08</v>
      </c>
      <c r="AI505" s="3">
        <v>5.84</v>
      </c>
      <c r="AJ505" s="3">
        <v>7.47</v>
      </c>
      <c r="AK505" s="3">
        <v>7.84</v>
      </c>
      <c r="AL505" s="3">
        <v>7.16</v>
      </c>
      <c r="AM505" s="3">
        <v>7.33</v>
      </c>
    </row>
    <row r="506">
      <c r="A506" s="3" t="s">
        <v>1277</v>
      </c>
      <c r="B506" s="3" t="s">
        <v>57</v>
      </c>
      <c r="C506" s="4">
        <v>18.0</v>
      </c>
      <c r="D506" s="3" t="s">
        <v>58</v>
      </c>
      <c r="E506" s="3" t="s">
        <v>59</v>
      </c>
      <c r="F506" s="5">
        <v>7.54</v>
      </c>
      <c r="G506" s="3">
        <v>0.0</v>
      </c>
      <c r="H506" s="5">
        <v>64.11</v>
      </c>
      <c r="I506" s="3" t="s">
        <v>533</v>
      </c>
      <c r="J506" s="3">
        <f>IFERROR(__xludf.DUMMYFUNCTION("COUNTA(SPLIT(I506,"",""))"),3.0)</f>
        <v>3</v>
      </c>
      <c r="K506" s="3">
        <f>IFERROR(__xludf.DUMMYFUNCTION("IF(REGEXMATCH(I506,""(?i)literary society""),1,0)"),0.0)</f>
        <v>0</v>
      </c>
      <c r="L506" s="3">
        <f>IFERROR(__xludf.DUMMYFUNCTION("IF(REGEXMATCH(I506,""(?i)robotics""),1,0)"),1.0)</f>
        <v>1</v>
      </c>
      <c r="M506" s="3">
        <f>IFERROR(__xludf.DUMMYFUNCTION("IF(REGEXMATCH(I506,""(?i)coding club""),1,0)"),1.0)</f>
        <v>1</v>
      </c>
      <c r="N506" s="3">
        <f>IFERROR(__xludf.DUMMYFUNCTION("IF(REGEXMATCH(I506,""(?i)entrepreneurship cell""),1,0)"),0.0)</f>
        <v>0</v>
      </c>
      <c r="O506" s="3">
        <f>IFERROR(__xludf.DUMMYFUNCTION("IF(REGEXMATCH(I506,""(?i)cultural club""),1,0)"),1.0)</f>
        <v>1</v>
      </c>
      <c r="P506" s="3">
        <f>IFERROR(__xludf.DUMMYFUNCTION("IF(REGEXMATCH(I506,""(?i)sports club""),1,0)"),0.0)</f>
        <v>0</v>
      </c>
      <c r="Q506" s="3" t="s">
        <v>221</v>
      </c>
      <c r="R506" s="3">
        <f>IFERROR(__xludf.DUMMYFUNCTION("COUNTA(SPLIT(Q506,"",""))"),4.0)</f>
        <v>4</v>
      </c>
      <c r="S506" s="3">
        <f>IFERROR(__xludf.DUMMYFUNCTION("IF(REGEXMATCH(Q506,""(?i)c\+\+""),1,0)"),1.0)</f>
        <v>1</v>
      </c>
      <c r="T506" s="3">
        <f>IFERROR(__xludf.DUMMYFUNCTION("IF(REGEXMATCH(Q506,""(?i)machine learning""),1,0)"),0.0)</f>
        <v>0</v>
      </c>
      <c r="U506" s="3">
        <f>IFERROR(__xludf.DUMMYFUNCTION("IF(REGEXMATCH(Q506,""(?i)python""),1,0)"),1.0)</f>
        <v>1</v>
      </c>
      <c r="V506" s="3">
        <f>IFERROR(__xludf.DUMMYFUNCTION("IF(REGEXMATCH(Q506,""(?i)java""),1,0)"),0.0)</f>
        <v>0</v>
      </c>
      <c r="W506" s="3">
        <f>IFERROR(__xludf.DUMMYFUNCTION("IF(REGEXMATCH(Q506,""(?i)sql""),1,0)"),0.0)</f>
        <v>0</v>
      </c>
      <c r="X506" s="3">
        <f>IFERROR(__xludf.DUMMYFUNCTION("IF(REGEXMATCH(Q506,""(?i)web development""),1,0)"),1.0)</f>
        <v>1</v>
      </c>
      <c r="Y506" s="3">
        <f>IFERROR(__xludf.DUMMYFUNCTION("IF(REGEXMATCH(Q506,""(?i)data science""),1,0)"),1.0)</f>
        <v>1</v>
      </c>
      <c r="Z506" s="3" t="s">
        <v>45</v>
      </c>
      <c r="AA506" s="3" t="s">
        <v>46</v>
      </c>
      <c r="AB506" s="3" t="s">
        <v>66</v>
      </c>
      <c r="AC506" s="3" t="s">
        <v>85</v>
      </c>
      <c r="AD506" s="3">
        <v>15.82</v>
      </c>
      <c r="AE506" s="3" t="s">
        <v>61</v>
      </c>
      <c r="AF506" s="3">
        <v>7.52</v>
      </c>
      <c r="AG506" s="3">
        <v>7.16</v>
      </c>
      <c r="AH506" s="3">
        <v>5.86</v>
      </c>
      <c r="AI506" s="3">
        <v>7.12</v>
      </c>
      <c r="AJ506" s="3">
        <v>9.78</v>
      </c>
      <c r="AK506" s="3">
        <v>7.8</v>
      </c>
      <c r="AL506" s="3">
        <v>6.26</v>
      </c>
      <c r="AM506" s="3">
        <v>8.85</v>
      </c>
    </row>
    <row r="507">
      <c r="A507" s="3" t="s">
        <v>1278</v>
      </c>
      <c r="B507" s="3" t="s">
        <v>256</v>
      </c>
      <c r="C507" s="4">
        <v>19.0</v>
      </c>
      <c r="D507" s="3" t="s">
        <v>58</v>
      </c>
      <c r="E507" s="3" t="s">
        <v>42</v>
      </c>
      <c r="F507" s="5">
        <v>6.63</v>
      </c>
      <c r="G507" s="3">
        <v>0.0</v>
      </c>
      <c r="H507" s="5">
        <v>99.38</v>
      </c>
      <c r="I507" s="3" t="s">
        <v>153</v>
      </c>
      <c r="J507" s="3">
        <f>IFERROR(__xludf.DUMMYFUNCTION("COUNTA(SPLIT(I507,"",""))"),2.0)</f>
        <v>2</v>
      </c>
      <c r="K507" s="3">
        <f>IFERROR(__xludf.DUMMYFUNCTION("IF(REGEXMATCH(I507,""(?i)literary society""),1,0)"),0.0)</f>
        <v>0</v>
      </c>
      <c r="L507" s="3">
        <f>IFERROR(__xludf.DUMMYFUNCTION("IF(REGEXMATCH(I507,""(?i)robotics""),1,0)"),0.0)</f>
        <v>0</v>
      </c>
      <c r="M507" s="3">
        <f>IFERROR(__xludf.DUMMYFUNCTION("IF(REGEXMATCH(I507,""(?i)coding club""),1,0)"),1.0)</f>
        <v>1</v>
      </c>
      <c r="N507" s="3">
        <f>IFERROR(__xludf.DUMMYFUNCTION("IF(REGEXMATCH(I507,""(?i)entrepreneurship cell""),1,0)"),0.0)</f>
        <v>0</v>
      </c>
      <c r="O507" s="3">
        <f>IFERROR(__xludf.DUMMYFUNCTION("IF(REGEXMATCH(I507,""(?i)cultural club""),1,0)"),0.0)</f>
        <v>0</v>
      </c>
      <c r="P507" s="3">
        <f>IFERROR(__xludf.DUMMYFUNCTION("IF(REGEXMATCH(I507,""(?i)sports club""),1,0)"),1.0)</f>
        <v>1</v>
      </c>
      <c r="Q507" s="3" t="s">
        <v>213</v>
      </c>
      <c r="R507" s="3">
        <f>IFERROR(__xludf.DUMMYFUNCTION("COUNTA(SPLIT(Q507,"",""))"),4.0)</f>
        <v>4</v>
      </c>
      <c r="S507" s="3">
        <f>IFERROR(__xludf.DUMMYFUNCTION("IF(REGEXMATCH(Q507,""(?i)c\+\+""),1,0)"),1.0)</f>
        <v>1</v>
      </c>
      <c r="T507" s="3">
        <f>IFERROR(__xludf.DUMMYFUNCTION("IF(REGEXMATCH(Q507,""(?i)machine learning""),1,0)"),0.0)</f>
        <v>0</v>
      </c>
      <c r="U507" s="3">
        <f>IFERROR(__xludf.DUMMYFUNCTION("IF(REGEXMATCH(Q507,""(?i)python""),1,0)"),1.0)</f>
        <v>1</v>
      </c>
      <c r="V507" s="3">
        <f>IFERROR(__xludf.DUMMYFUNCTION("IF(REGEXMATCH(Q507,""(?i)java""),1,0)"),1.0)</f>
        <v>1</v>
      </c>
      <c r="W507" s="3">
        <f>IFERROR(__xludf.DUMMYFUNCTION("IF(REGEXMATCH(Q507,""(?i)sql""),1,0)"),0.0)</f>
        <v>0</v>
      </c>
      <c r="X507" s="3">
        <f>IFERROR(__xludf.DUMMYFUNCTION("IF(REGEXMATCH(Q507,""(?i)web development""),1,0)"),0.0)</f>
        <v>0</v>
      </c>
      <c r="Y507" s="3">
        <f>IFERROR(__xludf.DUMMYFUNCTION("IF(REGEXMATCH(Q507,""(?i)data science""),1,0)"),1.0)</f>
        <v>1</v>
      </c>
      <c r="Z507" s="3" t="s">
        <v>55</v>
      </c>
      <c r="AA507" s="3" t="s">
        <v>48</v>
      </c>
      <c r="AB507" s="3" t="s">
        <v>66</v>
      </c>
      <c r="AC507" s="3" t="s">
        <v>61</v>
      </c>
      <c r="AD507" s="3">
        <v>14.33</v>
      </c>
      <c r="AE507" s="3" t="s">
        <v>61</v>
      </c>
      <c r="AF507" s="3">
        <v>6.31</v>
      </c>
      <c r="AG507" s="3">
        <v>7.69</v>
      </c>
      <c r="AH507" s="3">
        <v>6.68</v>
      </c>
      <c r="AI507" s="3">
        <v>5.84</v>
      </c>
      <c r="AJ507" s="3">
        <v>7.2</v>
      </c>
      <c r="AK507" s="3">
        <v>7.4</v>
      </c>
      <c r="AL507" s="3">
        <v>7.56</v>
      </c>
      <c r="AM507" s="3">
        <v>4.38</v>
      </c>
    </row>
    <row r="508">
      <c r="A508" s="3" t="s">
        <v>1279</v>
      </c>
      <c r="B508" s="3" t="s">
        <v>288</v>
      </c>
      <c r="C508" s="4">
        <v>23.0</v>
      </c>
      <c r="D508" s="3" t="s">
        <v>41</v>
      </c>
      <c r="E508" s="3" t="s">
        <v>42</v>
      </c>
      <c r="F508" s="5">
        <v>6.96</v>
      </c>
      <c r="G508" s="3">
        <v>2.0</v>
      </c>
      <c r="H508" s="5">
        <v>69.32</v>
      </c>
      <c r="I508" s="3" t="s">
        <v>53</v>
      </c>
      <c r="J508" s="3">
        <f>IFERROR(__xludf.DUMMYFUNCTION("COUNTA(SPLIT(I508,"",""))"),2.0)</f>
        <v>2</v>
      </c>
      <c r="K508" s="3">
        <f>IFERROR(__xludf.DUMMYFUNCTION("IF(REGEXMATCH(I508,""(?i)literary society""),1,0)"),1.0)</f>
        <v>1</v>
      </c>
      <c r="L508" s="3">
        <f>IFERROR(__xludf.DUMMYFUNCTION("IF(REGEXMATCH(I508,""(?i)robotics""),1,0)"),0.0)</f>
        <v>0</v>
      </c>
      <c r="M508" s="3">
        <f>IFERROR(__xludf.DUMMYFUNCTION("IF(REGEXMATCH(I508,""(?i)coding club""),1,0)"),1.0)</f>
        <v>1</v>
      </c>
      <c r="N508" s="3">
        <f>IFERROR(__xludf.DUMMYFUNCTION("IF(REGEXMATCH(I508,""(?i)entrepreneurship cell""),1,0)"),0.0)</f>
        <v>0</v>
      </c>
      <c r="O508" s="3">
        <f>IFERROR(__xludf.DUMMYFUNCTION("IF(REGEXMATCH(I508,""(?i)cultural club""),1,0)"),0.0)</f>
        <v>0</v>
      </c>
      <c r="P508" s="3">
        <f>IFERROR(__xludf.DUMMYFUNCTION("IF(REGEXMATCH(I508,""(?i)sports club""),1,0)"),0.0)</f>
        <v>0</v>
      </c>
      <c r="Q508" s="3" t="s">
        <v>1280</v>
      </c>
      <c r="R508" s="3">
        <f>IFERROR(__xludf.DUMMYFUNCTION("COUNTA(SPLIT(Q508,"",""))"),5.0)</f>
        <v>5</v>
      </c>
      <c r="S508" s="3">
        <f>IFERROR(__xludf.DUMMYFUNCTION("IF(REGEXMATCH(Q508,""(?i)c\+\+""),1,0)"),1.0)</f>
        <v>1</v>
      </c>
      <c r="T508" s="3">
        <f>IFERROR(__xludf.DUMMYFUNCTION("IF(REGEXMATCH(Q508,""(?i)machine learning""),1,0)"),1.0)</f>
        <v>1</v>
      </c>
      <c r="U508" s="3">
        <f>IFERROR(__xludf.DUMMYFUNCTION("IF(REGEXMATCH(Q508,""(?i)python""),1,0)"),1.0)</f>
        <v>1</v>
      </c>
      <c r="V508" s="3">
        <f>IFERROR(__xludf.DUMMYFUNCTION("IF(REGEXMATCH(Q508,""(?i)java""),1,0)"),0.0)</f>
        <v>0</v>
      </c>
      <c r="W508" s="3">
        <f>IFERROR(__xludf.DUMMYFUNCTION("IF(REGEXMATCH(Q508,""(?i)sql""),1,0)"),1.0)</f>
        <v>1</v>
      </c>
      <c r="X508" s="3">
        <f>IFERROR(__xludf.DUMMYFUNCTION("IF(REGEXMATCH(Q508,""(?i)web development""),1,0)"),1.0)</f>
        <v>1</v>
      </c>
      <c r="Y508" s="3">
        <f>IFERROR(__xludf.DUMMYFUNCTION("IF(REGEXMATCH(Q508,""(?i)data science""),1,0)"),0.0)</f>
        <v>0</v>
      </c>
      <c r="Z508" s="3" t="s">
        <v>55</v>
      </c>
      <c r="AA508" s="3" t="s">
        <v>48</v>
      </c>
      <c r="AB508" s="3" t="s">
        <v>47</v>
      </c>
      <c r="AC508" s="3" t="s">
        <v>48</v>
      </c>
      <c r="AD508" s="3">
        <v>0.0</v>
      </c>
      <c r="AE508" s="3" t="s">
        <v>49</v>
      </c>
      <c r="AF508" s="3">
        <v>6.83</v>
      </c>
      <c r="AG508" s="3">
        <v>5.81</v>
      </c>
      <c r="AH508" s="3">
        <v>8.68</v>
      </c>
      <c r="AI508" s="3">
        <v>6.18</v>
      </c>
      <c r="AJ508" s="3">
        <v>7.73</v>
      </c>
      <c r="AK508" s="3">
        <v>5.7</v>
      </c>
      <c r="AL508" s="3">
        <v>6.78</v>
      </c>
      <c r="AM508" s="3">
        <v>7.99</v>
      </c>
    </row>
    <row r="509">
      <c r="A509" s="3" t="s">
        <v>1281</v>
      </c>
      <c r="B509" s="3" t="s">
        <v>1282</v>
      </c>
      <c r="C509" s="4">
        <v>19.0</v>
      </c>
      <c r="D509" s="3" t="s">
        <v>41</v>
      </c>
      <c r="E509" s="3" t="s">
        <v>52</v>
      </c>
      <c r="F509" s="5">
        <v>7.26</v>
      </c>
      <c r="G509" s="3">
        <v>1.0</v>
      </c>
      <c r="H509" s="5">
        <v>65.35</v>
      </c>
      <c r="I509" s="3" t="s">
        <v>1283</v>
      </c>
      <c r="J509" s="3">
        <f>IFERROR(__xludf.DUMMYFUNCTION("COUNTA(SPLIT(I509,"",""))"),3.0)</f>
        <v>3</v>
      </c>
      <c r="K509" s="3">
        <f>IFERROR(__xludf.DUMMYFUNCTION("IF(REGEXMATCH(I509,""(?i)literary society""),1,0)"),0.0)</f>
        <v>0</v>
      </c>
      <c r="L509" s="3">
        <f>IFERROR(__xludf.DUMMYFUNCTION("IF(REGEXMATCH(I509,""(?i)robotics""),1,0)"),0.0)</f>
        <v>0</v>
      </c>
      <c r="M509" s="3">
        <f>IFERROR(__xludf.DUMMYFUNCTION("IF(REGEXMATCH(I509,""(?i)coding club""),1,0)"),0.0)</f>
        <v>0</v>
      </c>
      <c r="N509" s="3">
        <f>IFERROR(__xludf.DUMMYFUNCTION("IF(REGEXMATCH(I509,""(?i)entrepreneurship cell""),1,0)"),1.0)</f>
        <v>1</v>
      </c>
      <c r="O509" s="3">
        <f>IFERROR(__xludf.DUMMYFUNCTION("IF(REGEXMATCH(I509,""(?i)cultural club""),1,0)"),1.0)</f>
        <v>1</v>
      </c>
      <c r="P509" s="3">
        <f>IFERROR(__xludf.DUMMYFUNCTION("IF(REGEXMATCH(I509,""(?i)sports club""),1,0)"),1.0)</f>
        <v>1</v>
      </c>
      <c r="Q509" s="3" t="s">
        <v>1174</v>
      </c>
      <c r="R509" s="3">
        <f>IFERROR(__xludf.DUMMYFUNCTION("COUNTA(SPLIT(Q509,"",""))"),5.0)</f>
        <v>5</v>
      </c>
      <c r="S509" s="3">
        <f>IFERROR(__xludf.DUMMYFUNCTION("IF(REGEXMATCH(Q509,""(?i)c\+\+""),1,0)"),1.0)</f>
        <v>1</v>
      </c>
      <c r="T509" s="3">
        <f>IFERROR(__xludf.DUMMYFUNCTION("IF(REGEXMATCH(Q509,""(?i)machine learning""),1,0)"),0.0)</f>
        <v>0</v>
      </c>
      <c r="U509" s="3">
        <f>IFERROR(__xludf.DUMMYFUNCTION("IF(REGEXMATCH(Q509,""(?i)python""),1,0)"),1.0)</f>
        <v>1</v>
      </c>
      <c r="V509" s="3">
        <f>IFERROR(__xludf.DUMMYFUNCTION("IF(REGEXMATCH(Q509,""(?i)java""),1,0)"),0.0)</f>
        <v>0</v>
      </c>
      <c r="W509" s="3">
        <f>IFERROR(__xludf.DUMMYFUNCTION("IF(REGEXMATCH(Q509,""(?i)sql""),1,0)"),1.0)</f>
        <v>1</v>
      </c>
      <c r="X509" s="3">
        <f>IFERROR(__xludf.DUMMYFUNCTION("IF(REGEXMATCH(Q509,""(?i)web development""),1,0)"),1.0)</f>
        <v>1</v>
      </c>
      <c r="Y509" s="3">
        <f>IFERROR(__xludf.DUMMYFUNCTION("IF(REGEXMATCH(Q509,""(?i)data science""),1,0)"),1.0)</f>
        <v>1</v>
      </c>
      <c r="Z509" s="3" t="s">
        <v>45</v>
      </c>
      <c r="AA509" s="3" t="s">
        <v>72</v>
      </c>
      <c r="AB509" s="3" t="s">
        <v>47</v>
      </c>
      <c r="AC509" s="3" t="s">
        <v>48</v>
      </c>
      <c r="AD509" s="3">
        <v>0.0</v>
      </c>
      <c r="AE509" s="3" t="s">
        <v>49</v>
      </c>
      <c r="AF509" s="3">
        <v>7.84</v>
      </c>
      <c r="AG509" s="3">
        <v>7.56</v>
      </c>
      <c r="AH509" s="3">
        <v>7.24</v>
      </c>
      <c r="AI509" s="3">
        <v>8.37</v>
      </c>
      <c r="AJ509" s="3">
        <v>5.84</v>
      </c>
      <c r="AK509" s="3">
        <v>7.07</v>
      </c>
      <c r="AL509" s="3">
        <v>6.26</v>
      </c>
      <c r="AM509" s="3">
        <v>7.89</v>
      </c>
    </row>
    <row r="510">
      <c r="A510" s="3" t="s">
        <v>1284</v>
      </c>
      <c r="B510" s="3" t="s">
        <v>57</v>
      </c>
      <c r="C510" s="4">
        <v>23.0</v>
      </c>
      <c r="D510" s="3" t="s">
        <v>58</v>
      </c>
      <c r="E510" s="3" t="s">
        <v>42</v>
      </c>
      <c r="F510" s="5">
        <v>6.79</v>
      </c>
      <c r="G510" s="3">
        <v>1.0</v>
      </c>
      <c r="H510" s="5">
        <v>93.35</v>
      </c>
      <c r="I510" s="3" t="s">
        <v>586</v>
      </c>
      <c r="J510" s="3">
        <f>IFERROR(__xludf.DUMMYFUNCTION("COUNTA(SPLIT(I510,"",""))"),3.0)</f>
        <v>3</v>
      </c>
      <c r="K510" s="3">
        <f>IFERROR(__xludf.DUMMYFUNCTION("IF(REGEXMATCH(I510,""(?i)literary society""),1,0)"),1.0)</f>
        <v>1</v>
      </c>
      <c r="L510" s="3">
        <f>IFERROR(__xludf.DUMMYFUNCTION("IF(REGEXMATCH(I510,""(?i)robotics""),1,0)"),0.0)</f>
        <v>0</v>
      </c>
      <c r="M510" s="3">
        <f>IFERROR(__xludf.DUMMYFUNCTION("IF(REGEXMATCH(I510,""(?i)coding club""),1,0)"),1.0)</f>
        <v>1</v>
      </c>
      <c r="N510" s="3">
        <f>IFERROR(__xludf.DUMMYFUNCTION("IF(REGEXMATCH(I510,""(?i)entrepreneurship cell""),1,0)"),0.0)</f>
        <v>0</v>
      </c>
      <c r="O510" s="3">
        <f>IFERROR(__xludf.DUMMYFUNCTION("IF(REGEXMATCH(I510,""(?i)cultural club""),1,0)"),0.0)</f>
        <v>0</v>
      </c>
      <c r="P510" s="3">
        <f>IFERROR(__xludf.DUMMYFUNCTION("IF(REGEXMATCH(I510,""(?i)sports club""),1,0)"),1.0)</f>
        <v>1</v>
      </c>
      <c r="Q510" s="3" t="s">
        <v>587</v>
      </c>
      <c r="R510" s="3">
        <f>IFERROR(__xludf.DUMMYFUNCTION("COUNTA(SPLIT(Q510,"",""))"),4.0)</f>
        <v>4</v>
      </c>
      <c r="S510" s="3">
        <f>IFERROR(__xludf.DUMMYFUNCTION("IF(REGEXMATCH(Q510,""(?i)c\+\+""),1,0)"),0.0)</f>
        <v>0</v>
      </c>
      <c r="T510" s="3">
        <f>IFERROR(__xludf.DUMMYFUNCTION("IF(REGEXMATCH(Q510,""(?i)machine learning""),1,0)"),0.0)</f>
        <v>0</v>
      </c>
      <c r="U510" s="3">
        <f>IFERROR(__xludf.DUMMYFUNCTION("IF(REGEXMATCH(Q510,""(?i)python""),1,0)"),0.0)</f>
        <v>0</v>
      </c>
      <c r="V510" s="3">
        <f>IFERROR(__xludf.DUMMYFUNCTION("IF(REGEXMATCH(Q510,""(?i)java""),1,0)"),1.0)</f>
        <v>1</v>
      </c>
      <c r="W510" s="3">
        <f>IFERROR(__xludf.DUMMYFUNCTION("IF(REGEXMATCH(Q510,""(?i)sql""),1,0)"),1.0)</f>
        <v>1</v>
      </c>
      <c r="X510" s="3">
        <f>IFERROR(__xludf.DUMMYFUNCTION("IF(REGEXMATCH(Q510,""(?i)web development""),1,0)"),1.0)</f>
        <v>1</v>
      </c>
      <c r="Y510" s="3">
        <f>IFERROR(__xludf.DUMMYFUNCTION("IF(REGEXMATCH(Q510,""(?i)data science""),1,0)"),1.0)</f>
        <v>1</v>
      </c>
      <c r="Z510" s="3" t="s">
        <v>45</v>
      </c>
      <c r="AA510" s="3" t="s">
        <v>72</v>
      </c>
      <c r="AB510" s="3" t="s">
        <v>66</v>
      </c>
      <c r="AC510" s="3" t="s">
        <v>67</v>
      </c>
      <c r="AD510" s="3">
        <v>16.85</v>
      </c>
      <c r="AE510" s="3" t="s">
        <v>75</v>
      </c>
      <c r="AF510" s="3">
        <v>6.87</v>
      </c>
      <c r="AG510" s="3">
        <v>6.29</v>
      </c>
      <c r="AH510" s="3">
        <v>7.27</v>
      </c>
      <c r="AI510" s="3">
        <v>6.09</v>
      </c>
      <c r="AJ510" s="3">
        <v>7.18</v>
      </c>
      <c r="AK510" s="3">
        <v>7.49</v>
      </c>
      <c r="AL510" s="3">
        <v>6.78</v>
      </c>
      <c r="AM510" s="3">
        <v>6.37</v>
      </c>
    </row>
    <row r="511">
      <c r="A511" s="3" t="s">
        <v>1285</v>
      </c>
      <c r="B511" s="3" t="s">
        <v>57</v>
      </c>
      <c r="C511" s="4">
        <v>18.0</v>
      </c>
      <c r="D511" s="3" t="s">
        <v>58</v>
      </c>
      <c r="E511" s="3" t="s">
        <v>42</v>
      </c>
      <c r="F511" s="5">
        <v>7.48</v>
      </c>
      <c r="G511" s="3">
        <v>0.0</v>
      </c>
      <c r="H511" s="5">
        <v>68.42</v>
      </c>
      <c r="I511" s="3" t="s">
        <v>721</v>
      </c>
      <c r="J511" s="3">
        <f>IFERROR(__xludf.DUMMYFUNCTION("COUNTA(SPLIT(I511,"",""))"),3.0)</f>
        <v>3</v>
      </c>
      <c r="K511" s="3">
        <f>IFERROR(__xludf.DUMMYFUNCTION("IF(REGEXMATCH(I511,""(?i)literary society""),1,0)"),1.0)</f>
        <v>1</v>
      </c>
      <c r="L511" s="3">
        <f>IFERROR(__xludf.DUMMYFUNCTION("IF(REGEXMATCH(I511,""(?i)robotics""),1,0)"),0.0)</f>
        <v>0</v>
      </c>
      <c r="M511" s="3">
        <f>IFERROR(__xludf.DUMMYFUNCTION("IF(REGEXMATCH(I511,""(?i)coding club""),1,0)"),0.0)</f>
        <v>0</v>
      </c>
      <c r="N511" s="3">
        <f>IFERROR(__xludf.DUMMYFUNCTION("IF(REGEXMATCH(I511,""(?i)entrepreneurship cell""),1,0)"),1.0)</f>
        <v>1</v>
      </c>
      <c r="O511" s="3">
        <f>IFERROR(__xludf.DUMMYFUNCTION("IF(REGEXMATCH(I511,""(?i)cultural club""),1,0)"),1.0)</f>
        <v>1</v>
      </c>
      <c r="P511" s="3">
        <f>IFERROR(__xludf.DUMMYFUNCTION("IF(REGEXMATCH(I511,""(?i)sports club""),1,0)"),0.0)</f>
        <v>0</v>
      </c>
      <c r="Q511" s="3" t="s">
        <v>1286</v>
      </c>
      <c r="R511" s="3">
        <f>IFERROR(__xludf.DUMMYFUNCTION("COUNTA(SPLIT(Q511,"",""))"),3.0)</f>
        <v>3</v>
      </c>
      <c r="S511" s="3">
        <f>IFERROR(__xludf.DUMMYFUNCTION("IF(REGEXMATCH(Q511,""(?i)c\+\+""),1,0)"),1.0)</f>
        <v>1</v>
      </c>
      <c r="T511" s="3">
        <f>IFERROR(__xludf.DUMMYFUNCTION("IF(REGEXMATCH(Q511,""(?i)machine learning""),1,0)"),1.0)</f>
        <v>1</v>
      </c>
      <c r="U511" s="3">
        <f>IFERROR(__xludf.DUMMYFUNCTION("IF(REGEXMATCH(Q511,""(?i)python""),1,0)"),0.0)</f>
        <v>0</v>
      </c>
      <c r="V511" s="3">
        <f>IFERROR(__xludf.DUMMYFUNCTION("IF(REGEXMATCH(Q511,""(?i)java""),1,0)"),0.0)</f>
        <v>0</v>
      </c>
      <c r="W511" s="3">
        <f>IFERROR(__xludf.DUMMYFUNCTION("IF(REGEXMATCH(Q511,""(?i)sql""),1,0)"),0.0)</f>
        <v>0</v>
      </c>
      <c r="X511" s="3">
        <f>IFERROR(__xludf.DUMMYFUNCTION("IF(REGEXMATCH(Q511,""(?i)web development""),1,0)"),1.0)</f>
        <v>1</v>
      </c>
      <c r="Y511" s="3">
        <f>IFERROR(__xludf.DUMMYFUNCTION("IF(REGEXMATCH(Q511,""(?i)data science""),1,0)"),0.0)</f>
        <v>0</v>
      </c>
      <c r="Z511" s="3" t="s">
        <v>45</v>
      </c>
      <c r="AA511" s="3" t="s">
        <v>85</v>
      </c>
      <c r="AB511" s="3" t="s">
        <v>47</v>
      </c>
      <c r="AC511" s="3" t="s">
        <v>48</v>
      </c>
      <c r="AD511" s="3">
        <v>0.0</v>
      </c>
      <c r="AE511" s="3" t="s">
        <v>49</v>
      </c>
      <c r="AF511" s="3">
        <v>9.14</v>
      </c>
      <c r="AG511" s="3">
        <v>8.76</v>
      </c>
      <c r="AH511" s="3">
        <v>6.23</v>
      </c>
      <c r="AI511" s="3">
        <v>8.46</v>
      </c>
      <c r="AJ511" s="3">
        <v>7.86</v>
      </c>
      <c r="AK511" s="3">
        <v>6.56</v>
      </c>
      <c r="AL511" s="3">
        <v>6.39</v>
      </c>
      <c r="AM511" s="3">
        <v>6.47</v>
      </c>
    </row>
    <row r="512">
      <c r="A512" s="3" t="s">
        <v>1287</v>
      </c>
      <c r="B512" s="3" t="s">
        <v>1288</v>
      </c>
      <c r="C512" s="4">
        <v>20.0</v>
      </c>
      <c r="D512" s="3" t="s">
        <v>58</v>
      </c>
      <c r="E512" s="3" t="s">
        <v>82</v>
      </c>
      <c r="F512" s="5">
        <v>6.6</v>
      </c>
      <c r="G512" s="3">
        <v>0.0</v>
      </c>
      <c r="H512" s="5">
        <v>79.51</v>
      </c>
      <c r="I512" s="3" t="s">
        <v>14</v>
      </c>
      <c r="J512" s="3">
        <f>IFERROR(__xludf.DUMMYFUNCTION("COUNTA(SPLIT(I512,"",""))"),1.0)</f>
        <v>1</v>
      </c>
      <c r="K512" s="3">
        <f>IFERROR(__xludf.DUMMYFUNCTION("IF(REGEXMATCH(I512,""(?i)literary society""),1,0)"),0.0)</f>
        <v>0</v>
      </c>
      <c r="L512" s="3">
        <f>IFERROR(__xludf.DUMMYFUNCTION("IF(REGEXMATCH(I512,""(?i)robotics""),1,0)"),0.0)</f>
        <v>0</v>
      </c>
      <c r="M512" s="3">
        <f>IFERROR(__xludf.DUMMYFUNCTION("IF(REGEXMATCH(I512,""(?i)coding club""),1,0)"),0.0)</f>
        <v>0</v>
      </c>
      <c r="N512" s="3">
        <f>IFERROR(__xludf.DUMMYFUNCTION("IF(REGEXMATCH(I512,""(?i)entrepreneurship cell""),1,0)"),0.0)</f>
        <v>0</v>
      </c>
      <c r="O512" s="3">
        <f>IFERROR(__xludf.DUMMYFUNCTION("IF(REGEXMATCH(I512,""(?i)cultural club""),1,0)"),1.0)</f>
        <v>1</v>
      </c>
      <c r="P512" s="3">
        <f>IFERROR(__xludf.DUMMYFUNCTION("IF(REGEXMATCH(I512,""(?i)sports club""),1,0)"),0.0)</f>
        <v>0</v>
      </c>
      <c r="Q512" s="3" t="s">
        <v>1289</v>
      </c>
      <c r="R512" s="3">
        <f>IFERROR(__xludf.DUMMYFUNCTION("COUNTA(SPLIT(Q512,"",""))"),4.0)</f>
        <v>4</v>
      </c>
      <c r="S512" s="3">
        <f>IFERROR(__xludf.DUMMYFUNCTION("IF(REGEXMATCH(Q512,""(?i)c\+\+""),1,0)"),1.0)</f>
        <v>1</v>
      </c>
      <c r="T512" s="3">
        <f>IFERROR(__xludf.DUMMYFUNCTION("IF(REGEXMATCH(Q512,""(?i)machine learning""),1,0)"),1.0)</f>
        <v>1</v>
      </c>
      <c r="U512" s="3">
        <f>IFERROR(__xludf.DUMMYFUNCTION("IF(REGEXMATCH(Q512,""(?i)python""),1,0)"),1.0)</f>
        <v>1</v>
      </c>
      <c r="V512" s="3">
        <f>IFERROR(__xludf.DUMMYFUNCTION("IF(REGEXMATCH(Q512,""(?i)java""),1,0)"),0.0)</f>
        <v>0</v>
      </c>
      <c r="W512" s="3">
        <f>IFERROR(__xludf.DUMMYFUNCTION("IF(REGEXMATCH(Q512,""(?i)sql""),1,0)"),0.0)</f>
        <v>0</v>
      </c>
      <c r="X512" s="3">
        <f>IFERROR(__xludf.DUMMYFUNCTION("IF(REGEXMATCH(Q512,""(?i)web development""),1,0)"),1.0)</f>
        <v>1</v>
      </c>
      <c r="Y512" s="3">
        <f>IFERROR(__xludf.DUMMYFUNCTION("IF(REGEXMATCH(Q512,""(?i)data science""),1,0)"),0.0)</f>
        <v>0</v>
      </c>
      <c r="Z512" s="3" t="s">
        <v>45</v>
      </c>
      <c r="AA512" s="3" t="s">
        <v>61</v>
      </c>
      <c r="AB512" s="3" t="s">
        <v>66</v>
      </c>
      <c r="AC512" s="3" t="s">
        <v>98</v>
      </c>
      <c r="AD512" s="3">
        <v>5.21</v>
      </c>
      <c r="AE512" s="3" t="s">
        <v>61</v>
      </c>
      <c r="AF512" s="3">
        <v>5.89</v>
      </c>
      <c r="AG512" s="3">
        <v>7.1</v>
      </c>
      <c r="AH512" s="3">
        <v>6.89</v>
      </c>
      <c r="AI512" s="3">
        <v>6.84</v>
      </c>
      <c r="AJ512" s="3">
        <v>6.85</v>
      </c>
      <c r="AK512" s="3">
        <v>7.74</v>
      </c>
      <c r="AL512" s="3">
        <v>5.39</v>
      </c>
      <c r="AM512" s="3">
        <v>6.1</v>
      </c>
    </row>
    <row r="513">
      <c r="A513" s="3" t="s">
        <v>1290</v>
      </c>
      <c r="B513" s="3" t="s">
        <v>1291</v>
      </c>
      <c r="C513" s="4">
        <v>23.0</v>
      </c>
      <c r="D513" s="3" t="s">
        <v>58</v>
      </c>
      <c r="E513" s="3" t="s">
        <v>70</v>
      </c>
      <c r="F513" s="5">
        <v>6.76</v>
      </c>
      <c r="G513" s="3">
        <v>0.0</v>
      </c>
      <c r="H513" s="5">
        <v>79.06</v>
      </c>
      <c r="I513" s="3" t="s">
        <v>271</v>
      </c>
      <c r="J513" s="3">
        <f>IFERROR(__xludf.DUMMYFUNCTION("COUNTA(SPLIT(I513,"",""))"),3.0)</f>
        <v>3</v>
      </c>
      <c r="K513" s="3">
        <f>IFERROR(__xludf.DUMMYFUNCTION("IF(REGEXMATCH(I513,""(?i)literary society""),1,0)"),0.0)</f>
        <v>0</v>
      </c>
      <c r="L513" s="3">
        <f>IFERROR(__xludf.DUMMYFUNCTION("IF(REGEXMATCH(I513,""(?i)robotics""),1,0)"),0.0)</f>
        <v>0</v>
      </c>
      <c r="M513" s="3">
        <f>IFERROR(__xludf.DUMMYFUNCTION("IF(REGEXMATCH(I513,""(?i)coding club""),1,0)"),1.0)</f>
        <v>1</v>
      </c>
      <c r="N513" s="3">
        <f>IFERROR(__xludf.DUMMYFUNCTION("IF(REGEXMATCH(I513,""(?i)entrepreneurship cell""),1,0)"),1.0)</f>
        <v>1</v>
      </c>
      <c r="O513" s="3">
        <f>IFERROR(__xludf.DUMMYFUNCTION("IF(REGEXMATCH(I513,""(?i)cultural club""),1,0)"),0.0)</f>
        <v>0</v>
      </c>
      <c r="P513" s="3">
        <f>IFERROR(__xludf.DUMMYFUNCTION("IF(REGEXMATCH(I513,""(?i)sports club""),1,0)"),1.0)</f>
        <v>1</v>
      </c>
      <c r="Q513" s="3" t="s">
        <v>272</v>
      </c>
      <c r="R513" s="3">
        <f>IFERROR(__xludf.DUMMYFUNCTION("COUNTA(SPLIT(Q513,"",""))"),5.0)</f>
        <v>5</v>
      </c>
      <c r="S513" s="3">
        <f>IFERROR(__xludf.DUMMYFUNCTION("IF(REGEXMATCH(Q513,""(?i)c\+\+""),1,0)"),1.0)</f>
        <v>1</v>
      </c>
      <c r="T513" s="3">
        <f>IFERROR(__xludf.DUMMYFUNCTION("IF(REGEXMATCH(Q513,""(?i)machine learning""),1,0)"),1.0)</f>
        <v>1</v>
      </c>
      <c r="U513" s="3">
        <f>IFERROR(__xludf.DUMMYFUNCTION("IF(REGEXMATCH(Q513,""(?i)python""),1,0)"),1.0)</f>
        <v>1</v>
      </c>
      <c r="V513" s="3">
        <f>IFERROR(__xludf.DUMMYFUNCTION("IF(REGEXMATCH(Q513,""(?i)java""),1,0)"),0.0)</f>
        <v>0</v>
      </c>
      <c r="W513" s="3">
        <f>IFERROR(__xludf.DUMMYFUNCTION("IF(REGEXMATCH(Q513,""(?i)sql""),1,0)"),1.0)</f>
        <v>1</v>
      </c>
      <c r="X513" s="3">
        <f>IFERROR(__xludf.DUMMYFUNCTION("IF(REGEXMATCH(Q513,""(?i)web development""),1,0)"),1.0)</f>
        <v>1</v>
      </c>
      <c r="Y513" s="3">
        <f>IFERROR(__xludf.DUMMYFUNCTION("IF(REGEXMATCH(Q513,""(?i)data science""),1,0)"),0.0)</f>
        <v>0</v>
      </c>
      <c r="Z513" s="3" t="s">
        <v>55</v>
      </c>
      <c r="AA513" s="3" t="s">
        <v>48</v>
      </c>
      <c r="AB513" s="3" t="s">
        <v>66</v>
      </c>
      <c r="AC513" s="3" t="s">
        <v>67</v>
      </c>
      <c r="AD513" s="3">
        <v>8.41</v>
      </c>
      <c r="AE513" s="3" t="s">
        <v>72</v>
      </c>
      <c r="AF513" s="3">
        <v>6.46</v>
      </c>
      <c r="AG513" s="3">
        <v>5.65</v>
      </c>
      <c r="AH513" s="3">
        <v>5.87</v>
      </c>
      <c r="AI513" s="3">
        <v>6.94</v>
      </c>
      <c r="AJ513" s="3">
        <v>6.93</v>
      </c>
      <c r="AK513" s="3">
        <v>7.33</v>
      </c>
      <c r="AL513" s="3">
        <v>6.91</v>
      </c>
      <c r="AM513" s="3">
        <v>7.98</v>
      </c>
    </row>
    <row r="514">
      <c r="A514" s="3" t="s">
        <v>1292</v>
      </c>
      <c r="B514" s="3" t="s">
        <v>1293</v>
      </c>
      <c r="C514" s="4">
        <v>19.0</v>
      </c>
      <c r="D514" s="3" t="s">
        <v>41</v>
      </c>
      <c r="E514" s="3" t="s">
        <v>59</v>
      </c>
      <c r="F514" s="5">
        <v>7.09</v>
      </c>
      <c r="G514" s="3">
        <v>2.0</v>
      </c>
      <c r="H514" s="5">
        <v>70.38</v>
      </c>
      <c r="I514" s="3" t="s">
        <v>164</v>
      </c>
      <c r="J514" s="3">
        <f>IFERROR(__xludf.DUMMYFUNCTION("COUNTA(SPLIT(I514,"",""))"),2.0)</f>
        <v>2</v>
      </c>
      <c r="K514" s="3">
        <f>IFERROR(__xludf.DUMMYFUNCTION("IF(REGEXMATCH(I514,""(?i)literary society""),1,0)"),1.0)</f>
        <v>1</v>
      </c>
      <c r="L514" s="3">
        <f>IFERROR(__xludf.DUMMYFUNCTION("IF(REGEXMATCH(I514,""(?i)robotics""),1,0)"),0.0)</f>
        <v>0</v>
      </c>
      <c r="M514" s="3">
        <f>IFERROR(__xludf.DUMMYFUNCTION("IF(REGEXMATCH(I514,""(?i)coding club""),1,0)"),0.0)</f>
        <v>0</v>
      </c>
      <c r="N514" s="3">
        <f>IFERROR(__xludf.DUMMYFUNCTION("IF(REGEXMATCH(I514,""(?i)entrepreneurship cell""),1,0)"),1.0)</f>
        <v>1</v>
      </c>
      <c r="O514" s="3">
        <f>IFERROR(__xludf.DUMMYFUNCTION("IF(REGEXMATCH(I514,""(?i)cultural club""),1,0)"),0.0)</f>
        <v>0</v>
      </c>
      <c r="P514" s="3">
        <f>IFERROR(__xludf.DUMMYFUNCTION("IF(REGEXMATCH(I514,""(?i)sports club""),1,0)"),0.0)</f>
        <v>0</v>
      </c>
      <c r="Q514" s="3" t="s">
        <v>1294</v>
      </c>
      <c r="R514" s="3">
        <f>IFERROR(__xludf.DUMMYFUNCTION("COUNTA(SPLIT(Q514,"",""))"),3.0)</f>
        <v>3</v>
      </c>
      <c r="S514" s="3">
        <f>IFERROR(__xludf.DUMMYFUNCTION("IF(REGEXMATCH(Q514,""(?i)c\+\+""),1,0)"),0.0)</f>
        <v>0</v>
      </c>
      <c r="T514" s="3">
        <f>IFERROR(__xludf.DUMMYFUNCTION("IF(REGEXMATCH(Q514,""(?i)machine learning""),1,0)"),0.0)</f>
        <v>0</v>
      </c>
      <c r="U514" s="3">
        <f>IFERROR(__xludf.DUMMYFUNCTION("IF(REGEXMATCH(Q514,""(?i)python""),1,0)"),0.0)</f>
        <v>0</v>
      </c>
      <c r="V514" s="3">
        <f>IFERROR(__xludf.DUMMYFUNCTION("IF(REGEXMATCH(Q514,""(?i)java""),1,0)"),1.0)</f>
        <v>1</v>
      </c>
      <c r="W514" s="3">
        <f>IFERROR(__xludf.DUMMYFUNCTION("IF(REGEXMATCH(Q514,""(?i)sql""),1,0)"),1.0)</f>
        <v>1</v>
      </c>
      <c r="X514" s="3">
        <f>IFERROR(__xludf.DUMMYFUNCTION("IF(REGEXMATCH(Q514,""(?i)web development""),1,0)"),0.0)</f>
        <v>0</v>
      </c>
      <c r="Y514" s="3">
        <f>IFERROR(__xludf.DUMMYFUNCTION("IF(REGEXMATCH(Q514,""(?i)data science""),1,0)"),1.0)</f>
        <v>1</v>
      </c>
      <c r="Z514" s="3" t="s">
        <v>55</v>
      </c>
      <c r="AA514" s="3" t="s">
        <v>48</v>
      </c>
      <c r="AB514" s="3" t="s">
        <v>47</v>
      </c>
      <c r="AC514" s="3" t="s">
        <v>48</v>
      </c>
      <c r="AD514" s="3">
        <v>0.0</v>
      </c>
      <c r="AE514" s="3" t="s">
        <v>49</v>
      </c>
      <c r="AF514" s="3">
        <v>7.92</v>
      </c>
      <c r="AG514" s="3">
        <v>6.52</v>
      </c>
      <c r="AH514" s="3">
        <v>8.01</v>
      </c>
      <c r="AI514" s="3">
        <v>5.72</v>
      </c>
      <c r="AJ514" s="3">
        <v>7.41</v>
      </c>
      <c r="AK514" s="3">
        <v>6.2</v>
      </c>
      <c r="AL514" s="3">
        <v>7.2</v>
      </c>
      <c r="AM514" s="3">
        <v>7.77</v>
      </c>
    </row>
    <row r="515">
      <c r="A515" s="3" t="s">
        <v>1295</v>
      </c>
      <c r="B515" s="3" t="s">
        <v>238</v>
      </c>
      <c r="C515" s="4">
        <v>18.0</v>
      </c>
      <c r="D515" s="3" t="s">
        <v>41</v>
      </c>
      <c r="E515" s="3" t="s">
        <v>82</v>
      </c>
      <c r="F515" s="5">
        <v>6.58</v>
      </c>
      <c r="G515" s="3">
        <v>3.0</v>
      </c>
      <c r="H515" s="5">
        <v>60.53</v>
      </c>
      <c r="I515" s="3" t="s">
        <v>985</v>
      </c>
      <c r="J515" s="3">
        <f>IFERROR(__xludf.DUMMYFUNCTION("COUNTA(SPLIT(I515,"",""))"),3.0)</f>
        <v>3</v>
      </c>
      <c r="K515" s="3">
        <f>IFERROR(__xludf.DUMMYFUNCTION("IF(REGEXMATCH(I515,""(?i)literary society""),1,0)"),0.0)</f>
        <v>0</v>
      </c>
      <c r="L515" s="3">
        <f>IFERROR(__xludf.DUMMYFUNCTION("IF(REGEXMATCH(I515,""(?i)robotics""),1,0)"),1.0)</f>
        <v>1</v>
      </c>
      <c r="M515" s="3">
        <f>IFERROR(__xludf.DUMMYFUNCTION("IF(REGEXMATCH(I515,""(?i)coding club""),1,0)"),1.0)</f>
        <v>1</v>
      </c>
      <c r="N515" s="3">
        <f>IFERROR(__xludf.DUMMYFUNCTION("IF(REGEXMATCH(I515,""(?i)entrepreneurship cell""),1,0)"),0.0)</f>
        <v>0</v>
      </c>
      <c r="O515" s="3">
        <f>IFERROR(__xludf.DUMMYFUNCTION("IF(REGEXMATCH(I515,""(?i)cultural club""),1,0)"),0.0)</f>
        <v>0</v>
      </c>
      <c r="P515" s="3">
        <f>IFERROR(__xludf.DUMMYFUNCTION("IF(REGEXMATCH(I515,""(?i)sports club""),1,0)"),1.0)</f>
        <v>1</v>
      </c>
      <c r="Q515" s="3" t="s">
        <v>365</v>
      </c>
      <c r="R515" s="3">
        <f>IFERROR(__xludf.DUMMYFUNCTION("COUNTA(SPLIT(Q515,"",""))"),2.0)</f>
        <v>2</v>
      </c>
      <c r="S515" s="3">
        <f>IFERROR(__xludf.DUMMYFUNCTION("IF(REGEXMATCH(Q515,""(?i)c\+\+""),1,0)"),0.0)</f>
        <v>0</v>
      </c>
      <c r="T515" s="3">
        <f>IFERROR(__xludf.DUMMYFUNCTION("IF(REGEXMATCH(Q515,""(?i)machine learning""),1,0)"),0.0)</f>
        <v>0</v>
      </c>
      <c r="U515" s="3">
        <f>IFERROR(__xludf.DUMMYFUNCTION("IF(REGEXMATCH(Q515,""(?i)python""),1,0)"),0.0)</f>
        <v>0</v>
      </c>
      <c r="V515" s="3">
        <f>IFERROR(__xludf.DUMMYFUNCTION("IF(REGEXMATCH(Q515,""(?i)java""),1,0)"),1.0)</f>
        <v>1</v>
      </c>
      <c r="W515" s="3">
        <f>IFERROR(__xludf.DUMMYFUNCTION("IF(REGEXMATCH(Q515,""(?i)sql""),1,0)"),1.0)</f>
        <v>1</v>
      </c>
      <c r="X515" s="3">
        <f>IFERROR(__xludf.DUMMYFUNCTION("IF(REGEXMATCH(Q515,""(?i)web development""),1,0)"),0.0)</f>
        <v>0</v>
      </c>
      <c r="Y515" s="3">
        <f>IFERROR(__xludf.DUMMYFUNCTION("IF(REGEXMATCH(Q515,""(?i)data science""),1,0)"),0.0)</f>
        <v>0</v>
      </c>
      <c r="Z515" s="3" t="s">
        <v>55</v>
      </c>
      <c r="AA515" s="3" t="s">
        <v>48</v>
      </c>
      <c r="AB515" s="3" t="s">
        <v>47</v>
      </c>
      <c r="AC515" s="3" t="s">
        <v>48</v>
      </c>
      <c r="AD515" s="3">
        <v>0.0</v>
      </c>
      <c r="AE515" s="3" t="s">
        <v>49</v>
      </c>
      <c r="AF515" s="3">
        <v>7.94</v>
      </c>
      <c r="AG515" s="3">
        <v>6.03</v>
      </c>
      <c r="AH515" s="3">
        <v>7.14</v>
      </c>
      <c r="AI515" s="3">
        <v>6.58</v>
      </c>
      <c r="AJ515" s="3">
        <v>5.99</v>
      </c>
      <c r="AK515" s="3">
        <v>6.27</v>
      </c>
      <c r="AL515" s="3">
        <v>4.95</v>
      </c>
      <c r="AM515" s="3">
        <v>7.75</v>
      </c>
    </row>
    <row r="516">
      <c r="A516" s="3" t="s">
        <v>1296</v>
      </c>
      <c r="B516" s="3" t="s">
        <v>57</v>
      </c>
      <c r="C516" s="4">
        <v>23.0</v>
      </c>
      <c r="D516" s="3" t="s">
        <v>58</v>
      </c>
      <c r="E516" s="3" t="s">
        <v>92</v>
      </c>
      <c r="F516" s="5">
        <v>6.56</v>
      </c>
      <c r="G516" s="3">
        <v>1.0</v>
      </c>
      <c r="H516" s="5">
        <v>88.36</v>
      </c>
      <c r="I516" s="3" t="s">
        <v>533</v>
      </c>
      <c r="J516" s="3">
        <f>IFERROR(__xludf.DUMMYFUNCTION("COUNTA(SPLIT(I516,"",""))"),3.0)</f>
        <v>3</v>
      </c>
      <c r="K516" s="3">
        <f>IFERROR(__xludf.DUMMYFUNCTION("IF(REGEXMATCH(I516,""(?i)literary society""),1,0)"),0.0)</f>
        <v>0</v>
      </c>
      <c r="L516" s="3">
        <f>IFERROR(__xludf.DUMMYFUNCTION("IF(REGEXMATCH(I516,""(?i)robotics""),1,0)"),1.0)</f>
        <v>1</v>
      </c>
      <c r="M516" s="3">
        <f>IFERROR(__xludf.DUMMYFUNCTION("IF(REGEXMATCH(I516,""(?i)coding club""),1,0)"),1.0)</f>
        <v>1</v>
      </c>
      <c r="N516" s="3">
        <f>IFERROR(__xludf.DUMMYFUNCTION("IF(REGEXMATCH(I516,""(?i)entrepreneurship cell""),1,0)"),0.0)</f>
        <v>0</v>
      </c>
      <c r="O516" s="3">
        <f>IFERROR(__xludf.DUMMYFUNCTION("IF(REGEXMATCH(I516,""(?i)cultural club""),1,0)"),1.0)</f>
        <v>1</v>
      </c>
      <c r="P516" s="3">
        <f>IFERROR(__xludf.DUMMYFUNCTION("IF(REGEXMATCH(I516,""(?i)sports club""),1,0)"),0.0)</f>
        <v>0</v>
      </c>
      <c r="Q516" s="3" t="s">
        <v>1297</v>
      </c>
      <c r="R516" s="3">
        <f>IFERROR(__xludf.DUMMYFUNCTION("COUNTA(SPLIT(Q516,"",""))"),4.0)</f>
        <v>4</v>
      </c>
      <c r="S516" s="3">
        <f>IFERROR(__xludf.DUMMYFUNCTION("IF(REGEXMATCH(Q516,""(?i)c\+\+""),1,0)"),1.0)</f>
        <v>1</v>
      </c>
      <c r="T516" s="3">
        <f>IFERROR(__xludf.DUMMYFUNCTION("IF(REGEXMATCH(Q516,""(?i)machine learning""),1,0)"),1.0)</f>
        <v>1</v>
      </c>
      <c r="U516" s="3">
        <f>IFERROR(__xludf.DUMMYFUNCTION("IF(REGEXMATCH(Q516,""(?i)python""),1,0)"),0.0)</f>
        <v>0</v>
      </c>
      <c r="V516" s="3">
        <f>IFERROR(__xludf.DUMMYFUNCTION("IF(REGEXMATCH(Q516,""(?i)java""),1,0)"),0.0)</f>
        <v>0</v>
      </c>
      <c r="W516" s="3">
        <f>IFERROR(__xludf.DUMMYFUNCTION("IF(REGEXMATCH(Q516,""(?i)sql""),1,0)"),0.0)</f>
        <v>0</v>
      </c>
      <c r="X516" s="3">
        <f>IFERROR(__xludf.DUMMYFUNCTION("IF(REGEXMATCH(Q516,""(?i)web development""),1,0)"),1.0)</f>
        <v>1</v>
      </c>
      <c r="Y516" s="3">
        <f>IFERROR(__xludf.DUMMYFUNCTION("IF(REGEXMATCH(Q516,""(?i)data science""),1,0)"),1.0)</f>
        <v>1</v>
      </c>
      <c r="Z516" s="3" t="s">
        <v>45</v>
      </c>
      <c r="AA516" s="3" t="s">
        <v>85</v>
      </c>
      <c r="AB516" s="3" t="s">
        <v>66</v>
      </c>
      <c r="AC516" s="3" t="s">
        <v>67</v>
      </c>
      <c r="AD516" s="3">
        <v>19.89</v>
      </c>
      <c r="AE516" s="3" t="s">
        <v>72</v>
      </c>
      <c r="AF516" s="3">
        <v>7.12</v>
      </c>
      <c r="AG516" s="3">
        <v>5.88</v>
      </c>
      <c r="AH516" s="3">
        <v>6.71</v>
      </c>
      <c r="AI516" s="3">
        <v>5.71</v>
      </c>
      <c r="AJ516" s="3">
        <v>6.1</v>
      </c>
      <c r="AK516" s="3">
        <v>5.0</v>
      </c>
      <c r="AL516" s="3">
        <v>7.26</v>
      </c>
      <c r="AM516" s="3">
        <v>8.69</v>
      </c>
    </row>
    <row r="517">
      <c r="A517" s="3" t="s">
        <v>1298</v>
      </c>
      <c r="B517" s="3" t="s">
        <v>374</v>
      </c>
      <c r="C517" s="4">
        <v>20.0</v>
      </c>
      <c r="D517" s="3" t="s">
        <v>41</v>
      </c>
      <c r="E517" s="3" t="s">
        <v>82</v>
      </c>
      <c r="F517" s="5">
        <v>7.25</v>
      </c>
      <c r="G517" s="3">
        <v>0.0</v>
      </c>
      <c r="H517" s="5">
        <v>69.28</v>
      </c>
      <c r="I517" s="3" t="s">
        <v>12</v>
      </c>
      <c r="J517" s="3">
        <f>IFERROR(__xludf.DUMMYFUNCTION("COUNTA(SPLIT(I517,"",""))"),1.0)</f>
        <v>1</v>
      </c>
      <c r="K517" s="3">
        <f>IFERROR(__xludf.DUMMYFUNCTION("IF(REGEXMATCH(I517,""(?i)literary society""),1,0)"),0.0)</f>
        <v>0</v>
      </c>
      <c r="L517" s="3">
        <f>IFERROR(__xludf.DUMMYFUNCTION("IF(REGEXMATCH(I517,""(?i)robotics""),1,0)"),0.0)</f>
        <v>0</v>
      </c>
      <c r="M517" s="3">
        <f>IFERROR(__xludf.DUMMYFUNCTION("IF(REGEXMATCH(I517,""(?i)coding club""),1,0)"),1.0)</f>
        <v>1</v>
      </c>
      <c r="N517" s="3">
        <f>IFERROR(__xludf.DUMMYFUNCTION("IF(REGEXMATCH(I517,""(?i)entrepreneurship cell""),1,0)"),0.0)</f>
        <v>0</v>
      </c>
      <c r="O517" s="3">
        <f>IFERROR(__xludf.DUMMYFUNCTION("IF(REGEXMATCH(I517,""(?i)cultural club""),1,0)"),0.0)</f>
        <v>0</v>
      </c>
      <c r="P517" s="3">
        <f>IFERROR(__xludf.DUMMYFUNCTION("IF(REGEXMATCH(I517,""(?i)sports club""),1,0)"),0.0)</f>
        <v>0</v>
      </c>
      <c r="Q517" s="3" t="s">
        <v>1092</v>
      </c>
      <c r="R517" s="3">
        <f>IFERROR(__xludf.DUMMYFUNCTION("COUNTA(SPLIT(Q517,"",""))"),3.0)</f>
        <v>3</v>
      </c>
      <c r="S517" s="3">
        <f>IFERROR(__xludf.DUMMYFUNCTION("IF(REGEXMATCH(Q517,""(?i)c\+\+""),1,0)"),0.0)</f>
        <v>0</v>
      </c>
      <c r="T517" s="3">
        <f>IFERROR(__xludf.DUMMYFUNCTION("IF(REGEXMATCH(Q517,""(?i)machine learning""),1,0)"),1.0)</f>
        <v>1</v>
      </c>
      <c r="U517" s="3">
        <f>IFERROR(__xludf.DUMMYFUNCTION("IF(REGEXMATCH(Q517,""(?i)python""),1,0)"),1.0)</f>
        <v>1</v>
      </c>
      <c r="V517" s="3">
        <f>IFERROR(__xludf.DUMMYFUNCTION("IF(REGEXMATCH(Q517,""(?i)java""),1,0)"),1.0)</f>
        <v>1</v>
      </c>
      <c r="W517" s="3">
        <f>IFERROR(__xludf.DUMMYFUNCTION("IF(REGEXMATCH(Q517,""(?i)sql""),1,0)"),0.0)</f>
        <v>0</v>
      </c>
      <c r="X517" s="3">
        <f>IFERROR(__xludf.DUMMYFUNCTION("IF(REGEXMATCH(Q517,""(?i)web development""),1,0)"),0.0)</f>
        <v>0</v>
      </c>
      <c r="Y517" s="3">
        <f>IFERROR(__xludf.DUMMYFUNCTION("IF(REGEXMATCH(Q517,""(?i)data science""),1,0)"),0.0)</f>
        <v>0</v>
      </c>
      <c r="Z517" s="3" t="s">
        <v>55</v>
      </c>
      <c r="AA517" s="3" t="s">
        <v>48</v>
      </c>
      <c r="AB517" s="3" t="s">
        <v>47</v>
      </c>
      <c r="AC517" s="3" t="s">
        <v>48</v>
      </c>
      <c r="AD517" s="3">
        <v>0.0</v>
      </c>
      <c r="AE517" s="3" t="s">
        <v>49</v>
      </c>
      <c r="AF517" s="3">
        <v>8.36</v>
      </c>
      <c r="AG517" s="3">
        <v>6.01</v>
      </c>
      <c r="AH517" s="3">
        <v>7.53</v>
      </c>
      <c r="AI517" s="3">
        <v>6.88</v>
      </c>
      <c r="AJ517" s="3">
        <v>6.91</v>
      </c>
      <c r="AK517" s="3">
        <v>7.4</v>
      </c>
      <c r="AL517" s="3">
        <v>7.41</v>
      </c>
      <c r="AM517" s="3">
        <v>7.53</v>
      </c>
    </row>
    <row r="518">
      <c r="A518" s="3" t="s">
        <v>1299</v>
      </c>
      <c r="B518" s="3" t="s">
        <v>1300</v>
      </c>
      <c r="C518" s="4">
        <v>20.0</v>
      </c>
      <c r="D518" s="3" t="s">
        <v>41</v>
      </c>
      <c r="E518" s="3" t="s">
        <v>70</v>
      </c>
      <c r="F518" s="5">
        <v>6.74</v>
      </c>
      <c r="G518" s="3">
        <v>0.0</v>
      </c>
      <c r="H518" s="5">
        <v>69.29</v>
      </c>
      <c r="I518" s="3" t="s">
        <v>14</v>
      </c>
      <c r="J518" s="3">
        <f>IFERROR(__xludf.DUMMYFUNCTION("COUNTA(SPLIT(I518,"",""))"),1.0)</f>
        <v>1</v>
      </c>
      <c r="K518" s="3">
        <f>IFERROR(__xludf.DUMMYFUNCTION("IF(REGEXMATCH(I518,""(?i)literary society""),1,0)"),0.0)</f>
        <v>0</v>
      </c>
      <c r="L518" s="3">
        <f>IFERROR(__xludf.DUMMYFUNCTION("IF(REGEXMATCH(I518,""(?i)robotics""),1,0)"),0.0)</f>
        <v>0</v>
      </c>
      <c r="M518" s="3">
        <f>IFERROR(__xludf.DUMMYFUNCTION("IF(REGEXMATCH(I518,""(?i)coding club""),1,0)"),0.0)</f>
        <v>0</v>
      </c>
      <c r="N518" s="3">
        <f>IFERROR(__xludf.DUMMYFUNCTION("IF(REGEXMATCH(I518,""(?i)entrepreneurship cell""),1,0)"),0.0)</f>
        <v>0</v>
      </c>
      <c r="O518" s="3">
        <f>IFERROR(__xludf.DUMMYFUNCTION("IF(REGEXMATCH(I518,""(?i)cultural club""),1,0)"),1.0)</f>
        <v>1</v>
      </c>
      <c r="P518" s="3">
        <f>IFERROR(__xludf.DUMMYFUNCTION("IF(REGEXMATCH(I518,""(?i)sports club""),1,0)"),0.0)</f>
        <v>0</v>
      </c>
      <c r="Q518" s="3" t="s">
        <v>1301</v>
      </c>
      <c r="R518" s="3">
        <f>IFERROR(__xludf.DUMMYFUNCTION("COUNTA(SPLIT(Q518,"",""))"),4.0)</f>
        <v>4</v>
      </c>
      <c r="S518" s="3">
        <f>IFERROR(__xludf.DUMMYFUNCTION("IF(REGEXMATCH(Q518,""(?i)c\+\+""),1,0)"),1.0)</f>
        <v>1</v>
      </c>
      <c r="T518" s="3">
        <f>IFERROR(__xludf.DUMMYFUNCTION("IF(REGEXMATCH(Q518,""(?i)machine learning""),1,0)"),1.0)</f>
        <v>1</v>
      </c>
      <c r="U518" s="3">
        <f>IFERROR(__xludf.DUMMYFUNCTION("IF(REGEXMATCH(Q518,""(?i)python""),1,0)"),0.0)</f>
        <v>0</v>
      </c>
      <c r="V518" s="3">
        <f>IFERROR(__xludf.DUMMYFUNCTION("IF(REGEXMATCH(Q518,""(?i)java""),1,0)"),1.0)</f>
        <v>1</v>
      </c>
      <c r="W518" s="3">
        <f>IFERROR(__xludf.DUMMYFUNCTION("IF(REGEXMATCH(Q518,""(?i)sql""),1,0)"),1.0)</f>
        <v>1</v>
      </c>
      <c r="X518" s="3">
        <f>IFERROR(__xludf.DUMMYFUNCTION("IF(REGEXMATCH(Q518,""(?i)web development""),1,0)"),0.0)</f>
        <v>0</v>
      </c>
      <c r="Y518" s="3">
        <f>IFERROR(__xludf.DUMMYFUNCTION("IF(REGEXMATCH(Q518,""(?i)data science""),1,0)"),0.0)</f>
        <v>0</v>
      </c>
      <c r="Z518" s="3" t="s">
        <v>55</v>
      </c>
      <c r="AA518" s="3" t="s">
        <v>48</v>
      </c>
      <c r="AB518" s="3" t="s">
        <v>47</v>
      </c>
      <c r="AC518" s="3" t="s">
        <v>48</v>
      </c>
      <c r="AD518" s="3">
        <v>0.0</v>
      </c>
      <c r="AE518" s="3" t="s">
        <v>49</v>
      </c>
      <c r="AF518" s="3">
        <v>7.23</v>
      </c>
      <c r="AG518" s="3">
        <v>4.92</v>
      </c>
      <c r="AH518" s="3">
        <v>7.42</v>
      </c>
      <c r="AI518" s="3">
        <v>5.56</v>
      </c>
      <c r="AJ518" s="3">
        <v>5.64</v>
      </c>
      <c r="AK518" s="3">
        <v>7.37</v>
      </c>
      <c r="AL518" s="3">
        <v>7.54</v>
      </c>
      <c r="AM518" s="3">
        <v>8.21</v>
      </c>
    </row>
    <row r="519">
      <c r="A519" s="3" t="s">
        <v>1302</v>
      </c>
      <c r="B519" s="3" t="s">
        <v>1303</v>
      </c>
      <c r="C519" s="4">
        <v>21.0</v>
      </c>
      <c r="D519" s="3" t="s">
        <v>41</v>
      </c>
      <c r="E519" s="3" t="s">
        <v>42</v>
      </c>
      <c r="F519" s="5">
        <v>6.18</v>
      </c>
      <c r="G519" s="3">
        <v>0.0</v>
      </c>
      <c r="H519" s="5">
        <v>71.43</v>
      </c>
      <c r="I519" s="3" t="s">
        <v>1304</v>
      </c>
      <c r="J519" s="3">
        <f>IFERROR(__xludf.DUMMYFUNCTION("COUNTA(SPLIT(I519,"",""))"),3.0)</f>
        <v>3</v>
      </c>
      <c r="K519" s="3">
        <f>IFERROR(__xludf.DUMMYFUNCTION("IF(REGEXMATCH(I519,""(?i)literary society""),1,0)"),1.0)</f>
        <v>1</v>
      </c>
      <c r="L519" s="3">
        <f>IFERROR(__xludf.DUMMYFUNCTION("IF(REGEXMATCH(I519,""(?i)robotics""),1,0)"),1.0)</f>
        <v>1</v>
      </c>
      <c r="M519" s="3">
        <f>IFERROR(__xludf.DUMMYFUNCTION("IF(REGEXMATCH(I519,""(?i)coding club""),1,0)"),0.0)</f>
        <v>0</v>
      </c>
      <c r="N519" s="3">
        <f>IFERROR(__xludf.DUMMYFUNCTION("IF(REGEXMATCH(I519,""(?i)entrepreneurship cell""),1,0)"),0.0)</f>
        <v>0</v>
      </c>
      <c r="O519" s="3">
        <f>IFERROR(__xludf.DUMMYFUNCTION("IF(REGEXMATCH(I519,""(?i)cultural club""),1,0)"),1.0)</f>
        <v>1</v>
      </c>
      <c r="P519" s="3">
        <f>IFERROR(__xludf.DUMMYFUNCTION("IF(REGEXMATCH(I519,""(?i)sports club""),1,0)"),0.0)</f>
        <v>0</v>
      </c>
      <c r="Q519" s="3" t="s">
        <v>1305</v>
      </c>
      <c r="R519" s="3">
        <f>IFERROR(__xludf.DUMMYFUNCTION("COUNTA(SPLIT(Q519,"",""))"),3.0)</f>
        <v>3</v>
      </c>
      <c r="S519" s="3">
        <f>IFERROR(__xludf.DUMMYFUNCTION("IF(REGEXMATCH(Q519,""(?i)c\+\+""),1,0)"),0.0)</f>
        <v>0</v>
      </c>
      <c r="T519" s="3">
        <f>IFERROR(__xludf.DUMMYFUNCTION("IF(REGEXMATCH(Q519,""(?i)machine learning""),1,0)"),0.0)</f>
        <v>0</v>
      </c>
      <c r="U519" s="3">
        <f>IFERROR(__xludf.DUMMYFUNCTION("IF(REGEXMATCH(Q519,""(?i)python""),1,0)"),1.0)</f>
        <v>1</v>
      </c>
      <c r="V519" s="3">
        <f>IFERROR(__xludf.DUMMYFUNCTION("IF(REGEXMATCH(Q519,""(?i)java""),1,0)"),1.0)</f>
        <v>1</v>
      </c>
      <c r="W519" s="3">
        <f>IFERROR(__xludf.DUMMYFUNCTION("IF(REGEXMATCH(Q519,""(?i)sql""),1,0)"),0.0)</f>
        <v>0</v>
      </c>
      <c r="X519" s="3">
        <f>IFERROR(__xludf.DUMMYFUNCTION("IF(REGEXMATCH(Q519,""(?i)web development""),1,0)"),1.0)</f>
        <v>1</v>
      </c>
      <c r="Y519" s="3">
        <f>IFERROR(__xludf.DUMMYFUNCTION("IF(REGEXMATCH(Q519,""(?i)data science""),1,0)"),0.0)</f>
        <v>0</v>
      </c>
      <c r="Z519" s="3" t="s">
        <v>55</v>
      </c>
      <c r="AA519" s="3" t="s">
        <v>48</v>
      </c>
      <c r="AB519" s="3" t="s">
        <v>66</v>
      </c>
      <c r="AC519" s="3" t="s">
        <v>98</v>
      </c>
      <c r="AD519" s="3">
        <v>4.55</v>
      </c>
      <c r="AE519" s="3" t="s">
        <v>61</v>
      </c>
      <c r="AF519" s="3">
        <v>7.1</v>
      </c>
      <c r="AG519" s="3">
        <v>5.48</v>
      </c>
      <c r="AH519" s="3">
        <v>6.46</v>
      </c>
      <c r="AI519" s="3">
        <v>7.28</v>
      </c>
      <c r="AJ519" s="3">
        <v>6.12</v>
      </c>
      <c r="AK519" s="3">
        <v>5.89</v>
      </c>
      <c r="AL519" s="3">
        <v>4.74</v>
      </c>
      <c r="AM519" s="3">
        <v>6.34</v>
      </c>
    </row>
    <row r="520">
      <c r="A520" s="3" t="s">
        <v>1306</v>
      </c>
      <c r="B520" s="3" t="s">
        <v>190</v>
      </c>
      <c r="C520" s="4">
        <v>18.0</v>
      </c>
      <c r="D520" s="3" t="s">
        <v>58</v>
      </c>
      <c r="E520" s="3" t="s">
        <v>82</v>
      </c>
      <c r="F520" s="5">
        <v>6.81</v>
      </c>
      <c r="G520" s="3">
        <v>1.0</v>
      </c>
      <c r="H520" s="5">
        <v>81.6</v>
      </c>
      <c r="I520" s="3" t="s">
        <v>667</v>
      </c>
      <c r="J520" s="3">
        <f>IFERROR(__xludf.DUMMYFUNCTION("COUNTA(SPLIT(I520,"",""))"),2.0)</f>
        <v>2</v>
      </c>
      <c r="K520" s="3">
        <f>IFERROR(__xludf.DUMMYFUNCTION("IF(REGEXMATCH(I520,""(?i)literary society""),1,0)"),0.0)</f>
        <v>0</v>
      </c>
      <c r="L520" s="3">
        <f>IFERROR(__xludf.DUMMYFUNCTION("IF(REGEXMATCH(I520,""(?i)robotics""),1,0)"),0.0)</f>
        <v>0</v>
      </c>
      <c r="M520" s="3">
        <f>IFERROR(__xludf.DUMMYFUNCTION("IF(REGEXMATCH(I520,""(?i)coding club""),1,0)"),0.0)</f>
        <v>0</v>
      </c>
      <c r="N520" s="3">
        <f>IFERROR(__xludf.DUMMYFUNCTION("IF(REGEXMATCH(I520,""(?i)entrepreneurship cell""),1,0)"),1.0)</f>
        <v>1</v>
      </c>
      <c r="O520" s="3">
        <f>IFERROR(__xludf.DUMMYFUNCTION("IF(REGEXMATCH(I520,""(?i)cultural club""),1,0)"),0.0)</f>
        <v>0</v>
      </c>
      <c r="P520" s="3">
        <f>IFERROR(__xludf.DUMMYFUNCTION("IF(REGEXMATCH(I520,""(?i)sports club""),1,0)"),1.0)</f>
        <v>1</v>
      </c>
      <c r="Q520" s="3" t="s">
        <v>1307</v>
      </c>
      <c r="R520" s="3">
        <f>IFERROR(__xludf.DUMMYFUNCTION("COUNTA(SPLIT(Q520,"",""))"),2.0)</f>
        <v>2</v>
      </c>
      <c r="S520" s="3">
        <f>IFERROR(__xludf.DUMMYFUNCTION("IF(REGEXMATCH(Q520,""(?i)c\+\+""),1,0)"),0.0)</f>
        <v>0</v>
      </c>
      <c r="T520" s="3">
        <f>IFERROR(__xludf.DUMMYFUNCTION("IF(REGEXMATCH(Q520,""(?i)machine learning""),1,0)"),0.0)</f>
        <v>0</v>
      </c>
      <c r="U520" s="3">
        <f>IFERROR(__xludf.DUMMYFUNCTION("IF(REGEXMATCH(Q520,""(?i)python""),1,0)"),0.0)</f>
        <v>0</v>
      </c>
      <c r="V520" s="3">
        <f>IFERROR(__xludf.DUMMYFUNCTION("IF(REGEXMATCH(Q520,""(?i)java""),1,0)"),0.0)</f>
        <v>0</v>
      </c>
      <c r="W520" s="3">
        <f>IFERROR(__xludf.DUMMYFUNCTION("IF(REGEXMATCH(Q520,""(?i)sql""),1,0)"),1.0)</f>
        <v>1</v>
      </c>
      <c r="X520" s="3">
        <f>IFERROR(__xludf.DUMMYFUNCTION("IF(REGEXMATCH(Q520,""(?i)web development""),1,0)"),0.0)</f>
        <v>0</v>
      </c>
      <c r="Y520" s="3">
        <f>IFERROR(__xludf.DUMMYFUNCTION("IF(REGEXMATCH(Q520,""(?i)data science""),1,0)"),1.0)</f>
        <v>1</v>
      </c>
      <c r="Z520" s="3" t="s">
        <v>55</v>
      </c>
      <c r="AA520" s="3" t="s">
        <v>48</v>
      </c>
      <c r="AB520" s="3" t="s">
        <v>66</v>
      </c>
      <c r="AC520" s="3" t="s">
        <v>85</v>
      </c>
      <c r="AD520" s="3">
        <v>6.36</v>
      </c>
      <c r="AE520" s="3" t="s">
        <v>75</v>
      </c>
      <c r="AF520" s="3">
        <v>8.54</v>
      </c>
      <c r="AG520" s="3">
        <v>6.47</v>
      </c>
      <c r="AH520" s="3">
        <v>6.57</v>
      </c>
      <c r="AI520" s="3">
        <v>7.82</v>
      </c>
      <c r="AJ520" s="3">
        <v>5.38</v>
      </c>
      <c r="AK520" s="3">
        <v>5.79</v>
      </c>
      <c r="AL520" s="3">
        <v>8.1</v>
      </c>
      <c r="AM520" s="3">
        <v>5.83</v>
      </c>
    </row>
    <row r="521">
      <c r="A521" s="3" t="s">
        <v>1308</v>
      </c>
      <c r="B521" s="3" t="s">
        <v>178</v>
      </c>
      <c r="C521" s="4">
        <v>19.0</v>
      </c>
      <c r="D521" s="3" t="s">
        <v>58</v>
      </c>
      <c r="E521" s="3" t="s">
        <v>59</v>
      </c>
      <c r="F521" s="5">
        <v>6.91</v>
      </c>
      <c r="G521" s="3">
        <v>1.0</v>
      </c>
      <c r="H521" s="5">
        <v>72.08</v>
      </c>
      <c r="I521" s="3" t="s">
        <v>1041</v>
      </c>
      <c r="J521" s="3">
        <f>IFERROR(__xludf.DUMMYFUNCTION("COUNTA(SPLIT(I521,"",""))"),3.0)</f>
        <v>3</v>
      </c>
      <c r="K521" s="3">
        <f>IFERROR(__xludf.DUMMYFUNCTION("IF(REGEXMATCH(I521,""(?i)literary society""),1,0)"),0.0)</f>
        <v>0</v>
      </c>
      <c r="L521" s="3">
        <f>IFERROR(__xludf.DUMMYFUNCTION("IF(REGEXMATCH(I521,""(?i)robotics""),1,0)"),0.0)</f>
        <v>0</v>
      </c>
      <c r="M521" s="3">
        <f>IFERROR(__xludf.DUMMYFUNCTION("IF(REGEXMATCH(I521,""(?i)coding club""),1,0)"),1.0)</f>
        <v>1</v>
      </c>
      <c r="N521" s="3">
        <f>IFERROR(__xludf.DUMMYFUNCTION("IF(REGEXMATCH(I521,""(?i)entrepreneurship cell""),1,0)"),0.0)</f>
        <v>0</v>
      </c>
      <c r="O521" s="3">
        <f>IFERROR(__xludf.DUMMYFUNCTION("IF(REGEXMATCH(I521,""(?i)cultural club""),1,0)"),1.0)</f>
        <v>1</v>
      </c>
      <c r="P521" s="3">
        <f>IFERROR(__xludf.DUMMYFUNCTION("IF(REGEXMATCH(I521,""(?i)sports club""),1,0)"),1.0)</f>
        <v>1</v>
      </c>
      <c r="Q521" s="3" t="s">
        <v>1042</v>
      </c>
      <c r="R521" s="3">
        <f>IFERROR(__xludf.DUMMYFUNCTION("COUNTA(SPLIT(Q521,"",""))"),3.0)</f>
        <v>3</v>
      </c>
      <c r="S521" s="3">
        <f>IFERROR(__xludf.DUMMYFUNCTION("IF(REGEXMATCH(Q521,""(?i)c\+\+""),1,0)"),1.0)</f>
        <v>1</v>
      </c>
      <c r="T521" s="3">
        <f>IFERROR(__xludf.DUMMYFUNCTION("IF(REGEXMATCH(Q521,""(?i)machine learning""),1,0)"),0.0)</f>
        <v>0</v>
      </c>
      <c r="U521" s="3">
        <f>IFERROR(__xludf.DUMMYFUNCTION("IF(REGEXMATCH(Q521,""(?i)python""),1,0)"),0.0)</f>
        <v>0</v>
      </c>
      <c r="V521" s="3">
        <f>IFERROR(__xludf.DUMMYFUNCTION("IF(REGEXMATCH(Q521,""(?i)java""),1,0)"),0.0)</f>
        <v>0</v>
      </c>
      <c r="W521" s="3">
        <f>IFERROR(__xludf.DUMMYFUNCTION("IF(REGEXMATCH(Q521,""(?i)sql""),1,0)"),0.0)</f>
        <v>0</v>
      </c>
      <c r="X521" s="3">
        <f>IFERROR(__xludf.DUMMYFUNCTION("IF(REGEXMATCH(Q521,""(?i)web development""),1,0)"),1.0)</f>
        <v>1</v>
      </c>
      <c r="Y521" s="3">
        <f>IFERROR(__xludf.DUMMYFUNCTION("IF(REGEXMATCH(Q521,""(?i)data science""),1,0)"),1.0)</f>
        <v>1</v>
      </c>
      <c r="Z521" s="3" t="s">
        <v>55</v>
      </c>
      <c r="AA521" s="3" t="s">
        <v>48</v>
      </c>
      <c r="AB521" s="3" t="s">
        <v>66</v>
      </c>
      <c r="AC521" s="3" t="s">
        <v>98</v>
      </c>
      <c r="AD521" s="3">
        <v>10.34</v>
      </c>
      <c r="AE521" s="3" t="s">
        <v>72</v>
      </c>
      <c r="AF521" s="3">
        <v>5.75</v>
      </c>
      <c r="AG521" s="3">
        <v>7.47</v>
      </c>
      <c r="AH521" s="3">
        <v>7.89</v>
      </c>
      <c r="AI521" s="3">
        <v>6.14</v>
      </c>
      <c r="AJ521" s="3">
        <v>7.06</v>
      </c>
      <c r="AK521" s="3">
        <v>7.32</v>
      </c>
      <c r="AL521" s="3">
        <v>7.1</v>
      </c>
      <c r="AM521" s="3">
        <v>6.54</v>
      </c>
    </row>
    <row r="522">
      <c r="A522" s="3" t="s">
        <v>1309</v>
      </c>
      <c r="B522" s="3" t="s">
        <v>190</v>
      </c>
      <c r="C522" s="4">
        <v>21.0</v>
      </c>
      <c r="D522" s="3" t="s">
        <v>58</v>
      </c>
      <c r="E522" s="3" t="s">
        <v>59</v>
      </c>
      <c r="F522" s="5">
        <v>7.22</v>
      </c>
      <c r="G522" s="3">
        <v>0.0</v>
      </c>
      <c r="H522" s="5">
        <v>91.71</v>
      </c>
      <c r="I522" s="3" t="s">
        <v>10</v>
      </c>
      <c r="J522" s="3">
        <f>IFERROR(__xludf.DUMMYFUNCTION("COUNTA(SPLIT(I522,"",""))"),1.0)</f>
        <v>1</v>
      </c>
      <c r="K522" s="3">
        <f>IFERROR(__xludf.DUMMYFUNCTION("IF(REGEXMATCH(I522,""(?i)literary society""),1,0)"),1.0)</f>
        <v>1</v>
      </c>
      <c r="L522" s="3">
        <f>IFERROR(__xludf.DUMMYFUNCTION("IF(REGEXMATCH(I522,""(?i)robotics""),1,0)"),0.0)</f>
        <v>0</v>
      </c>
      <c r="M522" s="3">
        <f>IFERROR(__xludf.DUMMYFUNCTION("IF(REGEXMATCH(I522,""(?i)coding club""),1,0)"),0.0)</f>
        <v>0</v>
      </c>
      <c r="N522" s="3">
        <f>IFERROR(__xludf.DUMMYFUNCTION("IF(REGEXMATCH(I522,""(?i)entrepreneurship cell""),1,0)"),0.0)</f>
        <v>0</v>
      </c>
      <c r="O522" s="3">
        <f>IFERROR(__xludf.DUMMYFUNCTION("IF(REGEXMATCH(I522,""(?i)cultural club""),1,0)"),0.0)</f>
        <v>0</v>
      </c>
      <c r="P522" s="3">
        <f>IFERROR(__xludf.DUMMYFUNCTION("IF(REGEXMATCH(I522,""(?i)sports club""),1,0)"),0.0)</f>
        <v>0</v>
      </c>
      <c r="Q522" s="3" t="s">
        <v>1310</v>
      </c>
      <c r="R522" s="3">
        <f>IFERROR(__xludf.DUMMYFUNCTION("COUNTA(SPLIT(Q522,"",""))"),2.0)</f>
        <v>2</v>
      </c>
      <c r="S522" s="3">
        <f>IFERROR(__xludf.DUMMYFUNCTION("IF(REGEXMATCH(Q522,""(?i)c\+\+""),1,0)"),1.0)</f>
        <v>1</v>
      </c>
      <c r="T522" s="3">
        <f>IFERROR(__xludf.DUMMYFUNCTION("IF(REGEXMATCH(Q522,""(?i)machine learning""),1,0)"),0.0)</f>
        <v>0</v>
      </c>
      <c r="U522" s="3">
        <f>IFERROR(__xludf.DUMMYFUNCTION("IF(REGEXMATCH(Q522,""(?i)python""),1,0)"),1.0)</f>
        <v>1</v>
      </c>
      <c r="V522" s="3">
        <f>IFERROR(__xludf.DUMMYFUNCTION("IF(REGEXMATCH(Q522,""(?i)java""),1,0)"),0.0)</f>
        <v>0</v>
      </c>
      <c r="W522" s="3">
        <f>IFERROR(__xludf.DUMMYFUNCTION("IF(REGEXMATCH(Q522,""(?i)sql""),1,0)"),0.0)</f>
        <v>0</v>
      </c>
      <c r="X522" s="3">
        <f>IFERROR(__xludf.DUMMYFUNCTION("IF(REGEXMATCH(Q522,""(?i)web development""),1,0)"),0.0)</f>
        <v>0</v>
      </c>
      <c r="Y522" s="3">
        <f>IFERROR(__xludf.DUMMYFUNCTION("IF(REGEXMATCH(Q522,""(?i)data science""),1,0)"),0.0)</f>
        <v>0</v>
      </c>
      <c r="Z522" s="3" t="s">
        <v>55</v>
      </c>
      <c r="AA522" s="3" t="s">
        <v>48</v>
      </c>
      <c r="AB522" s="3" t="s">
        <v>47</v>
      </c>
      <c r="AC522" s="3" t="s">
        <v>48</v>
      </c>
      <c r="AD522" s="3">
        <v>0.0</v>
      </c>
      <c r="AE522" s="3" t="s">
        <v>49</v>
      </c>
      <c r="AF522" s="3">
        <v>6.82</v>
      </c>
      <c r="AG522" s="3">
        <v>10.0</v>
      </c>
      <c r="AH522" s="3">
        <v>7.3</v>
      </c>
      <c r="AI522" s="3">
        <v>6.25</v>
      </c>
      <c r="AJ522" s="3">
        <v>6.57</v>
      </c>
      <c r="AK522" s="3">
        <v>8.15</v>
      </c>
      <c r="AL522" s="3">
        <v>7.11</v>
      </c>
      <c r="AM522" s="3">
        <v>5.56</v>
      </c>
    </row>
    <row r="523">
      <c r="A523" s="3" t="s">
        <v>1311</v>
      </c>
      <c r="B523" s="3" t="s">
        <v>1312</v>
      </c>
      <c r="C523" s="4">
        <v>20.0</v>
      </c>
      <c r="D523" s="3" t="s">
        <v>41</v>
      </c>
      <c r="E523" s="3" t="s">
        <v>70</v>
      </c>
      <c r="F523" s="5">
        <v>7.23</v>
      </c>
      <c r="G523" s="3">
        <v>0.0</v>
      </c>
      <c r="H523" s="5">
        <v>67.37</v>
      </c>
      <c r="I523" s="3" t="s">
        <v>191</v>
      </c>
      <c r="J523" s="3">
        <f>IFERROR(__xludf.DUMMYFUNCTION("COUNTA(SPLIT(I523,"",""))"),3.0)</f>
        <v>3</v>
      </c>
      <c r="K523" s="3">
        <f>IFERROR(__xludf.DUMMYFUNCTION("IF(REGEXMATCH(I523,""(?i)literary society""),1,0)"),0.0)</f>
        <v>0</v>
      </c>
      <c r="L523" s="3">
        <f>IFERROR(__xludf.DUMMYFUNCTION("IF(REGEXMATCH(I523,""(?i)robotics""),1,0)"),1.0)</f>
        <v>1</v>
      </c>
      <c r="M523" s="3">
        <f>IFERROR(__xludf.DUMMYFUNCTION("IF(REGEXMATCH(I523,""(?i)coding club""),1,0)"),1.0)</f>
        <v>1</v>
      </c>
      <c r="N523" s="3">
        <f>IFERROR(__xludf.DUMMYFUNCTION("IF(REGEXMATCH(I523,""(?i)entrepreneurship cell""),1,0)"),1.0)</f>
        <v>1</v>
      </c>
      <c r="O523" s="3">
        <f>IFERROR(__xludf.DUMMYFUNCTION("IF(REGEXMATCH(I523,""(?i)cultural club""),1,0)"),0.0)</f>
        <v>0</v>
      </c>
      <c r="P523" s="3">
        <f>IFERROR(__xludf.DUMMYFUNCTION("IF(REGEXMATCH(I523,""(?i)sports club""),1,0)"),0.0)</f>
        <v>0</v>
      </c>
      <c r="Q523" s="3" t="s">
        <v>1313</v>
      </c>
      <c r="R523" s="3">
        <f>IFERROR(__xludf.DUMMYFUNCTION("COUNTA(SPLIT(Q523,"",""))"),5.0)</f>
        <v>5</v>
      </c>
      <c r="S523" s="3">
        <f>IFERROR(__xludf.DUMMYFUNCTION("IF(REGEXMATCH(Q523,""(?i)c\+\+""),1,0)"),1.0)</f>
        <v>1</v>
      </c>
      <c r="T523" s="3">
        <f>IFERROR(__xludf.DUMMYFUNCTION("IF(REGEXMATCH(Q523,""(?i)machine learning""),1,0)"),0.0)</f>
        <v>0</v>
      </c>
      <c r="U523" s="3">
        <f>IFERROR(__xludf.DUMMYFUNCTION("IF(REGEXMATCH(Q523,""(?i)python""),1,0)"),1.0)</f>
        <v>1</v>
      </c>
      <c r="V523" s="3">
        <f>IFERROR(__xludf.DUMMYFUNCTION("IF(REGEXMATCH(Q523,""(?i)java""),1,0)"),0.0)</f>
        <v>0</v>
      </c>
      <c r="W523" s="3">
        <f>IFERROR(__xludf.DUMMYFUNCTION("IF(REGEXMATCH(Q523,""(?i)sql""),1,0)"),1.0)</f>
        <v>1</v>
      </c>
      <c r="X523" s="3">
        <f>IFERROR(__xludf.DUMMYFUNCTION("IF(REGEXMATCH(Q523,""(?i)web development""),1,0)"),1.0)</f>
        <v>1</v>
      </c>
      <c r="Y523" s="3">
        <f>IFERROR(__xludf.DUMMYFUNCTION("IF(REGEXMATCH(Q523,""(?i)data science""),1,0)"),1.0)</f>
        <v>1</v>
      </c>
      <c r="Z523" s="3" t="s">
        <v>55</v>
      </c>
      <c r="AA523" s="3" t="s">
        <v>48</v>
      </c>
      <c r="AB523" s="3" t="s">
        <v>47</v>
      </c>
      <c r="AC523" s="3" t="s">
        <v>48</v>
      </c>
      <c r="AD523" s="3">
        <v>0.0</v>
      </c>
      <c r="AE523" s="3" t="s">
        <v>49</v>
      </c>
      <c r="AF523" s="3">
        <v>6.82</v>
      </c>
      <c r="AG523" s="3">
        <v>7.49</v>
      </c>
      <c r="AH523" s="3">
        <v>6.99</v>
      </c>
      <c r="AI523" s="3">
        <v>7.31</v>
      </c>
      <c r="AJ523" s="3">
        <v>8.81</v>
      </c>
      <c r="AK523" s="3">
        <v>6.66</v>
      </c>
      <c r="AL523" s="3">
        <v>7.28</v>
      </c>
      <c r="AM523" s="3">
        <v>6.49</v>
      </c>
    </row>
    <row r="524">
      <c r="A524" s="3" t="s">
        <v>1314</v>
      </c>
      <c r="B524" s="3" t="s">
        <v>187</v>
      </c>
      <c r="C524" s="4">
        <v>22.0</v>
      </c>
      <c r="D524" s="3" t="s">
        <v>58</v>
      </c>
      <c r="E524" s="3" t="s">
        <v>82</v>
      </c>
      <c r="F524" s="5">
        <v>6.97</v>
      </c>
      <c r="G524" s="3">
        <v>1.0</v>
      </c>
      <c r="H524" s="5">
        <v>87.3</v>
      </c>
      <c r="I524" s="3" t="s">
        <v>243</v>
      </c>
      <c r="J524" s="3">
        <f>IFERROR(__xludf.DUMMYFUNCTION("COUNTA(SPLIT(I524,"",""))"),2.0)</f>
        <v>2</v>
      </c>
      <c r="K524" s="3">
        <f>IFERROR(__xludf.DUMMYFUNCTION("IF(REGEXMATCH(I524,""(?i)literary society""),1,0)"),0.0)</f>
        <v>0</v>
      </c>
      <c r="L524" s="3">
        <f>IFERROR(__xludf.DUMMYFUNCTION("IF(REGEXMATCH(I524,""(?i)robotics""),1,0)"),1.0)</f>
        <v>1</v>
      </c>
      <c r="M524" s="3">
        <f>IFERROR(__xludf.DUMMYFUNCTION("IF(REGEXMATCH(I524,""(?i)coding club""),1,0)"),0.0)</f>
        <v>0</v>
      </c>
      <c r="N524" s="3">
        <f>IFERROR(__xludf.DUMMYFUNCTION("IF(REGEXMATCH(I524,""(?i)entrepreneurship cell""),1,0)"),0.0)</f>
        <v>0</v>
      </c>
      <c r="O524" s="3">
        <f>IFERROR(__xludf.DUMMYFUNCTION("IF(REGEXMATCH(I524,""(?i)cultural club""),1,0)"),1.0)</f>
        <v>1</v>
      </c>
      <c r="P524" s="3">
        <f>IFERROR(__xludf.DUMMYFUNCTION("IF(REGEXMATCH(I524,""(?i)sports club""),1,0)"),0.0)</f>
        <v>0</v>
      </c>
      <c r="Q524" s="3" t="s">
        <v>522</v>
      </c>
      <c r="R524" s="3">
        <f>IFERROR(__xludf.DUMMYFUNCTION("COUNTA(SPLIT(Q524,"",""))"),2.0)</f>
        <v>2</v>
      </c>
      <c r="S524" s="3">
        <f>IFERROR(__xludf.DUMMYFUNCTION("IF(REGEXMATCH(Q524,""(?i)c\+\+""),1,0)"),0.0)</f>
        <v>0</v>
      </c>
      <c r="T524" s="3">
        <f>IFERROR(__xludf.DUMMYFUNCTION("IF(REGEXMATCH(Q524,""(?i)machine learning""),1,0)"),0.0)</f>
        <v>0</v>
      </c>
      <c r="U524" s="3">
        <f>IFERROR(__xludf.DUMMYFUNCTION("IF(REGEXMATCH(Q524,""(?i)python""),1,0)"),1.0)</f>
        <v>1</v>
      </c>
      <c r="V524" s="3">
        <f>IFERROR(__xludf.DUMMYFUNCTION("IF(REGEXMATCH(Q524,""(?i)java""),1,0)"),0.0)</f>
        <v>0</v>
      </c>
      <c r="W524" s="3">
        <f>IFERROR(__xludf.DUMMYFUNCTION("IF(REGEXMATCH(Q524,""(?i)sql""),1,0)"),1.0)</f>
        <v>1</v>
      </c>
      <c r="X524" s="3">
        <f>IFERROR(__xludf.DUMMYFUNCTION("IF(REGEXMATCH(Q524,""(?i)web development""),1,0)"),0.0)</f>
        <v>0</v>
      </c>
      <c r="Y524" s="3">
        <f>IFERROR(__xludf.DUMMYFUNCTION("IF(REGEXMATCH(Q524,""(?i)data science""),1,0)"),0.0)</f>
        <v>0</v>
      </c>
      <c r="Z524" s="3" t="s">
        <v>55</v>
      </c>
      <c r="AA524" s="3" t="s">
        <v>48</v>
      </c>
      <c r="AB524" s="3" t="s">
        <v>66</v>
      </c>
      <c r="AC524" s="3" t="s">
        <v>85</v>
      </c>
      <c r="AD524" s="3">
        <v>12.78</v>
      </c>
      <c r="AE524" s="3" t="s">
        <v>75</v>
      </c>
      <c r="AF524" s="3">
        <v>6.05</v>
      </c>
      <c r="AG524" s="3">
        <v>6.32</v>
      </c>
      <c r="AH524" s="3">
        <v>6.23</v>
      </c>
      <c r="AI524" s="3">
        <v>7.83</v>
      </c>
      <c r="AJ524" s="3">
        <v>7.9</v>
      </c>
      <c r="AK524" s="3">
        <v>7.45</v>
      </c>
      <c r="AL524" s="3">
        <v>8.18</v>
      </c>
      <c r="AM524" s="3">
        <v>5.82</v>
      </c>
    </row>
    <row r="525">
      <c r="A525" s="3" t="s">
        <v>1315</v>
      </c>
      <c r="B525" s="3" t="s">
        <v>1316</v>
      </c>
      <c r="C525" s="4">
        <v>18.0</v>
      </c>
      <c r="D525" s="3" t="s">
        <v>58</v>
      </c>
      <c r="E525" s="3" t="s">
        <v>42</v>
      </c>
      <c r="F525" s="5">
        <v>7.25</v>
      </c>
      <c r="G525" s="3">
        <v>1.0</v>
      </c>
      <c r="H525" s="5">
        <v>84.15</v>
      </c>
      <c r="I525" s="3" t="s">
        <v>12</v>
      </c>
      <c r="J525" s="3">
        <f>IFERROR(__xludf.DUMMYFUNCTION("COUNTA(SPLIT(I525,"",""))"),1.0)</f>
        <v>1</v>
      </c>
      <c r="K525" s="3">
        <f>IFERROR(__xludf.DUMMYFUNCTION("IF(REGEXMATCH(I525,""(?i)literary society""),1,0)"),0.0)</f>
        <v>0</v>
      </c>
      <c r="L525" s="3">
        <f>IFERROR(__xludf.DUMMYFUNCTION("IF(REGEXMATCH(I525,""(?i)robotics""),1,0)"),0.0)</f>
        <v>0</v>
      </c>
      <c r="M525" s="3">
        <f>IFERROR(__xludf.DUMMYFUNCTION("IF(REGEXMATCH(I525,""(?i)coding club""),1,0)"),1.0)</f>
        <v>1</v>
      </c>
      <c r="N525" s="3">
        <f>IFERROR(__xludf.DUMMYFUNCTION("IF(REGEXMATCH(I525,""(?i)entrepreneurship cell""),1,0)"),0.0)</f>
        <v>0</v>
      </c>
      <c r="O525" s="3">
        <f>IFERROR(__xludf.DUMMYFUNCTION("IF(REGEXMATCH(I525,""(?i)cultural club""),1,0)"),0.0)</f>
        <v>0</v>
      </c>
      <c r="P525" s="3">
        <f>IFERROR(__xludf.DUMMYFUNCTION("IF(REGEXMATCH(I525,""(?i)sports club""),1,0)"),0.0)</f>
        <v>0</v>
      </c>
      <c r="Q525" s="3" t="s">
        <v>1317</v>
      </c>
      <c r="R525" s="3">
        <f>IFERROR(__xludf.DUMMYFUNCTION("COUNTA(SPLIT(Q525,"",""))"),3.0)</f>
        <v>3</v>
      </c>
      <c r="S525" s="3">
        <f>IFERROR(__xludf.DUMMYFUNCTION("IF(REGEXMATCH(Q525,""(?i)c\+\+""),1,0)"),0.0)</f>
        <v>0</v>
      </c>
      <c r="T525" s="3">
        <f>IFERROR(__xludf.DUMMYFUNCTION("IF(REGEXMATCH(Q525,""(?i)machine learning""),1,0)"),1.0)</f>
        <v>1</v>
      </c>
      <c r="U525" s="3">
        <f>IFERROR(__xludf.DUMMYFUNCTION("IF(REGEXMATCH(Q525,""(?i)python""),1,0)"),0.0)</f>
        <v>0</v>
      </c>
      <c r="V525" s="3">
        <f>IFERROR(__xludf.DUMMYFUNCTION("IF(REGEXMATCH(Q525,""(?i)java""),1,0)"),0.0)</f>
        <v>0</v>
      </c>
      <c r="W525" s="3">
        <f>IFERROR(__xludf.DUMMYFUNCTION("IF(REGEXMATCH(Q525,""(?i)sql""),1,0)"),1.0)</f>
        <v>1</v>
      </c>
      <c r="X525" s="3">
        <f>IFERROR(__xludf.DUMMYFUNCTION("IF(REGEXMATCH(Q525,""(?i)web development""),1,0)"),1.0)</f>
        <v>1</v>
      </c>
      <c r="Y525" s="3">
        <f>IFERROR(__xludf.DUMMYFUNCTION("IF(REGEXMATCH(Q525,""(?i)data science""),1,0)"),0.0)</f>
        <v>0</v>
      </c>
      <c r="Z525" s="3" t="s">
        <v>45</v>
      </c>
      <c r="AA525" s="3" t="s">
        <v>67</v>
      </c>
      <c r="AB525" s="3" t="s">
        <v>66</v>
      </c>
      <c r="AC525" s="3" t="s">
        <v>98</v>
      </c>
      <c r="AD525" s="3">
        <v>16.61</v>
      </c>
      <c r="AE525" s="3" t="s">
        <v>72</v>
      </c>
      <c r="AF525" s="3">
        <v>6.84</v>
      </c>
      <c r="AG525" s="3">
        <v>6.5</v>
      </c>
      <c r="AH525" s="3">
        <v>7.43</v>
      </c>
      <c r="AI525" s="3">
        <v>8.2</v>
      </c>
      <c r="AJ525" s="3">
        <v>7.72</v>
      </c>
      <c r="AK525" s="3">
        <v>7.92</v>
      </c>
      <c r="AL525" s="3">
        <v>6.41</v>
      </c>
      <c r="AM525" s="3">
        <v>7.0</v>
      </c>
    </row>
    <row r="526">
      <c r="A526" s="3" t="s">
        <v>1318</v>
      </c>
      <c r="B526" s="3" t="s">
        <v>1319</v>
      </c>
      <c r="C526" s="4">
        <v>18.0</v>
      </c>
      <c r="D526" s="3" t="s">
        <v>41</v>
      </c>
      <c r="E526" s="3" t="s">
        <v>52</v>
      </c>
      <c r="F526" s="5">
        <v>6.96</v>
      </c>
      <c r="G526" s="3">
        <v>0.0</v>
      </c>
      <c r="H526" s="5">
        <v>66.16</v>
      </c>
      <c r="I526" s="3" t="s">
        <v>12</v>
      </c>
      <c r="J526" s="3">
        <f>IFERROR(__xludf.DUMMYFUNCTION("COUNTA(SPLIT(I526,"",""))"),1.0)</f>
        <v>1</v>
      </c>
      <c r="K526" s="3">
        <f>IFERROR(__xludf.DUMMYFUNCTION("IF(REGEXMATCH(I526,""(?i)literary society""),1,0)"),0.0)</f>
        <v>0</v>
      </c>
      <c r="L526" s="3">
        <f>IFERROR(__xludf.DUMMYFUNCTION("IF(REGEXMATCH(I526,""(?i)robotics""),1,0)"),0.0)</f>
        <v>0</v>
      </c>
      <c r="M526" s="3">
        <f>IFERROR(__xludf.DUMMYFUNCTION("IF(REGEXMATCH(I526,""(?i)coding club""),1,0)"),1.0)</f>
        <v>1</v>
      </c>
      <c r="N526" s="3">
        <f>IFERROR(__xludf.DUMMYFUNCTION("IF(REGEXMATCH(I526,""(?i)entrepreneurship cell""),1,0)"),0.0)</f>
        <v>0</v>
      </c>
      <c r="O526" s="3">
        <f>IFERROR(__xludf.DUMMYFUNCTION("IF(REGEXMATCH(I526,""(?i)cultural club""),1,0)"),0.0)</f>
        <v>0</v>
      </c>
      <c r="P526" s="3">
        <f>IFERROR(__xludf.DUMMYFUNCTION("IF(REGEXMATCH(I526,""(?i)sports club""),1,0)"),0.0)</f>
        <v>0</v>
      </c>
      <c r="Q526" s="3" t="s">
        <v>1320</v>
      </c>
      <c r="R526" s="3">
        <f>IFERROR(__xludf.DUMMYFUNCTION("COUNTA(SPLIT(Q526,"",""))"),5.0)</f>
        <v>5</v>
      </c>
      <c r="S526" s="3">
        <f>IFERROR(__xludf.DUMMYFUNCTION("IF(REGEXMATCH(Q526,""(?i)c\+\+""),1,0)"),1.0)</f>
        <v>1</v>
      </c>
      <c r="T526" s="3">
        <f>IFERROR(__xludf.DUMMYFUNCTION("IF(REGEXMATCH(Q526,""(?i)machine learning""),1,0)"),1.0)</f>
        <v>1</v>
      </c>
      <c r="U526" s="3">
        <f>IFERROR(__xludf.DUMMYFUNCTION("IF(REGEXMATCH(Q526,""(?i)python""),1,0)"),1.0)</f>
        <v>1</v>
      </c>
      <c r="V526" s="3">
        <f>IFERROR(__xludf.DUMMYFUNCTION("IF(REGEXMATCH(Q526,""(?i)java""),1,0)"),1.0)</f>
        <v>1</v>
      </c>
      <c r="W526" s="3">
        <f>IFERROR(__xludf.DUMMYFUNCTION("IF(REGEXMATCH(Q526,""(?i)sql""),1,0)"),0.0)</f>
        <v>0</v>
      </c>
      <c r="X526" s="3">
        <f>IFERROR(__xludf.DUMMYFUNCTION("IF(REGEXMATCH(Q526,""(?i)web development""),1,0)"),0.0)</f>
        <v>0</v>
      </c>
      <c r="Y526" s="3">
        <f>IFERROR(__xludf.DUMMYFUNCTION("IF(REGEXMATCH(Q526,""(?i)data science""),1,0)"),1.0)</f>
        <v>1</v>
      </c>
      <c r="Z526" s="3" t="s">
        <v>45</v>
      </c>
      <c r="AA526" s="3" t="s">
        <v>98</v>
      </c>
      <c r="AB526" s="3" t="s">
        <v>66</v>
      </c>
      <c r="AC526" s="3" t="s">
        <v>72</v>
      </c>
      <c r="AD526" s="3">
        <v>7.51</v>
      </c>
      <c r="AE526" s="3" t="s">
        <v>72</v>
      </c>
      <c r="AF526" s="3">
        <v>8.24</v>
      </c>
      <c r="AG526" s="3">
        <v>7.85</v>
      </c>
      <c r="AH526" s="3">
        <v>5.8</v>
      </c>
      <c r="AI526" s="3">
        <v>5.01</v>
      </c>
      <c r="AJ526" s="3">
        <v>7.27</v>
      </c>
      <c r="AK526" s="3">
        <v>6.7</v>
      </c>
      <c r="AL526" s="3">
        <v>7.18</v>
      </c>
      <c r="AM526" s="3">
        <v>7.63</v>
      </c>
    </row>
    <row r="527">
      <c r="A527" s="3" t="s">
        <v>1321</v>
      </c>
      <c r="B527" s="3" t="s">
        <v>1322</v>
      </c>
      <c r="C527" s="4">
        <v>22.0</v>
      </c>
      <c r="D527" s="3" t="s">
        <v>58</v>
      </c>
      <c r="E527" s="3" t="s">
        <v>42</v>
      </c>
      <c r="F527" s="5">
        <v>6.54</v>
      </c>
      <c r="G527" s="3">
        <v>1.0</v>
      </c>
      <c r="H527" s="5">
        <v>88.71</v>
      </c>
      <c r="I527" s="3" t="s">
        <v>1323</v>
      </c>
      <c r="J527" s="3">
        <f>IFERROR(__xludf.DUMMYFUNCTION("COUNTA(SPLIT(I527,"",""))"),3.0)</f>
        <v>3</v>
      </c>
      <c r="K527" s="3">
        <f>IFERROR(__xludf.DUMMYFUNCTION("IF(REGEXMATCH(I527,""(?i)literary society""),1,0)"),1.0)</f>
        <v>1</v>
      </c>
      <c r="L527" s="3">
        <f>IFERROR(__xludf.DUMMYFUNCTION("IF(REGEXMATCH(I527,""(?i)robotics""),1,0)"),1.0)</f>
        <v>1</v>
      </c>
      <c r="M527" s="3">
        <f>IFERROR(__xludf.DUMMYFUNCTION("IF(REGEXMATCH(I527,""(?i)coding club""),1,0)"),1.0)</f>
        <v>1</v>
      </c>
      <c r="N527" s="3">
        <f>IFERROR(__xludf.DUMMYFUNCTION("IF(REGEXMATCH(I527,""(?i)entrepreneurship cell""),1,0)"),0.0)</f>
        <v>0</v>
      </c>
      <c r="O527" s="3">
        <f>IFERROR(__xludf.DUMMYFUNCTION("IF(REGEXMATCH(I527,""(?i)cultural club""),1,0)"),0.0)</f>
        <v>0</v>
      </c>
      <c r="P527" s="3">
        <f>IFERROR(__xludf.DUMMYFUNCTION("IF(REGEXMATCH(I527,""(?i)sports club""),1,0)"),0.0)</f>
        <v>0</v>
      </c>
      <c r="Q527" s="3" t="s">
        <v>1324</v>
      </c>
      <c r="R527" s="3">
        <f>IFERROR(__xludf.DUMMYFUNCTION("COUNTA(SPLIT(Q527,"",""))"),4.0)</f>
        <v>4</v>
      </c>
      <c r="S527" s="3">
        <f>IFERROR(__xludf.DUMMYFUNCTION("IF(REGEXMATCH(Q527,""(?i)c\+\+""),1,0)"),0.0)</f>
        <v>0</v>
      </c>
      <c r="T527" s="3">
        <f>IFERROR(__xludf.DUMMYFUNCTION("IF(REGEXMATCH(Q527,""(?i)machine learning""),1,0)"),1.0)</f>
        <v>1</v>
      </c>
      <c r="U527" s="3">
        <f>IFERROR(__xludf.DUMMYFUNCTION("IF(REGEXMATCH(Q527,""(?i)python""),1,0)"),1.0)</f>
        <v>1</v>
      </c>
      <c r="V527" s="3">
        <f>IFERROR(__xludf.DUMMYFUNCTION("IF(REGEXMATCH(Q527,""(?i)java""),1,0)"),1.0)</f>
        <v>1</v>
      </c>
      <c r="W527" s="3">
        <f>IFERROR(__xludf.DUMMYFUNCTION("IF(REGEXMATCH(Q527,""(?i)sql""),1,0)"),1.0)</f>
        <v>1</v>
      </c>
      <c r="X527" s="3">
        <f>IFERROR(__xludf.DUMMYFUNCTION("IF(REGEXMATCH(Q527,""(?i)web development""),1,0)"),0.0)</f>
        <v>0</v>
      </c>
      <c r="Y527" s="3">
        <f>IFERROR(__xludf.DUMMYFUNCTION("IF(REGEXMATCH(Q527,""(?i)data science""),1,0)"),0.0)</f>
        <v>0</v>
      </c>
      <c r="Z527" s="3" t="s">
        <v>55</v>
      </c>
      <c r="AA527" s="3" t="s">
        <v>48</v>
      </c>
      <c r="AB527" s="3" t="s">
        <v>47</v>
      </c>
      <c r="AC527" s="3" t="s">
        <v>48</v>
      </c>
      <c r="AD527" s="3">
        <v>0.0</v>
      </c>
      <c r="AE527" s="3" t="s">
        <v>49</v>
      </c>
      <c r="AF527" s="3">
        <v>6.12</v>
      </c>
      <c r="AG527" s="3">
        <v>8.42</v>
      </c>
      <c r="AH527" s="3">
        <v>5.59</v>
      </c>
      <c r="AI527" s="3">
        <v>5.29</v>
      </c>
      <c r="AJ527" s="3">
        <v>7.37</v>
      </c>
      <c r="AK527" s="3">
        <v>6.12</v>
      </c>
      <c r="AL527" s="3">
        <v>8.09</v>
      </c>
      <c r="AM527" s="3">
        <v>5.32</v>
      </c>
    </row>
    <row r="528">
      <c r="A528" s="3" t="s">
        <v>1325</v>
      </c>
      <c r="B528" s="3" t="s">
        <v>1326</v>
      </c>
      <c r="C528" s="4">
        <v>22.0</v>
      </c>
      <c r="D528" s="3" t="s">
        <v>58</v>
      </c>
      <c r="E528" s="3" t="s">
        <v>59</v>
      </c>
      <c r="F528" s="5">
        <v>6.61</v>
      </c>
      <c r="G528" s="3">
        <v>0.0</v>
      </c>
      <c r="H528" s="5">
        <v>74.51</v>
      </c>
      <c r="I528" s="3" t="s">
        <v>10</v>
      </c>
      <c r="J528" s="3">
        <f>IFERROR(__xludf.DUMMYFUNCTION("COUNTA(SPLIT(I528,"",""))"),1.0)</f>
        <v>1</v>
      </c>
      <c r="K528" s="3">
        <f>IFERROR(__xludf.DUMMYFUNCTION("IF(REGEXMATCH(I528,""(?i)literary society""),1,0)"),1.0)</f>
        <v>1</v>
      </c>
      <c r="L528" s="3">
        <f>IFERROR(__xludf.DUMMYFUNCTION("IF(REGEXMATCH(I528,""(?i)robotics""),1,0)"),0.0)</f>
        <v>0</v>
      </c>
      <c r="M528" s="3">
        <f>IFERROR(__xludf.DUMMYFUNCTION("IF(REGEXMATCH(I528,""(?i)coding club""),1,0)"),0.0)</f>
        <v>0</v>
      </c>
      <c r="N528" s="3">
        <f>IFERROR(__xludf.DUMMYFUNCTION("IF(REGEXMATCH(I528,""(?i)entrepreneurship cell""),1,0)"),0.0)</f>
        <v>0</v>
      </c>
      <c r="O528" s="3">
        <f>IFERROR(__xludf.DUMMYFUNCTION("IF(REGEXMATCH(I528,""(?i)cultural club""),1,0)"),0.0)</f>
        <v>0</v>
      </c>
      <c r="P528" s="3">
        <f>IFERROR(__xludf.DUMMYFUNCTION("IF(REGEXMATCH(I528,""(?i)sports club""),1,0)"),0.0)</f>
        <v>0</v>
      </c>
      <c r="Q528" s="3" t="s">
        <v>1174</v>
      </c>
      <c r="R528" s="3">
        <f>IFERROR(__xludf.DUMMYFUNCTION("COUNTA(SPLIT(Q528,"",""))"),5.0)</f>
        <v>5</v>
      </c>
      <c r="S528" s="3">
        <f>IFERROR(__xludf.DUMMYFUNCTION("IF(REGEXMATCH(Q528,""(?i)c\+\+""),1,0)"),1.0)</f>
        <v>1</v>
      </c>
      <c r="T528" s="3">
        <f>IFERROR(__xludf.DUMMYFUNCTION("IF(REGEXMATCH(Q528,""(?i)machine learning""),1,0)"),0.0)</f>
        <v>0</v>
      </c>
      <c r="U528" s="3">
        <f>IFERROR(__xludf.DUMMYFUNCTION("IF(REGEXMATCH(Q528,""(?i)python""),1,0)"),1.0)</f>
        <v>1</v>
      </c>
      <c r="V528" s="3">
        <f>IFERROR(__xludf.DUMMYFUNCTION("IF(REGEXMATCH(Q528,""(?i)java""),1,0)"),0.0)</f>
        <v>0</v>
      </c>
      <c r="W528" s="3">
        <f>IFERROR(__xludf.DUMMYFUNCTION("IF(REGEXMATCH(Q528,""(?i)sql""),1,0)"),1.0)</f>
        <v>1</v>
      </c>
      <c r="X528" s="3">
        <f>IFERROR(__xludf.DUMMYFUNCTION("IF(REGEXMATCH(Q528,""(?i)web development""),1,0)"),1.0)</f>
        <v>1</v>
      </c>
      <c r="Y528" s="3">
        <f>IFERROR(__xludf.DUMMYFUNCTION("IF(REGEXMATCH(Q528,""(?i)data science""),1,0)"),1.0)</f>
        <v>1</v>
      </c>
      <c r="Z528" s="3" t="s">
        <v>45</v>
      </c>
      <c r="AA528" s="3" t="s">
        <v>85</v>
      </c>
      <c r="AB528" s="3" t="s">
        <v>47</v>
      </c>
      <c r="AC528" s="3" t="s">
        <v>48</v>
      </c>
      <c r="AD528" s="3">
        <v>0.0</v>
      </c>
      <c r="AE528" s="3" t="s">
        <v>49</v>
      </c>
      <c r="AF528" s="3">
        <v>6.03</v>
      </c>
      <c r="AG528" s="3">
        <v>7.04</v>
      </c>
      <c r="AH528" s="3">
        <v>7.19</v>
      </c>
      <c r="AI528" s="3">
        <v>8.93</v>
      </c>
      <c r="AJ528" s="3">
        <v>6.34</v>
      </c>
      <c r="AK528" s="3">
        <v>5.29</v>
      </c>
      <c r="AL528" s="3">
        <v>5.95</v>
      </c>
      <c r="AM528" s="3">
        <v>6.11</v>
      </c>
    </row>
    <row r="529">
      <c r="A529" s="3" t="s">
        <v>1327</v>
      </c>
      <c r="B529" s="3" t="s">
        <v>1328</v>
      </c>
      <c r="C529" s="4">
        <v>23.0</v>
      </c>
      <c r="D529" s="3" t="s">
        <v>41</v>
      </c>
      <c r="E529" s="3" t="s">
        <v>92</v>
      </c>
      <c r="F529" s="5">
        <v>6.56</v>
      </c>
      <c r="G529" s="3">
        <v>1.0</v>
      </c>
      <c r="H529" s="5">
        <v>88.36</v>
      </c>
      <c r="I529" s="3" t="s">
        <v>533</v>
      </c>
      <c r="J529" s="3">
        <f>IFERROR(__xludf.DUMMYFUNCTION("COUNTA(SPLIT(I529,"",""))"),3.0)</f>
        <v>3</v>
      </c>
      <c r="K529" s="3">
        <f>IFERROR(__xludf.DUMMYFUNCTION("IF(REGEXMATCH(I529,""(?i)literary society""),1,0)"),0.0)</f>
        <v>0</v>
      </c>
      <c r="L529" s="3">
        <f>IFERROR(__xludf.DUMMYFUNCTION("IF(REGEXMATCH(I529,""(?i)robotics""),1,0)"),1.0)</f>
        <v>1</v>
      </c>
      <c r="M529" s="3">
        <f>IFERROR(__xludf.DUMMYFUNCTION("IF(REGEXMATCH(I529,""(?i)coding club""),1,0)"),1.0)</f>
        <v>1</v>
      </c>
      <c r="N529" s="3">
        <f>IFERROR(__xludf.DUMMYFUNCTION("IF(REGEXMATCH(I529,""(?i)entrepreneurship cell""),1,0)"),0.0)</f>
        <v>0</v>
      </c>
      <c r="O529" s="3">
        <f>IFERROR(__xludf.DUMMYFUNCTION("IF(REGEXMATCH(I529,""(?i)cultural club""),1,0)"),1.0)</f>
        <v>1</v>
      </c>
      <c r="P529" s="3">
        <f>IFERROR(__xludf.DUMMYFUNCTION("IF(REGEXMATCH(I529,""(?i)sports club""),1,0)"),0.0)</f>
        <v>0</v>
      </c>
      <c r="Q529" s="3" t="s">
        <v>1297</v>
      </c>
      <c r="R529" s="3">
        <f>IFERROR(__xludf.DUMMYFUNCTION("COUNTA(SPLIT(Q529,"",""))"),4.0)</f>
        <v>4</v>
      </c>
      <c r="S529" s="3">
        <f>IFERROR(__xludf.DUMMYFUNCTION("IF(REGEXMATCH(Q529,""(?i)c\+\+""),1,0)"),1.0)</f>
        <v>1</v>
      </c>
      <c r="T529" s="3">
        <f>IFERROR(__xludf.DUMMYFUNCTION("IF(REGEXMATCH(Q529,""(?i)machine learning""),1,0)"),1.0)</f>
        <v>1</v>
      </c>
      <c r="U529" s="3">
        <f>IFERROR(__xludf.DUMMYFUNCTION("IF(REGEXMATCH(Q529,""(?i)python""),1,0)"),0.0)</f>
        <v>0</v>
      </c>
      <c r="V529" s="3">
        <f>IFERROR(__xludf.DUMMYFUNCTION("IF(REGEXMATCH(Q529,""(?i)java""),1,0)"),0.0)</f>
        <v>0</v>
      </c>
      <c r="W529" s="3">
        <f>IFERROR(__xludf.DUMMYFUNCTION("IF(REGEXMATCH(Q529,""(?i)sql""),1,0)"),0.0)</f>
        <v>0</v>
      </c>
      <c r="X529" s="3">
        <f>IFERROR(__xludf.DUMMYFUNCTION("IF(REGEXMATCH(Q529,""(?i)web development""),1,0)"),1.0)</f>
        <v>1</v>
      </c>
      <c r="Y529" s="3">
        <f>IFERROR(__xludf.DUMMYFUNCTION("IF(REGEXMATCH(Q529,""(?i)data science""),1,0)"),1.0)</f>
        <v>1</v>
      </c>
      <c r="Z529" s="3" t="s">
        <v>45</v>
      </c>
      <c r="AA529" s="3" t="s">
        <v>85</v>
      </c>
      <c r="AB529" s="3" t="s">
        <v>66</v>
      </c>
      <c r="AC529" s="3" t="s">
        <v>67</v>
      </c>
      <c r="AD529" s="3">
        <v>19.89</v>
      </c>
      <c r="AE529" s="3" t="s">
        <v>72</v>
      </c>
      <c r="AF529" s="3">
        <v>7.12</v>
      </c>
      <c r="AG529" s="3">
        <v>5.88</v>
      </c>
      <c r="AH529" s="3">
        <v>6.71</v>
      </c>
      <c r="AI529" s="3">
        <v>5.71</v>
      </c>
      <c r="AJ529" s="3">
        <v>6.1</v>
      </c>
      <c r="AK529" s="3">
        <v>5.0</v>
      </c>
      <c r="AL529" s="3">
        <v>7.26</v>
      </c>
      <c r="AM529" s="3">
        <v>8.69</v>
      </c>
    </row>
    <row r="530">
      <c r="A530" s="3" t="s">
        <v>1329</v>
      </c>
      <c r="B530" s="3" t="s">
        <v>1330</v>
      </c>
      <c r="C530" s="4">
        <v>21.0</v>
      </c>
      <c r="D530" s="3" t="s">
        <v>41</v>
      </c>
      <c r="E530" s="3" t="s">
        <v>82</v>
      </c>
      <c r="F530" s="5">
        <v>6.62</v>
      </c>
      <c r="G530" s="3">
        <v>3.0</v>
      </c>
      <c r="H530" s="5">
        <v>86.84</v>
      </c>
      <c r="I530" s="3" t="s">
        <v>15</v>
      </c>
      <c r="J530" s="3">
        <f>IFERROR(__xludf.DUMMYFUNCTION("COUNTA(SPLIT(I530,"",""))"),1.0)</f>
        <v>1</v>
      </c>
      <c r="K530" s="3">
        <f>IFERROR(__xludf.DUMMYFUNCTION("IF(REGEXMATCH(I530,""(?i)literary society""),1,0)"),0.0)</f>
        <v>0</v>
      </c>
      <c r="L530" s="3">
        <f>IFERROR(__xludf.DUMMYFUNCTION("IF(REGEXMATCH(I530,""(?i)robotics""),1,0)"),0.0)</f>
        <v>0</v>
      </c>
      <c r="M530" s="3">
        <f>IFERROR(__xludf.DUMMYFUNCTION("IF(REGEXMATCH(I530,""(?i)coding club""),1,0)"),0.0)</f>
        <v>0</v>
      </c>
      <c r="N530" s="3">
        <f>IFERROR(__xludf.DUMMYFUNCTION("IF(REGEXMATCH(I530,""(?i)entrepreneurship cell""),1,0)"),0.0)</f>
        <v>0</v>
      </c>
      <c r="O530" s="3">
        <f>IFERROR(__xludf.DUMMYFUNCTION("IF(REGEXMATCH(I530,""(?i)cultural club""),1,0)"),0.0)</f>
        <v>0</v>
      </c>
      <c r="P530" s="3">
        <f>IFERROR(__xludf.DUMMYFUNCTION("IF(REGEXMATCH(I530,""(?i)sports club""),1,0)"),1.0)</f>
        <v>1</v>
      </c>
      <c r="Q530" s="3" t="s">
        <v>365</v>
      </c>
      <c r="R530" s="3">
        <f>IFERROR(__xludf.DUMMYFUNCTION("COUNTA(SPLIT(Q530,"",""))"),2.0)</f>
        <v>2</v>
      </c>
      <c r="S530" s="3">
        <f>IFERROR(__xludf.DUMMYFUNCTION("IF(REGEXMATCH(Q530,""(?i)c\+\+""),1,0)"),0.0)</f>
        <v>0</v>
      </c>
      <c r="T530" s="3">
        <f>IFERROR(__xludf.DUMMYFUNCTION("IF(REGEXMATCH(Q530,""(?i)machine learning""),1,0)"),0.0)</f>
        <v>0</v>
      </c>
      <c r="U530" s="3">
        <f>IFERROR(__xludf.DUMMYFUNCTION("IF(REGEXMATCH(Q530,""(?i)python""),1,0)"),0.0)</f>
        <v>0</v>
      </c>
      <c r="V530" s="3">
        <f>IFERROR(__xludf.DUMMYFUNCTION("IF(REGEXMATCH(Q530,""(?i)java""),1,0)"),1.0)</f>
        <v>1</v>
      </c>
      <c r="W530" s="3">
        <f>IFERROR(__xludf.DUMMYFUNCTION("IF(REGEXMATCH(Q530,""(?i)sql""),1,0)"),1.0)</f>
        <v>1</v>
      </c>
      <c r="X530" s="3">
        <f>IFERROR(__xludf.DUMMYFUNCTION("IF(REGEXMATCH(Q530,""(?i)web development""),1,0)"),0.0)</f>
        <v>0</v>
      </c>
      <c r="Y530" s="3">
        <f>IFERROR(__xludf.DUMMYFUNCTION("IF(REGEXMATCH(Q530,""(?i)data science""),1,0)"),0.0)</f>
        <v>0</v>
      </c>
      <c r="Z530" s="3" t="s">
        <v>45</v>
      </c>
      <c r="AA530" s="3" t="s">
        <v>72</v>
      </c>
      <c r="AB530" s="3" t="s">
        <v>66</v>
      </c>
      <c r="AC530" s="3" t="s">
        <v>72</v>
      </c>
      <c r="AD530" s="3">
        <v>3.55</v>
      </c>
      <c r="AE530" s="3" t="s">
        <v>61</v>
      </c>
      <c r="AF530" s="3">
        <v>8.28</v>
      </c>
      <c r="AG530" s="3">
        <v>4.95</v>
      </c>
      <c r="AH530" s="3">
        <v>7.24</v>
      </c>
      <c r="AI530" s="3">
        <v>7.07</v>
      </c>
      <c r="AJ530" s="3">
        <v>6.87</v>
      </c>
      <c r="AK530" s="3">
        <v>6.29</v>
      </c>
      <c r="AL530" s="3">
        <v>6.85</v>
      </c>
      <c r="AM530" s="3">
        <v>5.37</v>
      </c>
    </row>
    <row r="531">
      <c r="A531" s="3" t="s">
        <v>1331</v>
      </c>
      <c r="B531" s="3" t="s">
        <v>259</v>
      </c>
      <c r="C531" s="4">
        <v>18.0</v>
      </c>
      <c r="D531" s="3" t="s">
        <v>58</v>
      </c>
      <c r="E531" s="3" t="s">
        <v>59</v>
      </c>
      <c r="F531" s="5">
        <v>7.1</v>
      </c>
      <c r="G531" s="3">
        <v>3.0</v>
      </c>
      <c r="H531" s="5">
        <v>97.86</v>
      </c>
      <c r="I531" s="3" t="s">
        <v>14</v>
      </c>
      <c r="J531" s="3">
        <f>IFERROR(__xludf.DUMMYFUNCTION("COUNTA(SPLIT(I531,"",""))"),1.0)</f>
        <v>1</v>
      </c>
      <c r="K531" s="3">
        <f>IFERROR(__xludf.DUMMYFUNCTION("IF(REGEXMATCH(I531,""(?i)literary society""),1,0)"),0.0)</f>
        <v>0</v>
      </c>
      <c r="L531" s="3">
        <f>IFERROR(__xludf.DUMMYFUNCTION("IF(REGEXMATCH(I531,""(?i)robotics""),1,0)"),0.0)</f>
        <v>0</v>
      </c>
      <c r="M531" s="3">
        <f>IFERROR(__xludf.DUMMYFUNCTION("IF(REGEXMATCH(I531,""(?i)coding club""),1,0)"),0.0)</f>
        <v>0</v>
      </c>
      <c r="N531" s="3">
        <f>IFERROR(__xludf.DUMMYFUNCTION("IF(REGEXMATCH(I531,""(?i)entrepreneurship cell""),1,0)"),0.0)</f>
        <v>0</v>
      </c>
      <c r="O531" s="3">
        <f>IFERROR(__xludf.DUMMYFUNCTION("IF(REGEXMATCH(I531,""(?i)cultural club""),1,0)"),1.0)</f>
        <v>1</v>
      </c>
      <c r="P531" s="3">
        <f>IFERROR(__xludf.DUMMYFUNCTION("IF(REGEXMATCH(I531,""(?i)sports club""),1,0)"),0.0)</f>
        <v>0</v>
      </c>
      <c r="Q531" s="3" t="s">
        <v>1332</v>
      </c>
      <c r="R531" s="3">
        <f>IFERROR(__xludf.DUMMYFUNCTION("COUNTA(SPLIT(Q531,"",""))"),3.0)</f>
        <v>3</v>
      </c>
      <c r="S531" s="3">
        <f>IFERROR(__xludf.DUMMYFUNCTION("IF(REGEXMATCH(Q531,""(?i)c\+\+""),1,0)"),0.0)</f>
        <v>0</v>
      </c>
      <c r="T531" s="3">
        <f>IFERROR(__xludf.DUMMYFUNCTION("IF(REGEXMATCH(Q531,""(?i)machine learning""),1,0)"),0.0)</f>
        <v>0</v>
      </c>
      <c r="U531" s="3">
        <f>IFERROR(__xludf.DUMMYFUNCTION("IF(REGEXMATCH(Q531,""(?i)python""),1,0)"),0.0)</f>
        <v>0</v>
      </c>
      <c r="V531" s="3">
        <f>IFERROR(__xludf.DUMMYFUNCTION("IF(REGEXMATCH(Q531,""(?i)java""),1,0)"),1.0)</f>
        <v>1</v>
      </c>
      <c r="W531" s="3">
        <f>IFERROR(__xludf.DUMMYFUNCTION("IF(REGEXMATCH(Q531,""(?i)sql""),1,0)"),1.0)</f>
        <v>1</v>
      </c>
      <c r="X531" s="3">
        <f>IFERROR(__xludf.DUMMYFUNCTION("IF(REGEXMATCH(Q531,""(?i)web development""),1,0)"),1.0)</f>
        <v>1</v>
      </c>
      <c r="Y531" s="3">
        <f>IFERROR(__xludf.DUMMYFUNCTION("IF(REGEXMATCH(Q531,""(?i)data science""),1,0)"),0.0)</f>
        <v>0</v>
      </c>
      <c r="Z531" s="3" t="s">
        <v>45</v>
      </c>
      <c r="AA531" s="3" t="s">
        <v>72</v>
      </c>
      <c r="AB531" s="3" t="s">
        <v>66</v>
      </c>
      <c r="AC531" s="3" t="s">
        <v>72</v>
      </c>
      <c r="AD531" s="3">
        <v>7.19</v>
      </c>
      <c r="AE531" s="3" t="s">
        <v>72</v>
      </c>
      <c r="AF531" s="3">
        <v>7.72</v>
      </c>
      <c r="AG531" s="3">
        <v>7.85</v>
      </c>
      <c r="AH531" s="3">
        <v>6.29</v>
      </c>
      <c r="AI531" s="3">
        <v>8.75</v>
      </c>
      <c r="AJ531" s="3">
        <v>6.41</v>
      </c>
      <c r="AK531" s="3">
        <v>7.63</v>
      </c>
      <c r="AL531" s="3">
        <v>7.22</v>
      </c>
      <c r="AM531" s="3">
        <v>4.97</v>
      </c>
    </row>
    <row r="532">
      <c r="A532" s="3" t="s">
        <v>1333</v>
      </c>
      <c r="B532" s="3" t="s">
        <v>238</v>
      </c>
      <c r="C532" s="4">
        <v>20.0</v>
      </c>
      <c r="D532" s="3" t="s">
        <v>41</v>
      </c>
      <c r="E532" s="3" t="s">
        <v>82</v>
      </c>
      <c r="F532" s="5">
        <v>6.85</v>
      </c>
      <c r="G532" s="3">
        <v>1.0</v>
      </c>
      <c r="H532" s="5">
        <v>65.89</v>
      </c>
      <c r="I532" s="3" t="s">
        <v>83</v>
      </c>
      <c r="J532" s="3">
        <f>IFERROR(__xludf.DUMMYFUNCTION("COUNTA(SPLIT(I532,"",""))"),3.0)</f>
        <v>3</v>
      </c>
      <c r="K532" s="3">
        <f>IFERROR(__xludf.DUMMYFUNCTION("IF(REGEXMATCH(I532,""(?i)literary society""),1,0)"),1.0)</f>
        <v>1</v>
      </c>
      <c r="L532" s="3">
        <f>IFERROR(__xludf.DUMMYFUNCTION("IF(REGEXMATCH(I532,""(?i)robotics""),1,0)"),0.0)</f>
        <v>0</v>
      </c>
      <c r="M532" s="3">
        <f>IFERROR(__xludf.DUMMYFUNCTION("IF(REGEXMATCH(I532,""(?i)coding club""),1,0)"),0.0)</f>
        <v>0</v>
      </c>
      <c r="N532" s="3">
        <f>IFERROR(__xludf.DUMMYFUNCTION("IF(REGEXMATCH(I532,""(?i)entrepreneurship cell""),1,0)"),0.0)</f>
        <v>0</v>
      </c>
      <c r="O532" s="3">
        <f>IFERROR(__xludf.DUMMYFUNCTION("IF(REGEXMATCH(I532,""(?i)cultural club""),1,0)"),1.0)</f>
        <v>1</v>
      </c>
      <c r="P532" s="3">
        <f>IFERROR(__xludf.DUMMYFUNCTION("IF(REGEXMATCH(I532,""(?i)sports club""),1,0)"),1.0)</f>
        <v>1</v>
      </c>
      <c r="Q532" s="3" t="s">
        <v>257</v>
      </c>
      <c r="R532" s="3">
        <f>IFERROR(__xludf.DUMMYFUNCTION("COUNTA(SPLIT(Q532,"",""))"),2.0)</f>
        <v>2</v>
      </c>
      <c r="S532" s="3">
        <f>IFERROR(__xludf.DUMMYFUNCTION("IF(REGEXMATCH(Q532,""(?i)c\+\+""),1,0)"),0.0)</f>
        <v>0</v>
      </c>
      <c r="T532" s="3">
        <f>IFERROR(__xludf.DUMMYFUNCTION("IF(REGEXMATCH(Q532,""(?i)machine learning""),1,0)"),1.0)</f>
        <v>1</v>
      </c>
      <c r="U532" s="3">
        <f>IFERROR(__xludf.DUMMYFUNCTION("IF(REGEXMATCH(Q532,""(?i)python""),1,0)"),1.0)</f>
        <v>1</v>
      </c>
      <c r="V532" s="3">
        <f>IFERROR(__xludf.DUMMYFUNCTION("IF(REGEXMATCH(Q532,""(?i)java""),1,0)"),0.0)</f>
        <v>0</v>
      </c>
      <c r="W532" s="3">
        <f>IFERROR(__xludf.DUMMYFUNCTION("IF(REGEXMATCH(Q532,""(?i)sql""),1,0)"),0.0)</f>
        <v>0</v>
      </c>
      <c r="X532" s="3">
        <f>IFERROR(__xludf.DUMMYFUNCTION("IF(REGEXMATCH(Q532,""(?i)web development""),1,0)"),0.0)</f>
        <v>0</v>
      </c>
      <c r="Y532" s="3">
        <f>IFERROR(__xludf.DUMMYFUNCTION("IF(REGEXMATCH(Q532,""(?i)data science""),1,0)"),0.0)</f>
        <v>0</v>
      </c>
      <c r="Z532" s="3" t="s">
        <v>45</v>
      </c>
      <c r="AA532" s="3" t="s">
        <v>67</v>
      </c>
      <c r="AB532" s="3" t="s">
        <v>66</v>
      </c>
      <c r="AC532" s="3" t="s">
        <v>85</v>
      </c>
      <c r="AD532" s="3">
        <v>8.07</v>
      </c>
      <c r="AE532" s="3" t="s">
        <v>106</v>
      </c>
      <c r="AF532" s="3">
        <v>6.48</v>
      </c>
      <c r="AG532" s="3">
        <v>7.49</v>
      </c>
      <c r="AH532" s="3">
        <v>8.3</v>
      </c>
      <c r="AI532" s="3">
        <v>5.89</v>
      </c>
      <c r="AJ532" s="3">
        <v>6.63</v>
      </c>
      <c r="AK532" s="3">
        <v>6.85</v>
      </c>
      <c r="AL532" s="3">
        <v>5.6</v>
      </c>
      <c r="AM532" s="3">
        <v>7.59</v>
      </c>
    </row>
    <row r="533">
      <c r="A533" s="3" t="s">
        <v>1334</v>
      </c>
      <c r="B533" s="3" t="s">
        <v>259</v>
      </c>
      <c r="C533" s="4">
        <v>22.0</v>
      </c>
      <c r="D533" s="3" t="s">
        <v>58</v>
      </c>
      <c r="E533" s="3" t="s">
        <v>82</v>
      </c>
      <c r="F533" s="5">
        <v>6.96</v>
      </c>
      <c r="G533" s="3">
        <v>1.0</v>
      </c>
      <c r="H533" s="5">
        <v>74.22</v>
      </c>
      <c r="I533" s="3" t="s">
        <v>521</v>
      </c>
      <c r="J533" s="3">
        <f>IFERROR(__xludf.DUMMYFUNCTION("COUNTA(SPLIT(I533,"",""))"),2.0)</f>
        <v>2</v>
      </c>
      <c r="K533" s="3">
        <f>IFERROR(__xludf.DUMMYFUNCTION("IF(REGEXMATCH(I533,""(?i)literary society""),1,0)"),0.0)</f>
        <v>0</v>
      </c>
      <c r="L533" s="3">
        <f>IFERROR(__xludf.DUMMYFUNCTION("IF(REGEXMATCH(I533,""(?i)robotics""),1,0)"),0.0)</f>
        <v>0</v>
      </c>
      <c r="M533" s="3">
        <f>IFERROR(__xludf.DUMMYFUNCTION("IF(REGEXMATCH(I533,""(?i)coding club""),1,0)"),0.0)</f>
        <v>0</v>
      </c>
      <c r="N533" s="3">
        <f>IFERROR(__xludf.DUMMYFUNCTION("IF(REGEXMATCH(I533,""(?i)entrepreneurship cell""),1,0)"),1.0)</f>
        <v>1</v>
      </c>
      <c r="O533" s="3">
        <f>IFERROR(__xludf.DUMMYFUNCTION("IF(REGEXMATCH(I533,""(?i)cultural club""),1,0)"),1.0)</f>
        <v>1</v>
      </c>
      <c r="P533" s="3">
        <f>IFERROR(__xludf.DUMMYFUNCTION("IF(REGEXMATCH(I533,""(?i)sports club""),1,0)"),0.0)</f>
        <v>0</v>
      </c>
      <c r="Q533" s="3" t="s">
        <v>1149</v>
      </c>
      <c r="R533" s="3">
        <f>IFERROR(__xludf.DUMMYFUNCTION("COUNTA(SPLIT(Q533,"",""))"),2.0)</f>
        <v>2</v>
      </c>
      <c r="S533" s="3">
        <f>IFERROR(__xludf.DUMMYFUNCTION("IF(REGEXMATCH(Q533,""(?i)c\+\+""),1,0)"),1.0)</f>
        <v>1</v>
      </c>
      <c r="T533" s="3">
        <f>IFERROR(__xludf.DUMMYFUNCTION("IF(REGEXMATCH(Q533,""(?i)machine learning""),1,0)"),0.0)</f>
        <v>0</v>
      </c>
      <c r="U533" s="3">
        <f>IFERROR(__xludf.DUMMYFUNCTION("IF(REGEXMATCH(Q533,""(?i)python""),1,0)"),1.0)</f>
        <v>1</v>
      </c>
      <c r="V533" s="3">
        <f>IFERROR(__xludf.DUMMYFUNCTION("IF(REGEXMATCH(Q533,""(?i)java""),1,0)"),0.0)</f>
        <v>0</v>
      </c>
      <c r="W533" s="3">
        <f>IFERROR(__xludf.DUMMYFUNCTION("IF(REGEXMATCH(Q533,""(?i)sql""),1,0)"),0.0)</f>
        <v>0</v>
      </c>
      <c r="X533" s="3">
        <f>IFERROR(__xludf.DUMMYFUNCTION("IF(REGEXMATCH(Q533,""(?i)web development""),1,0)"),0.0)</f>
        <v>0</v>
      </c>
      <c r="Y533" s="3">
        <f>IFERROR(__xludf.DUMMYFUNCTION("IF(REGEXMATCH(Q533,""(?i)data science""),1,0)"),0.0)</f>
        <v>0</v>
      </c>
      <c r="Z533" s="3" t="s">
        <v>55</v>
      </c>
      <c r="AA533" s="3" t="s">
        <v>48</v>
      </c>
      <c r="AB533" s="3" t="s">
        <v>66</v>
      </c>
      <c r="AC533" s="3" t="s">
        <v>72</v>
      </c>
      <c r="AD533" s="3">
        <v>16.32</v>
      </c>
      <c r="AE533" s="3" t="s">
        <v>106</v>
      </c>
      <c r="AF533" s="3">
        <v>6.86</v>
      </c>
      <c r="AG533" s="3">
        <v>5.78</v>
      </c>
      <c r="AH533" s="3">
        <v>6.79</v>
      </c>
      <c r="AI533" s="3">
        <v>6.15</v>
      </c>
      <c r="AJ533" s="3">
        <v>6.42</v>
      </c>
      <c r="AK533" s="3">
        <v>7.59</v>
      </c>
      <c r="AL533" s="3">
        <v>8.67</v>
      </c>
      <c r="AM533" s="3">
        <v>7.39</v>
      </c>
    </row>
    <row r="534">
      <c r="A534" s="3" t="s">
        <v>1335</v>
      </c>
      <c r="B534" s="3" t="s">
        <v>1336</v>
      </c>
      <c r="C534" s="4">
        <v>21.0</v>
      </c>
      <c r="D534" s="3" t="s">
        <v>41</v>
      </c>
      <c r="E534" s="3" t="s">
        <v>92</v>
      </c>
      <c r="F534" s="5">
        <v>7.47</v>
      </c>
      <c r="G534" s="3">
        <v>2.0</v>
      </c>
      <c r="H534" s="5">
        <v>96.24</v>
      </c>
      <c r="I534" s="3" t="s">
        <v>13</v>
      </c>
      <c r="J534" s="3">
        <f>IFERROR(__xludf.DUMMYFUNCTION("COUNTA(SPLIT(I534,"",""))"),1.0)</f>
        <v>1</v>
      </c>
      <c r="K534" s="3">
        <f>IFERROR(__xludf.DUMMYFUNCTION("IF(REGEXMATCH(I534,""(?i)literary society""),1,0)"),0.0)</f>
        <v>0</v>
      </c>
      <c r="L534" s="3">
        <f>IFERROR(__xludf.DUMMYFUNCTION("IF(REGEXMATCH(I534,""(?i)robotics""),1,0)"),0.0)</f>
        <v>0</v>
      </c>
      <c r="M534" s="3">
        <f>IFERROR(__xludf.DUMMYFUNCTION("IF(REGEXMATCH(I534,""(?i)coding club""),1,0)"),0.0)</f>
        <v>0</v>
      </c>
      <c r="N534" s="3">
        <f>IFERROR(__xludf.DUMMYFUNCTION("IF(REGEXMATCH(I534,""(?i)entrepreneurship cell""),1,0)"),1.0)</f>
        <v>1</v>
      </c>
      <c r="O534" s="3">
        <f>IFERROR(__xludf.DUMMYFUNCTION("IF(REGEXMATCH(I534,""(?i)cultural club""),1,0)"),0.0)</f>
        <v>0</v>
      </c>
      <c r="P534" s="3">
        <f>IFERROR(__xludf.DUMMYFUNCTION("IF(REGEXMATCH(I534,""(?i)sports club""),1,0)"),0.0)</f>
        <v>0</v>
      </c>
      <c r="Q534" s="3" t="s">
        <v>475</v>
      </c>
      <c r="R534" s="3">
        <f>IFERROR(__xludf.DUMMYFUNCTION("COUNTA(SPLIT(Q534,"",""))"),2.0)</f>
        <v>2</v>
      </c>
      <c r="S534" s="3">
        <f>IFERROR(__xludf.DUMMYFUNCTION("IF(REGEXMATCH(Q534,""(?i)c\+\+""),1,0)"),0.0)</f>
        <v>0</v>
      </c>
      <c r="T534" s="3">
        <f>IFERROR(__xludf.DUMMYFUNCTION("IF(REGEXMATCH(Q534,""(?i)machine learning""),1,0)"),0.0)</f>
        <v>0</v>
      </c>
      <c r="U534" s="3">
        <f>IFERROR(__xludf.DUMMYFUNCTION("IF(REGEXMATCH(Q534,""(?i)python""),1,0)"),1.0)</f>
        <v>1</v>
      </c>
      <c r="V534" s="3">
        <f>IFERROR(__xludf.DUMMYFUNCTION("IF(REGEXMATCH(Q534,""(?i)java""),1,0)"),1.0)</f>
        <v>1</v>
      </c>
      <c r="W534" s="3">
        <f>IFERROR(__xludf.DUMMYFUNCTION("IF(REGEXMATCH(Q534,""(?i)sql""),1,0)"),0.0)</f>
        <v>0</v>
      </c>
      <c r="X534" s="3">
        <f>IFERROR(__xludf.DUMMYFUNCTION("IF(REGEXMATCH(Q534,""(?i)web development""),1,0)"),0.0)</f>
        <v>0</v>
      </c>
      <c r="Y534" s="3">
        <f>IFERROR(__xludf.DUMMYFUNCTION("IF(REGEXMATCH(Q534,""(?i)data science""),1,0)"),0.0)</f>
        <v>0</v>
      </c>
      <c r="Z534" s="3" t="s">
        <v>45</v>
      </c>
      <c r="AA534" s="3" t="s">
        <v>46</v>
      </c>
      <c r="AB534" s="3" t="s">
        <v>66</v>
      </c>
      <c r="AC534" s="3" t="s">
        <v>61</v>
      </c>
      <c r="AD534" s="3">
        <v>10.38</v>
      </c>
      <c r="AE534" s="3" t="s">
        <v>72</v>
      </c>
      <c r="AF534" s="3">
        <v>8.34</v>
      </c>
      <c r="AG534" s="3">
        <v>6.27</v>
      </c>
      <c r="AH534" s="3">
        <v>6.04</v>
      </c>
      <c r="AI534" s="3">
        <v>8.1</v>
      </c>
      <c r="AJ534" s="3">
        <v>7.63</v>
      </c>
      <c r="AK534" s="3">
        <v>10.0</v>
      </c>
      <c r="AL534" s="3">
        <v>5.68</v>
      </c>
      <c r="AM534" s="3">
        <v>7.72</v>
      </c>
    </row>
    <row r="535">
      <c r="A535" s="3" t="s">
        <v>1337</v>
      </c>
      <c r="B535" s="3" t="s">
        <v>1338</v>
      </c>
      <c r="C535" s="4">
        <v>23.0</v>
      </c>
      <c r="D535" s="3" t="s">
        <v>41</v>
      </c>
      <c r="E535" s="3" t="s">
        <v>59</v>
      </c>
      <c r="F535" s="5">
        <v>7.25</v>
      </c>
      <c r="G535" s="3">
        <v>0.0</v>
      </c>
      <c r="H535" s="5">
        <v>96.35</v>
      </c>
      <c r="I535" s="3" t="s">
        <v>164</v>
      </c>
      <c r="J535" s="3">
        <f>IFERROR(__xludf.DUMMYFUNCTION("COUNTA(SPLIT(I535,"",""))"),2.0)</f>
        <v>2</v>
      </c>
      <c r="K535" s="3">
        <f>IFERROR(__xludf.DUMMYFUNCTION("IF(REGEXMATCH(I535,""(?i)literary society""),1,0)"),1.0)</f>
        <v>1</v>
      </c>
      <c r="L535" s="3">
        <f>IFERROR(__xludf.DUMMYFUNCTION("IF(REGEXMATCH(I535,""(?i)robotics""),1,0)"),0.0)</f>
        <v>0</v>
      </c>
      <c r="M535" s="3">
        <f>IFERROR(__xludf.DUMMYFUNCTION("IF(REGEXMATCH(I535,""(?i)coding club""),1,0)"),0.0)</f>
        <v>0</v>
      </c>
      <c r="N535" s="3">
        <f>IFERROR(__xludf.DUMMYFUNCTION("IF(REGEXMATCH(I535,""(?i)entrepreneurship cell""),1,0)"),1.0)</f>
        <v>1</v>
      </c>
      <c r="O535" s="3">
        <f>IFERROR(__xludf.DUMMYFUNCTION("IF(REGEXMATCH(I535,""(?i)cultural club""),1,0)"),0.0)</f>
        <v>0</v>
      </c>
      <c r="P535" s="3">
        <f>IFERROR(__xludf.DUMMYFUNCTION("IF(REGEXMATCH(I535,""(?i)sports club""),1,0)"),0.0)</f>
        <v>0</v>
      </c>
      <c r="Q535" s="3" t="s">
        <v>1339</v>
      </c>
      <c r="R535" s="3">
        <f>IFERROR(__xludf.DUMMYFUNCTION("COUNTA(SPLIT(Q535,"",""))"),4.0)</f>
        <v>4</v>
      </c>
      <c r="S535" s="3">
        <f>IFERROR(__xludf.DUMMYFUNCTION("IF(REGEXMATCH(Q535,""(?i)c\+\+""),1,0)"),0.0)</f>
        <v>0</v>
      </c>
      <c r="T535" s="3">
        <f>IFERROR(__xludf.DUMMYFUNCTION("IF(REGEXMATCH(Q535,""(?i)machine learning""),1,0)"),1.0)</f>
        <v>1</v>
      </c>
      <c r="U535" s="3">
        <f>IFERROR(__xludf.DUMMYFUNCTION("IF(REGEXMATCH(Q535,""(?i)python""),1,0)"),0.0)</f>
        <v>0</v>
      </c>
      <c r="V535" s="3">
        <f>IFERROR(__xludf.DUMMYFUNCTION("IF(REGEXMATCH(Q535,""(?i)java""),1,0)"),1.0)</f>
        <v>1</v>
      </c>
      <c r="W535" s="3">
        <f>IFERROR(__xludf.DUMMYFUNCTION("IF(REGEXMATCH(Q535,""(?i)sql""),1,0)"),1.0)</f>
        <v>1</v>
      </c>
      <c r="X535" s="3">
        <f>IFERROR(__xludf.DUMMYFUNCTION("IF(REGEXMATCH(Q535,""(?i)web development""),1,0)"),0.0)</f>
        <v>0</v>
      </c>
      <c r="Y535" s="3">
        <f>IFERROR(__xludf.DUMMYFUNCTION("IF(REGEXMATCH(Q535,""(?i)data science""),1,0)"),1.0)</f>
        <v>1</v>
      </c>
      <c r="Z535" s="3" t="s">
        <v>55</v>
      </c>
      <c r="AA535" s="3" t="s">
        <v>48</v>
      </c>
      <c r="AB535" s="3" t="s">
        <v>47</v>
      </c>
      <c r="AC535" s="3" t="s">
        <v>48</v>
      </c>
      <c r="AD535" s="3">
        <v>0.0</v>
      </c>
      <c r="AE535" s="3" t="s">
        <v>49</v>
      </c>
      <c r="AF535" s="3">
        <v>7.36</v>
      </c>
      <c r="AG535" s="3">
        <v>7.55</v>
      </c>
      <c r="AH535" s="3">
        <v>6.75</v>
      </c>
      <c r="AI535" s="3">
        <v>6.36</v>
      </c>
      <c r="AJ535" s="3">
        <v>7.07</v>
      </c>
      <c r="AK535" s="3">
        <v>5.91</v>
      </c>
      <c r="AL535" s="3">
        <v>8.1</v>
      </c>
      <c r="AM535" s="3">
        <v>8.87</v>
      </c>
    </row>
    <row r="536">
      <c r="A536" s="3" t="s">
        <v>1340</v>
      </c>
      <c r="B536" s="3" t="s">
        <v>1341</v>
      </c>
      <c r="C536" s="4">
        <v>20.0</v>
      </c>
      <c r="D536" s="3" t="s">
        <v>58</v>
      </c>
      <c r="E536" s="3" t="s">
        <v>70</v>
      </c>
      <c r="F536" s="5">
        <v>7.12</v>
      </c>
      <c r="G536" s="3">
        <v>1.0</v>
      </c>
      <c r="H536" s="5">
        <v>98.62</v>
      </c>
      <c r="I536" s="3" t="s">
        <v>109</v>
      </c>
      <c r="J536" s="3">
        <f>IFERROR(__xludf.DUMMYFUNCTION("COUNTA(SPLIT(I536,"",""))"),2.0)</f>
        <v>2</v>
      </c>
      <c r="K536" s="3">
        <f>IFERROR(__xludf.DUMMYFUNCTION("IF(REGEXMATCH(I536,""(?i)literary society""),1,0)"),0.0)</f>
        <v>0</v>
      </c>
      <c r="L536" s="3">
        <f>IFERROR(__xludf.DUMMYFUNCTION("IF(REGEXMATCH(I536,""(?i)robotics""),1,0)"),0.0)</f>
        <v>0</v>
      </c>
      <c r="M536" s="3">
        <f>IFERROR(__xludf.DUMMYFUNCTION("IF(REGEXMATCH(I536,""(?i)coding club""),1,0)"),0.0)</f>
        <v>0</v>
      </c>
      <c r="N536" s="3">
        <f>IFERROR(__xludf.DUMMYFUNCTION("IF(REGEXMATCH(I536,""(?i)entrepreneurship cell""),1,0)"),1.0)</f>
        <v>1</v>
      </c>
      <c r="O536" s="3">
        <f>IFERROR(__xludf.DUMMYFUNCTION("IF(REGEXMATCH(I536,""(?i)cultural club""),1,0)"),0.0)</f>
        <v>0</v>
      </c>
      <c r="P536" s="3">
        <f>IFERROR(__xludf.DUMMYFUNCTION("IF(REGEXMATCH(I536,""(?i)sports club""),1,0)"),1.0)</f>
        <v>1</v>
      </c>
      <c r="Q536" s="3" t="s">
        <v>1342</v>
      </c>
      <c r="R536" s="3">
        <f>IFERROR(__xludf.DUMMYFUNCTION("COUNTA(SPLIT(Q536,"",""))"),3.0)</f>
        <v>3</v>
      </c>
      <c r="S536" s="3">
        <f>IFERROR(__xludf.DUMMYFUNCTION("IF(REGEXMATCH(Q536,""(?i)c\+\+""),1,0)"),1.0)</f>
        <v>1</v>
      </c>
      <c r="T536" s="3">
        <f>IFERROR(__xludf.DUMMYFUNCTION("IF(REGEXMATCH(Q536,""(?i)machine learning""),1,0)"),0.0)</f>
        <v>0</v>
      </c>
      <c r="U536" s="3">
        <f>IFERROR(__xludf.DUMMYFUNCTION("IF(REGEXMATCH(Q536,""(?i)python""),1,0)"),1.0)</f>
        <v>1</v>
      </c>
      <c r="V536" s="3">
        <f>IFERROR(__xludf.DUMMYFUNCTION("IF(REGEXMATCH(Q536,""(?i)java""),1,0)"),0.0)</f>
        <v>0</v>
      </c>
      <c r="W536" s="3">
        <f>IFERROR(__xludf.DUMMYFUNCTION("IF(REGEXMATCH(Q536,""(?i)sql""),1,0)"),0.0)</f>
        <v>0</v>
      </c>
      <c r="X536" s="3">
        <f>IFERROR(__xludf.DUMMYFUNCTION("IF(REGEXMATCH(Q536,""(?i)web development""),1,0)"),1.0)</f>
        <v>1</v>
      </c>
      <c r="Y536" s="3">
        <f>IFERROR(__xludf.DUMMYFUNCTION("IF(REGEXMATCH(Q536,""(?i)data science""),1,0)"),0.0)</f>
        <v>0</v>
      </c>
      <c r="Z536" s="3" t="s">
        <v>45</v>
      </c>
      <c r="AA536" s="3" t="s">
        <v>46</v>
      </c>
      <c r="AB536" s="3" t="s">
        <v>66</v>
      </c>
      <c r="AC536" s="3" t="s">
        <v>72</v>
      </c>
      <c r="AD536" s="3">
        <v>11.96</v>
      </c>
      <c r="AE536" s="3" t="s">
        <v>72</v>
      </c>
      <c r="AF536" s="3">
        <v>7.33</v>
      </c>
      <c r="AG536" s="3">
        <v>6.19</v>
      </c>
      <c r="AH536" s="3">
        <v>8.52</v>
      </c>
      <c r="AI536" s="3">
        <v>6.34</v>
      </c>
      <c r="AJ536" s="3">
        <v>8.28</v>
      </c>
      <c r="AK536" s="3">
        <v>7.12</v>
      </c>
      <c r="AL536" s="3">
        <v>6.32</v>
      </c>
      <c r="AM536" s="3">
        <v>6.89</v>
      </c>
    </row>
    <row r="537">
      <c r="A537" s="3" t="s">
        <v>1343</v>
      </c>
      <c r="B537" s="3" t="s">
        <v>40</v>
      </c>
      <c r="C537" s="4">
        <v>20.0</v>
      </c>
      <c r="D537" s="3" t="s">
        <v>41</v>
      </c>
      <c r="E537" s="3" t="s">
        <v>70</v>
      </c>
      <c r="F537" s="5">
        <v>6.67</v>
      </c>
      <c r="G537" s="3">
        <v>1.0</v>
      </c>
      <c r="H537" s="5">
        <v>67.03</v>
      </c>
      <c r="I537" s="3" t="s">
        <v>300</v>
      </c>
      <c r="J537" s="3">
        <f>IFERROR(__xludf.DUMMYFUNCTION("COUNTA(SPLIT(I537,"",""))"),2.0)</f>
        <v>2</v>
      </c>
      <c r="K537" s="3">
        <f>IFERROR(__xludf.DUMMYFUNCTION("IF(REGEXMATCH(I537,""(?i)literary society""),1,0)"),0.0)</f>
        <v>0</v>
      </c>
      <c r="L537" s="3">
        <f>IFERROR(__xludf.DUMMYFUNCTION("IF(REGEXMATCH(I537,""(?i)robotics""),1,0)"),1.0)</f>
        <v>1</v>
      </c>
      <c r="M537" s="3">
        <f>IFERROR(__xludf.DUMMYFUNCTION("IF(REGEXMATCH(I537,""(?i)coding club""),1,0)"),1.0)</f>
        <v>1</v>
      </c>
      <c r="N537" s="3">
        <f>IFERROR(__xludf.DUMMYFUNCTION("IF(REGEXMATCH(I537,""(?i)entrepreneurship cell""),1,0)"),0.0)</f>
        <v>0</v>
      </c>
      <c r="O537" s="3">
        <f>IFERROR(__xludf.DUMMYFUNCTION("IF(REGEXMATCH(I537,""(?i)cultural club""),1,0)"),0.0)</f>
        <v>0</v>
      </c>
      <c r="P537" s="3">
        <f>IFERROR(__xludf.DUMMYFUNCTION("IF(REGEXMATCH(I537,""(?i)sports club""),1,0)"),0.0)</f>
        <v>0</v>
      </c>
      <c r="Q537" s="3" t="s">
        <v>867</v>
      </c>
      <c r="R537" s="3">
        <f>IFERROR(__xludf.DUMMYFUNCTION("COUNTA(SPLIT(Q537,"",""))"),2.0)</f>
        <v>2</v>
      </c>
      <c r="S537" s="3">
        <f>IFERROR(__xludf.DUMMYFUNCTION("IF(REGEXMATCH(Q537,""(?i)c\+\+""),1,0)"),1.0)</f>
        <v>1</v>
      </c>
      <c r="T537" s="3">
        <f>IFERROR(__xludf.DUMMYFUNCTION("IF(REGEXMATCH(Q537,""(?i)machine learning""),1,0)"),0.0)</f>
        <v>0</v>
      </c>
      <c r="U537" s="3">
        <f>IFERROR(__xludf.DUMMYFUNCTION("IF(REGEXMATCH(Q537,""(?i)python""),1,0)"),0.0)</f>
        <v>0</v>
      </c>
      <c r="V537" s="3">
        <f>IFERROR(__xludf.DUMMYFUNCTION("IF(REGEXMATCH(Q537,""(?i)java""),1,0)"),0.0)</f>
        <v>0</v>
      </c>
      <c r="W537" s="3">
        <f>IFERROR(__xludf.DUMMYFUNCTION("IF(REGEXMATCH(Q537,""(?i)sql""),1,0)"),0.0)</f>
        <v>0</v>
      </c>
      <c r="X537" s="3">
        <f>IFERROR(__xludf.DUMMYFUNCTION("IF(REGEXMATCH(Q537,""(?i)web development""),1,0)"),0.0)</f>
        <v>0</v>
      </c>
      <c r="Y537" s="3">
        <f>IFERROR(__xludf.DUMMYFUNCTION("IF(REGEXMATCH(Q537,""(?i)data science""),1,0)"),1.0)</f>
        <v>1</v>
      </c>
      <c r="Z537" s="3" t="s">
        <v>55</v>
      </c>
      <c r="AA537" s="3" t="s">
        <v>48</v>
      </c>
      <c r="AB537" s="3" t="s">
        <v>66</v>
      </c>
      <c r="AC537" s="3" t="s">
        <v>61</v>
      </c>
      <c r="AD537" s="3">
        <v>5.46</v>
      </c>
      <c r="AE537" s="3" t="s">
        <v>75</v>
      </c>
      <c r="AF537" s="3">
        <v>6.47</v>
      </c>
      <c r="AG537" s="3">
        <v>8.13</v>
      </c>
      <c r="AH537" s="3">
        <v>6.41</v>
      </c>
      <c r="AI537" s="3">
        <v>9.06</v>
      </c>
      <c r="AJ537" s="3">
        <v>5.36</v>
      </c>
      <c r="AK537" s="3">
        <v>6.04</v>
      </c>
      <c r="AL537" s="3">
        <v>6.84</v>
      </c>
      <c r="AM537" s="3">
        <v>5.02</v>
      </c>
    </row>
    <row r="538">
      <c r="A538" s="3" t="s">
        <v>1344</v>
      </c>
      <c r="B538" s="3" t="s">
        <v>69</v>
      </c>
      <c r="C538" s="4">
        <v>22.0</v>
      </c>
      <c r="D538" s="3" t="s">
        <v>41</v>
      </c>
      <c r="E538" s="3" t="s">
        <v>42</v>
      </c>
      <c r="F538" s="5">
        <v>7.21</v>
      </c>
      <c r="G538" s="3">
        <v>0.0</v>
      </c>
      <c r="H538" s="5">
        <v>96.97</v>
      </c>
      <c r="I538" s="3" t="s">
        <v>1345</v>
      </c>
      <c r="J538" s="3">
        <f>IFERROR(__xludf.DUMMYFUNCTION("COUNTA(SPLIT(I538,"",""))"),3.0)</f>
        <v>3</v>
      </c>
      <c r="K538" s="3">
        <f>IFERROR(__xludf.DUMMYFUNCTION("IF(REGEXMATCH(I538,""(?i)literary society""),1,0)"),1.0)</f>
        <v>1</v>
      </c>
      <c r="L538" s="3">
        <f>IFERROR(__xludf.DUMMYFUNCTION("IF(REGEXMATCH(I538,""(?i)robotics""),1,0)"),0.0)</f>
        <v>0</v>
      </c>
      <c r="M538" s="3">
        <f>IFERROR(__xludf.DUMMYFUNCTION("IF(REGEXMATCH(I538,""(?i)coding club""),1,0)"),0.0)</f>
        <v>0</v>
      </c>
      <c r="N538" s="3">
        <f>IFERROR(__xludf.DUMMYFUNCTION("IF(REGEXMATCH(I538,""(?i)entrepreneurship cell""),1,0)"),1.0)</f>
        <v>1</v>
      </c>
      <c r="O538" s="3">
        <f>IFERROR(__xludf.DUMMYFUNCTION("IF(REGEXMATCH(I538,""(?i)cultural club""),1,0)"),1.0)</f>
        <v>1</v>
      </c>
      <c r="P538" s="3">
        <f>IFERROR(__xludf.DUMMYFUNCTION("IF(REGEXMATCH(I538,""(?i)sports club""),1,0)"),0.0)</f>
        <v>0</v>
      </c>
      <c r="Q538" s="3" t="s">
        <v>1346</v>
      </c>
      <c r="R538" s="3">
        <f>IFERROR(__xludf.DUMMYFUNCTION("COUNTA(SPLIT(Q538,"",""))"),5.0)</f>
        <v>5</v>
      </c>
      <c r="S538" s="3">
        <f>IFERROR(__xludf.DUMMYFUNCTION("IF(REGEXMATCH(Q538,""(?i)c\+\+""),1,0)"),1.0)</f>
        <v>1</v>
      </c>
      <c r="T538" s="3">
        <f>IFERROR(__xludf.DUMMYFUNCTION("IF(REGEXMATCH(Q538,""(?i)machine learning""),1,0)"),1.0)</f>
        <v>1</v>
      </c>
      <c r="U538" s="3">
        <f>IFERROR(__xludf.DUMMYFUNCTION("IF(REGEXMATCH(Q538,""(?i)python""),1,0)"),1.0)</f>
        <v>1</v>
      </c>
      <c r="V538" s="3">
        <f>IFERROR(__xludf.DUMMYFUNCTION("IF(REGEXMATCH(Q538,""(?i)java""),1,0)"),1.0)</f>
        <v>1</v>
      </c>
      <c r="W538" s="3">
        <f>IFERROR(__xludf.DUMMYFUNCTION("IF(REGEXMATCH(Q538,""(?i)sql""),1,0)"),1.0)</f>
        <v>1</v>
      </c>
      <c r="X538" s="3">
        <f>IFERROR(__xludf.DUMMYFUNCTION("IF(REGEXMATCH(Q538,""(?i)web development""),1,0)"),0.0)</f>
        <v>0</v>
      </c>
      <c r="Y538" s="3">
        <f>IFERROR(__xludf.DUMMYFUNCTION("IF(REGEXMATCH(Q538,""(?i)data science""),1,0)"),0.0)</f>
        <v>0</v>
      </c>
      <c r="Z538" s="3" t="s">
        <v>45</v>
      </c>
      <c r="AA538" s="3" t="s">
        <v>85</v>
      </c>
      <c r="AB538" s="3" t="s">
        <v>47</v>
      </c>
      <c r="AC538" s="3" t="s">
        <v>48</v>
      </c>
      <c r="AD538" s="3">
        <v>0.0</v>
      </c>
      <c r="AE538" s="3" t="s">
        <v>49</v>
      </c>
      <c r="AF538" s="3">
        <v>8.09</v>
      </c>
      <c r="AG538" s="3">
        <v>6.43</v>
      </c>
      <c r="AH538" s="3">
        <v>7.04</v>
      </c>
      <c r="AI538" s="3">
        <v>7.96</v>
      </c>
      <c r="AJ538" s="3">
        <v>6.52</v>
      </c>
      <c r="AK538" s="3">
        <v>6.95</v>
      </c>
      <c r="AL538" s="3">
        <v>6.98</v>
      </c>
      <c r="AM538" s="3">
        <v>7.68</v>
      </c>
    </row>
    <row r="539">
      <c r="A539" s="3" t="s">
        <v>1347</v>
      </c>
      <c r="B539" s="3" t="s">
        <v>1348</v>
      </c>
      <c r="C539" s="4">
        <v>22.0</v>
      </c>
      <c r="D539" s="3" t="s">
        <v>58</v>
      </c>
      <c r="E539" s="3" t="s">
        <v>82</v>
      </c>
      <c r="F539" s="5">
        <v>7.46</v>
      </c>
      <c r="G539" s="3">
        <v>3.0</v>
      </c>
      <c r="H539" s="5">
        <v>93.98</v>
      </c>
      <c r="I539" s="3" t="s">
        <v>10</v>
      </c>
      <c r="J539" s="3">
        <f>IFERROR(__xludf.DUMMYFUNCTION("COUNTA(SPLIT(I539,"",""))"),1.0)</f>
        <v>1</v>
      </c>
      <c r="K539" s="3">
        <f>IFERROR(__xludf.DUMMYFUNCTION("IF(REGEXMATCH(I539,""(?i)literary society""),1,0)"),1.0)</f>
        <v>1</v>
      </c>
      <c r="L539" s="3">
        <f>IFERROR(__xludf.DUMMYFUNCTION("IF(REGEXMATCH(I539,""(?i)robotics""),1,0)"),0.0)</f>
        <v>0</v>
      </c>
      <c r="M539" s="3">
        <f>IFERROR(__xludf.DUMMYFUNCTION("IF(REGEXMATCH(I539,""(?i)coding club""),1,0)"),0.0)</f>
        <v>0</v>
      </c>
      <c r="N539" s="3">
        <f>IFERROR(__xludf.DUMMYFUNCTION("IF(REGEXMATCH(I539,""(?i)entrepreneurship cell""),1,0)"),0.0)</f>
        <v>0</v>
      </c>
      <c r="O539" s="3">
        <f>IFERROR(__xludf.DUMMYFUNCTION("IF(REGEXMATCH(I539,""(?i)cultural club""),1,0)"),0.0)</f>
        <v>0</v>
      </c>
      <c r="P539" s="3">
        <f>IFERROR(__xludf.DUMMYFUNCTION("IF(REGEXMATCH(I539,""(?i)sports club""),1,0)"),0.0)</f>
        <v>0</v>
      </c>
      <c r="Q539" s="3" t="s">
        <v>136</v>
      </c>
      <c r="R539" s="3">
        <f>IFERROR(__xludf.DUMMYFUNCTION("COUNTA(SPLIT(Q539,"",""))"),2.0)</f>
        <v>2</v>
      </c>
      <c r="S539" s="3">
        <f>IFERROR(__xludf.DUMMYFUNCTION("IF(REGEXMATCH(Q539,""(?i)c\+\+""),1,0)"),0.0)</f>
        <v>0</v>
      </c>
      <c r="T539" s="3">
        <f>IFERROR(__xludf.DUMMYFUNCTION("IF(REGEXMATCH(Q539,""(?i)machine learning""),1,0)"),0.0)</f>
        <v>0</v>
      </c>
      <c r="U539" s="3">
        <f>IFERROR(__xludf.DUMMYFUNCTION("IF(REGEXMATCH(Q539,""(?i)python""),1,0)"),0.0)</f>
        <v>0</v>
      </c>
      <c r="V539" s="3">
        <f>IFERROR(__xludf.DUMMYFUNCTION("IF(REGEXMATCH(Q539,""(?i)java""),1,0)"),1.0)</f>
        <v>1</v>
      </c>
      <c r="W539" s="3">
        <f>IFERROR(__xludf.DUMMYFUNCTION("IF(REGEXMATCH(Q539,""(?i)sql""),1,0)"),0.0)</f>
        <v>0</v>
      </c>
      <c r="X539" s="3">
        <f>IFERROR(__xludf.DUMMYFUNCTION("IF(REGEXMATCH(Q539,""(?i)web development""),1,0)"),0.0)</f>
        <v>0</v>
      </c>
      <c r="Y539" s="3">
        <f>IFERROR(__xludf.DUMMYFUNCTION("IF(REGEXMATCH(Q539,""(?i)data science""),1,0)"),1.0)</f>
        <v>1</v>
      </c>
      <c r="Z539" s="3" t="s">
        <v>55</v>
      </c>
      <c r="AA539" s="3" t="s">
        <v>48</v>
      </c>
      <c r="AB539" s="3" t="s">
        <v>47</v>
      </c>
      <c r="AC539" s="3" t="s">
        <v>48</v>
      </c>
      <c r="AD539" s="3">
        <v>0.0</v>
      </c>
      <c r="AE539" s="3" t="s">
        <v>49</v>
      </c>
      <c r="AF539" s="3">
        <v>6.67</v>
      </c>
      <c r="AG539" s="3">
        <v>7.57</v>
      </c>
      <c r="AH539" s="3">
        <v>7.27</v>
      </c>
      <c r="AI539" s="3">
        <v>8.03</v>
      </c>
      <c r="AJ539" s="3">
        <v>8.29</v>
      </c>
      <c r="AK539" s="3">
        <v>7.31</v>
      </c>
      <c r="AL539" s="3">
        <v>7.29</v>
      </c>
      <c r="AM539" s="3">
        <v>7.21</v>
      </c>
    </row>
    <row r="540">
      <c r="A540" s="3" t="s">
        <v>1349</v>
      </c>
      <c r="B540" s="3" t="s">
        <v>1350</v>
      </c>
      <c r="C540" s="4">
        <v>22.0</v>
      </c>
      <c r="D540" s="3" t="s">
        <v>41</v>
      </c>
      <c r="E540" s="3" t="s">
        <v>42</v>
      </c>
      <c r="F540" s="5">
        <v>6.29</v>
      </c>
      <c r="G540" s="3">
        <v>2.0</v>
      </c>
      <c r="H540" s="5">
        <v>92.31</v>
      </c>
      <c r="I540" s="3" t="s">
        <v>391</v>
      </c>
      <c r="J540" s="3">
        <f>IFERROR(__xludf.DUMMYFUNCTION("COUNTA(SPLIT(I540,"",""))"),2.0)</f>
        <v>2</v>
      </c>
      <c r="K540" s="3">
        <f>IFERROR(__xludf.DUMMYFUNCTION("IF(REGEXMATCH(I540,""(?i)literary society""),1,0)"),1.0)</f>
        <v>1</v>
      </c>
      <c r="L540" s="3">
        <f>IFERROR(__xludf.DUMMYFUNCTION("IF(REGEXMATCH(I540,""(?i)robotics""),1,0)"),0.0)</f>
        <v>0</v>
      </c>
      <c r="M540" s="3">
        <f>IFERROR(__xludf.DUMMYFUNCTION("IF(REGEXMATCH(I540,""(?i)coding club""),1,0)"),0.0)</f>
        <v>0</v>
      </c>
      <c r="N540" s="3">
        <f>IFERROR(__xludf.DUMMYFUNCTION("IF(REGEXMATCH(I540,""(?i)entrepreneurship cell""),1,0)"),0.0)</f>
        <v>0</v>
      </c>
      <c r="O540" s="3">
        <f>IFERROR(__xludf.DUMMYFUNCTION("IF(REGEXMATCH(I540,""(?i)cultural club""),1,0)"),0.0)</f>
        <v>0</v>
      </c>
      <c r="P540" s="3">
        <f>IFERROR(__xludf.DUMMYFUNCTION("IF(REGEXMATCH(I540,""(?i)sports club""),1,0)"),1.0)</f>
        <v>1</v>
      </c>
      <c r="Q540" s="3" t="s">
        <v>289</v>
      </c>
      <c r="R540" s="3">
        <f>IFERROR(__xludf.DUMMYFUNCTION("COUNTA(SPLIT(Q540,"",""))"),2.0)</f>
        <v>2</v>
      </c>
      <c r="S540" s="3">
        <f>IFERROR(__xludf.DUMMYFUNCTION("IF(REGEXMATCH(Q540,""(?i)c\+\+""),1,0)"),0.0)</f>
        <v>0</v>
      </c>
      <c r="T540" s="3">
        <f>IFERROR(__xludf.DUMMYFUNCTION("IF(REGEXMATCH(Q540,""(?i)machine learning""),1,0)"),1.0)</f>
        <v>1</v>
      </c>
      <c r="U540" s="3">
        <f>IFERROR(__xludf.DUMMYFUNCTION("IF(REGEXMATCH(Q540,""(?i)python""),1,0)"),0.0)</f>
        <v>0</v>
      </c>
      <c r="V540" s="3">
        <f>IFERROR(__xludf.DUMMYFUNCTION("IF(REGEXMATCH(Q540,""(?i)java""),1,0)"),0.0)</f>
        <v>0</v>
      </c>
      <c r="W540" s="3">
        <f>IFERROR(__xludf.DUMMYFUNCTION("IF(REGEXMATCH(Q540,""(?i)sql""),1,0)"),1.0)</f>
        <v>1</v>
      </c>
      <c r="X540" s="3">
        <f>IFERROR(__xludf.DUMMYFUNCTION("IF(REGEXMATCH(Q540,""(?i)web development""),1,0)"),0.0)</f>
        <v>0</v>
      </c>
      <c r="Y540" s="3">
        <f>IFERROR(__xludf.DUMMYFUNCTION("IF(REGEXMATCH(Q540,""(?i)data science""),1,0)"),0.0)</f>
        <v>0</v>
      </c>
      <c r="Z540" s="3" t="s">
        <v>45</v>
      </c>
      <c r="AA540" s="3" t="s">
        <v>98</v>
      </c>
      <c r="AB540" s="3" t="s">
        <v>47</v>
      </c>
      <c r="AC540" s="3" t="s">
        <v>48</v>
      </c>
      <c r="AD540" s="3">
        <v>0.0</v>
      </c>
      <c r="AE540" s="3" t="s">
        <v>49</v>
      </c>
      <c r="AF540" s="3">
        <v>6.16</v>
      </c>
      <c r="AG540" s="3">
        <v>7.64</v>
      </c>
      <c r="AH540" s="3">
        <v>7.03</v>
      </c>
      <c r="AI540" s="3">
        <v>4.67</v>
      </c>
      <c r="AJ540" s="3">
        <v>6.43</v>
      </c>
      <c r="AK540" s="3">
        <v>7.33</v>
      </c>
      <c r="AL540" s="3">
        <v>6.59</v>
      </c>
      <c r="AM540" s="3">
        <v>4.45</v>
      </c>
    </row>
    <row r="541">
      <c r="A541" s="3" t="s">
        <v>1351</v>
      </c>
      <c r="B541" s="3" t="s">
        <v>288</v>
      </c>
      <c r="C541" s="4">
        <v>18.0</v>
      </c>
      <c r="D541" s="3" t="s">
        <v>41</v>
      </c>
      <c r="E541" s="3" t="s">
        <v>52</v>
      </c>
      <c r="F541" s="5">
        <v>7.51</v>
      </c>
      <c r="G541" s="3">
        <v>1.0</v>
      </c>
      <c r="H541" s="5">
        <v>94.11</v>
      </c>
      <c r="I541" s="3" t="s">
        <v>1209</v>
      </c>
      <c r="J541" s="3">
        <f>IFERROR(__xludf.DUMMYFUNCTION("COUNTA(SPLIT(I541,"",""))"),3.0)</f>
        <v>3</v>
      </c>
      <c r="K541" s="3">
        <f>IFERROR(__xludf.DUMMYFUNCTION("IF(REGEXMATCH(I541,""(?i)literary society""),1,0)"),0.0)</f>
        <v>0</v>
      </c>
      <c r="L541" s="3">
        <f>IFERROR(__xludf.DUMMYFUNCTION("IF(REGEXMATCH(I541,""(?i)robotics""),1,0)"),0.0)</f>
        <v>0</v>
      </c>
      <c r="M541" s="3">
        <f>IFERROR(__xludf.DUMMYFUNCTION("IF(REGEXMATCH(I541,""(?i)coding club""),1,0)"),0.0)</f>
        <v>0</v>
      </c>
      <c r="N541" s="3">
        <f>IFERROR(__xludf.DUMMYFUNCTION("IF(REGEXMATCH(I541,""(?i)entrepreneurship cell""),1,0)"),1.0)</f>
        <v>1</v>
      </c>
      <c r="O541" s="3">
        <f>IFERROR(__xludf.DUMMYFUNCTION("IF(REGEXMATCH(I541,""(?i)cultural club""),1,0)"),1.0)</f>
        <v>1</v>
      </c>
      <c r="P541" s="3">
        <f>IFERROR(__xludf.DUMMYFUNCTION("IF(REGEXMATCH(I541,""(?i)sports club""),1,0)"),1.0)</f>
        <v>1</v>
      </c>
      <c r="Q541" s="3" t="s">
        <v>1112</v>
      </c>
      <c r="R541" s="3">
        <f>IFERROR(__xludf.DUMMYFUNCTION("COUNTA(SPLIT(Q541,"",""))"),2.0)</f>
        <v>2</v>
      </c>
      <c r="S541" s="3">
        <f>IFERROR(__xludf.DUMMYFUNCTION("IF(REGEXMATCH(Q541,""(?i)c\+\+""),1,0)"),1.0)</f>
        <v>1</v>
      </c>
      <c r="T541" s="3">
        <f>IFERROR(__xludf.DUMMYFUNCTION("IF(REGEXMATCH(Q541,""(?i)machine learning""),1,0)"),0.0)</f>
        <v>0</v>
      </c>
      <c r="U541" s="3">
        <f>IFERROR(__xludf.DUMMYFUNCTION("IF(REGEXMATCH(Q541,""(?i)python""),1,0)"),0.0)</f>
        <v>0</v>
      </c>
      <c r="V541" s="3">
        <f>IFERROR(__xludf.DUMMYFUNCTION("IF(REGEXMATCH(Q541,""(?i)java""),1,0)"),0.0)</f>
        <v>0</v>
      </c>
      <c r="W541" s="3">
        <f>IFERROR(__xludf.DUMMYFUNCTION("IF(REGEXMATCH(Q541,""(?i)sql""),1,0)"),0.0)</f>
        <v>0</v>
      </c>
      <c r="X541" s="3">
        <f>IFERROR(__xludf.DUMMYFUNCTION("IF(REGEXMATCH(Q541,""(?i)web development""),1,0)"),1.0)</f>
        <v>1</v>
      </c>
      <c r="Y541" s="3">
        <f>IFERROR(__xludf.DUMMYFUNCTION("IF(REGEXMATCH(Q541,""(?i)data science""),1,0)"),0.0)</f>
        <v>0</v>
      </c>
      <c r="Z541" s="3" t="s">
        <v>55</v>
      </c>
      <c r="AA541" s="3" t="s">
        <v>48</v>
      </c>
      <c r="AB541" s="3" t="s">
        <v>47</v>
      </c>
      <c r="AC541" s="3" t="s">
        <v>48</v>
      </c>
      <c r="AD541" s="3">
        <v>0.0</v>
      </c>
      <c r="AE541" s="3" t="s">
        <v>49</v>
      </c>
      <c r="AF541" s="3">
        <v>7.36</v>
      </c>
      <c r="AG541" s="3">
        <v>7.05</v>
      </c>
      <c r="AH541" s="3">
        <v>7.51</v>
      </c>
      <c r="AI541" s="3">
        <v>6.14</v>
      </c>
      <c r="AJ541" s="3">
        <v>8.69</v>
      </c>
      <c r="AK541" s="3">
        <v>8.67</v>
      </c>
      <c r="AL541" s="3">
        <v>7.43</v>
      </c>
      <c r="AM541" s="3">
        <v>7.2</v>
      </c>
    </row>
    <row r="542">
      <c r="A542" s="3" t="s">
        <v>1352</v>
      </c>
      <c r="B542" s="3" t="s">
        <v>1353</v>
      </c>
      <c r="C542" s="4">
        <v>20.0</v>
      </c>
      <c r="D542" s="3" t="s">
        <v>41</v>
      </c>
      <c r="E542" s="3" t="s">
        <v>59</v>
      </c>
      <c r="F542" s="5">
        <v>7.05</v>
      </c>
      <c r="G542" s="3">
        <v>0.0</v>
      </c>
      <c r="H542" s="5">
        <v>93.92</v>
      </c>
      <c r="I542" s="3" t="s">
        <v>157</v>
      </c>
      <c r="J542" s="3">
        <f>IFERROR(__xludf.DUMMYFUNCTION("COUNTA(SPLIT(I542,"",""))"),3.0)</f>
        <v>3</v>
      </c>
      <c r="K542" s="3">
        <f>IFERROR(__xludf.DUMMYFUNCTION("IF(REGEXMATCH(I542,""(?i)literary society""),1,0)"),1.0)</f>
        <v>1</v>
      </c>
      <c r="L542" s="3">
        <f>IFERROR(__xludf.DUMMYFUNCTION("IF(REGEXMATCH(I542,""(?i)robotics""),1,0)"),0.0)</f>
        <v>0</v>
      </c>
      <c r="M542" s="3">
        <f>IFERROR(__xludf.DUMMYFUNCTION("IF(REGEXMATCH(I542,""(?i)coding club""),1,0)"),0.0)</f>
        <v>0</v>
      </c>
      <c r="N542" s="3">
        <f>IFERROR(__xludf.DUMMYFUNCTION("IF(REGEXMATCH(I542,""(?i)entrepreneurship cell""),1,0)"),1.0)</f>
        <v>1</v>
      </c>
      <c r="O542" s="3">
        <f>IFERROR(__xludf.DUMMYFUNCTION("IF(REGEXMATCH(I542,""(?i)cultural club""),1,0)"),0.0)</f>
        <v>0</v>
      </c>
      <c r="P542" s="3">
        <f>IFERROR(__xludf.DUMMYFUNCTION("IF(REGEXMATCH(I542,""(?i)sports club""),1,0)"),1.0)</f>
        <v>1</v>
      </c>
      <c r="Q542" s="3" t="s">
        <v>1354</v>
      </c>
      <c r="R542" s="3">
        <f>IFERROR(__xludf.DUMMYFUNCTION("COUNTA(SPLIT(Q542,"",""))"),5.0)</f>
        <v>5</v>
      </c>
      <c r="S542" s="3">
        <f>IFERROR(__xludf.DUMMYFUNCTION("IF(REGEXMATCH(Q542,""(?i)c\+\+""),1,0)"),0.0)</f>
        <v>0</v>
      </c>
      <c r="T542" s="3">
        <f>IFERROR(__xludf.DUMMYFUNCTION("IF(REGEXMATCH(Q542,""(?i)machine learning""),1,0)"),1.0)</f>
        <v>1</v>
      </c>
      <c r="U542" s="3">
        <f>IFERROR(__xludf.DUMMYFUNCTION("IF(REGEXMATCH(Q542,""(?i)python""),1,0)"),1.0)</f>
        <v>1</v>
      </c>
      <c r="V542" s="3">
        <f>IFERROR(__xludf.DUMMYFUNCTION("IF(REGEXMATCH(Q542,""(?i)java""),1,0)"),0.0)</f>
        <v>0</v>
      </c>
      <c r="W542" s="3">
        <f>IFERROR(__xludf.DUMMYFUNCTION("IF(REGEXMATCH(Q542,""(?i)sql""),1,0)"),1.0)</f>
        <v>1</v>
      </c>
      <c r="X542" s="3">
        <f>IFERROR(__xludf.DUMMYFUNCTION("IF(REGEXMATCH(Q542,""(?i)web development""),1,0)"),1.0)</f>
        <v>1</v>
      </c>
      <c r="Y542" s="3">
        <f>IFERROR(__xludf.DUMMYFUNCTION("IF(REGEXMATCH(Q542,""(?i)data science""),1,0)"),1.0)</f>
        <v>1</v>
      </c>
      <c r="Z542" s="3" t="s">
        <v>45</v>
      </c>
      <c r="AA542" s="3" t="s">
        <v>61</v>
      </c>
      <c r="AB542" s="3" t="s">
        <v>47</v>
      </c>
      <c r="AC542" s="3" t="s">
        <v>48</v>
      </c>
      <c r="AD542" s="3">
        <v>0.0</v>
      </c>
      <c r="AE542" s="3" t="s">
        <v>49</v>
      </c>
      <c r="AF542" s="3">
        <v>6.04</v>
      </c>
      <c r="AG542" s="3">
        <v>7.47</v>
      </c>
      <c r="AH542" s="3">
        <v>8.48</v>
      </c>
      <c r="AI542" s="3">
        <v>7.36</v>
      </c>
      <c r="AJ542" s="3">
        <v>6.69</v>
      </c>
      <c r="AK542" s="3">
        <v>7.0</v>
      </c>
      <c r="AL542" s="3">
        <v>5.75</v>
      </c>
      <c r="AM542" s="3">
        <v>7.6</v>
      </c>
    </row>
    <row r="543">
      <c r="A543" s="3" t="s">
        <v>1355</v>
      </c>
      <c r="B543" s="3" t="s">
        <v>256</v>
      </c>
      <c r="C543" s="4">
        <v>18.0</v>
      </c>
      <c r="D543" s="3" t="s">
        <v>58</v>
      </c>
      <c r="E543" s="3" t="s">
        <v>82</v>
      </c>
      <c r="F543" s="5">
        <v>7.37</v>
      </c>
      <c r="G543" s="3">
        <v>1.0</v>
      </c>
      <c r="H543" s="5">
        <v>61.25</v>
      </c>
      <c r="I543" s="3" t="s">
        <v>104</v>
      </c>
      <c r="J543" s="3">
        <f>IFERROR(__xludf.DUMMYFUNCTION("COUNTA(SPLIT(I543,"",""))"),3.0)</f>
        <v>3</v>
      </c>
      <c r="K543" s="3">
        <f>IFERROR(__xludf.DUMMYFUNCTION("IF(REGEXMATCH(I543,""(?i)literary society""),1,0)"),0.0)</f>
        <v>0</v>
      </c>
      <c r="L543" s="3">
        <f>IFERROR(__xludf.DUMMYFUNCTION("IF(REGEXMATCH(I543,""(?i)robotics""),1,0)"),1.0)</f>
        <v>1</v>
      </c>
      <c r="M543" s="3">
        <f>IFERROR(__xludf.DUMMYFUNCTION("IF(REGEXMATCH(I543,""(?i)coding club""),1,0)"),1.0)</f>
        <v>1</v>
      </c>
      <c r="N543" s="3">
        <f>IFERROR(__xludf.DUMMYFUNCTION("IF(REGEXMATCH(I543,""(?i)entrepreneurship cell""),1,0)"),0.0)</f>
        <v>0</v>
      </c>
      <c r="O543" s="3">
        <f>IFERROR(__xludf.DUMMYFUNCTION("IF(REGEXMATCH(I543,""(?i)cultural club""),1,0)"),0.0)</f>
        <v>0</v>
      </c>
      <c r="P543" s="3">
        <f>IFERROR(__xludf.DUMMYFUNCTION("IF(REGEXMATCH(I543,""(?i)sports club""),1,0)"),1.0)</f>
        <v>1</v>
      </c>
      <c r="Q543" s="3" t="s">
        <v>1013</v>
      </c>
      <c r="R543" s="3">
        <f>IFERROR(__xludf.DUMMYFUNCTION("COUNTA(SPLIT(Q543,"",""))"),3.0)</f>
        <v>3</v>
      </c>
      <c r="S543" s="3">
        <f>IFERROR(__xludf.DUMMYFUNCTION("IF(REGEXMATCH(Q543,""(?i)c\+\+""),1,0)"),1.0)</f>
        <v>1</v>
      </c>
      <c r="T543" s="3">
        <f>IFERROR(__xludf.DUMMYFUNCTION("IF(REGEXMATCH(Q543,""(?i)machine learning""),1,0)"),1.0)</f>
        <v>1</v>
      </c>
      <c r="U543" s="3">
        <f>IFERROR(__xludf.DUMMYFUNCTION("IF(REGEXMATCH(Q543,""(?i)python""),1,0)"),0.0)</f>
        <v>0</v>
      </c>
      <c r="V543" s="3">
        <f>IFERROR(__xludf.DUMMYFUNCTION("IF(REGEXMATCH(Q543,""(?i)java""),1,0)"),0.0)</f>
        <v>0</v>
      </c>
      <c r="W543" s="3">
        <f>IFERROR(__xludf.DUMMYFUNCTION("IF(REGEXMATCH(Q543,""(?i)sql""),1,0)"),0.0)</f>
        <v>0</v>
      </c>
      <c r="X543" s="3">
        <f>IFERROR(__xludf.DUMMYFUNCTION("IF(REGEXMATCH(Q543,""(?i)web development""),1,0)"),0.0)</f>
        <v>0</v>
      </c>
      <c r="Y543" s="3">
        <f>IFERROR(__xludf.DUMMYFUNCTION("IF(REGEXMATCH(Q543,""(?i)data science""),1,0)"),1.0)</f>
        <v>1</v>
      </c>
      <c r="Z543" s="3" t="s">
        <v>55</v>
      </c>
      <c r="AA543" s="3" t="s">
        <v>48</v>
      </c>
      <c r="AB543" s="3" t="s">
        <v>66</v>
      </c>
      <c r="AC543" s="3" t="s">
        <v>85</v>
      </c>
      <c r="AD543" s="3">
        <v>5.03</v>
      </c>
      <c r="AE543" s="3" t="s">
        <v>61</v>
      </c>
      <c r="AF543" s="3">
        <v>7.15</v>
      </c>
      <c r="AG543" s="3">
        <v>8.32</v>
      </c>
      <c r="AH543" s="3">
        <v>6.64</v>
      </c>
      <c r="AI543" s="3">
        <v>7.45</v>
      </c>
      <c r="AJ543" s="3">
        <v>6.25</v>
      </c>
      <c r="AK543" s="3">
        <v>7.19</v>
      </c>
      <c r="AL543" s="3">
        <v>8.26</v>
      </c>
      <c r="AM543" s="3">
        <v>7.69</v>
      </c>
    </row>
    <row r="544">
      <c r="A544" s="3" t="s">
        <v>1356</v>
      </c>
      <c r="B544" s="3" t="s">
        <v>238</v>
      </c>
      <c r="C544" s="4">
        <v>21.0</v>
      </c>
      <c r="D544" s="3" t="s">
        <v>41</v>
      </c>
      <c r="E544" s="3" t="s">
        <v>82</v>
      </c>
      <c r="F544" s="5">
        <v>6.69</v>
      </c>
      <c r="G544" s="3">
        <v>1.0</v>
      </c>
      <c r="H544" s="5">
        <v>61.47</v>
      </c>
      <c r="I544" s="3" t="s">
        <v>538</v>
      </c>
      <c r="J544" s="3">
        <f>IFERROR(__xludf.DUMMYFUNCTION("COUNTA(SPLIT(I544,"",""))"),2.0)</f>
        <v>2</v>
      </c>
      <c r="K544" s="3">
        <f>IFERROR(__xludf.DUMMYFUNCTION("IF(REGEXMATCH(I544,""(?i)literary society""),1,0)"),0.0)</f>
        <v>0</v>
      </c>
      <c r="L544" s="3">
        <f>IFERROR(__xludf.DUMMYFUNCTION("IF(REGEXMATCH(I544,""(?i)robotics""),1,0)"),1.0)</f>
        <v>1</v>
      </c>
      <c r="M544" s="3">
        <f>IFERROR(__xludf.DUMMYFUNCTION("IF(REGEXMATCH(I544,""(?i)coding club""),1,0)"),0.0)</f>
        <v>0</v>
      </c>
      <c r="N544" s="3">
        <f>IFERROR(__xludf.DUMMYFUNCTION("IF(REGEXMATCH(I544,""(?i)entrepreneurship cell""),1,0)"),0.0)</f>
        <v>0</v>
      </c>
      <c r="O544" s="3">
        <f>IFERROR(__xludf.DUMMYFUNCTION("IF(REGEXMATCH(I544,""(?i)cultural club""),1,0)"),1.0)</f>
        <v>1</v>
      </c>
      <c r="P544" s="3">
        <f>IFERROR(__xludf.DUMMYFUNCTION("IF(REGEXMATCH(I544,""(?i)sports club""),1,0)"),0.0)</f>
        <v>0</v>
      </c>
      <c r="Q544" s="3" t="s">
        <v>44</v>
      </c>
      <c r="R544" s="3">
        <f>IFERROR(__xludf.DUMMYFUNCTION("COUNTA(SPLIT(Q544,"",""))"),4.0)</f>
        <v>4</v>
      </c>
      <c r="S544" s="3">
        <f>IFERROR(__xludf.DUMMYFUNCTION("IF(REGEXMATCH(Q544,""(?i)c\+\+""),1,0)"),1.0)</f>
        <v>1</v>
      </c>
      <c r="T544" s="3">
        <f>IFERROR(__xludf.DUMMYFUNCTION("IF(REGEXMATCH(Q544,""(?i)machine learning""),1,0)"),1.0)</f>
        <v>1</v>
      </c>
      <c r="U544" s="3">
        <f>IFERROR(__xludf.DUMMYFUNCTION("IF(REGEXMATCH(Q544,""(?i)python""),1,0)"),1.0)</f>
        <v>1</v>
      </c>
      <c r="V544" s="3">
        <f>IFERROR(__xludf.DUMMYFUNCTION("IF(REGEXMATCH(Q544,""(?i)java""),1,0)"),1.0)</f>
        <v>1</v>
      </c>
      <c r="W544" s="3">
        <f>IFERROR(__xludf.DUMMYFUNCTION("IF(REGEXMATCH(Q544,""(?i)sql""),1,0)"),0.0)</f>
        <v>0</v>
      </c>
      <c r="X544" s="3">
        <f>IFERROR(__xludf.DUMMYFUNCTION("IF(REGEXMATCH(Q544,""(?i)web development""),1,0)"),0.0)</f>
        <v>0</v>
      </c>
      <c r="Y544" s="3">
        <f>IFERROR(__xludf.DUMMYFUNCTION("IF(REGEXMATCH(Q544,""(?i)data science""),1,0)"),0.0)</f>
        <v>0</v>
      </c>
      <c r="Z544" s="3" t="s">
        <v>45</v>
      </c>
      <c r="AA544" s="3" t="s">
        <v>98</v>
      </c>
      <c r="AB544" s="3" t="s">
        <v>47</v>
      </c>
      <c r="AC544" s="3" t="s">
        <v>48</v>
      </c>
      <c r="AD544" s="3">
        <v>0.0</v>
      </c>
      <c r="AE544" s="3" t="s">
        <v>49</v>
      </c>
      <c r="AF544" s="3">
        <v>7.61</v>
      </c>
      <c r="AG544" s="3">
        <v>7.76</v>
      </c>
      <c r="AH544" s="3">
        <v>6.47</v>
      </c>
      <c r="AI544" s="3">
        <v>6.42</v>
      </c>
      <c r="AJ544" s="3">
        <v>6.72</v>
      </c>
      <c r="AK544" s="3">
        <v>4.7</v>
      </c>
      <c r="AL544" s="3">
        <v>5.48</v>
      </c>
      <c r="AM544" s="3">
        <v>8.37</v>
      </c>
    </row>
    <row r="545">
      <c r="A545" s="3" t="s">
        <v>1357</v>
      </c>
      <c r="B545" s="3" t="s">
        <v>288</v>
      </c>
      <c r="C545" s="4">
        <v>21.0</v>
      </c>
      <c r="D545" s="3" t="s">
        <v>41</v>
      </c>
      <c r="E545" s="3" t="s">
        <v>52</v>
      </c>
      <c r="F545" s="5">
        <v>7.14</v>
      </c>
      <c r="G545" s="3">
        <v>0.0</v>
      </c>
      <c r="H545" s="5">
        <v>60.16</v>
      </c>
      <c r="I545" s="3" t="s">
        <v>10</v>
      </c>
      <c r="J545" s="3">
        <f>IFERROR(__xludf.DUMMYFUNCTION("COUNTA(SPLIT(I545,"",""))"),1.0)</f>
        <v>1</v>
      </c>
      <c r="K545" s="3">
        <f>IFERROR(__xludf.DUMMYFUNCTION("IF(REGEXMATCH(I545,""(?i)literary society""),1,0)"),1.0)</f>
        <v>1</v>
      </c>
      <c r="L545" s="3">
        <f>IFERROR(__xludf.DUMMYFUNCTION("IF(REGEXMATCH(I545,""(?i)robotics""),1,0)"),0.0)</f>
        <v>0</v>
      </c>
      <c r="M545" s="3">
        <f>IFERROR(__xludf.DUMMYFUNCTION("IF(REGEXMATCH(I545,""(?i)coding club""),1,0)"),0.0)</f>
        <v>0</v>
      </c>
      <c r="N545" s="3">
        <f>IFERROR(__xludf.DUMMYFUNCTION("IF(REGEXMATCH(I545,""(?i)entrepreneurship cell""),1,0)"),0.0)</f>
        <v>0</v>
      </c>
      <c r="O545" s="3">
        <f>IFERROR(__xludf.DUMMYFUNCTION("IF(REGEXMATCH(I545,""(?i)cultural club""),1,0)"),0.0)</f>
        <v>0</v>
      </c>
      <c r="P545" s="3">
        <f>IFERROR(__xludf.DUMMYFUNCTION("IF(REGEXMATCH(I545,""(?i)sports club""),1,0)"),0.0)</f>
        <v>0</v>
      </c>
      <c r="Q545" s="3" t="s">
        <v>1132</v>
      </c>
      <c r="R545" s="3">
        <f>IFERROR(__xludf.DUMMYFUNCTION("COUNTA(SPLIT(Q545,"",""))"),3.0)</f>
        <v>3</v>
      </c>
      <c r="S545" s="3">
        <f>IFERROR(__xludf.DUMMYFUNCTION("IF(REGEXMATCH(Q545,""(?i)c\+\+""),1,0)"),0.0)</f>
        <v>0</v>
      </c>
      <c r="T545" s="3">
        <f>IFERROR(__xludf.DUMMYFUNCTION("IF(REGEXMATCH(Q545,""(?i)machine learning""),1,0)"),1.0)</f>
        <v>1</v>
      </c>
      <c r="U545" s="3">
        <f>IFERROR(__xludf.DUMMYFUNCTION("IF(REGEXMATCH(Q545,""(?i)python""),1,0)"),0.0)</f>
        <v>0</v>
      </c>
      <c r="V545" s="3">
        <f>IFERROR(__xludf.DUMMYFUNCTION("IF(REGEXMATCH(Q545,""(?i)java""),1,0)"),1.0)</f>
        <v>1</v>
      </c>
      <c r="W545" s="3">
        <f>IFERROR(__xludf.DUMMYFUNCTION("IF(REGEXMATCH(Q545,""(?i)sql""),1,0)"),0.0)</f>
        <v>0</v>
      </c>
      <c r="X545" s="3">
        <f>IFERROR(__xludf.DUMMYFUNCTION("IF(REGEXMATCH(Q545,""(?i)web development""),1,0)"),1.0)</f>
        <v>1</v>
      </c>
      <c r="Y545" s="3">
        <f>IFERROR(__xludf.DUMMYFUNCTION("IF(REGEXMATCH(Q545,""(?i)data science""),1,0)"),0.0)</f>
        <v>0</v>
      </c>
      <c r="Z545" s="3" t="s">
        <v>55</v>
      </c>
      <c r="AA545" s="3" t="s">
        <v>48</v>
      </c>
      <c r="AB545" s="3" t="s">
        <v>66</v>
      </c>
      <c r="AC545" s="3" t="s">
        <v>72</v>
      </c>
      <c r="AD545" s="3">
        <v>19.99</v>
      </c>
      <c r="AE545" s="3" t="s">
        <v>75</v>
      </c>
      <c r="AF545" s="3">
        <v>7.68</v>
      </c>
      <c r="AG545" s="3">
        <v>6.8</v>
      </c>
      <c r="AH545" s="3">
        <v>5.29</v>
      </c>
      <c r="AI545" s="3">
        <v>7.33</v>
      </c>
      <c r="AJ545" s="3">
        <v>8.01</v>
      </c>
      <c r="AK545" s="3">
        <v>8.28</v>
      </c>
      <c r="AL545" s="3">
        <v>6.62</v>
      </c>
      <c r="AM545" s="3">
        <v>7.15</v>
      </c>
    </row>
    <row r="546">
      <c r="A546" s="3" t="s">
        <v>1358</v>
      </c>
      <c r="B546" s="3" t="s">
        <v>288</v>
      </c>
      <c r="C546" s="4">
        <v>19.0</v>
      </c>
      <c r="D546" s="3" t="s">
        <v>41</v>
      </c>
      <c r="E546" s="3" t="s">
        <v>92</v>
      </c>
      <c r="F546" s="5">
        <v>6.8</v>
      </c>
      <c r="G546" s="3">
        <v>1.0</v>
      </c>
      <c r="H546" s="5">
        <v>86.53</v>
      </c>
      <c r="I546" s="3" t="s">
        <v>243</v>
      </c>
      <c r="J546" s="3">
        <f>IFERROR(__xludf.DUMMYFUNCTION("COUNTA(SPLIT(I546,"",""))"),2.0)</f>
        <v>2</v>
      </c>
      <c r="K546" s="3">
        <f>IFERROR(__xludf.DUMMYFUNCTION("IF(REGEXMATCH(I546,""(?i)literary society""),1,0)"),0.0)</f>
        <v>0</v>
      </c>
      <c r="L546" s="3">
        <f>IFERROR(__xludf.DUMMYFUNCTION("IF(REGEXMATCH(I546,""(?i)robotics""),1,0)"),1.0)</f>
        <v>1</v>
      </c>
      <c r="M546" s="3">
        <f>IFERROR(__xludf.DUMMYFUNCTION("IF(REGEXMATCH(I546,""(?i)coding club""),1,0)"),0.0)</f>
        <v>0</v>
      </c>
      <c r="N546" s="3">
        <f>IFERROR(__xludf.DUMMYFUNCTION("IF(REGEXMATCH(I546,""(?i)entrepreneurship cell""),1,0)"),0.0)</f>
        <v>0</v>
      </c>
      <c r="O546" s="3">
        <f>IFERROR(__xludf.DUMMYFUNCTION("IF(REGEXMATCH(I546,""(?i)cultural club""),1,0)"),1.0)</f>
        <v>1</v>
      </c>
      <c r="P546" s="3">
        <f>IFERROR(__xludf.DUMMYFUNCTION("IF(REGEXMATCH(I546,""(?i)sports club""),1,0)"),0.0)</f>
        <v>0</v>
      </c>
      <c r="Q546" s="3" t="s">
        <v>1359</v>
      </c>
      <c r="R546" s="3">
        <f>IFERROR(__xludf.DUMMYFUNCTION("COUNTA(SPLIT(Q546,"",""))"),3.0)</f>
        <v>3</v>
      </c>
      <c r="S546" s="3">
        <f>IFERROR(__xludf.DUMMYFUNCTION("IF(REGEXMATCH(Q546,""(?i)c\+\+""),1,0)"),0.0)</f>
        <v>0</v>
      </c>
      <c r="T546" s="3">
        <f>IFERROR(__xludf.DUMMYFUNCTION("IF(REGEXMATCH(Q546,""(?i)machine learning""),1,0)"),0.0)</f>
        <v>0</v>
      </c>
      <c r="U546" s="3">
        <f>IFERROR(__xludf.DUMMYFUNCTION("IF(REGEXMATCH(Q546,""(?i)python""),1,0)"),0.0)</f>
        <v>0</v>
      </c>
      <c r="V546" s="3">
        <f>IFERROR(__xludf.DUMMYFUNCTION("IF(REGEXMATCH(Q546,""(?i)java""),1,0)"),0.0)</f>
        <v>0</v>
      </c>
      <c r="W546" s="3">
        <f>IFERROR(__xludf.DUMMYFUNCTION("IF(REGEXMATCH(Q546,""(?i)sql""),1,0)"),1.0)</f>
        <v>1</v>
      </c>
      <c r="X546" s="3">
        <f>IFERROR(__xludf.DUMMYFUNCTION("IF(REGEXMATCH(Q546,""(?i)web development""),1,0)"),1.0)</f>
        <v>1</v>
      </c>
      <c r="Y546" s="3">
        <f>IFERROR(__xludf.DUMMYFUNCTION("IF(REGEXMATCH(Q546,""(?i)data science""),1,0)"),1.0)</f>
        <v>1</v>
      </c>
      <c r="Z546" s="3" t="s">
        <v>45</v>
      </c>
      <c r="AA546" s="3" t="s">
        <v>85</v>
      </c>
      <c r="AB546" s="3" t="s">
        <v>47</v>
      </c>
      <c r="AC546" s="3" t="s">
        <v>48</v>
      </c>
      <c r="AD546" s="3">
        <v>0.0</v>
      </c>
      <c r="AE546" s="3" t="s">
        <v>49</v>
      </c>
      <c r="AF546" s="3">
        <v>5.82</v>
      </c>
      <c r="AG546" s="3">
        <v>5.85</v>
      </c>
      <c r="AH546" s="3">
        <v>9.11</v>
      </c>
      <c r="AI546" s="3">
        <v>6.14</v>
      </c>
      <c r="AJ546" s="3">
        <v>6.68</v>
      </c>
      <c r="AK546" s="3">
        <v>6.63</v>
      </c>
      <c r="AL546" s="3">
        <v>6.58</v>
      </c>
      <c r="AM546" s="3">
        <v>7.62</v>
      </c>
    </row>
    <row r="547">
      <c r="A547" s="3" t="s">
        <v>1360</v>
      </c>
      <c r="B547" s="3" t="s">
        <v>1361</v>
      </c>
      <c r="C547" s="4">
        <v>18.0</v>
      </c>
      <c r="D547" s="3" t="s">
        <v>41</v>
      </c>
      <c r="E547" s="3" t="s">
        <v>70</v>
      </c>
      <c r="F547" s="5">
        <v>7.19</v>
      </c>
      <c r="G547" s="3">
        <v>2.0</v>
      </c>
      <c r="H547" s="5">
        <v>99.12</v>
      </c>
      <c r="I547" s="3" t="s">
        <v>14</v>
      </c>
      <c r="J547" s="3">
        <f>IFERROR(__xludf.DUMMYFUNCTION("COUNTA(SPLIT(I547,"",""))"),1.0)</f>
        <v>1</v>
      </c>
      <c r="K547" s="3">
        <f>IFERROR(__xludf.DUMMYFUNCTION("IF(REGEXMATCH(I547,""(?i)literary society""),1,0)"),0.0)</f>
        <v>0</v>
      </c>
      <c r="L547" s="3">
        <f>IFERROR(__xludf.DUMMYFUNCTION("IF(REGEXMATCH(I547,""(?i)robotics""),1,0)"),0.0)</f>
        <v>0</v>
      </c>
      <c r="M547" s="3">
        <f>IFERROR(__xludf.DUMMYFUNCTION("IF(REGEXMATCH(I547,""(?i)coding club""),1,0)"),0.0)</f>
        <v>0</v>
      </c>
      <c r="N547" s="3">
        <f>IFERROR(__xludf.DUMMYFUNCTION("IF(REGEXMATCH(I547,""(?i)entrepreneurship cell""),1,0)"),0.0)</f>
        <v>0</v>
      </c>
      <c r="O547" s="3">
        <f>IFERROR(__xludf.DUMMYFUNCTION("IF(REGEXMATCH(I547,""(?i)cultural club""),1,0)"),1.0)</f>
        <v>1</v>
      </c>
      <c r="P547" s="3">
        <f>IFERROR(__xludf.DUMMYFUNCTION("IF(REGEXMATCH(I547,""(?i)sports club""),1,0)"),0.0)</f>
        <v>0</v>
      </c>
      <c r="Q547" s="3" t="s">
        <v>673</v>
      </c>
      <c r="R547" s="3">
        <f>IFERROR(__xludf.DUMMYFUNCTION("COUNTA(SPLIT(Q547,"",""))"),4.0)</f>
        <v>4</v>
      </c>
      <c r="S547" s="3">
        <f>IFERROR(__xludf.DUMMYFUNCTION("IF(REGEXMATCH(Q547,""(?i)c\+\+""),1,0)"),0.0)</f>
        <v>0</v>
      </c>
      <c r="T547" s="3">
        <f>IFERROR(__xludf.DUMMYFUNCTION("IF(REGEXMATCH(Q547,""(?i)machine learning""),1,0)"),1.0)</f>
        <v>1</v>
      </c>
      <c r="U547" s="3">
        <f>IFERROR(__xludf.DUMMYFUNCTION("IF(REGEXMATCH(Q547,""(?i)python""),1,0)"),0.0)</f>
        <v>0</v>
      </c>
      <c r="V547" s="3">
        <f>IFERROR(__xludf.DUMMYFUNCTION("IF(REGEXMATCH(Q547,""(?i)java""),1,0)"),1.0)</f>
        <v>1</v>
      </c>
      <c r="W547" s="3">
        <f>IFERROR(__xludf.DUMMYFUNCTION("IF(REGEXMATCH(Q547,""(?i)sql""),1,0)"),1.0)</f>
        <v>1</v>
      </c>
      <c r="X547" s="3">
        <f>IFERROR(__xludf.DUMMYFUNCTION("IF(REGEXMATCH(Q547,""(?i)web development""),1,0)"),1.0)</f>
        <v>1</v>
      </c>
      <c r="Y547" s="3">
        <f>IFERROR(__xludf.DUMMYFUNCTION("IF(REGEXMATCH(Q547,""(?i)data science""),1,0)"),0.0)</f>
        <v>0</v>
      </c>
      <c r="Z547" s="3" t="s">
        <v>45</v>
      </c>
      <c r="AA547" s="3" t="s">
        <v>85</v>
      </c>
      <c r="AB547" s="3" t="s">
        <v>66</v>
      </c>
      <c r="AC547" s="3" t="s">
        <v>61</v>
      </c>
      <c r="AD547" s="3">
        <v>14.97</v>
      </c>
      <c r="AE547" s="3" t="s">
        <v>106</v>
      </c>
      <c r="AF547" s="3">
        <v>7.06</v>
      </c>
      <c r="AG547" s="3">
        <v>8.95</v>
      </c>
      <c r="AH547" s="3">
        <v>8.67</v>
      </c>
      <c r="AI547" s="3">
        <v>7.26</v>
      </c>
      <c r="AJ547" s="3">
        <v>6.2</v>
      </c>
      <c r="AK547" s="3">
        <v>6.24</v>
      </c>
      <c r="AL547" s="3">
        <v>7.21</v>
      </c>
      <c r="AM547" s="3">
        <v>5.91</v>
      </c>
    </row>
    <row r="548">
      <c r="A548" s="3" t="s">
        <v>1362</v>
      </c>
      <c r="B548" s="3" t="s">
        <v>1363</v>
      </c>
      <c r="C548" s="4">
        <v>21.0</v>
      </c>
      <c r="D548" s="3" t="s">
        <v>41</v>
      </c>
      <c r="E548" s="3" t="s">
        <v>70</v>
      </c>
      <c r="F548" s="5">
        <v>7.16</v>
      </c>
      <c r="G548" s="3">
        <v>0.0</v>
      </c>
      <c r="H548" s="5">
        <v>89.66</v>
      </c>
      <c r="I548" s="3" t="s">
        <v>10</v>
      </c>
      <c r="J548" s="3">
        <f>IFERROR(__xludf.DUMMYFUNCTION("COUNTA(SPLIT(I548,"",""))"),1.0)</f>
        <v>1</v>
      </c>
      <c r="K548" s="3">
        <f>IFERROR(__xludf.DUMMYFUNCTION("IF(REGEXMATCH(I548,""(?i)literary society""),1,0)"),1.0)</f>
        <v>1</v>
      </c>
      <c r="L548" s="3">
        <f>IFERROR(__xludf.DUMMYFUNCTION("IF(REGEXMATCH(I548,""(?i)robotics""),1,0)"),0.0)</f>
        <v>0</v>
      </c>
      <c r="M548" s="3">
        <f>IFERROR(__xludf.DUMMYFUNCTION("IF(REGEXMATCH(I548,""(?i)coding club""),1,0)"),0.0)</f>
        <v>0</v>
      </c>
      <c r="N548" s="3">
        <f>IFERROR(__xludf.DUMMYFUNCTION("IF(REGEXMATCH(I548,""(?i)entrepreneurship cell""),1,0)"),0.0)</f>
        <v>0</v>
      </c>
      <c r="O548" s="3">
        <f>IFERROR(__xludf.DUMMYFUNCTION("IF(REGEXMATCH(I548,""(?i)cultural club""),1,0)"),0.0)</f>
        <v>0</v>
      </c>
      <c r="P548" s="3">
        <f>IFERROR(__xludf.DUMMYFUNCTION("IF(REGEXMATCH(I548,""(?i)sports club""),1,0)"),0.0)</f>
        <v>0</v>
      </c>
      <c r="Q548" s="3" t="s">
        <v>74</v>
      </c>
      <c r="R548" s="3">
        <f>IFERROR(__xludf.DUMMYFUNCTION("COUNTA(SPLIT(Q548,"",""))"),2.0)</f>
        <v>2</v>
      </c>
      <c r="S548" s="3">
        <f>IFERROR(__xludf.DUMMYFUNCTION("IF(REGEXMATCH(Q548,""(?i)c\+\+""),1,0)"),0.0)</f>
        <v>0</v>
      </c>
      <c r="T548" s="3">
        <f>IFERROR(__xludf.DUMMYFUNCTION("IF(REGEXMATCH(Q548,""(?i)machine learning""),1,0)"),0.0)</f>
        <v>0</v>
      </c>
      <c r="U548" s="3">
        <f>IFERROR(__xludf.DUMMYFUNCTION("IF(REGEXMATCH(Q548,""(?i)python""),1,0)"),1.0)</f>
        <v>1</v>
      </c>
      <c r="V548" s="3">
        <f>IFERROR(__xludf.DUMMYFUNCTION("IF(REGEXMATCH(Q548,""(?i)java""),1,0)"),0.0)</f>
        <v>0</v>
      </c>
      <c r="W548" s="3">
        <f>IFERROR(__xludf.DUMMYFUNCTION("IF(REGEXMATCH(Q548,""(?i)sql""),1,0)"),1.0)</f>
        <v>1</v>
      </c>
      <c r="X548" s="3">
        <f>IFERROR(__xludf.DUMMYFUNCTION("IF(REGEXMATCH(Q548,""(?i)web development""),1,0)"),0.0)</f>
        <v>0</v>
      </c>
      <c r="Y548" s="3">
        <f>IFERROR(__xludf.DUMMYFUNCTION("IF(REGEXMATCH(Q548,""(?i)data science""),1,0)"),0.0)</f>
        <v>0</v>
      </c>
      <c r="Z548" s="3" t="s">
        <v>45</v>
      </c>
      <c r="AA548" s="3" t="s">
        <v>72</v>
      </c>
      <c r="AB548" s="3" t="s">
        <v>47</v>
      </c>
      <c r="AC548" s="3" t="s">
        <v>48</v>
      </c>
      <c r="AD548" s="3">
        <v>0.0</v>
      </c>
      <c r="AE548" s="3" t="s">
        <v>49</v>
      </c>
      <c r="AF548" s="3">
        <v>6.35</v>
      </c>
      <c r="AG548" s="3">
        <v>6.1</v>
      </c>
      <c r="AH548" s="3">
        <v>6.82</v>
      </c>
      <c r="AI548" s="3">
        <v>8.58</v>
      </c>
      <c r="AJ548" s="3">
        <v>8.01</v>
      </c>
      <c r="AK548" s="3">
        <v>5.5</v>
      </c>
      <c r="AL548" s="3">
        <v>8.2</v>
      </c>
      <c r="AM548" s="3">
        <v>7.68</v>
      </c>
    </row>
    <row r="549">
      <c r="A549" s="3" t="s">
        <v>1364</v>
      </c>
      <c r="B549" s="3" t="s">
        <v>143</v>
      </c>
      <c r="C549" s="4">
        <v>18.0</v>
      </c>
      <c r="D549" s="3" t="s">
        <v>41</v>
      </c>
      <c r="E549" s="3" t="s">
        <v>59</v>
      </c>
      <c r="F549" s="5">
        <v>6.89</v>
      </c>
      <c r="G549" s="3">
        <v>0.0</v>
      </c>
      <c r="H549" s="5">
        <v>72.54</v>
      </c>
      <c r="I549" s="3" t="s">
        <v>182</v>
      </c>
      <c r="J549" s="3">
        <f>IFERROR(__xludf.DUMMYFUNCTION("COUNTA(SPLIT(I549,"",""))"),2.0)</f>
        <v>2</v>
      </c>
      <c r="K549" s="3">
        <f>IFERROR(__xludf.DUMMYFUNCTION("IF(REGEXMATCH(I549,""(?i)literary society""),1,0)"),1.0)</f>
        <v>1</v>
      </c>
      <c r="L549" s="3">
        <f>IFERROR(__xludf.DUMMYFUNCTION("IF(REGEXMATCH(I549,""(?i)robotics""),1,0)"),1.0)</f>
        <v>1</v>
      </c>
      <c r="M549" s="3">
        <f>IFERROR(__xludf.DUMMYFUNCTION("IF(REGEXMATCH(I549,""(?i)coding club""),1,0)"),0.0)</f>
        <v>0</v>
      </c>
      <c r="N549" s="3">
        <f>IFERROR(__xludf.DUMMYFUNCTION("IF(REGEXMATCH(I549,""(?i)entrepreneurship cell""),1,0)"),0.0)</f>
        <v>0</v>
      </c>
      <c r="O549" s="3">
        <f>IFERROR(__xludf.DUMMYFUNCTION("IF(REGEXMATCH(I549,""(?i)cultural club""),1,0)"),0.0)</f>
        <v>0</v>
      </c>
      <c r="P549" s="3">
        <f>IFERROR(__xludf.DUMMYFUNCTION("IF(REGEXMATCH(I549,""(?i)sports club""),1,0)"),0.0)</f>
        <v>0</v>
      </c>
      <c r="Q549" s="3" t="s">
        <v>1365</v>
      </c>
      <c r="R549" s="3">
        <f>IFERROR(__xludf.DUMMYFUNCTION("COUNTA(SPLIT(Q549,"",""))"),5.0)</f>
        <v>5</v>
      </c>
      <c r="S549" s="3">
        <f>IFERROR(__xludf.DUMMYFUNCTION("IF(REGEXMATCH(Q549,""(?i)c\+\+""),1,0)"),0.0)</f>
        <v>0</v>
      </c>
      <c r="T549" s="3">
        <f>IFERROR(__xludf.DUMMYFUNCTION("IF(REGEXMATCH(Q549,""(?i)machine learning""),1,0)"),1.0)</f>
        <v>1</v>
      </c>
      <c r="U549" s="3">
        <f>IFERROR(__xludf.DUMMYFUNCTION("IF(REGEXMATCH(Q549,""(?i)python""),1,0)"),1.0)</f>
        <v>1</v>
      </c>
      <c r="V549" s="3">
        <f>IFERROR(__xludf.DUMMYFUNCTION("IF(REGEXMATCH(Q549,""(?i)java""),1,0)"),0.0)</f>
        <v>0</v>
      </c>
      <c r="W549" s="3">
        <f>IFERROR(__xludf.DUMMYFUNCTION("IF(REGEXMATCH(Q549,""(?i)sql""),1,0)"),1.0)</f>
        <v>1</v>
      </c>
      <c r="X549" s="3">
        <f>IFERROR(__xludf.DUMMYFUNCTION("IF(REGEXMATCH(Q549,""(?i)web development""),1,0)"),1.0)</f>
        <v>1</v>
      </c>
      <c r="Y549" s="3">
        <f>IFERROR(__xludf.DUMMYFUNCTION("IF(REGEXMATCH(Q549,""(?i)data science""),1,0)"),1.0)</f>
        <v>1</v>
      </c>
      <c r="Z549" s="3" t="s">
        <v>55</v>
      </c>
      <c r="AA549" s="3" t="s">
        <v>48</v>
      </c>
      <c r="AB549" s="3" t="s">
        <v>66</v>
      </c>
      <c r="AC549" s="3" t="s">
        <v>67</v>
      </c>
      <c r="AD549" s="3">
        <v>5.54</v>
      </c>
      <c r="AE549" s="3" t="s">
        <v>75</v>
      </c>
      <c r="AF549" s="3">
        <v>5.89</v>
      </c>
      <c r="AG549" s="3">
        <v>8.71</v>
      </c>
      <c r="AH549" s="3">
        <v>7.05</v>
      </c>
      <c r="AI549" s="3">
        <v>6.76</v>
      </c>
      <c r="AJ549" s="3">
        <v>5.8</v>
      </c>
      <c r="AK549" s="3">
        <v>7.45</v>
      </c>
      <c r="AL549" s="3">
        <v>7.54</v>
      </c>
      <c r="AM549" s="3">
        <v>5.91</v>
      </c>
    </row>
    <row r="550">
      <c r="A550" s="3" t="s">
        <v>1366</v>
      </c>
      <c r="B550" s="3" t="s">
        <v>470</v>
      </c>
      <c r="C550" s="4">
        <v>19.0</v>
      </c>
      <c r="D550" s="3" t="s">
        <v>41</v>
      </c>
      <c r="E550" s="3" t="s">
        <v>42</v>
      </c>
      <c r="F550" s="5">
        <v>7.24</v>
      </c>
      <c r="G550" s="3">
        <v>1.0</v>
      </c>
      <c r="H550" s="5">
        <v>67.32</v>
      </c>
      <c r="I550" s="3" t="s">
        <v>745</v>
      </c>
      <c r="J550" s="3">
        <f>IFERROR(__xludf.DUMMYFUNCTION("COUNTA(SPLIT(I550,"",""))"),3.0)</f>
        <v>3</v>
      </c>
      <c r="K550" s="3">
        <f>IFERROR(__xludf.DUMMYFUNCTION("IF(REGEXMATCH(I550,""(?i)literary society""),1,0)"),1.0)</f>
        <v>1</v>
      </c>
      <c r="L550" s="3">
        <f>IFERROR(__xludf.DUMMYFUNCTION("IF(REGEXMATCH(I550,""(?i)robotics""),1,0)"),0.0)</f>
        <v>0</v>
      </c>
      <c r="M550" s="3">
        <f>IFERROR(__xludf.DUMMYFUNCTION("IF(REGEXMATCH(I550,""(?i)coding club""),1,0)"),0.0)</f>
        <v>0</v>
      </c>
      <c r="N550" s="3">
        <f>IFERROR(__xludf.DUMMYFUNCTION("IF(REGEXMATCH(I550,""(?i)entrepreneurship cell""),1,0)"),0.0)</f>
        <v>0</v>
      </c>
      <c r="O550" s="3">
        <f>IFERROR(__xludf.DUMMYFUNCTION("IF(REGEXMATCH(I550,""(?i)cultural club""),1,0)"),1.0)</f>
        <v>1</v>
      </c>
      <c r="P550" s="3">
        <f>IFERROR(__xludf.DUMMYFUNCTION("IF(REGEXMATCH(I550,""(?i)sports club""),1,0)"),1.0)</f>
        <v>1</v>
      </c>
      <c r="Q550" s="3" t="s">
        <v>1367</v>
      </c>
      <c r="R550" s="3">
        <f>IFERROR(__xludf.DUMMYFUNCTION("COUNTA(SPLIT(Q550,"",""))"),5.0)</f>
        <v>5</v>
      </c>
      <c r="S550" s="3">
        <f>IFERROR(__xludf.DUMMYFUNCTION("IF(REGEXMATCH(Q550,""(?i)c\+\+""),1,0)"),1.0)</f>
        <v>1</v>
      </c>
      <c r="T550" s="3">
        <f>IFERROR(__xludf.DUMMYFUNCTION("IF(REGEXMATCH(Q550,""(?i)machine learning""),1,0)"),0.0)</f>
        <v>0</v>
      </c>
      <c r="U550" s="3">
        <f>IFERROR(__xludf.DUMMYFUNCTION("IF(REGEXMATCH(Q550,""(?i)python""),1,0)"),0.0)</f>
        <v>0</v>
      </c>
      <c r="V550" s="3">
        <f>IFERROR(__xludf.DUMMYFUNCTION("IF(REGEXMATCH(Q550,""(?i)java""),1,0)"),1.0)</f>
        <v>1</v>
      </c>
      <c r="W550" s="3">
        <f>IFERROR(__xludf.DUMMYFUNCTION("IF(REGEXMATCH(Q550,""(?i)sql""),1,0)"),1.0)</f>
        <v>1</v>
      </c>
      <c r="X550" s="3">
        <f>IFERROR(__xludf.DUMMYFUNCTION("IF(REGEXMATCH(Q550,""(?i)web development""),1,0)"),1.0)</f>
        <v>1</v>
      </c>
      <c r="Y550" s="3">
        <f>IFERROR(__xludf.DUMMYFUNCTION("IF(REGEXMATCH(Q550,""(?i)data science""),1,0)"),1.0)</f>
        <v>1</v>
      </c>
      <c r="Z550" s="3" t="s">
        <v>45</v>
      </c>
      <c r="AA550" s="3" t="s">
        <v>67</v>
      </c>
      <c r="AB550" s="3" t="s">
        <v>66</v>
      </c>
      <c r="AC550" s="3" t="s">
        <v>98</v>
      </c>
      <c r="AD550" s="3">
        <v>9.21</v>
      </c>
      <c r="AE550" s="3" t="s">
        <v>61</v>
      </c>
      <c r="AF550" s="3">
        <v>7.4</v>
      </c>
      <c r="AG550" s="3">
        <v>6.75</v>
      </c>
      <c r="AH550" s="3">
        <v>9.02</v>
      </c>
      <c r="AI550" s="3">
        <v>7.23</v>
      </c>
      <c r="AJ550" s="3">
        <v>6.55</v>
      </c>
      <c r="AK550" s="3">
        <v>7.34</v>
      </c>
      <c r="AL550" s="3">
        <v>6.57</v>
      </c>
      <c r="AM550" s="3">
        <v>7.09</v>
      </c>
    </row>
    <row r="551">
      <c r="A551" s="3" t="s">
        <v>1368</v>
      </c>
      <c r="B551" s="3" t="s">
        <v>256</v>
      </c>
      <c r="C551" s="4">
        <v>18.0</v>
      </c>
      <c r="D551" s="3" t="s">
        <v>58</v>
      </c>
      <c r="E551" s="3" t="s">
        <v>42</v>
      </c>
      <c r="F551" s="5">
        <v>6.94</v>
      </c>
      <c r="G551" s="3">
        <v>3.0</v>
      </c>
      <c r="H551" s="5">
        <v>93.73</v>
      </c>
      <c r="I551" s="3" t="s">
        <v>15</v>
      </c>
      <c r="J551" s="3">
        <f>IFERROR(__xludf.DUMMYFUNCTION("COUNTA(SPLIT(I551,"",""))"),1.0)</f>
        <v>1</v>
      </c>
      <c r="K551" s="3">
        <f>IFERROR(__xludf.DUMMYFUNCTION("IF(REGEXMATCH(I551,""(?i)literary society""),1,0)"),0.0)</f>
        <v>0</v>
      </c>
      <c r="L551" s="3">
        <f>IFERROR(__xludf.DUMMYFUNCTION("IF(REGEXMATCH(I551,""(?i)robotics""),1,0)"),0.0)</f>
        <v>0</v>
      </c>
      <c r="M551" s="3">
        <f>IFERROR(__xludf.DUMMYFUNCTION("IF(REGEXMATCH(I551,""(?i)coding club""),1,0)"),0.0)</f>
        <v>0</v>
      </c>
      <c r="N551" s="3">
        <f>IFERROR(__xludf.DUMMYFUNCTION("IF(REGEXMATCH(I551,""(?i)entrepreneurship cell""),1,0)"),0.0)</f>
        <v>0</v>
      </c>
      <c r="O551" s="3">
        <f>IFERROR(__xludf.DUMMYFUNCTION("IF(REGEXMATCH(I551,""(?i)cultural club""),1,0)"),0.0)</f>
        <v>0</v>
      </c>
      <c r="P551" s="3">
        <f>IFERROR(__xludf.DUMMYFUNCTION("IF(REGEXMATCH(I551,""(?i)sports club""),1,0)"),1.0)</f>
        <v>1</v>
      </c>
      <c r="Q551" s="3" t="s">
        <v>526</v>
      </c>
      <c r="R551" s="3">
        <f>IFERROR(__xludf.DUMMYFUNCTION("COUNTA(SPLIT(Q551,"",""))"),2.0)</f>
        <v>2</v>
      </c>
      <c r="S551" s="3">
        <f>IFERROR(__xludf.DUMMYFUNCTION("IF(REGEXMATCH(Q551,""(?i)c\+\+""),1,0)"),0.0)</f>
        <v>0</v>
      </c>
      <c r="T551" s="3">
        <f>IFERROR(__xludf.DUMMYFUNCTION("IF(REGEXMATCH(Q551,""(?i)machine learning""),1,0)"),1.0)</f>
        <v>1</v>
      </c>
      <c r="U551" s="3">
        <f>IFERROR(__xludf.DUMMYFUNCTION("IF(REGEXMATCH(Q551,""(?i)python""),1,0)"),0.0)</f>
        <v>0</v>
      </c>
      <c r="V551" s="3">
        <f>IFERROR(__xludf.DUMMYFUNCTION("IF(REGEXMATCH(Q551,""(?i)java""),1,0)"),0.0)</f>
        <v>0</v>
      </c>
      <c r="W551" s="3">
        <f>IFERROR(__xludf.DUMMYFUNCTION("IF(REGEXMATCH(Q551,""(?i)sql""),1,0)"),0.0)</f>
        <v>0</v>
      </c>
      <c r="X551" s="3">
        <f>IFERROR(__xludf.DUMMYFUNCTION("IF(REGEXMATCH(Q551,""(?i)web development""),1,0)"),0.0)</f>
        <v>0</v>
      </c>
      <c r="Y551" s="3">
        <f>IFERROR(__xludf.DUMMYFUNCTION("IF(REGEXMATCH(Q551,""(?i)data science""),1,0)"),1.0)</f>
        <v>1</v>
      </c>
      <c r="Z551" s="3" t="s">
        <v>45</v>
      </c>
      <c r="AA551" s="3" t="s">
        <v>46</v>
      </c>
      <c r="AB551" s="3" t="s">
        <v>47</v>
      </c>
      <c r="AC551" s="3" t="s">
        <v>48</v>
      </c>
      <c r="AD551" s="3">
        <v>0.0</v>
      </c>
      <c r="AE551" s="3" t="s">
        <v>49</v>
      </c>
      <c r="AF551" s="3">
        <v>7.56</v>
      </c>
      <c r="AG551" s="3">
        <v>5.46</v>
      </c>
      <c r="AH551" s="3">
        <v>5.93</v>
      </c>
      <c r="AI551" s="3">
        <v>6.21</v>
      </c>
      <c r="AJ551" s="3">
        <v>7.54</v>
      </c>
      <c r="AK551" s="3">
        <v>6.7</v>
      </c>
      <c r="AL551" s="3">
        <v>8.36</v>
      </c>
      <c r="AM551" s="3">
        <v>7.8</v>
      </c>
    </row>
    <row r="552">
      <c r="A552" s="3" t="s">
        <v>1369</v>
      </c>
      <c r="B552" s="3" t="s">
        <v>1370</v>
      </c>
      <c r="C552" s="4">
        <v>18.0</v>
      </c>
      <c r="D552" s="3" t="s">
        <v>58</v>
      </c>
      <c r="E552" s="3" t="s">
        <v>82</v>
      </c>
      <c r="F552" s="5">
        <v>6.54</v>
      </c>
      <c r="G552" s="3">
        <v>2.0</v>
      </c>
      <c r="H552" s="5">
        <v>98.06</v>
      </c>
      <c r="I552" s="3" t="s">
        <v>521</v>
      </c>
      <c r="J552" s="3">
        <f>IFERROR(__xludf.DUMMYFUNCTION("COUNTA(SPLIT(I552,"",""))"),2.0)</f>
        <v>2</v>
      </c>
      <c r="K552" s="3">
        <f>IFERROR(__xludf.DUMMYFUNCTION("IF(REGEXMATCH(I552,""(?i)literary society""),1,0)"),0.0)</f>
        <v>0</v>
      </c>
      <c r="L552" s="3">
        <f>IFERROR(__xludf.DUMMYFUNCTION("IF(REGEXMATCH(I552,""(?i)robotics""),1,0)"),0.0)</f>
        <v>0</v>
      </c>
      <c r="M552" s="3">
        <f>IFERROR(__xludf.DUMMYFUNCTION("IF(REGEXMATCH(I552,""(?i)coding club""),1,0)"),0.0)</f>
        <v>0</v>
      </c>
      <c r="N552" s="3">
        <f>IFERROR(__xludf.DUMMYFUNCTION("IF(REGEXMATCH(I552,""(?i)entrepreneurship cell""),1,0)"),1.0)</f>
        <v>1</v>
      </c>
      <c r="O552" s="3">
        <f>IFERROR(__xludf.DUMMYFUNCTION("IF(REGEXMATCH(I552,""(?i)cultural club""),1,0)"),1.0)</f>
        <v>1</v>
      </c>
      <c r="P552" s="3">
        <f>IFERROR(__xludf.DUMMYFUNCTION("IF(REGEXMATCH(I552,""(?i)sports club""),1,0)"),0.0)</f>
        <v>0</v>
      </c>
      <c r="Q552" s="3" t="s">
        <v>360</v>
      </c>
      <c r="R552" s="3">
        <f>IFERROR(__xludf.DUMMYFUNCTION("COUNTA(SPLIT(Q552,"",""))"),2.0)</f>
        <v>2</v>
      </c>
      <c r="S552" s="3">
        <f>IFERROR(__xludf.DUMMYFUNCTION("IF(REGEXMATCH(Q552,""(?i)c\+\+""),1,0)"),0.0)</f>
        <v>0</v>
      </c>
      <c r="T552" s="3">
        <f>IFERROR(__xludf.DUMMYFUNCTION("IF(REGEXMATCH(Q552,""(?i)machine learning""),1,0)"),1.0)</f>
        <v>1</v>
      </c>
      <c r="U552" s="3">
        <f>IFERROR(__xludf.DUMMYFUNCTION("IF(REGEXMATCH(Q552,""(?i)python""),1,0)"),0.0)</f>
        <v>0</v>
      </c>
      <c r="V552" s="3">
        <f>IFERROR(__xludf.DUMMYFUNCTION("IF(REGEXMATCH(Q552,""(?i)java""),1,0)"),0.0)</f>
        <v>0</v>
      </c>
      <c r="W552" s="3">
        <f>IFERROR(__xludf.DUMMYFUNCTION("IF(REGEXMATCH(Q552,""(?i)sql""),1,0)"),0.0)</f>
        <v>0</v>
      </c>
      <c r="X552" s="3">
        <f>IFERROR(__xludf.DUMMYFUNCTION("IF(REGEXMATCH(Q552,""(?i)web development""),1,0)"),0.0)</f>
        <v>0</v>
      </c>
      <c r="Y552" s="3">
        <f>IFERROR(__xludf.DUMMYFUNCTION("IF(REGEXMATCH(Q552,""(?i)data science""),1,0)"),1.0)</f>
        <v>1</v>
      </c>
      <c r="Z552" s="3" t="s">
        <v>55</v>
      </c>
      <c r="AA552" s="3" t="s">
        <v>48</v>
      </c>
      <c r="AB552" s="3" t="s">
        <v>66</v>
      </c>
      <c r="AC552" s="3" t="s">
        <v>85</v>
      </c>
      <c r="AD552" s="3">
        <v>9.14</v>
      </c>
      <c r="AE552" s="3" t="s">
        <v>72</v>
      </c>
      <c r="AF552" s="3">
        <v>6.33</v>
      </c>
      <c r="AG552" s="3">
        <v>6.25</v>
      </c>
      <c r="AH552" s="3">
        <v>7.4</v>
      </c>
      <c r="AI552" s="3">
        <v>6.32</v>
      </c>
      <c r="AJ552" s="3">
        <v>6.8</v>
      </c>
      <c r="AK552" s="3">
        <v>6.48</v>
      </c>
      <c r="AL552" s="3">
        <v>7.44</v>
      </c>
      <c r="AM552" s="3">
        <v>5.26</v>
      </c>
    </row>
    <row r="553">
      <c r="A553" s="3" t="s">
        <v>1371</v>
      </c>
      <c r="B553" s="3" t="s">
        <v>1372</v>
      </c>
      <c r="C553" s="4">
        <v>20.0</v>
      </c>
      <c r="D553" s="3" t="s">
        <v>41</v>
      </c>
      <c r="E553" s="3" t="s">
        <v>82</v>
      </c>
      <c r="F553" s="5">
        <v>7.31</v>
      </c>
      <c r="G553" s="3">
        <v>0.0</v>
      </c>
      <c r="H553" s="5">
        <v>75.09</v>
      </c>
      <c r="I553" s="3" t="s">
        <v>12</v>
      </c>
      <c r="J553" s="3">
        <f>IFERROR(__xludf.DUMMYFUNCTION("COUNTA(SPLIT(I553,"",""))"),1.0)</f>
        <v>1</v>
      </c>
      <c r="K553" s="3">
        <f>IFERROR(__xludf.DUMMYFUNCTION("IF(REGEXMATCH(I553,""(?i)literary society""),1,0)"),0.0)</f>
        <v>0</v>
      </c>
      <c r="L553" s="3">
        <f>IFERROR(__xludf.DUMMYFUNCTION("IF(REGEXMATCH(I553,""(?i)robotics""),1,0)"),0.0)</f>
        <v>0</v>
      </c>
      <c r="M553" s="3">
        <f>IFERROR(__xludf.DUMMYFUNCTION("IF(REGEXMATCH(I553,""(?i)coding club""),1,0)"),1.0)</f>
        <v>1</v>
      </c>
      <c r="N553" s="3">
        <f>IFERROR(__xludf.DUMMYFUNCTION("IF(REGEXMATCH(I553,""(?i)entrepreneurship cell""),1,0)"),0.0)</f>
        <v>0</v>
      </c>
      <c r="O553" s="3">
        <f>IFERROR(__xludf.DUMMYFUNCTION("IF(REGEXMATCH(I553,""(?i)cultural club""),1,0)"),0.0)</f>
        <v>0</v>
      </c>
      <c r="P553" s="3">
        <f>IFERROR(__xludf.DUMMYFUNCTION("IF(REGEXMATCH(I553,""(?i)sports club""),1,0)"),0.0)</f>
        <v>0</v>
      </c>
      <c r="Q553" s="3" t="s">
        <v>1373</v>
      </c>
      <c r="R553" s="3">
        <f>IFERROR(__xludf.DUMMYFUNCTION("COUNTA(SPLIT(Q553,"",""))"),5.0)</f>
        <v>5</v>
      </c>
      <c r="S553" s="3">
        <f>IFERROR(__xludf.DUMMYFUNCTION("IF(REGEXMATCH(Q553,""(?i)c\+\+""),1,0)"),1.0)</f>
        <v>1</v>
      </c>
      <c r="T553" s="3">
        <f>IFERROR(__xludf.DUMMYFUNCTION("IF(REGEXMATCH(Q553,""(?i)machine learning""),1,0)"),1.0)</f>
        <v>1</v>
      </c>
      <c r="U553" s="3">
        <f>IFERROR(__xludf.DUMMYFUNCTION("IF(REGEXMATCH(Q553,""(?i)python""),1,0)"),0.0)</f>
        <v>0</v>
      </c>
      <c r="V553" s="3">
        <f>IFERROR(__xludf.DUMMYFUNCTION("IF(REGEXMATCH(Q553,""(?i)java""),1,0)"),1.0)</f>
        <v>1</v>
      </c>
      <c r="W553" s="3">
        <f>IFERROR(__xludf.DUMMYFUNCTION("IF(REGEXMATCH(Q553,""(?i)sql""),1,0)"),1.0)</f>
        <v>1</v>
      </c>
      <c r="X553" s="3">
        <f>IFERROR(__xludf.DUMMYFUNCTION("IF(REGEXMATCH(Q553,""(?i)web development""),1,0)"),0.0)</f>
        <v>0</v>
      </c>
      <c r="Y553" s="3">
        <f>IFERROR(__xludf.DUMMYFUNCTION("IF(REGEXMATCH(Q553,""(?i)data science""),1,0)"),1.0)</f>
        <v>1</v>
      </c>
      <c r="Z553" s="3" t="s">
        <v>45</v>
      </c>
      <c r="AA553" s="3" t="s">
        <v>98</v>
      </c>
      <c r="AB553" s="3" t="s">
        <v>47</v>
      </c>
      <c r="AC553" s="3" t="s">
        <v>48</v>
      </c>
      <c r="AD553" s="3">
        <v>0.0</v>
      </c>
      <c r="AE553" s="3" t="s">
        <v>49</v>
      </c>
      <c r="AF553" s="3">
        <v>7.58</v>
      </c>
      <c r="AG553" s="3">
        <v>7.31</v>
      </c>
      <c r="AH553" s="3">
        <v>10.0</v>
      </c>
      <c r="AI553" s="3">
        <v>8.12</v>
      </c>
      <c r="AJ553" s="3">
        <v>6.87</v>
      </c>
      <c r="AK553" s="3">
        <v>6.04</v>
      </c>
      <c r="AL553" s="3">
        <v>5.39</v>
      </c>
      <c r="AM553" s="3">
        <v>7.2</v>
      </c>
    </row>
    <row r="554">
      <c r="A554" s="3" t="s">
        <v>1374</v>
      </c>
      <c r="B554" s="3" t="s">
        <v>1375</v>
      </c>
      <c r="C554" s="4">
        <v>19.0</v>
      </c>
      <c r="D554" s="3" t="s">
        <v>58</v>
      </c>
      <c r="E554" s="3" t="s">
        <v>59</v>
      </c>
      <c r="F554" s="5">
        <v>6.83</v>
      </c>
      <c r="G554" s="3">
        <v>1.0</v>
      </c>
      <c r="H554" s="5">
        <v>86.84</v>
      </c>
      <c r="I554" s="3" t="s">
        <v>339</v>
      </c>
      <c r="J554" s="3">
        <f>IFERROR(__xludf.DUMMYFUNCTION("COUNTA(SPLIT(I554,"",""))"),2.0)</f>
        <v>2</v>
      </c>
      <c r="K554" s="3">
        <f>IFERROR(__xludf.DUMMYFUNCTION("IF(REGEXMATCH(I554,""(?i)literary society""),1,0)"),0.0)</f>
        <v>0</v>
      </c>
      <c r="L554" s="3">
        <f>IFERROR(__xludf.DUMMYFUNCTION("IF(REGEXMATCH(I554,""(?i)robotics""),1,0)"),1.0)</f>
        <v>1</v>
      </c>
      <c r="M554" s="3">
        <f>IFERROR(__xludf.DUMMYFUNCTION("IF(REGEXMATCH(I554,""(?i)coding club""),1,0)"),0.0)</f>
        <v>0</v>
      </c>
      <c r="N554" s="3">
        <f>IFERROR(__xludf.DUMMYFUNCTION("IF(REGEXMATCH(I554,""(?i)entrepreneurship cell""),1,0)"),0.0)</f>
        <v>0</v>
      </c>
      <c r="O554" s="3">
        <f>IFERROR(__xludf.DUMMYFUNCTION("IF(REGEXMATCH(I554,""(?i)cultural club""),1,0)"),0.0)</f>
        <v>0</v>
      </c>
      <c r="P554" s="3">
        <f>IFERROR(__xludf.DUMMYFUNCTION("IF(REGEXMATCH(I554,""(?i)sports club""),1,0)"),1.0)</f>
        <v>1</v>
      </c>
      <c r="Q554" s="3" t="s">
        <v>125</v>
      </c>
      <c r="R554" s="3">
        <f>IFERROR(__xludf.DUMMYFUNCTION("COUNTA(SPLIT(Q554,"",""))"),2.0)</f>
        <v>2</v>
      </c>
      <c r="S554" s="3">
        <f>IFERROR(__xludf.DUMMYFUNCTION("IF(REGEXMATCH(Q554,""(?i)c\+\+""),1,0)"),0.0)</f>
        <v>0</v>
      </c>
      <c r="T554" s="3">
        <f>IFERROR(__xludf.DUMMYFUNCTION("IF(REGEXMATCH(Q554,""(?i)machine learning""),1,0)"),0.0)</f>
        <v>0</v>
      </c>
      <c r="U554" s="3">
        <f>IFERROR(__xludf.DUMMYFUNCTION("IF(REGEXMATCH(Q554,""(?i)python""),1,0)"),1.0)</f>
        <v>1</v>
      </c>
      <c r="V554" s="3">
        <f>IFERROR(__xludf.DUMMYFUNCTION("IF(REGEXMATCH(Q554,""(?i)java""),1,0)"),0.0)</f>
        <v>0</v>
      </c>
      <c r="W554" s="3">
        <f>IFERROR(__xludf.DUMMYFUNCTION("IF(REGEXMATCH(Q554,""(?i)sql""),1,0)"),0.0)</f>
        <v>0</v>
      </c>
      <c r="X554" s="3">
        <f>IFERROR(__xludf.DUMMYFUNCTION("IF(REGEXMATCH(Q554,""(?i)web development""),1,0)"),0.0)</f>
        <v>0</v>
      </c>
      <c r="Y554" s="3">
        <f>IFERROR(__xludf.DUMMYFUNCTION("IF(REGEXMATCH(Q554,""(?i)data science""),1,0)"),1.0)</f>
        <v>1</v>
      </c>
      <c r="Z554" s="3" t="s">
        <v>45</v>
      </c>
      <c r="AA554" s="3" t="s">
        <v>61</v>
      </c>
      <c r="AB554" s="3" t="s">
        <v>66</v>
      </c>
      <c r="AC554" s="3" t="s">
        <v>85</v>
      </c>
      <c r="AD554" s="3">
        <v>16.69</v>
      </c>
      <c r="AE554" s="3" t="s">
        <v>61</v>
      </c>
      <c r="AF554" s="3">
        <v>6.94</v>
      </c>
      <c r="AG554" s="3">
        <v>8.22</v>
      </c>
      <c r="AH554" s="3">
        <v>5.05</v>
      </c>
      <c r="AI554" s="3">
        <v>7.14</v>
      </c>
      <c r="AJ554" s="3">
        <v>5.18</v>
      </c>
      <c r="AK554" s="3">
        <v>7.76</v>
      </c>
      <c r="AL554" s="3">
        <v>6.91</v>
      </c>
      <c r="AM554" s="3">
        <v>7.42</v>
      </c>
    </row>
    <row r="555">
      <c r="A555" s="3" t="s">
        <v>1376</v>
      </c>
      <c r="B555" s="3" t="s">
        <v>40</v>
      </c>
      <c r="C555" s="4">
        <v>19.0</v>
      </c>
      <c r="D555" s="3" t="s">
        <v>41</v>
      </c>
      <c r="E555" s="3" t="s">
        <v>42</v>
      </c>
      <c r="F555" s="5">
        <v>7.03</v>
      </c>
      <c r="G555" s="3">
        <v>1.0</v>
      </c>
      <c r="H555" s="5">
        <v>87.44</v>
      </c>
      <c r="I555" s="3" t="s">
        <v>586</v>
      </c>
      <c r="J555" s="3">
        <f>IFERROR(__xludf.DUMMYFUNCTION("COUNTA(SPLIT(I555,"",""))"),3.0)</f>
        <v>3</v>
      </c>
      <c r="K555" s="3">
        <f>IFERROR(__xludf.DUMMYFUNCTION("IF(REGEXMATCH(I555,""(?i)literary society""),1,0)"),1.0)</f>
        <v>1</v>
      </c>
      <c r="L555" s="3">
        <f>IFERROR(__xludf.DUMMYFUNCTION("IF(REGEXMATCH(I555,""(?i)robotics""),1,0)"),0.0)</f>
        <v>0</v>
      </c>
      <c r="M555" s="3">
        <f>IFERROR(__xludf.DUMMYFUNCTION("IF(REGEXMATCH(I555,""(?i)coding club""),1,0)"),1.0)</f>
        <v>1</v>
      </c>
      <c r="N555" s="3">
        <f>IFERROR(__xludf.DUMMYFUNCTION("IF(REGEXMATCH(I555,""(?i)entrepreneurship cell""),1,0)"),0.0)</f>
        <v>0</v>
      </c>
      <c r="O555" s="3">
        <f>IFERROR(__xludf.DUMMYFUNCTION("IF(REGEXMATCH(I555,""(?i)cultural club""),1,0)"),0.0)</f>
        <v>0</v>
      </c>
      <c r="P555" s="3">
        <f>IFERROR(__xludf.DUMMYFUNCTION("IF(REGEXMATCH(I555,""(?i)sports club""),1,0)"),1.0)</f>
        <v>1</v>
      </c>
      <c r="Q555" s="3" t="s">
        <v>1377</v>
      </c>
      <c r="R555" s="3">
        <f>IFERROR(__xludf.DUMMYFUNCTION("COUNTA(SPLIT(Q555,"",""))"),4.0)</f>
        <v>4</v>
      </c>
      <c r="S555" s="3">
        <f>IFERROR(__xludf.DUMMYFUNCTION("IF(REGEXMATCH(Q555,""(?i)c\+\+""),1,0)"),0.0)</f>
        <v>0</v>
      </c>
      <c r="T555" s="3">
        <f>IFERROR(__xludf.DUMMYFUNCTION("IF(REGEXMATCH(Q555,""(?i)machine learning""),1,0)"),1.0)</f>
        <v>1</v>
      </c>
      <c r="U555" s="3">
        <f>IFERROR(__xludf.DUMMYFUNCTION("IF(REGEXMATCH(Q555,""(?i)python""),1,0)"),1.0)</f>
        <v>1</v>
      </c>
      <c r="V555" s="3">
        <f>IFERROR(__xludf.DUMMYFUNCTION("IF(REGEXMATCH(Q555,""(?i)java""),1,0)"),1.0)</f>
        <v>1</v>
      </c>
      <c r="W555" s="3">
        <f>IFERROR(__xludf.DUMMYFUNCTION("IF(REGEXMATCH(Q555,""(?i)sql""),1,0)"),0.0)</f>
        <v>0</v>
      </c>
      <c r="X555" s="3">
        <f>IFERROR(__xludf.DUMMYFUNCTION("IF(REGEXMATCH(Q555,""(?i)web development""),1,0)"),1.0)</f>
        <v>1</v>
      </c>
      <c r="Y555" s="3">
        <f>IFERROR(__xludf.DUMMYFUNCTION("IF(REGEXMATCH(Q555,""(?i)data science""),1,0)"),0.0)</f>
        <v>0</v>
      </c>
      <c r="Z555" s="3" t="s">
        <v>55</v>
      </c>
      <c r="AA555" s="3" t="s">
        <v>48</v>
      </c>
      <c r="AB555" s="3" t="s">
        <v>47</v>
      </c>
      <c r="AC555" s="3" t="s">
        <v>48</v>
      </c>
      <c r="AD555" s="3">
        <v>0.0</v>
      </c>
      <c r="AE555" s="3" t="s">
        <v>49</v>
      </c>
      <c r="AF555" s="3">
        <v>6.68</v>
      </c>
      <c r="AG555" s="3">
        <v>6.55</v>
      </c>
      <c r="AH555" s="3">
        <v>7.15</v>
      </c>
      <c r="AI555" s="3">
        <v>6.52</v>
      </c>
      <c r="AJ555" s="3">
        <v>6.38</v>
      </c>
      <c r="AK555" s="3">
        <v>6.46</v>
      </c>
      <c r="AL555" s="3">
        <v>8.72</v>
      </c>
      <c r="AM555" s="3">
        <v>7.77</v>
      </c>
    </row>
    <row r="556">
      <c r="A556" s="3" t="s">
        <v>1378</v>
      </c>
      <c r="B556" s="3" t="s">
        <v>1379</v>
      </c>
      <c r="C556" s="4">
        <v>18.0</v>
      </c>
      <c r="D556" s="3" t="s">
        <v>41</v>
      </c>
      <c r="E556" s="3" t="s">
        <v>82</v>
      </c>
      <c r="F556" s="5">
        <v>7.23</v>
      </c>
      <c r="G556" s="3">
        <v>1.0</v>
      </c>
      <c r="H556" s="5">
        <v>99.09</v>
      </c>
      <c r="I556" s="3" t="s">
        <v>64</v>
      </c>
      <c r="J556" s="3">
        <f>IFERROR(__xludf.DUMMYFUNCTION("COUNTA(SPLIT(I556,"",""))"),2.0)</f>
        <v>2</v>
      </c>
      <c r="K556" s="3">
        <f>IFERROR(__xludf.DUMMYFUNCTION("IF(REGEXMATCH(I556,""(?i)literary society""),1,0)"),0.0)</f>
        <v>0</v>
      </c>
      <c r="L556" s="3">
        <f>IFERROR(__xludf.DUMMYFUNCTION("IF(REGEXMATCH(I556,""(?i)robotics""),1,0)"),0.0)</f>
        <v>0</v>
      </c>
      <c r="M556" s="3">
        <f>IFERROR(__xludf.DUMMYFUNCTION("IF(REGEXMATCH(I556,""(?i)coding club""),1,0)"),1.0)</f>
        <v>1</v>
      </c>
      <c r="N556" s="3">
        <f>IFERROR(__xludf.DUMMYFUNCTION("IF(REGEXMATCH(I556,""(?i)entrepreneurship cell""),1,0)"),1.0)</f>
        <v>1</v>
      </c>
      <c r="O556" s="3">
        <f>IFERROR(__xludf.DUMMYFUNCTION("IF(REGEXMATCH(I556,""(?i)cultural club""),1,0)"),0.0)</f>
        <v>0</v>
      </c>
      <c r="P556" s="3">
        <f>IFERROR(__xludf.DUMMYFUNCTION("IF(REGEXMATCH(I556,""(?i)sports club""),1,0)"),0.0)</f>
        <v>0</v>
      </c>
      <c r="Q556" s="3" t="s">
        <v>522</v>
      </c>
      <c r="R556" s="3">
        <f>IFERROR(__xludf.DUMMYFUNCTION("COUNTA(SPLIT(Q556,"",""))"),2.0)</f>
        <v>2</v>
      </c>
      <c r="S556" s="3">
        <f>IFERROR(__xludf.DUMMYFUNCTION("IF(REGEXMATCH(Q556,""(?i)c\+\+""),1,0)"),0.0)</f>
        <v>0</v>
      </c>
      <c r="T556" s="3">
        <f>IFERROR(__xludf.DUMMYFUNCTION("IF(REGEXMATCH(Q556,""(?i)machine learning""),1,0)"),0.0)</f>
        <v>0</v>
      </c>
      <c r="U556" s="3">
        <f>IFERROR(__xludf.DUMMYFUNCTION("IF(REGEXMATCH(Q556,""(?i)python""),1,0)"),1.0)</f>
        <v>1</v>
      </c>
      <c r="V556" s="3">
        <f>IFERROR(__xludf.DUMMYFUNCTION("IF(REGEXMATCH(Q556,""(?i)java""),1,0)"),0.0)</f>
        <v>0</v>
      </c>
      <c r="W556" s="3">
        <f>IFERROR(__xludf.DUMMYFUNCTION("IF(REGEXMATCH(Q556,""(?i)sql""),1,0)"),1.0)</f>
        <v>1</v>
      </c>
      <c r="X556" s="3">
        <f>IFERROR(__xludf.DUMMYFUNCTION("IF(REGEXMATCH(Q556,""(?i)web development""),1,0)"),0.0)</f>
        <v>0</v>
      </c>
      <c r="Y556" s="3">
        <f>IFERROR(__xludf.DUMMYFUNCTION("IF(REGEXMATCH(Q556,""(?i)data science""),1,0)"),0.0)</f>
        <v>0</v>
      </c>
      <c r="Z556" s="3" t="s">
        <v>45</v>
      </c>
      <c r="AA556" s="3" t="s">
        <v>72</v>
      </c>
      <c r="AB556" s="3" t="s">
        <v>47</v>
      </c>
      <c r="AC556" s="3" t="s">
        <v>48</v>
      </c>
      <c r="AD556" s="3">
        <v>0.0</v>
      </c>
      <c r="AE556" s="3" t="s">
        <v>49</v>
      </c>
      <c r="AF556" s="3">
        <v>8.11</v>
      </c>
      <c r="AG556" s="3">
        <v>8.19</v>
      </c>
      <c r="AH556" s="3">
        <v>7.64</v>
      </c>
      <c r="AI556" s="3">
        <v>5.86</v>
      </c>
      <c r="AJ556" s="3">
        <v>8.63</v>
      </c>
      <c r="AK556" s="3">
        <v>5.85</v>
      </c>
      <c r="AL556" s="3">
        <v>7.3</v>
      </c>
      <c r="AM556" s="3">
        <v>6.25</v>
      </c>
    </row>
    <row r="557">
      <c r="A557" s="3" t="s">
        <v>1380</v>
      </c>
      <c r="B557" s="3" t="s">
        <v>69</v>
      </c>
      <c r="C557" s="4">
        <v>18.0</v>
      </c>
      <c r="D557" s="3" t="s">
        <v>41</v>
      </c>
      <c r="E557" s="3" t="s">
        <v>59</v>
      </c>
      <c r="F557" s="5">
        <v>7.65</v>
      </c>
      <c r="G557" s="3">
        <v>0.0</v>
      </c>
      <c r="H557" s="5">
        <v>67.22</v>
      </c>
      <c r="I557" s="3" t="s">
        <v>939</v>
      </c>
      <c r="J557" s="3">
        <f>IFERROR(__xludf.DUMMYFUNCTION("COUNTA(SPLIT(I557,"",""))"),3.0)</f>
        <v>3</v>
      </c>
      <c r="K557" s="3">
        <f>IFERROR(__xludf.DUMMYFUNCTION("IF(REGEXMATCH(I557,""(?i)literary society""),1,0)"),0.0)</f>
        <v>0</v>
      </c>
      <c r="L557" s="3">
        <f>IFERROR(__xludf.DUMMYFUNCTION("IF(REGEXMATCH(I557,""(?i)robotics""),1,0)"),0.0)</f>
        <v>0</v>
      </c>
      <c r="M557" s="3">
        <f>IFERROR(__xludf.DUMMYFUNCTION("IF(REGEXMATCH(I557,""(?i)coding club""),1,0)"),1.0)</f>
        <v>1</v>
      </c>
      <c r="N557" s="3">
        <f>IFERROR(__xludf.DUMMYFUNCTION("IF(REGEXMATCH(I557,""(?i)entrepreneurship cell""),1,0)"),1.0)</f>
        <v>1</v>
      </c>
      <c r="O557" s="3">
        <f>IFERROR(__xludf.DUMMYFUNCTION("IF(REGEXMATCH(I557,""(?i)cultural club""),1,0)"),1.0)</f>
        <v>1</v>
      </c>
      <c r="P557" s="3">
        <f>IFERROR(__xludf.DUMMYFUNCTION("IF(REGEXMATCH(I557,""(?i)sports club""),1,0)"),0.0)</f>
        <v>0</v>
      </c>
      <c r="Q557" s="3" t="s">
        <v>1381</v>
      </c>
      <c r="R557" s="3">
        <f>IFERROR(__xludf.DUMMYFUNCTION("COUNTA(SPLIT(Q557,"",""))"),5.0)</f>
        <v>5</v>
      </c>
      <c r="S557" s="3">
        <f>IFERROR(__xludf.DUMMYFUNCTION("IF(REGEXMATCH(Q557,""(?i)c\+\+""),1,0)"),1.0)</f>
        <v>1</v>
      </c>
      <c r="T557" s="3">
        <f>IFERROR(__xludf.DUMMYFUNCTION("IF(REGEXMATCH(Q557,""(?i)machine learning""),1,0)"),1.0)</f>
        <v>1</v>
      </c>
      <c r="U557" s="3">
        <f>IFERROR(__xludf.DUMMYFUNCTION("IF(REGEXMATCH(Q557,""(?i)python""),1,0)"),1.0)</f>
        <v>1</v>
      </c>
      <c r="V557" s="3">
        <f>IFERROR(__xludf.DUMMYFUNCTION("IF(REGEXMATCH(Q557,""(?i)java""),1,0)"),1.0)</f>
        <v>1</v>
      </c>
      <c r="W557" s="3">
        <f>IFERROR(__xludf.DUMMYFUNCTION("IF(REGEXMATCH(Q557,""(?i)sql""),1,0)"),0.0)</f>
        <v>0</v>
      </c>
      <c r="X557" s="3">
        <f>IFERROR(__xludf.DUMMYFUNCTION("IF(REGEXMATCH(Q557,""(?i)web development""),1,0)"),0.0)</f>
        <v>0</v>
      </c>
      <c r="Y557" s="3">
        <f>IFERROR(__xludf.DUMMYFUNCTION("IF(REGEXMATCH(Q557,""(?i)data science""),1,0)"),1.0)</f>
        <v>1</v>
      </c>
      <c r="Z557" s="3" t="s">
        <v>45</v>
      </c>
      <c r="AA557" s="3" t="s">
        <v>85</v>
      </c>
      <c r="AB557" s="3" t="s">
        <v>66</v>
      </c>
      <c r="AC557" s="3" t="s">
        <v>61</v>
      </c>
      <c r="AD557" s="3">
        <v>12.39</v>
      </c>
      <c r="AE557" s="3" t="s">
        <v>72</v>
      </c>
      <c r="AF557" s="3">
        <v>8.42</v>
      </c>
      <c r="AG557" s="3">
        <v>6.59</v>
      </c>
      <c r="AH557" s="3">
        <v>7.51</v>
      </c>
      <c r="AI557" s="3">
        <v>8.61</v>
      </c>
      <c r="AJ557" s="3">
        <v>7.25</v>
      </c>
      <c r="AK557" s="3">
        <v>8.27</v>
      </c>
      <c r="AL557" s="3">
        <v>6.14</v>
      </c>
      <c r="AM557" s="3">
        <v>8.42</v>
      </c>
    </row>
    <row r="558">
      <c r="A558" s="3" t="s">
        <v>1382</v>
      </c>
      <c r="B558" s="3" t="s">
        <v>57</v>
      </c>
      <c r="C558" s="4">
        <v>21.0</v>
      </c>
      <c r="D558" s="3" t="s">
        <v>58</v>
      </c>
      <c r="E558" s="3" t="s">
        <v>82</v>
      </c>
      <c r="F558" s="5">
        <v>6.76</v>
      </c>
      <c r="G558" s="3">
        <v>0.0</v>
      </c>
      <c r="H558" s="5">
        <v>82.13</v>
      </c>
      <c r="I558" s="3" t="s">
        <v>13</v>
      </c>
      <c r="J558" s="3">
        <f>IFERROR(__xludf.DUMMYFUNCTION("COUNTA(SPLIT(I558,"",""))"),1.0)</f>
        <v>1</v>
      </c>
      <c r="K558" s="3">
        <f>IFERROR(__xludf.DUMMYFUNCTION("IF(REGEXMATCH(I558,""(?i)literary society""),1,0)"),0.0)</f>
        <v>0</v>
      </c>
      <c r="L558" s="3">
        <f>IFERROR(__xludf.DUMMYFUNCTION("IF(REGEXMATCH(I558,""(?i)robotics""),1,0)"),0.0)</f>
        <v>0</v>
      </c>
      <c r="M558" s="3">
        <f>IFERROR(__xludf.DUMMYFUNCTION("IF(REGEXMATCH(I558,""(?i)coding club""),1,0)"),0.0)</f>
        <v>0</v>
      </c>
      <c r="N558" s="3">
        <f>IFERROR(__xludf.DUMMYFUNCTION("IF(REGEXMATCH(I558,""(?i)entrepreneurship cell""),1,0)"),1.0)</f>
        <v>1</v>
      </c>
      <c r="O558" s="3">
        <f>IFERROR(__xludf.DUMMYFUNCTION("IF(REGEXMATCH(I558,""(?i)cultural club""),1,0)"),0.0)</f>
        <v>0</v>
      </c>
      <c r="P558" s="3">
        <f>IFERROR(__xludf.DUMMYFUNCTION("IF(REGEXMATCH(I558,""(?i)sports club""),1,0)"),0.0)</f>
        <v>0</v>
      </c>
      <c r="Q558" s="3" t="s">
        <v>260</v>
      </c>
      <c r="R558" s="3">
        <f>IFERROR(__xludf.DUMMYFUNCTION("COUNTA(SPLIT(Q558,"",""))"),2.0)</f>
        <v>2</v>
      </c>
      <c r="S558" s="3">
        <f>IFERROR(__xludf.DUMMYFUNCTION("IF(REGEXMATCH(Q558,""(?i)c\+\+""),1,0)"),0.0)</f>
        <v>0</v>
      </c>
      <c r="T558" s="3">
        <f>IFERROR(__xludf.DUMMYFUNCTION("IF(REGEXMATCH(Q558,""(?i)machine learning""),1,0)"),0.0)</f>
        <v>0</v>
      </c>
      <c r="U558" s="3">
        <f>IFERROR(__xludf.DUMMYFUNCTION("IF(REGEXMATCH(Q558,""(?i)python""),1,0)"),0.0)</f>
        <v>0</v>
      </c>
      <c r="V558" s="3">
        <f>IFERROR(__xludf.DUMMYFUNCTION("IF(REGEXMATCH(Q558,""(?i)java""),1,0)"),0.0)</f>
        <v>0</v>
      </c>
      <c r="W558" s="3">
        <f>IFERROR(__xludf.DUMMYFUNCTION("IF(REGEXMATCH(Q558,""(?i)sql""),1,0)"),1.0)</f>
        <v>1</v>
      </c>
      <c r="X558" s="3">
        <f>IFERROR(__xludf.DUMMYFUNCTION("IF(REGEXMATCH(Q558,""(?i)web development""),1,0)"),1.0)</f>
        <v>1</v>
      </c>
      <c r="Y558" s="3">
        <f>IFERROR(__xludf.DUMMYFUNCTION("IF(REGEXMATCH(Q558,""(?i)data science""),1,0)"),0.0)</f>
        <v>0</v>
      </c>
      <c r="Z558" s="3" t="s">
        <v>55</v>
      </c>
      <c r="AA558" s="3" t="s">
        <v>48</v>
      </c>
      <c r="AB558" s="3" t="s">
        <v>47</v>
      </c>
      <c r="AC558" s="3" t="s">
        <v>48</v>
      </c>
      <c r="AD558" s="3">
        <v>0.0</v>
      </c>
      <c r="AE558" s="3" t="s">
        <v>49</v>
      </c>
      <c r="AF558" s="3">
        <v>7.55</v>
      </c>
      <c r="AG558" s="3">
        <v>5.55</v>
      </c>
      <c r="AH558" s="3">
        <v>8.03</v>
      </c>
      <c r="AI558" s="3">
        <v>6.67</v>
      </c>
      <c r="AJ558" s="3">
        <v>6.17</v>
      </c>
      <c r="AK558" s="3">
        <v>6.38</v>
      </c>
      <c r="AL558" s="3">
        <v>6.77</v>
      </c>
      <c r="AM558" s="3">
        <v>6.99</v>
      </c>
    </row>
    <row r="559">
      <c r="A559" s="3" t="s">
        <v>1383</v>
      </c>
      <c r="B559" s="3" t="s">
        <v>288</v>
      </c>
      <c r="C559" s="4">
        <v>18.0</v>
      </c>
      <c r="D559" s="3" t="s">
        <v>41</v>
      </c>
      <c r="E559" s="3" t="s">
        <v>42</v>
      </c>
      <c r="F559" s="5">
        <v>6.99</v>
      </c>
      <c r="G559" s="3">
        <v>0.0</v>
      </c>
      <c r="H559" s="5">
        <v>82.63</v>
      </c>
      <c r="I559" s="3" t="s">
        <v>702</v>
      </c>
      <c r="J559" s="3">
        <f>IFERROR(__xludf.DUMMYFUNCTION("COUNTA(SPLIT(I559,"",""))"),3.0)</f>
        <v>3</v>
      </c>
      <c r="K559" s="3">
        <f>IFERROR(__xludf.DUMMYFUNCTION("IF(REGEXMATCH(I559,""(?i)literary society""),1,0)"),1.0)</f>
        <v>1</v>
      </c>
      <c r="L559" s="3">
        <f>IFERROR(__xludf.DUMMYFUNCTION("IF(REGEXMATCH(I559,""(?i)robotics""),1,0)"),1.0)</f>
        <v>1</v>
      </c>
      <c r="M559" s="3">
        <f>IFERROR(__xludf.DUMMYFUNCTION("IF(REGEXMATCH(I559,""(?i)coding club""),1,0)"),0.0)</f>
        <v>0</v>
      </c>
      <c r="N559" s="3">
        <f>IFERROR(__xludf.DUMMYFUNCTION("IF(REGEXMATCH(I559,""(?i)entrepreneurship cell""),1,0)"),0.0)</f>
        <v>0</v>
      </c>
      <c r="O559" s="3">
        <f>IFERROR(__xludf.DUMMYFUNCTION("IF(REGEXMATCH(I559,""(?i)cultural club""),1,0)"),0.0)</f>
        <v>0</v>
      </c>
      <c r="P559" s="3">
        <f>IFERROR(__xludf.DUMMYFUNCTION("IF(REGEXMATCH(I559,""(?i)sports club""),1,0)"),1.0)</f>
        <v>1</v>
      </c>
      <c r="Q559" s="3" t="s">
        <v>1384</v>
      </c>
      <c r="R559" s="3">
        <f>IFERROR(__xludf.DUMMYFUNCTION("COUNTA(SPLIT(Q559,"",""))"),5.0)</f>
        <v>5</v>
      </c>
      <c r="S559" s="3">
        <f>IFERROR(__xludf.DUMMYFUNCTION("IF(REGEXMATCH(Q559,""(?i)c\+\+""),1,0)"),0.0)</f>
        <v>0</v>
      </c>
      <c r="T559" s="3">
        <f>IFERROR(__xludf.DUMMYFUNCTION("IF(REGEXMATCH(Q559,""(?i)machine learning""),1,0)"),1.0)</f>
        <v>1</v>
      </c>
      <c r="U559" s="3">
        <f>IFERROR(__xludf.DUMMYFUNCTION("IF(REGEXMATCH(Q559,""(?i)python""),1,0)"),1.0)</f>
        <v>1</v>
      </c>
      <c r="V559" s="3">
        <f>IFERROR(__xludf.DUMMYFUNCTION("IF(REGEXMATCH(Q559,""(?i)java""),1,0)"),1.0)</f>
        <v>1</v>
      </c>
      <c r="W559" s="3">
        <f>IFERROR(__xludf.DUMMYFUNCTION("IF(REGEXMATCH(Q559,""(?i)sql""),1,0)"),0.0)</f>
        <v>0</v>
      </c>
      <c r="X559" s="3">
        <f>IFERROR(__xludf.DUMMYFUNCTION("IF(REGEXMATCH(Q559,""(?i)web development""),1,0)"),1.0)</f>
        <v>1</v>
      </c>
      <c r="Y559" s="3">
        <f>IFERROR(__xludf.DUMMYFUNCTION("IF(REGEXMATCH(Q559,""(?i)data science""),1,0)"),1.0)</f>
        <v>1</v>
      </c>
      <c r="Z559" s="3" t="s">
        <v>45</v>
      </c>
      <c r="AA559" s="3" t="s">
        <v>61</v>
      </c>
      <c r="AB559" s="3" t="s">
        <v>66</v>
      </c>
      <c r="AC559" s="3" t="s">
        <v>72</v>
      </c>
      <c r="AD559" s="3">
        <v>8.32</v>
      </c>
      <c r="AE559" s="3" t="s">
        <v>106</v>
      </c>
      <c r="AF559" s="3">
        <v>6.85</v>
      </c>
      <c r="AG559" s="3">
        <v>7.35</v>
      </c>
      <c r="AH559" s="3">
        <v>6.01</v>
      </c>
      <c r="AI559" s="3">
        <v>6.85</v>
      </c>
      <c r="AJ559" s="3">
        <v>6.8</v>
      </c>
      <c r="AK559" s="3">
        <v>7.18</v>
      </c>
      <c r="AL559" s="3">
        <v>7.33</v>
      </c>
      <c r="AM559" s="3">
        <v>7.56</v>
      </c>
    </row>
    <row r="560">
      <c r="A560" s="3" t="s">
        <v>1385</v>
      </c>
      <c r="B560" s="3" t="s">
        <v>1386</v>
      </c>
      <c r="C560" s="4">
        <v>18.0</v>
      </c>
      <c r="D560" s="3" t="s">
        <v>58</v>
      </c>
      <c r="E560" s="3" t="s">
        <v>42</v>
      </c>
      <c r="F560" s="5">
        <v>7.08</v>
      </c>
      <c r="G560" s="3">
        <v>4.0</v>
      </c>
      <c r="H560" s="5">
        <v>68.48</v>
      </c>
      <c r="I560" s="3" t="s">
        <v>1387</v>
      </c>
      <c r="J560" s="3">
        <f>IFERROR(__xludf.DUMMYFUNCTION("COUNTA(SPLIT(I560,"",""))"),3.0)</f>
        <v>3</v>
      </c>
      <c r="K560" s="3">
        <f>IFERROR(__xludf.DUMMYFUNCTION("IF(REGEXMATCH(I560,""(?i)literary society""),1,0)"),0.0)</f>
        <v>0</v>
      </c>
      <c r="L560" s="3">
        <f>IFERROR(__xludf.DUMMYFUNCTION("IF(REGEXMATCH(I560,""(?i)robotics""),1,0)"),0.0)</f>
        <v>0</v>
      </c>
      <c r="M560" s="3">
        <f>IFERROR(__xludf.DUMMYFUNCTION("IF(REGEXMATCH(I560,""(?i)coding club""),1,0)"),0.0)</f>
        <v>0</v>
      </c>
      <c r="N560" s="3">
        <f>IFERROR(__xludf.DUMMYFUNCTION("IF(REGEXMATCH(I560,""(?i)entrepreneurship cell""),1,0)"),1.0)</f>
        <v>1</v>
      </c>
      <c r="O560" s="3">
        <f>IFERROR(__xludf.DUMMYFUNCTION("IF(REGEXMATCH(I560,""(?i)cultural club""),1,0)"),1.0)</f>
        <v>1</v>
      </c>
      <c r="P560" s="3">
        <f>IFERROR(__xludf.DUMMYFUNCTION("IF(REGEXMATCH(I560,""(?i)sports club""),1,0)"),1.0)</f>
        <v>1</v>
      </c>
      <c r="Q560" s="3" t="s">
        <v>1388</v>
      </c>
      <c r="R560" s="3">
        <f>IFERROR(__xludf.DUMMYFUNCTION("COUNTA(SPLIT(Q560,"",""))"),3.0)</f>
        <v>3</v>
      </c>
      <c r="S560" s="3">
        <f>IFERROR(__xludf.DUMMYFUNCTION("IF(REGEXMATCH(Q560,""(?i)c\+\+""),1,0)"),0.0)</f>
        <v>0</v>
      </c>
      <c r="T560" s="3">
        <f>IFERROR(__xludf.DUMMYFUNCTION("IF(REGEXMATCH(Q560,""(?i)machine learning""),1,0)"),1.0)</f>
        <v>1</v>
      </c>
      <c r="U560" s="3">
        <f>IFERROR(__xludf.DUMMYFUNCTION("IF(REGEXMATCH(Q560,""(?i)python""),1,0)"),1.0)</f>
        <v>1</v>
      </c>
      <c r="V560" s="3">
        <f>IFERROR(__xludf.DUMMYFUNCTION("IF(REGEXMATCH(Q560,""(?i)java""),1,0)"),0.0)</f>
        <v>0</v>
      </c>
      <c r="W560" s="3">
        <f>IFERROR(__xludf.DUMMYFUNCTION("IF(REGEXMATCH(Q560,""(?i)sql""),1,0)"),0.0)</f>
        <v>0</v>
      </c>
      <c r="X560" s="3">
        <f>IFERROR(__xludf.DUMMYFUNCTION("IF(REGEXMATCH(Q560,""(?i)web development""),1,0)"),0.0)</f>
        <v>0</v>
      </c>
      <c r="Y560" s="3">
        <f>IFERROR(__xludf.DUMMYFUNCTION("IF(REGEXMATCH(Q560,""(?i)data science""),1,0)"),1.0)</f>
        <v>1</v>
      </c>
      <c r="Z560" s="3" t="s">
        <v>55</v>
      </c>
      <c r="AA560" s="3" t="s">
        <v>48</v>
      </c>
      <c r="AB560" s="3" t="s">
        <v>47</v>
      </c>
      <c r="AC560" s="3" t="s">
        <v>48</v>
      </c>
      <c r="AD560" s="3">
        <v>0.0</v>
      </c>
      <c r="AE560" s="3" t="s">
        <v>49</v>
      </c>
      <c r="AF560" s="3">
        <v>5.41</v>
      </c>
      <c r="AG560" s="3">
        <v>7.44</v>
      </c>
      <c r="AH560" s="3">
        <v>6.98</v>
      </c>
      <c r="AI560" s="3">
        <v>7.55</v>
      </c>
      <c r="AJ560" s="3">
        <v>7.22</v>
      </c>
      <c r="AK560" s="3">
        <v>8.36</v>
      </c>
      <c r="AL560" s="3">
        <v>7.13</v>
      </c>
      <c r="AM560" s="3">
        <v>6.57</v>
      </c>
    </row>
    <row r="561">
      <c r="A561" s="3" t="s">
        <v>1389</v>
      </c>
      <c r="B561" s="3" t="s">
        <v>288</v>
      </c>
      <c r="C561" s="4">
        <v>21.0</v>
      </c>
      <c r="D561" s="3" t="s">
        <v>41</v>
      </c>
      <c r="E561" s="3" t="s">
        <v>59</v>
      </c>
      <c r="F561" s="5">
        <v>7.64</v>
      </c>
      <c r="G561" s="3">
        <v>4.0</v>
      </c>
      <c r="H561" s="5">
        <v>81.11</v>
      </c>
      <c r="I561" s="3" t="s">
        <v>138</v>
      </c>
      <c r="J561" s="3">
        <f>IFERROR(__xludf.DUMMYFUNCTION("COUNTA(SPLIT(I561,"",""))"),3.0)</f>
        <v>3</v>
      </c>
      <c r="K561" s="3">
        <f>IFERROR(__xludf.DUMMYFUNCTION("IF(REGEXMATCH(I561,""(?i)literary society""),1,0)"),1.0)</f>
        <v>1</v>
      </c>
      <c r="L561" s="3">
        <f>IFERROR(__xludf.DUMMYFUNCTION("IF(REGEXMATCH(I561,""(?i)robotics""),1,0)"),1.0)</f>
        <v>1</v>
      </c>
      <c r="M561" s="3">
        <f>IFERROR(__xludf.DUMMYFUNCTION("IF(REGEXMATCH(I561,""(?i)coding club""),1,0)"),0.0)</f>
        <v>0</v>
      </c>
      <c r="N561" s="3">
        <f>IFERROR(__xludf.DUMMYFUNCTION("IF(REGEXMATCH(I561,""(?i)entrepreneurship cell""),1,0)"),0.0)</f>
        <v>0</v>
      </c>
      <c r="O561" s="3">
        <f>IFERROR(__xludf.DUMMYFUNCTION("IF(REGEXMATCH(I561,""(?i)cultural club""),1,0)"),0.0)</f>
        <v>0</v>
      </c>
      <c r="P561" s="3">
        <f>IFERROR(__xludf.DUMMYFUNCTION("IF(REGEXMATCH(I561,""(?i)sports club""),1,0)"),1.0)</f>
        <v>1</v>
      </c>
      <c r="Q561" s="3" t="s">
        <v>1115</v>
      </c>
      <c r="R561" s="3">
        <f>IFERROR(__xludf.DUMMYFUNCTION("COUNTA(SPLIT(Q561,"",""))"),4.0)</f>
        <v>4</v>
      </c>
      <c r="S561" s="3">
        <f>IFERROR(__xludf.DUMMYFUNCTION("IF(REGEXMATCH(Q561,""(?i)c\+\+""),1,0)"),1.0)</f>
        <v>1</v>
      </c>
      <c r="T561" s="3">
        <f>IFERROR(__xludf.DUMMYFUNCTION("IF(REGEXMATCH(Q561,""(?i)machine learning""),1,0)"),0.0)</f>
        <v>0</v>
      </c>
      <c r="U561" s="3">
        <f>IFERROR(__xludf.DUMMYFUNCTION("IF(REGEXMATCH(Q561,""(?i)python""),1,0)"),1.0)</f>
        <v>1</v>
      </c>
      <c r="V561" s="3">
        <f>IFERROR(__xludf.DUMMYFUNCTION("IF(REGEXMATCH(Q561,""(?i)java""),1,0)"),0.0)</f>
        <v>0</v>
      </c>
      <c r="W561" s="3">
        <f>IFERROR(__xludf.DUMMYFUNCTION("IF(REGEXMATCH(Q561,""(?i)sql""),1,0)"),1.0)</f>
        <v>1</v>
      </c>
      <c r="X561" s="3">
        <f>IFERROR(__xludf.DUMMYFUNCTION("IF(REGEXMATCH(Q561,""(?i)web development""),1,0)"),0.0)</f>
        <v>0</v>
      </c>
      <c r="Y561" s="3">
        <f>IFERROR(__xludf.DUMMYFUNCTION("IF(REGEXMATCH(Q561,""(?i)data science""),1,0)"),1.0)</f>
        <v>1</v>
      </c>
      <c r="Z561" s="3" t="s">
        <v>45</v>
      </c>
      <c r="AA561" s="3" t="s">
        <v>61</v>
      </c>
      <c r="AB561" s="3" t="s">
        <v>66</v>
      </c>
      <c r="AC561" s="3" t="s">
        <v>85</v>
      </c>
      <c r="AD561" s="3">
        <v>12.48</v>
      </c>
      <c r="AE561" s="3" t="s">
        <v>72</v>
      </c>
      <c r="AF561" s="3">
        <v>8.34</v>
      </c>
      <c r="AG561" s="3">
        <v>7.38</v>
      </c>
      <c r="AH561" s="3">
        <v>8.08</v>
      </c>
      <c r="AI561" s="3">
        <v>6.44</v>
      </c>
      <c r="AJ561" s="3">
        <v>6.56</v>
      </c>
      <c r="AK561" s="3">
        <v>6.84</v>
      </c>
      <c r="AL561" s="3">
        <v>9.14</v>
      </c>
      <c r="AM561" s="3">
        <v>8.32</v>
      </c>
    </row>
    <row r="562">
      <c r="A562" s="3" t="s">
        <v>1390</v>
      </c>
      <c r="B562" s="3" t="s">
        <v>1391</v>
      </c>
      <c r="C562" s="4">
        <v>21.0</v>
      </c>
      <c r="D562" s="3" t="s">
        <v>58</v>
      </c>
      <c r="E562" s="3" t="s">
        <v>42</v>
      </c>
      <c r="F562" s="5">
        <v>7.14</v>
      </c>
      <c r="G562" s="3">
        <v>0.0</v>
      </c>
      <c r="H562" s="5">
        <v>61.52</v>
      </c>
      <c r="I562" s="3" t="s">
        <v>14</v>
      </c>
      <c r="J562" s="3">
        <f>IFERROR(__xludf.DUMMYFUNCTION("COUNTA(SPLIT(I562,"",""))"),1.0)</f>
        <v>1</v>
      </c>
      <c r="K562" s="3">
        <f>IFERROR(__xludf.DUMMYFUNCTION("IF(REGEXMATCH(I562,""(?i)literary society""),1,0)"),0.0)</f>
        <v>0</v>
      </c>
      <c r="L562" s="3">
        <f>IFERROR(__xludf.DUMMYFUNCTION("IF(REGEXMATCH(I562,""(?i)robotics""),1,0)"),0.0)</f>
        <v>0</v>
      </c>
      <c r="M562" s="3">
        <f>IFERROR(__xludf.DUMMYFUNCTION("IF(REGEXMATCH(I562,""(?i)coding club""),1,0)"),0.0)</f>
        <v>0</v>
      </c>
      <c r="N562" s="3">
        <f>IFERROR(__xludf.DUMMYFUNCTION("IF(REGEXMATCH(I562,""(?i)entrepreneurship cell""),1,0)"),0.0)</f>
        <v>0</v>
      </c>
      <c r="O562" s="3">
        <f>IFERROR(__xludf.DUMMYFUNCTION("IF(REGEXMATCH(I562,""(?i)cultural club""),1,0)"),1.0)</f>
        <v>1</v>
      </c>
      <c r="P562" s="3">
        <f>IFERROR(__xludf.DUMMYFUNCTION("IF(REGEXMATCH(I562,""(?i)sports club""),1,0)"),0.0)</f>
        <v>0</v>
      </c>
      <c r="Q562" s="3" t="s">
        <v>1197</v>
      </c>
      <c r="R562" s="3">
        <f>IFERROR(__xludf.DUMMYFUNCTION("COUNTA(SPLIT(Q562,"",""))"),3.0)</f>
        <v>3</v>
      </c>
      <c r="S562" s="3">
        <f>IFERROR(__xludf.DUMMYFUNCTION("IF(REGEXMATCH(Q562,""(?i)c\+\+""),1,0)"),0.0)</f>
        <v>0</v>
      </c>
      <c r="T562" s="3">
        <f>IFERROR(__xludf.DUMMYFUNCTION("IF(REGEXMATCH(Q562,""(?i)machine learning""),1,0)"),0.0)</f>
        <v>0</v>
      </c>
      <c r="U562" s="3">
        <f>IFERROR(__xludf.DUMMYFUNCTION("IF(REGEXMATCH(Q562,""(?i)python""),1,0)"),1.0)</f>
        <v>1</v>
      </c>
      <c r="V562" s="3">
        <f>IFERROR(__xludf.DUMMYFUNCTION("IF(REGEXMATCH(Q562,""(?i)java""),1,0)"),1.0)</f>
        <v>1</v>
      </c>
      <c r="W562" s="3">
        <f>IFERROR(__xludf.DUMMYFUNCTION("IF(REGEXMATCH(Q562,""(?i)sql""),1,0)"),0.0)</f>
        <v>0</v>
      </c>
      <c r="X562" s="3">
        <f>IFERROR(__xludf.DUMMYFUNCTION("IF(REGEXMATCH(Q562,""(?i)web development""),1,0)"),1.0)</f>
        <v>1</v>
      </c>
      <c r="Y562" s="3">
        <f>IFERROR(__xludf.DUMMYFUNCTION("IF(REGEXMATCH(Q562,""(?i)data science""),1,0)"),0.0)</f>
        <v>0</v>
      </c>
      <c r="Z562" s="3" t="s">
        <v>45</v>
      </c>
      <c r="AA562" s="3" t="s">
        <v>98</v>
      </c>
      <c r="AB562" s="3" t="s">
        <v>47</v>
      </c>
      <c r="AC562" s="3" t="s">
        <v>48</v>
      </c>
      <c r="AD562" s="3">
        <v>0.0</v>
      </c>
      <c r="AE562" s="3" t="s">
        <v>49</v>
      </c>
      <c r="AF562" s="3">
        <v>7.64</v>
      </c>
      <c r="AG562" s="3">
        <v>6.41</v>
      </c>
      <c r="AH562" s="3">
        <v>7.19</v>
      </c>
      <c r="AI562" s="3">
        <v>8.02</v>
      </c>
      <c r="AJ562" s="3">
        <v>6.0</v>
      </c>
      <c r="AK562" s="3">
        <v>4.68</v>
      </c>
      <c r="AL562" s="3">
        <v>7.67</v>
      </c>
      <c r="AM562" s="3">
        <v>9.5</v>
      </c>
    </row>
    <row r="563">
      <c r="A563" s="3" t="s">
        <v>1392</v>
      </c>
      <c r="B563" s="3" t="s">
        <v>212</v>
      </c>
      <c r="C563" s="4">
        <v>18.0</v>
      </c>
      <c r="D563" s="3" t="s">
        <v>41</v>
      </c>
      <c r="E563" s="3" t="s">
        <v>70</v>
      </c>
      <c r="F563" s="5">
        <v>6.72</v>
      </c>
      <c r="G563" s="3">
        <v>2.0</v>
      </c>
      <c r="H563" s="5">
        <v>89.6</v>
      </c>
      <c r="I563" s="3" t="s">
        <v>14</v>
      </c>
      <c r="J563" s="3">
        <f>IFERROR(__xludf.DUMMYFUNCTION("COUNTA(SPLIT(I563,"",""))"),1.0)</f>
        <v>1</v>
      </c>
      <c r="K563" s="3">
        <f>IFERROR(__xludf.DUMMYFUNCTION("IF(REGEXMATCH(I563,""(?i)literary society""),1,0)"),0.0)</f>
        <v>0</v>
      </c>
      <c r="L563" s="3">
        <f>IFERROR(__xludf.DUMMYFUNCTION("IF(REGEXMATCH(I563,""(?i)robotics""),1,0)"),0.0)</f>
        <v>0</v>
      </c>
      <c r="M563" s="3">
        <f>IFERROR(__xludf.DUMMYFUNCTION("IF(REGEXMATCH(I563,""(?i)coding club""),1,0)"),0.0)</f>
        <v>0</v>
      </c>
      <c r="N563" s="3">
        <f>IFERROR(__xludf.DUMMYFUNCTION("IF(REGEXMATCH(I563,""(?i)entrepreneurship cell""),1,0)"),0.0)</f>
        <v>0</v>
      </c>
      <c r="O563" s="3">
        <f>IFERROR(__xludf.DUMMYFUNCTION("IF(REGEXMATCH(I563,""(?i)cultural club""),1,0)"),1.0)</f>
        <v>1</v>
      </c>
      <c r="P563" s="3">
        <f>IFERROR(__xludf.DUMMYFUNCTION("IF(REGEXMATCH(I563,""(?i)sports club""),1,0)"),0.0)</f>
        <v>0</v>
      </c>
      <c r="Q563" s="3" t="s">
        <v>274</v>
      </c>
      <c r="R563" s="3">
        <f>IFERROR(__xludf.DUMMYFUNCTION("COUNTA(SPLIT(Q563,"",""))"),3.0)</f>
        <v>3</v>
      </c>
      <c r="S563" s="3">
        <f>IFERROR(__xludf.DUMMYFUNCTION("IF(REGEXMATCH(Q563,""(?i)c\+\+""),1,0)"),0.0)</f>
        <v>0</v>
      </c>
      <c r="T563" s="3">
        <f>IFERROR(__xludf.DUMMYFUNCTION("IF(REGEXMATCH(Q563,""(?i)machine learning""),1,0)"),0.0)</f>
        <v>0</v>
      </c>
      <c r="U563" s="3">
        <f>IFERROR(__xludf.DUMMYFUNCTION("IF(REGEXMATCH(Q563,""(?i)python""),1,0)"),0.0)</f>
        <v>0</v>
      </c>
      <c r="V563" s="3">
        <f>IFERROR(__xludf.DUMMYFUNCTION("IF(REGEXMATCH(Q563,""(?i)java""),1,0)"),1.0)</f>
        <v>1</v>
      </c>
      <c r="W563" s="3">
        <f>IFERROR(__xludf.DUMMYFUNCTION("IF(REGEXMATCH(Q563,""(?i)sql""),1,0)"),1.0)</f>
        <v>1</v>
      </c>
      <c r="X563" s="3">
        <f>IFERROR(__xludf.DUMMYFUNCTION("IF(REGEXMATCH(Q563,""(?i)web development""),1,0)"),1.0)</f>
        <v>1</v>
      </c>
      <c r="Y563" s="3">
        <f>IFERROR(__xludf.DUMMYFUNCTION("IF(REGEXMATCH(Q563,""(?i)data science""),1,0)"),0.0)</f>
        <v>0</v>
      </c>
      <c r="Z563" s="3" t="s">
        <v>55</v>
      </c>
      <c r="AA563" s="3" t="s">
        <v>48</v>
      </c>
      <c r="AB563" s="3" t="s">
        <v>66</v>
      </c>
      <c r="AC563" s="3" t="s">
        <v>72</v>
      </c>
      <c r="AD563" s="3">
        <v>13.67</v>
      </c>
      <c r="AE563" s="3" t="s">
        <v>72</v>
      </c>
      <c r="AF563" s="3">
        <v>7.34</v>
      </c>
      <c r="AG563" s="3">
        <v>7.74</v>
      </c>
      <c r="AH563" s="3">
        <v>7.56</v>
      </c>
      <c r="AI563" s="3">
        <v>4.97</v>
      </c>
      <c r="AJ563" s="3">
        <v>6.54</v>
      </c>
      <c r="AK563" s="3">
        <v>6.03</v>
      </c>
      <c r="AL563" s="3">
        <v>6.69</v>
      </c>
      <c r="AM563" s="3">
        <v>6.89</v>
      </c>
    </row>
    <row r="564">
      <c r="A564" s="3" t="s">
        <v>1393</v>
      </c>
      <c r="B564" s="3" t="s">
        <v>1394</v>
      </c>
      <c r="C564" s="4">
        <v>23.0</v>
      </c>
      <c r="D564" s="3" t="s">
        <v>41</v>
      </c>
      <c r="E564" s="3" t="s">
        <v>92</v>
      </c>
      <c r="F564" s="5">
        <v>6.33</v>
      </c>
      <c r="G564" s="3">
        <v>1.0</v>
      </c>
      <c r="H564" s="5">
        <v>95.82</v>
      </c>
      <c r="I564" s="3" t="s">
        <v>14</v>
      </c>
      <c r="J564" s="3">
        <f>IFERROR(__xludf.DUMMYFUNCTION("COUNTA(SPLIT(I564,"",""))"),1.0)</f>
        <v>1</v>
      </c>
      <c r="K564" s="3">
        <f>IFERROR(__xludf.DUMMYFUNCTION("IF(REGEXMATCH(I564,""(?i)literary society""),1,0)"),0.0)</f>
        <v>0</v>
      </c>
      <c r="L564" s="3">
        <f>IFERROR(__xludf.DUMMYFUNCTION("IF(REGEXMATCH(I564,""(?i)robotics""),1,0)"),0.0)</f>
        <v>0</v>
      </c>
      <c r="M564" s="3">
        <f>IFERROR(__xludf.DUMMYFUNCTION("IF(REGEXMATCH(I564,""(?i)coding club""),1,0)"),0.0)</f>
        <v>0</v>
      </c>
      <c r="N564" s="3">
        <f>IFERROR(__xludf.DUMMYFUNCTION("IF(REGEXMATCH(I564,""(?i)entrepreneurship cell""),1,0)"),0.0)</f>
        <v>0</v>
      </c>
      <c r="O564" s="3">
        <f>IFERROR(__xludf.DUMMYFUNCTION("IF(REGEXMATCH(I564,""(?i)cultural club""),1,0)"),1.0)</f>
        <v>1</v>
      </c>
      <c r="P564" s="3">
        <f>IFERROR(__xludf.DUMMYFUNCTION("IF(REGEXMATCH(I564,""(?i)sports club""),1,0)"),0.0)</f>
        <v>0</v>
      </c>
      <c r="Q564" s="3" t="s">
        <v>718</v>
      </c>
      <c r="R564" s="3">
        <f>IFERROR(__xludf.DUMMYFUNCTION("COUNTA(SPLIT(Q564,"",""))"),4.0)</f>
        <v>4</v>
      </c>
      <c r="S564" s="3">
        <f>IFERROR(__xludf.DUMMYFUNCTION("IF(REGEXMATCH(Q564,""(?i)c\+\+""),1,0)"),0.0)</f>
        <v>0</v>
      </c>
      <c r="T564" s="3">
        <f>IFERROR(__xludf.DUMMYFUNCTION("IF(REGEXMATCH(Q564,""(?i)machine learning""),1,0)"),0.0)</f>
        <v>0</v>
      </c>
      <c r="U564" s="3">
        <f>IFERROR(__xludf.DUMMYFUNCTION("IF(REGEXMATCH(Q564,""(?i)python""),1,0)"),1.0)</f>
        <v>1</v>
      </c>
      <c r="V564" s="3">
        <f>IFERROR(__xludf.DUMMYFUNCTION("IF(REGEXMATCH(Q564,""(?i)java""),1,0)"),1.0)</f>
        <v>1</v>
      </c>
      <c r="W564" s="3">
        <f>IFERROR(__xludf.DUMMYFUNCTION("IF(REGEXMATCH(Q564,""(?i)sql""),1,0)"),1.0)</f>
        <v>1</v>
      </c>
      <c r="X564" s="3">
        <f>IFERROR(__xludf.DUMMYFUNCTION("IF(REGEXMATCH(Q564,""(?i)web development""),1,0)"),1.0)</f>
        <v>1</v>
      </c>
      <c r="Y564" s="3">
        <f>IFERROR(__xludf.DUMMYFUNCTION("IF(REGEXMATCH(Q564,""(?i)data science""),1,0)"),0.0)</f>
        <v>0</v>
      </c>
      <c r="Z564" s="3" t="s">
        <v>55</v>
      </c>
      <c r="AA564" s="3" t="s">
        <v>48</v>
      </c>
      <c r="AB564" s="3" t="s">
        <v>66</v>
      </c>
      <c r="AC564" s="3" t="s">
        <v>67</v>
      </c>
      <c r="AD564" s="3">
        <v>17.73</v>
      </c>
      <c r="AE564" s="3" t="s">
        <v>106</v>
      </c>
      <c r="AF564" s="3">
        <v>8.75</v>
      </c>
      <c r="AG564" s="3">
        <v>4.94</v>
      </c>
      <c r="AH564" s="3">
        <v>5.29</v>
      </c>
      <c r="AI564" s="3">
        <v>7.44</v>
      </c>
      <c r="AJ564" s="3">
        <v>4.52</v>
      </c>
      <c r="AK564" s="3">
        <v>4.96</v>
      </c>
      <c r="AL564" s="3">
        <v>8.18</v>
      </c>
      <c r="AM564" s="3">
        <v>6.59</v>
      </c>
    </row>
    <row r="565">
      <c r="A565" s="3" t="s">
        <v>1395</v>
      </c>
      <c r="B565" s="3" t="s">
        <v>1396</v>
      </c>
      <c r="C565" s="4">
        <v>22.0</v>
      </c>
      <c r="D565" s="3" t="s">
        <v>58</v>
      </c>
      <c r="E565" s="3" t="s">
        <v>52</v>
      </c>
      <c r="F565" s="5">
        <v>6.84</v>
      </c>
      <c r="G565" s="3">
        <v>1.0</v>
      </c>
      <c r="H565" s="5">
        <v>71.33</v>
      </c>
      <c r="I565" s="3" t="s">
        <v>14</v>
      </c>
      <c r="J565" s="3">
        <f>IFERROR(__xludf.DUMMYFUNCTION("COUNTA(SPLIT(I565,"",""))"),1.0)</f>
        <v>1</v>
      </c>
      <c r="K565" s="3">
        <f>IFERROR(__xludf.DUMMYFUNCTION("IF(REGEXMATCH(I565,""(?i)literary society""),1,0)"),0.0)</f>
        <v>0</v>
      </c>
      <c r="L565" s="3">
        <f>IFERROR(__xludf.DUMMYFUNCTION("IF(REGEXMATCH(I565,""(?i)robotics""),1,0)"),0.0)</f>
        <v>0</v>
      </c>
      <c r="M565" s="3">
        <f>IFERROR(__xludf.DUMMYFUNCTION("IF(REGEXMATCH(I565,""(?i)coding club""),1,0)"),0.0)</f>
        <v>0</v>
      </c>
      <c r="N565" s="3">
        <f>IFERROR(__xludf.DUMMYFUNCTION("IF(REGEXMATCH(I565,""(?i)entrepreneurship cell""),1,0)"),0.0)</f>
        <v>0</v>
      </c>
      <c r="O565" s="3">
        <f>IFERROR(__xludf.DUMMYFUNCTION("IF(REGEXMATCH(I565,""(?i)cultural club""),1,0)"),1.0)</f>
        <v>1</v>
      </c>
      <c r="P565" s="3">
        <f>IFERROR(__xludf.DUMMYFUNCTION("IF(REGEXMATCH(I565,""(?i)sports club""),1,0)"),0.0)</f>
        <v>0</v>
      </c>
      <c r="Q565" s="3" t="s">
        <v>1397</v>
      </c>
      <c r="R565" s="3">
        <f>IFERROR(__xludf.DUMMYFUNCTION("COUNTA(SPLIT(Q565,"",""))"),3.0)</f>
        <v>3</v>
      </c>
      <c r="S565" s="3">
        <f>IFERROR(__xludf.DUMMYFUNCTION("IF(REGEXMATCH(Q565,""(?i)c\+\+""),1,0)"),0.0)</f>
        <v>0</v>
      </c>
      <c r="T565" s="3">
        <f>IFERROR(__xludf.DUMMYFUNCTION("IF(REGEXMATCH(Q565,""(?i)machine learning""),1,0)"),0.0)</f>
        <v>0</v>
      </c>
      <c r="U565" s="3">
        <f>IFERROR(__xludf.DUMMYFUNCTION("IF(REGEXMATCH(Q565,""(?i)python""),1,0)"),0.0)</f>
        <v>0</v>
      </c>
      <c r="V565" s="3">
        <f>IFERROR(__xludf.DUMMYFUNCTION("IF(REGEXMATCH(Q565,""(?i)java""),1,0)"),1.0)</f>
        <v>1</v>
      </c>
      <c r="W565" s="3">
        <f>IFERROR(__xludf.DUMMYFUNCTION("IF(REGEXMATCH(Q565,""(?i)sql""),1,0)"),0.0)</f>
        <v>0</v>
      </c>
      <c r="X565" s="3">
        <f>IFERROR(__xludf.DUMMYFUNCTION("IF(REGEXMATCH(Q565,""(?i)web development""),1,0)"),1.0)</f>
        <v>1</v>
      </c>
      <c r="Y565" s="3">
        <f>IFERROR(__xludf.DUMMYFUNCTION("IF(REGEXMATCH(Q565,""(?i)data science""),1,0)"),1.0)</f>
        <v>1</v>
      </c>
      <c r="Z565" s="3" t="s">
        <v>55</v>
      </c>
      <c r="AA565" s="3" t="s">
        <v>48</v>
      </c>
      <c r="AB565" s="3" t="s">
        <v>66</v>
      </c>
      <c r="AC565" s="3" t="s">
        <v>61</v>
      </c>
      <c r="AD565" s="3">
        <v>11.48</v>
      </c>
      <c r="AE565" s="3" t="s">
        <v>106</v>
      </c>
      <c r="AF565" s="3">
        <v>6.62</v>
      </c>
      <c r="AG565" s="3">
        <v>7.39</v>
      </c>
      <c r="AH565" s="3">
        <v>5.29</v>
      </c>
      <c r="AI565" s="3">
        <v>7.11</v>
      </c>
      <c r="AJ565" s="3">
        <v>6.06</v>
      </c>
      <c r="AK565" s="3">
        <v>8.17</v>
      </c>
      <c r="AL565" s="3">
        <v>6.05</v>
      </c>
      <c r="AM565" s="3">
        <v>8.0</v>
      </c>
    </row>
    <row r="566">
      <c r="A566" s="3" t="s">
        <v>1398</v>
      </c>
      <c r="B566" s="3" t="s">
        <v>1399</v>
      </c>
      <c r="C566" s="4">
        <v>21.0</v>
      </c>
      <c r="D566" s="3" t="s">
        <v>41</v>
      </c>
      <c r="E566" s="3" t="s">
        <v>42</v>
      </c>
      <c r="F566" s="5">
        <v>6.82</v>
      </c>
      <c r="G566" s="3">
        <v>1.0</v>
      </c>
      <c r="H566" s="5">
        <v>73.72</v>
      </c>
      <c r="I566" s="3" t="s">
        <v>304</v>
      </c>
      <c r="J566" s="3">
        <f>IFERROR(__xludf.DUMMYFUNCTION("COUNTA(SPLIT(I566,"",""))"),2.0)</f>
        <v>2</v>
      </c>
      <c r="K566" s="3">
        <f>IFERROR(__xludf.DUMMYFUNCTION("IF(REGEXMATCH(I566,""(?i)literary society""),1,0)"),0.0)</f>
        <v>0</v>
      </c>
      <c r="L566" s="3">
        <f>IFERROR(__xludf.DUMMYFUNCTION("IF(REGEXMATCH(I566,""(?i)robotics""),1,0)"),0.0)</f>
        <v>0</v>
      </c>
      <c r="M566" s="3">
        <f>IFERROR(__xludf.DUMMYFUNCTION("IF(REGEXMATCH(I566,""(?i)coding club""),1,0)"),0.0)</f>
        <v>0</v>
      </c>
      <c r="N566" s="3">
        <f>IFERROR(__xludf.DUMMYFUNCTION("IF(REGEXMATCH(I566,""(?i)entrepreneurship cell""),1,0)"),1.0)</f>
        <v>1</v>
      </c>
      <c r="O566" s="3">
        <f>IFERROR(__xludf.DUMMYFUNCTION("IF(REGEXMATCH(I566,""(?i)cultural club""),1,0)"),1.0)</f>
        <v>1</v>
      </c>
      <c r="P566" s="3">
        <f>IFERROR(__xludf.DUMMYFUNCTION("IF(REGEXMATCH(I566,""(?i)sports club""),1,0)"),0.0)</f>
        <v>0</v>
      </c>
      <c r="Q566" s="3" t="s">
        <v>1400</v>
      </c>
      <c r="R566" s="3">
        <f>IFERROR(__xludf.DUMMYFUNCTION("COUNTA(SPLIT(Q566,"",""))"),5.0)</f>
        <v>5</v>
      </c>
      <c r="S566" s="3">
        <f>IFERROR(__xludf.DUMMYFUNCTION("IF(REGEXMATCH(Q566,""(?i)c\+\+""),1,0)"),1.0)</f>
        <v>1</v>
      </c>
      <c r="T566" s="3">
        <f>IFERROR(__xludf.DUMMYFUNCTION("IF(REGEXMATCH(Q566,""(?i)machine learning""),1,0)"),1.0)</f>
        <v>1</v>
      </c>
      <c r="U566" s="3">
        <f>IFERROR(__xludf.DUMMYFUNCTION("IF(REGEXMATCH(Q566,""(?i)python""),1,0)"),0.0)</f>
        <v>0</v>
      </c>
      <c r="V566" s="3">
        <f>IFERROR(__xludf.DUMMYFUNCTION("IF(REGEXMATCH(Q566,""(?i)java""),1,0)"),0.0)</f>
        <v>0</v>
      </c>
      <c r="W566" s="3">
        <f>IFERROR(__xludf.DUMMYFUNCTION("IF(REGEXMATCH(Q566,""(?i)sql""),1,0)"),1.0)</f>
        <v>1</v>
      </c>
      <c r="X566" s="3">
        <f>IFERROR(__xludf.DUMMYFUNCTION("IF(REGEXMATCH(Q566,""(?i)web development""),1,0)"),1.0)</f>
        <v>1</v>
      </c>
      <c r="Y566" s="3">
        <f>IFERROR(__xludf.DUMMYFUNCTION("IF(REGEXMATCH(Q566,""(?i)data science""),1,0)"),1.0)</f>
        <v>1</v>
      </c>
      <c r="Z566" s="3" t="s">
        <v>55</v>
      </c>
      <c r="AA566" s="3" t="s">
        <v>48</v>
      </c>
      <c r="AB566" s="3" t="s">
        <v>47</v>
      </c>
      <c r="AC566" s="3" t="s">
        <v>48</v>
      </c>
      <c r="AD566" s="3">
        <v>0.0</v>
      </c>
      <c r="AE566" s="3" t="s">
        <v>49</v>
      </c>
      <c r="AF566" s="3">
        <v>5.21</v>
      </c>
      <c r="AG566" s="3">
        <v>8.08</v>
      </c>
      <c r="AH566" s="3">
        <v>5.16</v>
      </c>
      <c r="AI566" s="3">
        <v>7.9</v>
      </c>
      <c r="AJ566" s="3">
        <v>6.63</v>
      </c>
      <c r="AK566" s="3">
        <v>7.7</v>
      </c>
      <c r="AL566" s="3">
        <v>5.67</v>
      </c>
      <c r="AM566" s="3">
        <v>8.17</v>
      </c>
    </row>
    <row r="567">
      <c r="A567" s="3" t="s">
        <v>1401</v>
      </c>
      <c r="B567" s="3" t="s">
        <v>127</v>
      </c>
      <c r="C567" s="4">
        <v>23.0</v>
      </c>
      <c r="D567" s="3" t="s">
        <v>58</v>
      </c>
      <c r="E567" s="3" t="s">
        <v>59</v>
      </c>
      <c r="F567" s="5">
        <v>7.08</v>
      </c>
      <c r="G567" s="3">
        <v>2.0</v>
      </c>
      <c r="H567" s="5">
        <v>60.04</v>
      </c>
      <c r="I567" s="3" t="s">
        <v>10</v>
      </c>
      <c r="J567" s="3">
        <f>IFERROR(__xludf.DUMMYFUNCTION("COUNTA(SPLIT(I567,"",""))"),1.0)</f>
        <v>1</v>
      </c>
      <c r="K567" s="3">
        <f>IFERROR(__xludf.DUMMYFUNCTION("IF(REGEXMATCH(I567,""(?i)literary society""),1,0)"),1.0)</f>
        <v>1</v>
      </c>
      <c r="L567" s="3">
        <f>IFERROR(__xludf.DUMMYFUNCTION("IF(REGEXMATCH(I567,""(?i)robotics""),1,0)"),0.0)</f>
        <v>0</v>
      </c>
      <c r="M567" s="3">
        <f>IFERROR(__xludf.DUMMYFUNCTION("IF(REGEXMATCH(I567,""(?i)coding club""),1,0)"),0.0)</f>
        <v>0</v>
      </c>
      <c r="N567" s="3">
        <f>IFERROR(__xludf.DUMMYFUNCTION("IF(REGEXMATCH(I567,""(?i)entrepreneurship cell""),1,0)"),0.0)</f>
        <v>0</v>
      </c>
      <c r="O567" s="3">
        <f>IFERROR(__xludf.DUMMYFUNCTION("IF(REGEXMATCH(I567,""(?i)cultural club""),1,0)"),0.0)</f>
        <v>0</v>
      </c>
      <c r="P567" s="3">
        <f>IFERROR(__xludf.DUMMYFUNCTION("IF(REGEXMATCH(I567,""(?i)sports club""),1,0)"),0.0)</f>
        <v>0</v>
      </c>
      <c r="Q567" s="3" t="s">
        <v>433</v>
      </c>
      <c r="R567" s="3">
        <f>IFERROR(__xludf.DUMMYFUNCTION("COUNTA(SPLIT(Q567,"",""))"),2.0)</f>
        <v>2</v>
      </c>
      <c r="S567" s="3">
        <f>IFERROR(__xludf.DUMMYFUNCTION("IF(REGEXMATCH(Q567,""(?i)c\+\+""),1,0)"),0.0)</f>
        <v>0</v>
      </c>
      <c r="T567" s="3">
        <f>IFERROR(__xludf.DUMMYFUNCTION("IF(REGEXMATCH(Q567,""(?i)machine learning""),1,0)"),0.0)</f>
        <v>0</v>
      </c>
      <c r="U567" s="3">
        <f>IFERROR(__xludf.DUMMYFUNCTION("IF(REGEXMATCH(Q567,""(?i)python""),1,0)"),0.0)</f>
        <v>0</v>
      </c>
      <c r="V567" s="3">
        <f>IFERROR(__xludf.DUMMYFUNCTION("IF(REGEXMATCH(Q567,""(?i)java""),1,0)"),0.0)</f>
        <v>0</v>
      </c>
      <c r="W567" s="3">
        <f>IFERROR(__xludf.DUMMYFUNCTION("IF(REGEXMATCH(Q567,""(?i)sql""),1,0)"),1.0)</f>
        <v>1</v>
      </c>
      <c r="X567" s="3">
        <f>IFERROR(__xludf.DUMMYFUNCTION("IF(REGEXMATCH(Q567,""(?i)web development""),1,0)"),0.0)</f>
        <v>0</v>
      </c>
      <c r="Y567" s="3">
        <f>IFERROR(__xludf.DUMMYFUNCTION("IF(REGEXMATCH(Q567,""(?i)data science""),1,0)"),1.0)</f>
        <v>1</v>
      </c>
      <c r="Z567" s="3" t="s">
        <v>55</v>
      </c>
      <c r="AA567" s="3" t="s">
        <v>48</v>
      </c>
      <c r="AB567" s="3" t="s">
        <v>47</v>
      </c>
      <c r="AC567" s="3" t="s">
        <v>48</v>
      </c>
      <c r="AD567" s="3">
        <v>0.0</v>
      </c>
      <c r="AE567" s="3" t="s">
        <v>49</v>
      </c>
      <c r="AF567" s="3">
        <v>7.44</v>
      </c>
      <c r="AG567" s="3">
        <v>6.27</v>
      </c>
      <c r="AH567" s="3">
        <v>7.23</v>
      </c>
      <c r="AI567" s="3">
        <v>5.14</v>
      </c>
      <c r="AJ567" s="3">
        <v>7.6</v>
      </c>
      <c r="AK567" s="3">
        <v>7.3</v>
      </c>
      <c r="AL567" s="3">
        <v>7.64</v>
      </c>
      <c r="AM567" s="3">
        <v>8.06</v>
      </c>
    </row>
    <row r="568">
      <c r="A568" s="3" t="s">
        <v>1402</v>
      </c>
      <c r="B568" s="3" t="s">
        <v>57</v>
      </c>
      <c r="C568" s="4">
        <v>18.0</v>
      </c>
      <c r="D568" s="3" t="s">
        <v>58</v>
      </c>
      <c r="E568" s="3" t="s">
        <v>82</v>
      </c>
      <c r="F568" s="5">
        <v>7.23</v>
      </c>
      <c r="G568" s="3">
        <v>1.0</v>
      </c>
      <c r="H568" s="5">
        <v>99.09</v>
      </c>
      <c r="I568" s="3" t="s">
        <v>64</v>
      </c>
      <c r="J568" s="3">
        <f>IFERROR(__xludf.DUMMYFUNCTION("COUNTA(SPLIT(I568,"",""))"),2.0)</f>
        <v>2</v>
      </c>
      <c r="K568" s="3">
        <f>IFERROR(__xludf.DUMMYFUNCTION("IF(REGEXMATCH(I568,""(?i)literary society""),1,0)"),0.0)</f>
        <v>0</v>
      </c>
      <c r="L568" s="3">
        <f>IFERROR(__xludf.DUMMYFUNCTION("IF(REGEXMATCH(I568,""(?i)robotics""),1,0)"),0.0)</f>
        <v>0</v>
      </c>
      <c r="M568" s="3">
        <f>IFERROR(__xludf.DUMMYFUNCTION("IF(REGEXMATCH(I568,""(?i)coding club""),1,0)"),1.0)</f>
        <v>1</v>
      </c>
      <c r="N568" s="3">
        <f>IFERROR(__xludf.DUMMYFUNCTION("IF(REGEXMATCH(I568,""(?i)entrepreneurship cell""),1,0)"),1.0)</f>
        <v>1</v>
      </c>
      <c r="O568" s="3">
        <f>IFERROR(__xludf.DUMMYFUNCTION("IF(REGEXMATCH(I568,""(?i)cultural club""),1,0)"),0.0)</f>
        <v>0</v>
      </c>
      <c r="P568" s="3">
        <f>IFERROR(__xludf.DUMMYFUNCTION("IF(REGEXMATCH(I568,""(?i)sports club""),1,0)"),0.0)</f>
        <v>0</v>
      </c>
      <c r="Q568" s="3" t="s">
        <v>522</v>
      </c>
      <c r="R568" s="3">
        <f>IFERROR(__xludf.DUMMYFUNCTION("COUNTA(SPLIT(Q568,"",""))"),2.0)</f>
        <v>2</v>
      </c>
      <c r="S568" s="3">
        <f>IFERROR(__xludf.DUMMYFUNCTION("IF(REGEXMATCH(Q568,""(?i)c\+\+""),1,0)"),0.0)</f>
        <v>0</v>
      </c>
      <c r="T568" s="3">
        <f>IFERROR(__xludf.DUMMYFUNCTION("IF(REGEXMATCH(Q568,""(?i)machine learning""),1,0)"),0.0)</f>
        <v>0</v>
      </c>
      <c r="U568" s="3">
        <f>IFERROR(__xludf.DUMMYFUNCTION("IF(REGEXMATCH(Q568,""(?i)python""),1,0)"),1.0)</f>
        <v>1</v>
      </c>
      <c r="V568" s="3">
        <f>IFERROR(__xludf.DUMMYFUNCTION("IF(REGEXMATCH(Q568,""(?i)java""),1,0)"),0.0)</f>
        <v>0</v>
      </c>
      <c r="W568" s="3">
        <f>IFERROR(__xludf.DUMMYFUNCTION("IF(REGEXMATCH(Q568,""(?i)sql""),1,0)"),1.0)</f>
        <v>1</v>
      </c>
      <c r="X568" s="3">
        <f>IFERROR(__xludf.DUMMYFUNCTION("IF(REGEXMATCH(Q568,""(?i)web development""),1,0)"),0.0)</f>
        <v>0</v>
      </c>
      <c r="Y568" s="3">
        <f>IFERROR(__xludf.DUMMYFUNCTION("IF(REGEXMATCH(Q568,""(?i)data science""),1,0)"),0.0)</f>
        <v>0</v>
      </c>
      <c r="Z568" s="3" t="s">
        <v>45</v>
      </c>
      <c r="AA568" s="3" t="s">
        <v>72</v>
      </c>
      <c r="AB568" s="3" t="s">
        <v>47</v>
      </c>
      <c r="AC568" s="3" t="s">
        <v>48</v>
      </c>
      <c r="AD568" s="3">
        <v>0.0</v>
      </c>
      <c r="AE568" s="3" t="s">
        <v>49</v>
      </c>
      <c r="AF568" s="3">
        <v>8.11</v>
      </c>
      <c r="AG568" s="3">
        <v>8.19</v>
      </c>
      <c r="AH568" s="3">
        <v>7.64</v>
      </c>
      <c r="AI568" s="3">
        <v>5.86</v>
      </c>
      <c r="AJ568" s="3">
        <v>8.63</v>
      </c>
      <c r="AK568" s="3">
        <v>5.85</v>
      </c>
      <c r="AL568" s="3">
        <v>7.3</v>
      </c>
      <c r="AM568" s="3">
        <v>6.25</v>
      </c>
    </row>
    <row r="569">
      <c r="A569" s="3" t="s">
        <v>1403</v>
      </c>
      <c r="B569" s="3" t="s">
        <v>1404</v>
      </c>
      <c r="C569" s="4">
        <v>21.0</v>
      </c>
      <c r="D569" s="3" t="s">
        <v>41</v>
      </c>
      <c r="E569" s="3" t="s">
        <v>59</v>
      </c>
      <c r="F569" s="5">
        <v>7.1</v>
      </c>
      <c r="G569" s="3">
        <v>2.0</v>
      </c>
      <c r="H569" s="5">
        <v>63.81</v>
      </c>
      <c r="I569" s="3" t="s">
        <v>1405</v>
      </c>
      <c r="J569" s="3">
        <f>IFERROR(__xludf.DUMMYFUNCTION("COUNTA(SPLIT(I569,"",""))"),3.0)</f>
        <v>3</v>
      </c>
      <c r="K569" s="3">
        <f>IFERROR(__xludf.DUMMYFUNCTION("IF(REGEXMATCH(I569,""(?i)literary society""),1,0)"),1.0)</f>
        <v>1</v>
      </c>
      <c r="L569" s="3">
        <f>IFERROR(__xludf.DUMMYFUNCTION("IF(REGEXMATCH(I569,""(?i)robotics""),1,0)"),1.0)</f>
        <v>1</v>
      </c>
      <c r="M569" s="3">
        <f>IFERROR(__xludf.DUMMYFUNCTION("IF(REGEXMATCH(I569,""(?i)coding club""),1,0)"),0.0)</f>
        <v>0</v>
      </c>
      <c r="N569" s="3">
        <f>IFERROR(__xludf.DUMMYFUNCTION("IF(REGEXMATCH(I569,""(?i)entrepreneurship cell""),1,0)"),1.0)</f>
        <v>1</v>
      </c>
      <c r="O569" s="3">
        <f>IFERROR(__xludf.DUMMYFUNCTION("IF(REGEXMATCH(I569,""(?i)cultural club""),1,0)"),0.0)</f>
        <v>0</v>
      </c>
      <c r="P569" s="3">
        <f>IFERROR(__xludf.DUMMYFUNCTION("IF(REGEXMATCH(I569,""(?i)sports club""),1,0)"),0.0)</f>
        <v>0</v>
      </c>
      <c r="Q569" s="3" t="s">
        <v>365</v>
      </c>
      <c r="R569" s="3">
        <f>IFERROR(__xludf.DUMMYFUNCTION("COUNTA(SPLIT(Q569,"",""))"),2.0)</f>
        <v>2</v>
      </c>
      <c r="S569" s="3">
        <f>IFERROR(__xludf.DUMMYFUNCTION("IF(REGEXMATCH(Q569,""(?i)c\+\+""),1,0)"),0.0)</f>
        <v>0</v>
      </c>
      <c r="T569" s="3">
        <f>IFERROR(__xludf.DUMMYFUNCTION("IF(REGEXMATCH(Q569,""(?i)machine learning""),1,0)"),0.0)</f>
        <v>0</v>
      </c>
      <c r="U569" s="3">
        <f>IFERROR(__xludf.DUMMYFUNCTION("IF(REGEXMATCH(Q569,""(?i)python""),1,0)"),0.0)</f>
        <v>0</v>
      </c>
      <c r="V569" s="3">
        <f>IFERROR(__xludf.DUMMYFUNCTION("IF(REGEXMATCH(Q569,""(?i)java""),1,0)"),1.0)</f>
        <v>1</v>
      </c>
      <c r="W569" s="3">
        <f>IFERROR(__xludf.DUMMYFUNCTION("IF(REGEXMATCH(Q569,""(?i)sql""),1,0)"),1.0)</f>
        <v>1</v>
      </c>
      <c r="X569" s="3">
        <f>IFERROR(__xludf.DUMMYFUNCTION("IF(REGEXMATCH(Q569,""(?i)web development""),1,0)"),0.0)</f>
        <v>0</v>
      </c>
      <c r="Y569" s="3">
        <f>IFERROR(__xludf.DUMMYFUNCTION("IF(REGEXMATCH(Q569,""(?i)data science""),1,0)"),0.0)</f>
        <v>0</v>
      </c>
      <c r="Z569" s="3" t="s">
        <v>45</v>
      </c>
      <c r="AA569" s="3" t="s">
        <v>46</v>
      </c>
      <c r="AB569" s="3" t="s">
        <v>66</v>
      </c>
      <c r="AC569" s="3" t="s">
        <v>98</v>
      </c>
      <c r="AD569" s="3">
        <v>5.03</v>
      </c>
      <c r="AE569" s="3" t="s">
        <v>61</v>
      </c>
      <c r="AF569" s="3">
        <v>8.6</v>
      </c>
      <c r="AG569" s="3">
        <v>6.26</v>
      </c>
      <c r="AH569" s="3">
        <v>8.41</v>
      </c>
      <c r="AI569" s="3">
        <v>7.03</v>
      </c>
      <c r="AJ569" s="3">
        <v>6.12</v>
      </c>
      <c r="AK569" s="3">
        <v>8.41</v>
      </c>
      <c r="AL569" s="3">
        <v>5.79</v>
      </c>
      <c r="AM569" s="3">
        <v>6.2</v>
      </c>
    </row>
    <row r="570">
      <c r="A570" s="3" t="s">
        <v>1406</v>
      </c>
      <c r="B570" s="3" t="s">
        <v>190</v>
      </c>
      <c r="C570" s="4">
        <v>21.0</v>
      </c>
      <c r="D570" s="3" t="s">
        <v>58</v>
      </c>
      <c r="E570" s="3" t="s">
        <v>42</v>
      </c>
      <c r="F570" s="5">
        <v>6.18</v>
      </c>
      <c r="G570" s="3">
        <v>0.0</v>
      </c>
      <c r="H570" s="5">
        <v>71.43</v>
      </c>
      <c r="I570" s="3" t="s">
        <v>1304</v>
      </c>
      <c r="J570" s="3">
        <f>IFERROR(__xludf.DUMMYFUNCTION("COUNTA(SPLIT(I570,"",""))"),3.0)</f>
        <v>3</v>
      </c>
      <c r="K570" s="3">
        <f>IFERROR(__xludf.DUMMYFUNCTION("IF(REGEXMATCH(I570,""(?i)literary society""),1,0)"),1.0)</f>
        <v>1</v>
      </c>
      <c r="L570" s="3">
        <f>IFERROR(__xludf.DUMMYFUNCTION("IF(REGEXMATCH(I570,""(?i)robotics""),1,0)"),1.0)</f>
        <v>1</v>
      </c>
      <c r="M570" s="3">
        <f>IFERROR(__xludf.DUMMYFUNCTION("IF(REGEXMATCH(I570,""(?i)coding club""),1,0)"),0.0)</f>
        <v>0</v>
      </c>
      <c r="N570" s="3">
        <f>IFERROR(__xludf.DUMMYFUNCTION("IF(REGEXMATCH(I570,""(?i)entrepreneurship cell""),1,0)"),0.0)</f>
        <v>0</v>
      </c>
      <c r="O570" s="3">
        <f>IFERROR(__xludf.DUMMYFUNCTION("IF(REGEXMATCH(I570,""(?i)cultural club""),1,0)"),1.0)</f>
        <v>1</v>
      </c>
      <c r="P570" s="3">
        <f>IFERROR(__xludf.DUMMYFUNCTION("IF(REGEXMATCH(I570,""(?i)sports club""),1,0)"),0.0)</f>
        <v>0</v>
      </c>
      <c r="Q570" s="3" t="s">
        <v>1305</v>
      </c>
      <c r="R570" s="3">
        <f>IFERROR(__xludf.DUMMYFUNCTION("COUNTA(SPLIT(Q570,"",""))"),3.0)</f>
        <v>3</v>
      </c>
      <c r="S570" s="3">
        <f>IFERROR(__xludf.DUMMYFUNCTION("IF(REGEXMATCH(Q570,""(?i)c\+\+""),1,0)"),0.0)</f>
        <v>0</v>
      </c>
      <c r="T570" s="3">
        <f>IFERROR(__xludf.DUMMYFUNCTION("IF(REGEXMATCH(Q570,""(?i)machine learning""),1,0)"),0.0)</f>
        <v>0</v>
      </c>
      <c r="U570" s="3">
        <f>IFERROR(__xludf.DUMMYFUNCTION("IF(REGEXMATCH(Q570,""(?i)python""),1,0)"),1.0)</f>
        <v>1</v>
      </c>
      <c r="V570" s="3">
        <f>IFERROR(__xludf.DUMMYFUNCTION("IF(REGEXMATCH(Q570,""(?i)java""),1,0)"),1.0)</f>
        <v>1</v>
      </c>
      <c r="W570" s="3">
        <f>IFERROR(__xludf.DUMMYFUNCTION("IF(REGEXMATCH(Q570,""(?i)sql""),1,0)"),0.0)</f>
        <v>0</v>
      </c>
      <c r="X570" s="3">
        <f>IFERROR(__xludf.DUMMYFUNCTION("IF(REGEXMATCH(Q570,""(?i)web development""),1,0)"),1.0)</f>
        <v>1</v>
      </c>
      <c r="Y570" s="3">
        <f>IFERROR(__xludf.DUMMYFUNCTION("IF(REGEXMATCH(Q570,""(?i)data science""),1,0)"),0.0)</f>
        <v>0</v>
      </c>
      <c r="Z570" s="3" t="s">
        <v>55</v>
      </c>
      <c r="AA570" s="3" t="s">
        <v>48</v>
      </c>
      <c r="AB570" s="3" t="s">
        <v>66</v>
      </c>
      <c r="AC570" s="3" t="s">
        <v>98</v>
      </c>
      <c r="AD570" s="3">
        <v>4.55</v>
      </c>
      <c r="AE570" s="3" t="s">
        <v>61</v>
      </c>
      <c r="AF570" s="3">
        <v>7.1</v>
      </c>
      <c r="AG570" s="3">
        <v>5.48</v>
      </c>
      <c r="AH570" s="3">
        <v>6.46</v>
      </c>
      <c r="AI570" s="3">
        <v>7.28</v>
      </c>
      <c r="AJ570" s="3">
        <v>6.12</v>
      </c>
      <c r="AK570" s="3">
        <v>5.89</v>
      </c>
      <c r="AL570" s="3">
        <v>4.74</v>
      </c>
      <c r="AM570" s="3">
        <v>6.34</v>
      </c>
    </row>
    <row r="571">
      <c r="A571" s="3" t="s">
        <v>1407</v>
      </c>
      <c r="B571" s="3" t="s">
        <v>1408</v>
      </c>
      <c r="C571" s="4">
        <v>22.0</v>
      </c>
      <c r="D571" s="3" t="s">
        <v>41</v>
      </c>
      <c r="E571" s="3" t="s">
        <v>52</v>
      </c>
      <c r="F571" s="5">
        <v>6.69</v>
      </c>
      <c r="G571" s="3">
        <v>4.0</v>
      </c>
      <c r="H571" s="5">
        <v>76.85</v>
      </c>
      <c r="I571" s="3" t="s">
        <v>15</v>
      </c>
      <c r="J571" s="3">
        <f>IFERROR(__xludf.DUMMYFUNCTION("COUNTA(SPLIT(I571,"",""))"),1.0)</f>
        <v>1</v>
      </c>
      <c r="K571" s="3">
        <f>IFERROR(__xludf.DUMMYFUNCTION("IF(REGEXMATCH(I571,""(?i)literary society""),1,0)"),0.0)</f>
        <v>0</v>
      </c>
      <c r="L571" s="3">
        <f>IFERROR(__xludf.DUMMYFUNCTION("IF(REGEXMATCH(I571,""(?i)robotics""),1,0)"),0.0)</f>
        <v>0</v>
      </c>
      <c r="M571" s="3">
        <f>IFERROR(__xludf.DUMMYFUNCTION("IF(REGEXMATCH(I571,""(?i)coding club""),1,0)"),0.0)</f>
        <v>0</v>
      </c>
      <c r="N571" s="3">
        <f>IFERROR(__xludf.DUMMYFUNCTION("IF(REGEXMATCH(I571,""(?i)entrepreneurship cell""),1,0)"),0.0)</f>
        <v>0</v>
      </c>
      <c r="O571" s="3">
        <f>IFERROR(__xludf.DUMMYFUNCTION("IF(REGEXMATCH(I571,""(?i)cultural club""),1,0)"),0.0)</f>
        <v>0</v>
      </c>
      <c r="P571" s="3">
        <f>IFERROR(__xludf.DUMMYFUNCTION("IF(REGEXMATCH(I571,""(?i)sports club""),1,0)"),1.0)</f>
        <v>1</v>
      </c>
      <c r="Q571" s="3" t="s">
        <v>206</v>
      </c>
      <c r="R571" s="3">
        <f>IFERROR(__xludf.DUMMYFUNCTION("COUNTA(SPLIT(Q571,"",""))"),2.0)</f>
        <v>2</v>
      </c>
      <c r="S571" s="3">
        <f>IFERROR(__xludf.DUMMYFUNCTION("IF(REGEXMATCH(Q571,""(?i)c\+\+""),1,0)"),0.0)</f>
        <v>0</v>
      </c>
      <c r="T571" s="3">
        <f>IFERROR(__xludf.DUMMYFUNCTION("IF(REGEXMATCH(Q571,""(?i)machine learning""),1,0)"),0.0)</f>
        <v>0</v>
      </c>
      <c r="U571" s="3">
        <f>IFERROR(__xludf.DUMMYFUNCTION("IF(REGEXMATCH(Q571,""(?i)python""),1,0)"),0.0)</f>
        <v>0</v>
      </c>
      <c r="V571" s="3">
        <f>IFERROR(__xludf.DUMMYFUNCTION("IF(REGEXMATCH(Q571,""(?i)java""),1,0)"),1.0)</f>
        <v>1</v>
      </c>
      <c r="W571" s="3">
        <f>IFERROR(__xludf.DUMMYFUNCTION("IF(REGEXMATCH(Q571,""(?i)sql""),1,0)"),0.0)</f>
        <v>0</v>
      </c>
      <c r="X571" s="3">
        <f>IFERROR(__xludf.DUMMYFUNCTION("IF(REGEXMATCH(Q571,""(?i)web development""),1,0)"),1.0)</f>
        <v>1</v>
      </c>
      <c r="Y571" s="3">
        <f>IFERROR(__xludf.DUMMYFUNCTION("IF(REGEXMATCH(Q571,""(?i)data science""),1,0)"),0.0)</f>
        <v>0</v>
      </c>
      <c r="Z571" s="3" t="s">
        <v>55</v>
      </c>
      <c r="AA571" s="3" t="s">
        <v>48</v>
      </c>
      <c r="AB571" s="3" t="s">
        <v>47</v>
      </c>
      <c r="AC571" s="3" t="s">
        <v>48</v>
      </c>
      <c r="AD571" s="3">
        <v>0.0</v>
      </c>
      <c r="AE571" s="3" t="s">
        <v>49</v>
      </c>
      <c r="AF571" s="3">
        <v>5.65</v>
      </c>
      <c r="AG571" s="3">
        <v>7.59</v>
      </c>
      <c r="AH571" s="3">
        <v>7.71</v>
      </c>
      <c r="AI571" s="3">
        <v>7.05</v>
      </c>
      <c r="AJ571" s="3">
        <v>8.22</v>
      </c>
      <c r="AK571" s="3">
        <v>6.32</v>
      </c>
      <c r="AL571" s="3">
        <v>6.49</v>
      </c>
      <c r="AM571" s="3">
        <v>4.52</v>
      </c>
    </row>
    <row r="572">
      <c r="A572" s="3" t="s">
        <v>1409</v>
      </c>
      <c r="B572" s="3" t="s">
        <v>212</v>
      </c>
      <c r="C572" s="4">
        <v>19.0</v>
      </c>
      <c r="D572" s="3" t="s">
        <v>41</v>
      </c>
      <c r="E572" s="3" t="s">
        <v>42</v>
      </c>
      <c r="F572" s="5">
        <v>6.84</v>
      </c>
      <c r="G572" s="3">
        <v>2.0</v>
      </c>
      <c r="H572" s="5">
        <v>85.51</v>
      </c>
      <c r="I572" s="3" t="s">
        <v>760</v>
      </c>
      <c r="J572" s="3">
        <f>IFERROR(__xludf.DUMMYFUNCTION("COUNTA(SPLIT(I572,"",""))"),2.0)</f>
        <v>2</v>
      </c>
      <c r="K572" s="3">
        <f>IFERROR(__xludf.DUMMYFUNCTION("IF(REGEXMATCH(I572,""(?i)literary society""),1,0)"),0.0)</f>
        <v>0</v>
      </c>
      <c r="L572" s="3">
        <f>IFERROR(__xludf.DUMMYFUNCTION("IF(REGEXMATCH(I572,""(?i)robotics""),1,0)"),1.0)</f>
        <v>1</v>
      </c>
      <c r="M572" s="3">
        <f>IFERROR(__xludf.DUMMYFUNCTION("IF(REGEXMATCH(I572,""(?i)coding club""),1,0)"),0.0)</f>
        <v>0</v>
      </c>
      <c r="N572" s="3">
        <f>IFERROR(__xludf.DUMMYFUNCTION("IF(REGEXMATCH(I572,""(?i)entrepreneurship cell""),1,0)"),1.0)</f>
        <v>1</v>
      </c>
      <c r="O572" s="3">
        <f>IFERROR(__xludf.DUMMYFUNCTION("IF(REGEXMATCH(I572,""(?i)cultural club""),1,0)"),0.0)</f>
        <v>0</v>
      </c>
      <c r="P572" s="3">
        <f>IFERROR(__xludf.DUMMYFUNCTION("IF(REGEXMATCH(I572,""(?i)sports club""),1,0)"),0.0)</f>
        <v>0</v>
      </c>
      <c r="Q572" s="3" t="s">
        <v>781</v>
      </c>
      <c r="R572" s="3">
        <f>IFERROR(__xludf.DUMMYFUNCTION("COUNTA(SPLIT(Q572,"",""))"),4.0)</f>
        <v>4</v>
      </c>
      <c r="S572" s="3">
        <f>IFERROR(__xludf.DUMMYFUNCTION("IF(REGEXMATCH(Q572,""(?i)c\+\+""),1,0)"),1.0)</f>
        <v>1</v>
      </c>
      <c r="T572" s="3">
        <f>IFERROR(__xludf.DUMMYFUNCTION("IF(REGEXMATCH(Q572,""(?i)machine learning""),1,0)"),1.0)</f>
        <v>1</v>
      </c>
      <c r="U572" s="3">
        <f>IFERROR(__xludf.DUMMYFUNCTION("IF(REGEXMATCH(Q572,""(?i)python""),1,0)"),0.0)</f>
        <v>0</v>
      </c>
      <c r="V572" s="3">
        <f>IFERROR(__xludf.DUMMYFUNCTION("IF(REGEXMATCH(Q572,""(?i)java""),1,0)"),1.0)</f>
        <v>1</v>
      </c>
      <c r="W572" s="3">
        <f>IFERROR(__xludf.DUMMYFUNCTION("IF(REGEXMATCH(Q572,""(?i)sql""),1,0)"),0.0)</f>
        <v>0</v>
      </c>
      <c r="X572" s="3">
        <f>IFERROR(__xludf.DUMMYFUNCTION("IF(REGEXMATCH(Q572,""(?i)web development""),1,0)"),1.0)</f>
        <v>1</v>
      </c>
      <c r="Y572" s="3">
        <f>IFERROR(__xludf.DUMMYFUNCTION("IF(REGEXMATCH(Q572,""(?i)data science""),1,0)"),0.0)</f>
        <v>0</v>
      </c>
      <c r="Z572" s="3" t="s">
        <v>55</v>
      </c>
      <c r="AA572" s="3" t="s">
        <v>48</v>
      </c>
      <c r="AB572" s="3" t="s">
        <v>66</v>
      </c>
      <c r="AC572" s="3" t="s">
        <v>85</v>
      </c>
      <c r="AD572" s="3">
        <v>11.6</v>
      </c>
      <c r="AE572" s="3" t="s">
        <v>61</v>
      </c>
      <c r="AF572" s="3">
        <v>5.88</v>
      </c>
      <c r="AG572" s="3">
        <v>4.67</v>
      </c>
      <c r="AH572" s="3">
        <v>8.25</v>
      </c>
      <c r="AI572" s="3">
        <v>5.53</v>
      </c>
      <c r="AJ572" s="3">
        <v>7.62</v>
      </c>
      <c r="AK572" s="3">
        <v>8.18</v>
      </c>
      <c r="AL572" s="3">
        <v>7.38</v>
      </c>
      <c r="AM572" s="3">
        <v>7.23</v>
      </c>
    </row>
    <row r="573">
      <c r="A573" s="3" t="s">
        <v>1410</v>
      </c>
      <c r="B573" s="3" t="s">
        <v>470</v>
      </c>
      <c r="C573" s="4">
        <v>23.0</v>
      </c>
      <c r="D573" s="3" t="s">
        <v>41</v>
      </c>
      <c r="E573" s="3" t="s">
        <v>52</v>
      </c>
      <c r="F573" s="5">
        <v>7.6</v>
      </c>
      <c r="G573" s="3">
        <v>1.0</v>
      </c>
      <c r="H573" s="5">
        <v>75.16</v>
      </c>
      <c r="I573" s="3" t="s">
        <v>11</v>
      </c>
      <c r="J573" s="3">
        <f>IFERROR(__xludf.DUMMYFUNCTION("COUNTA(SPLIT(I573,"",""))"),1.0)</f>
        <v>1</v>
      </c>
      <c r="K573" s="3">
        <f>IFERROR(__xludf.DUMMYFUNCTION("IF(REGEXMATCH(I573,""(?i)literary society""),1,0)"),0.0)</f>
        <v>0</v>
      </c>
      <c r="L573" s="3">
        <f>IFERROR(__xludf.DUMMYFUNCTION("IF(REGEXMATCH(I573,""(?i)robotics""),1,0)"),1.0)</f>
        <v>1</v>
      </c>
      <c r="M573" s="3">
        <f>IFERROR(__xludf.DUMMYFUNCTION("IF(REGEXMATCH(I573,""(?i)coding club""),1,0)"),0.0)</f>
        <v>0</v>
      </c>
      <c r="N573" s="3">
        <f>IFERROR(__xludf.DUMMYFUNCTION("IF(REGEXMATCH(I573,""(?i)entrepreneurship cell""),1,0)"),0.0)</f>
        <v>0</v>
      </c>
      <c r="O573" s="3">
        <f>IFERROR(__xludf.DUMMYFUNCTION("IF(REGEXMATCH(I573,""(?i)cultural club""),1,0)"),0.0)</f>
        <v>0</v>
      </c>
      <c r="P573" s="3">
        <f>IFERROR(__xludf.DUMMYFUNCTION("IF(REGEXMATCH(I573,""(?i)sports club""),1,0)"),0.0)</f>
        <v>0</v>
      </c>
      <c r="Q573" s="3" t="s">
        <v>1224</v>
      </c>
      <c r="R573" s="3">
        <f>IFERROR(__xludf.DUMMYFUNCTION("COUNTA(SPLIT(Q573,"",""))"),4.0)</f>
        <v>4</v>
      </c>
      <c r="S573" s="3">
        <f>IFERROR(__xludf.DUMMYFUNCTION("IF(REGEXMATCH(Q573,""(?i)c\+\+""),1,0)"),1.0)</f>
        <v>1</v>
      </c>
      <c r="T573" s="3">
        <f>IFERROR(__xludf.DUMMYFUNCTION("IF(REGEXMATCH(Q573,""(?i)machine learning""),1,0)"),0.0)</f>
        <v>0</v>
      </c>
      <c r="U573" s="3">
        <f>IFERROR(__xludf.DUMMYFUNCTION("IF(REGEXMATCH(Q573,""(?i)python""),1,0)"),1.0)</f>
        <v>1</v>
      </c>
      <c r="V573" s="3">
        <f>IFERROR(__xludf.DUMMYFUNCTION("IF(REGEXMATCH(Q573,""(?i)java""),1,0)"),0.0)</f>
        <v>0</v>
      </c>
      <c r="W573" s="3">
        <f>IFERROR(__xludf.DUMMYFUNCTION("IF(REGEXMATCH(Q573,""(?i)sql""),1,0)"),0.0)</f>
        <v>0</v>
      </c>
      <c r="X573" s="3">
        <f>IFERROR(__xludf.DUMMYFUNCTION("IF(REGEXMATCH(Q573,""(?i)web development""),1,0)"),1.0)</f>
        <v>1</v>
      </c>
      <c r="Y573" s="3">
        <f>IFERROR(__xludf.DUMMYFUNCTION("IF(REGEXMATCH(Q573,""(?i)data science""),1,0)"),1.0)</f>
        <v>1</v>
      </c>
      <c r="Z573" s="3" t="s">
        <v>55</v>
      </c>
      <c r="AA573" s="3" t="s">
        <v>48</v>
      </c>
      <c r="AB573" s="3" t="s">
        <v>66</v>
      </c>
      <c r="AC573" s="3" t="s">
        <v>61</v>
      </c>
      <c r="AD573" s="3">
        <v>18.56</v>
      </c>
      <c r="AE573" s="3" t="s">
        <v>72</v>
      </c>
      <c r="AF573" s="3">
        <v>8.99</v>
      </c>
      <c r="AG573" s="3">
        <v>7.35</v>
      </c>
      <c r="AH573" s="3">
        <v>8.63</v>
      </c>
      <c r="AI573" s="3">
        <v>6.5</v>
      </c>
      <c r="AJ573" s="3">
        <v>6.7</v>
      </c>
      <c r="AK573" s="3">
        <v>7.27</v>
      </c>
      <c r="AL573" s="3">
        <v>7.15</v>
      </c>
      <c r="AM573" s="3">
        <v>8.25</v>
      </c>
    </row>
    <row r="574">
      <c r="A574" s="3" t="s">
        <v>1411</v>
      </c>
      <c r="B574" s="3" t="s">
        <v>91</v>
      </c>
      <c r="C574" s="4">
        <v>20.0</v>
      </c>
      <c r="D574" s="3" t="s">
        <v>41</v>
      </c>
      <c r="E574" s="3" t="s">
        <v>92</v>
      </c>
      <c r="F574" s="5">
        <v>7.08</v>
      </c>
      <c r="G574" s="3">
        <v>0.0</v>
      </c>
      <c r="H574" s="5">
        <v>73.04</v>
      </c>
      <c r="I574" s="3" t="s">
        <v>1412</v>
      </c>
      <c r="J574" s="3">
        <f>IFERROR(__xludf.DUMMYFUNCTION("COUNTA(SPLIT(I574,"",""))"),3.0)</f>
        <v>3</v>
      </c>
      <c r="K574" s="3">
        <f>IFERROR(__xludf.DUMMYFUNCTION("IF(REGEXMATCH(I574,""(?i)literary society""),1,0)"),1.0)</f>
        <v>1</v>
      </c>
      <c r="L574" s="3">
        <f>IFERROR(__xludf.DUMMYFUNCTION("IF(REGEXMATCH(I574,""(?i)robotics""),1,0)"),1.0)</f>
        <v>1</v>
      </c>
      <c r="M574" s="3">
        <f>IFERROR(__xludf.DUMMYFUNCTION("IF(REGEXMATCH(I574,""(?i)coding club""),1,0)"),1.0)</f>
        <v>1</v>
      </c>
      <c r="N574" s="3">
        <f>IFERROR(__xludf.DUMMYFUNCTION("IF(REGEXMATCH(I574,""(?i)entrepreneurship cell""),1,0)"),0.0)</f>
        <v>0</v>
      </c>
      <c r="O574" s="3">
        <f>IFERROR(__xludf.DUMMYFUNCTION("IF(REGEXMATCH(I574,""(?i)cultural club""),1,0)"),0.0)</f>
        <v>0</v>
      </c>
      <c r="P574" s="3">
        <f>IFERROR(__xludf.DUMMYFUNCTION("IF(REGEXMATCH(I574,""(?i)sports club""),1,0)"),0.0)</f>
        <v>0</v>
      </c>
      <c r="Q574" s="3" t="s">
        <v>74</v>
      </c>
      <c r="R574" s="3">
        <f>IFERROR(__xludf.DUMMYFUNCTION("COUNTA(SPLIT(Q574,"",""))"),2.0)</f>
        <v>2</v>
      </c>
      <c r="S574" s="3">
        <f>IFERROR(__xludf.DUMMYFUNCTION("IF(REGEXMATCH(Q574,""(?i)c\+\+""),1,0)"),0.0)</f>
        <v>0</v>
      </c>
      <c r="T574" s="3">
        <f>IFERROR(__xludf.DUMMYFUNCTION("IF(REGEXMATCH(Q574,""(?i)machine learning""),1,0)"),0.0)</f>
        <v>0</v>
      </c>
      <c r="U574" s="3">
        <f>IFERROR(__xludf.DUMMYFUNCTION("IF(REGEXMATCH(Q574,""(?i)python""),1,0)"),1.0)</f>
        <v>1</v>
      </c>
      <c r="V574" s="3">
        <f>IFERROR(__xludf.DUMMYFUNCTION("IF(REGEXMATCH(Q574,""(?i)java""),1,0)"),0.0)</f>
        <v>0</v>
      </c>
      <c r="W574" s="3">
        <f>IFERROR(__xludf.DUMMYFUNCTION("IF(REGEXMATCH(Q574,""(?i)sql""),1,0)"),1.0)</f>
        <v>1</v>
      </c>
      <c r="X574" s="3">
        <f>IFERROR(__xludf.DUMMYFUNCTION("IF(REGEXMATCH(Q574,""(?i)web development""),1,0)"),0.0)</f>
        <v>0</v>
      </c>
      <c r="Y574" s="3">
        <f>IFERROR(__xludf.DUMMYFUNCTION("IF(REGEXMATCH(Q574,""(?i)data science""),1,0)"),0.0)</f>
        <v>0</v>
      </c>
      <c r="Z574" s="3" t="s">
        <v>55</v>
      </c>
      <c r="AA574" s="3" t="s">
        <v>48</v>
      </c>
      <c r="AB574" s="3" t="s">
        <v>66</v>
      </c>
      <c r="AC574" s="3" t="s">
        <v>46</v>
      </c>
      <c r="AD574" s="3">
        <v>12.57</v>
      </c>
      <c r="AE574" s="3" t="s">
        <v>61</v>
      </c>
      <c r="AF574" s="3">
        <v>8.04</v>
      </c>
      <c r="AG574" s="3">
        <v>6.39</v>
      </c>
      <c r="AH574" s="3">
        <v>7.23</v>
      </c>
      <c r="AI574" s="3">
        <v>5.56</v>
      </c>
      <c r="AJ574" s="3">
        <v>6.5</v>
      </c>
      <c r="AK574" s="3">
        <v>5.94</v>
      </c>
      <c r="AL574" s="3">
        <v>8.22</v>
      </c>
      <c r="AM574" s="3">
        <v>8.74</v>
      </c>
    </row>
    <row r="575">
      <c r="A575" s="3" t="s">
        <v>1413</v>
      </c>
      <c r="B575" s="3" t="s">
        <v>81</v>
      </c>
      <c r="C575" s="4">
        <v>22.0</v>
      </c>
      <c r="D575" s="3" t="s">
        <v>41</v>
      </c>
      <c r="E575" s="3" t="s">
        <v>42</v>
      </c>
      <c r="F575" s="5">
        <v>7.63</v>
      </c>
      <c r="G575" s="3">
        <v>1.0</v>
      </c>
      <c r="H575" s="5">
        <v>89.85</v>
      </c>
      <c r="I575" s="3" t="s">
        <v>1345</v>
      </c>
      <c r="J575" s="3">
        <f>IFERROR(__xludf.DUMMYFUNCTION("COUNTA(SPLIT(I575,"",""))"),3.0)</f>
        <v>3</v>
      </c>
      <c r="K575" s="3">
        <f>IFERROR(__xludf.DUMMYFUNCTION("IF(REGEXMATCH(I575,""(?i)literary society""),1,0)"),1.0)</f>
        <v>1</v>
      </c>
      <c r="L575" s="3">
        <f>IFERROR(__xludf.DUMMYFUNCTION("IF(REGEXMATCH(I575,""(?i)robotics""),1,0)"),0.0)</f>
        <v>0</v>
      </c>
      <c r="M575" s="3">
        <f>IFERROR(__xludf.DUMMYFUNCTION("IF(REGEXMATCH(I575,""(?i)coding club""),1,0)"),0.0)</f>
        <v>0</v>
      </c>
      <c r="N575" s="3">
        <f>IFERROR(__xludf.DUMMYFUNCTION("IF(REGEXMATCH(I575,""(?i)entrepreneurship cell""),1,0)"),1.0)</f>
        <v>1</v>
      </c>
      <c r="O575" s="3">
        <f>IFERROR(__xludf.DUMMYFUNCTION("IF(REGEXMATCH(I575,""(?i)cultural club""),1,0)"),1.0)</f>
        <v>1</v>
      </c>
      <c r="P575" s="3">
        <f>IFERROR(__xludf.DUMMYFUNCTION("IF(REGEXMATCH(I575,""(?i)sports club""),1,0)"),0.0)</f>
        <v>0</v>
      </c>
      <c r="Q575" s="3" t="s">
        <v>1307</v>
      </c>
      <c r="R575" s="3">
        <f>IFERROR(__xludf.DUMMYFUNCTION("COUNTA(SPLIT(Q575,"",""))"),2.0)</f>
        <v>2</v>
      </c>
      <c r="S575" s="3">
        <f>IFERROR(__xludf.DUMMYFUNCTION("IF(REGEXMATCH(Q575,""(?i)c\+\+""),1,0)"),0.0)</f>
        <v>0</v>
      </c>
      <c r="T575" s="3">
        <f>IFERROR(__xludf.DUMMYFUNCTION("IF(REGEXMATCH(Q575,""(?i)machine learning""),1,0)"),0.0)</f>
        <v>0</v>
      </c>
      <c r="U575" s="3">
        <f>IFERROR(__xludf.DUMMYFUNCTION("IF(REGEXMATCH(Q575,""(?i)python""),1,0)"),0.0)</f>
        <v>0</v>
      </c>
      <c r="V575" s="3">
        <f>IFERROR(__xludf.DUMMYFUNCTION("IF(REGEXMATCH(Q575,""(?i)java""),1,0)"),0.0)</f>
        <v>0</v>
      </c>
      <c r="W575" s="3">
        <f>IFERROR(__xludf.DUMMYFUNCTION("IF(REGEXMATCH(Q575,""(?i)sql""),1,0)"),1.0)</f>
        <v>1</v>
      </c>
      <c r="X575" s="3">
        <f>IFERROR(__xludf.DUMMYFUNCTION("IF(REGEXMATCH(Q575,""(?i)web development""),1,0)"),0.0)</f>
        <v>0</v>
      </c>
      <c r="Y575" s="3">
        <f>IFERROR(__xludf.DUMMYFUNCTION("IF(REGEXMATCH(Q575,""(?i)data science""),1,0)"),1.0)</f>
        <v>1</v>
      </c>
      <c r="Z575" s="3" t="s">
        <v>55</v>
      </c>
      <c r="AA575" s="3" t="s">
        <v>48</v>
      </c>
      <c r="AB575" s="3" t="s">
        <v>47</v>
      </c>
      <c r="AC575" s="3" t="s">
        <v>48</v>
      </c>
      <c r="AD575" s="3">
        <v>0.0</v>
      </c>
      <c r="AE575" s="3" t="s">
        <v>49</v>
      </c>
      <c r="AF575" s="3">
        <v>9.09</v>
      </c>
      <c r="AG575" s="3">
        <v>6.57</v>
      </c>
      <c r="AH575" s="3">
        <v>6.77</v>
      </c>
      <c r="AI575" s="3">
        <v>7.86</v>
      </c>
      <c r="AJ575" s="3">
        <v>6.91</v>
      </c>
      <c r="AK575" s="3">
        <v>7.49</v>
      </c>
      <c r="AL575" s="3">
        <v>8.57</v>
      </c>
      <c r="AM575" s="3">
        <v>7.76</v>
      </c>
    </row>
    <row r="576">
      <c r="A576" s="3" t="s">
        <v>1414</v>
      </c>
      <c r="B576" s="3" t="s">
        <v>1415</v>
      </c>
      <c r="C576" s="4">
        <v>19.0</v>
      </c>
      <c r="D576" s="3" t="s">
        <v>41</v>
      </c>
      <c r="E576" s="3" t="s">
        <v>92</v>
      </c>
      <c r="F576" s="5">
        <v>6.45</v>
      </c>
      <c r="G576" s="3">
        <v>2.0</v>
      </c>
      <c r="H576" s="5">
        <v>96.36</v>
      </c>
      <c r="I576" s="3" t="s">
        <v>195</v>
      </c>
      <c r="J576" s="3">
        <f>IFERROR(__xludf.DUMMYFUNCTION("COUNTA(SPLIT(I576,"",""))"),2.0)</f>
        <v>2</v>
      </c>
      <c r="K576" s="3">
        <f>IFERROR(__xludf.DUMMYFUNCTION("IF(REGEXMATCH(I576,""(?i)literary society""),1,0)"),1.0)</f>
        <v>1</v>
      </c>
      <c r="L576" s="3">
        <f>IFERROR(__xludf.DUMMYFUNCTION("IF(REGEXMATCH(I576,""(?i)robotics""),1,0)"),0.0)</f>
        <v>0</v>
      </c>
      <c r="M576" s="3">
        <f>IFERROR(__xludf.DUMMYFUNCTION("IF(REGEXMATCH(I576,""(?i)coding club""),1,0)"),1.0)</f>
        <v>1</v>
      </c>
      <c r="N576" s="3">
        <f>IFERROR(__xludf.DUMMYFUNCTION("IF(REGEXMATCH(I576,""(?i)entrepreneurship cell""),1,0)"),0.0)</f>
        <v>0</v>
      </c>
      <c r="O576" s="3">
        <f>IFERROR(__xludf.DUMMYFUNCTION("IF(REGEXMATCH(I576,""(?i)cultural club""),1,0)"),0.0)</f>
        <v>0</v>
      </c>
      <c r="P576" s="3">
        <f>IFERROR(__xludf.DUMMYFUNCTION("IF(REGEXMATCH(I576,""(?i)sports club""),1,0)"),0.0)</f>
        <v>0</v>
      </c>
      <c r="Q576" s="3" t="s">
        <v>291</v>
      </c>
      <c r="R576" s="3">
        <f>IFERROR(__xludf.DUMMYFUNCTION("COUNTA(SPLIT(Q576,"",""))"),2.0)</f>
        <v>2</v>
      </c>
      <c r="S576" s="3">
        <f>IFERROR(__xludf.DUMMYFUNCTION("IF(REGEXMATCH(Q576,""(?i)c\+\+""),1,0)"),1.0)</f>
        <v>1</v>
      </c>
      <c r="T576" s="3">
        <f>IFERROR(__xludf.DUMMYFUNCTION("IF(REGEXMATCH(Q576,""(?i)machine learning""),1,0)"),0.0)</f>
        <v>0</v>
      </c>
      <c r="U576" s="3">
        <f>IFERROR(__xludf.DUMMYFUNCTION("IF(REGEXMATCH(Q576,""(?i)python""),1,0)"),0.0)</f>
        <v>0</v>
      </c>
      <c r="V576" s="3">
        <f>IFERROR(__xludf.DUMMYFUNCTION("IF(REGEXMATCH(Q576,""(?i)java""),1,0)"),0.0)</f>
        <v>0</v>
      </c>
      <c r="W576" s="3">
        <f>IFERROR(__xludf.DUMMYFUNCTION("IF(REGEXMATCH(Q576,""(?i)sql""),1,0)"),1.0)</f>
        <v>1</v>
      </c>
      <c r="X576" s="3">
        <f>IFERROR(__xludf.DUMMYFUNCTION("IF(REGEXMATCH(Q576,""(?i)web development""),1,0)"),0.0)</f>
        <v>0</v>
      </c>
      <c r="Y576" s="3">
        <f>IFERROR(__xludf.DUMMYFUNCTION("IF(REGEXMATCH(Q576,""(?i)data science""),1,0)"),0.0)</f>
        <v>0</v>
      </c>
      <c r="Z576" s="3" t="s">
        <v>45</v>
      </c>
      <c r="AA576" s="3" t="s">
        <v>85</v>
      </c>
      <c r="AB576" s="3" t="s">
        <v>47</v>
      </c>
      <c r="AC576" s="3" t="s">
        <v>48</v>
      </c>
      <c r="AD576" s="3">
        <v>0.0</v>
      </c>
      <c r="AE576" s="3" t="s">
        <v>49</v>
      </c>
      <c r="AF576" s="3">
        <v>5.67</v>
      </c>
      <c r="AG576" s="3">
        <v>4.82</v>
      </c>
      <c r="AH576" s="3">
        <v>6.3</v>
      </c>
      <c r="AI576" s="3">
        <v>7.16</v>
      </c>
      <c r="AJ576" s="3">
        <v>7.1</v>
      </c>
      <c r="AK576" s="3">
        <v>7.15</v>
      </c>
      <c r="AL576" s="3">
        <v>5.59</v>
      </c>
      <c r="AM576" s="3">
        <v>7.8</v>
      </c>
    </row>
    <row r="577">
      <c r="A577" s="3" t="s">
        <v>1416</v>
      </c>
      <c r="B577" s="3" t="s">
        <v>81</v>
      </c>
      <c r="C577" s="4">
        <v>19.0</v>
      </c>
      <c r="D577" s="3" t="s">
        <v>41</v>
      </c>
      <c r="E577" s="3" t="s">
        <v>92</v>
      </c>
      <c r="F577" s="5">
        <v>7.41</v>
      </c>
      <c r="G577" s="3">
        <v>0.0</v>
      </c>
      <c r="H577" s="5">
        <v>73.03</v>
      </c>
      <c r="I577" s="3" t="s">
        <v>1209</v>
      </c>
      <c r="J577" s="3">
        <f>IFERROR(__xludf.DUMMYFUNCTION("COUNTA(SPLIT(I577,"",""))"),3.0)</f>
        <v>3</v>
      </c>
      <c r="K577" s="3">
        <f>IFERROR(__xludf.DUMMYFUNCTION("IF(REGEXMATCH(I577,""(?i)literary society""),1,0)"),0.0)</f>
        <v>0</v>
      </c>
      <c r="L577" s="3">
        <f>IFERROR(__xludf.DUMMYFUNCTION("IF(REGEXMATCH(I577,""(?i)robotics""),1,0)"),0.0)</f>
        <v>0</v>
      </c>
      <c r="M577" s="3">
        <f>IFERROR(__xludf.DUMMYFUNCTION("IF(REGEXMATCH(I577,""(?i)coding club""),1,0)"),0.0)</f>
        <v>0</v>
      </c>
      <c r="N577" s="3">
        <f>IFERROR(__xludf.DUMMYFUNCTION("IF(REGEXMATCH(I577,""(?i)entrepreneurship cell""),1,0)"),1.0)</f>
        <v>1</v>
      </c>
      <c r="O577" s="3">
        <f>IFERROR(__xludf.DUMMYFUNCTION("IF(REGEXMATCH(I577,""(?i)cultural club""),1,0)"),1.0)</f>
        <v>1</v>
      </c>
      <c r="P577" s="3">
        <f>IFERROR(__xludf.DUMMYFUNCTION("IF(REGEXMATCH(I577,""(?i)sports club""),1,0)"),1.0)</f>
        <v>1</v>
      </c>
      <c r="Q577" s="3" t="s">
        <v>1417</v>
      </c>
      <c r="R577" s="3">
        <f>IFERROR(__xludf.DUMMYFUNCTION("COUNTA(SPLIT(Q577,"",""))"),5.0)</f>
        <v>5</v>
      </c>
      <c r="S577" s="3">
        <f>IFERROR(__xludf.DUMMYFUNCTION("IF(REGEXMATCH(Q577,""(?i)c\+\+""),1,0)"),1.0)</f>
        <v>1</v>
      </c>
      <c r="T577" s="3">
        <f>IFERROR(__xludf.DUMMYFUNCTION("IF(REGEXMATCH(Q577,""(?i)machine learning""),1,0)"),1.0)</f>
        <v>1</v>
      </c>
      <c r="U577" s="3">
        <f>IFERROR(__xludf.DUMMYFUNCTION("IF(REGEXMATCH(Q577,""(?i)python""),1,0)"),1.0)</f>
        <v>1</v>
      </c>
      <c r="V577" s="3">
        <f>IFERROR(__xludf.DUMMYFUNCTION("IF(REGEXMATCH(Q577,""(?i)java""),1,0)"),0.0)</f>
        <v>0</v>
      </c>
      <c r="W577" s="3">
        <f>IFERROR(__xludf.DUMMYFUNCTION("IF(REGEXMATCH(Q577,""(?i)sql""),1,0)"),0.0)</f>
        <v>0</v>
      </c>
      <c r="X577" s="3">
        <f>IFERROR(__xludf.DUMMYFUNCTION("IF(REGEXMATCH(Q577,""(?i)web development""),1,0)"),1.0)</f>
        <v>1</v>
      </c>
      <c r="Y577" s="3">
        <f>IFERROR(__xludf.DUMMYFUNCTION("IF(REGEXMATCH(Q577,""(?i)data science""),1,0)"),1.0)</f>
        <v>1</v>
      </c>
      <c r="Z577" s="3" t="s">
        <v>55</v>
      </c>
      <c r="AA577" s="3" t="s">
        <v>48</v>
      </c>
      <c r="AB577" s="3" t="s">
        <v>47</v>
      </c>
      <c r="AC577" s="3" t="s">
        <v>48</v>
      </c>
      <c r="AD577" s="3">
        <v>0.0</v>
      </c>
      <c r="AE577" s="3" t="s">
        <v>49</v>
      </c>
      <c r="AF577" s="3">
        <v>7.25</v>
      </c>
      <c r="AG577" s="3">
        <v>8.46</v>
      </c>
      <c r="AH577" s="3">
        <v>7.43</v>
      </c>
      <c r="AI577" s="3">
        <v>7.18</v>
      </c>
      <c r="AJ577" s="3">
        <v>5.64</v>
      </c>
      <c r="AK577" s="3">
        <v>8.39</v>
      </c>
      <c r="AL577" s="3">
        <v>8.12</v>
      </c>
      <c r="AM577" s="3">
        <v>6.84</v>
      </c>
    </row>
    <row r="578">
      <c r="A578" s="3" t="s">
        <v>1418</v>
      </c>
      <c r="B578" s="3" t="s">
        <v>1419</v>
      </c>
      <c r="C578" s="4">
        <v>19.0</v>
      </c>
      <c r="D578" s="3" t="s">
        <v>58</v>
      </c>
      <c r="E578" s="3" t="s">
        <v>52</v>
      </c>
      <c r="F578" s="5">
        <v>6.96</v>
      </c>
      <c r="G578" s="3">
        <v>0.0</v>
      </c>
      <c r="H578" s="5">
        <v>64.05</v>
      </c>
      <c r="I578" s="3" t="s">
        <v>760</v>
      </c>
      <c r="J578" s="3">
        <f>IFERROR(__xludf.DUMMYFUNCTION("COUNTA(SPLIT(I578,"",""))"),2.0)</f>
        <v>2</v>
      </c>
      <c r="K578" s="3">
        <f>IFERROR(__xludf.DUMMYFUNCTION("IF(REGEXMATCH(I578,""(?i)literary society""),1,0)"),0.0)</f>
        <v>0</v>
      </c>
      <c r="L578" s="3">
        <f>IFERROR(__xludf.DUMMYFUNCTION("IF(REGEXMATCH(I578,""(?i)robotics""),1,0)"),1.0)</f>
        <v>1</v>
      </c>
      <c r="M578" s="3">
        <f>IFERROR(__xludf.DUMMYFUNCTION("IF(REGEXMATCH(I578,""(?i)coding club""),1,0)"),0.0)</f>
        <v>0</v>
      </c>
      <c r="N578" s="3">
        <f>IFERROR(__xludf.DUMMYFUNCTION("IF(REGEXMATCH(I578,""(?i)entrepreneurship cell""),1,0)"),1.0)</f>
        <v>1</v>
      </c>
      <c r="O578" s="3">
        <f>IFERROR(__xludf.DUMMYFUNCTION("IF(REGEXMATCH(I578,""(?i)cultural club""),1,0)"),0.0)</f>
        <v>0</v>
      </c>
      <c r="P578" s="3">
        <f>IFERROR(__xludf.DUMMYFUNCTION("IF(REGEXMATCH(I578,""(?i)sports club""),1,0)"),0.0)</f>
        <v>0</v>
      </c>
      <c r="Q578" s="3" t="s">
        <v>1420</v>
      </c>
      <c r="R578" s="3">
        <f>IFERROR(__xludf.DUMMYFUNCTION("COUNTA(SPLIT(Q578,"",""))"),5.0)</f>
        <v>5</v>
      </c>
      <c r="S578" s="3">
        <f>IFERROR(__xludf.DUMMYFUNCTION("IF(REGEXMATCH(Q578,""(?i)c\+\+""),1,0)"),1.0)</f>
        <v>1</v>
      </c>
      <c r="T578" s="3">
        <f>IFERROR(__xludf.DUMMYFUNCTION("IF(REGEXMATCH(Q578,""(?i)machine learning""),1,0)"),1.0)</f>
        <v>1</v>
      </c>
      <c r="U578" s="3">
        <f>IFERROR(__xludf.DUMMYFUNCTION("IF(REGEXMATCH(Q578,""(?i)python""),1,0)"),1.0)</f>
        <v>1</v>
      </c>
      <c r="V578" s="3">
        <f>IFERROR(__xludf.DUMMYFUNCTION("IF(REGEXMATCH(Q578,""(?i)java""),1,0)"),1.0)</f>
        <v>1</v>
      </c>
      <c r="W578" s="3">
        <f>IFERROR(__xludf.DUMMYFUNCTION("IF(REGEXMATCH(Q578,""(?i)sql""),1,0)"),0.0)</f>
        <v>0</v>
      </c>
      <c r="X578" s="3">
        <f>IFERROR(__xludf.DUMMYFUNCTION("IF(REGEXMATCH(Q578,""(?i)web development""),1,0)"),1.0)</f>
        <v>1</v>
      </c>
      <c r="Y578" s="3">
        <f>IFERROR(__xludf.DUMMYFUNCTION("IF(REGEXMATCH(Q578,""(?i)data science""),1,0)"),0.0)</f>
        <v>0</v>
      </c>
      <c r="Z578" s="3" t="s">
        <v>45</v>
      </c>
      <c r="AA578" s="3" t="s">
        <v>61</v>
      </c>
      <c r="AB578" s="3" t="s">
        <v>66</v>
      </c>
      <c r="AC578" s="3" t="s">
        <v>67</v>
      </c>
      <c r="AD578" s="3">
        <v>3.19</v>
      </c>
      <c r="AE578" s="3" t="s">
        <v>61</v>
      </c>
      <c r="AF578" s="3">
        <v>6.92</v>
      </c>
      <c r="AG578" s="3">
        <v>5.12</v>
      </c>
      <c r="AH578" s="3">
        <v>8.54</v>
      </c>
      <c r="AI578" s="3">
        <v>6.64</v>
      </c>
      <c r="AJ578" s="3">
        <v>7.63</v>
      </c>
      <c r="AK578" s="3">
        <v>6.89</v>
      </c>
      <c r="AL578" s="3">
        <v>6.73</v>
      </c>
      <c r="AM578" s="3">
        <v>7.19</v>
      </c>
    </row>
    <row r="579">
      <c r="A579" s="3" t="s">
        <v>1421</v>
      </c>
      <c r="B579" s="3" t="s">
        <v>374</v>
      </c>
      <c r="C579" s="4">
        <v>22.0</v>
      </c>
      <c r="D579" s="3" t="s">
        <v>41</v>
      </c>
      <c r="E579" s="3" t="s">
        <v>59</v>
      </c>
      <c r="F579" s="5">
        <v>7.0</v>
      </c>
      <c r="G579" s="3">
        <v>0.0</v>
      </c>
      <c r="H579" s="5">
        <v>72.98</v>
      </c>
      <c r="I579" s="3" t="s">
        <v>1422</v>
      </c>
      <c r="J579" s="3">
        <f>IFERROR(__xludf.DUMMYFUNCTION("COUNTA(SPLIT(I579,"",""))"),3.0)</f>
        <v>3</v>
      </c>
      <c r="K579" s="3">
        <f>IFERROR(__xludf.DUMMYFUNCTION("IF(REGEXMATCH(I579,""(?i)literary society""),1,0)"),1.0)</f>
        <v>1</v>
      </c>
      <c r="L579" s="3">
        <f>IFERROR(__xludf.DUMMYFUNCTION("IF(REGEXMATCH(I579,""(?i)robotics""),1,0)"),0.0)</f>
        <v>0</v>
      </c>
      <c r="M579" s="3">
        <f>IFERROR(__xludf.DUMMYFUNCTION("IF(REGEXMATCH(I579,""(?i)coding club""),1,0)"),1.0)</f>
        <v>1</v>
      </c>
      <c r="N579" s="3">
        <f>IFERROR(__xludf.DUMMYFUNCTION("IF(REGEXMATCH(I579,""(?i)entrepreneurship cell""),1,0)"),0.0)</f>
        <v>0</v>
      </c>
      <c r="O579" s="3">
        <f>IFERROR(__xludf.DUMMYFUNCTION("IF(REGEXMATCH(I579,""(?i)cultural club""),1,0)"),1.0)</f>
        <v>1</v>
      </c>
      <c r="P579" s="3">
        <f>IFERROR(__xludf.DUMMYFUNCTION("IF(REGEXMATCH(I579,""(?i)sports club""),1,0)"),0.0)</f>
        <v>0</v>
      </c>
      <c r="Q579" s="3" t="s">
        <v>1423</v>
      </c>
      <c r="R579" s="3">
        <f>IFERROR(__xludf.DUMMYFUNCTION("COUNTA(SPLIT(Q579,"",""))"),5.0)</f>
        <v>5</v>
      </c>
      <c r="S579" s="3">
        <f>IFERROR(__xludf.DUMMYFUNCTION("IF(REGEXMATCH(Q579,""(?i)c\+\+""),1,0)"),1.0)</f>
        <v>1</v>
      </c>
      <c r="T579" s="3">
        <f>IFERROR(__xludf.DUMMYFUNCTION("IF(REGEXMATCH(Q579,""(?i)machine learning""),1,0)"),0.0)</f>
        <v>0</v>
      </c>
      <c r="U579" s="3">
        <f>IFERROR(__xludf.DUMMYFUNCTION("IF(REGEXMATCH(Q579,""(?i)python""),1,0)"),1.0)</f>
        <v>1</v>
      </c>
      <c r="V579" s="3">
        <f>IFERROR(__xludf.DUMMYFUNCTION("IF(REGEXMATCH(Q579,""(?i)java""),1,0)"),0.0)</f>
        <v>0</v>
      </c>
      <c r="W579" s="3">
        <f>IFERROR(__xludf.DUMMYFUNCTION("IF(REGEXMATCH(Q579,""(?i)sql""),1,0)"),1.0)</f>
        <v>1</v>
      </c>
      <c r="X579" s="3">
        <f>IFERROR(__xludf.DUMMYFUNCTION("IF(REGEXMATCH(Q579,""(?i)web development""),1,0)"),1.0)</f>
        <v>1</v>
      </c>
      <c r="Y579" s="3">
        <f>IFERROR(__xludf.DUMMYFUNCTION("IF(REGEXMATCH(Q579,""(?i)data science""),1,0)"),1.0)</f>
        <v>1</v>
      </c>
      <c r="Z579" s="3" t="s">
        <v>45</v>
      </c>
      <c r="AA579" s="3" t="s">
        <v>98</v>
      </c>
      <c r="AB579" s="3" t="s">
        <v>47</v>
      </c>
      <c r="AC579" s="3" t="s">
        <v>48</v>
      </c>
      <c r="AD579" s="3">
        <v>0.0</v>
      </c>
      <c r="AE579" s="3" t="s">
        <v>49</v>
      </c>
      <c r="AF579" s="3">
        <v>7.86</v>
      </c>
      <c r="AG579" s="3">
        <v>7.15</v>
      </c>
      <c r="AH579" s="3">
        <v>7.09</v>
      </c>
      <c r="AI579" s="3">
        <v>5.95</v>
      </c>
      <c r="AJ579" s="3">
        <v>6.77</v>
      </c>
      <c r="AK579" s="3">
        <v>7.97</v>
      </c>
      <c r="AL579" s="3">
        <v>6.22</v>
      </c>
      <c r="AM579" s="3">
        <v>6.97</v>
      </c>
    </row>
    <row r="580">
      <c r="A580" s="3" t="s">
        <v>1424</v>
      </c>
      <c r="B580" s="3" t="s">
        <v>190</v>
      </c>
      <c r="C580" s="4">
        <v>23.0</v>
      </c>
      <c r="D580" s="3" t="s">
        <v>58</v>
      </c>
      <c r="E580" s="3" t="s">
        <v>92</v>
      </c>
      <c r="F580" s="5">
        <v>6.91</v>
      </c>
      <c r="G580" s="3">
        <v>0.0</v>
      </c>
      <c r="H580" s="5">
        <v>78.21</v>
      </c>
      <c r="I580" s="3" t="s">
        <v>209</v>
      </c>
      <c r="J580" s="3">
        <f>IFERROR(__xludf.DUMMYFUNCTION("COUNTA(SPLIT(I580,"",""))"),2.0)</f>
        <v>2</v>
      </c>
      <c r="K580" s="3">
        <f>IFERROR(__xludf.DUMMYFUNCTION("IF(REGEXMATCH(I580,""(?i)literary society""),1,0)"),0.0)</f>
        <v>0</v>
      </c>
      <c r="L580" s="3">
        <f>IFERROR(__xludf.DUMMYFUNCTION("IF(REGEXMATCH(I580,""(?i)robotics""),1,0)"),0.0)</f>
        <v>0</v>
      </c>
      <c r="M580" s="3">
        <f>IFERROR(__xludf.DUMMYFUNCTION("IF(REGEXMATCH(I580,""(?i)coding club""),1,0)"),0.0)</f>
        <v>0</v>
      </c>
      <c r="N580" s="3">
        <f>IFERROR(__xludf.DUMMYFUNCTION("IF(REGEXMATCH(I580,""(?i)entrepreneurship cell""),1,0)"),0.0)</f>
        <v>0</v>
      </c>
      <c r="O580" s="3">
        <f>IFERROR(__xludf.DUMMYFUNCTION("IF(REGEXMATCH(I580,""(?i)cultural club""),1,0)"),1.0)</f>
        <v>1</v>
      </c>
      <c r="P580" s="3">
        <f>IFERROR(__xludf.DUMMYFUNCTION("IF(REGEXMATCH(I580,""(?i)sports club""),1,0)"),1.0)</f>
        <v>1</v>
      </c>
      <c r="Q580" s="3" t="s">
        <v>1425</v>
      </c>
      <c r="R580" s="3">
        <f>IFERROR(__xludf.DUMMYFUNCTION("COUNTA(SPLIT(Q580,"",""))"),3.0)</f>
        <v>3</v>
      </c>
      <c r="S580" s="3">
        <f>IFERROR(__xludf.DUMMYFUNCTION("IF(REGEXMATCH(Q580,""(?i)c\+\+""),1,0)"),0.0)</f>
        <v>0</v>
      </c>
      <c r="T580" s="3">
        <f>IFERROR(__xludf.DUMMYFUNCTION("IF(REGEXMATCH(Q580,""(?i)machine learning""),1,0)"),1.0)</f>
        <v>1</v>
      </c>
      <c r="U580" s="3">
        <f>IFERROR(__xludf.DUMMYFUNCTION("IF(REGEXMATCH(Q580,""(?i)python""),1,0)"),0.0)</f>
        <v>0</v>
      </c>
      <c r="V580" s="3">
        <f>IFERROR(__xludf.DUMMYFUNCTION("IF(REGEXMATCH(Q580,""(?i)java""),1,0)"),1.0)</f>
        <v>1</v>
      </c>
      <c r="W580" s="3">
        <f>IFERROR(__xludf.DUMMYFUNCTION("IF(REGEXMATCH(Q580,""(?i)sql""),1,0)"),0.0)</f>
        <v>0</v>
      </c>
      <c r="X580" s="3">
        <f>IFERROR(__xludf.DUMMYFUNCTION("IF(REGEXMATCH(Q580,""(?i)web development""),1,0)"),0.0)</f>
        <v>0</v>
      </c>
      <c r="Y580" s="3">
        <f>IFERROR(__xludf.DUMMYFUNCTION("IF(REGEXMATCH(Q580,""(?i)data science""),1,0)"),1.0)</f>
        <v>1</v>
      </c>
      <c r="Z580" s="3" t="s">
        <v>55</v>
      </c>
      <c r="AA580" s="3" t="s">
        <v>48</v>
      </c>
      <c r="AB580" s="3" t="s">
        <v>47</v>
      </c>
      <c r="AC580" s="3" t="s">
        <v>48</v>
      </c>
      <c r="AD580" s="3">
        <v>0.0</v>
      </c>
      <c r="AE580" s="3" t="s">
        <v>49</v>
      </c>
      <c r="AF580" s="3">
        <v>6.32</v>
      </c>
      <c r="AG580" s="3">
        <v>8.8</v>
      </c>
      <c r="AH580" s="3">
        <v>6.96</v>
      </c>
      <c r="AI580" s="3">
        <v>5.57</v>
      </c>
      <c r="AJ580" s="3">
        <v>7.13</v>
      </c>
      <c r="AK580" s="3">
        <v>6.32</v>
      </c>
      <c r="AL580" s="3">
        <v>7.84</v>
      </c>
      <c r="AM580" s="3">
        <v>6.35</v>
      </c>
    </row>
    <row r="581">
      <c r="A581" s="3" t="s">
        <v>1426</v>
      </c>
      <c r="B581" s="3" t="s">
        <v>103</v>
      </c>
      <c r="C581" s="4">
        <v>22.0</v>
      </c>
      <c r="D581" s="3" t="s">
        <v>58</v>
      </c>
      <c r="E581" s="3" t="s">
        <v>42</v>
      </c>
      <c r="F581" s="5">
        <v>6.66</v>
      </c>
      <c r="G581" s="3">
        <v>0.0</v>
      </c>
      <c r="H581" s="5">
        <v>92.51</v>
      </c>
      <c r="I581" s="3" t="s">
        <v>474</v>
      </c>
      <c r="J581" s="3">
        <f>IFERROR(__xludf.DUMMYFUNCTION("COUNTA(SPLIT(I581,"",""))"),2.0)</f>
        <v>2</v>
      </c>
      <c r="K581" s="3">
        <f>IFERROR(__xludf.DUMMYFUNCTION("IF(REGEXMATCH(I581,""(?i)literary society""),1,0)"),0.0)</f>
        <v>0</v>
      </c>
      <c r="L581" s="3">
        <f>IFERROR(__xludf.DUMMYFUNCTION("IF(REGEXMATCH(I581,""(?i)robotics""),1,0)"),1.0)</f>
        <v>1</v>
      </c>
      <c r="M581" s="3">
        <f>IFERROR(__xludf.DUMMYFUNCTION("IF(REGEXMATCH(I581,""(?i)coding club""),1,0)"),0.0)</f>
        <v>0</v>
      </c>
      <c r="N581" s="3">
        <f>IFERROR(__xludf.DUMMYFUNCTION("IF(REGEXMATCH(I581,""(?i)entrepreneurship cell""),1,0)"),0.0)</f>
        <v>0</v>
      </c>
      <c r="O581" s="3">
        <f>IFERROR(__xludf.DUMMYFUNCTION("IF(REGEXMATCH(I581,""(?i)cultural club""),1,0)"),0.0)</f>
        <v>0</v>
      </c>
      <c r="P581" s="3">
        <f>IFERROR(__xludf.DUMMYFUNCTION("IF(REGEXMATCH(I581,""(?i)sports club""),1,0)"),1.0)</f>
        <v>1</v>
      </c>
      <c r="Q581" s="3" t="s">
        <v>1132</v>
      </c>
      <c r="R581" s="3">
        <f>IFERROR(__xludf.DUMMYFUNCTION("COUNTA(SPLIT(Q581,"",""))"),3.0)</f>
        <v>3</v>
      </c>
      <c r="S581" s="3">
        <f>IFERROR(__xludf.DUMMYFUNCTION("IF(REGEXMATCH(Q581,""(?i)c\+\+""),1,0)"),0.0)</f>
        <v>0</v>
      </c>
      <c r="T581" s="3">
        <f>IFERROR(__xludf.DUMMYFUNCTION("IF(REGEXMATCH(Q581,""(?i)machine learning""),1,0)"),1.0)</f>
        <v>1</v>
      </c>
      <c r="U581" s="3">
        <f>IFERROR(__xludf.DUMMYFUNCTION("IF(REGEXMATCH(Q581,""(?i)python""),1,0)"),0.0)</f>
        <v>0</v>
      </c>
      <c r="V581" s="3">
        <f>IFERROR(__xludf.DUMMYFUNCTION("IF(REGEXMATCH(Q581,""(?i)java""),1,0)"),1.0)</f>
        <v>1</v>
      </c>
      <c r="W581" s="3">
        <f>IFERROR(__xludf.DUMMYFUNCTION("IF(REGEXMATCH(Q581,""(?i)sql""),1,0)"),0.0)</f>
        <v>0</v>
      </c>
      <c r="X581" s="3">
        <f>IFERROR(__xludf.DUMMYFUNCTION("IF(REGEXMATCH(Q581,""(?i)web development""),1,0)"),1.0)</f>
        <v>1</v>
      </c>
      <c r="Y581" s="3">
        <f>IFERROR(__xludf.DUMMYFUNCTION("IF(REGEXMATCH(Q581,""(?i)data science""),1,0)"),0.0)</f>
        <v>0</v>
      </c>
      <c r="Z581" s="3" t="s">
        <v>45</v>
      </c>
      <c r="AA581" s="3" t="s">
        <v>72</v>
      </c>
      <c r="AB581" s="3" t="s">
        <v>47</v>
      </c>
      <c r="AC581" s="3" t="s">
        <v>48</v>
      </c>
      <c r="AD581" s="3">
        <v>0.0</v>
      </c>
      <c r="AE581" s="3" t="s">
        <v>49</v>
      </c>
      <c r="AF581" s="3">
        <v>5.94</v>
      </c>
      <c r="AG581" s="3">
        <v>7.63</v>
      </c>
      <c r="AH581" s="3">
        <v>6.13</v>
      </c>
      <c r="AI581" s="3">
        <v>6.66</v>
      </c>
      <c r="AJ581" s="3">
        <v>7.38</v>
      </c>
      <c r="AK581" s="3">
        <v>6.2</v>
      </c>
      <c r="AL581" s="3">
        <v>5.85</v>
      </c>
      <c r="AM581" s="3">
        <v>7.47</v>
      </c>
    </row>
    <row r="582">
      <c r="A582" s="3" t="s">
        <v>1427</v>
      </c>
      <c r="B582" s="3" t="s">
        <v>470</v>
      </c>
      <c r="C582" s="4">
        <v>21.0</v>
      </c>
      <c r="D582" s="3" t="s">
        <v>41</v>
      </c>
      <c r="E582" s="3" t="s">
        <v>52</v>
      </c>
      <c r="F582" s="5">
        <v>7.58</v>
      </c>
      <c r="G582" s="3">
        <v>1.0</v>
      </c>
      <c r="H582" s="5">
        <v>94.59</v>
      </c>
      <c r="I582" s="3" t="s">
        <v>368</v>
      </c>
      <c r="J582" s="3">
        <f>IFERROR(__xludf.DUMMYFUNCTION("COUNTA(SPLIT(I582,"",""))"),3.0)</f>
        <v>3</v>
      </c>
      <c r="K582" s="3">
        <f>IFERROR(__xludf.DUMMYFUNCTION("IF(REGEXMATCH(I582,""(?i)literary society""),1,0)"),0.0)</f>
        <v>0</v>
      </c>
      <c r="L582" s="3">
        <f>IFERROR(__xludf.DUMMYFUNCTION("IF(REGEXMATCH(I582,""(?i)robotics""),1,0)"),1.0)</f>
        <v>1</v>
      </c>
      <c r="M582" s="3">
        <f>IFERROR(__xludf.DUMMYFUNCTION("IF(REGEXMATCH(I582,""(?i)coding club""),1,0)"),1.0)</f>
        <v>1</v>
      </c>
      <c r="N582" s="3">
        <f>IFERROR(__xludf.DUMMYFUNCTION("IF(REGEXMATCH(I582,""(?i)entrepreneurship cell""),1,0)"),0.0)</f>
        <v>0</v>
      </c>
      <c r="O582" s="3">
        <f>IFERROR(__xludf.DUMMYFUNCTION("IF(REGEXMATCH(I582,""(?i)cultural club""),1,0)"),0.0)</f>
        <v>0</v>
      </c>
      <c r="P582" s="3">
        <f>IFERROR(__xludf.DUMMYFUNCTION("IF(REGEXMATCH(I582,""(?i)sports club""),1,0)"),1.0)</f>
        <v>1</v>
      </c>
      <c r="Q582" s="3" t="s">
        <v>369</v>
      </c>
      <c r="R582" s="3">
        <f>IFERROR(__xludf.DUMMYFUNCTION("COUNTA(SPLIT(Q582,"",""))"),5.0)</f>
        <v>5</v>
      </c>
      <c r="S582" s="3">
        <f>IFERROR(__xludf.DUMMYFUNCTION("IF(REGEXMATCH(Q582,""(?i)c\+\+""),1,0)"),1.0)</f>
        <v>1</v>
      </c>
      <c r="T582" s="3">
        <f>IFERROR(__xludf.DUMMYFUNCTION("IF(REGEXMATCH(Q582,""(?i)machine learning""),1,0)"),0.0)</f>
        <v>0</v>
      </c>
      <c r="U582" s="3">
        <f>IFERROR(__xludf.DUMMYFUNCTION("IF(REGEXMATCH(Q582,""(?i)python""),1,0)"),1.0)</f>
        <v>1</v>
      </c>
      <c r="V582" s="3">
        <f>IFERROR(__xludf.DUMMYFUNCTION("IF(REGEXMATCH(Q582,""(?i)java""),1,0)"),0.0)</f>
        <v>0</v>
      </c>
      <c r="W582" s="3">
        <f>IFERROR(__xludf.DUMMYFUNCTION("IF(REGEXMATCH(Q582,""(?i)sql""),1,0)"),1.0)</f>
        <v>1</v>
      </c>
      <c r="X582" s="3">
        <f>IFERROR(__xludf.DUMMYFUNCTION("IF(REGEXMATCH(Q582,""(?i)web development""),1,0)"),1.0)</f>
        <v>1</v>
      </c>
      <c r="Y582" s="3">
        <f>IFERROR(__xludf.DUMMYFUNCTION("IF(REGEXMATCH(Q582,""(?i)data science""),1,0)"),1.0)</f>
        <v>1</v>
      </c>
      <c r="Z582" s="3" t="s">
        <v>55</v>
      </c>
      <c r="AA582" s="3" t="s">
        <v>48</v>
      </c>
      <c r="AB582" s="3" t="s">
        <v>66</v>
      </c>
      <c r="AC582" s="3" t="s">
        <v>67</v>
      </c>
      <c r="AD582" s="3">
        <v>18.74</v>
      </c>
      <c r="AE582" s="3" t="s">
        <v>61</v>
      </c>
      <c r="AF582" s="3">
        <v>7.78</v>
      </c>
      <c r="AG582" s="3">
        <v>7.92</v>
      </c>
      <c r="AH582" s="3">
        <v>5.78</v>
      </c>
      <c r="AI582" s="3">
        <v>9.5</v>
      </c>
      <c r="AJ582" s="3">
        <v>7.28</v>
      </c>
      <c r="AK582" s="3">
        <v>7.4</v>
      </c>
      <c r="AL582" s="3">
        <v>7.5</v>
      </c>
      <c r="AM582" s="3">
        <v>7.5</v>
      </c>
    </row>
    <row r="583">
      <c r="A583" s="3" t="s">
        <v>1428</v>
      </c>
      <c r="B583" s="3" t="s">
        <v>470</v>
      </c>
      <c r="C583" s="4">
        <v>20.0</v>
      </c>
      <c r="D583" s="3" t="s">
        <v>41</v>
      </c>
      <c r="E583" s="3" t="s">
        <v>92</v>
      </c>
      <c r="F583" s="5">
        <v>7.08</v>
      </c>
      <c r="G583" s="3">
        <v>0.0</v>
      </c>
      <c r="H583" s="5">
        <v>73.04</v>
      </c>
      <c r="I583" s="3" t="s">
        <v>1412</v>
      </c>
      <c r="J583" s="3">
        <f>IFERROR(__xludf.DUMMYFUNCTION("COUNTA(SPLIT(I583,"",""))"),3.0)</f>
        <v>3</v>
      </c>
      <c r="K583" s="3">
        <f>IFERROR(__xludf.DUMMYFUNCTION("IF(REGEXMATCH(I583,""(?i)literary society""),1,0)"),1.0)</f>
        <v>1</v>
      </c>
      <c r="L583" s="3">
        <f>IFERROR(__xludf.DUMMYFUNCTION("IF(REGEXMATCH(I583,""(?i)robotics""),1,0)"),1.0)</f>
        <v>1</v>
      </c>
      <c r="M583" s="3">
        <f>IFERROR(__xludf.DUMMYFUNCTION("IF(REGEXMATCH(I583,""(?i)coding club""),1,0)"),1.0)</f>
        <v>1</v>
      </c>
      <c r="N583" s="3">
        <f>IFERROR(__xludf.DUMMYFUNCTION("IF(REGEXMATCH(I583,""(?i)entrepreneurship cell""),1,0)"),0.0)</f>
        <v>0</v>
      </c>
      <c r="O583" s="3">
        <f>IFERROR(__xludf.DUMMYFUNCTION("IF(REGEXMATCH(I583,""(?i)cultural club""),1,0)"),0.0)</f>
        <v>0</v>
      </c>
      <c r="P583" s="3">
        <f>IFERROR(__xludf.DUMMYFUNCTION("IF(REGEXMATCH(I583,""(?i)sports club""),1,0)"),0.0)</f>
        <v>0</v>
      </c>
      <c r="Q583" s="3" t="s">
        <v>74</v>
      </c>
      <c r="R583" s="3">
        <f>IFERROR(__xludf.DUMMYFUNCTION("COUNTA(SPLIT(Q583,"",""))"),2.0)</f>
        <v>2</v>
      </c>
      <c r="S583" s="3">
        <f>IFERROR(__xludf.DUMMYFUNCTION("IF(REGEXMATCH(Q583,""(?i)c\+\+""),1,0)"),0.0)</f>
        <v>0</v>
      </c>
      <c r="T583" s="3">
        <f>IFERROR(__xludf.DUMMYFUNCTION("IF(REGEXMATCH(Q583,""(?i)machine learning""),1,0)"),0.0)</f>
        <v>0</v>
      </c>
      <c r="U583" s="3">
        <f>IFERROR(__xludf.DUMMYFUNCTION("IF(REGEXMATCH(Q583,""(?i)python""),1,0)"),1.0)</f>
        <v>1</v>
      </c>
      <c r="V583" s="3">
        <f>IFERROR(__xludf.DUMMYFUNCTION("IF(REGEXMATCH(Q583,""(?i)java""),1,0)"),0.0)</f>
        <v>0</v>
      </c>
      <c r="W583" s="3">
        <f>IFERROR(__xludf.DUMMYFUNCTION("IF(REGEXMATCH(Q583,""(?i)sql""),1,0)"),1.0)</f>
        <v>1</v>
      </c>
      <c r="X583" s="3">
        <f>IFERROR(__xludf.DUMMYFUNCTION("IF(REGEXMATCH(Q583,""(?i)web development""),1,0)"),0.0)</f>
        <v>0</v>
      </c>
      <c r="Y583" s="3">
        <f>IFERROR(__xludf.DUMMYFUNCTION("IF(REGEXMATCH(Q583,""(?i)data science""),1,0)"),0.0)</f>
        <v>0</v>
      </c>
      <c r="Z583" s="3" t="s">
        <v>55</v>
      </c>
      <c r="AA583" s="3" t="s">
        <v>48</v>
      </c>
      <c r="AB583" s="3" t="s">
        <v>66</v>
      </c>
      <c r="AC583" s="3" t="s">
        <v>46</v>
      </c>
      <c r="AD583" s="3">
        <v>12.57</v>
      </c>
      <c r="AE583" s="3" t="s">
        <v>61</v>
      </c>
      <c r="AF583" s="3">
        <v>8.04</v>
      </c>
      <c r="AG583" s="3">
        <v>6.39</v>
      </c>
      <c r="AH583" s="3">
        <v>7.23</v>
      </c>
      <c r="AI583" s="3">
        <v>5.56</v>
      </c>
      <c r="AJ583" s="3">
        <v>6.5</v>
      </c>
      <c r="AK583" s="3">
        <v>5.94</v>
      </c>
      <c r="AL583" s="3">
        <v>8.22</v>
      </c>
      <c r="AM583" s="3">
        <v>8.74</v>
      </c>
    </row>
    <row r="584">
      <c r="A584" s="3" t="s">
        <v>1429</v>
      </c>
      <c r="B584" s="3" t="s">
        <v>69</v>
      </c>
      <c r="C584" s="4">
        <v>21.0</v>
      </c>
      <c r="D584" s="3" t="s">
        <v>41</v>
      </c>
      <c r="E584" s="3" t="s">
        <v>92</v>
      </c>
      <c r="F584" s="5">
        <v>7.07</v>
      </c>
      <c r="G584" s="3">
        <v>2.0</v>
      </c>
      <c r="H584" s="5">
        <v>71.43</v>
      </c>
      <c r="I584" s="3" t="s">
        <v>615</v>
      </c>
      <c r="J584" s="3">
        <f>IFERROR(__xludf.DUMMYFUNCTION("COUNTA(SPLIT(I584,"",""))"),2.0)</f>
        <v>2</v>
      </c>
      <c r="K584" s="3">
        <f>IFERROR(__xludf.DUMMYFUNCTION("IF(REGEXMATCH(I584,""(?i)literary society""),1,0)"),0.0)</f>
        <v>0</v>
      </c>
      <c r="L584" s="3">
        <f>IFERROR(__xludf.DUMMYFUNCTION("IF(REGEXMATCH(I584,""(?i)robotics""),1,0)"),1.0)</f>
        <v>1</v>
      </c>
      <c r="M584" s="3">
        <f>IFERROR(__xludf.DUMMYFUNCTION("IF(REGEXMATCH(I584,""(?i)coding club""),1,0)"),0.0)</f>
        <v>0</v>
      </c>
      <c r="N584" s="3">
        <f>IFERROR(__xludf.DUMMYFUNCTION("IF(REGEXMATCH(I584,""(?i)entrepreneurship cell""),1,0)"),1.0)</f>
        <v>1</v>
      </c>
      <c r="O584" s="3">
        <f>IFERROR(__xludf.DUMMYFUNCTION("IF(REGEXMATCH(I584,""(?i)cultural club""),1,0)"),0.0)</f>
        <v>0</v>
      </c>
      <c r="P584" s="3">
        <f>IFERROR(__xludf.DUMMYFUNCTION("IF(REGEXMATCH(I584,""(?i)sports club""),1,0)"),0.0)</f>
        <v>0</v>
      </c>
      <c r="Q584" s="3" t="s">
        <v>1430</v>
      </c>
      <c r="R584" s="3">
        <f>IFERROR(__xludf.DUMMYFUNCTION("COUNTA(SPLIT(Q584,"",""))"),5.0)</f>
        <v>5</v>
      </c>
      <c r="S584" s="3">
        <f>IFERROR(__xludf.DUMMYFUNCTION("IF(REGEXMATCH(Q584,""(?i)c\+\+""),1,0)"),1.0)</f>
        <v>1</v>
      </c>
      <c r="T584" s="3">
        <f>IFERROR(__xludf.DUMMYFUNCTION("IF(REGEXMATCH(Q584,""(?i)machine learning""),1,0)"),1.0)</f>
        <v>1</v>
      </c>
      <c r="U584" s="3">
        <f>IFERROR(__xludf.DUMMYFUNCTION("IF(REGEXMATCH(Q584,""(?i)python""),1,0)"),1.0)</f>
        <v>1</v>
      </c>
      <c r="V584" s="3">
        <f>IFERROR(__xludf.DUMMYFUNCTION("IF(REGEXMATCH(Q584,""(?i)java""),1,0)"),1.0)</f>
        <v>1</v>
      </c>
      <c r="W584" s="3">
        <f>IFERROR(__xludf.DUMMYFUNCTION("IF(REGEXMATCH(Q584,""(?i)sql""),1,0)"),0.0)</f>
        <v>0</v>
      </c>
      <c r="X584" s="3">
        <f>IFERROR(__xludf.DUMMYFUNCTION("IF(REGEXMATCH(Q584,""(?i)web development""),1,0)"),0.0)</f>
        <v>0</v>
      </c>
      <c r="Y584" s="3">
        <f>IFERROR(__xludf.DUMMYFUNCTION("IF(REGEXMATCH(Q584,""(?i)data science""),1,0)"),1.0)</f>
        <v>1</v>
      </c>
      <c r="Z584" s="3" t="s">
        <v>45</v>
      </c>
      <c r="AA584" s="3" t="s">
        <v>67</v>
      </c>
      <c r="AB584" s="3" t="s">
        <v>47</v>
      </c>
      <c r="AC584" s="3" t="s">
        <v>48</v>
      </c>
      <c r="AD584" s="3">
        <v>0.0</v>
      </c>
      <c r="AE584" s="3" t="s">
        <v>49</v>
      </c>
      <c r="AF584" s="3">
        <v>4.96</v>
      </c>
      <c r="AG584" s="3">
        <v>8.57</v>
      </c>
      <c r="AH584" s="3">
        <v>6.7</v>
      </c>
      <c r="AI584" s="3">
        <v>7.0</v>
      </c>
      <c r="AJ584" s="3">
        <v>6.32</v>
      </c>
      <c r="AK584" s="3">
        <v>6.95</v>
      </c>
      <c r="AL584" s="3">
        <v>8.27</v>
      </c>
      <c r="AM584" s="3">
        <v>7.77</v>
      </c>
    </row>
    <row r="585">
      <c r="A585" s="3" t="s">
        <v>1431</v>
      </c>
      <c r="B585" s="3" t="s">
        <v>1432</v>
      </c>
      <c r="C585" s="4">
        <v>19.0</v>
      </c>
      <c r="D585" s="3" t="s">
        <v>58</v>
      </c>
      <c r="E585" s="3" t="s">
        <v>42</v>
      </c>
      <c r="F585" s="5">
        <v>7.15</v>
      </c>
      <c r="G585" s="3">
        <v>1.0</v>
      </c>
      <c r="H585" s="5">
        <v>84.74</v>
      </c>
      <c r="I585" s="3" t="s">
        <v>11</v>
      </c>
      <c r="J585" s="3">
        <f>IFERROR(__xludf.DUMMYFUNCTION("COUNTA(SPLIT(I585,"",""))"),1.0)</f>
        <v>1</v>
      </c>
      <c r="K585" s="3">
        <f>IFERROR(__xludf.DUMMYFUNCTION("IF(REGEXMATCH(I585,""(?i)literary society""),1,0)"),0.0)</f>
        <v>0</v>
      </c>
      <c r="L585" s="3">
        <f>IFERROR(__xludf.DUMMYFUNCTION("IF(REGEXMATCH(I585,""(?i)robotics""),1,0)"),1.0)</f>
        <v>1</v>
      </c>
      <c r="M585" s="3">
        <f>IFERROR(__xludf.DUMMYFUNCTION("IF(REGEXMATCH(I585,""(?i)coding club""),1,0)"),0.0)</f>
        <v>0</v>
      </c>
      <c r="N585" s="3">
        <f>IFERROR(__xludf.DUMMYFUNCTION("IF(REGEXMATCH(I585,""(?i)entrepreneurship cell""),1,0)"),0.0)</f>
        <v>0</v>
      </c>
      <c r="O585" s="3">
        <f>IFERROR(__xludf.DUMMYFUNCTION("IF(REGEXMATCH(I585,""(?i)cultural club""),1,0)"),0.0)</f>
        <v>0</v>
      </c>
      <c r="P585" s="3">
        <f>IFERROR(__xludf.DUMMYFUNCTION("IF(REGEXMATCH(I585,""(?i)sports club""),1,0)"),0.0)</f>
        <v>0</v>
      </c>
      <c r="Q585" s="3" t="s">
        <v>1433</v>
      </c>
      <c r="R585" s="3">
        <f>IFERROR(__xludf.DUMMYFUNCTION("COUNTA(SPLIT(Q585,"",""))"),3.0)</f>
        <v>3</v>
      </c>
      <c r="S585" s="3">
        <f>IFERROR(__xludf.DUMMYFUNCTION("IF(REGEXMATCH(Q585,""(?i)c\+\+""),1,0)"),1.0)</f>
        <v>1</v>
      </c>
      <c r="T585" s="3">
        <f>IFERROR(__xludf.DUMMYFUNCTION("IF(REGEXMATCH(Q585,""(?i)machine learning""),1,0)"),0.0)</f>
        <v>0</v>
      </c>
      <c r="U585" s="3">
        <f>IFERROR(__xludf.DUMMYFUNCTION("IF(REGEXMATCH(Q585,""(?i)python""),1,0)"),0.0)</f>
        <v>0</v>
      </c>
      <c r="V585" s="3">
        <f>IFERROR(__xludf.DUMMYFUNCTION("IF(REGEXMATCH(Q585,""(?i)java""),1,0)"),1.0)</f>
        <v>1</v>
      </c>
      <c r="W585" s="3">
        <f>IFERROR(__xludf.DUMMYFUNCTION("IF(REGEXMATCH(Q585,""(?i)sql""),1,0)"),1.0)</f>
        <v>1</v>
      </c>
      <c r="X585" s="3">
        <f>IFERROR(__xludf.DUMMYFUNCTION("IF(REGEXMATCH(Q585,""(?i)web development""),1,0)"),0.0)</f>
        <v>0</v>
      </c>
      <c r="Y585" s="3">
        <f>IFERROR(__xludf.DUMMYFUNCTION("IF(REGEXMATCH(Q585,""(?i)data science""),1,0)"),0.0)</f>
        <v>0</v>
      </c>
      <c r="Z585" s="3" t="s">
        <v>55</v>
      </c>
      <c r="AA585" s="3" t="s">
        <v>48</v>
      </c>
      <c r="AB585" s="3" t="s">
        <v>66</v>
      </c>
      <c r="AC585" s="3" t="s">
        <v>46</v>
      </c>
      <c r="AD585" s="3">
        <v>12.67</v>
      </c>
      <c r="AE585" s="3" t="s">
        <v>72</v>
      </c>
      <c r="AF585" s="3">
        <v>6.4</v>
      </c>
      <c r="AG585" s="3">
        <v>7.83</v>
      </c>
      <c r="AH585" s="3">
        <v>6.23</v>
      </c>
      <c r="AI585" s="3">
        <v>8.4</v>
      </c>
      <c r="AJ585" s="3">
        <v>6.24</v>
      </c>
      <c r="AK585" s="3">
        <v>7.04</v>
      </c>
      <c r="AL585" s="3">
        <v>7.31</v>
      </c>
      <c r="AM585" s="3">
        <v>7.78</v>
      </c>
    </row>
    <row r="586">
      <c r="A586" s="3" t="s">
        <v>1434</v>
      </c>
      <c r="B586" s="3" t="s">
        <v>1435</v>
      </c>
      <c r="C586" s="4">
        <v>19.0</v>
      </c>
      <c r="D586" s="3" t="s">
        <v>41</v>
      </c>
      <c r="E586" s="3" t="s">
        <v>52</v>
      </c>
      <c r="F586" s="5">
        <v>6.49</v>
      </c>
      <c r="G586" s="3">
        <v>1.0</v>
      </c>
      <c r="H586" s="5">
        <v>79.27</v>
      </c>
      <c r="I586" s="3" t="s">
        <v>14</v>
      </c>
      <c r="J586" s="3">
        <f>IFERROR(__xludf.DUMMYFUNCTION("COUNTA(SPLIT(I586,"",""))"),1.0)</f>
        <v>1</v>
      </c>
      <c r="K586" s="3">
        <f>IFERROR(__xludf.DUMMYFUNCTION("IF(REGEXMATCH(I586,""(?i)literary society""),1,0)"),0.0)</f>
        <v>0</v>
      </c>
      <c r="L586" s="3">
        <f>IFERROR(__xludf.DUMMYFUNCTION("IF(REGEXMATCH(I586,""(?i)robotics""),1,0)"),0.0)</f>
        <v>0</v>
      </c>
      <c r="M586" s="3">
        <f>IFERROR(__xludf.DUMMYFUNCTION("IF(REGEXMATCH(I586,""(?i)coding club""),1,0)"),0.0)</f>
        <v>0</v>
      </c>
      <c r="N586" s="3">
        <f>IFERROR(__xludf.DUMMYFUNCTION("IF(REGEXMATCH(I586,""(?i)entrepreneurship cell""),1,0)"),0.0)</f>
        <v>0</v>
      </c>
      <c r="O586" s="3">
        <f>IFERROR(__xludf.DUMMYFUNCTION("IF(REGEXMATCH(I586,""(?i)cultural club""),1,0)"),1.0)</f>
        <v>1</v>
      </c>
      <c r="P586" s="3">
        <f>IFERROR(__xludf.DUMMYFUNCTION("IF(REGEXMATCH(I586,""(?i)sports club""),1,0)"),0.0)</f>
        <v>0</v>
      </c>
      <c r="Q586" s="3" t="s">
        <v>1436</v>
      </c>
      <c r="R586" s="3">
        <f>IFERROR(__xludf.DUMMYFUNCTION("COUNTA(SPLIT(Q586,"",""))"),4.0)</f>
        <v>4</v>
      </c>
      <c r="S586" s="3">
        <f>IFERROR(__xludf.DUMMYFUNCTION("IF(REGEXMATCH(Q586,""(?i)c\+\+""),1,0)"),1.0)</f>
        <v>1</v>
      </c>
      <c r="T586" s="3">
        <f>IFERROR(__xludf.DUMMYFUNCTION("IF(REGEXMATCH(Q586,""(?i)machine learning""),1,0)"),1.0)</f>
        <v>1</v>
      </c>
      <c r="U586" s="3">
        <f>IFERROR(__xludf.DUMMYFUNCTION("IF(REGEXMATCH(Q586,""(?i)python""),1,0)"),1.0)</f>
        <v>1</v>
      </c>
      <c r="V586" s="3">
        <f>IFERROR(__xludf.DUMMYFUNCTION("IF(REGEXMATCH(Q586,""(?i)java""),1,0)"),1.0)</f>
        <v>1</v>
      </c>
      <c r="W586" s="3">
        <f>IFERROR(__xludf.DUMMYFUNCTION("IF(REGEXMATCH(Q586,""(?i)sql""),1,0)"),0.0)</f>
        <v>0</v>
      </c>
      <c r="X586" s="3">
        <f>IFERROR(__xludf.DUMMYFUNCTION("IF(REGEXMATCH(Q586,""(?i)web development""),1,0)"),0.0)</f>
        <v>0</v>
      </c>
      <c r="Y586" s="3">
        <f>IFERROR(__xludf.DUMMYFUNCTION("IF(REGEXMATCH(Q586,""(?i)data science""),1,0)"),0.0)</f>
        <v>0</v>
      </c>
      <c r="Z586" s="3" t="s">
        <v>55</v>
      </c>
      <c r="AA586" s="3" t="s">
        <v>48</v>
      </c>
      <c r="AB586" s="3" t="s">
        <v>47</v>
      </c>
      <c r="AC586" s="3" t="s">
        <v>48</v>
      </c>
      <c r="AD586" s="3">
        <v>0.0</v>
      </c>
      <c r="AE586" s="3" t="s">
        <v>49</v>
      </c>
      <c r="AF586" s="3">
        <v>6.06</v>
      </c>
      <c r="AG586" s="3">
        <v>6.16</v>
      </c>
      <c r="AH586" s="3">
        <v>6.31</v>
      </c>
      <c r="AI586" s="3">
        <v>6.4</v>
      </c>
      <c r="AJ586" s="3">
        <v>5.18</v>
      </c>
      <c r="AK586" s="3">
        <v>7.79</v>
      </c>
      <c r="AL586" s="3">
        <v>6.54</v>
      </c>
      <c r="AM586" s="3">
        <v>7.46</v>
      </c>
    </row>
    <row r="587">
      <c r="A587" s="3" t="s">
        <v>1437</v>
      </c>
      <c r="B587" s="3" t="s">
        <v>1438</v>
      </c>
      <c r="C587" s="4">
        <v>20.0</v>
      </c>
      <c r="D587" s="3" t="s">
        <v>41</v>
      </c>
      <c r="E587" s="3" t="s">
        <v>82</v>
      </c>
      <c r="F587" s="5">
        <v>7.02</v>
      </c>
      <c r="G587" s="3">
        <v>1.0</v>
      </c>
      <c r="H587" s="5">
        <v>77.51</v>
      </c>
      <c r="I587" s="3" t="s">
        <v>13</v>
      </c>
      <c r="J587" s="3">
        <f>IFERROR(__xludf.DUMMYFUNCTION("COUNTA(SPLIT(I587,"",""))"),1.0)</f>
        <v>1</v>
      </c>
      <c r="K587" s="3">
        <f>IFERROR(__xludf.DUMMYFUNCTION("IF(REGEXMATCH(I587,""(?i)literary society""),1,0)"),0.0)</f>
        <v>0</v>
      </c>
      <c r="L587" s="3">
        <f>IFERROR(__xludf.DUMMYFUNCTION("IF(REGEXMATCH(I587,""(?i)robotics""),1,0)"),0.0)</f>
        <v>0</v>
      </c>
      <c r="M587" s="3">
        <f>IFERROR(__xludf.DUMMYFUNCTION("IF(REGEXMATCH(I587,""(?i)coding club""),1,0)"),0.0)</f>
        <v>0</v>
      </c>
      <c r="N587" s="3">
        <f>IFERROR(__xludf.DUMMYFUNCTION("IF(REGEXMATCH(I587,""(?i)entrepreneurship cell""),1,0)"),1.0)</f>
        <v>1</v>
      </c>
      <c r="O587" s="3">
        <f>IFERROR(__xludf.DUMMYFUNCTION("IF(REGEXMATCH(I587,""(?i)cultural club""),1,0)"),0.0)</f>
        <v>0</v>
      </c>
      <c r="P587" s="3">
        <f>IFERROR(__xludf.DUMMYFUNCTION("IF(REGEXMATCH(I587,""(?i)sports club""),1,0)"),0.0)</f>
        <v>0</v>
      </c>
      <c r="Q587" s="3" t="s">
        <v>840</v>
      </c>
      <c r="R587" s="3">
        <f>IFERROR(__xludf.DUMMYFUNCTION("COUNTA(SPLIT(Q587,"",""))"),4.0)</f>
        <v>4</v>
      </c>
      <c r="S587" s="3">
        <f>IFERROR(__xludf.DUMMYFUNCTION("IF(REGEXMATCH(Q587,""(?i)c\+\+""),1,0)"),0.0)</f>
        <v>0</v>
      </c>
      <c r="T587" s="3">
        <f>IFERROR(__xludf.DUMMYFUNCTION("IF(REGEXMATCH(Q587,""(?i)machine learning""),1,0)"),0.0)</f>
        <v>0</v>
      </c>
      <c r="U587" s="3">
        <f>IFERROR(__xludf.DUMMYFUNCTION("IF(REGEXMATCH(Q587,""(?i)python""),1,0)"),1.0)</f>
        <v>1</v>
      </c>
      <c r="V587" s="3">
        <f>IFERROR(__xludf.DUMMYFUNCTION("IF(REGEXMATCH(Q587,""(?i)java""),1,0)"),1.0)</f>
        <v>1</v>
      </c>
      <c r="W587" s="3">
        <f>IFERROR(__xludf.DUMMYFUNCTION("IF(REGEXMATCH(Q587,""(?i)sql""),1,0)"),0.0)</f>
        <v>0</v>
      </c>
      <c r="X587" s="3">
        <f>IFERROR(__xludf.DUMMYFUNCTION("IF(REGEXMATCH(Q587,""(?i)web development""),1,0)"),1.0)</f>
        <v>1</v>
      </c>
      <c r="Y587" s="3">
        <f>IFERROR(__xludf.DUMMYFUNCTION("IF(REGEXMATCH(Q587,""(?i)data science""),1,0)"),1.0)</f>
        <v>1</v>
      </c>
      <c r="Z587" s="3" t="s">
        <v>45</v>
      </c>
      <c r="AA587" s="3" t="s">
        <v>67</v>
      </c>
      <c r="AB587" s="3" t="s">
        <v>66</v>
      </c>
      <c r="AC587" s="3" t="s">
        <v>85</v>
      </c>
      <c r="AD587" s="3">
        <v>8.28</v>
      </c>
      <c r="AE587" s="3" t="s">
        <v>106</v>
      </c>
      <c r="AF587" s="3">
        <v>7.5</v>
      </c>
      <c r="AG587" s="3">
        <v>6.12</v>
      </c>
      <c r="AH587" s="3">
        <v>7.74</v>
      </c>
      <c r="AI587" s="3">
        <v>6.36</v>
      </c>
      <c r="AJ587" s="3">
        <v>7.22</v>
      </c>
      <c r="AK587" s="3">
        <v>6.7</v>
      </c>
      <c r="AL587" s="3">
        <v>6.78</v>
      </c>
      <c r="AM587" s="3">
        <v>7.77</v>
      </c>
    </row>
    <row r="588">
      <c r="A588" s="3" t="s">
        <v>1439</v>
      </c>
      <c r="B588" s="3" t="s">
        <v>252</v>
      </c>
      <c r="C588" s="4">
        <v>19.0</v>
      </c>
      <c r="D588" s="3" t="s">
        <v>58</v>
      </c>
      <c r="E588" s="3" t="s">
        <v>70</v>
      </c>
      <c r="F588" s="5">
        <v>7.09</v>
      </c>
      <c r="G588" s="3">
        <v>1.0</v>
      </c>
      <c r="H588" s="5">
        <v>69.07</v>
      </c>
      <c r="I588" s="3" t="s">
        <v>350</v>
      </c>
      <c r="J588" s="3">
        <f>IFERROR(__xludf.DUMMYFUNCTION("COUNTA(SPLIT(I588,"",""))"),3.0)</f>
        <v>3</v>
      </c>
      <c r="K588" s="3">
        <f>IFERROR(__xludf.DUMMYFUNCTION("IF(REGEXMATCH(I588,""(?i)literary society""),1,0)"),1.0)</f>
        <v>1</v>
      </c>
      <c r="L588" s="3">
        <f>IFERROR(__xludf.DUMMYFUNCTION("IF(REGEXMATCH(I588,""(?i)robotics""),1,0)"),0.0)</f>
        <v>0</v>
      </c>
      <c r="M588" s="3">
        <f>IFERROR(__xludf.DUMMYFUNCTION("IF(REGEXMATCH(I588,""(?i)coding club""),1,0)"),1.0)</f>
        <v>1</v>
      </c>
      <c r="N588" s="3">
        <f>IFERROR(__xludf.DUMMYFUNCTION("IF(REGEXMATCH(I588,""(?i)entrepreneurship cell""),1,0)"),0.0)</f>
        <v>0</v>
      </c>
      <c r="O588" s="3">
        <f>IFERROR(__xludf.DUMMYFUNCTION("IF(REGEXMATCH(I588,""(?i)cultural club""),1,0)"),0.0)</f>
        <v>0</v>
      </c>
      <c r="P588" s="3">
        <f>IFERROR(__xludf.DUMMYFUNCTION("IF(REGEXMATCH(I588,""(?i)sports club""),1,0)"),1.0)</f>
        <v>1</v>
      </c>
      <c r="Q588" s="3" t="s">
        <v>233</v>
      </c>
      <c r="R588" s="3">
        <f>IFERROR(__xludf.DUMMYFUNCTION("COUNTA(SPLIT(Q588,"",""))"),2.0)</f>
        <v>2</v>
      </c>
      <c r="S588" s="3">
        <f>IFERROR(__xludf.DUMMYFUNCTION("IF(REGEXMATCH(Q588,""(?i)c\+\+""),1,0)"),0.0)</f>
        <v>0</v>
      </c>
      <c r="T588" s="3">
        <f>IFERROR(__xludf.DUMMYFUNCTION("IF(REGEXMATCH(Q588,""(?i)machine learning""),1,0)"),0.0)</f>
        <v>0</v>
      </c>
      <c r="U588" s="3">
        <f>IFERROR(__xludf.DUMMYFUNCTION("IF(REGEXMATCH(Q588,""(?i)python""),1,0)"),0.0)</f>
        <v>0</v>
      </c>
      <c r="V588" s="3">
        <f>IFERROR(__xludf.DUMMYFUNCTION("IF(REGEXMATCH(Q588,""(?i)java""),1,0)"),1.0)</f>
        <v>1</v>
      </c>
      <c r="W588" s="3">
        <f>IFERROR(__xludf.DUMMYFUNCTION("IF(REGEXMATCH(Q588,""(?i)sql""),1,0)"),1.0)</f>
        <v>1</v>
      </c>
      <c r="X588" s="3">
        <f>IFERROR(__xludf.DUMMYFUNCTION("IF(REGEXMATCH(Q588,""(?i)web development""),1,0)"),0.0)</f>
        <v>0</v>
      </c>
      <c r="Y588" s="3">
        <f>IFERROR(__xludf.DUMMYFUNCTION("IF(REGEXMATCH(Q588,""(?i)data science""),1,0)"),0.0)</f>
        <v>0</v>
      </c>
      <c r="Z588" s="3" t="s">
        <v>45</v>
      </c>
      <c r="AA588" s="3" t="s">
        <v>61</v>
      </c>
      <c r="AB588" s="3" t="s">
        <v>66</v>
      </c>
      <c r="AC588" s="3" t="s">
        <v>98</v>
      </c>
      <c r="AD588" s="3">
        <v>12.64</v>
      </c>
      <c r="AE588" s="3" t="s">
        <v>75</v>
      </c>
      <c r="AF588" s="3">
        <v>8.54</v>
      </c>
      <c r="AG588" s="3">
        <v>5.42</v>
      </c>
      <c r="AH588" s="3">
        <v>6.86</v>
      </c>
      <c r="AI588" s="3">
        <v>8.41</v>
      </c>
      <c r="AJ588" s="3">
        <v>7.4</v>
      </c>
      <c r="AK588" s="3">
        <v>6.51</v>
      </c>
      <c r="AL588" s="3">
        <v>5.45</v>
      </c>
      <c r="AM588" s="3">
        <v>8.15</v>
      </c>
    </row>
    <row r="589">
      <c r="A589" s="3" t="s">
        <v>1440</v>
      </c>
      <c r="B589" s="3" t="s">
        <v>40</v>
      </c>
      <c r="C589" s="4">
        <v>18.0</v>
      </c>
      <c r="D589" s="3" t="s">
        <v>41</v>
      </c>
      <c r="E589" s="3" t="s">
        <v>70</v>
      </c>
      <c r="F589" s="5">
        <v>7.28</v>
      </c>
      <c r="G589" s="3">
        <v>1.0</v>
      </c>
      <c r="H589" s="5">
        <v>60.36</v>
      </c>
      <c r="I589" s="3" t="s">
        <v>13</v>
      </c>
      <c r="J589" s="3">
        <f>IFERROR(__xludf.DUMMYFUNCTION("COUNTA(SPLIT(I589,"",""))"),1.0)</f>
        <v>1</v>
      </c>
      <c r="K589" s="3">
        <f>IFERROR(__xludf.DUMMYFUNCTION("IF(REGEXMATCH(I589,""(?i)literary society""),1,0)"),0.0)</f>
        <v>0</v>
      </c>
      <c r="L589" s="3">
        <f>IFERROR(__xludf.DUMMYFUNCTION("IF(REGEXMATCH(I589,""(?i)robotics""),1,0)"),0.0)</f>
        <v>0</v>
      </c>
      <c r="M589" s="3">
        <f>IFERROR(__xludf.DUMMYFUNCTION("IF(REGEXMATCH(I589,""(?i)coding club""),1,0)"),0.0)</f>
        <v>0</v>
      </c>
      <c r="N589" s="3">
        <f>IFERROR(__xludf.DUMMYFUNCTION("IF(REGEXMATCH(I589,""(?i)entrepreneurship cell""),1,0)"),1.0)</f>
        <v>1</v>
      </c>
      <c r="O589" s="3">
        <f>IFERROR(__xludf.DUMMYFUNCTION("IF(REGEXMATCH(I589,""(?i)cultural club""),1,0)"),0.0)</f>
        <v>0</v>
      </c>
      <c r="P589" s="3">
        <f>IFERROR(__xludf.DUMMYFUNCTION("IF(REGEXMATCH(I589,""(?i)sports club""),1,0)"),0.0)</f>
        <v>0</v>
      </c>
      <c r="Q589" s="3" t="s">
        <v>1441</v>
      </c>
      <c r="R589" s="3">
        <f>IFERROR(__xludf.DUMMYFUNCTION("COUNTA(SPLIT(Q589,"",""))"),5.0)</f>
        <v>5</v>
      </c>
      <c r="S589" s="3">
        <f>IFERROR(__xludf.DUMMYFUNCTION("IF(REGEXMATCH(Q589,""(?i)c\+\+""),1,0)"),1.0)</f>
        <v>1</v>
      </c>
      <c r="T589" s="3">
        <f>IFERROR(__xludf.DUMMYFUNCTION("IF(REGEXMATCH(Q589,""(?i)machine learning""),1,0)"),1.0)</f>
        <v>1</v>
      </c>
      <c r="U589" s="3">
        <f>IFERROR(__xludf.DUMMYFUNCTION("IF(REGEXMATCH(Q589,""(?i)python""),1,0)"),0.0)</f>
        <v>0</v>
      </c>
      <c r="V589" s="3">
        <f>IFERROR(__xludf.DUMMYFUNCTION("IF(REGEXMATCH(Q589,""(?i)java""),1,0)"),1.0)</f>
        <v>1</v>
      </c>
      <c r="W589" s="3">
        <f>IFERROR(__xludf.DUMMYFUNCTION("IF(REGEXMATCH(Q589,""(?i)sql""),1,0)"),1.0)</f>
        <v>1</v>
      </c>
      <c r="X589" s="3">
        <f>IFERROR(__xludf.DUMMYFUNCTION("IF(REGEXMATCH(Q589,""(?i)web development""),1,0)"),1.0)</f>
        <v>1</v>
      </c>
      <c r="Y589" s="3">
        <f>IFERROR(__xludf.DUMMYFUNCTION("IF(REGEXMATCH(Q589,""(?i)data science""),1,0)"),0.0)</f>
        <v>0</v>
      </c>
      <c r="Z589" s="3" t="s">
        <v>45</v>
      </c>
      <c r="AA589" s="3" t="s">
        <v>67</v>
      </c>
      <c r="AB589" s="3" t="s">
        <v>66</v>
      </c>
      <c r="AC589" s="3" t="s">
        <v>46</v>
      </c>
      <c r="AD589" s="3">
        <v>14.02</v>
      </c>
      <c r="AE589" s="3" t="s">
        <v>61</v>
      </c>
      <c r="AF589" s="3">
        <v>6.92</v>
      </c>
      <c r="AG589" s="3">
        <v>8.51</v>
      </c>
      <c r="AH589" s="3">
        <v>7.36</v>
      </c>
      <c r="AI589" s="3">
        <v>8.37</v>
      </c>
      <c r="AJ589" s="3">
        <v>8.07</v>
      </c>
      <c r="AK589" s="3">
        <v>6.45</v>
      </c>
      <c r="AL589" s="3">
        <v>6.24</v>
      </c>
      <c r="AM589" s="3">
        <v>6.28</v>
      </c>
    </row>
    <row r="590">
      <c r="A590" s="3" t="s">
        <v>1442</v>
      </c>
      <c r="B590" s="3" t="s">
        <v>1443</v>
      </c>
      <c r="C590" s="4">
        <v>23.0</v>
      </c>
      <c r="D590" s="3" t="s">
        <v>41</v>
      </c>
      <c r="E590" s="3" t="s">
        <v>52</v>
      </c>
      <c r="F590" s="5">
        <v>6.73</v>
      </c>
      <c r="G590" s="3">
        <v>0.0</v>
      </c>
      <c r="H590" s="5">
        <v>73.28</v>
      </c>
      <c r="I590" s="3" t="s">
        <v>538</v>
      </c>
      <c r="J590" s="3">
        <f>IFERROR(__xludf.DUMMYFUNCTION("COUNTA(SPLIT(I590,"",""))"),2.0)</f>
        <v>2</v>
      </c>
      <c r="K590" s="3">
        <f>IFERROR(__xludf.DUMMYFUNCTION("IF(REGEXMATCH(I590,""(?i)literary society""),1,0)"),0.0)</f>
        <v>0</v>
      </c>
      <c r="L590" s="3">
        <f>IFERROR(__xludf.DUMMYFUNCTION("IF(REGEXMATCH(I590,""(?i)robotics""),1,0)"),1.0)</f>
        <v>1</v>
      </c>
      <c r="M590" s="3">
        <f>IFERROR(__xludf.DUMMYFUNCTION("IF(REGEXMATCH(I590,""(?i)coding club""),1,0)"),0.0)</f>
        <v>0</v>
      </c>
      <c r="N590" s="3">
        <f>IFERROR(__xludf.DUMMYFUNCTION("IF(REGEXMATCH(I590,""(?i)entrepreneurship cell""),1,0)"),0.0)</f>
        <v>0</v>
      </c>
      <c r="O590" s="3">
        <f>IFERROR(__xludf.DUMMYFUNCTION("IF(REGEXMATCH(I590,""(?i)cultural club""),1,0)"),1.0)</f>
        <v>1</v>
      </c>
      <c r="P590" s="3">
        <f>IFERROR(__xludf.DUMMYFUNCTION("IF(REGEXMATCH(I590,""(?i)sports club""),1,0)"),0.0)</f>
        <v>0</v>
      </c>
      <c r="Q590" s="3" t="s">
        <v>1444</v>
      </c>
      <c r="R590" s="3">
        <f>IFERROR(__xludf.DUMMYFUNCTION("COUNTA(SPLIT(Q590,"",""))"),5.0)</f>
        <v>5</v>
      </c>
      <c r="S590" s="3">
        <f>IFERROR(__xludf.DUMMYFUNCTION("IF(REGEXMATCH(Q590,""(?i)c\+\+""),1,0)"),1.0)</f>
        <v>1</v>
      </c>
      <c r="T590" s="3">
        <f>IFERROR(__xludf.DUMMYFUNCTION("IF(REGEXMATCH(Q590,""(?i)machine learning""),1,0)"),1.0)</f>
        <v>1</v>
      </c>
      <c r="U590" s="3">
        <f>IFERROR(__xludf.DUMMYFUNCTION("IF(REGEXMATCH(Q590,""(?i)python""),1,0)"),0.0)</f>
        <v>0</v>
      </c>
      <c r="V590" s="3">
        <f>IFERROR(__xludf.DUMMYFUNCTION("IF(REGEXMATCH(Q590,""(?i)java""),1,0)"),0.0)</f>
        <v>0</v>
      </c>
      <c r="W590" s="3">
        <f>IFERROR(__xludf.DUMMYFUNCTION("IF(REGEXMATCH(Q590,""(?i)sql""),1,0)"),1.0)</f>
        <v>1</v>
      </c>
      <c r="X590" s="3">
        <f>IFERROR(__xludf.DUMMYFUNCTION("IF(REGEXMATCH(Q590,""(?i)web development""),1,0)"),1.0)</f>
        <v>1</v>
      </c>
      <c r="Y590" s="3">
        <f>IFERROR(__xludf.DUMMYFUNCTION("IF(REGEXMATCH(Q590,""(?i)data science""),1,0)"),1.0)</f>
        <v>1</v>
      </c>
      <c r="Z590" s="3" t="s">
        <v>55</v>
      </c>
      <c r="AA590" s="3" t="s">
        <v>48</v>
      </c>
      <c r="AB590" s="3" t="s">
        <v>47</v>
      </c>
      <c r="AC590" s="3" t="s">
        <v>48</v>
      </c>
      <c r="AD590" s="3">
        <v>0.0</v>
      </c>
      <c r="AE590" s="3" t="s">
        <v>49</v>
      </c>
      <c r="AF590" s="3">
        <v>7.05</v>
      </c>
      <c r="AG590" s="3">
        <v>7.49</v>
      </c>
      <c r="AH590" s="3">
        <v>5.71</v>
      </c>
      <c r="AI590" s="3">
        <v>6.96</v>
      </c>
      <c r="AJ590" s="3">
        <v>7.14</v>
      </c>
      <c r="AK590" s="3">
        <v>6.47</v>
      </c>
      <c r="AL590" s="3">
        <v>7.4</v>
      </c>
      <c r="AM590" s="3">
        <v>5.65</v>
      </c>
    </row>
    <row r="591">
      <c r="A591" s="3" t="s">
        <v>1445</v>
      </c>
      <c r="B591" s="3" t="s">
        <v>1446</v>
      </c>
      <c r="C591" s="4">
        <v>23.0</v>
      </c>
      <c r="D591" s="3" t="s">
        <v>58</v>
      </c>
      <c r="E591" s="3" t="s">
        <v>59</v>
      </c>
      <c r="F591" s="5">
        <v>6.65</v>
      </c>
      <c r="G591" s="3">
        <v>2.0</v>
      </c>
      <c r="H591" s="5">
        <v>71.87</v>
      </c>
      <c r="I591" s="3" t="s">
        <v>13</v>
      </c>
      <c r="J591" s="3">
        <f>IFERROR(__xludf.DUMMYFUNCTION("COUNTA(SPLIT(I591,"",""))"),1.0)</f>
        <v>1</v>
      </c>
      <c r="K591" s="3">
        <f>IFERROR(__xludf.DUMMYFUNCTION("IF(REGEXMATCH(I591,""(?i)literary society""),1,0)"),0.0)</f>
        <v>0</v>
      </c>
      <c r="L591" s="3">
        <f>IFERROR(__xludf.DUMMYFUNCTION("IF(REGEXMATCH(I591,""(?i)robotics""),1,0)"),0.0)</f>
        <v>0</v>
      </c>
      <c r="M591" s="3">
        <f>IFERROR(__xludf.DUMMYFUNCTION("IF(REGEXMATCH(I591,""(?i)coding club""),1,0)"),0.0)</f>
        <v>0</v>
      </c>
      <c r="N591" s="3">
        <f>IFERROR(__xludf.DUMMYFUNCTION("IF(REGEXMATCH(I591,""(?i)entrepreneurship cell""),1,0)"),1.0)</f>
        <v>1</v>
      </c>
      <c r="O591" s="3">
        <f>IFERROR(__xludf.DUMMYFUNCTION("IF(REGEXMATCH(I591,""(?i)cultural club""),1,0)"),0.0)</f>
        <v>0</v>
      </c>
      <c r="P591" s="3">
        <f>IFERROR(__xludf.DUMMYFUNCTION("IF(REGEXMATCH(I591,""(?i)sports club""),1,0)"),0.0)</f>
        <v>0</v>
      </c>
      <c r="Q591" s="3" t="s">
        <v>1447</v>
      </c>
      <c r="R591" s="3">
        <f>IFERROR(__xludf.DUMMYFUNCTION("COUNTA(SPLIT(Q591,"",""))"),4.0)</f>
        <v>4</v>
      </c>
      <c r="S591" s="3">
        <f>IFERROR(__xludf.DUMMYFUNCTION("IF(REGEXMATCH(Q591,""(?i)c\+\+""),1,0)"),0.0)</f>
        <v>0</v>
      </c>
      <c r="T591" s="3">
        <f>IFERROR(__xludf.DUMMYFUNCTION("IF(REGEXMATCH(Q591,""(?i)machine learning""),1,0)"),1.0)</f>
        <v>1</v>
      </c>
      <c r="U591" s="3">
        <f>IFERROR(__xludf.DUMMYFUNCTION("IF(REGEXMATCH(Q591,""(?i)python""),1,0)"),1.0)</f>
        <v>1</v>
      </c>
      <c r="V591" s="3">
        <f>IFERROR(__xludf.DUMMYFUNCTION("IF(REGEXMATCH(Q591,""(?i)java""),1,0)"),1.0)</f>
        <v>1</v>
      </c>
      <c r="W591" s="3">
        <f>IFERROR(__xludf.DUMMYFUNCTION("IF(REGEXMATCH(Q591,""(?i)sql""),1,0)"),0.0)</f>
        <v>0</v>
      </c>
      <c r="X591" s="3">
        <f>IFERROR(__xludf.DUMMYFUNCTION("IF(REGEXMATCH(Q591,""(?i)web development""),1,0)"),0.0)</f>
        <v>0</v>
      </c>
      <c r="Y591" s="3">
        <f>IFERROR(__xludf.DUMMYFUNCTION("IF(REGEXMATCH(Q591,""(?i)data science""),1,0)"),1.0)</f>
        <v>1</v>
      </c>
      <c r="Z591" s="3" t="s">
        <v>55</v>
      </c>
      <c r="AA591" s="3" t="s">
        <v>48</v>
      </c>
      <c r="AB591" s="3" t="s">
        <v>66</v>
      </c>
      <c r="AC591" s="3" t="s">
        <v>98</v>
      </c>
      <c r="AD591" s="3">
        <v>12.2</v>
      </c>
      <c r="AE591" s="3" t="s">
        <v>75</v>
      </c>
      <c r="AF591" s="3">
        <v>6.63</v>
      </c>
      <c r="AG591" s="3">
        <v>5.16</v>
      </c>
      <c r="AH591" s="3">
        <v>8.59</v>
      </c>
      <c r="AI591" s="3">
        <v>6.36</v>
      </c>
      <c r="AJ591" s="3">
        <v>6.78</v>
      </c>
      <c r="AK591" s="3">
        <v>4.59</v>
      </c>
      <c r="AL591" s="3">
        <v>8.59</v>
      </c>
      <c r="AM591" s="3">
        <v>6.53</v>
      </c>
    </row>
    <row r="592">
      <c r="A592" s="3" t="s">
        <v>1448</v>
      </c>
      <c r="B592" s="3" t="s">
        <v>127</v>
      </c>
      <c r="C592" s="4">
        <v>19.0</v>
      </c>
      <c r="D592" s="3" t="s">
        <v>58</v>
      </c>
      <c r="E592" s="3" t="s">
        <v>82</v>
      </c>
      <c r="F592" s="5">
        <v>6.63</v>
      </c>
      <c r="G592" s="3">
        <v>1.0</v>
      </c>
      <c r="H592" s="5">
        <v>90.23</v>
      </c>
      <c r="I592" s="3" t="s">
        <v>608</v>
      </c>
      <c r="J592" s="3">
        <f>IFERROR(__xludf.DUMMYFUNCTION("COUNTA(SPLIT(I592,"",""))"),3.0)</f>
        <v>3</v>
      </c>
      <c r="K592" s="3">
        <f>IFERROR(__xludf.DUMMYFUNCTION("IF(REGEXMATCH(I592,""(?i)literary society""),1,0)"),1.0)</f>
        <v>1</v>
      </c>
      <c r="L592" s="3">
        <f>IFERROR(__xludf.DUMMYFUNCTION("IF(REGEXMATCH(I592,""(?i)robotics""),1,0)"),1.0)</f>
        <v>1</v>
      </c>
      <c r="M592" s="3">
        <f>IFERROR(__xludf.DUMMYFUNCTION("IF(REGEXMATCH(I592,""(?i)coding club""),1,0)"),0.0)</f>
        <v>0</v>
      </c>
      <c r="N592" s="3">
        <f>IFERROR(__xludf.DUMMYFUNCTION("IF(REGEXMATCH(I592,""(?i)entrepreneurship cell""),1,0)"),1.0)</f>
        <v>1</v>
      </c>
      <c r="O592" s="3">
        <f>IFERROR(__xludf.DUMMYFUNCTION("IF(REGEXMATCH(I592,""(?i)cultural club""),1,0)"),0.0)</f>
        <v>0</v>
      </c>
      <c r="P592" s="3">
        <f>IFERROR(__xludf.DUMMYFUNCTION("IF(REGEXMATCH(I592,""(?i)sports club""),1,0)"),0.0)</f>
        <v>0</v>
      </c>
      <c r="Q592" s="3" t="s">
        <v>1065</v>
      </c>
      <c r="R592" s="3">
        <f>IFERROR(__xludf.DUMMYFUNCTION("COUNTA(SPLIT(Q592,"",""))"),4.0)</f>
        <v>4</v>
      </c>
      <c r="S592" s="3">
        <f>IFERROR(__xludf.DUMMYFUNCTION("IF(REGEXMATCH(Q592,""(?i)c\+\+""),1,0)"),1.0)</f>
        <v>1</v>
      </c>
      <c r="T592" s="3">
        <f>IFERROR(__xludf.DUMMYFUNCTION("IF(REGEXMATCH(Q592,""(?i)machine learning""),1,0)"),0.0)</f>
        <v>0</v>
      </c>
      <c r="U592" s="3">
        <f>IFERROR(__xludf.DUMMYFUNCTION("IF(REGEXMATCH(Q592,""(?i)python""),1,0)"),1.0)</f>
        <v>1</v>
      </c>
      <c r="V592" s="3">
        <f>IFERROR(__xludf.DUMMYFUNCTION("IF(REGEXMATCH(Q592,""(?i)java""),1,0)"),0.0)</f>
        <v>0</v>
      </c>
      <c r="W592" s="3">
        <f>IFERROR(__xludf.DUMMYFUNCTION("IF(REGEXMATCH(Q592,""(?i)sql""),1,0)"),0.0)</f>
        <v>0</v>
      </c>
      <c r="X592" s="3">
        <f>IFERROR(__xludf.DUMMYFUNCTION("IF(REGEXMATCH(Q592,""(?i)web development""),1,0)"),1.0)</f>
        <v>1</v>
      </c>
      <c r="Y592" s="3">
        <f>IFERROR(__xludf.DUMMYFUNCTION("IF(REGEXMATCH(Q592,""(?i)data science""),1,0)"),1.0)</f>
        <v>1</v>
      </c>
      <c r="Z592" s="3" t="s">
        <v>45</v>
      </c>
      <c r="AA592" s="3" t="s">
        <v>67</v>
      </c>
      <c r="AB592" s="3" t="s">
        <v>66</v>
      </c>
      <c r="AC592" s="3" t="s">
        <v>67</v>
      </c>
      <c r="AD592" s="3">
        <v>10.67</v>
      </c>
      <c r="AE592" s="3" t="s">
        <v>75</v>
      </c>
      <c r="AF592" s="3">
        <v>7.15</v>
      </c>
      <c r="AG592" s="3">
        <v>6.7</v>
      </c>
      <c r="AH592" s="3">
        <v>7.93</v>
      </c>
      <c r="AI592" s="3">
        <v>7.06</v>
      </c>
      <c r="AJ592" s="3">
        <v>7.7</v>
      </c>
      <c r="AK592" s="3">
        <v>5.23</v>
      </c>
      <c r="AL592" s="3">
        <v>4.0</v>
      </c>
      <c r="AM592" s="3">
        <v>7.28</v>
      </c>
    </row>
    <row r="593">
      <c r="A593" s="3" t="s">
        <v>1449</v>
      </c>
      <c r="B593" s="3" t="s">
        <v>1450</v>
      </c>
      <c r="C593" s="4">
        <v>18.0</v>
      </c>
      <c r="D593" s="3" t="s">
        <v>58</v>
      </c>
      <c r="E593" s="3" t="s">
        <v>52</v>
      </c>
      <c r="F593" s="5">
        <v>7.58</v>
      </c>
      <c r="G593" s="3">
        <v>2.0</v>
      </c>
      <c r="H593" s="5">
        <v>99.61</v>
      </c>
      <c r="I593" s="3" t="s">
        <v>1018</v>
      </c>
      <c r="J593" s="3">
        <f>IFERROR(__xludf.DUMMYFUNCTION("COUNTA(SPLIT(I593,"",""))"),3.0)</f>
        <v>3</v>
      </c>
      <c r="K593" s="3">
        <f>IFERROR(__xludf.DUMMYFUNCTION("IF(REGEXMATCH(I593,""(?i)literary society""),1,0)"),0.0)</f>
        <v>0</v>
      </c>
      <c r="L593" s="3">
        <f>IFERROR(__xludf.DUMMYFUNCTION("IF(REGEXMATCH(I593,""(?i)robotics""),1,0)"),0.0)</f>
        <v>0</v>
      </c>
      <c r="M593" s="3">
        <f>IFERROR(__xludf.DUMMYFUNCTION("IF(REGEXMATCH(I593,""(?i)coding club""),1,0)"),1.0)</f>
        <v>1</v>
      </c>
      <c r="N593" s="3">
        <f>IFERROR(__xludf.DUMMYFUNCTION("IF(REGEXMATCH(I593,""(?i)entrepreneurship cell""),1,0)"),0.0)</f>
        <v>0</v>
      </c>
      <c r="O593" s="3">
        <f>IFERROR(__xludf.DUMMYFUNCTION("IF(REGEXMATCH(I593,""(?i)cultural club""),1,0)"),1.0)</f>
        <v>1</v>
      </c>
      <c r="P593" s="3">
        <f>IFERROR(__xludf.DUMMYFUNCTION("IF(REGEXMATCH(I593,""(?i)sports club""),1,0)"),1.0)</f>
        <v>1</v>
      </c>
      <c r="Q593" s="3" t="s">
        <v>1451</v>
      </c>
      <c r="R593" s="3">
        <f>IFERROR(__xludf.DUMMYFUNCTION("COUNTA(SPLIT(Q593,"",""))"),5.0)</f>
        <v>5</v>
      </c>
      <c r="S593" s="3">
        <f>IFERROR(__xludf.DUMMYFUNCTION("IF(REGEXMATCH(Q593,""(?i)c\+\+""),1,0)"),0.0)</f>
        <v>0</v>
      </c>
      <c r="T593" s="3">
        <f>IFERROR(__xludf.DUMMYFUNCTION("IF(REGEXMATCH(Q593,""(?i)machine learning""),1,0)"),1.0)</f>
        <v>1</v>
      </c>
      <c r="U593" s="3">
        <f>IFERROR(__xludf.DUMMYFUNCTION("IF(REGEXMATCH(Q593,""(?i)python""),1,0)"),0.0)</f>
        <v>0</v>
      </c>
      <c r="V593" s="3">
        <f>IFERROR(__xludf.DUMMYFUNCTION("IF(REGEXMATCH(Q593,""(?i)java""),1,0)"),1.0)</f>
        <v>1</v>
      </c>
      <c r="W593" s="3">
        <f>IFERROR(__xludf.DUMMYFUNCTION("IF(REGEXMATCH(Q593,""(?i)sql""),1,0)"),1.0)</f>
        <v>1</v>
      </c>
      <c r="X593" s="3">
        <f>IFERROR(__xludf.DUMMYFUNCTION("IF(REGEXMATCH(Q593,""(?i)web development""),1,0)"),1.0)</f>
        <v>1</v>
      </c>
      <c r="Y593" s="3">
        <f>IFERROR(__xludf.DUMMYFUNCTION("IF(REGEXMATCH(Q593,""(?i)data science""),1,0)"),1.0)</f>
        <v>1</v>
      </c>
      <c r="Z593" s="3" t="s">
        <v>55</v>
      </c>
      <c r="AA593" s="3" t="s">
        <v>48</v>
      </c>
      <c r="AB593" s="3" t="s">
        <v>47</v>
      </c>
      <c r="AC593" s="3" t="s">
        <v>48</v>
      </c>
      <c r="AD593" s="3">
        <v>0.0</v>
      </c>
      <c r="AE593" s="3" t="s">
        <v>49</v>
      </c>
      <c r="AF593" s="3">
        <v>8.1</v>
      </c>
      <c r="AG593" s="3">
        <v>8.44</v>
      </c>
      <c r="AH593" s="3">
        <v>9.35</v>
      </c>
      <c r="AI593" s="3">
        <v>5.43</v>
      </c>
      <c r="AJ593" s="3">
        <v>5.63</v>
      </c>
      <c r="AK593" s="3">
        <v>7.69</v>
      </c>
      <c r="AL593" s="3">
        <v>8.18</v>
      </c>
      <c r="AM593" s="3">
        <v>7.81</v>
      </c>
    </row>
    <row r="594">
      <c r="A594" s="3" t="s">
        <v>1452</v>
      </c>
      <c r="B594" s="3" t="s">
        <v>252</v>
      </c>
      <c r="C594" s="4">
        <v>20.0</v>
      </c>
      <c r="D594" s="3" t="s">
        <v>58</v>
      </c>
      <c r="E594" s="3" t="s">
        <v>59</v>
      </c>
      <c r="F594" s="5">
        <v>6.52</v>
      </c>
      <c r="G594" s="3">
        <v>0.0</v>
      </c>
      <c r="H594" s="5">
        <v>69.78</v>
      </c>
      <c r="I594" s="3" t="s">
        <v>724</v>
      </c>
      <c r="J594" s="3">
        <f>IFERROR(__xludf.DUMMYFUNCTION("COUNTA(SPLIT(I594,"",""))"),2.0)</f>
        <v>2</v>
      </c>
      <c r="K594" s="3">
        <f>IFERROR(__xludf.DUMMYFUNCTION("IF(REGEXMATCH(I594,""(?i)literary society""),1,0)"),1.0)</f>
        <v>1</v>
      </c>
      <c r="L594" s="3">
        <f>IFERROR(__xludf.DUMMYFUNCTION("IF(REGEXMATCH(I594,""(?i)robotics""),1,0)"),0.0)</f>
        <v>0</v>
      </c>
      <c r="M594" s="3">
        <f>IFERROR(__xludf.DUMMYFUNCTION("IF(REGEXMATCH(I594,""(?i)coding club""),1,0)"),0.0)</f>
        <v>0</v>
      </c>
      <c r="N594" s="3">
        <f>IFERROR(__xludf.DUMMYFUNCTION("IF(REGEXMATCH(I594,""(?i)entrepreneurship cell""),1,0)"),0.0)</f>
        <v>0</v>
      </c>
      <c r="O594" s="3">
        <f>IFERROR(__xludf.DUMMYFUNCTION("IF(REGEXMATCH(I594,""(?i)cultural club""),1,0)"),1.0)</f>
        <v>1</v>
      </c>
      <c r="P594" s="3">
        <f>IFERROR(__xludf.DUMMYFUNCTION("IF(REGEXMATCH(I594,""(?i)sports club""),1,0)"),0.0)</f>
        <v>0</v>
      </c>
      <c r="Q594" s="3" t="s">
        <v>980</v>
      </c>
      <c r="R594" s="3">
        <f>IFERROR(__xludf.DUMMYFUNCTION("COUNTA(SPLIT(Q594,"",""))"),4.0)</f>
        <v>4</v>
      </c>
      <c r="S594" s="3">
        <f>IFERROR(__xludf.DUMMYFUNCTION("IF(REGEXMATCH(Q594,""(?i)c\+\+""),1,0)"),0.0)</f>
        <v>0</v>
      </c>
      <c r="T594" s="3">
        <f>IFERROR(__xludf.DUMMYFUNCTION("IF(REGEXMATCH(Q594,""(?i)machine learning""),1,0)"),1.0)</f>
        <v>1</v>
      </c>
      <c r="U594" s="3">
        <f>IFERROR(__xludf.DUMMYFUNCTION("IF(REGEXMATCH(Q594,""(?i)python""),1,0)"),0.0)</f>
        <v>0</v>
      </c>
      <c r="V594" s="3">
        <f>IFERROR(__xludf.DUMMYFUNCTION("IF(REGEXMATCH(Q594,""(?i)java""),1,0)"),1.0)</f>
        <v>1</v>
      </c>
      <c r="W594" s="3">
        <f>IFERROR(__xludf.DUMMYFUNCTION("IF(REGEXMATCH(Q594,""(?i)sql""),1,0)"),1.0)</f>
        <v>1</v>
      </c>
      <c r="X594" s="3">
        <f>IFERROR(__xludf.DUMMYFUNCTION("IF(REGEXMATCH(Q594,""(?i)web development""),1,0)"),1.0)</f>
        <v>1</v>
      </c>
      <c r="Y594" s="3">
        <f>IFERROR(__xludf.DUMMYFUNCTION("IF(REGEXMATCH(Q594,""(?i)data science""),1,0)"),0.0)</f>
        <v>0</v>
      </c>
      <c r="Z594" s="3" t="s">
        <v>55</v>
      </c>
      <c r="AA594" s="3" t="s">
        <v>48</v>
      </c>
      <c r="AB594" s="3" t="s">
        <v>47</v>
      </c>
      <c r="AC594" s="3" t="s">
        <v>48</v>
      </c>
      <c r="AD594" s="3">
        <v>0.0</v>
      </c>
      <c r="AE594" s="3" t="s">
        <v>49</v>
      </c>
      <c r="AF594" s="3">
        <v>8.25</v>
      </c>
      <c r="AG594" s="3">
        <v>5.4</v>
      </c>
      <c r="AH594" s="3">
        <v>5.48</v>
      </c>
      <c r="AI594" s="3">
        <v>6.09</v>
      </c>
      <c r="AJ594" s="3">
        <v>6.52</v>
      </c>
      <c r="AK594" s="3">
        <v>5.6</v>
      </c>
      <c r="AL594" s="3">
        <v>7.37</v>
      </c>
      <c r="AM594" s="3">
        <v>7.43</v>
      </c>
    </row>
    <row r="595">
      <c r="A595" s="3" t="s">
        <v>1453</v>
      </c>
      <c r="B595" s="3" t="s">
        <v>187</v>
      </c>
      <c r="C595" s="4">
        <v>19.0</v>
      </c>
      <c r="D595" s="3" t="s">
        <v>58</v>
      </c>
      <c r="E595" s="3" t="s">
        <v>82</v>
      </c>
      <c r="F595" s="5">
        <v>7.04</v>
      </c>
      <c r="G595" s="3">
        <v>1.0</v>
      </c>
      <c r="H595" s="5">
        <v>96.47</v>
      </c>
      <c r="I595" s="3" t="s">
        <v>83</v>
      </c>
      <c r="J595" s="3">
        <f>IFERROR(__xludf.DUMMYFUNCTION("COUNTA(SPLIT(I595,"",""))"),3.0)</f>
        <v>3</v>
      </c>
      <c r="K595" s="3">
        <f>IFERROR(__xludf.DUMMYFUNCTION("IF(REGEXMATCH(I595,""(?i)literary society""),1,0)"),1.0)</f>
        <v>1</v>
      </c>
      <c r="L595" s="3">
        <f>IFERROR(__xludf.DUMMYFUNCTION("IF(REGEXMATCH(I595,""(?i)robotics""),1,0)"),0.0)</f>
        <v>0</v>
      </c>
      <c r="M595" s="3">
        <f>IFERROR(__xludf.DUMMYFUNCTION("IF(REGEXMATCH(I595,""(?i)coding club""),1,0)"),0.0)</f>
        <v>0</v>
      </c>
      <c r="N595" s="3">
        <f>IFERROR(__xludf.DUMMYFUNCTION("IF(REGEXMATCH(I595,""(?i)entrepreneurship cell""),1,0)"),0.0)</f>
        <v>0</v>
      </c>
      <c r="O595" s="3">
        <f>IFERROR(__xludf.DUMMYFUNCTION("IF(REGEXMATCH(I595,""(?i)cultural club""),1,0)"),1.0)</f>
        <v>1</v>
      </c>
      <c r="P595" s="3">
        <f>IFERROR(__xludf.DUMMYFUNCTION("IF(REGEXMATCH(I595,""(?i)sports club""),1,0)"),1.0)</f>
        <v>1</v>
      </c>
      <c r="Q595" s="3" t="s">
        <v>942</v>
      </c>
      <c r="R595" s="3">
        <f>IFERROR(__xludf.DUMMYFUNCTION("COUNTA(SPLIT(Q595,"",""))"),3.0)</f>
        <v>3</v>
      </c>
      <c r="S595" s="3">
        <f>IFERROR(__xludf.DUMMYFUNCTION("IF(REGEXMATCH(Q595,""(?i)c\+\+""),1,0)"),0.0)</f>
        <v>0</v>
      </c>
      <c r="T595" s="3">
        <f>IFERROR(__xludf.DUMMYFUNCTION("IF(REGEXMATCH(Q595,""(?i)machine learning""),1,0)"),0.0)</f>
        <v>0</v>
      </c>
      <c r="U595" s="3">
        <f>IFERROR(__xludf.DUMMYFUNCTION("IF(REGEXMATCH(Q595,""(?i)python""),1,0)"),1.0)</f>
        <v>1</v>
      </c>
      <c r="V595" s="3">
        <f>IFERROR(__xludf.DUMMYFUNCTION("IF(REGEXMATCH(Q595,""(?i)java""),1,0)"),1.0)</f>
        <v>1</v>
      </c>
      <c r="W595" s="3">
        <f>IFERROR(__xludf.DUMMYFUNCTION("IF(REGEXMATCH(Q595,""(?i)sql""),1,0)"),0.0)</f>
        <v>0</v>
      </c>
      <c r="X595" s="3">
        <f>IFERROR(__xludf.DUMMYFUNCTION("IF(REGEXMATCH(Q595,""(?i)web development""),1,0)"),0.0)</f>
        <v>0</v>
      </c>
      <c r="Y595" s="3">
        <f>IFERROR(__xludf.DUMMYFUNCTION("IF(REGEXMATCH(Q595,""(?i)data science""),1,0)"),1.0)</f>
        <v>1</v>
      </c>
      <c r="Z595" s="3" t="s">
        <v>45</v>
      </c>
      <c r="AA595" s="3" t="s">
        <v>46</v>
      </c>
      <c r="AB595" s="3" t="s">
        <v>66</v>
      </c>
      <c r="AC595" s="3" t="s">
        <v>72</v>
      </c>
      <c r="AD595" s="3">
        <v>14.94</v>
      </c>
      <c r="AE595" s="3" t="s">
        <v>61</v>
      </c>
      <c r="AF595" s="3">
        <v>6.51</v>
      </c>
      <c r="AG595" s="3">
        <v>5.94</v>
      </c>
      <c r="AH595" s="3">
        <v>6.26</v>
      </c>
      <c r="AI595" s="3">
        <v>6.9</v>
      </c>
      <c r="AJ595" s="3">
        <v>8.84</v>
      </c>
      <c r="AK595" s="3">
        <v>8.47</v>
      </c>
      <c r="AL595" s="3">
        <v>6.35</v>
      </c>
      <c r="AM595" s="3">
        <v>7.06</v>
      </c>
    </row>
    <row r="596">
      <c r="A596" s="3" t="s">
        <v>1454</v>
      </c>
      <c r="B596" s="3" t="s">
        <v>81</v>
      </c>
      <c r="C596" s="4">
        <v>23.0</v>
      </c>
      <c r="D596" s="3" t="s">
        <v>41</v>
      </c>
      <c r="E596" s="3" t="s">
        <v>92</v>
      </c>
      <c r="F596" s="5">
        <v>7.16</v>
      </c>
      <c r="G596" s="3">
        <v>1.0</v>
      </c>
      <c r="H596" s="5">
        <v>72.53</v>
      </c>
      <c r="I596" s="3" t="s">
        <v>11</v>
      </c>
      <c r="J596" s="3">
        <f>IFERROR(__xludf.DUMMYFUNCTION("COUNTA(SPLIT(I596,"",""))"),1.0)</f>
        <v>1</v>
      </c>
      <c r="K596" s="3">
        <f>IFERROR(__xludf.DUMMYFUNCTION("IF(REGEXMATCH(I596,""(?i)literary society""),1,0)"),0.0)</f>
        <v>0</v>
      </c>
      <c r="L596" s="3">
        <f>IFERROR(__xludf.DUMMYFUNCTION("IF(REGEXMATCH(I596,""(?i)robotics""),1,0)"),1.0)</f>
        <v>1</v>
      </c>
      <c r="M596" s="3">
        <f>IFERROR(__xludf.DUMMYFUNCTION("IF(REGEXMATCH(I596,""(?i)coding club""),1,0)"),0.0)</f>
        <v>0</v>
      </c>
      <c r="N596" s="3">
        <f>IFERROR(__xludf.DUMMYFUNCTION("IF(REGEXMATCH(I596,""(?i)entrepreneurship cell""),1,0)"),0.0)</f>
        <v>0</v>
      </c>
      <c r="O596" s="3">
        <f>IFERROR(__xludf.DUMMYFUNCTION("IF(REGEXMATCH(I596,""(?i)cultural club""),1,0)"),0.0)</f>
        <v>0</v>
      </c>
      <c r="P596" s="3">
        <f>IFERROR(__xludf.DUMMYFUNCTION("IF(REGEXMATCH(I596,""(?i)sports club""),1,0)"),0.0)</f>
        <v>0</v>
      </c>
      <c r="Q596" s="3" t="s">
        <v>1455</v>
      </c>
      <c r="R596" s="3">
        <f>IFERROR(__xludf.DUMMYFUNCTION("COUNTA(SPLIT(Q596,"",""))"),5.0)</f>
        <v>5</v>
      </c>
      <c r="S596" s="3">
        <f>IFERROR(__xludf.DUMMYFUNCTION("IF(REGEXMATCH(Q596,""(?i)c\+\+""),1,0)"),1.0)</f>
        <v>1</v>
      </c>
      <c r="T596" s="3">
        <f>IFERROR(__xludf.DUMMYFUNCTION("IF(REGEXMATCH(Q596,""(?i)machine learning""),1,0)"),0.0)</f>
        <v>0</v>
      </c>
      <c r="U596" s="3">
        <f>IFERROR(__xludf.DUMMYFUNCTION("IF(REGEXMATCH(Q596,""(?i)python""),1,0)"),1.0)</f>
        <v>1</v>
      </c>
      <c r="V596" s="3">
        <f>IFERROR(__xludf.DUMMYFUNCTION("IF(REGEXMATCH(Q596,""(?i)java""),1,0)"),1.0)</f>
        <v>1</v>
      </c>
      <c r="W596" s="3">
        <f>IFERROR(__xludf.DUMMYFUNCTION("IF(REGEXMATCH(Q596,""(?i)sql""),1,0)"),1.0)</f>
        <v>1</v>
      </c>
      <c r="X596" s="3">
        <f>IFERROR(__xludf.DUMMYFUNCTION("IF(REGEXMATCH(Q596,""(?i)web development""),1,0)"),0.0)</f>
        <v>0</v>
      </c>
      <c r="Y596" s="3">
        <f>IFERROR(__xludf.DUMMYFUNCTION("IF(REGEXMATCH(Q596,""(?i)data science""),1,0)"),1.0)</f>
        <v>1</v>
      </c>
      <c r="Z596" s="3" t="s">
        <v>55</v>
      </c>
      <c r="AA596" s="3" t="s">
        <v>48</v>
      </c>
      <c r="AB596" s="3" t="s">
        <v>47</v>
      </c>
      <c r="AC596" s="3" t="s">
        <v>48</v>
      </c>
      <c r="AD596" s="3">
        <v>0.0</v>
      </c>
      <c r="AE596" s="3" t="s">
        <v>49</v>
      </c>
      <c r="AF596" s="3">
        <v>6.94</v>
      </c>
      <c r="AG596" s="3">
        <v>7.25</v>
      </c>
      <c r="AH596" s="3">
        <v>6.39</v>
      </c>
      <c r="AI596" s="3">
        <v>6.49</v>
      </c>
      <c r="AJ596" s="3">
        <v>8.05</v>
      </c>
      <c r="AK596" s="3">
        <v>8.6</v>
      </c>
      <c r="AL596" s="3">
        <v>6.3</v>
      </c>
      <c r="AM596" s="3">
        <v>7.24</v>
      </c>
    </row>
    <row r="597">
      <c r="A597" s="3" t="s">
        <v>1456</v>
      </c>
      <c r="B597" s="3" t="s">
        <v>1457</v>
      </c>
      <c r="C597" s="4">
        <v>20.0</v>
      </c>
      <c r="D597" s="3" t="s">
        <v>41</v>
      </c>
      <c r="E597" s="3" t="s">
        <v>42</v>
      </c>
      <c r="F597" s="5">
        <v>7.14</v>
      </c>
      <c r="G597" s="3">
        <v>3.0</v>
      </c>
      <c r="H597" s="5">
        <v>85.39</v>
      </c>
      <c r="I597" s="3" t="s">
        <v>739</v>
      </c>
      <c r="J597" s="3">
        <f>IFERROR(__xludf.DUMMYFUNCTION("COUNTA(SPLIT(I597,"",""))"),3.0)</f>
        <v>3</v>
      </c>
      <c r="K597" s="3">
        <f>IFERROR(__xludf.DUMMYFUNCTION("IF(REGEXMATCH(I597,""(?i)literary society""),1,0)"),0.0)</f>
        <v>0</v>
      </c>
      <c r="L597" s="3">
        <f>IFERROR(__xludf.DUMMYFUNCTION("IF(REGEXMATCH(I597,""(?i)robotics""),1,0)"),1.0)</f>
        <v>1</v>
      </c>
      <c r="M597" s="3">
        <f>IFERROR(__xludf.DUMMYFUNCTION("IF(REGEXMATCH(I597,""(?i)coding club""),1,0)"),1.0)</f>
        <v>1</v>
      </c>
      <c r="N597" s="3">
        <f>IFERROR(__xludf.DUMMYFUNCTION("IF(REGEXMATCH(I597,""(?i)entrepreneurship cell""),1,0)"),1.0)</f>
        <v>1</v>
      </c>
      <c r="O597" s="3">
        <f>IFERROR(__xludf.DUMMYFUNCTION("IF(REGEXMATCH(I597,""(?i)cultural club""),1,0)"),0.0)</f>
        <v>0</v>
      </c>
      <c r="P597" s="3">
        <f>IFERROR(__xludf.DUMMYFUNCTION("IF(REGEXMATCH(I597,""(?i)sports club""),1,0)"),0.0)</f>
        <v>0</v>
      </c>
      <c r="Q597" s="3" t="s">
        <v>740</v>
      </c>
      <c r="R597" s="3">
        <f>IFERROR(__xludf.DUMMYFUNCTION("COUNTA(SPLIT(Q597,"",""))"),4.0)</f>
        <v>4</v>
      </c>
      <c r="S597" s="3">
        <f>IFERROR(__xludf.DUMMYFUNCTION("IF(REGEXMATCH(Q597,""(?i)c\+\+""),1,0)"),1.0)</f>
        <v>1</v>
      </c>
      <c r="T597" s="3">
        <f>IFERROR(__xludf.DUMMYFUNCTION("IF(REGEXMATCH(Q597,""(?i)machine learning""),1,0)"),0.0)</f>
        <v>0</v>
      </c>
      <c r="U597" s="3">
        <f>IFERROR(__xludf.DUMMYFUNCTION("IF(REGEXMATCH(Q597,""(?i)python""),1,0)"),0.0)</f>
        <v>0</v>
      </c>
      <c r="V597" s="3">
        <f>IFERROR(__xludf.DUMMYFUNCTION("IF(REGEXMATCH(Q597,""(?i)java""),1,0)"),1.0)</f>
        <v>1</v>
      </c>
      <c r="W597" s="3">
        <f>IFERROR(__xludf.DUMMYFUNCTION("IF(REGEXMATCH(Q597,""(?i)sql""),1,0)"),0.0)</f>
        <v>0</v>
      </c>
      <c r="X597" s="3">
        <f>IFERROR(__xludf.DUMMYFUNCTION("IF(REGEXMATCH(Q597,""(?i)web development""),1,0)"),1.0)</f>
        <v>1</v>
      </c>
      <c r="Y597" s="3">
        <f>IFERROR(__xludf.DUMMYFUNCTION("IF(REGEXMATCH(Q597,""(?i)data science""),1,0)"),1.0)</f>
        <v>1</v>
      </c>
      <c r="Z597" s="3" t="s">
        <v>55</v>
      </c>
      <c r="AA597" s="3" t="s">
        <v>48</v>
      </c>
      <c r="AB597" s="3" t="s">
        <v>47</v>
      </c>
      <c r="AC597" s="3" t="s">
        <v>48</v>
      </c>
      <c r="AD597" s="3">
        <v>0.0</v>
      </c>
      <c r="AE597" s="3" t="s">
        <v>49</v>
      </c>
      <c r="AF597" s="3">
        <v>6.67</v>
      </c>
      <c r="AG597" s="3">
        <v>6.6</v>
      </c>
      <c r="AH597" s="3">
        <v>6.04</v>
      </c>
      <c r="AI597" s="3">
        <v>7.42</v>
      </c>
      <c r="AJ597" s="3">
        <v>9.06</v>
      </c>
      <c r="AK597" s="3">
        <v>5.93</v>
      </c>
      <c r="AL597" s="3">
        <v>7.02</v>
      </c>
      <c r="AM597" s="3">
        <v>8.41</v>
      </c>
    </row>
    <row r="598">
      <c r="A598" s="3" t="s">
        <v>1458</v>
      </c>
      <c r="B598" s="3" t="s">
        <v>187</v>
      </c>
      <c r="C598" s="4">
        <v>20.0</v>
      </c>
      <c r="D598" s="3" t="s">
        <v>58</v>
      </c>
      <c r="E598" s="3" t="s">
        <v>59</v>
      </c>
      <c r="F598" s="5">
        <v>7.16</v>
      </c>
      <c r="G598" s="3">
        <v>2.0</v>
      </c>
      <c r="H598" s="5">
        <v>99.95</v>
      </c>
      <c r="I598" s="3" t="s">
        <v>15</v>
      </c>
      <c r="J598" s="3">
        <f>IFERROR(__xludf.DUMMYFUNCTION("COUNTA(SPLIT(I598,"",""))"),1.0)</f>
        <v>1</v>
      </c>
      <c r="K598" s="3">
        <f>IFERROR(__xludf.DUMMYFUNCTION("IF(REGEXMATCH(I598,""(?i)literary society""),1,0)"),0.0)</f>
        <v>0</v>
      </c>
      <c r="L598" s="3">
        <f>IFERROR(__xludf.DUMMYFUNCTION("IF(REGEXMATCH(I598,""(?i)robotics""),1,0)"),0.0)</f>
        <v>0</v>
      </c>
      <c r="M598" s="3">
        <f>IFERROR(__xludf.DUMMYFUNCTION("IF(REGEXMATCH(I598,""(?i)coding club""),1,0)"),0.0)</f>
        <v>0</v>
      </c>
      <c r="N598" s="3">
        <f>IFERROR(__xludf.DUMMYFUNCTION("IF(REGEXMATCH(I598,""(?i)entrepreneurship cell""),1,0)"),0.0)</f>
        <v>0</v>
      </c>
      <c r="O598" s="3">
        <f>IFERROR(__xludf.DUMMYFUNCTION("IF(REGEXMATCH(I598,""(?i)cultural club""),1,0)"),0.0)</f>
        <v>0</v>
      </c>
      <c r="P598" s="3">
        <f>IFERROR(__xludf.DUMMYFUNCTION("IF(REGEXMATCH(I598,""(?i)sports club""),1,0)"),1.0)</f>
        <v>1</v>
      </c>
      <c r="Q598" s="3" t="s">
        <v>1459</v>
      </c>
      <c r="R598" s="3">
        <f>IFERROR(__xludf.DUMMYFUNCTION("COUNTA(SPLIT(Q598,"",""))"),3.0)</f>
        <v>3</v>
      </c>
      <c r="S598" s="3">
        <f>IFERROR(__xludf.DUMMYFUNCTION("IF(REGEXMATCH(Q598,""(?i)c\+\+""),1,0)"),0.0)</f>
        <v>0</v>
      </c>
      <c r="T598" s="3">
        <f>IFERROR(__xludf.DUMMYFUNCTION("IF(REGEXMATCH(Q598,""(?i)machine learning""),1,0)"),0.0)</f>
        <v>0</v>
      </c>
      <c r="U598" s="3">
        <f>IFERROR(__xludf.DUMMYFUNCTION("IF(REGEXMATCH(Q598,""(?i)python""),1,0)"),1.0)</f>
        <v>1</v>
      </c>
      <c r="V598" s="3">
        <f>IFERROR(__xludf.DUMMYFUNCTION("IF(REGEXMATCH(Q598,""(?i)java""),1,0)"),0.0)</f>
        <v>0</v>
      </c>
      <c r="W598" s="3">
        <f>IFERROR(__xludf.DUMMYFUNCTION("IF(REGEXMATCH(Q598,""(?i)sql""),1,0)"),1.0)</f>
        <v>1</v>
      </c>
      <c r="X598" s="3">
        <f>IFERROR(__xludf.DUMMYFUNCTION("IF(REGEXMATCH(Q598,""(?i)web development""),1,0)"),1.0)</f>
        <v>1</v>
      </c>
      <c r="Y598" s="3">
        <f>IFERROR(__xludf.DUMMYFUNCTION("IF(REGEXMATCH(Q598,""(?i)data science""),1,0)"),0.0)</f>
        <v>0</v>
      </c>
      <c r="Z598" s="3" t="s">
        <v>45</v>
      </c>
      <c r="AA598" s="3" t="s">
        <v>61</v>
      </c>
      <c r="AB598" s="3" t="s">
        <v>47</v>
      </c>
      <c r="AC598" s="3" t="s">
        <v>48</v>
      </c>
      <c r="AD598" s="3">
        <v>0.0</v>
      </c>
      <c r="AE598" s="3" t="s">
        <v>49</v>
      </c>
      <c r="AF598" s="3">
        <v>7.43</v>
      </c>
      <c r="AG598" s="3">
        <v>7.13</v>
      </c>
      <c r="AH598" s="3">
        <v>6.74</v>
      </c>
      <c r="AI598" s="3">
        <v>8.18</v>
      </c>
      <c r="AJ598" s="3">
        <v>5.93</v>
      </c>
      <c r="AK598" s="3">
        <v>7.48</v>
      </c>
      <c r="AL598" s="3">
        <v>7.34</v>
      </c>
      <c r="AM598" s="3">
        <v>7.04</v>
      </c>
    </row>
    <row r="599">
      <c r="A599" s="3" t="s">
        <v>1460</v>
      </c>
      <c r="B599" s="3" t="s">
        <v>212</v>
      </c>
      <c r="C599" s="4">
        <v>19.0</v>
      </c>
      <c r="D599" s="3" t="s">
        <v>41</v>
      </c>
      <c r="E599" s="3" t="s">
        <v>42</v>
      </c>
      <c r="F599" s="5">
        <v>6.68</v>
      </c>
      <c r="G599" s="3">
        <v>1.0</v>
      </c>
      <c r="H599" s="5">
        <v>62.4</v>
      </c>
      <c r="I599" s="3" t="s">
        <v>271</v>
      </c>
      <c r="J599" s="3">
        <f>IFERROR(__xludf.DUMMYFUNCTION("COUNTA(SPLIT(I599,"",""))"),3.0)</f>
        <v>3</v>
      </c>
      <c r="K599" s="3">
        <f>IFERROR(__xludf.DUMMYFUNCTION("IF(REGEXMATCH(I599,""(?i)literary society""),1,0)"),0.0)</f>
        <v>0</v>
      </c>
      <c r="L599" s="3">
        <f>IFERROR(__xludf.DUMMYFUNCTION("IF(REGEXMATCH(I599,""(?i)robotics""),1,0)"),0.0)</f>
        <v>0</v>
      </c>
      <c r="M599" s="3">
        <f>IFERROR(__xludf.DUMMYFUNCTION("IF(REGEXMATCH(I599,""(?i)coding club""),1,0)"),1.0)</f>
        <v>1</v>
      </c>
      <c r="N599" s="3">
        <f>IFERROR(__xludf.DUMMYFUNCTION("IF(REGEXMATCH(I599,""(?i)entrepreneurship cell""),1,0)"),1.0)</f>
        <v>1</v>
      </c>
      <c r="O599" s="3">
        <f>IFERROR(__xludf.DUMMYFUNCTION("IF(REGEXMATCH(I599,""(?i)cultural club""),1,0)"),0.0)</f>
        <v>0</v>
      </c>
      <c r="P599" s="3">
        <f>IFERROR(__xludf.DUMMYFUNCTION("IF(REGEXMATCH(I599,""(?i)sports club""),1,0)"),1.0)</f>
        <v>1</v>
      </c>
      <c r="Q599" s="3" t="s">
        <v>1065</v>
      </c>
      <c r="R599" s="3">
        <f>IFERROR(__xludf.DUMMYFUNCTION("COUNTA(SPLIT(Q599,"",""))"),4.0)</f>
        <v>4</v>
      </c>
      <c r="S599" s="3">
        <f>IFERROR(__xludf.DUMMYFUNCTION("IF(REGEXMATCH(Q599,""(?i)c\+\+""),1,0)"),1.0)</f>
        <v>1</v>
      </c>
      <c r="T599" s="3">
        <f>IFERROR(__xludf.DUMMYFUNCTION("IF(REGEXMATCH(Q599,""(?i)machine learning""),1,0)"),0.0)</f>
        <v>0</v>
      </c>
      <c r="U599" s="3">
        <f>IFERROR(__xludf.DUMMYFUNCTION("IF(REGEXMATCH(Q599,""(?i)python""),1,0)"),1.0)</f>
        <v>1</v>
      </c>
      <c r="V599" s="3">
        <f>IFERROR(__xludf.DUMMYFUNCTION("IF(REGEXMATCH(Q599,""(?i)java""),1,0)"),0.0)</f>
        <v>0</v>
      </c>
      <c r="W599" s="3">
        <f>IFERROR(__xludf.DUMMYFUNCTION("IF(REGEXMATCH(Q599,""(?i)sql""),1,0)"),0.0)</f>
        <v>0</v>
      </c>
      <c r="X599" s="3">
        <f>IFERROR(__xludf.DUMMYFUNCTION("IF(REGEXMATCH(Q599,""(?i)web development""),1,0)"),1.0)</f>
        <v>1</v>
      </c>
      <c r="Y599" s="3">
        <f>IFERROR(__xludf.DUMMYFUNCTION("IF(REGEXMATCH(Q599,""(?i)data science""),1,0)"),1.0)</f>
        <v>1</v>
      </c>
      <c r="Z599" s="3" t="s">
        <v>45</v>
      </c>
      <c r="AA599" s="3" t="s">
        <v>46</v>
      </c>
      <c r="AB599" s="3" t="s">
        <v>47</v>
      </c>
      <c r="AC599" s="3" t="s">
        <v>48</v>
      </c>
      <c r="AD599" s="3">
        <v>0.0</v>
      </c>
      <c r="AE599" s="3" t="s">
        <v>49</v>
      </c>
      <c r="AF599" s="3">
        <v>5.06</v>
      </c>
      <c r="AG599" s="3">
        <v>5.04</v>
      </c>
      <c r="AH599" s="3">
        <v>5.99</v>
      </c>
      <c r="AI599" s="3">
        <v>6.34</v>
      </c>
      <c r="AJ599" s="3">
        <v>9.17</v>
      </c>
      <c r="AK599" s="3">
        <v>7.7</v>
      </c>
      <c r="AL599" s="3">
        <v>7.79</v>
      </c>
      <c r="AM599" s="3">
        <v>6.36</v>
      </c>
    </row>
    <row r="600">
      <c r="A600" s="3" t="s">
        <v>1461</v>
      </c>
      <c r="B600" s="3" t="s">
        <v>1462</v>
      </c>
      <c r="C600" s="4">
        <v>23.0</v>
      </c>
      <c r="D600" s="3" t="s">
        <v>41</v>
      </c>
      <c r="E600" s="3" t="s">
        <v>70</v>
      </c>
      <c r="F600" s="5">
        <v>6.94</v>
      </c>
      <c r="G600" s="3">
        <v>0.0</v>
      </c>
      <c r="H600" s="5">
        <v>77.08</v>
      </c>
      <c r="I600" s="3" t="s">
        <v>1463</v>
      </c>
      <c r="J600" s="3">
        <f>IFERROR(__xludf.DUMMYFUNCTION("COUNTA(SPLIT(I600,"",""))"),3.0)</f>
        <v>3</v>
      </c>
      <c r="K600" s="3">
        <f>IFERROR(__xludf.DUMMYFUNCTION("IF(REGEXMATCH(I600,""(?i)literary society""),1,0)"),0.0)</f>
        <v>0</v>
      </c>
      <c r="L600" s="3">
        <f>IFERROR(__xludf.DUMMYFUNCTION("IF(REGEXMATCH(I600,""(?i)robotics""),1,0)"),1.0)</f>
        <v>1</v>
      </c>
      <c r="M600" s="3">
        <f>IFERROR(__xludf.DUMMYFUNCTION("IF(REGEXMATCH(I600,""(?i)coding club""),1,0)"),0.0)</f>
        <v>0</v>
      </c>
      <c r="N600" s="3">
        <f>IFERROR(__xludf.DUMMYFUNCTION("IF(REGEXMATCH(I600,""(?i)entrepreneurship cell""),1,0)"),1.0)</f>
        <v>1</v>
      </c>
      <c r="O600" s="3">
        <f>IFERROR(__xludf.DUMMYFUNCTION("IF(REGEXMATCH(I600,""(?i)cultural club""),1,0)"),0.0)</f>
        <v>0</v>
      </c>
      <c r="P600" s="3">
        <f>IFERROR(__xludf.DUMMYFUNCTION("IF(REGEXMATCH(I600,""(?i)sports club""),1,0)"),1.0)</f>
        <v>1</v>
      </c>
      <c r="Q600" s="3" t="s">
        <v>1464</v>
      </c>
      <c r="R600" s="3">
        <f>IFERROR(__xludf.DUMMYFUNCTION("COUNTA(SPLIT(Q600,"",""))"),5.0)</f>
        <v>5</v>
      </c>
      <c r="S600" s="3">
        <f>IFERROR(__xludf.DUMMYFUNCTION("IF(REGEXMATCH(Q600,""(?i)c\+\+""),1,0)"),1.0)</f>
        <v>1</v>
      </c>
      <c r="T600" s="3">
        <f>IFERROR(__xludf.DUMMYFUNCTION("IF(REGEXMATCH(Q600,""(?i)machine learning""),1,0)"),0.0)</f>
        <v>0</v>
      </c>
      <c r="U600" s="3">
        <f>IFERROR(__xludf.DUMMYFUNCTION("IF(REGEXMATCH(Q600,""(?i)python""),1,0)"),1.0)</f>
        <v>1</v>
      </c>
      <c r="V600" s="3">
        <f>IFERROR(__xludf.DUMMYFUNCTION("IF(REGEXMATCH(Q600,""(?i)java""),1,0)"),1.0)</f>
        <v>1</v>
      </c>
      <c r="W600" s="3">
        <f>IFERROR(__xludf.DUMMYFUNCTION("IF(REGEXMATCH(Q600,""(?i)sql""),1,0)"),1.0)</f>
        <v>1</v>
      </c>
      <c r="X600" s="3">
        <f>IFERROR(__xludf.DUMMYFUNCTION("IF(REGEXMATCH(Q600,""(?i)web development""),1,0)"),0.0)</f>
        <v>0</v>
      </c>
      <c r="Y600" s="3">
        <f>IFERROR(__xludf.DUMMYFUNCTION("IF(REGEXMATCH(Q600,""(?i)data science""),1,0)"),1.0)</f>
        <v>1</v>
      </c>
      <c r="Z600" s="3" t="s">
        <v>55</v>
      </c>
      <c r="AA600" s="3" t="s">
        <v>48</v>
      </c>
      <c r="AB600" s="3" t="s">
        <v>47</v>
      </c>
      <c r="AC600" s="3" t="s">
        <v>48</v>
      </c>
      <c r="AD600" s="3">
        <v>0.0</v>
      </c>
      <c r="AE600" s="3" t="s">
        <v>49</v>
      </c>
      <c r="AF600" s="3">
        <v>7.43</v>
      </c>
      <c r="AG600" s="3">
        <v>7.87</v>
      </c>
      <c r="AH600" s="3">
        <v>6.57</v>
      </c>
      <c r="AI600" s="3">
        <v>6.54</v>
      </c>
      <c r="AJ600" s="3">
        <v>5.07</v>
      </c>
      <c r="AK600" s="3">
        <v>6.61</v>
      </c>
      <c r="AL600" s="3">
        <v>7.95</v>
      </c>
      <c r="AM600" s="3">
        <v>7.46</v>
      </c>
    </row>
    <row r="601">
      <c r="A601" s="3" t="s">
        <v>1465</v>
      </c>
      <c r="B601" s="3" t="s">
        <v>1466</v>
      </c>
      <c r="C601" s="4">
        <v>22.0</v>
      </c>
      <c r="D601" s="3" t="s">
        <v>58</v>
      </c>
      <c r="E601" s="3" t="s">
        <v>42</v>
      </c>
      <c r="F601" s="5">
        <v>7.62</v>
      </c>
      <c r="G601" s="3">
        <v>1.0</v>
      </c>
      <c r="H601" s="5">
        <v>71.68</v>
      </c>
      <c r="I601" s="3" t="s">
        <v>201</v>
      </c>
      <c r="J601" s="3">
        <f>IFERROR(__xludf.DUMMYFUNCTION("COUNTA(SPLIT(I601,"",""))"),3.0)</f>
        <v>3</v>
      </c>
      <c r="K601" s="3">
        <f>IFERROR(__xludf.DUMMYFUNCTION("IF(REGEXMATCH(I601,""(?i)literary society""),1,0)"),1.0)</f>
        <v>1</v>
      </c>
      <c r="L601" s="3">
        <f>IFERROR(__xludf.DUMMYFUNCTION("IF(REGEXMATCH(I601,""(?i)robotics""),1,0)"),1.0)</f>
        <v>1</v>
      </c>
      <c r="M601" s="3">
        <f>IFERROR(__xludf.DUMMYFUNCTION("IF(REGEXMATCH(I601,""(?i)coding club""),1,0)"),0.0)</f>
        <v>0</v>
      </c>
      <c r="N601" s="3">
        <f>IFERROR(__xludf.DUMMYFUNCTION("IF(REGEXMATCH(I601,""(?i)entrepreneurship cell""),1,0)"),0.0)</f>
        <v>0</v>
      </c>
      <c r="O601" s="3">
        <f>IFERROR(__xludf.DUMMYFUNCTION("IF(REGEXMATCH(I601,""(?i)cultural club""),1,0)"),1.0)</f>
        <v>1</v>
      </c>
      <c r="P601" s="3">
        <f>IFERROR(__xludf.DUMMYFUNCTION("IF(REGEXMATCH(I601,""(?i)sports club""),1,0)"),0.0)</f>
        <v>0</v>
      </c>
      <c r="Q601" s="3" t="s">
        <v>202</v>
      </c>
      <c r="R601" s="3">
        <f>IFERROR(__xludf.DUMMYFUNCTION("COUNTA(SPLIT(Q601,"",""))"),3.0)</f>
        <v>3</v>
      </c>
      <c r="S601" s="3">
        <f>IFERROR(__xludf.DUMMYFUNCTION("IF(REGEXMATCH(Q601,""(?i)c\+\+""),1,0)"),0.0)</f>
        <v>0</v>
      </c>
      <c r="T601" s="3">
        <f>IFERROR(__xludf.DUMMYFUNCTION("IF(REGEXMATCH(Q601,""(?i)machine learning""),1,0)"),1.0)</f>
        <v>1</v>
      </c>
      <c r="U601" s="3">
        <f>IFERROR(__xludf.DUMMYFUNCTION("IF(REGEXMATCH(Q601,""(?i)python""),1,0)"),0.0)</f>
        <v>0</v>
      </c>
      <c r="V601" s="3">
        <f>IFERROR(__xludf.DUMMYFUNCTION("IF(REGEXMATCH(Q601,""(?i)java""),1,0)"),1.0)</f>
        <v>1</v>
      </c>
      <c r="W601" s="3">
        <f>IFERROR(__xludf.DUMMYFUNCTION("IF(REGEXMATCH(Q601,""(?i)sql""),1,0)"),1.0)</f>
        <v>1</v>
      </c>
      <c r="X601" s="3">
        <f>IFERROR(__xludf.DUMMYFUNCTION("IF(REGEXMATCH(Q601,""(?i)web development""),1,0)"),0.0)</f>
        <v>0</v>
      </c>
      <c r="Y601" s="3">
        <f>IFERROR(__xludf.DUMMYFUNCTION("IF(REGEXMATCH(Q601,""(?i)data science""),1,0)"),0.0)</f>
        <v>0</v>
      </c>
      <c r="Z601" s="3" t="s">
        <v>45</v>
      </c>
      <c r="AA601" s="3" t="s">
        <v>61</v>
      </c>
      <c r="AB601" s="3" t="s">
        <v>66</v>
      </c>
      <c r="AC601" s="3" t="s">
        <v>72</v>
      </c>
      <c r="AD601" s="3">
        <v>13.11</v>
      </c>
      <c r="AE601" s="3" t="s">
        <v>106</v>
      </c>
      <c r="AF601" s="3">
        <v>6.82</v>
      </c>
      <c r="AG601" s="3">
        <v>8.32</v>
      </c>
      <c r="AH601" s="3">
        <v>7.56</v>
      </c>
      <c r="AI601" s="3">
        <v>8.14</v>
      </c>
      <c r="AJ601" s="3">
        <v>9.39</v>
      </c>
      <c r="AK601" s="3">
        <v>6.88</v>
      </c>
      <c r="AL601" s="3">
        <v>7.17</v>
      </c>
      <c r="AM601" s="3">
        <v>6.64</v>
      </c>
    </row>
    <row r="602">
      <c r="A602" s="3" t="s">
        <v>1467</v>
      </c>
      <c r="B602" s="3" t="s">
        <v>1468</v>
      </c>
      <c r="C602" s="4">
        <v>23.0</v>
      </c>
      <c r="D602" s="3" t="s">
        <v>41</v>
      </c>
      <c r="E602" s="3" t="s">
        <v>70</v>
      </c>
      <c r="F602" s="5">
        <v>6.51</v>
      </c>
      <c r="G602" s="3">
        <v>0.0</v>
      </c>
      <c r="H602" s="5">
        <v>66.25</v>
      </c>
      <c r="I602" s="3" t="s">
        <v>15</v>
      </c>
      <c r="J602" s="3">
        <f>IFERROR(__xludf.DUMMYFUNCTION("COUNTA(SPLIT(I602,"",""))"),1.0)</f>
        <v>1</v>
      </c>
      <c r="K602" s="3">
        <f>IFERROR(__xludf.DUMMYFUNCTION("IF(REGEXMATCH(I602,""(?i)literary society""),1,0)"),0.0)</f>
        <v>0</v>
      </c>
      <c r="L602" s="3">
        <f>IFERROR(__xludf.DUMMYFUNCTION("IF(REGEXMATCH(I602,""(?i)robotics""),1,0)"),0.0)</f>
        <v>0</v>
      </c>
      <c r="M602" s="3">
        <f>IFERROR(__xludf.DUMMYFUNCTION("IF(REGEXMATCH(I602,""(?i)coding club""),1,0)"),0.0)</f>
        <v>0</v>
      </c>
      <c r="N602" s="3">
        <f>IFERROR(__xludf.DUMMYFUNCTION("IF(REGEXMATCH(I602,""(?i)entrepreneurship cell""),1,0)"),0.0)</f>
        <v>0</v>
      </c>
      <c r="O602" s="3">
        <f>IFERROR(__xludf.DUMMYFUNCTION("IF(REGEXMATCH(I602,""(?i)cultural club""),1,0)"),0.0)</f>
        <v>0</v>
      </c>
      <c r="P602" s="3">
        <f>IFERROR(__xludf.DUMMYFUNCTION("IF(REGEXMATCH(I602,""(?i)sports club""),1,0)"),1.0)</f>
        <v>1</v>
      </c>
      <c r="Q602" s="3" t="s">
        <v>1469</v>
      </c>
      <c r="R602" s="3">
        <f>IFERROR(__xludf.DUMMYFUNCTION("COUNTA(SPLIT(Q602,"",""))"),5.0)</f>
        <v>5</v>
      </c>
      <c r="S602" s="3">
        <f>IFERROR(__xludf.DUMMYFUNCTION("IF(REGEXMATCH(Q602,""(?i)c\+\+""),1,0)"),1.0)</f>
        <v>1</v>
      </c>
      <c r="T602" s="3">
        <f>IFERROR(__xludf.DUMMYFUNCTION("IF(REGEXMATCH(Q602,""(?i)machine learning""),1,0)"),1.0)</f>
        <v>1</v>
      </c>
      <c r="U602" s="3">
        <f>IFERROR(__xludf.DUMMYFUNCTION("IF(REGEXMATCH(Q602,""(?i)python""),1,0)"),1.0)</f>
        <v>1</v>
      </c>
      <c r="V602" s="3">
        <f>IFERROR(__xludf.DUMMYFUNCTION("IF(REGEXMATCH(Q602,""(?i)java""),1,0)"),0.0)</f>
        <v>0</v>
      </c>
      <c r="W602" s="3">
        <f>IFERROR(__xludf.DUMMYFUNCTION("IF(REGEXMATCH(Q602,""(?i)sql""),1,0)"),1.0)</f>
        <v>1</v>
      </c>
      <c r="X602" s="3">
        <f>IFERROR(__xludf.DUMMYFUNCTION("IF(REGEXMATCH(Q602,""(?i)web development""),1,0)"),1.0)</f>
        <v>1</v>
      </c>
      <c r="Y602" s="3">
        <f>IFERROR(__xludf.DUMMYFUNCTION("IF(REGEXMATCH(Q602,""(?i)data science""),1,0)"),0.0)</f>
        <v>0</v>
      </c>
      <c r="Z602" s="3" t="s">
        <v>55</v>
      </c>
      <c r="AA602" s="3" t="s">
        <v>48</v>
      </c>
      <c r="AB602" s="3" t="s">
        <v>47</v>
      </c>
      <c r="AC602" s="3" t="s">
        <v>48</v>
      </c>
      <c r="AD602" s="3">
        <v>0.0</v>
      </c>
      <c r="AE602" s="3" t="s">
        <v>49</v>
      </c>
      <c r="AF602" s="3">
        <v>6.16</v>
      </c>
      <c r="AG602" s="3">
        <v>6.4</v>
      </c>
      <c r="AH602" s="3">
        <v>7.88</v>
      </c>
      <c r="AI602" s="3">
        <v>6.17</v>
      </c>
      <c r="AJ602" s="3">
        <v>5.9</v>
      </c>
      <c r="AK602" s="3">
        <v>6.56</v>
      </c>
      <c r="AL602" s="3">
        <v>6.71</v>
      </c>
      <c r="AM602" s="3">
        <v>6.33</v>
      </c>
    </row>
    <row r="603">
      <c r="A603" s="3" t="s">
        <v>1470</v>
      </c>
      <c r="B603" s="3" t="s">
        <v>1471</v>
      </c>
      <c r="C603" s="4">
        <v>21.0</v>
      </c>
      <c r="D603" s="3" t="s">
        <v>58</v>
      </c>
      <c r="E603" s="3" t="s">
        <v>52</v>
      </c>
      <c r="F603" s="5">
        <v>6.7</v>
      </c>
      <c r="G603" s="3">
        <v>0.0</v>
      </c>
      <c r="H603" s="5">
        <v>75.11</v>
      </c>
      <c r="I603" s="3" t="s">
        <v>739</v>
      </c>
      <c r="J603" s="3">
        <f>IFERROR(__xludf.DUMMYFUNCTION("COUNTA(SPLIT(I603,"",""))"),3.0)</f>
        <v>3</v>
      </c>
      <c r="K603" s="3">
        <f>IFERROR(__xludf.DUMMYFUNCTION("IF(REGEXMATCH(I603,""(?i)literary society""),1,0)"),0.0)</f>
        <v>0</v>
      </c>
      <c r="L603" s="3">
        <f>IFERROR(__xludf.DUMMYFUNCTION("IF(REGEXMATCH(I603,""(?i)robotics""),1,0)"),1.0)</f>
        <v>1</v>
      </c>
      <c r="M603" s="3">
        <f>IFERROR(__xludf.DUMMYFUNCTION("IF(REGEXMATCH(I603,""(?i)coding club""),1,0)"),1.0)</f>
        <v>1</v>
      </c>
      <c r="N603" s="3">
        <f>IFERROR(__xludf.DUMMYFUNCTION("IF(REGEXMATCH(I603,""(?i)entrepreneurship cell""),1,0)"),1.0)</f>
        <v>1</v>
      </c>
      <c r="O603" s="3">
        <f>IFERROR(__xludf.DUMMYFUNCTION("IF(REGEXMATCH(I603,""(?i)cultural club""),1,0)"),0.0)</f>
        <v>0</v>
      </c>
      <c r="P603" s="3">
        <f>IFERROR(__xludf.DUMMYFUNCTION("IF(REGEXMATCH(I603,""(?i)sports club""),1,0)"),0.0)</f>
        <v>0</v>
      </c>
      <c r="Q603" s="3" t="s">
        <v>1472</v>
      </c>
      <c r="R603" s="3">
        <f>IFERROR(__xludf.DUMMYFUNCTION("COUNTA(SPLIT(Q603,"",""))"),5.0)</f>
        <v>5</v>
      </c>
      <c r="S603" s="3">
        <f>IFERROR(__xludf.DUMMYFUNCTION("IF(REGEXMATCH(Q603,""(?i)c\+\+""),1,0)"),1.0)</f>
        <v>1</v>
      </c>
      <c r="T603" s="3">
        <f>IFERROR(__xludf.DUMMYFUNCTION("IF(REGEXMATCH(Q603,""(?i)machine learning""),1,0)"),1.0)</f>
        <v>1</v>
      </c>
      <c r="U603" s="3">
        <f>IFERROR(__xludf.DUMMYFUNCTION("IF(REGEXMATCH(Q603,""(?i)python""),1,0)"),0.0)</f>
        <v>0</v>
      </c>
      <c r="V603" s="3">
        <f>IFERROR(__xludf.DUMMYFUNCTION("IF(REGEXMATCH(Q603,""(?i)java""),1,0)"),1.0)</f>
        <v>1</v>
      </c>
      <c r="W603" s="3">
        <f>IFERROR(__xludf.DUMMYFUNCTION("IF(REGEXMATCH(Q603,""(?i)sql""),1,0)"),1.0)</f>
        <v>1</v>
      </c>
      <c r="X603" s="3">
        <f>IFERROR(__xludf.DUMMYFUNCTION("IF(REGEXMATCH(Q603,""(?i)web development""),1,0)"),1.0)</f>
        <v>1</v>
      </c>
      <c r="Y603" s="3">
        <f>IFERROR(__xludf.DUMMYFUNCTION("IF(REGEXMATCH(Q603,""(?i)data science""),1,0)"),0.0)</f>
        <v>0</v>
      </c>
      <c r="Z603" s="3" t="s">
        <v>45</v>
      </c>
      <c r="AA603" s="3" t="s">
        <v>98</v>
      </c>
      <c r="AB603" s="3" t="s">
        <v>47</v>
      </c>
      <c r="AC603" s="3" t="s">
        <v>48</v>
      </c>
      <c r="AD603" s="3">
        <v>0.0</v>
      </c>
      <c r="AE603" s="3" t="s">
        <v>49</v>
      </c>
      <c r="AF603" s="3">
        <v>6.56</v>
      </c>
      <c r="AG603" s="3">
        <v>6.4</v>
      </c>
      <c r="AH603" s="3">
        <v>7.03</v>
      </c>
      <c r="AI603" s="3">
        <v>7.74</v>
      </c>
      <c r="AJ603" s="3">
        <v>7.9</v>
      </c>
      <c r="AK603" s="3">
        <v>6.67</v>
      </c>
      <c r="AL603" s="3">
        <v>5.37</v>
      </c>
      <c r="AM603" s="3">
        <v>5.96</v>
      </c>
    </row>
    <row r="604">
      <c r="A604" s="3" t="s">
        <v>1473</v>
      </c>
      <c r="B604" s="3" t="s">
        <v>1474</v>
      </c>
      <c r="C604" s="4">
        <v>21.0</v>
      </c>
      <c r="D604" s="3" t="s">
        <v>58</v>
      </c>
      <c r="E604" s="3" t="s">
        <v>82</v>
      </c>
      <c r="F604" s="5">
        <v>6.77</v>
      </c>
      <c r="G604" s="3">
        <v>0.0</v>
      </c>
      <c r="H604" s="5">
        <v>74.06</v>
      </c>
      <c r="I604" s="3" t="s">
        <v>93</v>
      </c>
      <c r="J604" s="3">
        <f>IFERROR(__xludf.DUMMYFUNCTION("COUNTA(SPLIT(I604,"",""))"),3.0)</f>
        <v>3</v>
      </c>
      <c r="K604" s="3">
        <f>IFERROR(__xludf.DUMMYFUNCTION("IF(REGEXMATCH(I604,""(?i)literary society""),1,0)"),1.0)</f>
        <v>1</v>
      </c>
      <c r="L604" s="3">
        <f>IFERROR(__xludf.DUMMYFUNCTION("IF(REGEXMATCH(I604,""(?i)robotics""),1,0)"),0.0)</f>
        <v>0</v>
      </c>
      <c r="M604" s="3">
        <f>IFERROR(__xludf.DUMMYFUNCTION("IF(REGEXMATCH(I604,""(?i)coding club""),1,0)"),1.0)</f>
        <v>1</v>
      </c>
      <c r="N604" s="3">
        <f>IFERROR(__xludf.DUMMYFUNCTION("IF(REGEXMATCH(I604,""(?i)entrepreneurship cell""),1,0)"),0.0)</f>
        <v>0</v>
      </c>
      <c r="O604" s="3">
        <f>IFERROR(__xludf.DUMMYFUNCTION("IF(REGEXMATCH(I604,""(?i)cultural club""),1,0)"),0.0)</f>
        <v>0</v>
      </c>
      <c r="P604" s="3">
        <f>IFERROR(__xludf.DUMMYFUNCTION("IF(REGEXMATCH(I604,""(?i)sports club""),1,0)"),1.0)</f>
        <v>1</v>
      </c>
      <c r="Q604" s="3" t="s">
        <v>1475</v>
      </c>
      <c r="R604" s="3">
        <f>IFERROR(__xludf.DUMMYFUNCTION("COUNTA(SPLIT(Q604,"",""))"),3.0)</f>
        <v>3</v>
      </c>
      <c r="S604" s="3">
        <f>IFERROR(__xludf.DUMMYFUNCTION("IF(REGEXMATCH(Q604,""(?i)c\+\+""),1,0)"),1.0)</f>
        <v>1</v>
      </c>
      <c r="T604" s="3">
        <f>IFERROR(__xludf.DUMMYFUNCTION("IF(REGEXMATCH(Q604,""(?i)machine learning""),1,0)"),1.0)</f>
        <v>1</v>
      </c>
      <c r="U604" s="3">
        <f>IFERROR(__xludf.DUMMYFUNCTION("IF(REGEXMATCH(Q604,""(?i)python""),1,0)"),0.0)</f>
        <v>0</v>
      </c>
      <c r="V604" s="3">
        <f>IFERROR(__xludf.DUMMYFUNCTION("IF(REGEXMATCH(Q604,""(?i)java""),1,0)"),0.0)</f>
        <v>0</v>
      </c>
      <c r="W604" s="3">
        <f>IFERROR(__xludf.DUMMYFUNCTION("IF(REGEXMATCH(Q604,""(?i)sql""),1,0)"),1.0)</f>
        <v>1</v>
      </c>
      <c r="X604" s="3">
        <f>IFERROR(__xludf.DUMMYFUNCTION("IF(REGEXMATCH(Q604,""(?i)web development""),1,0)"),0.0)</f>
        <v>0</v>
      </c>
      <c r="Y604" s="3">
        <f>IFERROR(__xludf.DUMMYFUNCTION("IF(REGEXMATCH(Q604,""(?i)data science""),1,0)"),0.0)</f>
        <v>0</v>
      </c>
      <c r="Z604" s="3" t="s">
        <v>45</v>
      </c>
      <c r="AA604" s="3" t="s">
        <v>72</v>
      </c>
      <c r="AB604" s="3" t="s">
        <v>47</v>
      </c>
      <c r="AC604" s="3" t="s">
        <v>48</v>
      </c>
      <c r="AD604" s="3">
        <v>0.0</v>
      </c>
      <c r="AE604" s="3" t="s">
        <v>49</v>
      </c>
      <c r="AF604" s="3">
        <v>6.19</v>
      </c>
      <c r="AG604" s="3">
        <v>7.27</v>
      </c>
      <c r="AH604" s="3">
        <v>6.23</v>
      </c>
      <c r="AI604" s="3">
        <v>7.24</v>
      </c>
      <c r="AJ604" s="3">
        <v>7.26</v>
      </c>
      <c r="AK604" s="3">
        <v>6.53</v>
      </c>
      <c r="AL604" s="3">
        <v>6.94</v>
      </c>
      <c r="AM604" s="3">
        <v>6.47</v>
      </c>
    </row>
    <row r="605">
      <c r="A605" s="3" t="s">
        <v>1476</v>
      </c>
      <c r="B605" s="3" t="s">
        <v>252</v>
      </c>
      <c r="C605" s="4">
        <v>18.0</v>
      </c>
      <c r="D605" s="3" t="s">
        <v>58</v>
      </c>
      <c r="E605" s="3" t="s">
        <v>70</v>
      </c>
      <c r="F605" s="5">
        <v>6.73</v>
      </c>
      <c r="G605" s="3">
        <v>0.0</v>
      </c>
      <c r="H605" s="5">
        <v>64.75</v>
      </c>
      <c r="I605" s="3" t="s">
        <v>64</v>
      </c>
      <c r="J605" s="3">
        <f>IFERROR(__xludf.DUMMYFUNCTION("COUNTA(SPLIT(I605,"",""))"),2.0)</f>
        <v>2</v>
      </c>
      <c r="K605" s="3">
        <f>IFERROR(__xludf.DUMMYFUNCTION("IF(REGEXMATCH(I605,""(?i)literary society""),1,0)"),0.0)</f>
        <v>0</v>
      </c>
      <c r="L605" s="3">
        <f>IFERROR(__xludf.DUMMYFUNCTION("IF(REGEXMATCH(I605,""(?i)robotics""),1,0)"),0.0)</f>
        <v>0</v>
      </c>
      <c r="M605" s="3">
        <f>IFERROR(__xludf.DUMMYFUNCTION("IF(REGEXMATCH(I605,""(?i)coding club""),1,0)"),1.0)</f>
        <v>1</v>
      </c>
      <c r="N605" s="3">
        <f>IFERROR(__xludf.DUMMYFUNCTION("IF(REGEXMATCH(I605,""(?i)entrepreneurship cell""),1,0)"),1.0)</f>
        <v>1</v>
      </c>
      <c r="O605" s="3">
        <f>IFERROR(__xludf.DUMMYFUNCTION("IF(REGEXMATCH(I605,""(?i)cultural club""),1,0)"),0.0)</f>
        <v>0</v>
      </c>
      <c r="P605" s="3">
        <f>IFERROR(__xludf.DUMMYFUNCTION("IF(REGEXMATCH(I605,""(?i)sports club""),1,0)"),0.0)</f>
        <v>0</v>
      </c>
      <c r="Q605" s="3" t="s">
        <v>291</v>
      </c>
      <c r="R605" s="3">
        <f>IFERROR(__xludf.DUMMYFUNCTION("COUNTA(SPLIT(Q605,"",""))"),2.0)</f>
        <v>2</v>
      </c>
      <c r="S605" s="3">
        <f>IFERROR(__xludf.DUMMYFUNCTION("IF(REGEXMATCH(Q605,""(?i)c\+\+""),1,0)"),1.0)</f>
        <v>1</v>
      </c>
      <c r="T605" s="3">
        <f>IFERROR(__xludf.DUMMYFUNCTION("IF(REGEXMATCH(Q605,""(?i)machine learning""),1,0)"),0.0)</f>
        <v>0</v>
      </c>
      <c r="U605" s="3">
        <f>IFERROR(__xludf.DUMMYFUNCTION("IF(REGEXMATCH(Q605,""(?i)python""),1,0)"),0.0)</f>
        <v>0</v>
      </c>
      <c r="V605" s="3">
        <f>IFERROR(__xludf.DUMMYFUNCTION("IF(REGEXMATCH(Q605,""(?i)java""),1,0)"),0.0)</f>
        <v>0</v>
      </c>
      <c r="W605" s="3">
        <f>IFERROR(__xludf.DUMMYFUNCTION("IF(REGEXMATCH(Q605,""(?i)sql""),1,0)"),1.0)</f>
        <v>1</v>
      </c>
      <c r="X605" s="3">
        <f>IFERROR(__xludf.DUMMYFUNCTION("IF(REGEXMATCH(Q605,""(?i)web development""),1,0)"),0.0)</f>
        <v>0</v>
      </c>
      <c r="Y605" s="3">
        <f>IFERROR(__xludf.DUMMYFUNCTION("IF(REGEXMATCH(Q605,""(?i)data science""),1,0)"),0.0)</f>
        <v>0</v>
      </c>
      <c r="Z605" s="3" t="s">
        <v>55</v>
      </c>
      <c r="AA605" s="3" t="s">
        <v>48</v>
      </c>
      <c r="AB605" s="3" t="s">
        <v>47</v>
      </c>
      <c r="AC605" s="3" t="s">
        <v>48</v>
      </c>
      <c r="AD605" s="3">
        <v>0.0</v>
      </c>
      <c r="AE605" s="3" t="s">
        <v>49</v>
      </c>
      <c r="AF605" s="3">
        <v>5.79</v>
      </c>
      <c r="AG605" s="3">
        <v>6.82</v>
      </c>
      <c r="AH605" s="3">
        <v>6.73</v>
      </c>
      <c r="AI605" s="3">
        <v>7.22</v>
      </c>
      <c r="AJ605" s="3">
        <v>6.8</v>
      </c>
      <c r="AK605" s="3">
        <v>6.93</v>
      </c>
      <c r="AL605" s="3">
        <v>7.64</v>
      </c>
      <c r="AM605" s="3">
        <v>5.89</v>
      </c>
    </row>
    <row r="606">
      <c r="A606" s="3" t="s">
        <v>1477</v>
      </c>
      <c r="B606" s="3" t="s">
        <v>81</v>
      </c>
      <c r="C606" s="4">
        <v>20.0</v>
      </c>
      <c r="D606" s="3" t="s">
        <v>41</v>
      </c>
      <c r="E606" s="3" t="s">
        <v>82</v>
      </c>
      <c r="F606" s="5">
        <v>6.69</v>
      </c>
      <c r="G606" s="3">
        <v>1.0</v>
      </c>
      <c r="H606" s="5">
        <v>88.78</v>
      </c>
      <c r="I606" s="3" t="s">
        <v>243</v>
      </c>
      <c r="J606" s="3">
        <f>IFERROR(__xludf.DUMMYFUNCTION("COUNTA(SPLIT(I606,"",""))"),2.0)</f>
        <v>2</v>
      </c>
      <c r="K606" s="3">
        <f>IFERROR(__xludf.DUMMYFUNCTION("IF(REGEXMATCH(I606,""(?i)literary society""),1,0)"),0.0)</f>
        <v>0</v>
      </c>
      <c r="L606" s="3">
        <f>IFERROR(__xludf.DUMMYFUNCTION("IF(REGEXMATCH(I606,""(?i)robotics""),1,0)"),1.0)</f>
        <v>1</v>
      </c>
      <c r="M606" s="3">
        <f>IFERROR(__xludf.DUMMYFUNCTION("IF(REGEXMATCH(I606,""(?i)coding club""),1,0)"),0.0)</f>
        <v>0</v>
      </c>
      <c r="N606" s="3">
        <f>IFERROR(__xludf.DUMMYFUNCTION("IF(REGEXMATCH(I606,""(?i)entrepreneurship cell""),1,0)"),0.0)</f>
        <v>0</v>
      </c>
      <c r="O606" s="3">
        <f>IFERROR(__xludf.DUMMYFUNCTION("IF(REGEXMATCH(I606,""(?i)cultural club""),1,0)"),1.0)</f>
        <v>1</v>
      </c>
      <c r="P606" s="3">
        <f>IFERROR(__xludf.DUMMYFUNCTION("IF(REGEXMATCH(I606,""(?i)sports club""),1,0)"),0.0)</f>
        <v>0</v>
      </c>
      <c r="Q606" s="3" t="s">
        <v>1478</v>
      </c>
      <c r="R606" s="3">
        <f>IFERROR(__xludf.DUMMYFUNCTION("COUNTA(SPLIT(Q606,"",""))"),3.0)</f>
        <v>3</v>
      </c>
      <c r="S606" s="3">
        <f>IFERROR(__xludf.DUMMYFUNCTION("IF(REGEXMATCH(Q606,""(?i)c\+\+""),1,0)"),0.0)</f>
        <v>0</v>
      </c>
      <c r="T606" s="3">
        <f>IFERROR(__xludf.DUMMYFUNCTION("IF(REGEXMATCH(Q606,""(?i)machine learning""),1,0)"),1.0)</f>
        <v>1</v>
      </c>
      <c r="U606" s="3">
        <f>IFERROR(__xludf.DUMMYFUNCTION("IF(REGEXMATCH(Q606,""(?i)python""),1,0)"),0.0)</f>
        <v>0</v>
      </c>
      <c r="V606" s="3">
        <f>IFERROR(__xludf.DUMMYFUNCTION("IF(REGEXMATCH(Q606,""(?i)java""),1,0)"),0.0)</f>
        <v>0</v>
      </c>
      <c r="W606" s="3">
        <f>IFERROR(__xludf.DUMMYFUNCTION("IF(REGEXMATCH(Q606,""(?i)sql""),1,0)"),1.0)</f>
        <v>1</v>
      </c>
      <c r="X606" s="3">
        <f>IFERROR(__xludf.DUMMYFUNCTION("IF(REGEXMATCH(Q606,""(?i)web development""),1,0)"),0.0)</f>
        <v>0</v>
      </c>
      <c r="Y606" s="3">
        <f>IFERROR(__xludf.DUMMYFUNCTION("IF(REGEXMATCH(Q606,""(?i)data science""),1,0)"),1.0)</f>
        <v>1</v>
      </c>
      <c r="Z606" s="3" t="s">
        <v>45</v>
      </c>
      <c r="AA606" s="3" t="s">
        <v>98</v>
      </c>
      <c r="AB606" s="3" t="s">
        <v>47</v>
      </c>
      <c r="AC606" s="3" t="s">
        <v>48</v>
      </c>
      <c r="AD606" s="3">
        <v>0.0</v>
      </c>
      <c r="AE606" s="3" t="s">
        <v>49</v>
      </c>
      <c r="AF606" s="3">
        <v>8.02</v>
      </c>
      <c r="AG606" s="3">
        <v>8.44</v>
      </c>
      <c r="AH606" s="3">
        <v>5.95</v>
      </c>
      <c r="AI606" s="3">
        <v>6.03</v>
      </c>
      <c r="AJ606" s="3">
        <v>6.55</v>
      </c>
      <c r="AK606" s="3">
        <v>6.24</v>
      </c>
      <c r="AL606" s="3">
        <v>7.22</v>
      </c>
      <c r="AM606" s="3">
        <v>5.05</v>
      </c>
    </row>
    <row r="607">
      <c r="A607" s="3" t="s">
        <v>1479</v>
      </c>
      <c r="B607" s="3" t="s">
        <v>190</v>
      </c>
      <c r="C607" s="4">
        <v>22.0</v>
      </c>
      <c r="D607" s="3" t="s">
        <v>58</v>
      </c>
      <c r="E607" s="3" t="s">
        <v>82</v>
      </c>
      <c r="F607" s="5">
        <v>6.97</v>
      </c>
      <c r="G607" s="3">
        <v>1.0</v>
      </c>
      <c r="H607" s="5">
        <v>87.3</v>
      </c>
      <c r="I607" s="3" t="s">
        <v>243</v>
      </c>
      <c r="J607" s="3">
        <f>IFERROR(__xludf.DUMMYFUNCTION("COUNTA(SPLIT(I607,"",""))"),2.0)</f>
        <v>2</v>
      </c>
      <c r="K607" s="3">
        <f>IFERROR(__xludf.DUMMYFUNCTION("IF(REGEXMATCH(I607,""(?i)literary society""),1,0)"),0.0)</f>
        <v>0</v>
      </c>
      <c r="L607" s="3">
        <f>IFERROR(__xludf.DUMMYFUNCTION("IF(REGEXMATCH(I607,""(?i)robotics""),1,0)"),1.0)</f>
        <v>1</v>
      </c>
      <c r="M607" s="3">
        <f>IFERROR(__xludf.DUMMYFUNCTION("IF(REGEXMATCH(I607,""(?i)coding club""),1,0)"),0.0)</f>
        <v>0</v>
      </c>
      <c r="N607" s="3">
        <f>IFERROR(__xludf.DUMMYFUNCTION("IF(REGEXMATCH(I607,""(?i)entrepreneurship cell""),1,0)"),0.0)</f>
        <v>0</v>
      </c>
      <c r="O607" s="3">
        <f>IFERROR(__xludf.DUMMYFUNCTION("IF(REGEXMATCH(I607,""(?i)cultural club""),1,0)"),1.0)</f>
        <v>1</v>
      </c>
      <c r="P607" s="3">
        <f>IFERROR(__xludf.DUMMYFUNCTION("IF(REGEXMATCH(I607,""(?i)sports club""),1,0)"),0.0)</f>
        <v>0</v>
      </c>
      <c r="Q607" s="3" t="s">
        <v>522</v>
      </c>
      <c r="R607" s="3">
        <f>IFERROR(__xludf.DUMMYFUNCTION("COUNTA(SPLIT(Q607,"",""))"),2.0)</f>
        <v>2</v>
      </c>
      <c r="S607" s="3">
        <f>IFERROR(__xludf.DUMMYFUNCTION("IF(REGEXMATCH(Q607,""(?i)c\+\+""),1,0)"),0.0)</f>
        <v>0</v>
      </c>
      <c r="T607" s="3">
        <f>IFERROR(__xludf.DUMMYFUNCTION("IF(REGEXMATCH(Q607,""(?i)machine learning""),1,0)"),0.0)</f>
        <v>0</v>
      </c>
      <c r="U607" s="3">
        <f>IFERROR(__xludf.DUMMYFUNCTION("IF(REGEXMATCH(Q607,""(?i)python""),1,0)"),1.0)</f>
        <v>1</v>
      </c>
      <c r="V607" s="3">
        <f>IFERROR(__xludf.DUMMYFUNCTION("IF(REGEXMATCH(Q607,""(?i)java""),1,0)"),0.0)</f>
        <v>0</v>
      </c>
      <c r="W607" s="3">
        <f>IFERROR(__xludf.DUMMYFUNCTION("IF(REGEXMATCH(Q607,""(?i)sql""),1,0)"),1.0)</f>
        <v>1</v>
      </c>
      <c r="X607" s="3">
        <f>IFERROR(__xludf.DUMMYFUNCTION("IF(REGEXMATCH(Q607,""(?i)web development""),1,0)"),0.0)</f>
        <v>0</v>
      </c>
      <c r="Y607" s="3">
        <f>IFERROR(__xludf.DUMMYFUNCTION("IF(REGEXMATCH(Q607,""(?i)data science""),1,0)"),0.0)</f>
        <v>0</v>
      </c>
      <c r="Z607" s="3" t="s">
        <v>55</v>
      </c>
      <c r="AA607" s="3" t="s">
        <v>48</v>
      </c>
      <c r="AB607" s="3" t="s">
        <v>66</v>
      </c>
      <c r="AC607" s="3" t="s">
        <v>85</v>
      </c>
      <c r="AD607" s="3">
        <v>12.78</v>
      </c>
      <c r="AE607" s="3" t="s">
        <v>75</v>
      </c>
      <c r="AF607" s="3">
        <v>6.05</v>
      </c>
      <c r="AG607" s="3">
        <v>6.32</v>
      </c>
      <c r="AH607" s="3">
        <v>6.23</v>
      </c>
      <c r="AI607" s="3">
        <v>7.83</v>
      </c>
      <c r="AJ607" s="3">
        <v>7.9</v>
      </c>
      <c r="AK607" s="3">
        <v>7.45</v>
      </c>
      <c r="AL607" s="3">
        <v>8.18</v>
      </c>
      <c r="AM607" s="3">
        <v>5.82</v>
      </c>
    </row>
    <row r="608">
      <c r="A608" s="3" t="s">
        <v>1480</v>
      </c>
      <c r="B608" s="3" t="s">
        <v>212</v>
      </c>
      <c r="C608" s="4">
        <v>22.0</v>
      </c>
      <c r="D608" s="3" t="s">
        <v>41</v>
      </c>
      <c r="E608" s="3" t="s">
        <v>42</v>
      </c>
      <c r="F608" s="5">
        <v>7.24</v>
      </c>
      <c r="G608" s="3">
        <v>1.0</v>
      </c>
      <c r="H608" s="5">
        <v>83.72</v>
      </c>
      <c r="I608" s="3" t="s">
        <v>109</v>
      </c>
      <c r="J608" s="3">
        <f>IFERROR(__xludf.DUMMYFUNCTION("COUNTA(SPLIT(I608,"",""))"),2.0)</f>
        <v>2</v>
      </c>
      <c r="K608" s="3">
        <f>IFERROR(__xludf.DUMMYFUNCTION("IF(REGEXMATCH(I608,""(?i)literary society""),1,0)"),0.0)</f>
        <v>0</v>
      </c>
      <c r="L608" s="3">
        <f>IFERROR(__xludf.DUMMYFUNCTION("IF(REGEXMATCH(I608,""(?i)robotics""),1,0)"),0.0)</f>
        <v>0</v>
      </c>
      <c r="M608" s="3">
        <f>IFERROR(__xludf.DUMMYFUNCTION("IF(REGEXMATCH(I608,""(?i)coding club""),1,0)"),0.0)</f>
        <v>0</v>
      </c>
      <c r="N608" s="3">
        <f>IFERROR(__xludf.DUMMYFUNCTION("IF(REGEXMATCH(I608,""(?i)entrepreneurship cell""),1,0)"),1.0)</f>
        <v>1</v>
      </c>
      <c r="O608" s="3">
        <f>IFERROR(__xludf.DUMMYFUNCTION("IF(REGEXMATCH(I608,""(?i)cultural club""),1,0)"),0.0)</f>
        <v>0</v>
      </c>
      <c r="P608" s="3">
        <f>IFERROR(__xludf.DUMMYFUNCTION("IF(REGEXMATCH(I608,""(?i)sports club""),1,0)"),1.0)</f>
        <v>1</v>
      </c>
      <c r="Q608" s="3" t="s">
        <v>1151</v>
      </c>
      <c r="R608" s="3">
        <f>IFERROR(__xludf.DUMMYFUNCTION("COUNTA(SPLIT(Q608,"",""))"),5.0)</f>
        <v>5</v>
      </c>
      <c r="S608" s="3">
        <f>IFERROR(__xludf.DUMMYFUNCTION("IF(REGEXMATCH(Q608,""(?i)c\+\+""),1,0)"),1.0)</f>
        <v>1</v>
      </c>
      <c r="T608" s="3">
        <f>IFERROR(__xludf.DUMMYFUNCTION("IF(REGEXMATCH(Q608,""(?i)machine learning""),1,0)"),1.0)</f>
        <v>1</v>
      </c>
      <c r="U608" s="3">
        <f>IFERROR(__xludf.DUMMYFUNCTION("IF(REGEXMATCH(Q608,""(?i)python""),1,0)"),0.0)</f>
        <v>0</v>
      </c>
      <c r="V608" s="3">
        <f>IFERROR(__xludf.DUMMYFUNCTION("IF(REGEXMATCH(Q608,""(?i)java""),1,0)"),1.0)</f>
        <v>1</v>
      </c>
      <c r="W608" s="3">
        <f>IFERROR(__xludf.DUMMYFUNCTION("IF(REGEXMATCH(Q608,""(?i)sql""),1,0)"),0.0)</f>
        <v>0</v>
      </c>
      <c r="X608" s="3">
        <f>IFERROR(__xludf.DUMMYFUNCTION("IF(REGEXMATCH(Q608,""(?i)web development""),1,0)"),1.0)</f>
        <v>1</v>
      </c>
      <c r="Y608" s="3">
        <f>IFERROR(__xludf.DUMMYFUNCTION("IF(REGEXMATCH(Q608,""(?i)data science""),1,0)"),1.0)</f>
        <v>1</v>
      </c>
      <c r="Z608" s="3" t="s">
        <v>55</v>
      </c>
      <c r="AA608" s="3" t="s">
        <v>48</v>
      </c>
      <c r="AB608" s="3" t="s">
        <v>66</v>
      </c>
      <c r="AC608" s="3" t="s">
        <v>72</v>
      </c>
      <c r="AD608" s="3">
        <v>12.14</v>
      </c>
      <c r="AE608" s="3" t="s">
        <v>75</v>
      </c>
      <c r="AF608" s="3">
        <v>7.69</v>
      </c>
      <c r="AG608" s="3">
        <v>7.42</v>
      </c>
      <c r="AH608" s="3">
        <v>7.16</v>
      </c>
      <c r="AI608" s="3">
        <v>9.16</v>
      </c>
      <c r="AJ608" s="3">
        <v>6.38</v>
      </c>
      <c r="AK608" s="3">
        <v>6.93</v>
      </c>
      <c r="AL608" s="3">
        <v>5.04</v>
      </c>
      <c r="AM608" s="3">
        <v>8.16</v>
      </c>
    </row>
    <row r="609">
      <c r="A609" s="3" t="s">
        <v>1481</v>
      </c>
      <c r="B609" s="3" t="s">
        <v>190</v>
      </c>
      <c r="C609" s="4">
        <v>19.0</v>
      </c>
      <c r="D609" s="3" t="s">
        <v>58</v>
      </c>
      <c r="E609" s="3" t="s">
        <v>42</v>
      </c>
      <c r="F609" s="5">
        <v>6.82</v>
      </c>
      <c r="G609" s="3">
        <v>2.0</v>
      </c>
      <c r="H609" s="5">
        <v>85.25</v>
      </c>
      <c r="I609" s="3" t="s">
        <v>168</v>
      </c>
      <c r="J609" s="3">
        <f>IFERROR(__xludf.DUMMYFUNCTION("COUNTA(SPLIT(I609,"",""))"),3.0)</f>
        <v>3</v>
      </c>
      <c r="K609" s="3">
        <f>IFERROR(__xludf.DUMMYFUNCTION("IF(REGEXMATCH(I609,""(?i)literary society""),1,0)"),1.0)</f>
        <v>1</v>
      </c>
      <c r="L609" s="3">
        <f>IFERROR(__xludf.DUMMYFUNCTION("IF(REGEXMATCH(I609,""(?i)robotics""),1,0)"),0.0)</f>
        <v>0</v>
      </c>
      <c r="M609" s="3">
        <f>IFERROR(__xludf.DUMMYFUNCTION("IF(REGEXMATCH(I609,""(?i)coding club""),1,0)"),0.0)</f>
        <v>0</v>
      </c>
      <c r="N609" s="3">
        <f>IFERROR(__xludf.DUMMYFUNCTION("IF(REGEXMATCH(I609,""(?i)entrepreneurship cell""),1,0)"),0.0)</f>
        <v>0</v>
      </c>
      <c r="O609" s="3">
        <f>IFERROR(__xludf.DUMMYFUNCTION("IF(REGEXMATCH(I609,""(?i)cultural club""),1,0)"),1.0)</f>
        <v>1</v>
      </c>
      <c r="P609" s="3">
        <f>IFERROR(__xludf.DUMMYFUNCTION("IF(REGEXMATCH(I609,""(?i)sports club""),1,0)"),1.0)</f>
        <v>1</v>
      </c>
      <c r="Q609" s="3" t="s">
        <v>475</v>
      </c>
      <c r="R609" s="3">
        <f>IFERROR(__xludf.DUMMYFUNCTION("COUNTA(SPLIT(Q609,"",""))"),2.0)</f>
        <v>2</v>
      </c>
      <c r="S609" s="3">
        <f>IFERROR(__xludf.DUMMYFUNCTION("IF(REGEXMATCH(Q609,""(?i)c\+\+""),1,0)"),0.0)</f>
        <v>0</v>
      </c>
      <c r="T609" s="3">
        <f>IFERROR(__xludf.DUMMYFUNCTION("IF(REGEXMATCH(Q609,""(?i)machine learning""),1,0)"),0.0)</f>
        <v>0</v>
      </c>
      <c r="U609" s="3">
        <f>IFERROR(__xludf.DUMMYFUNCTION("IF(REGEXMATCH(Q609,""(?i)python""),1,0)"),1.0)</f>
        <v>1</v>
      </c>
      <c r="V609" s="3">
        <f>IFERROR(__xludf.DUMMYFUNCTION("IF(REGEXMATCH(Q609,""(?i)java""),1,0)"),1.0)</f>
        <v>1</v>
      </c>
      <c r="W609" s="3">
        <f>IFERROR(__xludf.DUMMYFUNCTION("IF(REGEXMATCH(Q609,""(?i)sql""),1,0)"),0.0)</f>
        <v>0</v>
      </c>
      <c r="X609" s="3">
        <f>IFERROR(__xludf.DUMMYFUNCTION("IF(REGEXMATCH(Q609,""(?i)web development""),1,0)"),0.0)</f>
        <v>0</v>
      </c>
      <c r="Y609" s="3">
        <f>IFERROR(__xludf.DUMMYFUNCTION("IF(REGEXMATCH(Q609,""(?i)data science""),1,0)"),0.0)</f>
        <v>0</v>
      </c>
      <c r="Z609" s="3" t="s">
        <v>55</v>
      </c>
      <c r="AA609" s="3" t="s">
        <v>48</v>
      </c>
      <c r="AB609" s="3" t="s">
        <v>47</v>
      </c>
      <c r="AC609" s="3" t="s">
        <v>48</v>
      </c>
      <c r="AD609" s="3">
        <v>0.0</v>
      </c>
      <c r="AE609" s="3" t="s">
        <v>49</v>
      </c>
      <c r="AF609" s="3">
        <v>7.19</v>
      </c>
      <c r="AG609" s="3">
        <v>8.0</v>
      </c>
      <c r="AH609" s="3">
        <v>4.3</v>
      </c>
      <c r="AI609" s="3">
        <v>7.68</v>
      </c>
      <c r="AJ609" s="3">
        <v>6.35</v>
      </c>
      <c r="AK609" s="3">
        <v>5.17</v>
      </c>
      <c r="AL609" s="3">
        <v>7.51</v>
      </c>
      <c r="AM609" s="3">
        <v>8.37</v>
      </c>
    </row>
    <row r="610">
      <c r="A610" s="3" t="s">
        <v>1482</v>
      </c>
      <c r="B610" s="3" t="s">
        <v>1483</v>
      </c>
      <c r="C610" s="4">
        <v>23.0</v>
      </c>
      <c r="D610" s="3" t="s">
        <v>41</v>
      </c>
      <c r="E610" s="3" t="s">
        <v>42</v>
      </c>
      <c r="F610" s="5">
        <v>7.13</v>
      </c>
      <c r="G610" s="3">
        <v>0.0</v>
      </c>
      <c r="H610" s="5">
        <v>86.02</v>
      </c>
      <c r="I610" s="3" t="s">
        <v>14</v>
      </c>
      <c r="J610" s="3">
        <f>IFERROR(__xludf.DUMMYFUNCTION("COUNTA(SPLIT(I610,"",""))"),1.0)</f>
        <v>1</v>
      </c>
      <c r="K610" s="3">
        <f>IFERROR(__xludf.DUMMYFUNCTION("IF(REGEXMATCH(I610,""(?i)literary society""),1,0)"),0.0)</f>
        <v>0</v>
      </c>
      <c r="L610" s="3">
        <f>IFERROR(__xludf.DUMMYFUNCTION("IF(REGEXMATCH(I610,""(?i)robotics""),1,0)"),0.0)</f>
        <v>0</v>
      </c>
      <c r="M610" s="3">
        <f>IFERROR(__xludf.DUMMYFUNCTION("IF(REGEXMATCH(I610,""(?i)coding club""),1,0)"),0.0)</f>
        <v>0</v>
      </c>
      <c r="N610" s="3">
        <f>IFERROR(__xludf.DUMMYFUNCTION("IF(REGEXMATCH(I610,""(?i)entrepreneurship cell""),1,0)"),0.0)</f>
        <v>0</v>
      </c>
      <c r="O610" s="3">
        <f>IFERROR(__xludf.DUMMYFUNCTION("IF(REGEXMATCH(I610,""(?i)cultural club""),1,0)"),1.0)</f>
        <v>1</v>
      </c>
      <c r="P610" s="3">
        <f>IFERROR(__xludf.DUMMYFUNCTION("IF(REGEXMATCH(I610,""(?i)sports club""),1,0)"),0.0)</f>
        <v>0</v>
      </c>
      <c r="Q610" s="3" t="s">
        <v>325</v>
      </c>
      <c r="R610" s="3">
        <f>IFERROR(__xludf.DUMMYFUNCTION("COUNTA(SPLIT(Q610,"",""))"),5.0)</f>
        <v>5</v>
      </c>
      <c r="S610" s="3">
        <f>IFERROR(__xludf.DUMMYFUNCTION("IF(REGEXMATCH(Q610,""(?i)c\+\+""),1,0)"),0.0)</f>
        <v>0</v>
      </c>
      <c r="T610" s="3">
        <f>IFERROR(__xludf.DUMMYFUNCTION("IF(REGEXMATCH(Q610,""(?i)machine learning""),1,0)"),1.0)</f>
        <v>1</v>
      </c>
      <c r="U610" s="3">
        <f>IFERROR(__xludf.DUMMYFUNCTION("IF(REGEXMATCH(Q610,""(?i)python""),1,0)"),1.0)</f>
        <v>1</v>
      </c>
      <c r="V610" s="3">
        <f>IFERROR(__xludf.DUMMYFUNCTION("IF(REGEXMATCH(Q610,""(?i)java""),1,0)"),1.0)</f>
        <v>1</v>
      </c>
      <c r="W610" s="3">
        <f>IFERROR(__xludf.DUMMYFUNCTION("IF(REGEXMATCH(Q610,""(?i)sql""),1,0)"),0.0)</f>
        <v>0</v>
      </c>
      <c r="X610" s="3">
        <f>IFERROR(__xludf.DUMMYFUNCTION("IF(REGEXMATCH(Q610,""(?i)web development""),1,0)"),1.0)</f>
        <v>1</v>
      </c>
      <c r="Y610" s="3">
        <f>IFERROR(__xludf.DUMMYFUNCTION("IF(REGEXMATCH(Q610,""(?i)data science""),1,0)"),1.0)</f>
        <v>1</v>
      </c>
      <c r="Z610" s="3" t="s">
        <v>55</v>
      </c>
      <c r="AA610" s="3" t="s">
        <v>48</v>
      </c>
      <c r="AB610" s="3" t="s">
        <v>66</v>
      </c>
      <c r="AC610" s="3" t="s">
        <v>67</v>
      </c>
      <c r="AD610" s="3">
        <v>6.61</v>
      </c>
      <c r="AE610" s="3" t="s">
        <v>106</v>
      </c>
      <c r="AF610" s="3">
        <v>5.99</v>
      </c>
      <c r="AG610" s="3">
        <v>6.66</v>
      </c>
      <c r="AH610" s="3">
        <v>6.97</v>
      </c>
      <c r="AI610" s="3">
        <v>6.63</v>
      </c>
      <c r="AJ610" s="3">
        <v>6.84</v>
      </c>
      <c r="AK610" s="3">
        <v>7.41</v>
      </c>
      <c r="AL610" s="3">
        <v>8.24</v>
      </c>
      <c r="AM610" s="3">
        <v>8.31</v>
      </c>
    </row>
    <row r="611">
      <c r="A611" s="3" t="s">
        <v>1484</v>
      </c>
      <c r="B611" s="3" t="s">
        <v>103</v>
      </c>
      <c r="C611" s="4">
        <v>23.0</v>
      </c>
      <c r="D611" s="3" t="s">
        <v>58</v>
      </c>
      <c r="E611" s="3" t="s">
        <v>70</v>
      </c>
      <c r="F611" s="5">
        <v>7.53</v>
      </c>
      <c r="G611" s="3">
        <v>0.0</v>
      </c>
      <c r="H611" s="5">
        <v>81.34</v>
      </c>
      <c r="I611" s="3" t="s">
        <v>322</v>
      </c>
      <c r="J611" s="3">
        <f>IFERROR(__xludf.DUMMYFUNCTION("COUNTA(SPLIT(I611,"",""))"),3.0)</f>
        <v>3</v>
      </c>
      <c r="K611" s="3">
        <f>IFERROR(__xludf.DUMMYFUNCTION("IF(REGEXMATCH(I611,""(?i)literary society""),1,0)"),1.0)</f>
        <v>1</v>
      </c>
      <c r="L611" s="3">
        <f>IFERROR(__xludf.DUMMYFUNCTION("IF(REGEXMATCH(I611,""(?i)robotics""),1,0)"),0.0)</f>
        <v>0</v>
      </c>
      <c r="M611" s="3">
        <f>IFERROR(__xludf.DUMMYFUNCTION("IF(REGEXMATCH(I611,""(?i)coding club""),1,0)"),1.0)</f>
        <v>1</v>
      </c>
      <c r="N611" s="3">
        <f>IFERROR(__xludf.DUMMYFUNCTION("IF(REGEXMATCH(I611,""(?i)entrepreneurship cell""),1,0)"),1.0)</f>
        <v>1</v>
      </c>
      <c r="O611" s="3">
        <f>IFERROR(__xludf.DUMMYFUNCTION("IF(REGEXMATCH(I611,""(?i)cultural club""),1,0)"),0.0)</f>
        <v>0</v>
      </c>
      <c r="P611" s="3">
        <f>IFERROR(__xludf.DUMMYFUNCTION("IF(REGEXMATCH(I611,""(?i)sports club""),1,0)"),0.0)</f>
        <v>0</v>
      </c>
      <c r="Q611" s="3" t="s">
        <v>139</v>
      </c>
      <c r="R611" s="3">
        <f>IFERROR(__xludf.DUMMYFUNCTION("COUNTA(SPLIT(Q611,"",""))"),2.0)</f>
        <v>2</v>
      </c>
      <c r="S611" s="3">
        <f>IFERROR(__xludf.DUMMYFUNCTION("IF(REGEXMATCH(Q611,""(?i)c\+\+""),1,0)"),0.0)</f>
        <v>0</v>
      </c>
      <c r="T611" s="3">
        <f>IFERROR(__xludf.DUMMYFUNCTION("IF(REGEXMATCH(Q611,""(?i)machine learning""),1,0)"),0.0)</f>
        <v>0</v>
      </c>
      <c r="U611" s="3">
        <f>IFERROR(__xludf.DUMMYFUNCTION("IF(REGEXMATCH(Q611,""(?i)python""),1,0)"),0.0)</f>
        <v>0</v>
      </c>
      <c r="V611" s="3">
        <f>IFERROR(__xludf.DUMMYFUNCTION("IF(REGEXMATCH(Q611,""(?i)java""),1,0)"),0.0)</f>
        <v>0</v>
      </c>
      <c r="W611" s="3">
        <f>IFERROR(__xludf.DUMMYFUNCTION("IF(REGEXMATCH(Q611,""(?i)sql""),1,0)"),0.0)</f>
        <v>0</v>
      </c>
      <c r="X611" s="3">
        <f>IFERROR(__xludf.DUMMYFUNCTION("IF(REGEXMATCH(Q611,""(?i)web development""),1,0)"),1.0)</f>
        <v>1</v>
      </c>
      <c r="Y611" s="3">
        <f>IFERROR(__xludf.DUMMYFUNCTION("IF(REGEXMATCH(Q611,""(?i)data science""),1,0)"),1.0)</f>
        <v>1</v>
      </c>
      <c r="Z611" s="3" t="s">
        <v>55</v>
      </c>
      <c r="AA611" s="3" t="s">
        <v>48</v>
      </c>
      <c r="AB611" s="3" t="s">
        <v>66</v>
      </c>
      <c r="AC611" s="3" t="s">
        <v>98</v>
      </c>
      <c r="AD611" s="3">
        <v>4.72</v>
      </c>
      <c r="AE611" s="3" t="s">
        <v>61</v>
      </c>
      <c r="AF611" s="3">
        <v>9.04</v>
      </c>
      <c r="AG611" s="3">
        <v>6.47</v>
      </c>
      <c r="AH611" s="3">
        <v>7.58</v>
      </c>
      <c r="AI611" s="3">
        <v>8.34</v>
      </c>
      <c r="AJ611" s="3">
        <v>5.41</v>
      </c>
      <c r="AK611" s="3">
        <v>7.76</v>
      </c>
      <c r="AL611" s="3">
        <v>8.02</v>
      </c>
      <c r="AM611" s="3">
        <v>7.64</v>
      </c>
    </row>
    <row r="612">
      <c r="A612" s="3" t="s">
        <v>1485</v>
      </c>
      <c r="B612" s="3" t="s">
        <v>374</v>
      </c>
      <c r="C612" s="4">
        <v>20.0</v>
      </c>
      <c r="D612" s="3" t="s">
        <v>41</v>
      </c>
      <c r="E612" s="3" t="s">
        <v>70</v>
      </c>
      <c r="F612" s="5">
        <v>6.84</v>
      </c>
      <c r="G612" s="3">
        <v>1.0</v>
      </c>
      <c r="H612" s="5">
        <v>82.53</v>
      </c>
      <c r="I612" s="3" t="s">
        <v>120</v>
      </c>
      <c r="J612" s="3">
        <f>IFERROR(__xludf.DUMMYFUNCTION("COUNTA(SPLIT(I612,"",""))"),2.0)</f>
        <v>2</v>
      </c>
      <c r="K612" s="3">
        <f>IFERROR(__xludf.DUMMYFUNCTION("IF(REGEXMATCH(I612,""(?i)literary society""),1,0)"),0.0)</f>
        <v>0</v>
      </c>
      <c r="L612" s="3">
        <f>IFERROR(__xludf.DUMMYFUNCTION("IF(REGEXMATCH(I612,""(?i)robotics""),1,0)"),0.0)</f>
        <v>0</v>
      </c>
      <c r="M612" s="3">
        <f>IFERROR(__xludf.DUMMYFUNCTION("IF(REGEXMATCH(I612,""(?i)coding club""),1,0)"),1.0)</f>
        <v>1</v>
      </c>
      <c r="N612" s="3">
        <f>IFERROR(__xludf.DUMMYFUNCTION("IF(REGEXMATCH(I612,""(?i)entrepreneurship cell""),1,0)"),0.0)</f>
        <v>0</v>
      </c>
      <c r="O612" s="3">
        <f>IFERROR(__xludf.DUMMYFUNCTION("IF(REGEXMATCH(I612,""(?i)cultural club""),1,0)"),1.0)</f>
        <v>1</v>
      </c>
      <c r="P612" s="3">
        <f>IFERROR(__xludf.DUMMYFUNCTION("IF(REGEXMATCH(I612,""(?i)sports club""),1,0)"),0.0)</f>
        <v>0</v>
      </c>
      <c r="Q612" s="3" t="s">
        <v>1486</v>
      </c>
      <c r="R612" s="3">
        <f>IFERROR(__xludf.DUMMYFUNCTION("COUNTA(SPLIT(Q612,"",""))"),5.0)</f>
        <v>5</v>
      </c>
      <c r="S612" s="3">
        <f>IFERROR(__xludf.DUMMYFUNCTION("IF(REGEXMATCH(Q612,""(?i)c\+\+""),1,0)"),0.0)</f>
        <v>0</v>
      </c>
      <c r="T612" s="3">
        <f>IFERROR(__xludf.DUMMYFUNCTION("IF(REGEXMATCH(Q612,""(?i)machine learning""),1,0)"),1.0)</f>
        <v>1</v>
      </c>
      <c r="U612" s="3">
        <f>IFERROR(__xludf.DUMMYFUNCTION("IF(REGEXMATCH(Q612,""(?i)python""),1,0)"),0.0)</f>
        <v>0</v>
      </c>
      <c r="V612" s="3">
        <f>IFERROR(__xludf.DUMMYFUNCTION("IF(REGEXMATCH(Q612,""(?i)java""),1,0)"),1.0)</f>
        <v>1</v>
      </c>
      <c r="W612" s="3">
        <f>IFERROR(__xludf.DUMMYFUNCTION("IF(REGEXMATCH(Q612,""(?i)sql""),1,0)"),1.0)</f>
        <v>1</v>
      </c>
      <c r="X612" s="3">
        <f>IFERROR(__xludf.DUMMYFUNCTION("IF(REGEXMATCH(Q612,""(?i)web development""),1,0)"),1.0)</f>
        <v>1</v>
      </c>
      <c r="Y612" s="3">
        <f>IFERROR(__xludf.DUMMYFUNCTION("IF(REGEXMATCH(Q612,""(?i)data science""),1,0)"),1.0)</f>
        <v>1</v>
      </c>
      <c r="Z612" s="3" t="s">
        <v>45</v>
      </c>
      <c r="AA612" s="3" t="s">
        <v>72</v>
      </c>
      <c r="AB612" s="3" t="s">
        <v>66</v>
      </c>
      <c r="AC612" s="3" t="s">
        <v>85</v>
      </c>
      <c r="AD612" s="3">
        <v>10.27</v>
      </c>
      <c r="AE612" s="3" t="s">
        <v>61</v>
      </c>
      <c r="AF612" s="3">
        <v>7.78</v>
      </c>
      <c r="AG612" s="3">
        <v>5.56</v>
      </c>
      <c r="AH612" s="3">
        <v>5.16</v>
      </c>
      <c r="AI612" s="3">
        <v>8.61</v>
      </c>
      <c r="AJ612" s="3">
        <v>6.2</v>
      </c>
      <c r="AK612" s="3">
        <v>7.75</v>
      </c>
      <c r="AL612" s="3">
        <v>5.91</v>
      </c>
      <c r="AM612" s="3">
        <v>7.71</v>
      </c>
    </row>
    <row r="613">
      <c r="A613" s="3" t="s">
        <v>1487</v>
      </c>
      <c r="B613" s="3" t="s">
        <v>1488</v>
      </c>
      <c r="C613" s="4">
        <v>22.0</v>
      </c>
      <c r="D613" s="3" t="s">
        <v>58</v>
      </c>
      <c r="E613" s="3" t="s">
        <v>82</v>
      </c>
      <c r="F613" s="5">
        <v>7.38</v>
      </c>
      <c r="G613" s="3">
        <v>1.0</v>
      </c>
      <c r="H613" s="5">
        <v>75.52</v>
      </c>
      <c r="I613" s="3" t="s">
        <v>14</v>
      </c>
      <c r="J613" s="3">
        <f>IFERROR(__xludf.DUMMYFUNCTION("COUNTA(SPLIT(I613,"",""))"),1.0)</f>
        <v>1</v>
      </c>
      <c r="K613" s="3">
        <f>IFERROR(__xludf.DUMMYFUNCTION("IF(REGEXMATCH(I613,""(?i)literary society""),1,0)"),0.0)</f>
        <v>0</v>
      </c>
      <c r="L613" s="3">
        <f>IFERROR(__xludf.DUMMYFUNCTION("IF(REGEXMATCH(I613,""(?i)robotics""),1,0)"),0.0)</f>
        <v>0</v>
      </c>
      <c r="M613" s="3">
        <f>IFERROR(__xludf.DUMMYFUNCTION("IF(REGEXMATCH(I613,""(?i)coding club""),1,0)"),0.0)</f>
        <v>0</v>
      </c>
      <c r="N613" s="3">
        <f>IFERROR(__xludf.DUMMYFUNCTION("IF(REGEXMATCH(I613,""(?i)entrepreneurship cell""),1,0)"),0.0)</f>
        <v>0</v>
      </c>
      <c r="O613" s="3">
        <f>IFERROR(__xludf.DUMMYFUNCTION("IF(REGEXMATCH(I613,""(?i)cultural club""),1,0)"),1.0)</f>
        <v>1</v>
      </c>
      <c r="P613" s="3">
        <f>IFERROR(__xludf.DUMMYFUNCTION("IF(REGEXMATCH(I613,""(?i)sports club""),1,0)"),0.0)</f>
        <v>0</v>
      </c>
      <c r="Q613" s="3" t="s">
        <v>1489</v>
      </c>
      <c r="R613" s="3">
        <f>IFERROR(__xludf.DUMMYFUNCTION("COUNTA(SPLIT(Q613,"",""))"),3.0)</f>
        <v>3</v>
      </c>
      <c r="S613" s="3">
        <f>IFERROR(__xludf.DUMMYFUNCTION("IF(REGEXMATCH(Q613,""(?i)c\+\+""),1,0)"),0.0)</f>
        <v>0</v>
      </c>
      <c r="T613" s="3">
        <f>IFERROR(__xludf.DUMMYFUNCTION("IF(REGEXMATCH(Q613,""(?i)machine learning""),1,0)"),0.0)</f>
        <v>0</v>
      </c>
      <c r="U613" s="3">
        <f>IFERROR(__xludf.DUMMYFUNCTION("IF(REGEXMATCH(Q613,""(?i)python""),1,0)"),1.0)</f>
        <v>1</v>
      </c>
      <c r="V613" s="3">
        <f>IFERROR(__xludf.DUMMYFUNCTION("IF(REGEXMATCH(Q613,""(?i)java""),1,0)"),1.0)</f>
        <v>1</v>
      </c>
      <c r="W613" s="3">
        <f>IFERROR(__xludf.DUMMYFUNCTION("IF(REGEXMATCH(Q613,""(?i)sql""),1,0)"),1.0)</f>
        <v>1</v>
      </c>
      <c r="X613" s="3">
        <f>IFERROR(__xludf.DUMMYFUNCTION("IF(REGEXMATCH(Q613,""(?i)web development""),1,0)"),0.0)</f>
        <v>0</v>
      </c>
      <c r="Y613" s="3">
        <f>IFERROR(__xludf.DUMMYFUNCTION("IF(REGEXMATCH(Q613,""(?i)data science""),1,0)"),0.0)</f>
        <v>0</v>
      </c>
      <c r="Z613" s="3" t="s">
        <v>45</v>
      </c>
      <c r="AA613" s="3" t="s">
        <v>98</v>
      </c>
      <c r="AB613" s="3" t="s">
        <v>66</v>
      </c>
      <c r="AC613" s="3" t="s">
        <v>98</v>
      </c>
      <c r="AD613" s="3">
        <v>4.63</v>
      </c>
      <c r="AE613" s="3" t="s">
        <v>75</v>
      </c>
      <c r="AF613" s="3">
        <v>8.05</v>
      </c>
      <c r="AG613" s="3">
        <v>6.92</v>
      </c>
      <c r="AH613" s="3">
        <v>8.74</v>
      </c>
      <c r="AI613" s="3">
        <v>7.86</v>
      </c>
      <c r="AJ613" s="3">
        <v>7.57</v>
      </c>
      <c r="AK613" s="3">
        <v>8.09</v>
      </c>
      <c r="AL613" s="3">
        <v>7.33</v>
      </c>
      <c r="AM613" s="3">
        <v>4.51</v>
      </c>
    </row>
    <row r="614">
      <c r="A614" s="3" t="s">
        <v>1490</v>
      </c>
      <c r="B614" s="3" t="s">
        <v>1491</v>
      </c>
      <c r="C614" s="4">
        <v>21.0</v>
      </c>
      <c r="D614" s="3" t="s">
        <v>58</v>
      </c>
      <c r="E614" s="3" t="s">
        <v>52</v>
      </c>
      <c r="F614" s="5">
        <v>6.85</v>
      </c>
      <c r="G614" s="3">
        <v>0.0</v>
      </c>
      <c r="H614" s="5">
        <v>77.49</v>
      </c>
      <c r="I614" s="3" t="s">
        <v>10</v>
      </c>
      <c r="J614" s="3">
        <f>IFERROR(__xludf.DUMMYFUNCTION("COUNTA(SPLIT(I614,"",""))"),1.0)</f>
        <v>1</v>
      </c>
      <c r="K614" s="3">
        <f>IFERROR(__xludf.DUMMYFUNCTION("IF(REGEXMATCH(I614,""(?i)literary society""),1,0)"),1.0)</f>
        <v>1</v>
      </c>
      <c r="L614" s="3">
        <f>IFERROR(__xludf.DUMMYFUNCTION("IF(REGEXMATCH(I614,""(?i)robotics""),1,0)"),0.0)</f>
        <v>0</v>
      </c>
      <c r="M614" s="3">
        <f>IFERROR(__xludf.DUMMYFUNCTION("IF(REGEXMATCH(I614,""(?i)coding club""),1,0)"),0.0)</f>
        <v>0</v>
      </c>
      <c r="N614" s="3">
        <f>IFERROR(__xludf.DUMMYFUNCTION("IF(REGEXMATCH(I614,""(?i)entrepreneurship cell""),1,0)"),0.0)</f>
        <v>0</v>
      </c>
      <c r="O614" s="3">
        <f>IFERROR(__xludf.DUMMYFUNCTION("IF(REGEXMATCH(I614,""(?i)cultural club""),1,0)"),0.0)</f>
        <v>0</v>
      </c>
      <c r="P614" s="3">
        <f>IFERROR(__xludf.DUMMYFUNCTION("IF(REGEXMATCH(I614,""(?i)sports club""),1,0)"),0.0)</f>
        <v>0</v>
      </c>
      <c r="Q614" s="3" t="s">
        <v>1492</v>
      </c>
      <c r="R614" s="3">
        <f>IFERROR(__xludf.DUMMYFUNCTION("COUNTA(SPLIT(Q614,"",""))"),4.0)</f>
        <v>4</v>
      </c>
      <c r="S614" s="3">
        <f>IFERROR(__xludf.DUMMYFUNCTION("IF(REGEXMATCH(Q614,""(?i)c\+\+""),1,0)"),0.0)</f>
        <v>0</v>
      </c>
      <c r="T614" s="3">
        <f>IFERROR(__xludf.DUMMYFUNCTION("IF(REGEXMATCH(Q614,""(?i)machine learning""),1,0)"),1.0)</f>
        <v>1</v>
      </c>
      <c r="U614" s="3">
        <f>IFERROR(__xludf.DUMMYFUNCTION("IF(REGEXMATCH(Q614,""(?i)python""),1,0)"),1.0)</f>
        <v>1</v>
      </c>
      <c r="V614" s="3">
        <f>IFERROR(__xludf.DUMMYFUNCTION("IF(REGEXMATCH(Q614,""(?i)java""),1,0)"),0.0)</f>
        <v>0</v>
      </c>
      <c r="W614" s="3">
        <f>IFERROR(__xludf.DUMMYFUNCTION("IF(REGEXMATCH(Q614,""(?i)sql""),1,0)"),1.0)</f>
        <v>1</v>
      </c>
      <c r="X614" s="3">
        <f>IFERROR(__xludf.DUMMYFUNCTION("IF(REGEXMATCH(Q614,""(?i)web development""),1,0)"),0.0)</f>
        <v>0</v>
      </c>
      <c r="Y614" s="3">
        <f>IFERROR(__xludf.DUMMYFUNCTION("IF(REGEXMATCH(Q614,""(?i)data science""),1,0)"),1.0)</f>
        <v>1</v>
      </c>
      <c r="Z614" s="3" t="s">
        <v>55</v>
      </c>
      <c r="AA614" s="3" t="s">
        <v>48</v>
      </c>
      <c r="AB614" s="3" t="s">
        <v>66</v>
      </c>
      <c r="AC614" s="3" t="s">
        <v>72</v>
      </c>
      <c r="AD614" s="3">
        <v>15.45</v>
      </c>
      <c r="AE614" s="3" t="s">
        <v>106</v>
      </c>
      <c r="AF614" s="3">
        <v>6.86</v>
      </c>
      <c r="AG614" s="3">
        <v>5.69</v>
      </c>
      <c r="AH614" s="3">
        <v>8.14</v>
      </c>
      <c r="AI614" s="3">
        <v>7.82</v>
      </c>
      <c r="AJ614" s="3">
        <v>6.72</v>
      </c>
      <c r="AK614" s="3">
        <v>6.6</v>
      </c>
      <c r="AL614" s="3">
        <v>6.85</v>
      </c>
      <c r="AM614" s="3">
        <v>6.1</v>
      </c>
    </row>
    <row r="615">
      <c r="A615" s="3" t="s">
        <v>1493</v>
      </c>
      <c r="B615" s="3" t="s">
        <v>100</v>
      </c>
      <c r="C615" s="4">
        <v>21.0</v>
      </c>
      <c r="D615" s="3" t="s">
        <v>58</v>
      </c>
      <c r="E615" s="3" t="s">
        <v>42</v>
      </c>
      <c r="F615" s="5">
        <v>7.14</v>
      </c>
      <c r="G615" s="3">
        <v>0.0</v>
      </c>
      <c r="H615" s="5">
        <v>75.0</v>
      </c>
      <c r="I615" s="3" t="s">
        <v>64</v>
      </c>
      <c r="J615" s="3">
        <f>IFERROR(__xludf.DUMMYFUNCTION("COUNTA(SPLIT(I615,"",""))"),2.0)</f>
        <v>2</v>
      </c>
      <c r="K615" s="3">
        <f>IFERROR(__xludf.DUMMYFUNCTION("IF(REGEXMATCH(I615,""(?i)literary society""),1,0)"),0.0)</f>
        <v>0</v>
      </c>
      <c r="L615" s="3">
        <f>IFERROR(__xludf.DUMMYFUNCTION("IF(REGEXMATCH(I615,""(?i)robotics""),1,0)"),0.0)</f>
        <v>0</v>
      </c>
      <c r="M615" s="3">
        <f>IFERROR(__xludf.DUMMYFUNCTION("IF(REGEXMATCH(I615,""(?i)coding club""),1,0)"),1.0)</f>
        <v>1</v>
      </c>
      <c r="N615" s="3">
        <f>IFERROR(__xludf.DUMMYFUNCTION("IF(REGEXMATCH(I615,""(?i)entrepreneurship cell""),1,0)"),1.0)</f>
        <v>1</v>
      </c>
      <c r="O615" s="3">
        <f>IFERROR(__xludf.DUMMYFUNCTION("IF(REGEXMATCH(I615,""(?i)cultural club""),1,0)"),0.0)</f>
        <v>0</v>
      </c>
      <c r="P615" s="3">
        <f>IFERROR(__xludf.DUMMYFUNCTION("IF(REGEXMATCH(I615,""(?i)sports club""),1,0)"),0.0)</f>
        <v>0</v>
      </c>
      <c r="Q615" s="3" t="s">
        <v>670</v>
      </c>
      <c r="R615" s="3">
        <f>IFERROR(__xludf.DUMMYFUNCTION("COUNTA(SPLIT(Q615,"",""))"),5.0)</f>
        <v>5</v>
      </c>
      <c r="S615" s="3">
        <f>IFERROR(__xludf.DUMMYFUNCTION("IF(REGEXMATCH(Q615,""(?i)c\+\+""),1,0)"),1.0)</f>
        <v>1</v>
      </c>
      <c r="T615" s="3">
        <f>IFERROR(__xludf.DUMMYFUNCTION("IF(REGEXMATCH(Q615,""(?i)machine learning""),1,0)"),1.0)</f>
        <v>1</v>
      </c>
      <c r="U615" s="3">
        <f>IFERROR(__xludf.DUMMYFUNCTION("IF(REGEXMATCH(Q615,""(?i)python""),1,0)"),1.0)</f>
        <v>1</v>
      </c>
      <c r="V615" s="3">
        <f>IFERROR(__xludf.DUMMYFUNCTION("IF(REGEXMATCH(Q615,""(?i)java""),1,0)"),0.0)</f>
        <v>0</v>
      </c>
      <c r="W615" s="3">
        <f>IFERROR(__xludf.DUMMYFUNCTION("IF(REGEXMATCH(Q615,""(?i)sql""),1,0)"),1.0)</f>
        <v>1</v>
      </c>
      <c r="X615" s="3">
        <f>IFERROR(__xludf.DUMMYFUNCTION("IF(REGEXMATCH(Q615,""(?i)web development""),1,0)"),0.0)</f>
        <v>0</v>
      </c>
      <c r="Y615" s="3">
        <f>IFERROR(__xludf.DUMMYFUNCTION("IF(REGEXMATCH(Q615,""(?i)data science""),1,0)"),1.0)</f>
        <v>1</v>
      </c>
      <c r="Z615" s="3" t="s">
        <v>55</v>
      </c>
      <c r="AA615" s="3" t="s">
        <v>48</v>
      </c>
      <c r="AB615" s="3" t="s">
        <v>47</v>
      </c>
      <c r="AC615" s="3" t="s">
        <v>48</v>
      </c>
      <c r="AD615" s="3">
        <v>0.0</v>
      </c>
      <c r="AE615" s="3" t="s">
        <v>49</v>
      </c>
      <c r="AF615" s="3">
        <v>6.81</v>
      </c>
      <c r="AG615" s="3">
        <v>6.6</v>
      </c>
      <c r="AH615" s="3">
        <v>6.33</v>
      </c>
      <c r="AI615" s="3">
        <v>7.75</v>
      </c>
      <c r="AJ615" s="3">
        <v>8.0</v>
      </c>
      <c r="AK615" s="3">
        <v>6.92</v>
      </c>
      <c r="AL615" s="3">
        <v>5.9</v>
      </c>
      <c r="AM615" s="3">
        <v>8.79</v>
      </c>
    </row>
    <row r="616">
      <c r="A616" s="3" t="s">
        <v>1494</v>
      </c>
      <c r="B616" s="3" t="s">
        <v>259</v>
      </c>
      <c r="C616" s="4">
        <v>21.0</v>
      </c>
      <c r="D616" s="3" t="s">
        <v>58</v>
      </c>
      <c r="E616" s="3" t="s">
        <v>82</v>
      </c>
      <c r="F616" s="5">
        <v>6.28</v>
      </c>
      <c r="G616" s="3">
        <v>0.0</v>
      </c>
      <c r="H616" s="5">
        <v>78.56</v>
      </c>
      <c r="I616" s="3" t="s">
        <v>391</v>
      </c>
      <c r="J616" s="3">
        <f>IFERROR(__xludf.DUMMYFUNCTION("COUNTA(SPLIT(I616,"",""))"),2.0)</f>
        <v>2</v>
      </c>
      <c r="K616" s="3">
        <f>IFERROR(__xludf.DUMMYFUNCTION("IF(REGEXMATCH(I616,""(?i)literary society""),1,0)"),1.0)</f>
        <v>1</v>
      </c>
      <c r="L616" s="3">
        <f>IFERROR(__xludf.DUMMYFUNCTION("IF(REGEXMATCH(I616,""(?i)robotics""),1,0)"),0.0)</f>
        <v>0</v>
      </c>
      <c r="M616" s="3">
        <f>IFERROR(__xludf.DUMMYFUNCTION("IF(REGEXMATCH(I616,""(?i)coding club""),1,0)"),0.0)</f>
        <v>0</v>
      </c>
      <c r="N616" s="3">
        <f>IFERROR(__xludf.DUMMYFUNCTION("IF(REGEXMATCH(I616,""(?i)entrepreneurship cell""),1,0)"),0.0)</f>
        <v>0</v>
      </c>
      <c r="O616" s="3">
        <f>IFERROR(__xludf.DUMMYFUNCTION("IF(REGEXMATCH(I616,""(?i)cultural club""),1,0)"),0.0)</f>
        <v>0</v>
      </c>
      <c r="P616" s="3">
        <f>IFERROR(__xludf.DUMMYFUNCTION("IF(REGEXMATCH(I616,""(?i)sports club""),1,0)"),1.0)</f>
        <v>1</v>
      </c>
      <c r="Q616" s="3" t="s">
        <v>185</v>
      </c>
      <c r="R616" s="3">
        <f>IFERROR(__xludf.DUMMYFUNCTION("COUNTA(SPLIT(Q616,"",""))"),3.0)</f>
        <v>3</v>
      </c>
      <c r="S616" s="3">
        <f>IFERROR(__xludf.DUMMYFUNCTION("IF(REGEXMATCH(Q616,""(?i)c\+\+""),1,0)"),0.0)</f>
        <v>0</v>
      </c>
      <c r="T616" s="3">
        <f>IFERROR(__xludf.DUMMYFUNCTION("IF(REGEXMATCH(Q616,""(?i)machine learning""),1,0)"),1.0)</f>
        <v>1</v>
      </c>
      <c r="U616" s="3">
        <f>IFERROR(__xludf.DUMMYFUNCTION("IF(REGEXMATCH(Q616,""(?i)python""),1,0)"),1.0)</f>
        <v>1</v>
      </c>
      <c r="V616" s="3">
        <f>IFERROR(__xludf.DUMMYFUNCTION("IF(REGEXMATCH(Q616,""(?i)java""),1,0)"),0.0)</f>
        <v>0</v>
      </c>
      <c r="W616" s="3">
        <f>IFERROR(__xludf.DUMMYFUNCTION("IF(REGEXMATCH(Q616,""(?i)sql""),1,0)"),0.0)</f>
        <v>0</v>
      </c>
      <c r="X616" s="3">
        <f>IFERROR(__xludf.DUMMYFUNCTION("IF(REGEXMATCH(Q616,""(?i)web development""),1,0)"),1.0)</f>
        <v>1</v>
      </c>
      <c r="Y616" s="3">
        <f>IFERROR(__xludf.DUMMYFUNCTION("IF(REGEXMATCH(Q616,""(?i)data science""),1,0)"),0.0)</f>
        <v>0</v>
      </c>
      <c r="Z616" s="3" t="s">
        <v>45</v>
      </c>
      <c r="AA616" s="3" t="s">
        <v>61</v>
      </c>
      <c r="AB616" s="3" t="s">
        <v>47</v>
      </c>
      <c r="AC616" s="3" t="s">
        <v>48</v>
      </c>
      <c r="AD616" s="3">
        <v>0.0</v>
      </c>
      <c r="AE616" s="3" t="s">
        <v>49</v>
      </c>
      <c r="AF616" s="3">
        <v>6.35</v>
      </c>
      <c r="AG616" s="3">
        <v>7.03</v>
      </c>
      <c r="AH616" s="3">
        <v>6.95</v>
      </c>
      <c r="AI616" s="3">
        <v>5.42</v>
      </c>
      <c r="AJ616" s="3">
        <v>6.06</v>
      </c>
      <c r="AK616" s="3">
        <v>6.44</v>
      </c>
      <c r="AL616" s="3">
        <v>4.96</v>
      </c>
      <c r="AM616" s="3">
        <v>7.05</v>
      </c>
    </row>
    <row r="617">
      <c r="A617" s="3" t="s">
        <v>1495</v>
      </c>
      <c r="B617" s="3" t="s">
        <v>100</v>
      </c>
      <c r="C617" s="4">
        <v>22.0</v>
      </c>
      <c r="D617" s="3" t="s">
        <v>58</v>
      </c>
      <c r="E617" s="3" t="s">
        <v>70</v>
      </c>
      <c r="F617" s="5">
        <v>7.61</v>
      </c>
      <c r="G617" s="3">
        <v>0.0</v>
      </c>
      <c r="H617" s="5">
        <v>78.22</v>
      </c>
      <c r="I617" s="3" t="s">
        <v>530</v>
      </c>
      <c r="J617" s="3">
        <f>IFERROR(__xludf.DUMMYFUNCTION("COUNTA(SPLIT(I617,"",""))"),3.0)</f>
        <v>3</v>
      </c>
      <c r="K617" s="3">
        <f>IFERROR(__xludf.DUMMYFUNCTION("IF(REGEXMATCH(I617,""(?i)literary society""),1,0)"),0.0)</f>
        <v>0</v>
      </c>
      <c r="L617" s="3">
        <f>IFERROR(__xludf.DUMMYFUNCTION("IF(REGEXMATCH(I617,""(?i)robotics""),1,0)"),0.0)</f>
        <v>0</v>
      </c>
      <c r="M617" s="3">
        <f>IFERROR(__xludf.DUMMYFUNCTION("IF(REGEXMATCH(I617,""(?i)coding club""),1,0)"),0.0)</f>
        <v>0</v>
      </c>
      <c r="N617" s="3">
        <f>IFERROR(__xludf.DUMMYFUNCTION("IF(REGEXMATCH(I617,""(?i)entrepreneurship cell""),1,0)"),1.0)</f>
        <v>1</v>
      </c>
      <c r="O617" s="3">
        <f>IFERROR(__xludf.DUMMYFUNCTION("IF(REGEXMATCH(I617,""(?i)cultural club""),1,0)"),1.0)</f>
        <v>1</v>
      </c>
      <c r="P617" s="3">
        <f>IFERROR(__xludf.DUMMYFUNCTION("IF(REGEXMATCH(I617,""(?i)sports club""),1,0)"),1.0)</f>
        <v>1</v>
      </c>
      <c r="Q617" s="3" t="s">
        <v>1496</v>
      </c>
      <c r="R617" s="3">
        <f>IFERROR(__xludf.DUMMYFUNCTION("COUNTA(SPLIT(Q617,"",""))"),4.0)</f>
        <v>4</v>
      </c>
      <c r="S617" s="3">
        <f>IFERROR(__xludf.DUMMYFUNCTION("IF(REGEXMATCH(Q617,""(?i)c\+\+""),1,0)"),1.0)</f>
        <v>1</v>
      </c>
      <c r="T617" s="3">
        <f>IFERROR(__xludf.DUMMYFUNCTION("IF(REGEXMATCH(Q617,""(?i)machine learning""),1,0)"),1.0)</f>
        <v>1</v>
      </c>
      <c r="U617" s="3">
        <f>IFERROR(__xludf.DUMMYFUNCTION("IF(REGEXMATCH(Q617,""(?i)python""),1,0)"),0.0)</f>
        <v>0</v>
      </c>
      <c r="V617" s="3">
        <f>IFERROR(__xludf.DUMMYFUNCTION("IF(REGEXMATCH(Q617,""(?i)java""),1,0)"),0.0)</f>
        <v>0</v>
      </c>
      <c r="W617" s="3">
        <f>IFERROR(__xludf.DUMMYFUNCTION("IF(REGEXMATCH(Q617,""(?i)sql""),1,0)"),1.0)</f>
        <v>1</v>
      </c>
      <c r="X617" s="3">
        <f>IFERROR(__xludf.DUMMYFUNCTION("IF(REGEXMATCH(Q617,""(?i)web development""),1,0)"),0.0)</f>
        <v>0</v>
      </c>
      <c r="Y617" s="3">
        <f>IFERROR(__xludf.DUMMYFUNCTION("IF(REGEXMATCH(Q617,""(?i)data science""),1,0)"),1.0)</f>
        <v>1</v>
      </c>
      <c r="Z617" s="3" t="s">
        <v>55</v>
      </c>
      <c r="AA617" s="3" t="s">
        <v>48</v>
      </c>
      <c r="AB617" s="3" t="s">
        <v>66</v>
      </c>
      <c r="AC617" s="3" t="s">
        <v>98</v>
      </c>
      <c r="AD617" s="3">
        <v>18.15</v>
      </c>
      <c r="AE617" s="3" t="s">
        <v>106</v>
      </c>
      <c r="AF617" s="3">
        <v>6.51</v>
      </c>
      <c r="AG617" s="3">
        <v>8.07</v>
      </c>
      <c r="AH617" s="3">
        <v>7.5</v>
      </c>
      <c r="AI617" s="3">
        <v>9.08</v>
      </c>
      <c r="AJ617" s="3">
        <v>8.18</v>
      </c>
      <c r="AK617" s="3">
        <v>8.14</v>
      </c>
      <c r="AL617" s="3">
        <v>5.61</v>
      </c>
      <c r="AM617" s="3">
        <v>7.76</v>
      </c>
    </row>
    <row r="618">
      <c r="A618" s="3" t="s">
        <v>1497</v>
      </c>
      <c r="B618" s="3" t="s">
        <v>256</v>
      </c>
      <c r="C618" s="4">
        <v>23.0</v>
      </c>
      <c r="D618" s="3" t="s">
        <v>58</v>
      </c>
      <c r="E618" s="3" t="s">
        <v>92</v>
      </c>
      <c r="F618" s="5">
        <v>6.35</v>
      </c>
      <c r="G618" s="3">
        <v>1.0</v>
      </c>
      <c r="H618" s="5">
        <v>93.56</v>
      </c>
      <c r="I618" s="3" t="s">
        <v>12</v>
      </c>
      <c r="J618" s="3">
        <f>IFERROR(__xludf.DUMMYFUNCTION("COUNTA(SPLIT(I618,"",""))"),1.0)</f>
        <v>1</v>
      </c>
      <c r="K618" s="3">
        <f>IFERROR(__xludf.DUMMYFUNCTION("IF(REGEXMATCH(I618,""(?i)literary society""),1,0)"),0.0)</f>
        <v>0</v>
      </c>
      <c r="L618" s="3">
        <f>IFERROR(__xludf.DUMMYFUNCTION("IF(REGEXMATCH(I618,""(?i)robotics""),1,0)"),0.0)</f>
        <v>0</v>
      </c>
      <c r="M618" s="3">
        <f>IFERROR(__xludf.DUMMYFUNCTION("IF(REGEXMATCH(I618,""(?i)coding club""),1,0)"),1.0)</f>
        <v>1</v>
      </c>
      <c r="N618" s="3">
        <f>IFERROR(__xludf.DUMMYFUNCTION("IF(REGEXMATCH(I618,""(?i)entrepreneurship cell""),1,0)"),0.0)</f>
        <v>0</v>
      </c>
      <c r="O618" s="3">
        <f>IFERROR(__xludf.DUMMYFUNCTION("IF(REGEXMATCH(I618,""(?i)cultural club""),1,0)"),0.0)</f>
        <v>0</v>
      </c>
      <c r="P618" s="3">
        <f>IFERROR(__xludf.DUMMYFUNCTION("IF(REGEXMATCH(I618,""(?i)sports club""),1,0)"),0.0)</f>
        <v>0</v>
      </c>
      <c r="Q618" s="3" t="s">
        <v>1498</v>
      </c>
      <c r="R618" s="3">
        <f>IFERROR(__xludf.DUMMYFUNCTION("COUNTA(SPLIT(Q618,"",""))"),3.0)</f>
        <v>3</v>
      </c>
      <c r="S618" s="3">
        <f>IFERROR(__xludf.DUMMYFUNCTION("IF(REGEXMATCH(Q618,""(?i)c\+\+""),1,0)"),0.0)</f>
        <v>0</v>
      </c>
      <c r="T618" s="3">
        <f>IFERROR(__xludf.DUMMYFUNCTION("IF(REGEXMATCH(Q618,""(?i)machine learning""),1,0)"),1.0)</f>
        <v>1</v>
      </c>
      <c r="U618" s="3">
        <f>IFERROR(__xludf.DUMMYFUNCTION("IF(REGEXMATCH(Q618,""(?i)python""),1,0)"),1.0)</f>
        <v>1</v>
      </c>
      <c r="V618" s="3">
        <f>IFERROR(__xludf.DUMMYFUNCTION("IF(REGEXMATCH(Q618,""(?i)java""),1,0)"),0.0)</f>
        <v>0</v>
      </c>
      <c r="W618" s="3">
        <f>IFERROR(__xludf.DUMMYFUNCTION("IF(REGEXMATCH(Q618,""(?i)sql""),1,0)"),0.0)</f>
        <v>0</v>
      </c>
      <c r="X618" s="3">
        <f>IFERROR(__xludf.DUMMYFUNCTION("IF(REGEXMATCH(Q618,""(?i)web development""),1,0)"),1.0)</f>
        <v>1</v>
      </c>
      <c r="Y618" s="3">
        <f>IFERROR(__xludf.DUMMYFUNCTION("IF(REGEXMATCH(Q618,""(?i)data science""),1,0)"),0.0)</f>
        <v>0</v>
      </c>
      <c r="Z618" s="3" t="s">
        <v>55</v>
      </c>
      <c r="AA618" s="3" t="s">
        <v>48</v>
      </c>
      <c r="AB618" s="3" t="s">
        <v>66</v>
      </c>
      <c r="AC618" s="3" t="s">
        <v>98</v>
      </c>
      <c r="AD618" s="3">
        <v>18.83</v>
      </c>
      <c r="AE618" s="3" t="s">
        <v>72</v>
      </c>
      <c r="AF618" s="3">
        <v>6.04</v>
      </c>
      <c r="AG618" s="3">
        <v>5.18</v>
      </c>
      <c r="AH618" s="3">
        <v>7.05</v>
      </c>
      <c r="AI618" s="3">
        <v>5.22</v>
      </c>
      <c r="AJ618" s="3">
        <v>8.24</v>
      </c>
      <c r="AK618" s="3">
        <v>6.11</v>
      </c>
      <c r="AL618" s="3">
        <v>5.9</v>
      </c>
      <c r="AM618" s="3">
        <v>7.03</v>
      </c>
    </row>
    <row r="619">
      <c r="A619" s="3" t="s">
        <v>1499</v>
      </c>
      <c r="B619" s="3" t="s">
        <v>212</v>
      </c>
      <c r="C619" s="4">
        <v>20.0</v>
      </c>
      <c r="D619" s="3" t="s">
        <v>41</v>
      </c>
      <c r="E619" s="3" t="s">
        <v>70</v>
      </c>
      <c r="F619" s="5">
        <v>6.74</v>
      </c>
      <c r="G619" s="3">
        <v>0.0</v>
      </c>
      <c r="H619" s="5">
        <v>69.29</v>
      </c>
      <c r="I619" s="3" t="s">
        <v>14</v>
      </c>
      <c r="J619" s="3">
        <f>IFERROR(__xludf.DUMMYFUNCTION("COUNTA(SPLIT(I619,"",""))"),1.0)</f>
        <v>1</v>
      </c>
      <c r="K619" s="3">
        <f>IFERROR(__xludf.DUMMYFUNCTION("IF(REGEXMATCH(I619,""(?i)literary society""),1,0)"),0.0)</f>
        <v>0</v>
      </c>
      <c r="L619" s="3">
        <f>IFERROR(__xludf.DUMMYFUNCTION("IF(REGEXMATCH(I619,""(?i)robotics""),1,0)"),0.0)</f>
        <v>0</v>
      </c>
      <c r="M619" s="3">
        <f>IFERROR(__xludf.DUMMYFUNCTION("IF(REGEXMATCH(I619,""(?i)coding club""),1,0)"),0.0)</f>
        <v>0</v>
      </c>
      <c r="N619" s="3">
        <f>IFERROR(__xludf.DUMMYFUNCTION("IF(REGEXMATCH(I619,""(?i)entrepreneurship cell""),1,0)"),0.0)</f>
        <v>0</v>
      </c>
      <c r="O619" s="3">
        <f>IFERROR(__xludf.DUMMYFUNCTION("IF(REGEXMATCH(I619,""(?i)cultural club""),1,0)"),1.0)</f>
        <v>1</v>
      </c>
      <c r="P619" s="3">
        <f>IFERROR(__xludf.DUMMYFUNCTION("IF(REGEXMATCH(I619,""(?i)sports club""),1,0)"),0.0)</f>
        <v>0</v>
      </c>
      <c r="Q619" s="3" t="s">
        <v>1301</v>
      </c>
      <c r="R619" s="3">
        <f>IFERROR(__xludf.DUMMYFUNCTION("COUNTA(SPLIT(Q619,"",""))"),4.0)</f>
        <v>4</v>
      </c>
      <c r="S619" s="3">
        <f>IFERROR(__xludf.DUMMYFUNCTION("IF(REGEXMATCH(Q619,""(?i)c\+\+""),1,0)"),1.0)</f>
        <v>1</v>
      </c>
      <c r="T619" s="3">
        <f>IFERROR(__xludf.DUMMYFUNCTION("IF(REGEXMATCH(Q619,""(?i)machine learning""),1,0)"),1.0)</f>
        <v>1</v>
      </c>
      <c r="U619" s="3">
        <f>IFERROR(__xludf.DUMMYFUNCTION("IF(REGEXMATCH(Q619,""(?i)python""),1,0)"),0.0)</f>
        <v>0</v>
      </c>
      <c r="V619" s="3">
        <f>IFERROR(__xludf.DUMMYFUNCTION("IF(REGEXMATCH(Q619,""(?i)java""),1,0)"),1.0)</f>
        <v>1</v>
      </c>
      <c r="W619" s="3">
        <f>IFERROR(__xludf.DUMMYFUNCTION("IF(REGEXMATCH(Q619,""(?i)sql""),1,0)"),1.0)</f>
        <v>1</v>
      </c>
      <c r="X619" s="3">
        <f>IFERROR(__xludf.DUMMYFUNCTION("IF(REGEXMATCH(Q619,""(?i)web development""),1,0)"),0.0)</f>
        <v>0</v>
      </c>
      <c r="Y619" s="3">
        <f>IFERROR(__xludf.DUMMYFUNCTION("IF(REGEXMATCH(Q619,""(?i)data science""),1,0)"),0.0)</f>
        <v>0</v>
      </c>
      <c r="Z619" s="3" t="s">
        <v>55</v>
      </c>
      <c r="AA619" s="3" t="s">
        <v>48</v>
      </c>
      <c r="AB619" s="3" t="s">
        <v>47</v>
      </c>
      <c r="AC619" s="3" t="s">
        <v>48</v>
      </c>
      <c r="AD619" s="3">
        <v>0.0</v>
      </c>
      <c r="AE619" s="3" t="s">
        <v>49</v>
      </c>
      <c r="AF619" s="3">
        <v>7.23</v>
      </c>
      <c r="AG619" s="3">
        <v>4.92</v>
      </c>
      <c r="AH619" s="3">
        <v>7.42</v>
      </c>
      <c r="AI619" s="3">
        <v>5.56</v>
      </c>
      <c r="AJ619" s="3">
        <v>5.64</v>
      </c>
      <c r="AK619" s="3">
        <v>7.37</v>
      </c>
      <c r="AL619" s="3">
        <v>7.54</v>
      </c>
      <c r="AM619" s="3">
        <v>8.21</v>
      </c>
    </row>
    <row r="620">
      <c r="A620" s="3" t="s">
        <v>1500</v>
      </c>
      <c r="B620" s="3" t="s">
        <v>1501</v>
      </c>
      <c r="C620" s="4">
        <v>20.0</v>
      </c>
      <c r="D620" s="3" t="s">
        <v>41</v>
      </c>
      <c r="E620" s="3" t="s">
        <v>52</v>
      </c>
      <c r="F620" s="5">
        <v>7.27</v>
      </c>
      <c r="G620" s="3">
        <v>1.0</v>
      </c>
      <c r="H620" s="5">
        <v>66.62</v>
      </c>
      <c r="I620" s="3" t="s">
        <v>14</v>
      </c>
      <c r="J620" s="3">
        <f>IFERROR(__xludf.DUMMYFUNCTION("COUNTA(SPLIT(I620,"",""))"),1.0)</f>
        <v>1</v>
      </c>
      <c r="K620" s="3">
        <f>IFERROR(__xludf.DUMMYFUNCTION("IF(REGEXMATCH(I620,""(?i)literary society""),1,0)"),0.0)</f>
        <v>0</v>
      </c>
      <c r="L620" s="3">
        <f>IFERROR(__xludf.DUMMYFUNCTION("IF(REGEXMATCH(I620,""(?i)robotics""),1,0)"),0.0)</f>
        <v>0</v>
      </c>
      <c r="M620" s="3">
        <f>IFERROR(__xludf.DUMMYFUNCTION("IF(REGEXMATCH(I620,""(?i)coding club""),1,0)"),0.0)</f>
        <v>0</v>
      </c>
      <c r="N620" s="3">
        <f>IFERROR(__xludf.DUMMYFUNCTION("IF(REGEXMATCH(I620,""(?i)entrepreneurship cell""),1,0)"),0.0)</f>
        <v>0</v>
      </c>
      <c r="O620" s="3">
        <f>IFERROR(__xludf.DUMMYFUNCTION("IF(REGEXMATCH(I620,""(?i)cultural club""),1,0)"),1.0)</f>
        <v>1</v>
      </c>
      <c r="P620" s="3">
        <f>IFERROR(__xludf.DUMMYFUNCTION("IF(REGEXMATCH(I620,""(?i)sports club""),1,0)"),0.0)</f>
        <v>0</v>
      </c>
      <c r="Q620" s="3" t="s">
        <v>148</v>
      </c>
      <c r="R620" s="3">
        <f>IFERROR(__xludf.DUMMYFUNCTION("COUNTA(SPLIT(Q620,"",""))"),2.0)</f>
        <v>2</v>
      </c>
      <c r="S620" s="3">
        <f>IFERROR(__xludf.DUMMYFUNCTION("IF(REGEXMATCH(Q620,""(?i)c\+\+""),1,0)"),0.0)</f>
        <v>0</v>
      </c>
      <c r="T620" s="3">
        <f>IFERROR(__xludf.DUMMYFUNCTION("IF(REGEXMATCH(Q620,""(?i)machine learning""),1,0)"),0.0)</f>
        <v>0</v>
      </c>
      <c r="U620" s="3">
        <f>IFERROR(__xludf.DUMMYFUNCTION("IF(REGEXMATCH(Q620,""(?i)python""),1,0)"),0.0)</f>
        <v>0</v>
      </c>
      <c r="V620" s="3">
        <f>IFERROR(__xludf.DUMMYFUNCTION("IF(REGEXMATCH(Q620,""(?i)java""),1,0)"),0.0)</f>
        <v>0</v>
      </c>
      <c r="W620" s="3">
        <f>IFERROR(__xludf.DUMMYFUNCTION("IF(REGEXMATCH(Q620,""(?i)sql""),1,0)"),0.0)</f>
        <v>0</v>
      </c>
      <c r="X620" s="3">
        <f>IFERROR(__xludf.DUMMYFUNCTION("IF(REGEXMATCH(Q620,""(?i)web development""),1,0)"),1.0)</f>
        <v>1</v>
      </c>
      <c r="Y620" s="3">
        <f>IFERROR(__xludf.DUMMYFUNCTION("IF(REGEXMATCH(Q620,""(?i)data science""),1,0)"),1.0)</f>
        <v>1</v>
      </c>
      <c r="Z620" s="3" t="s">
        <v>45</v>
      </c>
      <c r="AA620" s="3" t="s">
        <v>85</v>
      </c>
      <c r="AB620" s="3" t="s">
        <v>47</v>
      </c>
      <c r="AC620" s="3" t="s">
        <v>48</v>
      </c>
      <c r="AD620" s="3">
        <v>0.0</v>
      </c>
      <c r="AE620" s="3" t="s">
        <v>49</v>
      </c>
      <c r="AF620" s="3">
        <v>6.1</v>
      </c>
      <c r="AG620" s="3">
        <v>7.57</v>
      </c>
      <c r="AH620" s="3">
        <v>8.49</v>
      </c>
      <c r="AI620" s="3">
        <v>7.72</v>
      </c>
      <c r="AJ620" s="3">
        <v>7.92</v>
      </c>
      <c r="AK620" s="3">
        <v>6.48</v>
      </c>
      <c r="AL620" s="3">
        <v>5.4</v>
      </c>
      <c r="AM620" s="3">
        <v>8.49</v>
      </c>
    </row>
    <row r="621">
      <c r="A621" s="3" t="s">
        <v>1502</v>
      </c>
      <c r="B621" s="3" t="s">
        <v>1503</v>
      </c>
      <c r="C621" s="4">
        <v>20.0</v>
      </c>
      <c r="D621" s="3" t="s">
        <v>58</v>
      </c>
      <c r="E621" s="3" t="s">
        <v>59</v>
      </c>
      <c r="F621" s="5">
        <v>7.57</v>
      </c>
      <c r="G621" s="3">
        <v>0.0</v>
      </c>
      <c r="H621" s="5">
        <v>84.53</v>
      </c>
      <c r="I621" s="3" t="s">
        <v>1504</v>
      </c>
      <c r="J621" s="3">
        <f>IFERROR(__xludf.DUMMYFUNCTION("COUNTA(SPLIT(I621,"",""))"),3.0)</f>
        <v>3</v>
      </c>
      <c r="K621" s="3">
        <f>IFERROR(__xludf.DUMMYFUNCTION("IF(REGEXMATCH(I621,""(?i)literary society""),1,0)"),0.0)</f>
        <v>0</v>
      </c>
      <c r="L621" s="3">
        <f>IFERROR(__xludf.DUMMYFUNCTION("IF(REGEXMATCH(I621,""(?i)robotics""),1,0)"),1.0)</f>
        <v>1</v>
      </c>
      <c r="M621" s="3">
        <f>IFERROR(__xludf.DUMMYFUNCTION("IF(REGEXMATCH(I621,""(?i)coding club""),1,0)"),0.0)</f>
        <v>0</v>
      </c>
      <c r="N621" s="3">
        <f>IFERROR(__xludf.DUMMYFUNCTION("IF(REGEXMATCH(I621,""(?i)entrepreneurship cell""),1,0)"),1.0)</f>
        <v>1</v>
      </c>
      <c r="O621" s="3">
        <f>IFERROR(__xludf.DUMMYFUNCTION("IF(REGEXMATCH(I621,""(?i)cultural club""),1,0)"),0.0)</f>
        <v>0</v>
      </c>
      <c r="P621" s="3">
        <f>IFERROR(__xludf.DUMMYFUNCTION("IF(REGEXMATCH(I621,""(?i)sports club""),1,0)"),1.0)</f>
        <v>1</v>
      </c>
      <c r="Q621" s="3" t="s">
        <v>291</v>
      </c>
      <c r="R621" s="3">
        <f>IFERROR(__xludf.DUMMYFUNCTION("COUNTA(SPLIT(Q621,"",""))"),2.0)</f>
        <v>2</v>
      </c>
      <c r="S621" s="3">
        <f>IFERROR(__xludf.DUMMYFUNCTION("IF(REGEXMATCH(Q621,""(?i)c\+\+""),1,0)"),1.0)</f>
        <v>1</v>
      </c>
      <c r="T621" s="3">
        <f>IFERROR(__xludf.DUMMYFUNCTION("IF(REGEXMATCH(Q621,""(?i)machine learning""),1,0)"),0.0)</f>
        <v>0</v>
      </c>
      <c r="U621" s="3">
        <f>IFERROR(__xludf.DUMMYFUNCTION("IF(REGEXMATCH(Q621,""(?i)python""),1,0)"),0.0)</f>
        <v>0</v>
      </c>
      <c r="V621" s="3">
        <f>IFERROR(__xludf.DUMMYFUNCTION("IF(REGEXMATCH(Q621,""(?i)java""),1,0)"),0.0)</f>
        <v>0</v>
      </c>
      <c r="W621" s="3">
        <f>IFERROR(__xludf.DUMMYFUNCTION("IF(REGEXMATCH(Q621,""(?i)sql""),1,0)"),1.0)</f>
        <v>1</v>
      </c>
      <c r="X621" s="3">
        <f>IFERROR(__xludf.DUMMYFUNCTION("IF(REGEXMATCH(Q621,""(?i)web development""),1,0)"),0.0)</f>
        <v>0</v>
      </c>
      <c r="Y621" s="3">
        <f>IFERROR(__xludf.DUMMYFUNCTION("IF(REGEXMATCH(Q621,""(?i)data science""),1,0)"),0.0)</f>
        <v>0</v>
      </c>
      <c r="Z621" s="3" t="s">
        <v>45</v>
      </c>
      <c r="AA621" s="3" t="s">
        <v>72</v>
      </c>
      <c r="AB621" s="3" t="s">
        <v>47</v>
      </c>
      <c r="AC621" s="3" t="s">
        <v>48</v>
      </c>
      <c r="AD621" s="3">
        <v>0.0</v>
      </c>
      <c r="AE621" s="3" t="s">
        <v>49</v>
      </c>
      <c r="AF621" s="3">
        <v>6.61</v>
      </c>
      <c r="AG621" s="3">
        <v>8.07</v>
      </c>
      <c r="AH621" s="3">
        <v>7.69</v>
      </c>
      <c r="AI621" s="3">
        <v>7.05</v>
      </c>
      <c r="AJ621" s="3">
        <v>8.1</v>
      </c>
      <c r="AK621" s="3">
        <v>8.36</v>
      </c>
      <c r="AL621" s="3">
        <v>7.45</v>
      </c>
      <c r="AM621" s="3">
        <v>7.23</v>
      </c>
    </row>
    <row r="622">
      <c r="A622" s="3" t="s">
        <v>1505</v>
      </c>
      <c r="B622" s="3" t="s">
        <v>288</v>
      </c>
      <c r="C622" s="4">
        <v>23.0</v>
      </c>
      <c r="D622" s="3" t="s">
        <v>41</v>
      </c>
      <c r="E622" s="3" t="s">
        <v>70</v>
      </c>
      <c r="F622" s="5">
        <v>7.53</v>
      </c>
      <c r="G622" s="3">
        <v>0.0</v>
      </c>
      <c r="H622" s="5">
        <v>81.34</v>
      </c>
      <c r="I622" s="3" t="s">
        <v>322</v>
      </c>
      <c r="J622" s="3">
        <f>IFERROR(__xludf.DUMMYFUNCTION("COUNTA(SPLIT(I622,"",""))"),3.0)</f>
        <v>3</v>
      </c>
      <c r="K622" s="3">
        <f>IFERROR(__xludf.DUMMYFUNCTION("IF(REGEXMATCH(I622,""(?i)literary society""),1,0)"),1.0)</f>
        <v>1</v>
      </c>
      <c r="L622" s="3">
        <f>IFERROR(__xludf.DUMMYFUNCTION("IF(REGEXMATCH(I622,""(?i)robotics""),1,0)"),0.0)</f>
        <v>0</v>
      </c>
      <c r="M622" s="3">
        <f>IFERROR(__xludf.DUMMYFUNCTION("IF(REGEXMATCH(I622,""(?i)coding club""),1,0)"),1.0)</f>
        <v>1</v>
      </c>
      <c r="N622" s="3">
        <f>IFERROR(__xludf.DUMMYFUNCTION("IF(REGEXMATCH(I622,""(?i)entrepreneurship cell""),1,0)"),1.0)</f>
        <v>1</v>
      </c>
      <c r="O622" s="3">
        <f>IFERROR(__xludf.DUMMYFUNCTION("IF(REGEXMATCH(I622,""(?i)cultural club""),1,0)"),0.0)</f>
        <v>0</v>
      </c>
      <c r="P622" s="3">
        <f>IFERROR(__xludf.DUMMYFUNCTION("IF(REGEXMATCH(I622,""(?i)sports club""),1,0)"),0.0)</f>
        <v>0</v>
      </c>
      <c r="Q622" s="3" t="s">
        <v>139</v>
      </c>
      <c r="R622" s="3">
        <f>IFERROR(__xludf.DUMMYFUNCTION("COUNTA(SPLIT(Q622,"",""))"),2.0)</f>
        <v>2</v>
      </c>
      <c r="S622" s="3">
        <f>IFERROR(__xludf.DUMMYFUNCTION("IF(REGEXMATCH(Q622,""(?i)c\+\+""),1,0)"),0.0)</f>
        <v>0</v>
      </c>
      <c r="T622" s="3">
        <f>IFERROR(__xludf.DUMMYFUNCTION("IF(REGEXMATCH(Q622,""(?i)machine learning""),1,0)"),0.0)</f>
        <v>0</v>
      </c>
      <c r="U622" s="3">
        <f>IFERROR(__xludf.DUMMYFUNCTION("IF(REGEXMATCH(Q622,""(?i)python""),1,0)"),0.0)</f>
        <v>0</v>
      </c>
      <c r="V622" s="3">
        <f>IFERROR(__xludf.DUMMYFUNCTION("IF(REGEXMATCH(Q622,""(?i)java""),1,0)"),0.0)</f>
        <v>0</v>
      </c>
      <c r="W622" s="3">
        <f>IFERROR(__xludf.DUMMYFUNCTION("IF(REGEXMATCH(Q622,""(?i)sql""),1,0)"),0.0)</f>
        <v>0</v>
      </c>
      <c r="X622" s="3">
        <f>IFERROR(__xludf.DUMMYFUNCTION("IF(REGEXMATCH(Q622,""(?i)web development""),1,0)"),1.0)</f>
        <v>1</v>
      </c>
      <c r="Y622" s="3">
        <f>IFERROR(__xludf.DUMMYFUNCTION("IF(REGEXMATCH(Q622,""(?i)data science""),1,0)"),1.0)</f>
        <v>1</v>
      </c>
      <c r="Z622" s="3" t="s">
        <v>55</v>
      </c>
      <c r="AA622" s="3" t="s">
        <v>48</v>
      </c>
      <c r="AB622" s="3" t="s">
        <v>66</v>
      </c>
      <c r="AC622" s="3" t="s">
        <v>98</v>
      </c>
      <c r="AD622" s="3">
        <v>4.72</v>
      </c>
      <c r="AE622" s="3" t="s">
        <v>61</v>
      </c>
      <c r="AF622" s="3">
        <v>9.04</v>
      </c>
      <c r="AG622" s="3">
        <v>6.47</v>
      </c>
      <c r="AH622" s="3">
        <v>7.58</v>
      </c>
      <c r="AI622" s="3">
        <v>8.34</v>
      </c>
      <c r="AJ622" s="3">
        <v>5.41</v>
      </c>
      <c r="AK622" s="3">
        <v>7.76</v>
      </c>
      <c r="AL622" s="3">
        <v>8.02</v>
      </c>
      <c r="AM622" s="3">
        <v>7.64</v>
      </c>
    </row>
    <row r="623">
      <c r="A623" s="3" t="s">
        <v>1506</v>
      </c>
      <c r="B623" s="3" t="s">
        <v>470</v>
      </c>
      <c r="C623" s="4">
        <v>22.0</v>
      </c>
      <c r="D623" s="3" t="s">
        <v>41</v>
      </c>
      <c r="E623" s="3" t="s">
        <v>42</v>
      </c>
      <c r="F623" s="5">
        <v>6.61</v>
      </c>
      <c r="G623" s="3">
        <v>1.0</v>
      </c>
      <c r="H623" s="5">
        <v>98.13</v>
      </c>
      <c r="I623" s="3" t="s">
        <v>387</v>
      </c>
      <c r="J623" s="3">
        <f>IFERROR(__xludf.DUMMYFUNCTION("COUNTA(SPLIT(I623,"",""))"),2.0)</f>
        <v>2</v>
      </c>
      <c r="K623" s="3">
        <f>IFERROR(__xludf.DUMMYFUNCTION("IF(REGEXMATCH(I623,""(?i)literary society""),1,0)"),0.0)</f>
        <v>0</v>
      </c>
      <c r="L623" s="3">
        <f>IFERROR(__xludf.DUMMYFUNCTION("IF(REGEXMATCH(I623,""(?i)robotics""),1,0)"),0.0)</f>
        <v>0</v>
      </c>
      <c r="M623" s="3">
        <f>IFERROR(__xludf.DUMMYFUNCTION("IF(REGEXMATCH(I623,""(?i)coding club""),1,0)"),1.0)</f>
        <v>1</v>
      </c>
      <c r="N623" s="3">
        <f>IFERROR(__xludf.DUMMYFUNCTION("IF(REGEXMATCH(I623,""(?i)entrepreneurship cell""),1,0)"),0.0)</f>
        <v>0</v>
      </c>
      <c r="O623" s="3">
        <f>IFERROR(__xludf.DUMMYFUNCTION("IF(REGEXMATCH(I623,""(?i)cultural club""),1,0)"),1.0)</f>
        <v>1</v>
      </c>
      <c r="P623" s="3">
        <f>IFERROR(__xludf.DUMMYFUNCTION("IF(REGEXMATCH(I623,""(?i)sports club""),1,0)"),0.0)</f>
        <v>0</v>
      </c>
      <c r="Q623" s="3" t="s">
        <v>1507</v>
      </c>
      <c r="R623" s="3">
        <f>IFERROR(__xludf.DUMMYFUNCTION("COUNTA(SPLIT(Q623,"",""))"),3.0)</f>
        <v>3</v>
      </c>
      <c r="S623" s="3">
        <f>IFERROR(__xludf.DUMMYFUNCTION("IF(REGEXMATCH(Q623,""(?i)c\+\+""),1,0)"),1.0)</f>
        <v>1</v>
      </c>
      <c r="T623" s="3">
        <f>IFERROR(__xludf.DUMMYFUNCTION("IF(REGEXMATCH(Q623,""(?i)machine learning""),1,0)"),0.0)</f>
        <v>0</v>
      </c>
      <c r="U623" s="3">
        <f>IFERROR(__xludf.DUMMYFUNCTION("IF(REGEXMATCH(Q623,""(?i)python""),1,0)"),0.0)</f>
        <v>0</v>
      </c>
      <c r="V623" s="3">
        <f>IFERROR(__xludf.DUMMYFUNCTION("IF(REGEXMATCH(Q623,""(?i)java""),1,0)"),1.0)</f>
        <v>1</v>
      </c>
      <c r="W623" s="3">
        <f>IFERROR(__xludf.DUMMYFUNCTION("IF(REGEXMATCH(Q623,""(?i)sql""),1,0)"),0.0)</f>
        <v>0</v>
      </c>
      <c r="X623" s="3">
        <f>IFERROR(__xludf.DUMMYFUNCTION("IF(REGEXMATCH(Q623,""(?i)web development""),1,0)"),1.0)</f>
        <v>1</v>
      </c>
      <c r="Y623" s="3">
        <f>IFERROR(__xludf.DUMMYFUNCTION("IF(REGEXMATCH(Q623,""(?i)data science""),1,0)"),0.0)</f>
        <v>0</v>
      </c>
      <c r="Z623" s="3" t="s">
        <v>55</v>
      </c>
      <c r="AA623" s="3" t="s">
        <v>48</v>
      </c>
      <c r="AB623" s="3" t="s">
        <v>47</v>
      </c>
      <c r="AC623" s="3" t="s">
        <v>48</v>
      </c>
      <c r="AD623" s="3">
        <v>0.0</v>
      </c>
      <c r="AE623" s="3" t="s">
        <v>49</v>
      </c>
      <c r="AF623" s="3">
        <v>7.15</v>
      </c>
      <c r="AG623" s="3">
        <v>7.72</v>
      </c>
      <c r="AH623" s="3">
        <v>8.74</v>
      </c>
      <c r="AI623" s="3">
        <v>5.94</v>
      </c>
      <c r="AJ623" s="3">
        <v>5.99</v>
      </c>
      <c r="AK623" s="3">
        <v>7.0</v>
      </c>
      <c r="AL623" s="3">
        <v>6.04</v>
      </c>
      <c r="AM623" s="3">
        <v>4.29</v>
      </c>
    </row>
    <row r="624">
      <c r="A624" s="3" t="s">
        <v>1508</v>
      </c>
      <c r="B624" s="3" t="s">
        <v>1509</v>
      </c>
      <c r="C624" s="4">
        <v>20.0</v>
      </c>
      <c r="D624" s="3" t="s">
        <v>41</v>
      </c>
      <c r="E624" s="3" t="s">
        <v>82</v>
      </c>
      <c r="F624" s="5">
        <v>7.42</v>
      </c>
      <c r="G624" s="3">
        <v>0.0</v>
      </c>
      <c r="H624" s="5">
        <v>67.2</v>
      </c>
      <c r="I624" s="3" t="s">
        <v>182</v>
      </c>
      <c r="J624" s="3">
        <f>IFERROR(__xludf.DUMMYFUNCTION("COUNTA(SPLIT(I624,"",""))"),2.0)</f>
        <v>2</v>
      </c>
      <c r="K624" s="3">
        <f>IFERROR(__xludf.DUMMYFUNCTION("IF(REGEXMATCH(I624,""(?i)literary society""),1,0)"),1.0)</f>
        <v>1</v>
      </c>
      <c r="L624" s="3">
        <f>IFERROR(__xludf.DUMMYFUNCTION("IF(REGEXMATCH(I624,""(?i)robotics""),1,0)"),1.0)</f>
        <v>1</v>
      </c>
      <c r="M624" s="3">
        <f>IFERROR(__xludf.DUMMYFUNCTION("IF(REGEXMATCH(I624,""(?i)coding club""),1,0)"),0.0)</f>
        <v>0</v>
      </c>
      <c r="N624" s="3">
        <f>IFERROR(__xludf.DUMMYFUNCTION("IF(REGEXMATCH(I624,""(?i)entrepreneurship cell""),1,0)"),0.0)</f>
        <v>0</v>
      </c>
      <c r="O624" s="3">
        <f>IFERROR(__xludf.DUMMYFUNCTION("IF(REGEXMATCH(I624,""(?i)cultural club""),1,0)"),0.0)</f>
        <v>0</v>
      </c>
      <c r="P624" s="3">
        <f>IFERROR(__xludf.DUMMYFUNCTION("IF(REGEXMATCH(I624,""(?i)sports club""),1,0)"),0.0)</f>
        <v>0</v>
      </c>
      <c r="Q624" s="3" t="s">
        <v>1112</v>
      </c>
      <c r="R624" s="3">
        <f>IFERROR(__xludf.DUMMYFUNCTION("COUNTA(SPLIT(Q624,"",""))"),2.0)</f>
        <v>2</v>
      </c>
      <c r="S624" s="3">
        <f>IFERROR(__xludf.DUMMYFUNCTION("IF(REGEXMATCH(Q624,""(?i)c\+\+""),1,0)"),1.0)</f>
        <v>1</v>
      </c>
      <c r="T624" s="3">
        <f>IFERROR(__xludf.DUMMYFUNCTION("IF(REGEXMATCH(Q624,""(?i)machine learning""),1,0)"),0.0)</f>
        <v>0</v>
      </c>
      <c r="U624" s="3">
        <f>IFERROR(__xludf.DUMMYFUNCTION("IF(REGEXMATCH(Q624,""(?i)python""),1,0)"),0.0)</f>
        <v>0</v>
      </c>
      <c r="V624" s="3">
        <f>IFERROR(__xludf.DUMMYFUNCTION("IF(REGEXMATCH(Q624,""(?i)java""),1,0)"),0.0)</f>
        <v>0</v>
      </c>
      <c r="W624" s="3">
        <f>IFERROR(__xludf.DUMMYFUNCTION("IF(REGEXMATCH(Q624,""(?i)sql""),1,0)"),0.0)</f>
        <v>0</v>
      </c>
      <c r="X624" s="3">
        <f>IFERROR(__xludf.DUMMYFUNCTION("IF(REGEXMATCH(Q624,""(?i)web development""),1,0)"),1.0)</f>
        <v>1</v>
      </c>
      <c r="Y624" s="3">
        <f>IFERROR(__xludf.DUMMYFUNCTION("IF(REGEXMATCH(Q624,""(?i)data science""),1,0)"),0.0)</f>
        <v>0</v>
      </c>
      <c r="Z624" s="3" t="s">
        <v>55</v>
      </c>
      <c r="AA624" s="3" t="s">
        <v>48</v>
      </c>
      <c r="AB624" s="3" t="s">
        <v>47</v>
      </c>
      <c r="AC624" s="3" t="s">
        <v>48</v>
      </c>
      <c r="AD624" s="3">
        <v>0.0</v>
      </c>
      <c r="AE624" s="3" t="s">
        <v>49</v>
      </c>
      <c r="AF624" s="3">
        <v>7.46</v>
      </c>
      <c r="AG624" s="3">
        <v>9.01</v>
      </c>
      <c r="AH624" s="3">
        <v>6.97</v>
      </c>
      <c r="AI624" s="3">
        <v>8.47</v>
      </c>
      <c r="AJ624" s="3">
        <v>6.16</v>
      </c>
      <c r="AK624" s="3">
        <v>6.5</v>
      </c>
      <c r="AL624" s="3">
        <v>7.59</v>
      </c>
      <c r="AM624" s="3">
        <v>7.2</v>
      </c>
    </row>
    <row r="625">
      <c r="A625" s="3" t="s">
        <v>1510</v>
      </c>
      <c r="B625" s="3" t="s">
        <v>1511</v>
      </c>
      <c r="C625" s="4">
        <v>20.0</v>
      </c>
      <c r="D625" s="3" t="s">
        <v>41</v>
      </c>
      <c r="E625" s="3" t="s">
        <v>92</v>
      </c>
      <c r="F625" s="5">
        <v>6.54</v>
      </c>
      <c r="G625" s="3">
        <v>1.0</v>
      </c>
      <c r="H625" s="5">
        <v>70.55</v>
      </c>
      <c r="I625" s="3" t="s">
        <v>538</v>
      </c>
      <c r="J625" s="3">
        <f>IFERROR(__xludf.DUMMYFUNCTION("COUNTA(SPLIT(I625,"",""))"),2.0)</f>
        <v>2</v>
      </c>
      <c r="K625" s="3">
        <f>IFERROR(__xludf.DUMMYFUNCTION("IF(REGEXMATCH(I625,""(?i)literary society""),1,0)"),0.0)</f>
        <v>0</v>
      </c>
      <c r="L625" s="3">
        <f>IFERROR(__xludf.DUMMYFUNCTION("IF(REGEXMATCH(I625,""(?i)robotics""),1,0)"),1.0)</f>
        <v>1</v>
      </c>
      <c r="M625" s="3">
        <f>IFERROR(__xludf.DUMMYFUNCTION("IF(REGEXMATCH(I625,""(?i)coding club""),1,0)"),0.0)</f>
        <v>0</v>
      </c>
      <c r="N625" s="3">
        <f>IFERROR(__xludf.DUMMYFUNCTION("IF(REGEXMATCH(I625,""(?i)entrepreneurship cell""),1,0)"),0.0)</f>
        <v>0</v>
      </c>
      <c r="O625" s="3">
        <f>IFERROR(__xludf.DUMMYFUNCTION("IF(REGEXMATCH(I625,""(?i)cultural club""),1,0)"),1.0)</f>
        <v>1</v>
      </c>
      <c r="P625" s="3">
        <f>IFERROR(__xludf.DUMMYFUNCTION("IF(REGEXMATCH(I625,""(?i)sports club""),1,0)"),0.0)</f>
        <v>0</v>
      </c>
      <c r="Q625" s="3" t="s">
        <v>761</v>
      </c>
      <c r="R625" s="3">
        <f>IFERROR(__xludf.DUMMYFUNCTION("COUNTA(SPLIT(Q625,"",""))"),4.0)</f>
        <v>4</v>
      </c>
      <c r="S625" s="3">
        <f>IFERROR(__xludf.DUMMYFUNCTION("IF(REGEXMATCH(Q625,""(?i)c\+\+""),1,0)"),0.0)</f>
        <v>0</v>
      </c>
      <c r="T625" s="3">
        <f>IFERROR(__xludf.DUMMYFUNCTION("IF(REGEXMATCH(Q625,""(?i)machine learning""),1,0)"),1.0)</f>
        <v>1</v>
      </c>
      <c r="U625" s="3">
        <f>IFERROR(__xludf.DUMMYFUNCTION("IF(REGEXMATCH(Q625,""(?i)python""),1,0)"),1.0)</f>
        <v>1</v>
      </c>
      <c r="V625" s="3">
        <f>IFERROR(__xludf.DUMMYFUNCTION("IF(REGEXMATCH(Q625,""(?i)java""),1,0)"),1.0)</f>
        <v>1</v>
      </c>
      <c r="W625" s="3">
        <f>IFERROR(__xludf.DUMMYFUNCTION("IF(REGEXMATCH(Q625,""(?i)sql""),1,0)"),0.0)</f>
        <v>0</v>
      </c>
      <c r="X625" s="3">
        <f>IFERROR(__xludf.DUMMYFUNCTION("IF(REGEXMATCH(Q625,""(?i)web development""),1,0)"),1.0)</f>
        <v>1</v>
      </c>
      <c r="Y625" s="3">
        <f>IFERROR(__xludf.DUMMYFUNCTION("IF(REGEXMATCH(Q625,""(?i)data science""),1,0)"),0.0)</f>
        <v>0</v>
      </c>
      <c r="Z625" s="3" t="s">
        <v>45</v>
      </c>
      <c r="AA625" s="3" t="s">
        <v>61</v>
      </c>
      <c r="AB625" s="3" t="s">
        <v>66</v>
      </c>
      <c r="AC625" s="3" t="s">
        <v>61</v>
      </c>
      <c r="AD625" s="3">
        <v>3.21</v>
      </c>
      <c r="AE625" s="3" t="s">
        <v>61</v>
      </c>
      <c r="AF625" s="3">
        <v>7.39</v>
      </c>
      <c r="AG625" s="3">
        <v>5.82</v>
      </c>
      <c r="AH625" s="3">
        <v>7.93</v>
      </c>
      <c r="AI625" s="3">
        <v>5.23</v>
      </c>
      <c r="AJ625" s="3">
        <v>6.42</v>
      </c>
      <c r="AK625" s="3">
        <v>6.74</v>
      </c>
      <c r="AL625" s="3">
        <v>6.36</v>
      </c>
      <c r="AM625" s="3">
        <v>6.43</v>
      </c>
    </row>
    <row r="626">
      <c r="A626" s="3" t="s">
        <v>1512</v>
      </c>
      <c r="B626" s="3" t="s">
        <v>288</v>
      </c>
      <c r="C626" s="4">
        <v>19.0</v>
      </c>
      <c r="D626" s="3" t="s">
        <v>41</v>
      </c>
      <c r="E626" s="3" t="s">
        <v>92</v>
      </c>
      <c r="F626" s="5">
        <v>7.16</v>
      </c>
      <c r="G626" s="3">
        <v>0.0</v>
      </c>
      <c r="H626" s="5">
        <v>98.39</v>
      </c>
      <c r="I626" s="3" t="s">
        <v>13</v>
      </c>
      <c r="J626" s="3">
        <f>IFERROR(__xludf.DUMMYFUNCTION("COUNTA(SPLIT(I626,"",""))"),1.0)</f>
        <v>1</v>
      </c>
      <c r="K626" s="3">
        <f>IFERROR(__xludf.DUMMYFUNCTION("IF(REGEXMATCH(I626,""(?i)literary society""),1,0)"),0.0)</f>
        <v>0</v>
      </c>
      <c r="L626" s="3">
        <f>IFERROR(__xludf.DUMMYFUNCTION("IF(REGEXMATCH(I626,""(?i)robotics""),1,0)"),0.0)</f>
        <v>0</v>
      </c>
      <c r="M626" s="3">
        <f>IFERROR(__xludf.DUMMYFUNCTION("IF(REGEXMATCH(I626,""(?i)coding club""),1,0)"),0.0)</f>
        <v>0</v>
      </c>
      <c r="N626" s="3">
        <f>IFERROR(__xludf.DUMMYFUNCTION("IF(REGEXMATCH(I626,""(?i)entrepreneurship cell""),1,0)"),1.0)</f>
        <v>1</v>
      </c>
      <c r="O626" s="3">
        <f>IFERROR(__xludf.DUMMYFUNCTION("IF(REGEXMATCH(I626,""(?i)cultural club""),1,0)"),0.0)</f>
        <v>0</v>
      </c>
      <c r="P626" s="3">
        <f>IFERROR(__xludf.DUMMYFUNCTION("IF(REGEXMATCH(I626,""(?i)sports club""),1,0)"),0.0)</f>
        <v>0</v>
      </c>
      <c r="Q626" s="3" t="s">
        <v>1197</v>
      </c>
      <c r="R626" s="3">
        <f>IFERROR(__xludf.DUMMYFUNCTION("COUNTA(SPLIT(Q626,"",""))"),3.0)</f>
        <v>3</v>
      </c>
      <c r="S626" s="3">
        <f>IFERROR(__xludf.DUMMYFUNCTION("IF(REGEXMATCH(Q626,""(?i)c\+\+""),1,0)"),0.0)</f>
        <v>0</v>
      </c>
      <c r="T626" s="3">
        <f>IFERROR(__xludf.DUMMYFUNCTION("IF(REGEXMATCH(Q626,""(?i)machine learning""),1,0)"),0.0)</f>
        <v>0</v>
      </c>
      <c r="U626" s="3">
        <f>IFERROR(__xludf.DUMMYFUNCTION("IF(REGEXMATCH(Q626,""(?i)python""),1,0)"),1.0)</f>
        <v>1</v>
      </c>
      <c r="V626" s="3">
        <f>IFERROR(__xludf.DUMMYFUNCTION("IF(REGEXMATCH(Q626,""(?i)java""),1,0)"),1.0)</f>
        <v>1</v>
      </c>
      <c r="W626" s="3">
        <f>IFERROR(__xludf.DUMMYFUNCTION("IF(REGEXMATCH(Q626,""(?i)sql""),1,0)"),0.0)</f>
        <v>0</v>
      </c>
      <c r="X626" s="3">
        <f>IFERROR(__xludf.DUMMYFUNCTION("IF(REGEXMATCH(Q626,""(?i)web development""),1,0)"),1.0)</f>
        <v>1</v>
      </c>
      <c r="Y626" s="3">
        <f>IFERROR(__xludf.DUMMYFUNCTION("IF(REGEXMATCH(Q626,""(?i)data science""),1,0)"),0.0)</f>
        <v>0</v>
      </c>
      <c r="Z626" s="3" t="s">
        <v>55</v>
      </c>
      <c r="AA626" s="3" t="s">
        <v>48</v>
      </c>
      <c r="AB626" s="3" t="s">
        <v>47</v>
      </c>
      <c r="AC626" s="3" t="s">
        <v>48</v>
      </c>
      <c r="AD626" s="3">
        <v>0.0</v>
      </c>
      <c r="AE626" s="3" t="s">
        <v>49</v>
      </c>
      <c r="AF626" s="3">
        <v>7.83</v>
      </c>
      <c r="AG626" s="3">
        <v>7.32</v>
      </c>
      <c r="AH626" s="3">
        <v>7.4</v>
      </c>
      <c r="AI626" s="3">
        <v>6.63</v>
      </c>
      <c r="AJ626" s="3">
        <v>6.72</v>
      </c>
      <c r="AK626" s="3">
        <v>6.63</v>
      </c>
      <c r="AL626" s="3">
        <v>6.92</v>
      </c>
      <c r="AM626" s="3">
        <v>7.84</v>
      </c>
    </row>
    <row r="627">
      <c r="A627" s="3" t="s">
        <v>1513</v>
      </c>
      <c r="B627" s="3" t="s">
        <v>259</v>
      </c>
      <c r="C627" s="4">
        <v>20.0</v>
      </c>
      <c r="D627" s="3" t="s">
        <v>58</v>
      </c>
      <c r="E627" s="3" t="s">
        <v>82</v>
      </c>
      <c r="F627" s="5">
        <v>7.1</v>
      </c>
      <c r="G627" s="3">
        <v>0.0</v>
      </c>
      <c r="H627" s="5">
        <v>94.71</v>
      </c>
      <c r="I627" s="3" t="s">
        <v>13</v>
      </c>
      <c r="J627" s="3">
        <f>IFERROR(__xludf.DUMMYFUNCTION("COUNTA(SPLIT(I627,"",""))"),1.0)</f>
        <v>1</v>
      </c>
      <c r="K627" s="3">
        <f>IFERROR(__xludf.DUMMYFUNCTION("IF(REGEXMATCH(I627,""(?i)literary society""),1,0)"),0.0)</f>
        <v>0</v>
      </c>
      <c r="L627" s="3">
        <f>IFERROR(__xludf.DUMMYFUNCTION("IF(REGEXMATCH(I627,""(?i)robotics""),1,0)"),0.0)</f>
        <v>0</v>
      </c>
      <c r="M627" s="3">
        <f>IFERROR(__xludf.DUMMYFUNCTION("IF(REGEXMATCH(I627,""(?i)coding club""),1,0)"),0.0)</f>
        <v>0</v>
      </c>
      <c r="N627" s="3">
        <f>IFERROR(__xludf.DUMMYFUNCTION("IF(REGEXMATCH(I627,""(?i)entrepreneurship cell""),1,0)"),1.0)</f>
        <v>1</v>
      </c>
      <c r="O627" s="3">
        <f>IFERROR(__xludf.DUMMYFUNCTION("IF(REGEXMATCH(I627,""(?i)cultural club""),1,0)"),0.0)</f>
        <v>0</v>
      </c>
      <c r="P627" s="3">
        <f>IFERROR(__xludf.DUMMYFUNCTION("IF(REGEXMATCH(I627,""(?i)sports club""),1,0)"),0.0)</f>
        <v>0</v>
      </c>
      <c r="Q627" s="3" t="s">
        <v>862</v>
      </c>
      <c r="R627" s="3">
        <f>IFERROR(__xludf.DUMMYFUNCTION("COUNTA(SPLIT(Q627,"",""))"),5.0)</f>
        <v>5</v>
      </c>
      <c r="S627" s="3">
        <f>IFERROR(__xludf.DUMMYFUNCTION("IF(REGEXMATCH(Q627,""(?i)c\+\+""),1,0)"),1.0)</f>
        <v>1</v>
      </c>
      <c r="T627" s="3">
        <f>IFERROR(__xludf.DUMMYFUNCTION("IF(REGEXMATCH(Q627,""(?i)machine learning""),1,0)"),1.0)</f>
        <v>1</v>
      </c>
      <c r="U627" s="3">
        <f>IFERROR(__xludf.DUMMYFUNCTION("IF(REGEXMATCH(Q627,""(?i)python""),1,0)"),1.0)</f>
        <v>1</v>
      </c>
      <c r="V627" s="3">
        <f>IFERROR(__xludf.DUMMYFUNCTION("IF(REGEXMATCH(Q627,""(?i)java""),1,0)"),0.0)</f>
        <v>0</v>
      </c>
      <c r="W627" s="3">
        <f>IFERROR(__xludf.DUMMYFUNCTION("IF(REGEXMATCH(Q627,""(?i)sql""),1,0)"),1.0)</f>
        <v>1</v>
      </c>
      <c r="X627" s="3">
        <f>IFERROR(__xludf.DUMMYFUNCTION("IF(REGEXMATCH(Q627,""(?i)web development""),1,0)"),0.0)</f>
        <v>0</v>
      </c>
      <c r="Y627" s="3">
        <f>IFERROR(__xludf.DUMMYFUNCTION("IF(REGEXMATCH(Q627,""(?i)data science""),1,0)"),1.0)</f>
        <v>1</v>
      </c>
      <c r="Z627" s="3" t="s">
        <v>45</v>
      </c>
      <c r="AA627" s="3" t="s">
        <v>46</v>
      </c>
      <c r="AB627" s="3" t="s">
        <v>66</v>
      </c>
      <c r="AC627" s="3" t="s">
        <v>67</v>
      </c>
      <c r="AD627" s="3">
        <v>6.95</v>
      </c>
      <c r="AE627" s="3" t="s">
        <v>61</v>
      </c>
      <c r="AF627" s="3">
        <v>6.83</v>
      </c>
      <c r="AG627" s="3">
        <v>8.83</v>
      </c>
      <c r="AH627" s="3">
        <v>5.91</v>
      </c>
      <c r="AI627" s="3">
        <v>6.69</v>
      </c>
      <c r="AJ627" s="3">
        <v>8.5</v>
      </c>
      <c r="AK627" s="3">
        <v>6.68</v>
      </c>
      <c r="AL627" s="3">
        <v>6.06</v>
      </c>
      <c r="AM627" s="3">
        <v>7.26</v>
      </c>
    </row>
    <row r="628">
      <c r="A628" s="3" t="s">
        <v>1514</v>
      </c>
      <c r="B628" s="3" t="s">
        <v>178</v>
      </c>
      <c r="C628" s="4">
        <v>23.0</v>
      </c>
      <c r="D628" s="3" t="s">
        <v>58</v>
      </c>
      <c r="E628" s="3" t="s">
        <v>52</v>
      </c>
      <c r="F628" s="5">
        <v>6.34</v>
      </c>
      <c r="G628" s="3">
        <v>1.0</v>
      </c>
      <c r="H628" s="5">
        <v>68.28</v>
      </c>
      <c r="I628" s="3" t="s">
        <v>232</v>
      </c>
      <c r="J628" s="3">
        <f>IFERROR(__xludf.DUMMYFUNCTION("COUNTA(SPLIT(I628,"",""))"),3.0)</f>
        <v>3</v>
      </c>
      <c r="K628" s="3">
        <f>IFERROR(__xludf.DUMMYFUNCTION("IF(REGEXMATCH(I628,""(?i)literary society""),1,0)"),1.0)</f>
        <v>1</v>
      </c>
      <c r="L628" s="3">
        <f>IFERROR(__xludf.DUMMYFUNCTION("IF(REGEXMATCH(I628,""(?i)robotics""),1,0)"),1.0)</f>
        <v>1</v>
      </c>
      <c r="M628" s="3">
        <f>IFERROR(__xludf.DUMMYFUNCTION("IF(REGEXMATCH(I628,""(?i)coding club""),1,0)"),0.0)</f>
        <v>0</v>
      </c>
      <c r="N628" s="3">
        <f>IFERROR(__xludf.DUMMYFUNCTION("IF(REGEXMATCH(I628,""(?i)entrepreneurship cell""),1,0)"),0.0)</f>
        <v>0</v>
      </c>
      <c r="O628" s="3">
        <f>IFERROR(__xludf.DUMMYFUNCTION("IF(REGEXMATCH(I628,""(?i)cultural club""),1,0)"),1.0)</f>
        <v>1</v>
      </c>
      <c r="P628" s="3">
        <f>IFERROR(__xludf.DUMMYFUNCTION("IF(REGEXMATCH(I628,""(?i)sports club""),1,0)"),0.0)</f>
        <v>0</v>
      </c>
      <c r="Q628" s="3" t="s">
        <v>1515</v>
      </c>
      <c r="R628" s="3">
        <f>IFERROR(__xludf.DUMMYFUNCTION("COUNTA(SPLIT(Q628,"",""))"),4.0)</f>
        <v>4</v>
      </c>
      <c r="S628" s="3">
        <f>IFERROR(__xludf.DUMMYFUNCTION("IF(REGEXMATCH(Q628,""(?i)c\+\+""),1,0)"),1.0)</f>
        <v>1</v>
      </c>
      <c r="T628" s="3">
        <f>IFERROR(__xludf.DUMMYFUNCTION("IF(REGEXMATCH(Q628,""(?i)machine learning""),1,0)"),1.0)</f>
        <v>1</v>
      </c>
      <c r="U628" s="3">
        <f>IFERROR(__xludf.DUMMYFUNCTION("IF(REGEXMATCH(Q628,""(?i)python""),1,0)"),0.0)</f>
        <v>0</v>
      </c>
      <c r="V628" s="3">
        <f>IFERROR(__xludf.DUMMYFUNCTION("IF(REGEXMATCH(Q628,""(?i)java""),1,0)"),1.0)</f>
        <v>1</v>
      </c>
      <c r="W628" s="3">
        <f>IFERROR(__xludf.DUMMYFUNCTION("IF(REGEXMATCH(Q628,""(?i)sql""),1,0)"),1.0)</f>
        <v>1</v>
      </c>
      <c r="X628" s="3">
        <f>IFERROR(__xludf.DUMMYFUNCTION("IF(REGEXMATCH(Q628,""(?i)web development""),1,0)"),0.0)</f>
        <v>0</v>
      </c>
      <c r="Y628" s="3">
        <f>IFERROR(__xludf.DUMMYFUNCTION("IF(REGEXMATCH(Q628,""(?i)data science""),1,0)"),0.0)</f>
        <v>0</v>
      </c>
      <c r="Z628" s="3" t="s">
        <v>55</v>
      </c>
      <c r="AA628" s="3" t="s">
        <v>48</v>
      </c>
      <c r="AB628" s="3" t="s">
        <v>47</v>
      </c>
      <c r="AC628" s="3" t="s">
        <v>48</v>
      </c>
      <c r="AD628" s="3">
        <v>0.0</v>
      </c>
      <c r="AE628" s="3" t="s">
        <v>49</v>
      </c>
      <c r="AF628" s="3">
        <v>6.26</v>
      </c>
      <c r="AG628" s="3">
        <v>5.68</v>
      </c>
      <c r="AH628" s="3">
        <v>6.39</v>
      </c>
      <c r="AI628" s="3">
        <v>6.96</v>
      </c>
      <c r="AJ628" s="3">
        <v>6.57</v>
      </c>
      <c r="AK628" s="3">
        <v>6.31</v>
      </c>
      <c r="AL628" s="3">
        <v>5.59</v>
      </c>
      <c r="AM628" s="3">
        <v>6.92</v>
      </c>
    </row>
    <row r="629">
      <c r="A629" s="3" t="s">
        <v>1516</v>
      </c>
      <c r="B629" s="3" t="s">
        <v>187</v>
      </c>
      <c r="C629" s="4">
        <v>23.0</v>
      </c>
      <c r="D629" s="3" t="s">
        <v>58</v>
      </c>
      <c r="E629" s="3" t="s">
        <v>82</v>
      </c>
      <c r="F629" s="5">
        <v>7.11</v>
      </c>
      <c r="G629" s="3">
        <v>0.0</v>
      </c>
      <c r="H629" s="5">
        <v>98.47</v>
      </c>
      <c r="I629" s="3" t="s">
        <v>10</v>
      </c>
      <c r="J629" s="3">
        <f>IFERROR(__xludf.DUMMYFUNCTION("COUNTA(SPLIT(I629,"",""))"),1.0)</f>
        <v>1</v>
      </c>
      <c r="K629" s="3">
        <f>IFERROR(__xludf.DUMMYFUNCTION("IF(REGEXMATCH(I629,""(?i)literary society""),1,0)"),1.0)</f>
        <v>1</v>
      </c>
      <c r="L629" s="3">
        <f>IFERROR(__xludf.DUMMYFUNCTION("IF(REGEXMATCH(I629,""(?i)robotics""),1,0)"),0.0)</f>
        <v>0</v>
      </c>
      <c r="M629" s="3">
        <f>IFERROR(__xludf.DUMMYFUNCTION("IF(REGEXMATCH(I629,""(?i)coding club""),1,0)"),0.0)</f>
        <v>0</v>
      </c>
      <c r="N629" s="3">
        <f>IFERROR(__xludf.DUMMYFUNCTION("IF(REGEXMATCH(I629,""(?i)entrepreneurship cell""),1,0)"),0.0)</f>
        <v>0</v>
      </c>
      <c r="O629" s="3">
        <f>IFERROR(__xludf.DUMMYFUNCTION("IF(REGEXMATCH(I629,""(?i)cultural club""),1,0)"),0.0)</f>
        <v>0</v>
      </c>
      <c r="P629" s="3">
        <f>IFERROR(__xludf.DUMMYFUNCTION("IF(REGEXMATCH(I629,""(?i)sports club""),1,0)"),0.0)</f>
        <v>0</v>
      </c>
      <c r="Q629" s="3" t="s">
        <v>493</v>
      </c>
      <c r="R629" s="3">
        <f>IFERROR(__xludf.DUMMYFUNCTION("COUNTA(SPLIT(Q629,"",""))"),2.0)</f>
        <v>2</v>
      </c>
      <c r="S629" s="3">
        <f>IFERROR(__xludf.DUMMYFUNCTION("IF(REGEXMATCH(Q629,""(?i)c\+\+""),1,0)"),0.0)</f>
        <v>0</v>
      </c>
      <c r="T629" s="3">
        <f>IFERROR(__xludf.DUMMYFUNCTION("IF(REGEXMATCH(Q629,""(?i)machine learning""),1,0)"),1.0)</f>
        <v>1</v>
      </c>
      <c r="U629" s="3">
        <f>IFERROR(__xludf.DUMMYFUNCTION("IF(REGEXMATCH(Q629,""(?i)python""),1,0)"),0.0)</f>
        <v>0</v>
      </c>
      <c r="V629" s="3">
        <f>IFERROR(__xludf.DUMMYFUNCTION("IF(REGEXMATCH(Q629,""(?i)java""),1,0)"),0.0)</f>
        <v>0</v>
      </c>
      <c r="W629" s="3">
        <f>IFERROR(__xludf.DUMMYFUNCTION("IF(REGEXMATCH(Q629,""(?i)sql""),1,0)"),1.0)</f>
        <v>1</v>
      </c>
      <c r="X629" s="3">
        <f>IFERROR(__xludf.DUMMYFUNCTION("IF(REGEXMATCH(Q629,""(?i)web development""),1,0)"),0.0)</f>
        <v>0</v>
      </c>
      <c r="Y629" s="3">
        <f>IFERROR(__xludf.DUMMYFUNCTION("IF(REGEXMATCH(Q629,""(?i)data science""),1,0)"),0.0)</f>
        <v>0</v>
      </c>
      <c r="Z629" s="3" t="s">
        <v>55</v>
      </c>
      <c r="AA629" s="3" t="s">
        <v>48</v>
      </c>
      <c r="AB629" s="3" t="s">
        <v>66</v>
      </c>
      <c r="AC629" s="3" t="s">
        <v>46</v>
      </c>
      <c r="AD629" s="3">
        <v>11.69</v>
      </c>
      <c r="AE629" s="3" t="s">
        <v>61</v>
      </c>
      <c r="AF629" s="3">
        <v>7.88</v>
      </c>
      <c r="AG629" s="3">
        <v>6.27</v>
      </c>
      <c r="AH629" s="3">
        <v>8.98</v>
      </c>
      <c r="AI629" s="3">
        <v>7.64</v>
      </c>
      <c r="AJ629" s="3">
        <v>6.79</v>
      </c>
      <c r="AK629" s="3">
        <v>4.98</v>
      </c>
      <c r="AL629" s="3">
        <v>5.62</v>
      </c>
      <c r="AM629" s="3">
        <v>8.7</v>
      </c>
    </row>
    <row r="630">
      <c r="A630" s="3" t="s">
        <v>1517</v>
      </c>
      <c r="B630" s="3" t="s">
        <v>1518</v>
      </c>
      <c r="C630" s="4">
        <v>18.0</v>
      </c>
      <c r="D630" s="3" t="s">
        <v>58</v>
      </c>
      <c r="E630" s="3" t="s">
        <v>42</v>
      </c>
      <c r="F630" s="5">
        <v>6.99</v>
      </c>
      <c r="G630" s="3">
        <v>3.0</v>
      </c>
      <c r="H630" s="5">
        <v>84.15</v>
      </c>
      <c r="I630" s="3" t="s">
        <v>1100</v>
      </c>
      <c r="J630" s="3">
        <f>IFERROR(__xludf.DUMMYFUNCTION("COUNTA(SPLIT(I630,"",""))"),3.0)</f>
        <v>3</v>
      </c>
      <c r="K630" s="3">
        <f>IFERROR(__xludf.DUMMYFUNCTION("IF(REGEXMATCH(I630,""(?i)literary society""),1,0)"),1.0)</f>
        <v>1</v>
      </c>
      <c r="L630" s="3">
        <f>IFERROR(__xludf.DUMMYFUNCTION("IF(REGEXMATCH(I630,""(?i)robotics""),1,0)"),0.0)</f>
        <v>0</v>
      </c>
      <c r="M630" s="3">
        <f>IFERROR(__xludf.DUMMYFUNCTION("IF(REGEXMATCH(I630,""(?i)coding club""),1,0)"),1.0)</f>
        <v>1</v>
      </c>
      <c r="N630" s="3">
        <f>IFERROR(__xludf.DUMMYFUNCTION("IF(REGEXMATCH(I630,""(?i)entrepreneurship cell""),1,0)"),1.0)</f>
        <v>1</v>
      </c>
      <c r="O630" s="3">
        <f>IFERROR(__xludf.DUMMYFUNCTION("IF(REGEXMATCH(I630,""(?i)cultural club""),1,0)"),0.0)</f>
        <v>0</v>
      </c>
      <c r="P630" s="3">
        <f>IFERROR(__xludf.DUMMYFUNCTION("IF(REGEXMATCH(I630,""(?i)sports club""),1,0)"),0.0)</f>
        <v>0</v>
      </c>
      <c r="Q630" s="3" t="s">
        <v>1519</v>
      </c>
      <c r="R630" s="3">
        <f>IFERROR(__xludf.DUMMYFUNCTION("COUNTA(SPLIT(Q630,"",""))"),3.0)</f>
        <v>3</v>
      </c>
      <c r="S630" s="3">
        <f>IFERROR(__xludf.DUMMYFUNCTION("IF(REGEXMATCH(Q630,""(?i)c\+\+""),1,0)"),0.0)</f>
        <v>0</v>
      </c>
      <c r="T630" s="3">
        <f>IFERROR(__xludf.DUMMYFUNCTION("IF(REGEXMATCH(Q630,""(?i)machine learning""),1,0)"),1.0)</f>
        <v>1</v>
      </c>
      <c r="U630" s="3">
        <f>IFERROR(__xludf.DUMMYFUNCTION("IF(REGEXMATCH(Q630,""(?i)python""),1,0)"),0.0)</f>
        <v>0</v>
      </c>
      <c r="V630" s="3">
        <f>IFERROR(__xludf.DUMMYFUNCTION("IF(REGEXMATCH(Q630,""(?i)java""),1,0)"),1.0)</f>
        <v>1</v>
      </c>
      <c r="W630" s="3">
        <f>IFERROR(__xludf.DUMMYFUNCTION("IF(REGEXMATCH(Q630,""(?i)sql""),1,0)"),0.0)</f>
        <v>0</v>
      </c>
      <c r="X630" s="3">
        <f>IFERROR(__xludf.DUMMYFUNCTION("IF(REGEXMATCH(Q630,""(?i)web development""),1,0)"),0.0)</f>
        <v>0</v>
      </c>
      <c r="Y630" s="3">
        <f>IFERROR(__xludf.DUMMYFUNCTION("IF(REGEXMATCH(Q630,""(?i)data science""),1,0)"),1.0)</f>
        <v>1</v>
      </c>
      <c r="Z630" s="3" t="s">
        <v>45</v>
      </c>
      <c r="AA630" s="3" t="s">
        <v>98</v>
      </c>
      <c r="AB630" s="3" t="s">
        <v>66</v>
      </c>
      <c r="AC630" s="3" t="s">
        <v>67</v>
      </c>
      <c r="AD630" s="3">
        <v>11.39</v>
      </c>
      <c r="AE630" s="3" t="s">
        <v>75</v>
      </c>
      <c r="AF630" s="3">
        <v>6.14</v>
      </c>
      <c r="AG630" s="3">
        <v>6.39</v>
      </c>
      <c r="AH630" s="3">
        <v>8.12</v>
      </c>
      <c r="AI630" s="3">
        <v>7.01</v>
      </c>
      <c r="AJ630" s="3">
        <v>6.82</v>
      </c>
      <c r="AK630" s="3">
        <v>6.89</v>
      </c>
      <c r="AL630" s="3">
        <v>8.29</v>
      </c>
      <c r="AM630" s="3">
        <v>6.25</v>
      </c>
    </row>
    <row r="631">
      <c r="A631" s="3" t="s">
        <v>1520</v>
      </c>
      <c r="B631" s="3" t="s">
        <v>470</v>
      </c>
      <c r="C631" s="4">
        <v>20.0</v>
      </c>
      <c r="D631" s="3" t="s">
        <v>41</v>
      </c>
      <c r="E631" s="3" t="s">
        <v>52</v>
      </c>
      <c r="F631" s="5">
        <v>6.87</v>
      </c>
      <c r="G631" s="3">
        <v>1.0</v>
      </c>
      <c r="H631" s="5">
        <v>89.07</v>
      </c>
      <c r="I631" s="3" t="s">
        <v>745</v>
      </c>
      <c r="J631" s="3">
        <f>IFERROR(__xludf.DUMMYFUNCTION("COUNTA(SPLIT(I631,"",""))"),3.0)</f>
        <v>3</v>
      </c>
      <c r="K631" s="3">
        <f>IFERROR(__xludf.DUMMYFUNCTION("IF(REGEXMATCH(I631,""(?i)literary society""),1,0)"),1.0)</f>
        <v>1</v>
      </c>
      <c r="L631" s="3">
        <f>IFERROR(__xludf.DUMMYFUNCTION("IF(REGEXMATCH(I631,""(?i)robotics""),1,0)"),0.0)</f>
        <v>0</v>
      </c>
      <c r="M631" s="3">
        <f>IFERROR(__xludf.DUMMYFUNCTION("IF(REGEXMATCH(I631,""(?i)coding club""),1,0)"),0.0)</f>
        <v>0</v>
      </c>
      <c r="N631" s="3">
        <f>IFERROR(__xludf.DUMMYFUNCTION("IF(REGEXMATCH(I631,""(?i)entrepreneurship cell""),1,0)"),0.0)</f>
        <v>0</v>
      </c>
      <c r="O631" s="3">
        <f>IFERROR(__xludf.DUMMYFUNCTION("IF(REGEXMATCH(I631,""(?i)cultural club""),1,0)"),1.0)</f>
        <v>1</v>
      </c>
      <c r="P631" s="3">
        <f>IFERROR(__xludf.DUMMYFUNCTION("IF(REGEXMATCH(I631,""(?i)sports club""),1,0)"),1.0)</f>
        <v>1</v>
      </c>
      <c r="Q631" s="3" t="s">
        <v>375</v>
      </c>
      <c r="R631" s="3">
        <f>IFERROR(__xludf.DUMMYFUNCTION("COUNTA(SPLIT(Q631,"",""))"),2.0)</f>
        <v>2</v>
      </c>
      <c r="S631" s="3">
        <f>IFERROR(__xludf.DUMMYFUNCTION("IF(REGEXMATCH(Q631,""(?i)c\+\+""),1,0)"),0.0)</f>
        <v>0</v>
      </c>
      <c r="T631" s="3">
        <f>IFERROR(__xludf.DUMMYFUNCTION("IF(REGEXMATCH(Q631,""(?i)machine learning""),1,0)"),0.0)</f>
        <v>0</v>
      </c>
      <c r="U631" s="3">
        <f>IFERROR(__xludf.DUMMYFUNCTION("IF(REGEXMATCH(Q631,""(?i)python""),1,0)"),1.0)</f>
        <v>1</v>
      </c>
      <c r="V631" s="3">
        <f>IFERROR(__xludf.DUMMYFUNCTION("IF(REGEXMATCH(Q631,""(?i)java""),1,0)"),0.0)</f>
        <v>0</v>
      </c>
      <c r="W631" s="3">
        <f>IFERROR(__xludf.DUMMYFUNCTION("IF(REGEXMATCH(Q631,""(?i)sql""),1,0)"),0.0)</f>
        <v>0</v>
      </c>
      <c r="X631" s="3">
        <f>IFERROR(__xludf.DUMMYFUNCTION("IF(REGEXMATCH(Q631,""(?i)web development""),1,0)"),1.0)</f>
        <v>1</v>
      </c>
      <c r="Y631" s="3">
        <f>IFERROR(__xludf.DUMMYFUNCTION("IF(REGEXMATCH(Q631,""(?i)data science""),1,0)"),0.0)</f>
        <v>0</v>
      </c>
      <c r="Z631" s="3" t="s">
        <v>55</v>
      </c>
      <c r="AA631" s="3" t="s">
        <v>48</v>
      </c>
      <c r="AB631" s="3" t="s">
        <v>66</v>
      </c>
      <c r="AC631" s="3" t="s">
        <v>98</v>
      </c>
      <c r="AD631" s="3">
        <v>16.16</v>
      </c>
      <c r="AE631" s="3" t="s">
        <v>75</v>
      </c>
      <c r="AF631" s="3">
        <v>6.57</v>
      </c>
      <c r="AG631" s="3">
        <v>7.09</v>
      </c>
      <c r="AH631" s="3">
        <v>5.62</v>
      </c>
      <c r="AI631" s="3">
        <v>8.39</v>
      </c>
      <c r="AJ631" s="3">
        <v>7.68</v>
      </c>
      <c r="AK631" s="3">
        <v>6.63</v>
      </c>
      <c r="AL631" s="3">
        <v>6.1</v>
      </c>
      <c r="AM631" s="3">
        <v>6.91</v>
      </c>
    </row>
    <row r="632">
      <c r="A632" s="3" t="s">
        <v>1521</v>
      </c>
      <c r="B632" s="3" t="s">
        <v>1522</v>
      </c>
      <c r="C632" s="4">
        <v>18.0</v>
      </c>
      <c r="D632" s="3" t="s">
        <v>58</v>
      </c>
      <c r="E632" s="3" t="s">
        <v>52</v>
      </c>
      <c r="F632" s="5">
        <v>6.7</v>
      </c>
      <c r="G632" s="3">
        <v>0.0</v>
      </c>
      <c r="H632" s="5">
        <v>61.44</v>
      </c>
      <c r="I632" s="3" t="s">
        <v>1345</v>
      </c>
      <c r="J632" s="3">
        <f>IFERROR(__xludf.DUMMYFUNCTION("COUNTA(SPLIT(I632,"",""))"),3.0)</f>
        <v>3</v>
      </c>
      <c r="K632" s="3">
        <f>IFERROR(__xludf.DUMMYFUNCTION("IF(REGEXMATCH(I632,""(?i)literary society""),1,0)"),1.0)</f>
        <v>1</v>
      </c>
      <c r="L632" s="3">
        <f>IFERROR(__xludf.DUMMYFUNCTION("IF(REGEXMATCH(I632,""(?i)robotics""),1,0)"),0.0)</f>
        <v>0</v>
      </c>
      <c r="M632" s="3">
        <f>IFERROR(__xludf.DUMMYFUNCTION("IF(REGEXMATCH(I632,""(?i)coding club""),1,0)"),0.0)</f>
        <v>0</v>
      </c>
      <c r="N632" s="3">
        <f>IFERROR(__xludf.DUMMYFUNCTION("IF(REGEXMATCH(I632,""(?i)entrepreneurship cell""),1,0)"),1.0)</f>
        <v>1</v>
      </c>
      <c r="O632" s="3">
        <f>IFERROR(__xludf.DUMMYFUNCTION("IF(REGEXMATCH(I632,""(?i)cultural club""),1,0)"),1.0)</f>
        <v>1</v>
      </c>
      <c r="P632" s="3">
        <f>IFERROR(__xludf.DUMMYFUNCTION("IF(REGEXMATCH(I632,""(?i)sports club""),1,0)"),0.0)</f>
        <v>0</v>
      </c>
      <c r="Q632" s="3" t="s">
        <v>1523</v>
      </c>
      <c r="R632" s="3">
        <f>IFERROR(__xludf.DUMMYFUNCTION("COUNTA(SPLIT(Q632,"",""))"),3.0)</f>
        <v>3</v>
      </c>
      <c r="S632" s="3">
        <f>IFERROR(__xludf.DUMMYFUNCTION("IF(REGEXMATCH(Q632,""(?i)c\+\+""),1,0)"),0.0)</f>
        <v>0</v>
      </c>
      <c r="T632" s="3">
        <f>IFERROR(__xludf.DUMMYFUNCTION("IF(REGEXMATCH(Q632,""(?i)machine learning""),1,0)"),1.0)</f>
        <v>1</v>
      </c>
      <c r="U632" s="3">
        <f>IFERROR(__xludf.DUMMYFUNCTION("IF(REGEXMATCH(Q632,""(?i)python""),1,0)"),0.0)</f>
        <v>0</v>
      </c>
      <c r="V632" s="3">
        <f>IFERROR(__xludf.DUMMYFUNCTION("IF(REGEXMATCH(Q632,""(?i)java""),1,0)"),1.0)</f>
        <v>1</v>
      </c>
      <c r="W632" s="3">
        <f>IFERROR(__xludf.DUMMYFUNCTION("IF(REGEXMATCH(Q632,""(?i)sql""),1,0)"),0.0)</f>
        <v>0</v>
      </c>
      <c r="X632" s="3">
        <f>IFERROR(__xludf.DUMMYFUNCTION("IF(REGEXMATCH(Q632,""(?i)web development""),1,0)"),1.0)</f>
        <v>1</v>
      </c>
      <c r="Y632" s="3">
        <f>IFERROR(__xludf.DUMMYFUNCTION("IF(REGEXMATCH(Q632,""(?i)data science""),1,0)"),0.0)</f>
        <v>0</v>
      </c>
      <c r="Z632" s="3" t="s">
        <v>55</v>
      </c>
      <c r="AA632" s="3" t="s">
        <v>48</v>
      </c>
      <c r="AB632" s="3" t="s">
        <v>47</v>
      </c>
      <c r="AC632" s="3" t="s">
        <v>48</v>
      </c>
      <c r="AD632" s="3">
        <v>0.0</v>
      </c>
      <c r="AE632" s="3" t="s">
        <v>49</v>
      </c>
      <c r="AF632" s="3">
        <v>6.42</v>
      </c>
      <c r="AG632" s="3">
        <v>6.78</v>
      </c>
      <c r="AH632" s="3">
        <v>7.64</v>
      </c>
      <c r="AI632" s="3">
        <v>6.49</v>
      </c>
      <c r="AJ632" s="3">
        <v>6.88</v>
      </c>
      <c r="AK632" s="3">
        <v>7.27</v>
      </c>
      <c r="AL632" s="3">
        <v>6.1</v>
      </c>
      <c r="AM632" s="3">
        <v>6.03</v>
      </c>
    </row>
    <row r="633">
      <c r="A633" s="3" t="s">
        <v>1524</v>
      </c>
      <c r="B633" s="3" t="s">
        <v>190</v>
      </c>
      <c r="C633" s="4">
        <v>19.0</v>
      </c>
      <c r="D633" s="3" t="s">
        <v>58</v>
      </c>
      <c r="E633" s="3" t="s">
        <v>52</v>
      </c>
      <c r="F633" s="5">
        <v>7.56</v>
      </c>
      <c r="G633" s="3">
        <v>0.0</v>
      </c>
      <c r="H633" s="5">
        <v>75.54</v>
      </c>
      <c r="I633" s="3" t="s">
        <v>391</v>
      </c>
      <c r="J633" s="3">
        <f>IFERROR(__xludf.DUMMYFUNCTION("COUNTA(SPLIT(I633,"",""))"),2.0)</f>
        <v>2</v>
      </c>
      <c r="K633" s="3">
        <f>IFERROR(__xludf.DUMMYFUNCTION("IF(REGEXMATCH(I633,""(?i)literary society""),1,0)"),1.0)</f>
        <v>1</v>
      </c>
      <c r="L633" s="3">
        <f>IFERROR(__xludf.DUMMYFUNCTION("IF(REGEXMATCH(I633,""(?i)robotics""),1,0)"),0.0)</f>
        <v>0</v>
      </c>
      <c r="M633" s="3">
        <f>IFERROR(__xludf.DUMMYFUNCTION("IF(REGEXMATCH(I633,""(?i)coding club""),1,0)"),0.0)</f>
        <v>0</v>
      </c>
      <c r="N633" s="3">
        <f>IFERROR(__xludf.DUMMYFUNCTION("IF(REGEXMATCH(I633,""(?i)entrepreneurship cell""),1,0)"),0.0)</f>
        <v>0</v>
      </c>
      <c r="O633" s="3">
        <f>IFERROR(__xludf.DUMMYFUNCTION("IF(REGEXMATCH(I633,""(?i)cultural club""),1,0)"),0.0)</f>
        <v>0</v>
      </c>
      <c r="P633" s="3">
        <f>IFERROR(__xludf.DUMMYFUNCTION("IF(REGEXMATCH(I633,""(?i)sports club""),1,0)"),1.0)</f>
        <v>1</v>
      </c>
      <c r="Q633" s="3" t="s">
        <v>392</v>
      </c>
      <c r="R633" s="3">
        <f>IFERROR(__xludf.DUMMYFUNCTION("COUNTA(SPLIT(Q633,"",""))"),3.0)</f>
        <v>3</v>
      </c>
      <c r="S633" s="3">
        <f>IFERROR(__xludf.DUMMYFUNCTION("IF(REGEXMATCH(Q633,""(?i)c\+\+""),1,0)"),0.0)</f>
        <v>0</v>
      </c>
      <c r="T633" s="3">
        <f>IFERROR(__xludf.DUMMYFUNCTION("IF(REGEXMATCH(Q633,""(?i)machine learning""),1,0)"),1.0)</f>
        <v>1</v>
      </c>
      <c r="U633" s="3">
        <f>IFERROR(__xludf.DUMMYFUNCTION("IF(REGEXMATCH(Q633,""(?i)python""),1,0)"),1.0)</f>
        <v>1</v>
      </c>
      <c r="V633" s="3">
        <f>IFERROR(__xludf.DUMMYFUNCTION("IF(REGEXMATCH(Q633,""(?i)java""),1,0)"),0.0)</f>
        <v>0</v>
      </c>
      <c r="W633" s="3">
        <f>IFERROR(__xludf.DUMMYFUNCTION("IF(REGEXMATCH(Q633,""(?i)sql""),1,0)"),0.0)</f>
        <v>0</v>
      </c>
      <c r="X633" s="3">
        <f>IFERROR(__xludf.DUMMYFUNCTION("IF(REGEXMATCH(Q633,""(?i)web development""),1,0)"),0.0)</f>
        <v>0</v>
      </c>
      <c r="Y633" s="3">
        <f>IFERROR(__xludf.DUMMYFUNCTION("IF(REGEXMATCH(Q633,""(?i)data science""),1,0)"),1.0)</f>
        <v>1</v>
      </c>
      <c r="Z633" s="3" t="s">
        <v>45</v>
      </c>
      <c r="AA633" s="3" t="s">
        <v>85</v>
      </c>
      <c r="AB633" s="3" t="s">
        <v>47</v>
      </c>
      <c r="AC633" s="3" t="s">
        <v>48</v>
      </c>
      <c r="AD633" s="3">
        <v>0.0</v>
      </c>
      <c r="AE633" s="3" t="s">
        <v>49</v>
      </c>
      <c r="AF633" s="3">
        <v>6.17</v>
      </c>
      <c r="AG633" s="3">
        <v>8.85</v>
      </c>
      <c r="AH633" s="3">
        <v>8.93</v>
      </c>
      <c r="AI633" s="3">
        <v>7.26</v>
      </c>
      <c r="AJ633" s="3">
        <v>6.99</v>
      </c>
      <c r="AK633" s="3">
        <v>8.03</v>
      </c>
      <c r="AL633" s="3">
        <v>8.09</v>
      </c>
      <c r="AM633" s="3">
        <v>6.19</v>
      </c>
    </row>
    <row r="634">
      <c r="A634" s="3" t="s">
        <v>1525</v>
      </c>
      <c r="B634" s="3" t="s">
        <v>1526</v>
      </c>
      <c r="C634" s="4">
        <v>22.0</v>
      </c>
      <c r="D634" s="3" t="s">
        <v>58</v>
      </c>
      <c r="E634" s="3" t="s">
        <v>52</v>
      </c>
      <c r="F634" s="5">
        <v>7.12</v>
      </c>
      <c r="G634" s="3">
        <v>1.0</v>
      </c>
      <c r="H634" s="5">
        <v>68.06</v>
      </c>
      <c r="I634" s="3" t="s">
        <v>164</v>
      </c>
      <c r="J634" s="3">
        <f>IFERROR(__xludf.DUMMYFUNCTION("COUNTA(SPLIT(I634,"",""))"),2.0)</f>
        <v>2</v>
      </c>
      <c r="K634" s="3">
        <f>IFERROR(__xludf.DUMMYFUNCTION("IF(REGEXMATCH(I634,""(?i)literary society""),1,0)"),1.0)</f>
        <v>1</v>
      </c>
      <c r="L634" s="3">
        <f>IFERROR(__xludf.DUMMYFUNCTION("IF(REGEXMATCH(I634,""(?i)robotics""),1,0)"),0.0)</f>
        <v>0</v>
      </c>
      <c r="M634" s="3">
        <f>IFERROR(__xludf.DUMMYFUNCTION("IF(REGEXMATCH(I634,""(?i)coding club""),1,0)"),0.0)</f>
        <v>0</v>
      </c>
      <c r="N634" s="3">
        <f>IFERROR(__xludf.DUMMYFUNCTION("IF(REGEXMATCH(I634,""(?i)entrepreneurship cell""),1,0)"),1.0)</f>
        <v>1</v>
      </c>
      <c r="O634" s="3">
        <f>IFERROR(__xludf.DUMMYFUNCTION("IF(REGEXMATCH(I634,""(?i)cultural club""),1,0)"),0.0)</f>
        <v>0</v>
      </c>
      <c r="P634" s="3">
        <f>IFERROR(__xludf.DUMMYFUNCTION("IF(REGEXMATCH(I634,""(?i)sports club""),1,0)"),0.0)</f>
        <v>0</v>
      </c>
      <c r="Q634" s="3" t="s">
        <v>1527</v>
      </c>
      <c r="R634" s="3">
        <f>IFERROR(__xludf.DUMMYFUNCTION("COUNTA(SPLIT(Q634,"",""))"),3.0)</f>
        <v>3</v>
      </c>
      <c r="S634" s="3">
        <f>IFERROR(__xludf.DUMMYFUNCTION("IF(REGEXMATCH(Q634,""(?i)c\+\+""),1,0)"),0.0)</f>
        <v>0</v>
      </c>
      <c r="T634" s="3">
        <f>IFERROR(__xludf.DUMMYFUNCTION("IF(REGEXMATCH(Q634,""(?i)machine learning""),1,0)"),0.0)</f>
        <v>0</v>
      </c>
      <c r="U634" s="3">
        <f>IFERROR(__xludf.DUMMYFUNCTION("IF(REGEXMATCH(Q634,""(?i)python""),1,0)"),0.0)</f>
        <v>0</v>
      </c>
      <c r="V634" s="3">
        <f>IFERROR(__xludf.DUMMYFUNCTION("IF(REGEXMATCH(Q634,""(?i)java""),1,0)"),1.0)</f>
        <v>1</v>
      </c>
      <c r="W634" s="3">
        <f>IFERROR(__xludf.DUMMYFUNCTION("IF(REGEXMATCH(Q634,""(?i)sql""),1,0)"),0.0)</f>
        <v>0</v>
      </c>
      <c r="X634" s="3">
        <f>IFERROR(__xludf.DUMMYFUNCTION("IF(REGEXMATCH(Q634,""(?i)web development""),1,0)"),1.0)</f>
        <v>1</v>
      </c>
      <c r="Y634" s="3">
        <f>IFERROR(__xludf.DUMMYFUNCTION("IF(REGEXMATCH(Q634,""(?i)data science""),1,0)"),1.0)</f>
        <v>1</v>
      </c>
      <c r="Z634" s="3" t="s">
        <v>55</v>
      </c>
      <c r="AA634" s="3" t="s">
        <v>48</v>
      </c>
      <c r="AB634" s="3" t="s">
        <v>66</v>
      </c>
      <c r="AC634" s="3" t="s">
        <v>85</v>
      </c>
      <c r="AD634" s="3">
        <v>7.51</v>
      </c>
      <c r="AE634" s="3" t="s">
        <v>72</v>
      </c>
      <c r="AF634" s="3">
        <v>6.71</v>
      </c>
      <c r="AG634" s="3">
        <v>7.41</v>
      </c>
      <c r="AH634" s="3">
        <v>7.19</v>
      </c>
      <c r="AI634" s="3">
        <v>8.06</v>
      </c>
      <c r="AJ634" s="3">
        <v>5.17</v>
      </c>
      <c r="AK634" s="3">
        <v>7.14</v>
      </c>
      <c r="AL634" s="3">
        <v>8.2</v>
      </c>
      <c r="AM634" s="3">
        <v>7.06</v>
      </c>
    </row>
    <row r="635">
      <c r="A635" s="3" t="s">
        <v>1528</v>
      </c>
      <c r="B635" s="3" t="s">
        <v>103</v>
      </c>
      <c r="C635" s="4">
        <v>20.0</v>
      </c>
      <c r="D635" s="3" t="s">
        <v>58</v>
      </c>
      <c r="E635" s="3" t="s">
        <v>82</v>
      </c>
      <c r="F635" s="5">
        <v>7.06</v>
      </c>
      <c r="G635" s="3">
        <v>1.0</v>
      </c>
      <c r="H635" s="5">
        <v>79.27</v>
      </c>
      <c r="I635" s="3" t="s">
        <v>515</v>
      </c>
      <c r="J635" s="3">
        <f>IFERROR(__xludf.DUMMYFUNCTION("COUNTA(SPLIT(I635,"",""))"),3.0)</f>
        <v>3</v>
      </c>
      <c r="K635" s="3">
        <f>IFERROR(__xludf.DUMMYFUNCTION("IF(REGEXMATCH(I635,""(?i)literary society""),1,0)"),0.0)</f>
        <v>0</v>
      </c>
      <c r="L635" s="3">
        <f>IFERROR(__xludf.DUMMYFUNCTION("IF(REGEXMATCH(I635,""(?i)robotics""),1,0)"),1.0)</f>
        <v>1</v>
      </c>
      <c r="M635" s="3">
        <f>IFERROR(__xludf.DUMMYFUNCTION("IF(REGEXMATCH(I635,""(?i)coding club""),1,0)"),1.0)</f>
        <v>1</v>
      </c>
      <c r="N635" s="3">
        <f>IFERROR(__xludf.DUMMYFUNCTION("IF(REGEXMATCH(I635,""(?i)entrepreneurship cell""),1,0)"),1.0)</f>
        <v>1</v>
      </c>
      <c r="O635" s="3">
        <f>IFERROR(__xludf.DUMMYFUNCTION("IF(REGEXMATCH(I635,""(?i)cultural club""),1,0)"),0.0)</f>
        <v>0</v>
      </c>
      <c r="P635" s="3">
        <f>IFERROR(__xludf.DUMMYFUNCTION("IF(REGEXMATCH(I635,""(?i)sports club""),1,0)"),0.0)</f>
        <v>0</v>
      </c>
      <c r="Q635" s="3" t="s">
        <v>1529</v>
      </c>
      <c r="R635" s="3">
        <f>IFERROR(__xludf.DUMMYFUNCTION("COUNTA(SPLIT(Q635,"",""))"),4.0)</f>
        <v>4</v>
      </c>
      <c r="S635" s="3">
        <f>IFERROR(__xludf.DUMMYFUNCTION("IF(REGEXMATCH(Q635,""(?i)c\+\+""),1,0)"),1.0)</f>
        <v>1</v>
      </c>
      <c r="T635" s="3">
        <f>IFERROR(__xludf.DUMMYFUNCTION("IF(REGEXMATCH(Q635,""(?i)machine learning""),1,0)"),0.0)</f>
        <v>0</v>
      </c>
      <c r="U635" s="3">
        <f>IFERROR(__xludf.DUMMYFUNCTION("IF(REGEXMATCH(Q635,""(?i)python""),1,0)"),1.0)</f>
        <v>1</v>
      </c>
      <c r="V635" s="3">
        <f>IFERROR(__xludf.DUMMYFUNCTION("IF(REGEXMATCH(Q635,""(?i)java""),1,0)"),0.0)</f>
        <v>0</v>
      </c>
      <c r="W635" s="3">
        <f>IFERROR(__xludf.DUMMYFUNCTION("IF(REGEXMATCH(Q635,""(?i)sql""),1,0)"),1.0)</f>
        <v>1</v>
      </c>
      <c r="X635" s="3">
        <f>IFERROR(__xludf.DUMMYFUNCTION("IF(REGEXMATCH(Q635,""(?i)web development""),1,0)"),0.0)</f>
        <v>0</v>
      </c>
      <c r="Y635" s="3">
        <f>IFERROR(__xludf.DUMMYFUNCTION("IF(REGEXMATCH(Q635,""(?i)data science""),1,0)"),1.0)</f>
        <v>1</v>
      </c>
      <c r="Z635" s="3" t="s">
        <v>45</v>
      </c>
      <c r="AA635" s="3" t="s">
        <v>46</v>
      </c>
      <c r="AB635" s="3" t="s">
        <v>66</v>
      </c>
      <c r="AC635" s="3" t="s">
        <v>61</v>
      </c>
      <c r="AD635" s="3">
        <v>8.4</v>
      </c>
      <c r="AE635" s="3" t="s">
        <v>72</v>
      </c>
      <c r="AF635" s="3">
        <v>7.0</v>
      </c>
      <c r="AG635" s="3">
        <v>7.05</v>
      </c>
      <c r="AH635" s="3">
        <v>6.68</v>
      </c>
      <c r="AI635" s="3">
        <v>7.55</v>
      </c>
      <c r="AJ635" s="3">
        <v>8.05</v>
      </c>
      <c r="AK635" s="3">
        <v>7.58</v>
      </c>
      <c r="AL635" s="3">
        <v>6.79</v>
      </c>
      <c r="AM635" s="3">
        <v>5.78</v>
      </c>
    </row>
    <row r="636">
      <c r="A636" s="3" t="s">
        <v>1530</v>
      </c>
      <c r="B636" s="3" t="s">
        <v>1531</v>
      </c>
      <c r="C636" s="4">
        <v>23.0</v>
      </c>
      <c r="D636" s="3" t="s">
        <v>58</v>
      </c>
      <c r="E636" s="3" t="s">
        <v>59</v>
      </c>
      <c r="F636" s="5">
        <v>7.0</v>
      </c>
      <c r="G636" s="3">
        <v>4.0</v>
      </c>
      <c r="H636" s="5">
        <v>83.39</v>
      </c>
      <c r="I636" s="3" t="s">
        <v>530</v>
      </c>
      <c r="J636" s="3">
        <f>IFERROR(__xludf.DUMMYFUNCTION("COUNTA(SPLIT(I636,"",""))"),3.0)</f>
        <v>3</v>
      </c>
      <c r="K636" s="3">
        <f>IFERROR(__xludf.DUMMYFUNCTION("IF(REGEXMATCH(I636,""(?i)literary society""),1,0)"),0.0)</f>
        <v>0</v>
      </c>
      <c r="L636" s="3">
        <f>IFERROR(__xludf.DUMMYFUNCTION("IF(REGEXMATCH(I636,""(?i)robotics""),1,0)"),0.0)</f>
        <v>0</v>
      </c>
      <c r="M636" s="3">
        <f>IFERROR(__xludf.DUMMYFUNCTION("IF(REGEXMATCH(I636,""(?i)coding club""),1,0)"),0.0)</f>
        <v>0</v>
      </c>
      <c r="N636" s="3">
        <f>IFERROR(__xludf.DUMMYFUNCTION("IF(REGEXMATCH(I636,""(?i)entrepreneurship cell""),1,0)"),1.0)</f>
        <v>1</v>
      </c>
      <c r="O636" s="3">
        <f>IFERROR(__xludf.DUMMYFUNCTION("IF(REGEXMATCH(I636,""(?i)cultural club""),1,0)"),1.0)</f>
        <v>1</v>
      </c>
      <c r="P636" s="3">
        <f>IFERROR(__xludf.DUMMYFUNCTION("IF(REGEXMATCH(I636,""(?i)sports club""),1,0)"),1.0)</f>
        <v>1</v>
      </c>
      <c r="Q636" s="3" t="s">
        <v>1532</v>
      </c>
      <c r="R636" s="3">
        <f>IFERROR(__xludf.DUMMYFUNCTION("COUNTA(SPLIT(Q636,"",""))"),5.0)</f>
        <v>5</v>
      </c>
      <c r="S636" s="3">
        <f>IFERROR(__xludf.DUMMYFUNCTION("IF(REGEXMATCH(Q636,""(?i)c\+\+""),1,0)"),1.0)</f>
        <v>1</v>
      </c>
      <c r="T636" s="3">
        <f>IFERROR(__xludf.DUMMYFUNCTION("IF(REGEXMATCH(Q636,""(?i)machine learning""),1,0)"),1.0)</f>
        <v>1</v>
      </c>
      <c r="U636" s="3">
        <f>IFERROR(__xludf.DUMMYFUNCTION("IF(REGEXMATCH(Q636,""(?i)python""),1,0)"),1.0)</f>
        <v>1</v>
      </c>
      <c r="V636" s="3">
        <f>IFERROR(__xludf.DUMMYFUNCTION("IF(REGEXMATCH(Q636,""(?i)java""),1,0)"),0.0)</f>
        <v>0</v>
      </c>
      <c r="W636" s="3">
        <f>IFERROR(__xludf.DUMMYFUNCTION("IF(REGEXMATCH(Q636,""(?i)sql""),1,0)"),0.0)</f>
        <v>0</v>
      </c>
      <c r="X636" s="3">
        <f>IFERROR(__xludf.DUMMYFUNCTION("IF(REGEXMATCH(Q636,""(?i)web development""),1,0)"),1.0)</f>
        <v>1</v>
      </c>
      <c r="Y636" s="3">
        <f>IFERROR(__xludf.DUMMYFUNCTION("IF(REGEXMATCH(Q636,""(?i)data science""),1,0)"),1.0)</f>
        <v>1</v>
      </c>
      <c r="Z636" s="3" t="s">
        <v>55</v>
      </c>
      <c r="AA636" s="3" t="s">
        <v>48</v>
      </c>
      <c r="AB636" s="3" t="s">
        <v>47</v>
      </c>
      <c r="AC636" s="3" t="s">
        <v>48</v>
      </c>
      <c r="AD636" s="3">
        <v>0.0</v>
      </c>
      <c r="AE636" s="3" t="s">
        <v>49</v>
      </c>
      <c r="AF636" s="3">
        <v>6.21</v>
      </c>
      <c r="AG636" s="3">
        <v>8.06</v>
      </c>
      <c r="AH636" s="3">
        <v>8.64</v>
      </c>
      <c r="AI636" s="3">
        <v>6.34</v>
      </c>
      <c r="AJ636" s="3">
        <v>8.37</v>
      </c>
      <c r="AK636" s="3">
        <v>5.24</v>
      </c>
      <c r="AL636" s="3">
        <v>7.39</v>
      </c>
      <c r="AM636" s="3">
        <v>5.77</v>
      </c>
    </row>
    <row r="637">
      <c r="A637" s="3" t="s">
        <v>1533</v>
      </c>
      <c r="B637" s="3" t="s">
        <v>1534</v>
      </c>
      <c r="C637" s="4">
        <v>23.0</v>
      </c>
      <c r="D637" s="3" t="s">
        <v>58</v>
      </c>
      <c r="E637" s="3" t="s">
        <v>52</v>
      </c>
      <c r="F637" s="5">
        <v>7.39</v>
      </c>
      <c r="G637" s="3">
        <v>1.0</v>
      </c>
      <c r="H637" s="5">
        <v>60.55</v>
      </c>
      <c r="I637" s="3" t="s">
        <v>521</v>
      </c>
      <c r="J637" s="3">
        <f>IFERROR(__xludf.DUMMYFUNCTION("COUNTA(SPLIT(I637,"",""))"),2.0)</f>
        <v>2</v>
      </c>
      <c r="K637" s="3">
        <f>IFERROR(__xludf.DUMMYFUNCTION("IF(REGEXMATCH(I637,""(?i)literary society""),1,0)"),0.0)</f>
        <v>0</v>
      </c>
      <c r="L637" s="3">
        <f>IFERROR(__xludf.DUMMYFUNCTION("IF(REGEXMATCH(I637,""(?i)robotics""),1,0)"),0.0)</f>
        <v>0</v>
      </c>
      <c r="M637" s="3">
        <f>IFERROR(__xludf.DUMMYFUNCTION("IF(REGEXMATCH(I637,""(?i)coding club""),1,0)"),0.0)</f>
        <v>0</v>
      </c>
      <c r="N637" s="3">
        <f>IFERROR(__xludf.DUMMYFUNCTION("IF(REGEXMATCH(I637,""(?i)entrepreneurship cell""),1,0)"),1.0)</f>
        <v>1</v>
      </c>
      <c r="O637" s="3">
        <f>IFERROR(__xludf.DUMMYFUNCTION("IF(REGEXMATCH(I637,""(?i)cultural club""),1,0)"),1.0)</f>
        <v>1</v>
      </c>
      <c r="P637" s="3">
        <f>IFERROR(__xludf.DUMMYFUNCTION("IF(REGEXMATCH(I637,""(?i)sports club""),1,0)"),0.0)</f>
        <v>0</v>
      </c>
      <c r="Q637" s="3" t="s">
        <v>1036</v>
      </c>
      <c r="R637" s="3">
        <f>IFERROR(__xludf.DUMMYFUNCTION("COUNTA(SPLIT(Q637,"",""))"),2.0)</f>
        <v>2</v>
      </c>
      <c r="S637" s="3">
        <f>IFERROR(__xludf.DUMMYFUNCTION("IF(REGEXMATCH(Q637,""(?i)c\+\+""),1,0)"),1.0)</f>
        <v>1</v>
      </c>
      <c r="T637" s="3">
        <f>IFERROR(__xludf.DUMMYFUNCTION("IF(REGEXMATCH(Q637,""(?i)machine learning""),1,0)"),0.0)</f>
        <v>0</v>
      </c>
      <c r="U637" s="3">
        <f>IFERROR(__xludf.DUMMYFUNCTION("IF(REGEXMATCH(Q637,""(?i)python""),1,0)"),0.0)</f>
        <v>0</v>
      </c>
      <c r="V637" s="3">
        <f>IFERROR(__xludf.DUMMYFUNCTION("IF(REGEXMATCH(Q637,""(?i)java""),1,0)"),1.0)</f>
        <v>1</v>
      </c>
      <c r="W637" s="3">
        <f>IFERROR(__xludf.DUMMYFUNCTION("IF(REGEXMATCH(Q637,""(?i)sql""),1,0)"),0.0)</f>
        <v>0</v>
      </c>
      <c r="X637" s="3">
        <f>IFERROR(__xludf.DUMMYFUNCTION("IF(REGEXMATCH(Q637,""(?i)web development""),1,0)"),0.0)</f>
        <v>0</v>
      </c>
      <c r="Y637" s="3">
        <f>IFERROR(__xludf.DUMMYFUNCTION("IF(REGEXMATCH(Q637,""(?i)data science""),1,0)"),0.0)</f>
        <v>0</v>
      </c>
      <c r="Z637" s="3" t="s">
        <v>55</v>
      </c>
      <c r="AA637" s="3" t="s">
        <v>48</v>
      </c>
      <c r="AB637" s="3" t="s">
        <v>47</v>
      </c>
      <c r="AC637" s="3" t="s">
        <v>48</v>
      </c>
      <c r="AD637" s="3">
        <v>0.0</v>
      </c>
      <c r="AE637" s="3" t="s">
        <v>49</v>
      </c>
      <c r="AF637" s="3">
        <v>7.19</v>
      </c>
      <c r="AG637" s="3">
        <v>8.05</v>
      </c>
      <c r="AH637" s="3">
        <v>6.27</v>
      </c>
      <c r="AI637" s="3">
        <v>6.9</v>
      </c>
      <c r="AJ637" s="3">
        <v>8.32</v>
      </c>
      <c r="AK637" s="3">
        <v>6.86</v>
      </c>
      <c r="AL637" s="3">
        <v>8.12</v>
      </c>
      <c r="AM637" s="3">
        <v>7.39</v>
      </c>
    </row>
    <row r="638">
      <c r="A638" s="3" t="s">
        <v>1535</v>
      </c>
      <c r="B638" s="3" t="s">
        <v>91</v>
      </c>
      <c r="C638" s="4">
        <v>20.0</v>
      </c>
      <c r="D638" s="3" t="s">
        <v>41</v>
      </c>
      <c r="E638" s="3" t="s">
        <v>92</v>
      </c>
      <c r="F638" s="5">
        <v>6.54</v>
      </c>
      <c r="G638" s="3">
        <v>1.0</v>
      </c>
      <c r="H638" s="5">
        <v>70.55</v>
      </c>
      <c r="I638" s="3" t="s">
        <v>538</v>
      </c>
      <c r="J638" s="3">
        <f>IFERROR(__xludf.DUMMYFUNCTION("COUNTA(SPLIT(I638,"",""))"),2.0)</f>
        <v>2</v>
      </c>
      <c r="K638" s="3">
        <f>IFERROR(__xludf.DUMMYFUNCTION("IF(REGEXMATCH(I638,""(?i)literary society""),1,0)"),0.0)</f>
        <v>0</v>
      </c>
      <c r="L638" s="3">
        <f>IFERROR(__xludf.DUMMYFUNCTION("IF(REGEXMATCH(I638,""(?i)robotics""),1,0)"),1.0)</f>
        <v>1</v>
      </c>
      <c r="M638" s="3">
        <f>IFERROR(__xludf.DUMMYFUNCTION("IF(REGEXMATCH(I638,""(?i)coding club""),1,0)"),0.0)</f>
        <v>0</v>
      </c>
      <c r="N638" s="3">
        <f>IFERROR(__xludf.DUMMYFUNCTION("IF(REGEXMATCH(I638,""(?i)entrepreneurship cell""),1,0)"),0.0)</f>
        <v>0</v>
      </c>
      <c r="O638" s="3">
        <f>IFERROR(__xludf.DUMMYFUNCTION("IF(REGEXMATCH(I638,""(?i)cultural club""),1,0)"),1.0)</f>
        <v>1</v>
      </c>
      <c r="P638" s="3">
        <f>IFERROR(__xludf.DUMMYFUNCTION("IF(REGEXMATCH(I638,""(?i)sports club""),1,0)"),0.0)</f>
        <v>0</v>
      </c>
      <c r="Q638" s="3" t="s">
        <v>761</v>
      </c>
      <c r="R638" s="3">
        <f>IFERROR(__xludf.DUMMYFUNCTION("COUNTA(SPLIT(Q638,"",""))"),4.0)</f>
        <v>4</v>
      </c>
      <c r="S638" s="3">
        <f>IFERROR(__xludf.DUMMYFUNCTION("IF(REGEXMATCH(Q638,""(?i)c\+\+""),1,0)"),0.0)</f>
        <v>0</v>
      </c>
      <c r="T638" s="3">
        <f>IFERROR(__xludf.DUMMYFUNCTION("IF(REGEXMATCH(Q638,""(?i)machine learning""),1,0)"),1.0)</f>
        <v>1</v>
      </c>
      <c r="U638" s="3">
        <f>IFERROR(__xludf.DUMMYFUNCTION("IF(REGEXMATCH(Q638,""(?i)python""),1,0)"),1.0)</f>
        <v>1</v>
      </c>
      <c r="V638" s="3">
        <f>IFERROR(__xludf.DUMMYFUNCTION("IF(REGEXMATCH(Q638,""(?i)java""),1,0)"),1.0)</f>
        <v>1</v>
      </c>
      <c r="W638" s="3">
        <f>IFERROR(__xludf.DUMMYFUNCTION("IF(REGEXMATCH(Q638,""(?i)sql""),1,0)"),0.0)</f>
        <v>0</v>
      </c>
      <c r="X638" s="3">
        <f>IFERROR(__xludf.DUMMYFUNCTION("IF(REGEXMATCH(Q638,""(?i)web development""),1,0)"),1.0)</f>
        <v>1</v>
      </c>
      <c r="Y638" s="3">
        <f>IFERROR(__xludf.DUMMYFUNCTION("IF(REGEXMATCH(Q638,""(?i)data science""),1,0)"),0.0)</f>
        <v>0</v>
      </c>
      <c r="Z638" s="3" t="s">
        <v>45</v>
      </c>
      <c r="AA638" s="3" t="s">
        <v>61</v>
      </c>
      <c r="AB638" s="3" t="s">
        <v>66</v>
      </c>
      <c r="AC638" s="3" t="s">
        <v>61</v>
      </c>
      <c r="AD638" s="3">
        <v>3.21</v>
      </c>
      <c r="AE638" s="3" t="s">
        <v>61</v>
      </c>
      <c r="AF638" s="3">
        <v>7.39</v>
      </c>
      <c r="AG638" s="3">
        <v>5.82</v>
      </c>
      <c r="AH638" s="3">
        <v>7.93</v>
      </c>
      <c r="AI638" s="3">
        <v>5.23</v>
      </c>
      <c r="AJ638" s="3">
        <v>6.42</v>
      </c>
      <c r="AK638" s="3">
        <v>6.74</v>
      </c>
      <c r="AL638" s="3">
        <v>6.36</v>
      </c>
      <c r="AM638" s="3">
        <v>6.43</v>
      </c>
    </row>
    <row r="639">
      <c r="A639" s="3" t="s">
        <v>1536</v>
      </c>
      <c r="B639" s="3" t="s">
        <v>91</v>
      </c>
      <c r="C639" s="4">
        <v>23.0</v>
      </c>
      <c r="D639" s="3" t="s">
        <v>41</v>
      </c>
      <c r="E639" s="3" t="s">
        <v>82</v>
      </c>
      <c r="F639" s="5">
        <v>6.82</v>
      </c>
      <c r="G639" s="3">
        <v>2.0</v>
      </c>
      <c r="H639" s="5">
        <v>88.66</v>
      </c>
      <c r="I639" s="3" t="s">
        <v>346</v>
      </c>
      <c r="J639" s="3">
        <f>IFERROR(__xludf.DUMMYFUNCTION("COUNTA(SPLIT(I639,"",""))"),3.0)</f>
        <v>3</v>
      </c>
      <c r="K639" s="3">
        <f>IFERROR(__xludf.DUMMYFUNCTION("IF(REGEXMATCH(I639,""(?i)literary society""),1,0)"),0.0)</f>
        <v>0</v>
      </c>
      <c r="L639" s="3">
        <f>IFERROR(__xludf.DUMMYFUNCTION("IF(REGEXMATCH(I639,""(?i)robotics""),1,0)"),0.0)</f>
        <v>0</v>
      </c>
      <c r="M639" s="3">
        <f>IFERROR(__xludf.DUMMYFUNCTION("IF(REGEXMATCH(I639,""(?i)coding club""),1,0)"),1.0)</f>
        <v>1</v>
      </c>
      <c r="N639" s="3">
        <f>IFERROR(__xludf.DUMMYFUNCTION("IF(REGEXMATCH(I639,""(?i)entrepreneurship cell""),1,0)"),0.0)</f>
        <v>0</v>
      </c>
      <c r="O639" s="3">
        <f>IFERROR(__xludf.DUMMYFUNCTION("IF(REGEXMATCH(I639,""(?i)cultural club""),1,0)"),1.0)</f>
        <v>1</v>
      </c>
      <c r="P639" s="3">
        <f>IFERROR(__xludf.DUMMYFUNCTION("IF(REGEXMATCH(I639,""(?i)sports club""),1,0)"),1.0)</f>
        <v>1</v>
      </c>
      <c r="Q639" s="3" t="s">
        <v>1010</v>
      </c>
      <c r="R639" s="3">
        <f>IFERROR(__xludf.DUMMYFUNCTION("COUNTA(SPLIT(Q639,"",""))"),4.0)</f>
        <v>4</v>
      </c>
      <c r="S639" s="3">
        <f>IFERROR(__xludf.DUMMYFUNCTION("IF(REGEXMATCH(Q639,""(?i)c\+\+""),1,0)"),0.0)</f>
        <v>0</v>
      </c>
      <c r="T639" s="3">
        <f>IFERROR(__xludf.DUMMYFUNCTION("IF(REGEXMATCH(Q639,""(?i)machine learning""),1,0)"),1.0)</f>
        <v>1</v>
      </c>
      <c r="U639" s="3">
        <f>IFERROR(__xludf.DUMMYFUNCTION("IF(REGEXMATCH(Q639,""(?i)python""),1,0)"),0.0)</f>
        <v>0</v>
      </c>
      <c r="V639" s="3">
        <f>IFERROR(__xludf.DUMMYFUNCTION("IF(REGEXMATCH(Q639,""(?i)java""),1,0)"),1.0)</f>
        <v>1</v>
      </c>
      <c r="W639" s="3">
        <f>IFERROR(__xludf.DUMMYFUNCTION("IF(REGEXMATCH(Q639,""(?i)sql""),1,0)"),1.0)</f>
        <v>1</v>
      </c>
      <c r="X639" s="3">
        <f>IFERROR(__xludf.DUMMYFUNCTION("IF(REGEXMATCH(Q639,""(?i)web development""),1,0)"),0.0)</f>
        <v>0</v>
      </c>
      <c r="Y639" s="3">
        <f>IFERROR(__xludf.DUMMYFUNCTION("IF(REGEXMATCH(Q639,""(?i)data science""),1,0)"),1.0)</f>
        <v>1</v>
      </c>
      <c r="Z639" s="3" t="s">
        <v>55</v>
      </c>
      <c r="AA639" s="3" t="s">
        <v>48</v>
      </c>
      <c r="AB639" s="3" t="s">
        <v>47</v>
      </c>
      <c r="AC639" s="3" t="s">
        <v>48</v>
      </c>
      <c r="AD639" s="3">
        <v>0.0</v>
      </c>
      <c r="AE639" s="3" t="s">
        <v>49</v>
      </c>
      <c r="AF639" s="3">
        <v>6.52</v>
      </c>
      <c r="AG639" s="3">
        <v>6.42</v>
      </c>
      <c r="AH639" s="3">
        <v>6.83</v>
      </c>
      <c r="AI639" s="3">
        <v>5.95</v>
      </c>
      <c r="AJ639" s="3">
        <v>6.69</v>
      </c>
      <c r="AK639" s="3">
        <v>7.49</v>
      </c>
      <c r="AL639" s="3">
        <v>8.04</v>
      </c>
      <c r="AM639" s="3">
        <v>6.62</v>
      </c>
    </row>
    <row r="640">
      <c r="A640" s="3" t="s">
        <v>1537</v>
      </c>
      <c r="B640" s="3" t="s">
        <v>1538</v>
      </c>
      <c r="C640" s="4">
        <v>18.0</v>
      </c>
      <c r="D640" s="3" t="s">
        <v>58</v>
      </c>
      <c r="E640" s="3" t="s">
        <v>70</v>
      </c>
      <c r="F640" s="5">
        <v>6.73</v>
      </c>
      <c r="G640" s="3">
        <v>0.0</v>
      </c>
      <c r="H640" s="5">
        <v>64.75</v>
      </c>
      <c r="I640" s="3" t="s">
        <v>64</v>
      </c>
      <c r="J640" s="3">
        <f>IFERROR(__xludf.DUMMYFUNCTION("COUNTA(SPLIT(I640,"",""))"),2.0)</f>
        <v>2</v>
      </c>
      <c r="K640" s="3">
        <f>IFERROR(__xludf.DUMMYFUNCTION("IF(REGEXMATCH(I640,""(?i)literary society""),1,0)"),0.0)</f>
        <v>0</v>
      </c>
      <c r="L640" s="3">
        <f>IFERROR(__xludf.DUMMYFUNCTION("IF(REGEXMATCH(I640,""(?i)robotics""),1,0)"),0.0)</f>
        <v>0</v>
      </c>
      <c r="M640" s="3">
        <f>IFERROR(__xludf.DUMMYFUNCTION("IF(REGEXMATCH(I640,""(?i)coding club""),1,0)"),1.0)</f>
        <v>1</v>
      </c>
      <c r="N640" s="3">
        <f>IFERROR(__xludf.DUMMYFUNCTION("IF(REGEXMATCH(I640,""(?i)entrepreneurship cell""),1,0)"),1.0)</f>
        <v>1</v>
      </c>
      <c r="O640" s="3">
        <f>IFERROR(__xludf.DUMMYFUNCTION("IF(REGEXMATCH(I640,""(?i)cultural club""),1,0)"),0.0)</f>
        <v>0</v>
      </c>
      <c r="P640" s="3">
        <f>IFERROR(__xludf.DUMMYFUNCTION("IF(REGEXMATCH(I640,""(?i)sports club""),1,0)"),0.0)</f>
        <v>0</v>
      </c>
      <c r="Q640" s="3" t="s">
        <v>291</v>
      </c>
      <c r="R640" s="3">
        <f>IFERROR(__xludf.DUMMYFUNCTION("COUNTA(SPLIT(Q640,"",""))"),2.0)</f>
        <v>2</v>
      </c>
      <c r="S640" s="3">
        <f>IFERROR(__xludf.DUMMYFUNCTION("IF(REGEXMATCH(Q640,""(?i)c\+\+""),1,0)"),1.0)</f>
        <v>1</v>
      </c>
      <c r="T640" s="3">
        <f>IFERROR(__xludf.DUMMYFUNCTION("IF(REGEXMATCH(Q640,""(?i)machine learning""),1,0)"),0.0)</f>
        <v>0</v>
      </c>
      <c r="U640" s="3">
        <f>IFERROR(__xludf.DUMMYFUNCTION("IF(REGEXMATCH(Q640,""(?i)python""),1,0)"),0.0)</f>
        <v>0</v>
      </c>
      <c r="V640" s="3">
        <f>IFERROR(__xludf.DUMMYFUNCTION("IF(REGEXMATCH(Q640,""(?i)java""),1,0)"),0.0)</f>
        <v>0</v>
      </c>
      <c r="W640" s="3">
        <f>IFERROR(__xludf.DUMMYFUNCTION("IF(REGEXMATCH(Q640,""(?i)sql""),1,0)"),1.0)</f>
        <v>1</v>
      </c>
      <c r="X640" s="3">
        <f>IFERROR(__xludf.DUMMYFUNCTION("IF(REGEXMATCH(Q640,""(?i)web development""),1,0)"),0.0)</f>
        <v>0</v>
      </c>
      <c r="Y640" s="3">
        <f>IFERROR(__xludf.DUMMYFUNCTION("IF(REGEXMATCH(Q640,""(?i)data science""),1,0)"),0.0)</f>
        <v>0</v>
      </c>
      <c r="Z640" s="3" t="s">
        <v>55</v>
      </c>
      <c r="AA640" s="3" t="s">
        <v>48</v>
      </c>
      <c r="AB640" s="3" t="s">
        <v>47</v>
      </c>
      <c r="AC640" s="3" t="s">
        <v>48</v>
      </c>
      <c r="AD640" s="3">
        <v>0.0</v>
      </c>
      <c r="AE640" s="3" t="s">
        <v>49</v>
      </c>
      <c r="AF640" s="3">
        <v>5.79</v>
      </c>
      <c r="AG640" s="3">
        <v>6.82</v>
      </c>
      <c r="AH640" s="3">
        <v>6.73</v>
      </c>
      <c r="AI640" s="3">
        <v>7.22</v>
      </c>
      <c r="AJ640" s="3">
        <v>6.8</v>
      </c>
      <c r="AK640" s="3">
        <v>6.93</v>
      </c>
      <c r="AL640" s="3">
        <v>7.64</v>
      </c>
      <c r="AM640" s="3">
        <v>5.89</v>
      </c>
    </row>
    <row r="641">
      <c r="A641" s="3" t="s">
        <v>1539</v>
      </c>
      <c r="B641" s="3" t="s">
        <v>187</v>
      </c>
      <c r="C641" s="4">
        <v>21.0</v>
      </c>
      <c r="D641" s="3" t="s">
        <v>58</v>
      </c>
      <c r="E641" s="3" t="s">
        <v>92</v>
      </c>
      <c r="F641" s="5">
        <v>7.09</v>
      </c>
      <c r="G641" s="3">
        <v>0.0</v>
      </c>
      <c r="H641" s="5">
        <v>62.32</v>
      </c>
      <c r="I641" s="3" t="s">
        <v>109</v>
      </c>
      <c r="J641" s="3">
        <f>IFERROR(__xludf.DUMMYFUNCTION("COUNTA(SPLIT(I641,"",""))"),2.0)</f>
        <v>2</v>
      </c>
      <c r="K641" s="3">
        <f>IFERROR(__xludf.DUMMYFUNCTION("IF(REGEXMATCH(I641,""(?i)literary society""),1,0)"),0.0)</f>
        <v>0</v>
      </c>
      <c r="L641" s="3">
        <f>IFERROR(__xludf.DUMMYFUNCTION("IF(REGEXMATCH(I641,""(?i)robotics""),1,0)"),0.0)</f>
        <v>0</v>
      </c>
      <c r="M641" s="3">
        <f>IFERROR(__xludf.DUMMYFUNCTION("IF(REGEXMATCH(I641,""(?i)coding club""),1,0)"),0.0)</f>
        <v>0</v>
      </c>
      <c r="N641" s="3">
        <f>IFERROR(__xludf.DUMMYFUNCTION("IF(REGEXMATCH(I641,""(?i)entrepreneurship cell""),1,0)"),1.0)</f>
        <v>1</v>
      </c>
      <c r="O641" s="3">
        <f>IFERROR(__xludf.DUMMYFUNCTION("IF(REGEXMATCH(I641,""(?i)cultural club""),1,0)"),0.0)</f>
        <v>0</v>
      </c>
      <c r="P641" s="3">
        <f>IFERROR(__xludf.DUMMYFUNCTION("IF(REGEXMATCH(I641,""(?i)sports club""),1,0)"),1.0)</f>
        <v>1</v>
      </c>
      <c r="Q641" s="3" t="s">
        <v>638</v>
      </c>
      <c r="R641" s="3">
        <f>IFERROR(__xludf.DUMMYFUNCTION("COUNTA(SPLIT(Q641,"",""))"),4.0)</f>
        <v>4</v>
      </c>
      <c r="S641" s="3">
        <f>IFERROR(__xludf.DUMMYFUNCTION("IF(REGEXMATCH(Q641,""(?i)c\+\+""),1,0)"),0.0)</f>
        <v>0</v>
      </c>
      <c r="T641" s="3">
        <f>IFERROR(__xludf.DUMMYFUNCTION("IF(REGEXMATCH(Q641,""(?i)machine learning""),1,0)"),0.0)</f>
        <v>0</v>
      </c>
      <c r="U641" s="3">
        <f>IFERROR(__xludf.DUMMYFUNCTION("IF(REGEXMATCH(Q641,""(?i)python""),1,0)"),0.0)</f>
        <v>0</v>
      </c>
      <c r="V641" s="3">
        <f>IFERROR(__xludf.DUMMYFUNCTION("IF(REGEXMATCH(Q641,""(?i)java""),1,0)"),1.0)</f>
        <v>1</v>
      </c>
      <c r="W641" s="3">
        <f>IFERROR(__xludf.DUMMYFUNCTION("IF(REGEXMATCH(Q641,""(?i)sql""),1,0)"),1.0)</f>
        <v>1</v>
      </c>
      <c r="X641" s="3">
        <f>IFERROR(__xludf.DUMMYFUNCTION("IF(REGEXMATCH(Q641,""(?i)web development""),1,0)"),1.0)</f>
        <v>1</v>
      </c>
      <c r="Y641" s="3">
        <f>IFERROR(__xludf.DUMMYFUNCTION("IF(REGEXMATCH(Q641,""(?i)data science""),1,0)"),1.0)</f>
        <v>1</v>
      </c>
      <c r="Z641" s="3" t="s">
        <v>55</v>
      </c>
      <c r="AA641" s="3" t="s">
        <v>48</v>
      </c>
      <c r="AB641" s="3" t="s">
        <v>47</v>
      </c>
      <c r="AC641" s="3" t="s">
        <v>48</v>
      </c>
      <c r="AD641" s="3">
        <v>0.0</v>
      </c>
      <c r="AE641" s="3" t="s">
        <v>49</v>
      </c>
      <c r="AF641" s="3">
        <v>6.13</v>
      </c>
      <c r="AG641" s="3">
        <v>8.13</v>
      </c>
      <c r="AH641" s="3">
        <v>5.81</v>
      </c>
      <c r="AI641" s="3">
        <v>8.64</v>
      </c>
      <c r="AJ641" s="3">
        <v>6.1</v>
      </c>
      <c r="AK641" s="3">
        <v>7.64</v>
      </c>
      <c r="AL641" s="3">
        <v>6.67</v>
      </c>
      <c r="AM641" s="3">
        <v>7.6</v>
      </c>
    </row>
    <row r="642">
      <c r="A642" s="3" t="s">
        <v>1540</v>
      </c>
      <c r="B642" s="3" t="s">
        <v>187</v>
      </c>
      <c r="C642" s="4">
        <v>18.0</v>
      </c>
      <c r="D642" s="3" t="s">
        <v>58</v>
      </c>
      <c r="E642" s="3" t="s">
        <v>42</v>
      </c>
      <c r="F642" s="5">
        <v>7.26</v>
      </c>
      <c r="G642" s="3">
        <v>1.0</v>
      </c>
      <c r="H642" s="5">
        <v>90.08</v>
      </c>
      <c r="I642" s="3" t="s">
        <v>380</v>
      </c>
      <c r="J642" s="3">
        <f>IFERROR(__xludf.DUMMYFUNCTION("COUNTA(SPLIT(I642,"",""))"),3.0)</f>
        <v>3</v>
      </c>
      <c r="K642" s="3">
        <f>IFERROR(__xludf.DUMMYFUNCTION("IF(REGEXMATCH(I642,""(?i)literary society""),1,0)"),0.0)</f>
        <v>0</v>
      </c>
      <c r="L642" s="3">
        <f>IFERROR(__xludf.DUMMYFUNCTION("IF(REGEXMATCH(I642,""(?i)robotics""),1,0)"),1.0)</f>
        <v>1</v>
      </c>
      <c r="M642" s="3">
        <f>IFERROR(__xludf.DUMMYFUNCTION("IF(REGEXMATCH(I642,""(?i)coding club""),1,0)"),0.0)</f>
        <v>0</v>
      </c>
      <c r="N642" s="3">
        <f>IFERROR(__xludf.DUMMYFUNCTION("IF(REGEXMATCH(I642,""(?i)entrepreneurship cell""),1,0)"),1.0)</f>
        <v>1</v>
      </c>
      <c r="O642" s="3">
        <f>IFERROR(__xludf.DUMMYFUNCTION("IF(REGEXMATCH(I642,""(?i)cultural club""),1,0)"),0.0)</f>
        <v>0</v>
      </c>
      <c r="P642" s="3">
        <f>IFERROR(__xludf.DUMMYFUNCTION("IF(REGEXMATCH(I642,""(?i)sports club""),1,0)"),1.0)</f>
        <v>1</v>
      </c>
      <c r="Q642" s="3" t="s">
        <v>1541</v>
      </c>
      <c r="R642" s="3">
        <f>IFERROR(__xludf.DUMMYFUNCTION("COUNTA(SPLIT(Q642,"",""))"),4.0)</f>
        <v>4</v>
      </c>
      <c r="S642" s="3">
        <f>IFERROR(__xludf.DUMMYFUNCTION("IF(REGEXMATCH(Q642,""(?i)c\+\+""),1,0)"),0.0)</f>
        <v>0</v>
      </c>
      <c r="T642" s="3">
        <f>IFERROR(__xludf.DUMMYFUNCTION("IF(REGEXMATCH(Q642,""(?i)machine learning""),1,0)"),0.0)</f>
        <v>0</v>
      </c>
      <c r="U642" s="3">
        <f>IFERROR(__xludf.DUMMYFUNCTION("IF(REGEXMATCH(Q642,""(?i)python""),1,0)"),0.0)</f>
        <v>0</v>
      </c>
      <c r="V642" s="3">
        <f>IFERROR(__xludf.DUMMYFUNCTION("IF(REGEXMATCH(Q642,""(?i)java""),1,0)"),1.0)</f>
        <v>1</v>
      </c>
      <c r="W642" s="3">
        <f>IFERROR(__xludf.DUMMYFUNCTION("IF(REGEXMATCH(Q642,""(?i)sql""),1,0)"),1.0)</f>
        <v>1</v>
      </c>
      <c r="X642" s="3">
        <f>IFERROR(__xludf.DUMMYFUNCTION("IF(REGEXMATCH(Q642,""(?i)web development""),1,0)"),1.0)</f>
        <v>1</v>
      </c>
      <c r="Y642" s="3">
        <f>IFERROR(__xludf.DUMMYFUNCTION("IF(REGEXMATCH(Q642,""(?i)data science""),1,0)"),1.0)</f>
        <v>1</v>
      </c>
      <c r="Z642" s="3" t="s">
        <v>45</v>
      </c>
      <c r="AA642" s="3" t="s">
        <v>85</v>
      </c>
      <c r="AB642" s="3" t="s">
        <v>66</v>
      </c>
      <c r="AC642" s="3" t="s">
        <v>61</v>
      </c>
      <c r="AD642" s="3">
        <v>11.72</v>
      </c>
      <c r="AE642" s="3" t="s">
        <v>61</v>
      </c>
      <c r="AF642" s="3">
        <v>5.45</v>
      </c>
      <c r="AG642" s="3">
        <v>8.75</v>
      </c>
      <c r="AH642" s="3">
        <v>8.4</v>
      </c>
      <c r="AI642" s="3">
        <v>6.62</v>
      </c>
      <c r="AJ642" s="3">
        <v>7.51</v>
      </c>
      <c r="AK642" s="3">
        <v>6.52</v>
      </c>
      <c r="AL642" s="3">
        <v>6.0</v>
      </c>
      <c r="AM642" s="3">
        <v>8.83</v>
      </c>
    </row>
    <row r="643">
      <c r="A643" s="3" t="s">
        <v>1542</v>
      </c>
      <c r="B643" s="3" t="s">
        <v>1543</v>
      </c>
      <c r="C643" s="4">
        <v>18.0</v>
      </c>
      <c r="D643" s="3" t="s">
        <v>58</v>
      </c>
      <c r="E643" s="3" t="s">
        <v>92</v>
      </c>
      <c r="F643" s="5">
        <v>6.82</v>
      </c>
      <c r="G643" s="3">
        <v>1.0</v>
      </c>
      <c r="H643" s="5">
        <v>67.63</v>
      </c>
      <c r="I643" s="3" t="s">
        <v>232</v>
      </c>
      <c r="J643" s="3">
        <f>IFERROR(__xludf.DUMMYFUNCTION("COUNTA(SPLIT(I643,"",""))"),3.0)</f>
        <v>3</v>
      </c>
      <c r="K643" s="3">
        <f>IFERROR(__xludf.DUMMYFUNCTION("IF(REGEXMATCH(I643,""(?i)literary society""),1,0)"),1.0)</f>
        <v>1</v>
      </c>
      <c r="L643" s="3">
        <f>IFERROR(__xludf.DUMMYFUNCTION("IF(REGEXMATCH(I643,""(?i)robotics""),1,0)"),1.0)</f>
        <v>1</v>
      </c>
      <c r="M643" s="3">
        <f>IFERROR(__xludf.DUMMYFUNCTION("IF(REGEXMATCH(I643,""(?i)coding club""),1,0)"),0.0)</f>
        <v>0</v>
      </c>
      <c r="N643" s="3">
        <f>IFERROR(__xludf.DUMMYFUNCTION("IF(REGEXMATCH(I643,""(?i)entrepreneurship cell""),1,0)"),0.0)</f>
        <v>0</v>
      </c>
      <c r="O643" s="3">
        <f>IFERROR(__xludf.DUMMYFUNCTION("IF(REGEXMATCH(I643,""(?i)cultural club""),1,0)"),1.0)</f>
        <v>1</v>
      </c>
      <c r="P643" s="3">
        <f>IFERROR(__xludf.DUMMYFUNCTION("IF(REGEXMATCH(I643,""(?i)sports club""),1,0)"),0.0)</f>
        <v>0</v>
      </c>
      <c r="Q643" s="3" t="s">
        <v>1544</v>
      </c>
      <c r="R643" s="3">
        <f>IFERROR(__xludf.DUMMYFUNCTION("COUNTA(SPLIT(Q643,"",""))"),2.0)</f>
        <v>2</v>
      </c>
      <c r="S643" s="3">
        <f>IFERROR(__xludf.DUMMYFUNCTION("IF(REGEXMATCH(Q643,""(?i)c\+\+""),1,0)"),0.0)</f>
        <v>0</v>
      </c>
      <c r="T643" s="3">
        <f>IFERROR(__xludf.DUMMYFUNCTION("IF(REGEXMATCH(Q643,""(?i)machine learning""),1,0)"),1.0)</f>
        <v>1</v>
      </c>
      <c r="U643" s="3">
        <f>IFERROR(__xludf.DUMMYFUNCTION("IF(REGEXMATCH(Q643,""(?i)python""),1,0)"),1.0)</f>
        <v>1</v>
      </c>
      <c r="V643" s="3">
        <f>IFERROR(__xludf.DUMMYFUNCTION("IF(REGEXMATCH(Q643,""(?i)java""),1,0)"),0.0)</f>
        <v>0</v>
      </c>
      <c r="W643" s="3">
        <f>IFERROR(__xludf.DUMMYFUNCTION("IF(REGEXMATCH(Q643,""(?i)sql""),1,0)"),0.0)</f>
        <v>0</v>
      </c>
      <c r="X643" s="3">
        <f>IFERROR(__xludf.DUMMYFUNCTION("IF(REGEXMATCH(Q643,""(?i)web development""),1,0)"),0.0)</f>
        <v>0</v>
      </c>
      <c r="Y643" s="3">
        <f>IFERROR(__xludf.DUMMYFUNCTION("IF(REGEXMATCH(Q643,""(?i)data science""),1,0)"),0.0)</f>
        <v>0</v>
      </c>
      <c r="Z643" s="3" t="s">
        <v>55</v>
      </c>
      <c r="AA643" s="3" t="s">
        <v>48</v>
      </c>
      <c r="AB643" s="3" t="s">
        <v>66</v>
      </c>
      <c r="AC643" s="3" t="s">
        <v>72</v>
      </c>
      <c r="AD643" s="3">
        <v>3.62</v>
      </c>
      <c r="AE643" s="3" t="s">
        <v>61</v>
      </c>
      <c r="AF643" s="3">
        <v>6.2</v>
      </c>
      <c r="AG643" s="3">
        <v>6.84</v>
      </c>
      <c r="AH643" s="3">
        <v>7.0</v>
      </c>
      <c r="AI643" s="3">
        <v>7.16</v>
      </c>
      <c r="AJ643" s="3">
        <v>6.32</v>
      </c>
      <c r="AK643" s="3">
        <v>7.15</v>
      </c>
      <c r="AL643" s="3">
        <v>6.22</v>
      </c>
      <c r="AM643" s="3">
        <v>7.67</v>
      </c>
    </row>
    <row r="644">
      <c r="A644" s="3" t="s">
        <v>1545</v>
      </c>
      <c r="B644" s="3" t="s">
        <v>1546</v>
      </c>
      <c r="C644" s="4">
        <v>19.0</v>
      </c>
      <c r="D644" s="3" t="s">
        <v>58</v>
      </c>
      <c r="E644" s="3" t="s">
        <v>92</v>
      </c>
      <c r="F644" s="5">
        <v>6.7</v>
      </c>
      <c r="G644" s="3">
        <v>1.0</v>
      </c>
      <c r="H644" s="5">
        <v>80.6</v>
      </c>
      <c r="I644" s="3" t="s">
        <v>243</v>
      </c>
      <c r="J644" s="3">
        <f>IFERROR(__xludf.DUMMYFUNCTION("COUNTA(SPLIT(I644,"",""))"),2.0)</f>
        <v>2</v>
      </c>
      <c r="K644" s="3">
        <f>IFERROR(__xludf.DUMMYFUNCTION("IF(REGEXMATCH(I644,""(?i)literary society""),1,0)"),0.0)</f>
        <v>0</v>
      </c>
      <c r="L644" s="3">
        <f>IFERROR(__xludf.DUMMYFUNCTION("IF(REGEXMATCH(I644,""(?i)robotics""),1,0)"),1.0)</f>
        <v>1</v>
      </c>
      <c r="M644" s="3">
        <f>IFERROR(__xludf.DUMMYFUNCTION("IF(REGEXMATCH(I644,""(?i)coding club""),1,0)"),0.0)</f>
        <v>0</v>
      </c>
      <c r="N644" s="3">
        <f>IFERROR(__xludf.DUMMYFUNCTION("IF(REGEXMATCH(I644,""(?i)entrepreneurship cell""),1,0)"),0.0)</f>
        <v>0</v>
      </c>
      <c r="O644" s="3">
        <f>IFERROR(__xludf.DUMMYFUNCTION("IF(REGEXMATCH(I644,""(?i)cultural club""),1,0)"),1.0)</f>
        <v>1</v>
      </c>
      <c r="P644" s="3">
        <f>IFERROR(__xludf.DUMMYFUNCTION("IF(REGEXMATCH(I644,""(?i)sports club""),1,0)"),0.0)</f>
        <v>0</v>
      </c>
      <c r="Q644" s="3" t="s">
        <v>655</v>
      </c>
      <c r="R644" s="3">
        <f>IFERROR(__xludf.DUMMYFUNCTION("COUNTA(SPLIT(Q644,"",""))"),3.0)</f>
        <v>3</v>
      </c>
      <c r="S644" s="3">
        <f>IFERROR(__xludf.DUMMYFUNCTION("IF(REGEXMATCH(Q644,""(?i)c\+\+""),1,0)"),1.0)</f>
        <v>1</v>
      </c>
      <c r="T644" s="3">
        <f>IFERROR(__xludf.DUMMYFUNCTION("IF(REGEXMATCH(Q644,""(?i)machine learning""),1,0)"),0.0)</f>
        <v>0</v>
      </c>
      <c r="U644" s="3">
        <f>IFERROR(__xludf.DUMMYFUNCTION("IF(REGEXMATCH(Q644,""(?i)python""),1,0)"),0.0)</f>
        <v>0</v>
      </c>
      <c r="V644" s="3">
        <f>IFERROR(__xludf.DUMMYFUNCTION("IF(REGEXMATCH(Q644,""(?i)java""),1,0)"),1.0)</f>
        <v>1</v>
      </c>
      <c r="W644" s="3">
        <f>IFERROR(__xludf.DUMMYFUNCTION("IF(REGEXMATCH(Q644,""(?i)sql""),1,0)"),0.0)</f>
        <v>0</v>
      </c>
      <c r="X644" s="3">
        <f>IFERROR(__xludf.DUMMYFUNCTION("IF(REGEXMATCH(Q644,""(?i)web development""),1,0)"),1.0)</f>
        <v>1</v>
      </c>
      <c r="Y644" s="3">
        <f>IFERROR(__xludf.DUMMYFUNCTION("IF(REGEXMATCH(Q644,""(?i)data science""),1,0)"),0.0)</f>
        <v>0</v>
      </c>
      <c r="Z644" s="3" t="s">
        <v>55</v>
      </c>
      <c r="AA644" s="3" t="s">
        <v>48</v>
      </c>
      <c r="AB644" s="3" t="s">
        <v>47</v>
      </c>
      <c r="AC644" s="3" t="s">
        <v>48</v>
      </c>
      <c r="AD644" s="3">
        <v>0.0</v>
      </c>
      <c r="AE644" s="3" t="s">
        <v>49</v>
      </c>
      <c r="AF644" s="3">
        <v>6.74</v>
      </c>
      <c r="AG644" s="3">
        <v>7.03</v>
      </c>
      <c r="AH644" s="3">
        <v>6.07</v>
      </c>
      <c r="AI644" s="3">
        <v>8.48</v>
      </c>
      <c r="AJ644" s="3">
        <v>5.49</v>
      </c>
      <c r="AK644" s="3">
        <v>7.53</v>
      </c>
      <c r="AL644" s="3">
        <v>6.4</v>
      </c>
      <c r="AM644" s="3">
        <v>5.89</v>
      </c>
    </row>
    <row r="645">
      <c r="A645" s="3" t="s">
        <v>1547</v>
      </c>
      <c r="B645" s="3" t="s">
        <v>40</v>
      </c>
      <c r="C645" s="4">
        <v>18.0</v>
      </c>
      <c r="D645" s="3" t="s">
        <v>41</v>
      </c>
      <c r="E645" s="3" t="s">
        <v>70</v>
      </c>
      <c r="F645" s="5">
        <v>7.28</v>
      </c>
      <c r="G645" s="3">
        <v>1.0</v>
      </c>
      <c r="H645" s="5">
        <v>60.36</v>
      </c>
      <c r="I645" s="3" t="s">
        <v>13</v>
      </c>
      <c r="J645" s="3">
        <f>IFERROR(__xludf.DUMMYFUNCTION("COUNTA(SPLIT(I645,"",""))"),1.0)</f>
        <v>1</v>
      </c>
      <c r="K645" s="3">
        <f>IFERROR(__xludf.DUMMYFUNCTION("IF(REGEXMATCH(I645,""(?i)literary society""),1,0)"),0.0)</f>
        <v>0</v>
      </c>
      <c r="L645" s="3">
        <f>IFERROR(__xludf.DUMMYFUNCTION("IF(REGEXMATCH(I645,""(?i)robotics""),1,0)"),0.0)</f>
        <v>0</v>
      </c>
      <c r="M645" s="3">
        <f>IFERROR(__xludf.DUMMYFUNCTION("IF(REGEXMATCH(I645,""(?i)coding club""),1,0)"),0.0)</f>
        <v>0</v>
      </c>
      <c r="N645" s="3">
        <f>IFERROR(__xludf.DUMMYFUNCTION("IF(REGEXMATCH(I645,""(?i)entrepreneurship cell""),1,0)"),1.0)</f>
        <v>1</v>
      </c>
      <c r="O645" s="3">
        <f>IFERROR(__xludf.DUMMYFUNCTION("IF(REGEXMATCH(I645,""(?i)cultural club""),1,0)"),0.0)</f>
        <v>0</v>
      </c>
      <c r="P645" s="3">
        <f>IFERROR(__xludf.DUMMYFUNCTION("IF(REGEXMATCH(I645,""(?i)sports club""),1,0)"),0.0)</f>
        <v>0</v>
      </c>
      <c r="Q645" s="3" t="s">
        <v>1441</v>
      </c>
      <c r="R645" s="3">
        <f>IFERROR(__xludf.DUMMYFUNCTION("COUNTA(SPLIT(Q645,"",""))"),5.0)</f>
        <v>5</v>
      </c>
      <c r="S645" s="3">
        <f>IFERROR(__xludf.DUMMYFUNCTION("IF(REGEXMATCH(Q645,""(?i)c\+\+""),1,0)"),1.0)</f>
        <v>1</v>
      </c>
      <c r="T645" s="3">
        <f>IFERROR(__xludf.DUMMYFUNCTION("IF(REGEXMATCH(Q645,""(?i)machine learning""),1,0)"),1.0)</f>
        <v>1</v>
      </c>
      <c r="U645" s="3">
        <f>IFERROR(__xludf.DUMMYFUNCTION("IF(REGEXMATCH(Q645,""(?i)python""),1,0)"),0.0)</f>
        <v>0</v>
      </c>
      <c r="V645" s="3">
        <f>IFERROR(__xludf.DUMMYFUNCTION("IF(REGEXMATCH(Q645,""(?i)java""),1,0)"),1.0)</f>
        <v>1</v>
      </c>
      <c r="W645" s="3">
        <f>IFERROR(__xludf.DUMMYFUNCTION("IF(REGEXMATCH(Q645,""(?i)sql""),1,0)"),1.0)</f>
        <v>1</v>
      </c>
      <c r="X645" s="3">
        <f>IFERROR(__xludf.DUMMYFUNCTION("IF(REGEXMATCH(Q645,""(?i)web development""),1,0)"),1.0)</f>
        <v>1</v>
      </c>
      <c r="Y645" s="3">
        <f>IFERROR(__xludf.DUMMYFUNCTION("IF(REGEXMATCH(Q645,""(?i)data science""),1,0)"),0.0)</f>
        <v>0</v>
      </c>
      <c r="Z645" s="3" t="s">
        <v>45</v>
      </c>
      <c r="AA645" s="3" t="s">
        <v>67</v>
      </c>
      <c r="AB645" s="3" t="s">
        <v>66</v>
      </c>
      <c r="AC645" s="3" t="s">
        <v>46</v>
      </c>
      <c r="AD645" s="3">
        <v>14.02</v>
      </c>
      <c r="AE645" s="3" t="s">
        <v>61</v>
      </c>
      <c r="AF645" s="3">
        <v>6.92</v>
      </c>
      <c r="AG645" s="3">
        <v>8.51</v>
      </c>
      <c r="AH645" s="3">
        <v>7.36</v>
      </c>
      <c r="AI645" s="3">
        <v>8.37</v>
      </c>
      <c r="AJ645" s="3">
        <v>8.07</v>
      </c>
      <c r="AK645" s="3">
        <v>6.45</v>
      </c>
      <c r="AL645" s="3">
        <v>6.24</v>
      </c>
      <c r="AM645" s="3">
        <v>6.28</v>
      </c>
    </row>
    <row r="646">
      <c r="A646" s="3" t="s">
        <v>1548</v>
      </c>
      <c r="B646" s="3" t="s">
        <v>143</v>
      </c>
      <c r="C646" s="4">
        <v>21.0</v>
      </c>
      <c r="D646" s="3" t="s">
        <v>41</v>
      </c>
      <c r="E646" s="3" t="s">
        <v>92</v>
      </c>
      <c r="F646" s="5">
        <v>7.43</v>
      </c>
      <c r="G646" s="3">
        <v>0.0</v>
      </c>
      <c r="H646" s="5">
        <v>60.11</v>
      </c>
      <c r="I646" s="3" t="s">
        <v>124</v>
      </c>
      <c r="J646" s="3">
        <f>IFERROR(__xludf.DUMMYFUNCTION("COUNTA(SPLIT(I646,"",""))"),3.0)</f>
        <v>3</v>
      </c>
      <c r="K646" s="3">
        <f>IFERROR(__xludf.DUMMYFUNCTION("IF(REGEXMATCH(I646,""(?i)literary society""),1,0)"),1.0)</f>
        <v>1</v>
      </c>
      <c r="L646" s="3">
        <f>IFERROR(__xludf.DUMMYFUNCTION("IF(REGEXMATCH(I646,""(?i)robotics""),1,0)"),1.0)</f>
        <v>1</v>
      </c>
      <c r="M646" s="3">
        <f>IFERROR(__xludf.DUMMYFUNCTION("IF(REGEXMATCH(I646,""(?i)coding club""),1,0)"),0.0)</f>
        <v>0</v>
      </c>
      <c r="N646" s="3">
        <f>IFERROR(__xludf.DUMMYFUNCTION("IF(REGEXMATCH(I646,""(?i)entrepreneurship cell""),1,0)"),0.0)</f>
        <v>0</v>
      </c>
      <c r="O646" s="3">
        <f>IFERROR(__xludf.DUMMYFUNCTION("IF(REGEXMATCH(I646,""(?i)cultural club""),1,0)"),0.0)</f>
        <v>0</v>
      </c>
      <c r="P646" s="3">
        <f>IFERROR(__xludf.DUMMYFUNCTION("IF(REGEXMATCH(I646,""(?i)sports club""),1,0)"),1.0)</f>
        <v>1</v>
      </c>
      <c r="Q646" s="3" t="s">
        <v>1549</v>
      </c>
      <c r="R646" s="3">
        <f>IFERROR(__xludf.DUMMYFUNCTION("COUNTA(SPLIT(Q646,"",""))"),5.0)</f>
        <v>5</v>
      </c>
      <c r="S646" s="3">
        <f>IFERROR(__xludf.DUMMYFUNCTION("IF(REGEXMATCH(Q646,""(?i)c\+\+""),1,0)"),1.0)</f>
        <v>1</v>
      </c>
      <c r="T646" s="3">
        <f>IFERROR(__xludf.DUMMYFUNCTION("IF(REGEXMATCH(Q646,""(?i)machine learning""),1,0)"),1.0)</f>
        <v>1</v>
      </c>
      <c r="U646" s="3">
        <f>IFERROR(__xludf.DUMMYFUNCTION("IF(REGEXMATCH(Q646,""(?i)python""),1,0)"),1.0)</f>
        <v>1</v>
      </c>
      <c r="V646" s="3">
        <f>IFERROR(__xludf.DUMMYFUNCTION("IF(REGEXMATCH(Q646,""(?i)java""),1,0)"),0.0)</f>
        <v>0</v>
      </c>
      <c r="W646" s="3">
        <f>IFERROR(__xludf.DUMMYFUNCTION("IF(REGEXMATCH(Q646,""(?i)sql""),1,0)"),0.0)</f>
        <v>0</v>
      </c>
      <c r="X646" s="3">
        <f>IFERROR(__xludf.DUMMYFUNCTION("IF(REGEXMATCH(Q646,""(?i)web development""),1,0)"),1.0)</f>
        <v>1</v>
      </c>
      <c r="Y646" s="3">
        <f>IFERROR(__xludf.DUMMYFUNCTION("IF(REGEXMATCH(Q646,""(?i)data science""),1,0)"),1.0)</f>
        <v>1</v>
      </c>
      <c r="Z646" s="3" t="s">
        <v>55</v>
      </c>
      <c r="AA646" s="3" t="s">
        <v>48</v>
      </c>
      <c r="AB646" s="3" t="s">
        <v>66</v>
      </c>
      <c r="AC646" s="3" t="s">
        <v>46</v>
      </c>
      <c r="AD646" s="3">
        <v>10.67</v>
      </c>
      <c r="AE646" s="3" t="s">
        <v>61</v>
      </c>
      <c r="AF646" s="3">
        <v>7.22</v>
      </c>
      <c r="AG646" s="3">
        <v>8.67</v>
      </c>
      <c r="AH646" s="3">
        <v>7.57</v>
      </c>
      <c r="AI646" s="3">
        <v>7.63</v>
      </c>
      <c r="AJ646" s="3">
        <v>7.7</v>
      </c>
      <c r="AK646" s="3">
        <v>6.08</v>
      </c>
      <c r="AL646" s="3">
        <v>6.43</v>
      </c>
      <c r="AM646" s="3">
        <v>8.12</v>
      </c>
    </row>
    <row r="647">
      <c r="A647" s="3" t="s">
        <v>1550</v>
      </c>
      <c r="B647" s="3" t="s">
        <v>81</v>
      </c>
      <c r="C647" s="4">
        <v>18.0</v>
      </c>
      <c r="D647" s="3" t="s">
        <v>41</v>
      </c>
      <c r="E647" s="3" t="s">
        <v>59</v>
      </c>
      <c r="F647" s="5">
        <v>6.98</v>
      </c>
      <c r="G647" s="3">
        <v>0.0</v>
      </c>
      <c r="H647" s="5">
        <v>98.87</v>
      </c>
      <c r="I647" s="3" t="s">
        <v>794</v>
      </c>
      <c r="J647" s="3">
        <f>IFERROR(__xludf.DUMMYFUNCTION("COUNTA(SPLIT(I647,"",""))"),3.0)</f>
        <v>3</v>
      </c>
      <c r="K647" s="3">
        <f>IFERROR(__xludf.DUMMYFUNCTION("IF(REGEXMATCH(I647,""(?i)literary society""),1,0)"),1.0)</f>
        <v>1</v>
      </c>
      <c r="L647" s="3">
        <f>IFERROR(__xludf.DUMMYFUNCTION("IF(REGEXMATCH(I647,""(?i)robotics""),1,0)"),0.0)</f>
        <v>0</v>
      </c>
      <c r="M647" s="3">
        <f>IFERROR(__xludf.DUMMYFUNCTION("IF(REGEXMATCH(I647,""(?i)coding club""),1,0)"),1.0)</f>
        <v>1</v>
      </c>
      <c r="N647" s="3">
        <f>IFERROR(__xludf.DUMMYFUNCTION("IF(REGEXMATCH(I647,""(?i)entrepreneurship cell""),1,0)"),0.0)</f>
        <v>0</v>
      </c>
      <c r="O647" s="3">
        <f>IFERROR(__xludf.DUMMYFUNCTION("IF(REGEXMATCH(I647,""(?i)cultural club""),1,0)"),1.0)</f>
        <v>1</v>
      </c>
      <c r="P647" s="3">
        <f>IFERROR(__xludf.DUMMYFUNCTION("IF(REGEXMATCH(I647,""(?i)sports club""),1,0)"),0.0)</f>
        <v>0</v>
      </c>
      <c r="Q647" s="3" t="s">
        <v>1551</v>
      </c>
      <c r="R647" s="3">
        <f>IFERROR(__xludf.DUMMYFUNCTION("COUNTA(SPLIT(Q647,"",""))"),5.0)</f>
        <v>5</v>
      </c>
      <c r="S647" s="3">
        <f>IFERROR(__xludf.DUMMYFUNCTION("IF(REGEXMATCH(Q647,""(?i)c\+\+""),1,0)"),1.0)</f>
        <v>1</v>
      </c>
      <c r="T647" s="3">
        <f>IFERROR(__xludf.DUMMYFUNCTION("IF(REGEXMATCH(Q647,""(?i)machine learning""),1,0)"),1.0)</f>
        <v>1</v>
      </c>
      <c r="U647" s="3">
        <f>IFERROR(__xludf.DUMMYFUNCTION("IF(REGEXMATCH(Q647,""(?i)python""),1,0)"),0.0)</f>
        <v>0</v>
      </c>
      <c r="V647" s="3">
        <f>IFERROR(__xludf.DUMMYFUNCTION("IF(REGEXMATCH(Q647,""(?i)java""),1,0)"),1.0)</f>
        <v>1</v>
      </c>
      <c r="W647" s="3">
        <f>IFERROR(__xludf.DUMMYFUNCTION("IF(REGEXMATCH(Q647,""(?i)sql""),1,0)"),1.0)</f>
        <v>1</v>
      </c>
      <c r="X647" s="3">
        <f>IFERROR(__xludf.DUMMYFUNCTION("IF(REGEXMATCH(Q647,""(?i)web development""),1,0)"),0.0)</f>
        <v>0</v>
      </c>
      <c r="Y647" s="3">
        <f>IFERROR(__xludf.DUMMYFUNCTION("IF(REGEXMATCH(Q647,""(?i)data science""),1,0)"),1.0)</f>
        <v>1</v>
      </c>
      <c r="Z647" s="3" t="s">
        <v>55</v>
      </c>
      <c r="AA647" s="3" t="s">
        <v>48</v>
      </c>
      <c r="AB647" s="3" t="s">
        <v>47</v>
      </c>
      <c r="AC647" s="3" t="s">
        <v>48</v>
      </c>
      <c r="AD647" s="3">
        <v>0.0</v>
      </c>
      <c r="AE647" s="3" t="s">
        <v>49</v>
      </c>
      <c r="AF647" s="3">
        <v>6.23</v>
      </c>
      <c r="AG647" s="3">
        <v>6.97</v>
      </c>
      <c r="AH647" s="3">
        <v>4.8</v>
      </c>
      <c r="AI647" s="3">
        <v>8.32</v>
      </c>
      <c r="AJ647" s="3">
        <v>6.75</v>
      </c>
      <c r="AK647" s="3">
        <v>7.32</v>
      </c>
      <c r="AL647" s="3">
        <v>7.22</v>
      </c>
      <c r="AM647" s="3">
        <v>8.26</v>
      </c>
    </row>
    <row r="648">
      <c r="A648" s="3" t="s">
        <v>1552</v>
      </c>
      <c r="B648" s="3" t="s">
        <v>1553</v>
      </c>
      <c r="C648" s="4">
        <v>23.0</v>
      </c>
      <c r="D648" s="3" t="s">
        <v>58</v>
      </c>
      <c r="E648" s="3" t="s">
        <v>70</v>
      </c>
      <c r="F648" s="5">
        <v>7.04</v>
      </c>
      <c r="G648" s="3">
        <v>0.0</v>
      </c>
      <c r="H648" s="5">
        <v>81.53</v>
      </c>
      <c r="I648" s="3" t="s">
        <v>53</v>
      </c>
      <c r="J648" s="3">
        <f>IFERROR(__xludf.DUMMYFUNCTION("COUNTA(SPLIT(I648,"",""))"),2.0)</f>
        <v>2</v>
      </c>
      <c r="K648" s="3">
        <f>IFERROR(__xludf.DUMMYFUNCTION("IF(REGEXMATCH(I648,""(?i)literary society""),1,0)"),1.0)</f>
        <v>1</v>
      </c>
      <c r="L648" s="3">
        <f>IFERROR(__xludf.DUMMYFUNCTION("IF(REGEXMATCH(I648,""(?i)robotics""),1,0)"),0.0)</f>
        <v>0</v>
      </c>
      <c r="M648" s="3">
        <f>IFERROR(__xludf.DUMMYFUNCTION("IF(REGEXMATCH(I648,""(?i)coding club""),1,0)"),1.0)</f>
        <v>1</v>
      </c>
      <c r="N648" s="3">
        <f>IFERROR(__xludf.DUMMYFUNCTION("IF(REGEXMATCH(I648,""(?i)entrepreneurship cell""),1,0)"),0.0)</f>
        <v>0</v>
      </c>
      <c r="O648" s="3">
        <f>IFERROR(__xludf.DUMMYFUNCTION("IF(REGEXMATCH(I648,""(?i)cultural club""),1,0)"),0.0)</f>
        <v>0</v>
      </c>
      <c r="P648" s="3">
        <f>IFERROR(__xludf.DUMMYFUNCTION("IF(REGEXMATCH(I648,""(?i)sports club""),1,0)"),0.0)</f>
        <v>0</v>
      </c>
      <c r="Q648" s="3" t="s">
        <v>323</v>
      </c>
      <c r="R648" s="3">
        <f>IFERROR(__xludf.DUMMYFUNCTION("COUNTA(SPLIT(Q648,"",""))"),3.0)</f>
        <v>3</v>
      </c>
      <c r="S648" s="3">
        <f>IFERROR(__xludf.DUMMYFUNCTION("IF(REGEXMATCH(Q648,""(?i)c\+\+""),1,0)"),0.0)</f>
        <v>0</v>
      </c>
      <c r="T648" s="3">
        <f>IFERROR(__xludf.DUMMYFUNCTION("IF(REGEXMATCH(Q648,""(?i)machine learning""),1,0)"),1.0)</f>
        <v>1</v>
      </c>
      <c r="U648" s="3">
        <f>IFERROR(__xludf.DUMMYFUNCTION("IF(REGEXMATCH(Q648,""(?i)python""),1,0)"),1.0)</f>
        <v>1</v>
      </c>
      <c r="V648" s="3">
        <f>IFERROR(__xludf.DUMMYFUNCTION("IF(REGEXMATCH(Q648,""(?i)java""),1,0)"),0.0)</f>
        <v>0</v>
      </c>
      <c r="W648" s="3">
        <f>IFERROR(__xludf.DUMMYFUNCTION("IF(REGEXMATCH(Q648,""(?i)sql""),1,0)"),0.0)</f>
        <v>0</v>
      </c>
      <c r="X648" s="3">
        <f>IFERROR(__xludf.DUMMYFUNCTION("IF(REGEXMATCH(Q648,""(?i)web development""),1,0)"),1.0)</f>
        <v>1</v>
      </c>
      <c r="Y648" s="3">
        <f>IFERROR(__xludf.DUMMYFUNCTION("IF(REGEXMATCH(Q648,""(?i)data science""),1,0)"),0.0)</f>
        <v>0</v>
      </c>
      <c r="Z648" s="3" t="s">
        <v>55</v>
      </c>
      <c r="AA648" s="3" t="s">
        <v>48</v>
      </c>
      <c r="AB648" s="3" t="s">
        <v>66</v>
      </c>
      <c r="AC648" s="3" t="s">
        <v>61</v>
      </c>
      <c r="AD648" s="3">
        <v>18.52</v>
      </c>
      <c r="AE648" s="3" t="s">
        <v>72</v>
      </c>
      <c r="AF648" s="3">
        <v>6.59</v>
      </c>
      <c r="AG648" s="3">
        <v>8.47</v>
      </c>
      <c r="AH648" s="3">
        <v>6.64</v>
      </c>
      <c r="AI648" s="3">
        <v>7.05</v>
      </c>
      <c r="AJ648" s="3">
        <v>6.94</v>
      </c>
      <c r="AK648" s="3">
        <v>6.49</v>
      </c>
      <c r="AL648" s="3">
        <v>7.08</v>
      </c>
      <c r="AM648" s="3">
        <v>7.07</v>
      </c>
    </row>
    <row r="649">
      <c r="A649" s="3" t="s">
        <v>1554</v>
      </c>
      <c r="B649" s="3" t="s">
        <v>1555</v>
      </c>
      <c r="C649" s="4">
        <v>23.0</v>
      </c>
      <c r="D649" s="3" t="s">
        <v>58</v>
      </c>
      <c r="E649" s="3" t="s">
        <v>70</v>
      </c>
      <c r="F649" s="5">
        <v>7.07</v>
      </c>
      <c r="G649" s="3">
        <v>3.0</v>
      </c>
      <c r="H649" s="5">
        <v>65.42</v>
      </c>
      <c r="I649" s="3" t="s">
        <v>13</v>
      </c>
      <c r="J649" s="3">
        <f>IFERROR(__xludf.DUMMYFUNCTION("COUNTA(SPLIT(I649,"",""))"),1.0)</f>
        <v>1</v>
      </c>
      <c r="K649" s="3">
        <f>IFERROR(__xludf.DUMMYFUNCTION("IF(REGEXMATCH(I649,""(?i)literary society""),1,0)"),0.0)</f>
        <v>0</v>
      </c>
      <c r="L649" s="3">
        <f>IFERROR(__xludf.DUMMYFUNCTION("IF(REGEXMATCH(I649,""(?i)robotics""),1,0)"),0.0)</f>
        <v>0</v>
      </c>
      <c r="M649" s="3">
        <f>IFERROR(__xludf.DUMMYFUNCTION("IF(REGEXMATCH(I649,""(?i)coding club""),1,0)"),0.0)</f>
        <v>0</v>
      </c>
      <c r="N649" s="3">
        <f>IFERROR(__xludf.DUMMYFUNCTION("IF(REGEXMATCH(I649,""(?i)entrepreneurship cell""),1,0)"),1.0)</f>
        <v>1</v>
      </c>
      <c r="O649" s="3">
        <f>IFERROR(__xludf.DUMMYFUNCTION("IF(REGEXMATCH(I649,""(?i)cultural club""),1,0)"),0.0)</f>
        <v>0</v>
      </c>
      <c r="P649" s="3">
        <f>IFERROR(__xludf.DUMMYFUNCTION("IF(REGEXMATCH(I649,""(?i)sports club""),1,0)"),0.0)</f>
        <v>0</v>
      </c>
      <c r="Q649" s="3" t="s">
        <v>327</v>
      </c>
      <c r="R649" s="3">
        <f>IFERROR(__xludf.DUMMYFUNCTION("COUNTA(SPLIT(Q649,"",""))"),2.0)</f>
        <v>2</v>
      </c>
      <c r="S649" s="3">
        <f>IFERROR(__xludf.DUMMYFUNCTION("IF(REGEXMATCH(Q649,""(?i)c\+\+""),1,0)"),0.0)</f>
        <v>0</v>
      </c>
      <c r="T649" s="3">
        <f>IFERROR(__xludf.DUMMYFUNCTION("IF(REGEXMATCH(Q649,""(?i)machine learning""),1,0)"),1.0)</f>
        <v>1</v>
      </c>
      <c r="U649" s="3">
        <f>IFERROR(__xludf.DUMMYFUNCTION("IF(REGEXMATCH(Q649,""(?i)python""),1,0)"),0.0)</f>
        <v>0</v>
      </c>
      <c r="V649" s="3">
        <f>IFERROR(__xludf.DUMMYFUNCTION("IF(REGEXMATCH(Q649,""(?i)java""),1,0)"),1.0)</f>
        <v>1</v>
      </c>
      <c r="W649" s="3">
        <f>IFERROR(__xludf.DUMMYFUNCTION("IF(REGEXMATCH(Q649,""(?i)sql""),1,0)"),0.0)</f>
        <v>0</v>
      </c>
      <c r="X649" s="3">
        <f>IFERROR(__xludf.DUMMYFUNCTION("IF(REGEXMATCH(Q649,""(?i)web development""),1,0)"),0.0)</f>
        <v>0</v>
      </c>
      <c r="Y649" s="3">
        <f>IFERROR(__xludf.DUMMYFUNCTION("IF(REGEXMATCH(Q649,""(?i)data science""),1,0)"),0.0)</f>
        <v>0</v>
      </c>
      <c r="Z649" s="3" t="s">
        <v>45</v>
      </c>
      <c r="AA649" s="3" t="s">
        <v>72</v>
      </c>
      <c r="AB649" s="3" t="s">
        <v>47</v>
      </c>
      <c r="AC649" s="3" t="s">
        <v>48</v>
      </c>
      <c r="AD649" s="3">
        <v>0.0</v>
      </c>
      <c r="AE649" s="3" t="s">
        <v>49</v>
      </c>
      <c r="AF649" s="3">
        <v>8.18</v>
      </c>
      <c r="AG649" s="3">
        <v>9.07</v>
      </c>
      <c r="AH649" s="3">
        <v>8.28</v>
      </c>
      <c r="AI649" s="3">
        <v>4.0</v>
      </c>
      <c r="AJ649" s="3">
        <v>7.45</v>
      </c>
      <c r="AK649" s="3">
        <v>6.53</v>
      </c>
      <c r="AL649" s="3">
        <v>5.92</v>
      </c>
      <c r="AM649" s="3">
        <v>7.12</v>
      </c>
    </row>
    <row r="650">
      <c r="A650" s="3" t="s">
        <v>1556</v>
      </c>
      <c r="B650" s="3" t="s">
        <v>103</v>
      </c>
      <c r="C650" s="4">
        <v>21.0</v>
      </c>
      <c r="D650" s="3" t="s">
        <v>58</v>
      </c>
      <c r="E650" s="3" t="s">
        <v>52</v>
      </c>
      <c r="F650" s="5">
        <v>6.75</v>
      </c>
      <c r="G650" s="3">
        <v>0.0</v>
      </c>
      <c r="H650" s="5">
        <v>84.72</v>
      </c>
      <c r="I650" s="3" t="s">
        <v>14</v>
      </c>
      <c r="J650" s="3">
        <f>IFERROR(__xludf.DUMMYFUNCTION("COUNTA(SPLIT(I650,"",""))"),1.0)</f>
        <v>1</v>
      </c>
      <c r="K650" s="3">
        <f>IFERROR(__xludf.DUMMYFUNCTION("IF(REGEXMATCH(I650,""(?i)literary society""),1,0)"),0.0)</f>
        <v>0</v>
      </c>
      <c r="L650" s="3">
        <f>IFERROR(__xludf.DUMMYFUNCTION("IF(REGEXMATCH(I650,""(?i)robotics""),1,0)"),0.0)</f>
        <v>0</v>
      </c>
      <c r="M650" s="3">
        <f>IFERROR(__xludf.DUMMYFUNCTION("IF(REGEXMATCH(I650,""(?i)coding club""),1,0)"),0.0)</f>
        <v>0</v>
      </c>
      <c r="N650" s="3">
        <f>IFERROR(__xludf.DUMMYFUNCTION("IF(REGEXMATCH(I650,""(?i)entrepreneurship cell""),1,0)"),0.0)</f>
        <v>0</v>
      </c>
      <c r="O650" s="3">
        <f>IFERROR(__xludf.DUMMYFUNCTION("IF(REGEXMATCH(I650,""(?i)cultural club""),1,0)"),1.0)</f>
        <v>1</v>
      </c>
      <c r="P650" s="3">
        <f>IFERROR(__xludf.DUMMYFUNCTION("IF(REGEXMATCH(I650,""(?i)sports club""),1,0)"),0.0)</f>
        <v>0</v>
      </c>
      <c r="Q650" s="3" t="s">
        <v>789</v>
      </c>
      <c r="R650" s="3">
        <f>IFERROR(__xludf.DUMMYFUNCTION("COUNTA(SPLIT(Q650,"",""))"),4.0)</f>
        <v>4</v>
      </c>
      <c r="S650" s="3">
        <f>IFERROR(__xludf.DUMMYFUNCTION("IF(REGEXMATCH(Q650,""(?i)c\+\+""),1,0)"),1.0)</f>
        <v>1</v>
      </c>
      <c r="T650" s="3">
        <f>IFERROR(__xludf.DUMMYFUNCTION("IF(REGEXMATCH(Q650,""(?i)machine learning""),1,0)"),0.0)</f>
        <v>0</v>
      </c>
      <c r="U650" s="3">
        <f>IFERROR(__xludf.DUMMYFUNCTION("IF(REGEXMATCH(Q650,""(?i)python""),1,0)"),0.0)</f>
        <v>0</v>
      </c>
      <c r="V650" s="3">
        <f>IFERROR(__xludf.DUMMYFUNCTION("IF(REGEXMATCH(Q650,""(?i)java""),1,0)"),0.0)</f>
        <v>0</v>
      </c>
      <c r="W650" s="3">
        <f>IFERROR(__xludf.DUMMYFUNCTION("IF(REGEXMATCH(Q650,""(?i)sql""),1,0)"),1.0)</f>
        <v>1</v>
      </c>
      <c r="X650" s="3">
        <f>IFERROR(__xludf.DUMMYFUNCTION("IF(REGEXMATCH(Q650,""(?i)web development""),1,0)"),1.0)</f>
        <v>1</v>
      </c>
      <c r="Y650" s="3">
        <f>IFERROR(__xludf.DUMMYFUNCTION("IF(REGEXMATCH(Q650,""(?i)data science""),1,0)"),1.0)</f>
        <v>1</v>
      </c>
      <c r="Z650" s="3" t="s">
        <v>55</v>
      </c>
      <c r="AA650" s="3" t="s">
        <v>48</v>
      </c>
      <c r="AB650" s="3" t="s">
        <v>66</v>
      </c>
      <c r="AC650" s="3" t="s">
        <v>98</v>
      </c>
      <c r="AD650" s="3">
        <v>10.82</v>
      </c>
      <c r="AE650" s="3" t="s">
        <v>75</v>
      </c>
      <c r="AF650" s="3">
        <v>5.33</v>
      </c>
      <c r="AG650" s="3">
        <v>6.19</v>
      </c>
      <c r="AH650" s="3">
        <v>5.95</v>
      </c>
      <c r="AI650" s="3">
        <v>5.9</v>
      </c>
      <c r="AJ650" s="3">
        <v>7.34</v>
      </c>
      <c r="AK650" s="3">
        <v>7.59</v>
      </c>
      <c r="AL650" s="3">
        <v>8.07</v>
      </c>
      <c r="AM650" s="3">
        <v>7.61</v>
      </c>
    </row>
    <row r="651">
      <c r="A651" s="3" t="s">
        <v>1557</v>
      </c>
      <c r="B651" s="3" t="s">
        <v>103</v>
      </c>
      <c r="C651" s="4">
        <v>18.0</v>
      </c>
      <c r="D651" s="3" t="s">
        <v>58</v>
      </c>
      <c r="E651" s="3" t="s">
        <v>92</v>
      </c>
      <c r="F651" s="5">
        <v>6.8</v>
      </c>
      <c r="G651" s="3">
        <v>1.0</v>
      </c>
      <c r="H651" s="5">
        <v>87.1</v>
      </c>
      <c r="I651" s="3" t="s">
        <v>1041</v>
      </c>
      <c r="J651" s="3">
        <f>IFERROR(__xludf.DUMMYFUNCTION("COUNTA(SPLIT(I651,"",""))"),3.0)</f>
        <v>3</v>
      </c>
      <c r="K651" s="3">
        <f>IFERROR(__xludf.DUMMYFUNCTION("IF(REGEXMATCH(I651,""(?i)literary society""),1,0)"),0.0)</f>
        <v>0</v>
      </c>
      <c r="L651" s="3">
        <f>IFERROR(__xludf.DUMMYFUNCTION("IF(REGEXMATCH(I651,""(?i)robotics""),1,0)"),0.0)</f>
        <v>0</v>
      </c>
      <c r="M651" s="3">
        <f>IFERROR(__xludf.DUMMYFUNCTION("IF(REGEXMATCH(I651,""(?i)coding club""),1,0)"),1.0)</f>
        <v>1</v>
      </c>
      <c r="N651" s="3">
        <f>IFERROR(__xludf.DUMMYFUNCTION("IF(REGEXMATCH(I651,""(?i)entrepreneurship cell""),1,0)"),0.0)</f>
        <v>0</v>
      </c>
      <c r="O651" s="3">
        <f>IFERROR(__xludf.DUMMYFUNCTION("IF(REGEXMATCH(I651,""(?i)cultural club""),1,0)"),1.0)</f>
        <v>1</v>
      </c>
      <c r="P651" s="3">
        <f>IFERROR(__xludf.DUMMYFUNCTION("IF(REGEXMATCH(I651,""(?i)sports club""),1,0)"),1.0)</f>
        <v>1</v>
      </c>
      <c r="Q651" s="3" t="s">
        <v>1558</v>
      </c>
      <c r="R651" s="3">
        <f>IFERROR(__xludf.DUMMYFUNCTION("COUNTA(SPLIT(Q651,"",""))"),3.0)</f>
        <v>3</v>
      </c>
      <c r="S651" s="3">
        <f>IFERROR(__xludf.DUMMYFUNCTION("IF(REGEXMATCH(Q651,""(?i)c\+\+""),1,0)"),0.0)</f>
        <v>0</v>
      </c>
      <c r="T651" s="3">
        <f>IFERROR(__xludf.DUMMYFUNCTION("IF(REGEXMATCH(Q651,""(?i)machine learning""),1,0)"),0.0)</f>
        <v>0</v>
      </c>
      <c r="U651" s="3">
        <f>IFERROR(__xludf.DUMMYFUNCTION("IF(REGEXMATCH(Q651,""(?i)python""),1,0)"),1.0)</f>
        <v>1</v>
      </c>
      <c r="V651" s="3">
        <f>IFERROR(__xludf.DUMMYFUNCTION("IF(REGEXMATCH(Q651,""(?i)java""),1,0)"),1.0)</f>
        <v>1</v>
      </c>
      <c r="W651" s="3">
        <f>IFERROR(__xludf.DUMMYFUNCTION("IF(REGEXMATCH(Q651,""(?i)sql""),1,0)"),1.0)</f>
        <v>1</v>
      </c>
      <c r="X651" s="3">
        <f>IFERROR(__xludf.DUMMYFUNCTION("IF(REGEXMATCH(Q651,""(?i)web development""),1,0)"),0.0)</f>
        <v>0</v>
      </c>
      <c r="Y651" s="3">
        <f>IFERROR(__xludf.DUMMYFUNCTION("IF(REGEXMATCH(Q651,""(?i)data science""),1,0)"),0.0)</f>
        <v>0</v>
      </c>
      <c r="Z651" s="3" t="s">
        <v>55</v>
      </c>
      <c r="AA651" s="3" t="s">
        <v>48</v>
      </c>
      <c r="AB651" s="3" t="s">
        <v>66</v>
      </c>
      <c r="AC651" s="3" t="s">
        <v>72</v>
      </c>
      <c r="AD651" s="3">
        <v>9.34</v>
      </c>
      <c r="AE651" s="3" t="s">
        <v>106</v>
      </c>
      <c r="AF651" s="3">
        <v>7.5</v>
      </c>
      <c r="AG651" s="3">
        <v>5.6</v>
      </c>
      <c r="AH651" s="3">
        <v>7.37</v>
      </c>
      <c r="AI651" s="3">
        <v>4.9</v>
      </c>
      <c r="AJ651" s="3">
        <v>7.63</v>
      </c>
      <c r="AK651" s="3">
        <v>7.89</v>
      </c>
      <c r="AL651" s="3">
        <v>6.41</v>
      </c>
      <c r="AM651" s="3">
        <v>7.12</v>
      </c>
    </row>
    <row r="652">
      <c r="A652" s="3" t="s">
        <v>1559</v>
      </c>
      <c r="B652" s="3" t="s">
        <v>127</v>
      </c>
      <c r="C652" s="4">
        <v>18.0</v>
      </c>
      <c r="D652" s="3" t="s">
        <v>58</v>
      </c>
      <c r="E652" s="3" t="s">
        <v>70</v>
      </c>
      <c r="F652" s="5">
        <v>6.73</v>
      </c>
      <c r="G652" s="3">
        <v>2.0</v>
      </c>
      <c r="H652" s="5">
        <v>77.75</v>
      </c>
      <c r="I652" s="3" t="s">
        <v>14</v>
      </c>
      <c r="J652" s="3">
        <f>IFERROR(__xludf.DUMMYFUNCTION("COUNTA(SPLIT(I652,"",""))"),1.0)</f>
        <v>1</v>
      </c>
      <c r="K652" s="3">
        <f>IFERROR(__xludf.DUMMYFUNCTION("IF(REGEXMATCH(I652,""(?i)literary society""),1,0)"),0.0)</f>
        <v>0</v>
      </c>
      <c r="L652" s="3">
        <f>IFERROR(__xludf.DUMMYFUNCTION("IF(REGEXMATCH(I652,""(?i)robotics""),1,0)"),0.0)</f>
        <v>0</v>
      </c>
      <c r="M652" s="3">
        <f>IFERROR(__xludf.DUMMYFUNCTION("IF(REGEXMATCH(I652,""(?i)coding club""),1,0)"),0.0)</f>
        <v>0</v>
      </c>
      <c r="N652" s="3">
        <f>IFERROR(__xludf.DUMMYFUNCTION("IF(REGEXMATCH(I652,""(?i)entrepreneurship cell""),1,0)"),0.0)</f>
        <v>0</v>
      </c>
      <c r="O652" s="3">
        <f>IFERROR(__xludf.DUMMYFUNCTION("IF(REGEXMATCH(I652,""(?i)cultural club""),1,0)"),1.0)</f>
        <v>1</v>
      </c>
      <c r="P652" s="3">
        <f>IFERROR(__xludf.DUMMYFUNCTION("IF(REGEXMATCH(I652,""(?i)sports club""),1,0)"),0.0)</f>
        <v>0</v>
      </c>
      <c r="Q652" s="3" t="s">
        <v>911</v>
      </c>
      <c r="R652" s="3">
        <f>IFERROR(__xludf.DUMMYFUNCTION("COUNTA(SPLIT(Q652,"",""))"),4.0)</f>
        <v>4</v>
      </c>
      <c r="S652" s="3">
        <f>IFERROR(__xludf.DUMMYFUNCTION("IF(REGEXMATCH(Q652,""(?i)c\+\+""),1,0)"),1.0)</f>
        <v>1</v>
      </c>
      <c r="T652" s="3">
        <f>IFERROR(__xludf.DUMMYFUNCTION("IF(REGEXMATCH(Q652,""(?i)machine learning""),1,0)"),0.0)</f>
        <v>0</v>
      </c>
      <c r="U652" s="3">
        <f>IFERROR(__xludf.DUMMYFUNCTION("IF(REGEXMATCH(Q652,""(?i)python""),1,0)"),1.0)</f>
        <v>1</v>
      </c>
      <c r="V652" s="3">
        <f>IFERROR(__xludf.DUMMYFUNCTION("IF(REGEXMATCH(Q652,""(?i)java""),1,0)"),1.0)</f>
        <v>1</v>
      </c>
      <c r="W652" s="3">
        <f>IFERROR(__xludf.DUMMYFUNCTION("IF(REGEXMATCH(Q652,""(?i)sql""),1,0)"),0.0)</f>
        <v>0</v>
      </c>
      <c r="X652" s="3">
        <f>IFERROR(__xludf.DUMMYFUNCTION("IF(REGEXMATCH(Q652,""(?i)web development""),1,0)"),0.0)</f>
        <v>0</v>
      </c>
      <c r="Y652" s="3">
        <f>IFERROR(__xludf.DUMMYFUNCTION("IF(REGEXMATCH(Q652,""(?i)data science""),1,0)"),1.0)</f>
        <v>1</v>
      </c>
      <c r="Z652" s="3" t="s">
        <v>45</v>
      </c>
      <c r="AA652" s="3" t="s">
        <v>46</v>
      </c>
      <c r="AB652" s="3" t="s">
        <v>47</v>
      </c>
      <c r="AC652" s="3" t="s">
        <v>48</v>
      </c>
      <c r="AD652" s="3">
        <v>0.0</v>
      </c>
      <c r="AE652" s="3" t="s">
        <v>49</v>
      </c>
      <c r="AF652" s="3">
        <v>7.57</v>
      </c>
      <c r="AG652" s="3">
        <v>6.56</v>
      </c>
      <c r="AH652" s="3">
        <v>5.56</v>
      </c>
      <c r="AI652" s="3">
        <v>6.42</v>
      </c>
      <c r="AJ652" s="3">
        <v>6.46</v>
      </c>
      <c r="AK652" s="3">
        <v>8.07</v>
      </c>
      <c r="AL652" s="3">
        <v>7.17</v>
      </c>
      <c r="AM652" s="3">
        <v>6.04</v>
      </c>
    </row>
    <row r="653">
      <c r="A653" s="3" t="s">
        <v>1560</v>
      </c>
      <c r="B653" s="3" t="s">
        <v>256</v>
      </c>
      <c r="C653" s="4">
        <v>21.0</v>
      </c>
      <c r="D653" s="3" t="s">
        <v>58</v>
      </c>
      <c r="E653" s="3" t="s">
        <v>52</v>
      </c>
      <c r="F653" s="5">
        <v>7.13</v>
      </c>
      <c r="G653" s="3">
        <v>1.0</v>
      </c>
      <c r="H653" s="5">
        <v>76.52</v>
      </c>
      <c r="I653" s="3" t="s">
        <v>182</v>
      </c>
      <c r="J653" s="3">
        <f>IFERROR(__xludf.DUMMYFUNCTION("COUNTA(SPLIT(I653,"",""))"),2.0)</f>
        <v>2</v>
      </c>
      <c r="K653" s="3">
        <f>IFERROR(__xludf.DUMMYFUNCTION("IF(REGEXMATCH(I653,""(?i)literary society""),1,0)"),1.0)</f>
        <v>1</v>
      </c>
      <c r="L653" s="3">
        <f>IFERROR(__xludf.DUMMYFUNCTION("IF(REGEXMATCH(I653,""(?i)robotics""),1,0)"),1.0)</f>
        <v>1</v>
      </c>
      <c r="M653" s="3">
        <f>IFERROR(__xludf.DUMMYFUNCTION("IF(REGEXMATCH(I653,""(?i)coding club""),1,0)"),0.0)</f>
        <v>0</v>
      </c>
      <c r="N653" s="3">
        <f>IFERROR(__xludf.DUMMYFUNCTION("IF(REGEXMATCH(I653,""(?i)entrepreneurship cell""),1,0)"),0.0)</f>
        <v>0</v>
      </c>
      <c r="O653" s="3">
        <f>IFERROR(__xludf.DUMMYFUNCTION("IF(REGEXMATCH(I653,""(?i)cultural club""),1,0)"),0.0)</f>
        <v>0</v>
      </c>
      <c r="P653" s="3">
        <f>IFERROR(__xludf.DUMMYFUNCTION("IF(REGEXMATCH(I653,""(?i)sports club""),1,0)"),0.0)</f>
        <v>0</v>
      </c>
      <c r="Q653" s="3" t="s">
        <v>230</v>
      </c>
      <c r="R653" s="3">
        <f>IFERROR(__xludf.DUMMYFUNCTION("COUNTA(SPLIT(Q653,"",""))"),2.0)</f>
        <v>2</v>
      </c>
      <c r="S653" s="3">
        <f>IFERROR(__xludf.DUMMYFUNCTION("IF(REGEXMATCH(Q653,""(?i)c\+\+""),1,0)"),1.0)</f>
        <v>1</v>
      </c>
      <c r="T653" s="3">
        <f>IFERROR(__xludf.DUMMYFUNCTION("IF(REGEXMATCH(Q653,""(?i)machine learning""),1,0)"),0.0)</f>
        <v>0</v>
      </c>
      <c r="U653" s="3">
        <f>IFERROR(__xludf.DUMMYFUNCTION("IF(REGEXMATCH(Q653,""(?i)python""),1,0)"),0.0)</f>
        <v>0</v>
      </c>
      <c r="V653" s="3">
        <f>IFERROR(__xludf.DUMMYFUNCTION("IF(REGEXMATCH(Q653,""(?i)java""),1,0)"),1.0)</f>
        <v>1</v>
      </c>
      <c r="W653" s="3">
        <f>IFERROR(__xludf.DUMMYFUNCTION("IF(REGEXMATCH(Q653,""(?i)sql""),1,0)"),0.0)</f>
        <v>0</v>
      </c>
      <c r="X653" s="3">
        <f>IFERROR(__xludf.DUMMYFUNCTION("IF(REGEXMATCH(Q653,""(?i)web development""),1,0)"),0.0)</f>
        <v>0</v>
      </c>
      <c r="Y653" s="3">
        <f>IFERROR(__xludf.DUMMYFUNCTION("IF(REGEXMATCH(Q653,""(?i)data science""),1,0)"),0.0)</f>
        <v>0</v>
      </c>
      <c r="Z653" s="3" t="s">
        <v>45</v>
      </c>
      <c r="AA653" s="3" t="s">
        <v>61</v>
      </c>
      <c r="AB653" s="3" t="s">
        <v>47</v>
      </c>
      <c r="AC653" s="3" t="s">
        <v>48</v>
      </c>
      <c r="AD653" s="3">
        <v>0.0</v>
      </c>
      <c r="AE653" s="3" t="s">
        <v>49</v>
      </c>
      <c r="AF653" s="3">
        <v>6.33</v>
      </c>
      <c r="AG653" s="3">
        <v>4.72</v>
      </c>
      <c r="AH653" s="3">
        <v>6.51</v>
      </c>
      <c r="AI653" s="3">
        <v>7.62</v>
      </c>
      <c r="AJ653" s="3">
        <v>6.52</v>
      </c>
      <c r="AK653" s="3">
        <v>8.39</v>
      </c>
      <c r="AL653" s="3">
        <v>8.66</v>
      </c>
      <c r="AM653" s="3">
        <v>8.28</v>
      </c>
    </row>
    <row r="654">
      <c r="A654" s="3" t="s">
        <v>1561</v>
      </c>
      <c r="B654" s="3" t="s">
        <v>81</v>
      </c>
      <c r="C654" s="4">
        <v>18.0</v>
      </c>
      <c r="D654" s="3" t="s">
        <v>41</v>
      </c>
      <c r="E654" s="3" t="s">
        <v>82</v>
      </c>
      <c r="F654" s="5">
        <v>7.37</v>
      </c>
      <c r="G654" s="3">
        <v>1.0</v>
      </c>
      <c r="H654" s="5">
        <v>61.25</v>
      </c>
      <c r="I654" s="3" t="s">
        <v>104</v>
      </c>
      <c r="J654" s="3">
        <f>IFERROR(__xludf.DUMMYFUNCTION("COUNTA(SPLIT(I654,"",""))"),3.0)</f>
        <v>3</v>
      </c>
      <c r="K654" s="3">
        <f>IFERROR(__xludf.DUMMYFUNCTION("IF(REGEXMATCH(I654,""(?i)literary society""),1,0)"),0.0)</f>
        <v>0</v>
      </c>
      <c r="L654" s="3">
        <f>IFERROR(__xludf.DUMMYFUNCTION("IF(REGEXMATCH(I654,""(?i)robotics""),1,0)"),1.0)</f>
        <v>1</v>
      </c>
      <c r="M654" s="3">
        <f>IFERROR(__xludf.DUMMYFUNCTION("IF(REGEXMATCH(I654,""(?i)coding club""),1,0)"),1.0)</f>
        <v>1</v>
      </c>
      <c r="N654" s="3">
        <f>IFERROR(__xludf.DUMMYFUNCTION("IF(REGEXMATCH(I654,""(?i)entrepreneurship cell""),1,0)"),0.0)</f>
        <v>0</v>
      </c>
      <c r="O654" s="3">
        <f>IFERROR(__xludf.DUMMYFUNCTION("IF(REGEXMATCH(I654,""(?i)cultural club""),1,0)"),0.0)</f>
        <v>0</v>
      </c>
      <c r="P654" s="3">
        <f>IFERROR(__xludf.DUMMYFUNCTION("IF(REGEXMATCH(I654,""(?i)sports club""),1,0)"),1.0)</f>
        <v>1</v>
      </c>
      <c r="Q654" s="3" t="s">
        <v>1013</v>
      </c>
      <c r="R654" s="3">
        <f>IFERROR(__xludf.DUMMYFUNCTION("COUNTA(SPLIT(Q654,"",""))"),3.0)</f>
        <v>3</v>
      </c>
      <c r="S654" s="3">
        <f>IFERROR(__xludf.DUMMYFUNCTION("IF(REGEXMATCH(Q654,""(?i)c\+\+""),1,0)"),1.0)</f>
        <v>1</v>
      </c>
      <c r="T654" s="3">
        <f>IFERROR(__xludf.DUMMYFUNCTION("IF(REGEXMATCH(Q654,""(?i)machine learning""),1,0)"),1.0)</f>
        <v>1</v>
      </c>
      <c r="U654" s="3">
        <f>IFERROR(__xludf.DUMMYFUNCTION("IF(REGEXMATCH(Q654,""(?i)python""),1,0)"),0.0)</f>
        <v>0</v>
      </c>
      <c r="V654" s="3">
        <f>IFERROR(__xludf.DUMMYFUNCTION("IF(REGEXMATCH(Q654,""(?i)java""),1,0)"),0.0)</f>
        <v>0</v>
      </c>
      <c r="W654" s="3">
        <f>IFERROR(__xludf.DUMMYFUNCTION("IF(REGEXMATCH(Q654,""(?i)sql""),1,0)"),0.0)</f>
        <v>0</v>
      </c>
      <c r="X654" s="3">
        <f>IFERROR(__xludf.DUMMYFUNCTION("IF(REGEXMATCH(Q654,""(?i)web development""),1,0)"),0.0)</f>
        <v>0</v>
      </c>
      <c r="Y654" s="3">
        <f>IFERROR(__xludf.DUMMYFUNCTION("IF(REGEXMATCH(Q654,""(?i)data science""),1,0)"),1.0)</f>
        <v>1</v>
      </c>
      <c r="Z654" s="3" t="s">
        <v>55</v>
      </c>
      <c r="AA654" s="3" t="s">
        <v>48</v>
      </c>
      <c r="AB654" s="3" t="s">
        <v>66</v>
      </c>
      <c r="AC654" s="3" t="s">
        <v>85</v>
      </c>
      <c r="AD654" s="3">
        <v>5.03</v>
      </c>
      <c r="AE654" s="3" t="s">
        <v>61</v>
      </c>
      <c r="AF654" s="3">
        <v>7.15</v>
      </c>
      <c r="AG654" s="3">
        <v>8.32</v>
      </c>
      <c r="AH654" s="3">
        <v>6.64</v>
      </c>
      <c r="AI654" s="3">
        <v>7.45</v>
      </c>
      <c r="AJ654" s="3">
        <v>6.25</v>
      </c>
      <c r="AK654" s="3">
        <v>7.19</v>
      </c>
      <c r="AL654" s="3">
        <v>8.26</v>
      </c>
      <c r="AM654" s="3">
        <v>7.69</v>
      </c>
    </row>
    <row r="655">
      <c r="A655" s="3" t="s">
        <v>1562</v>
      </c>
      <c r="B655" s="3" t="s">
        <v>259</v>
      </c>
      <c r="C655" s="4">
        <v>22.0</v>
      </c>
      <c r="D655" s="3" t="s">
        <v>58</v>
      </c>
      <c r="E655" s="3" t="s">
        <v>52</v>
      </c>
      <c r="F655" s="5">
        <v>6.66</v>
      </c>
      <c r="G655" s="3">
        <v>1.0</v>
      </c>
      <c r="H655" s="5">
        <v>61.42</v>
      </c>
      <c r="I655" s="3" t="s">
        <v>15</v>
      </c>
      <c r="J655" s="3">
        <f>IFERROR(__xludf.DUMMYFUNCTION("COUNTA(SPLIT(I655,"",""))"),1.0)</f>
        <v>1</v>
      </c>
      <c r="K655" s="3">
        <f>IFERROR(__xludf.DUMMYFUNCTION("IF(REGEXMATCH(I655,""(?i)literary society""),1,0)"),0.0)</f>
        <v>0</v>
      </c>
      <c r="L655" s="3">
        <f>IFERROR(__xludf.DUMMYFUNCTION("IF(REGEXMATCH(I655,""(?i)robotics""),1,0)"),0.0)</f>
        <v>0</v>
      </c>
      <c r="M655" s="3">
        <f>IFERROR(__xludf.DUMMYFUNCTION("IF(REGEXMATCH(I655,""(?i)coding club""),1,0)"),0.0)</f>
        <v>0</v>
      </c>
      <c r="N655" s="3">
        <f>IFERROR(__xludf.DUMMYFUNCTION("IF(REGEXMATCH(I655,""(?i)entrepreneurship cell""),1,0)"),0.0)</f>
        <v>0</v>
      </c>
      <c r="O655" s="3">
        <f>IFERROR(__xludf.DUMMYFUNCTION("IF(REGEXMATCH(I655,""(?i)cultural club""),1,0)"),0.0)</f>
        <v>0</v>
      </c>
      <c r="P655" s="3">
        <f>IFERROR(__xludf.DUMMYFUNCTION("IF(REGEXMATCH(I655,""(?i)sports club""),1,0)"),1.0)</f>
        <v>1</v>
      </c>
      <c r="Q655" s="3" t="s">
        <v>970</v>
      </c>
      <c r="R655" s="3">
        <f>IFERROR(__xludf.DUMMYFUNCTION("COUNTA(SPLIT(Q655,"",""))"),5.0)</f>
        <v>5</v>
      </c>
      <c r="S655" s="3">
        <f>IFERROR(__xludf.DUMMYFUNCTION("IF(REGEXMATCH(Q655,""(?i)c\+\+""),1,0)"),0.0)</f>
        <v>0</v>
      </c>
      <c r="T655" s="3">
        <f>IFERROR(__xludf.DUMMYFUNCTION("IF(REGEXMATCH(Q655,""(?i)machine learning""),1,0)"),1.0)</f>
        <v>1</v>
      </c>
      <c r="U655" s="3">
        <f>IFERROR(__xludf.DUMMYFUNCTION("IF(REGEXMATCH(Q655,""(?i)python""),1,0)"),1.0)</f>
        <v>1</v>
      </c>
      <c r="V655" s="3">
        <f>IFERROR(__xludf.DUMMYFUNCTION("IF(REGEXMATCH(Q655,""(?i)java""),1,0)"),1.0)</f>
        <v>1</v>
      </c>
      <c r="W655" s="3">
        <f>IFERROR(__xludf.DUMMYFUNCTION("IF(REGEXMATCH(Q655,""(?i)sql""),1,0)"),1.0)</f>
        <v>1</v>
      </c>
      <c r="X655" s="3">
        <f>IFERROR(__xludf.DUMMYFUNCTION("IF(REGEXMATCH(Q655,""(?i)web development""),1,0)"),0.0)</f>
        <v>0</v>
      </c>
      <c r="Y655" s="3">
        <f>IFERROR(__xludf.DUMMYFUNCTION("IF(REGEXMATCH(Q655,""(?i)data science""),1,0)"),1.0)</f>
        <v>1</v>
      </c>
      <c r="Z655" s="3" t="s">
        <v>55</v>
      </c>
      <c r="AA655" s="3" t="s">
        <v>48</v>
      </c>
      <c r="AB655" s="3" t="s">
        <v>47</v>
      </c>
      <c r="AC655" s="3" t="s">
        <v>48</v>
      </c>
      <c r="AD655" s="3">
        <v>0.0</v>
      </c>
      <c r="AE655" s="3" t="s">
        <v>49</v>
      </c>
      <c r="AF655" s="3">
        <v>7.32</v>
      </c>
      <c r="AG655" s="3">
        <v>7.17</v>
      </c>
      <c r="AH655" s="3">
        <v>6.0</v>
      </c>
      <c r="AI655" s="3">
        <v>6.82</v>
      </c>
      <c r="AJ655" s="3">
        <v>4.82</v>
      </c>
      <c r="AK655" s="3">
        <v>7.18</v>
      </c>
      <c r="AL655" s="3">
        <v>8.43</v>
      </c>
      <c r="AM655" s="3">
        <v>5.53</v>
      </c>
    </row>
    <row r="656">
      <c r="A656" s="3" t="s">
        <v>1563</v>
      </c>
      <c r="B656" s="3" t="s">
        <v>103</v>
      </c>
      <c r="C656" s="4">
        <v>19.0</v>
      </c>
      <c r="D656" s="3" t="s">
        <v>58</v>
      </c>
      <c r="E656" s="3" t="s">
        <v>70</v>
      </c>
      <c r="F656" s="5">
        <v>7.09</v>
      </c>
      <c r="G656" s="3">
        <v>1.0</v>
      </c>
      <c r="H656" s="5">
        <v>96.64</v>
      </c>
      <c r="I656" s="3" t="s">
        <v>88</v>
      </c>
      <c r="J656" s="3">
        <f>IFERROR(__xludf.DUMMYFUNCTION("COUNTA(SPLIT(I656,"",""))"),3.0)</f>
        <v>3</v>
      </c>
      <c r="K656" s="3">
        <f>IFERROR(__xludf.DUMMYFUNCTION("IF(REGEXMATCH(I656,""(?i)literary society""),1,0)"),1.0)</f>
        <v>1</v>
      </c>
      <c r="L656" s="3">
        <f>IFERROR(__xludf.DUMMYFUNCTION("IF(REGEXMATCH(I656,""(?i)robotics""),1,0)"),0.0)</f>
        <v>0</v>
      </c>
      <c r="M656" s="3">
        <f>IFERROR(__xludf.DUMMYFUNCTION("IF(REGEXMATCH(I656,""(?i)coding club""),1,0)"),0.0)</f>
        <v>0</v>
      </c>
      <c r="N656" s="3">
        <f>IFERROR(__xludf.DUMMYFUNCTION("IF(REGEXMATCH(I656,""(?i)entrepreneurship cell""),1,0)"),1.0)</f>
        <v>1</v>
      </c>
      <c r="O656" s="3">
        <f>IFERROR(__xludf.DUMMYFUNCTION("IF(REGEXMATCH(I656,""(?i)cultural club""),1,0)"),1.0)</f>
        <v>1</v>
      </c>
      <c r="P656" s="3">
        <f>IFERROR(__xludf.DUMMYFUNCTION("IF(REGEXMATCH(I656,""(?i)sports club""),1,0)"),0.0)</f>
        <v>0</v>
      </c>
      <c r="Q656" s="3" t="s">
        <v>224</v>
      </c>
      <c r="R656" s="3">
        <f>IFERROR(__xludf.DUMMYFUNCTION("COUNTA(SPLIT(Q656,"",""))"),5.0)</f>
        <v>5</v>
      </c>
      <c r="S656" s="3">
        <f>IFERROR(__xludf.DUMMYFUNCTION("IF(REGEXMATCH(Q656,""(?i)c\+\+""),1,0)"),1.0)</f>
        <v>1</v>
      </c>
      <c r="T656" s="3">
        <f>IFERROR(__xludf.DUMMYFUNCTION("IF(REGEXMATCH(Q656,""(?i)machine learning""),1,0)"),1.0)</f>
        <v>1</v>
      </c>
      <c r="U656" s="3">
        <f>IFERROR(__xludf.DUMMYFUNCTION("IF(REGEXMATCH(Q656,""(?i)python""),1,0)"),1.0)</f>
        <v>1</v>
      </c>
      <c r="V656" s="3">
        <f>IFERROR(__xludf.DUMMYFUNCTION("IF(REGEXMATCH(Q656,""(?i)java""),1,0)"),1.0)</f>
        <v>1</v>
      </c>
      <c r="W656" s="3">
        <f>IFERROR(__xludf.DUMMYFUNCTION("IF(REGEXMATCH(Q656,""(?i)sql""),1,0)"),0.0)</f>
        <v>0</v>
      </c>
      <c r="X656" s="3">
        <f>IFERROR(__xludf.DUMMYFUNCTION("IF(REGEXMATCH(Q656,""(?i)web development""),1,0)"),0.0)</f>
        <v>0</v>
      </c>
      <c r="Y656" s="3">
        <f>IFERROR(__xludf.DUMMYFUNCTION("IF(REGEXMATCH(Q656,""(?i)data science""),1,0)"),1.0)</f>
        <v>1</v>
      </c>
      <c r="Z656" s="3" t="s">
        <v>45</v>
      </c>
      <c r="AA656" s="3" t="s">
        <v>46</v>
      </c>
      <c r="AB656" s="3" t="s">
        <v>66</v>
      </c>
      <c r="AC656" s="3" t="s">
        <v>85</v>
      </c>
      <c r="AD656" s="3">
        <v>16.23</v>
      </c>
      <c r="AE656" s="3" t="s">
        <v>72</v>
      </c>
      <c r="AF656" s="3">
        <v>7.67</v>
      </c>
      <c r="AG656" s="3">
        <v>7.81</v>
      </c>
      <c r="AH656" s="3">
        <v>6.36</v>
      </c>
      <c r="AI656" s="3">
        <v>6.97</v>
      </c>
      <c r="AJ656" s="3">
        <v>5.56</v>
      </c>
      <c r="AK656" s="3">
        <v>8.7</v>
      </c>
      <c r="AL656" s="3">
        <v>8.07</v>
      </c>
      <c r="AM656" s="3">
        <v>5.6</v>
      </c>
    </row>
    <row r="657">
      <c r="A657" s="3" t="s">
        <v>1564</v>
      </c>
      <c r="B657" s="3" t="s">
        <v>1565</v>
      </c>
      <c r="C657" s="4">
        <v>21.0</v>
      </c>
      <c r="D657" s="3" t="s">
        <v>58</v>
      </c>
      <c r="E657" s="3" t="s">
        <v>59</v>
      </c>
      <c r="F657" s="5">
        <v>6.28</v>
      </c>
      <c r="G657" s="3">
        <v>1.0</v>
      </c>
      <c r="H657" s="5">
        <v>64.23</v>
      </c>
      <c r="I657" s="3" t="s">
        <v>232</v>
      </c>
      <c r="J657" s="3">
        <f>IFERROR(__xludf.DUMMYFUNCTION("COUNTA(SPLIT(I657,"",""))"),3.0)</f>
        <v>3</v>
      </c>
      <c r="K657" s="3">
        <f>IFERROR(__xludf.DUMMYFUNCTION("IF(REGEXMATCH(I657,""(?i)literary society""),1,0)"),1.0)</f>
        <v>1</v>
      </c>
      <c r="L657" s="3">
        <f>IFERROR(__xludf.DUMMYFUNCTION("IF(REGEXMATCH(I657,""(?i)robotics""),1,0)"),1.0)</f>
        <v>1</v>
      </c>
      <c r="M657" s="3">
        <f>IFERROR(__xludf.DUMMYFUNCTION("IF(REGEXMATCH(I657,""(?i)coding club""),1,0)"),0.0)</f>
        <v>0</v>
      </c>
      <c r="N657" s="3">
        <f>IFERROR(__xludf.DUMMYFUNCTION("IF(REGEXMATCH(I657,""(?i)entrepreneurship cell""),1,0)"),0.0)</f>
        <v>0</v>
      </c>
      <c r="O657" s="3">
        <f>IFERROR(__xludf.DUMMYFUNCTION("IF(REGEXMATCH(I657,""(?i)cultural club""),1,0)"),1.0)</f>
        <v>1</v>
      </c>
      <c r="P657" s="3">
        <f>IFERROR(__xludf.DUMMYFUNCTION("IF(REGEXMATCH(I657,""(?i)sports club""),1,0)"),0.0)</f>
        <v>0</v>
      </c>
      <c r="Q657" s="3" t="s">
        <v>547</v>
      </c>
      <c r="R657" s="3">
        <f>IFERROR(__xludf.DUMMYFUNCTION("COUNTA(SPLIT(Q657,"",""))"),4.0)</f>
        <v>4</v>
      </c>
      <c r="S657" s="3">
        <f>IFERROR(__xludf.DUMMYFUNCTION("IF(REGEXMATCH(Q657,""(?i)c\+\+""),1,0)"),1.0)</f>
        <v>1</v>
      </c>
      <c r="T657" s="3">
        <f>IFERROR(__xludf.DUMMYFUNCTION("IF(REGEXMATCH(Q657,""(?i)machine learning""),1,0)"),0.0)</f>
        <v>0</v>
      </c>
      <c r="U657" s="3">
        <f>IFERROR(__xludf.DUMMYFUNCTION("IF(REGEXMATCH(Q657,""(?i)python""),1,0)"),0.0)</f>
        <v>0</v>
      </c>
      <c r="V657" s="3">
        <f>IFERROR(__xludf.DUMMYFUNCTION("IF(REGEXMATCH(Q657,""(?i)java""),1,0)"),0.0)</f>
        <v>0</v>
      </c>
      <c r="W657" s="3">
        <f>IFERROR(__xludf.DUMMYFUNCTION("IF(REGEXMATCH(Q657,""(?i)sql""),1,0)"),1.0)</f>
        <v>1</v>
      </c>
      <c r="X657" s="3">
        <f>IFERROR(__xludf.DUMMYFUNCTION("IF(REGEXMATCH(Q657,""(?i)web development""),1,0)"),1.0)</f>
        <v>1</v>
      </c>
      <c r="Y657" s="3">
        <f>IFERROR(__xludf.DUMMYFUNCTION("IF(REGEXMATCH(Q657,""(?i)data science""),1,0)"),1.0)</f>
        <v>1</v>
      </c>
      <c r="Z657" s="3" t="s">
        <v>45</v>
      </c>
      <c r="AA657" s="3" t="s">
        <v>72</v>
      </c>
      <c r="AB657" s="3" t="s">
        <v>47</v>
      </c>
      <c r="AC657" s="3" t="s">
        <v>48</v>
      </c>
      <c r="AD657" s="3">
        <v>0.0</v>
      </c>
      <c r="AE657" s="3" t="s">
        <v>49</v>
      </c>
      <c r="AF657" s="3">
        <v>4.47</v>
      </c>
      <c r="AG657" s="3">
        <v>7.06</v>
      </c>
      <c r="AH657" s="3">
        <v>6.63</v>
      </c>
      <c r="AI657" s="3">
        <v>6.01</v>
      </c>
      <c r="AJ657" s="3">
        <v>7.51</v>
      </c>
      <c r="AK657" s="3">
        <v>7.05</v>
      </c>
      <c r="AL657" s="3">
        <v>5.2</v>
      </c>
      <c r="AM657" s="3">
        <v>6.35</v>
      </c>
    </row>
    <row r="658">
      <c r="A658" s="3" t="s">
        <v>1566</v>
      </c>
      <c r="B658" s="3" t="s">
        <v>81</v>
      </c>
      <c r="C658" s="4">
        <v>19.0</v>
      </c>
      <c r="D658" s="3" t="s">
        <v>41</v>
      </c>
      <c r="E658" s="3" t="s">
        <v>82</v>
      </c>
      <c r="F658" s="5">
        <v>7.01</v>
      </c>
      <c r="G658" s="3">
        <v>3.0</v>
      </c>
      <c r="H658" s="5">
        <v>99.22</v>
      </c>
      <c r="I658" s="3" t="s">
        <v>10</v>
      </c>
      <c r="J658" s="3">
        <f>IFERROR(__xludf.DUMMYFUNCTION("COUNTA(SPLIT(I658,"",""))"),1.0)</f>
        <v>1</v>
      </c>
      <c r="K658" s="3">
        <f>IFERROR(__xludf.DUMMYFUNCTION("IF(REGEXMATCH(I658,""(?i)literary society""),1,0)"),1.0)</f>
        <v>1</v>
      </c>
      <c r="L658" s="3">
        <f>IFERROR(__xludf.DUMMYFUNCTION("IF(REGEXMATCH(I658,""(?i)robotics""),1,0)"),0.0)</f>
        <v>0</v>
      </c>
      <c r="M658" s="3">
        <f>IFERROR(__xludf.DUMMYFUNCTION("IF(REGEXMATCH(I658,""(?i)coding club""),1,0)"),0.0)</f>
        <v>0</v>
      </c>
      <c r="N658" s="3">
        <f>IFERROR(__xludf.DUMMYFUNCTION("IF(REGEXMATCH(I658,""(?i)entrepreneurship cell""),1,0)"),0.0)</f>
        <v>0</v>
      </c>
      <c r="O658" s="3">
        <f>IFERROR(__xludf.DUMMYFUNCTION("IF(REGEXMATCH(I658,""(?i)cultural club""),1,0)"),0.0)</f>
        <v>0</v>
      </c>
      <c r="P658" s="3">
        <f>IFERROR(__xludf.DUMMYFUNCTION("IF(REGEXMATCH(I658,""(?i)sports club""),1,0)"),0.0)</f>
        <v>0</v>
      </c>
      <c r="Q658" s="3" t="s">
        <v>1567</v>
      </c>
      <c r="R658" s="3">
        <f>IFERROR(__xludf.DUMMYFUNCTION("COUNTA(SPLIT(Q658,"",""))"),5.0)</f>
        <v>5</v>
      </c>
      <c r="S658" s="3">
        <f>IFERROR(__xludf.DUMMYFUNCTION("IF(REGEXMATCH(Q658,""(?i)c\+\+""),1,0)"),0.0)</f>
        <v>0</v>
      </c>
      <c r="T658" s="3">
        <f>IFERROR(__xludf.DUMMYFUNCTION("IF(REGEXMATCH(Q658,""(?i)machine learning""),1,0)"),1.0)</f>
        <v>1</v>
      </c>
      <c r="U658" s="3">
        <f>IFERROR(__xludf.DUMMYFUNCTION("IF(REGEXMATCH(Q658,""(?i)python""),1,0)"),1.0)</f>
        <v>1</v>
      </c>
      <c r="V658" s="3">
        <f>IFERROR(__xludf.DUMMYFUNCTION("IF(REGEXMATCH(Q658,""(?i)java""),1,0)"),1.0)</f>
        <v>1</v>
      </c>
      <c r="W658" s="3">
        <f>IFERROR(__xludf.DUMMYFUNCTION("IF(REGEXMATCH(Q658,""(?i)sql""),1,0)"),0.0)</f>
        <v>0</v>
      </c>
      <c r="X658" s="3">
        <f>IFERROR(__xludf.DUMMYFUNCTION("IF(REGEXMATCH(Q658,""(?i)web development""),1,0)"),1.0)</f>
        <v>1</v>
      </c>
      <c r="Y658" s="3">
        <f>IFERROR(__xludf.DUMMYFUNCTION("IF(REGEXMATCH(Q658,""(?i)data science""),1,0)"),1.0)</f>
        <v>1</v>
      </c>
      <c r="Z658" s="3" t="s">
        <v>55</v>
      </c>
      <c r="AA658" s="3" t="s">
        <v>48</v>
      </c>
      <c r="AB658" s="3" t="s">
        <v>66</v>
      </c>
      <c r="AC658" s="3" t="s">
        <v>98</v>
      </c>
      <c r="AD658" s="3">
        <v>13.34</v>
      </c>
      <c r="AE658" s="3" t="s">
        <v>75</v>
      </c>
      <c r="AF658" s="3">
        <v>4.0</v>
      </c>
      <c r="AG658" s="3">
        <v>6.73</v>
      </c>
      <c r="AH658" s="3">
        <v>6.48</v>
      </c>
      <c r="AI658" s="3">
        <v>7.89</v>
      </c>
      <c r="AJ658" s="3">
        <v>6.44</v>
      </c>
      <c r="AK658" s="3">
        <v>9.54</v>
      </c>
      <c r="AL658" s="3">
        <v>8.4</v>
      </c>
      <c r="AM658" s="3">
        <v>6.61</v>
      </c>
    </row>
    <row r="659">
      <c r="A659" s="3" t="s">
        <v>1568</v>
      </c>
      <c r="B659" s="3" t="s">
        <v>127</v>
      </c>
      <c r="C659" s="4">
        <v>19.0</v>
      </c>
      <c r="D659" s="3" t="s">
        <v>58</v>
      </c>
      <c r="E659" s="3" t="s">
        <v>52</v>
      </c>
      <c r="F659" s="5">
        <v>7.12</v>
      </c>
      <c r="G659" s="3">
        <v>0.0</v>
      </c>
      <c r="H659" s="5">
        <v>88.33</v>
      </c>
      <c r="I659" s="3" t="s">
        <v>11</v>
      </c>
      <c r="J659" s="3">
        <f>IFERROR(__xludf.DUMMYFUNCTION("COUNTA(SPLIT(I659,"",""))"),1.0)</f>
        <v>1</v>
      </c>
      <c r="K659" s="3">
        <f>IFERROR(__xludf.DUMMYFUNCTION("IF(REGEXMATCH(I659,""(?i)literary society""),1,0)"),0.0)</f>
        <v>0</v>
      </c>
      <c r="L659" s="3">
        <f>IFERROR(__xludf.DUMMYFUNCTION("IF(REGEXMATCH(I659,""(?i)robotics""),1,0)"),1.0)</f>
        <v>1</v>
      </c>
      <c r="M659" s="3">
        <f>IFERROR(__xludf.DUMMYFUNCTION("IF(REGEXMATCH(I659,""(?i)coding club""),1,0)"),0.0)</f>
        <v>0</v>
      </c>
      <c r="N659" s="3">
        <f>IFERROR(__xludf.DUMMYFUNCTION("IF(REGEXMATCH(I659,""(?i)entrepreneurship cell""),1,0)"),0.0)</f>
        <v>0</v>
      </c>
      <c r="O659" s="3">
        <f>IFERROR(__xludf.DUMMYFUNCTION("IF(REGEXMATCH(I659,""(?i)cultural club""),1,0)"),0.0)</f>
        <v>0</v>
      </c>
      <c r="P659" s="3">
        <f>IFERROR(__xludf.DUMMYFUNCTION("IF(REGEXMATCH(I659,""(?i)sports club""),1,0)"),0.0)</f>
        <v>0</v>
      </c>
      <c r="Q659" s="3" t="s">
        <v>851</v>
      </c>
      <c r="R659" s="3">
        <f>IFERROR(__xludf.DUMMYFUNCTION("COUNTA(SPLIT(Q659,"",""))"),5.0)</f>
        <v>5</v>
      </c>
      <c r="S659" s="3">
        <f>IFERROR(__xludf.DUMMYFUNCTION("IF(REGEXMATCH(Q659,""(?i)c\+\+""),1,0)"),1.0)</f>
        <v>1</v>
      </c>
      <c r="T659" s="3">
        <f>IFERROR(__xludf.DUMMYFUNCTION("IF(REGEXMATCH(Q659,""(?i)machine learning""),1,0)"),1.0)</f>
        <v>1</v>
      </c>
      <c r="U659" s="3">
        <f>IFERROR(__xludf.DUMMYFUNCTION("IF(REGEXMATCH(Q659,""(?i)python""),1,0)"),1.0)</f>
        <v>1</v>
      </c>
      <c r="V659" s="3">
        <f>IFERROR(__xludf.DUMMYFUNCTION("IF(REGEXMATCH(Q659,""(?i)java""),1,0)"),1.0)</f>
        <v>1</v>
      </c>
      <c r="W659" s="3">
        <f>IFERROR(__xludf.DUMMYFUNCTION("IF(REGEXMATCH(Q659,""(?i)sql""),1,0)"),1.0)</f>
        <v>1</v>
      </c>
      <c r="X659" s="3">
        <f>IFERROR(__xludf.DUMMYFUNCTION("IF(REGEXMATCH(Q659,""(?i)web development""),1,0)"),0.0)</f>
        <v>0</v>
      </c>
      <c r="Y659" s="3">
        <f>IFERROR(__xludf.DUMMYFUNCTION("IF(REGEXMATCH(Q659,""(?i)data science""),1,0)"),0.0)</f>
        <v>0</v>
      </c>
      <c r="Z659" s="3" t="s">
        <v>45</v>
      </c>
      <c r="AA659" s="3" t="s">
        <v>46</v>
      </c>
      <c r="AB659" s="3" t="s">
        <v>66</v>
      </c>
      <c r="AC659" s="3" t="s">
        <v>72</v>
      </c>
      <c r="AD659" s="3">
        <v>11.19</v>
      </c>
      <c r="AE659" s="3" t="s">
        <v>106</v>
      </c>
      <c r="AF659" s="3">
        <v>5.42</v>
      </c>
      <c r="AG659" s="3">
        <v>7.08</v>
      </c>
      <c r="AH659" s="3">
        <v>8.06</v>
      </c>
      <c r="AI659" s="3">
        <v>7.24</v>
      </c>
      <c r="AJ659" s="3">
        <v>6.68</v>
      </c>
      <c r="AK659" s="3">
        <v>7.46</v>
      </c>
      <c r="AL659" s="3">
        <v>7.19</v>
      </c>
      <c r="AM659" s="3">
        <v>7.83</v>
      </c>
    </row>
    <row r="660">
      <c r="A660" s="3" t="s">
        <v>1569</v>
      </c>
      <c r="B660" s="3" t="s">
        <v>1570</v>
      </c>
      <c r="C660" s="4">
        <v>21.0</v>
      </c>
      <c r="D660" s="3" t="s">
        <v>41</v>
      </c>
      <c r="E660" s="3" t="s">
        <v>59</v>
      </c>
      <c r="F660" s="5">
        <v>7.15</v>
      </c>
      <c r="G660" s="3">
        <v>1.0</v>
      </c>
      <c r="H660" s="5">
        <v>95.51</v>
      </c>
      <c r="I660" s="3" t="s">
        <v>147</v>
      </c>
      <c r="J660" s="3">
        <f>IFERROR(__xludf.DUMMYFUNCTION("COUNTA(SPLIT(I660,"",""))"),3.0)</f>
        <v>3</v>
      </c>
      <c r="K660" s="3">
        <f>IFERROR(__xludf.DUMMYFUNCTION("IF(REGEXMATCH(I660,""(?i)literary society""),1,0)"),1.0)</f>
        <v>1</v>
      </c>
      <c r="L660" s="3">
        <f>IFERROR(__xludf.DUMMYFUNCTION("IF(REGEXMATCH(I660,""(?i)robotics""),1,0)"),0.0)</f>
        <v>0</v>
      </c>
      <c r="M660" s="3">
        <f>IFERROR(__xludf.DUMMYFUNCTION("IF(REGEXMATCH(I660,""(?i)coding club""),1,0)"),0.0)</f>
        <v>0</v>
      </c>
      <c r="N660" s="3">
        <f>IFERROR(__xludf.DUMMYFUNCTION("IF(REGEXMATCH(I660,""(?i)entrepreneurship cell""),1,0)"),0.0)</f>
        <v>0</v>
      </c>
      <c r="O660" s="3">
        <f>IFERROR(__xludf.DUMMYFUNCTION("IF(REGEXMATCH(I660,""(?i)cultural club""),1,0)"),1.0)</f>
        <v>1</v>
      </c>
      <c r="P660" s="3">
        <f>IFERROR(__xludf.DUMMYFUNCTION("IF(REGEXMATCH(I660,""(?i)sports club""),1,0)"),1.0)</f>
        <v>1</v>
      </c>
      <c r="Q660" s="3" t="s">
        <v>1310</v>
      </c>
      <c r="R660" s="3">
        <f>IFERROR(__xludf.DUMMYFUNCTION("COUNTA(SPLIT(Q660,"",""))"),2.0)</f>
        <v>2</v>
      </c>
      <c r="S660" s="3">
        <f>IFERROR(__xludf.DUMMYFUNCTION("IF(REGEXMATCH(Q660,""(?i)c\+\+""),1,0)"),1.0)</f>
        <v>1</v>
      </c>
      <c r="T660" s="3">
        <f>IFERROR(__xludf.DUMMYFUNCTION("IF(REGEXMATCH(Q660,""(?i)machine learning""),1,0)"),0.0)</f>
        <v>0</v>
      </c>
      <c r="U660" s="3">
        <f>IFERROR(__xludf.DUMMYFUNCTION("IF(REGEXMATCH(Q660,""(?i)python""),1,0)"),1.0)</f>
        <v>1</v>
      </c>
      <c r="V660" s="3">
        <f>IFERROR(__xludf.DUMMYFUNCTION("IF(REGEXMATCH(Q660,""(?i)java""),1,0)"),0.0)</f>
        <v>0</v>
      </c>
      <c r="W660" s="3">
        <f>IFERROR(__xludf.DUMMYFUNCTION("IF(REGEXMATCH(Q660,""(?i)sql""),1,0)"),0.0)</f>
        <v>0</v>
      </c>
      <c r="X660" s="3">
        <f>IFERROR(__xludf.DUMMYFUNCTION("IF(REGEXMATCH(Q660,""(?i)web development""),1,0)"),0.0)</f>
        <v>0</v>
      </c>
      <c r="Y660" s="3">
        <f>IFERROR(__xludf.DUMMYFUNCTION("IF(REGEXMATCH(Q660,""(?i)data science""),1,0)"),0.0)</f>
        <v>0</v>
      </c>
      <c r="Z660" s="3" t="s">
        <v>45</v>
      </c>
      <c r="AA660" s="3" t="s">
        <v>46</v>
      </c>
      <c r="AB660" s="3" t="s">
        <v>66</v>
      </c>
      <c r="AC660" s="3" t="s">
        <v>67</v>
      </c>
      <c r="AD660" s="3">
        <v>14.95</v>
      </c>
      <c r="AE660" s="3" t="s">
        <v>106</v>
      </c>
      <c r="AF660" s="3">
        <v>7.27</v>
      </c>
      <c r="AG660" s="3">
        <v>6.1</v>
      </c>
      <c r="AH660" s="3">
        <v>5.67</v>
      </c>
      <c r="AI660" s="3">
        <v>6.76</v>
      </c>
      <c r="AJ660" s="3">
        <v>6.06</v>
      </c>
      <c r="AK660" s="3">
        <v>7.41</v>
      </c>
      <c r="AL660" s="3">
        <v>8.3</v>
      </c>
      <c r="AM660" s="3">
        <v>9.6</v>
      </c>
    </row>
    <row r="661">
      <c r="A661" s="3" t="s">
        <v>1571</v>
      </c>
      <c r="B661" s="3" t="s">
        <v>1572</v>
      </c>
      <c r="C661" s="4">
        <v>20.0</v>
      </c>
      <c r="D661" s="3" t="s">
        <v>41</v>
      </c>
      <c r="E661" s="3" t="s">
        <v>92</v>
      </c>
      <c r="F661" s="5">
        <v>6.72</v>
      </c>
      <c r="G661" s="3">
        <v>0.0</v>
      </c>
      <c r="H661" s="5">
        <v>96.55</v>
      </c>
      <c r="I661" s="3" t="s">
        <v>1504</v>
      </c>
      <c r="J661" s="3">
        <f>IFERROR(__xludf.DUMMYFUNCTION("COUNTA(SPLIT(I661,"",""))"),3.0)</f>
        <v>3</v>
      </c>
      <c r="K661" s="3">
        <f>IFERROR(__xludf.DUMMYFUNCTION("IF(REGEXMATCH(I661,""(?i)literary society""),1,0)"),0.0)</f>
        <v>0</v>
      </c>
      <c r="L661" s="3">
        <f>IFERROR(__xludf.DUMMYFUNCTION("IF(REGEXMATCH(I661,""(?i)robotics""),1,0)"),1.0)</f>
        <v>1</v>
      </c>
      <c r="M661" s="3">
        <f>IFERROR(__xludf.DUMMYFUNCTION("IF(REGEXMATCH(I661,""(?i)coding club""),1,0)"),0.0)</f>
        <v>0</v>
      </c>
      <c r="N661" s="3">
        <f>IFERROR(__xludf.DUMMYFUNCTION("IF(REGEXMATCH(I661,""(?i)entrepreneurship cell""),1,0)"),1.0)</f>
        <v>1</v>
      </c>
      <c r="O661" s="3">
        <f>IFERROR(__xludf.DUMMYFUNCTION("IF(REGEXMATCH(I661,""(?i)cultural club""),1,0)"),0.0)</f>
        <v>0</v>
      </c>
      <c r="P661" s="3">
        <f>IFERROR(__xludf.DUMMYFUNCTION("IF(REGEXMATCH(I661,""(?i)sports club""),1,0)"),1.0)</f>
        <v>1</v>
      </c>
      <c r="Q661" s="3" t="s">
        <v>206</v>
      </c>
      <c r="R661" s="3">
        <f>IFERROR(__xludf.DUMMYFUNCTION("COUNTA(SPLIT(Q661,"",""))"),2.0)</f>
        <v>2</v>
      </c>
      <c r="S661" s="3">
        <f>IFERROR(__xludf.DUMMYFUNCTION("IF(REGEXMATCH(Q661,""(?i)c\+\+""),1,0)"),0.0)</f>
        <v>0</v>
      </c>
      <c r="T661" s="3">
        <f>IFERROR(__xludf.DUMMYFUNCTION("IF(REGEXMATCH(Q661,""(?i)machine learning""),1,0)"),0.0)</f>
        <v>0</v>
      </c>
      <c r="U661" s="3">
        <f>IFERROR(__xludf.DUMMYFUNCTION("IF(REGEXMATCH(Q661,""(?i)python""),1,0)"),0.0)</f>
        <v>0</v>
      </c>
      <c r="V661" s="3">
        <f>IFERROR(__xludf.DUMMYFUNCTION("IF(REGEXMATCH(Q661,""(?i)java""),1,0)"),1.0)</f>
        <v>1</v>
      </c>
      <c r="W661" s="3">
        <f>IFERROR(__xludf.DUMMYFUNCTION("IF(REGEXMATCH(Q661,""(?i)sql""),1,0)"),0.0)</f>
        <v>0</v>
      </c>
      <c r="X661" s="3">
        <f>IFERROR(__xludf.DUMMYFUNCTION("IF(REGEXMATCH(Q661,""(?i)web development""),1,0)"),1.0)</f>
        <v>1</v>
      </c>
      <c r="Y661" s="3">
        <f>IFERROR(__xludf.DUMMYFUNCTION("IF(REGEXMATCH(Q661,""(?i)data science""),1,0)"),0.0)</f>
        <v>0</v>
      </c>
      <c r="Z661" s="3" t="s">
        <v>55</v>
      </c>
      <c r="AA661" s="3" t="s">
        <v>48</v>
      </c>
      <c r="AB661" s="3" t="s">
        <v>47</v>
      </c>
      <c r="AC661" s="3" t="s">
        <v>48</v>
      </c>
      <c r="AD661" s="3">
        <v>0.0</v>
      </c>
      <c r="AE661" s="3" t="s">
        <v>49</v>
      </c>
      <c r="AF661" s="3">
        <v>6.95</v>
      </c>
      <c r="AG661" s="3">
        <v>5.77</v>
      </c>
      <c r="AH661" s="3">
        <v>8.39</v>
      </c>
      <c r="AI661" s="3">
        <v>5.64</v>
      </c>
      <c r="AJ661" s="3">
        <v>6.8</v>
      </c>
      <c r="AK661" s="3">
        <v>5.96</v>
      </c>
      <c r="AL661" s="3">
        <v>7.57</v>
      </c>
      <c r="AM661" s="3">
        <v>6.67</v>
      </c>
    </row>
    <row r="662">
      <c r="A662" s="3" t="s">
        <v>1573</v>
      </c>
      <c r="B662" s="3" t="s">
        <v>1574</v>
      </c>
      <c r="C662" s="4">
        <v>23.0</v>
      </c>
      <c r="D662" s="3" t="s">
        <v>41</v>
      </c>
      <c r="E662" s="3" t="s">
        <v>42</v>
      </c>
      <c r="F662" s="5">
        <v>7.09</v>
      </c>
      <c r="G662" s="3">
        <v>1.0</v>
      </c>
      <c r="H662" s="5">
        <v>90.84</v>
      </c>
      <c r="I662" s="3" t="s">
        <v>1575</v>
      </c>
      <c r="J662" s="3">
        <f>IFERROR(__xludf.DUMMYFUNCTION("COUNTA(SPLIT(I662,"",""))"),3.0)</f>
        <v>3</v>
      </c>
      <c r="K662" s="3">
        <f>IFERROR(__xludf.DUMMYFUNCTION("IF(REGEXMATCH(I662,""(?i)literary society""),1,0)"),0.0)</f>
        <v>0</v>
      </c>
      <c r="L662" s="3">
        <f>IFERROR(__xludf.DUMMYFUNCTION("IF(REGEXMATCH(I662,""(?i)robotics""),1,0)"),1.0)</f>
        <v>1</v>
      </c>
      <c r="M662" s="3">
        <f>IFERROR(__xludf.DUMMYFUNCTION("IF(REGEXMATCH(I662,""(?i)coding club""),1,0)"),0.0)</f>
        <v>0</v>
      </c>
      <c r="N662" s="3">
        <f>IFERROR(__xludf.DUMMYFUNCTION("IF(REGEXMATCH(I662,""(?i)entrepreneurship cell""),1,0)"),1.0)</f>
        <v>1</v>
      </c>
      <c r="O662" s="3">
        <f>IFERROR(__xludf.DUMMYFUNCTION("IF(REGEXMATCH(I662,""(?i)cultural club""),1,0)"),0.0)</f>
        <v>0</v>
      </c>
      <c r="P662" s="3">
        <f>IFERROR(__xludf.DUMMYFUNCTION("IF(REGEXMATCH(I662,""(?i)sports club""),1,0)"),1.0)</f>
        <v>1</v>
      </c>
      <c r="Q662" s="3" t="s">
        <v>1576</v>
      </c>
      <c r="R662" s="3">
        <f>IFERROR(__xludf.DUMMYFUNCTION("COUNTA(SPLIT(Q662,"",""))"),4.0)</f>
        <v>4</v>
      </c>
      <c r="S662" s="3">
        <f>IFERROR(__xludf.DUMMYFUNCTION("IF(REGEXMATCH(Q662,""(?i)c\+\+""),1,0)"),1.0)</f>
        <v>1</v>
      </c>
      <c r="T662" s="3">
        <f>IFERROR(__xludf.DUMMYFUNCTION("IF(REGEXMATCH(Q662,""(?i)machine learning""),1,0)"),0.0)</f>
        <v>0</v>
      </c>
      <c r="U662" s="3">
        <f>IFERROR(__xludf.DUMMYFUNCTION("IF(REGEXMATCH(Q662,""(?i)python""),1,0)"),1.0)</f>
        <v>1</v>
      </c>
      <c r="V662" s="3">
        <f>IFERROR(__xludf.DUMMYFUNCTION("IF(REGEXMATCH(Q662,""(?i)java""),1,0)"),0.0)</f>
        <v>0</v>
      </c>
      <c r="W662" s="3">
        <f>IFERROR(__xludf.DUMMYFUNCTION("IF(REGEXMATCH(Q662,""(?i)sql""),1,0)"),1.0)</f>
        <v>1</v>
      </c>
      <c r="X662" s="3">
        <f>IFERROR(__xludf.DUMMYFUNCTION("IF(REGEXMATCH(Q662,""(?i)web development""),1,0)"),0.0)</f>
        <v>0</v>
      </c>
      <c r="Y662" s="3">
        <f>IFERROR(__xludf.DUMMYFUNCTION("IF(REGEXMATCH(Q662,""(?i)data science""),1,0)"),1.0)</f>
        <v>1</v>
      </c>
      <c r="Z662" s="3" t="s">
        <v>55</v>
      </c>
      <c r="AA662" s="3" t="s">
        <v>48</v>
      </c>
      <c r="AB662" s="3" t="s">
        <v>66</v>
      </c>
      <c r="AC662" s="3" t="s">
        <v>85</v>
      </c>
      <c r="AD662" s="3">
        <v>15.05</v>
      </c>
      <c r="AE662" s="3" t="s">
        <v>61</v>
      </c>
      <c r="AF662" s="3">
        <v>8.19</v>
      </c>
      <c r="AG662" s="3">
        <v>6.76</v>
      </c>
      <c r="AH662" s="3">
        <v>5.81</v>
      </c>
      <c r="AI662" s="3">
        <v>6.6</v>
      </c>
      <c r="AJ662" s="3">
        <v>7.77</v>
      </c>
      <c r="AK662" s="3">
        <v>7.68</v>
      </c>
      <c r="AL662" s="3">
        <v>7.52</v>
      </c>
      <c r="AM662" s="3">
        <v>6.38</v>
      </c>
    </row>
    <row r="663">
      <c r="A663" s="3" t="s">
        <v>1577</v>
      </c>
      <c r="B663" s="3" t="s">
        <v>1578</v>
      </c>
      <c r="C663" s="4">
        <v>18.0</v>
      </c>
      <c r="D663" s="3" t="s">
        <v>58</v>
      </c>
      <c r="E663" s="3" t="s">
        <v>82</v>
      </c>
      <c r="F663" s="5">
        <v>7.54</v>
      </c>
      <c r="G663" s="3">
        <v>0.0</v>
      </c>
      <c r="H663" s="5">
        <v>81.77</v>
      </c>
      <c r="I663" s="3" t="s">
        <v>263</v>
      </c>
      <c r="J663" s="3">
        <f>IFERROR(__xludf.DUMMYFUNCTION("COUNTA(SPLIT(I663,"",""))"),2.0)</f>
        <v>2</v>
      </c>
      <c r="K663" s="3">
        <f>IFERROR(__xludf.DUMMYFUNCTION("IF(REGEXMATCH(I663,""(?i)literary society""),1,0)"),1.0)</f>
        <v>1</v>
      </c>
      <c r="L663" s="3">
        <f>IFERROR(__xludf.DUMMYFUNCTION("IF(REGEXMATCH(I663,""(?i)robotics""),1,0)"),0.0)</f>
        <v>0</v>
      </c>
      <c r="M663" s="3">
        <f>IFERROR(__xludf.DUMMYFUNCTION("IF(REGEXMATCH(I663,""(?i)coding club""),1,0)"),0.0)</f>
        <v>0</v>
      </c>
      <c r="N663" s="3">
        <f>IFERROR(__xludf.DUMMYFUNCTION("IF(REGEXMATCH(I663,""(?i)entrepreneurship cell""),1,0)"),0.0)</f>
        <v>0</v>
      </c>
      <c r="O663" s="3">
        <f>IFERROR(__xludf.DUMMYFUNCTION("IF(REGEXMATCH(I663,""(?i)cultural club""),1,0)"),1.0)</f>
        <v>1</v>
      </c>
      <c r="P663" s="3">
        <f>IFERROR(__xludf.DUMMYFUNCTION("IF(REGEXMATCH(I663,""(?i)sports club""),1,0)"),0.0)</f>
        <v>0</v>
      </c>
      <c r="Q663" s="3" t="s">
        <v>1579</v>
      </c>
      <c r="R663" s="3">
        <f>IFERROR(__xludf.DUMMYFUNCTION("COUNTA(SPLIT(Q663,"",""))"),5.0)</f>
        <v>5</v>
      </c>
      <c r="S663" s="3">
        <f>IFERROR(__xludf.DUMMYFUNCTION("IF(REGEXMATCH(Q663,""(?i)c\+\+""),1,0)"),1.0)</f>
        <v>1</v>
      </c>
      <c r="T663" s="3">
        <f>IFERROR(__xludf.DUMMYFUNCTION("IF(REGEXMATCH(Q663,""(?i)machine learning""),1,0)"),0.0)</f>
        <v>0</v>
      </c>
      <c r="U663" s="3">
        <f>IFERROR(__xludf.DUMMYFUNCTION("IF(REGEXMATCH(Q663,""(?i)python""),1,0)"),1.0)</f>
        <v>1</v>
      </c>
      <c r="V663" s="3">
        <f>IFERROR(__xludf.DUMMYFUNCTION("IF(REGEXMATCH(Q663,""(?i)java""),1,0)"),1.0)</f>
        <v>1</v>
      </c>
      <c r="W663" s="3">
        <f>IFERROR(__xludf.DUMMYFUNCTION("IF(REGEXMATCH(Q663,""(?i)sql""),1,0)"),1.0)</f>
        <v>1</v>
      </c>
      <c r="X663" s="3">
        <f>IFERROR(__xludf.DUMMYFUNCTION("IF(REGEXMATCH(Q663,""(?i)web development""),1,0)"),0.0)</f>
        <v>0</v>
      </c>
      <c r="Y663" s="3">
        <f>IFERROR(__xludf.DUMMYFUNCTION("IF(REGEXMATCH(Q663,""(?i)data science""),1,0)"),1.0)</f>
        <v>1</v>
      </c>
      <c r="Z663" s="3" t="s">
        <v>55</v>
      </c>
      <c r="AA663" s="3" t="s">
        <v>48</v>
      </c>
      <c r="AB663" s="3" t="s">
        <v>47</v>
      </c>
      <c r="AC663" s="3" t="s">
        <v>48</v>
      </c>
      <c r="AD663" s="3">
        <v>0.0</v>
      </c>
      <c r="AE663" s="3" t="s">
        <v>49</v>
      </c>
      <c r="AF663" s="3">
        <v>8.22</v>
      </c>
      <c r="AG663" s="3">
        <v>5.33</v>
      </c>
      <c r="AH663" s="3">
        <v>8.13</v>
      </c>
      <c r="AI663" s="3">
        <v>9.06</v>
      </c>
      <c r="AJ663" s="3">
        <v>7.25</v>
      </c>
      <c r="AK663" s="3">
        <v>7.6</v>
      </c>
      <c r="AL663" s="3">
        <v>8.04</v>
      </c>
      <c r="AM663" s="3">
        <v>6.72</v>
      </c>
    </row>
    <row r="664">
      <c r="A664" s="3" t="s">
        <v>1580</v>
      </c>
      <c r="B664" s="3" t="s">
        <v>259</v>
      </c>
      <c r="C664" s="4">
        <v>20.0</v>
      </c>
      <c r="D664" s="3" t="s">
        <v>58</v>
      </c>
      <c r="E664" s="3" t="s">
        <v>82</v>
      </c>
      <c r="F664" s="5">
        <v>7.28</v>
      </c>
      <c r="G664" s="3">
        <v>1.0</v>
      </c>
      <c r="H664" s="5">
        <v>60.26</v>
      </c>
      <c r="I664" s="3" t="s">
        <v>538</v>
      </c>
      <c r="J664" s="3">
        <f>IFERROR(__xludf.DUMMYFUNCTION("COUNTA(SPLIT(I664,"",""))"),2.0)</f>
        <v>2</v>
      </c>
      <c r="K664" s="3">
        <f>IFERROR(__xludf.DUMMYFUNCTION("IF(REGEXMATCH(I664,""(?i)literary society""),1,0)"),0.0)</f>
        <v>0</v>
      </c>
      <c r="L664" s="3">
        <f>IFERROR(__xludf.DUMMYFUNCTION("IF(REGEXMATCH(I664,""(?i)robotics""),1,0)"),1.0)</f>
        <v>1</v>
      </c>
      <c r="M664" s="3">
        <f>IFERROR(__xludf.DUMMYFUNCTION("IF(REGEXMATCH(I664,""(?i)coding club""),1,0)"),0.0)</f>
        <v>0</v>
      </c>
      <c r="N664" s="3">
        <f>IFERROR(__xludf.DUMMYFUNCTION("IF(REGEXMATCH(I664,""(?i)entrepreneurship cell""),1,0)"),0.0)</f>
        <v>0</v>
      </c>
      <c r="O664" s="3">
        <f>IFERROR(__xludf.DUMMYFUNCTION("IF(REGEXMATCH(I664,""(?i)cultural club""),1,0)"),1.0)</f>
        <v>1</v>
      </c>
      <c r="P664" s="3">
        <f>IFERROR(__xludf.DUMMYFUNCTION("IF(REGEXMATCH(I664,""(?i)sports club""),1,0)"),0.0)</f>
        <v>0</v>
      </c>
      <c r="Q664" s="3" t="s">
        <v>1581</v>
      </c>
      <c r="R664" s="3">
        <f>IFERROR(__xludf.DUMMYFUNCTION("COUNTA(SPLIT(Q664,"",""))"),5.0)</f>
        <v>5</v>
      </c>
      <c r="S664" s="3">
        <f>IFERROR(__xludf.DUMMYFUNCTION("IF(REGEXMATCH(Q664,""(?i)c\+\+""),1,0)"),0.0)</f>
        <v>0</v>
      </c>
      <c r="T664" s="3">
        <f>IFERROR(__xludf.DUMMYFUNCTION("IF(REGEXMATCH(Q664,""(?i)machine learning""),1,0)"),1.0)</f>
        <v>1</v>
      </c>
      <c r="U664" s="3">
        <f>IFERROR(__xludf.DUMMYFUNCTION("IF(REGEXMATCH(Q664,""(?i)python""),1,0)"),1.0)</f>
        <v>1</v>
      </c>
      <c r="V664" s="3">
        <f>IFERROR(__xludf.DUMMYFUNCTION("IF(REGEXMATCH(Q664,""(?i)java""),1,0)"),1.0)</f>
        <v>1</v>
      </c>
      <c r="W664" s="3">
        <f>IFERROR(__xludf.DUMMYFUNCTION("IF(REGEXMATCH(Q664,""(?i)sql""),1,0)"),0.0)</f>
        <v>0</v>
      </c>
      <c r="X664" s="3">
        <f>IFERROR(__xludf.DUMMYFUNCTION("IF(REGEXMATCH(Q664,""(?i)web development""),1,0)"),1.0)</f>
        <v>1</v>
      </c>
      <c r="Y664" s="3">
        <f>IFERROR(__xludf.DUMMYFUNCTION("IF(REGEXMATCH(Q664,""(?i)data science""),1,0)"),1.0)</f>
        <v>1</v>
      </c>
      <c r="Z664" s="3" t="s">
        <v>55</v>
      </c>
      <c r="AA664" s="3" t="s">
        <v>48</v>
      </c>
      <c r="AB664" s="3" t="s">
        <v>66</v>
      </c>
      <c r="AC664" s="3" t="s">
        <v>46</v>
      </c>
      <c r="AD664" s="3">
        <v>11.15</v>
      </c>
      <c r="AE664" s="3" t="s">
        <v>61</v>
      </c>
      <c r="AF664" s="3">
        <v>7.21</v>
      </c>
      <c r="AG664" s="3">
        <v>7.97</v>
      </c>
      <c r="AH664" s="3">
        <v>6.89</v>
      </c>
      <c r="AI664" s="3">
        <v>5.93</v>
      </c>
      <c r="AJ664" s="3">
        <v>7.9</v>
      </c>
      <c r="AK664" s="3">
        <v>5.99</v>
      </c>
      <c r="AL664" s="3">
        <v>8.81</v>
      </c>
      <c r="AM664" s="3">
        <v>7.56</v>
      </c>
    </row>
    <row r="665">
      <c r="A665" s="3" t="s">
        <v>1582</v>
      </c>
      <c r="B665" s="3" t="s">
        <v>1583</v>
      </c>
      <c r="C665" s="4">
        <v>23.0</v>
      </c>
      <c r="D665" s="3" t="s">
        <v>58</v>
      </c>
      <c r="E665" s="3" t="s">
        <v>82</v>
      </c>
      <c r="F665" s="5">
        <v>7.62</v>
      </c>
      <c r="G665" s="3">
        <v>1.0</v>
      </c>
      <c r="H665" s="5">
        <v>94.0</v>
      </c>
      <c r="I665" s="3" t="s">
        <v>339</v>
      </c>
      <c r="J665" s="3">
        <f>IFERROR(__xludf.DUMMYFUNCTION("COUNTA(SPLIT(I665,"",""))"),2.0)</f>
        <v>2</v>
      </c>
      <c r="K665" s="3">
        <f>IFERROR(__xludf.DUMMYFUNCTION("IF(REGEXMATCH(I665,""(?i)literary society""),1,0)"),0.0)</f>
        <v>0</v>
      </c>
      <c r="L665" s="3">
        <f>IFERROR(__xludf.DUMMYFUNCTION("IF(REGEXMATCH(I665,""(?i)robotics""),1,0)"),1.0)</f>
        <v>1</v>
      </c>
      <c r="M665" s="3">
        <f>IFERROR(__xludf.DUMMYFUNCTION("IF(REGEXMATCH(I665,""(?i)coding club""),1,0)"),0.0)</f>
        <v>0</v>
      </c>
      <c r="N665" s="3">
        <f>IFERROR(__xludf.DUMMYFUNCTION("IF(REGEXMATCH(I665,""(?i)entrepreneurship cell""),1,0)"),0.0)</f>
        <v>0</v>
      </c>
      <c r="O665" s="3">
        <f>IFERROR(__xludf.DUMMYFUNCTION("IF(REGEXMATCH(I665,""(?i)cultural club""),1,0)"),0.0)</f>
        <v>0</v>
      </c>
      <c r="P665" s="3">
        <f>IFERROR(__xludf.DUMMYFUNCTION("IF(REGEXMATCH(I665,""(?i)sports club""),1,0)"),1.0)</f>
        <v>1</v>
      </c>
      <c r="Q665" s="3" t="s">
        <v>1584</v>
      </c>
      <c r="R665" s="3">
        <f>IFERROR(__xludf.DUMMYFUNCTION("COUNTA(SPLIT(Q665,"",""))"),5.0)</f>
        <v>5</v>
      </c>
      <c r="S665" s="3">
        <f>IFERROR(__xludf.DUMMYFUNCTION("IF(REGEXMATCH(Q665,""(?i)c\+\+""),1,0)"),1.0)</f>
        <v>1</v>
      </c>
      <c r="T665" s="3">
        <f>IFERROR(__xludf.DUMMYFUNCTION("IF(REGEXMATCH(Q665,""(?i)machine learning""),1,0)"),1.0)</f>
        <v>1</v>
      </c>
      <c r="U665" s="3">
        <f>IFERROR(__xludf.DUMMYFUNCTION("IF(REGEXMATCH(Q665,""(?i)python""),1,0)"),0.0)</f>
        <v>0</v>
      </c>
      <c r="V665" s="3">
        <f>IFERROR(__xludf.DUMMYFUNCTION("IF(REGEXMATCH(Q665,""(?i)java""),1,0)"),1.0)</f>
        <v>1</v>
      </c>
      <c r="W665" s="3">
        <f>IFERROR(__xludf.DUMMYFUNCTION("IF(REGEXMATCH(Q665,""(?i)sql""),1,0)"),1.0)</f>
        <v>1</v>
      </c>
      <c r="X665" s="3">
        <f>IFERROR(__xludf.DUMMYFUNCTION("IF(REGEXMATCH(Q665,""(?i)web development""),1,0)"),0.0)</f>
        <v>0</v>
      </c>
      <c r="Y665" s="3">
        <f>IFERROR(__xludf.DUMMYFUNCTION("IF(REGEXMATCH(Q665,""(?i)data science""),1,0)"),1.0)</f>
        <v>1</v>
      </c>
      <c r="Z665" s="3" t="s">
        <v>55</v>
      </c>
      <c r="AA665" s="3" t="s">
        <v>48</v>
      </c>
      <c r="AB665" s="3" t="s">
        <v>47</v>
      </c>
      <c r="AC665" s="3" t="s">
        <v>48</v>
      </c>
      <c r="AD665" s="3">
        <v>0.0</v>
      </c>
      <c r="AE665" s="3" t="s">
        <v>49</v>
      </c>
      <c r="AF665" s="3">
        <v>7.41</v>
      </c>
      <c r="AG665" s="3">
        <v>6.4</v>
      </c>
      <c r="AH665" s="3">
        <v>7.09</v>
      </c>
      <c r="AI665" s="3">
        <v>8.59</v>
      </c>
      <c r="AJ665" s="3">
        <v>7.12</v>
      </c>
      <c r="AK665" s="3">
        <v>8.52</v>
      </c>
      <c r="AL665" s="3">
        <v>8.2</v>
      </c>
      <c r="AM665" s="3">
        <v>7.59</v>
      </c>
    </row>
    <row r="666">
      <c r="A666" s="3" t="s">
        <v>1585</v>
      </c>
      <c r="B666" s="3" t="s">
        <v>57</v>
      </c>
      <c r="C666" s="4">
        <v>20.0</v>
      </c>
      <c r="D666" s="3" t="s">
        <v>58</v>
      </c>
      <c r="E666" s="3" t="s">
        <v>82</v>
      </c>
      <c r="F666" s="5">
        <v>7.37</v>
      </c>
      <c r="G666" s="3">
        <v>0.0</v>
      </c>
      <c r="H666" s="5">
        <v>64.15</v>
      </c>
      <c r="I666" s="3" t="s">
        <v>300</v>
      </c>
      <c r="J666" s="3">
        <f>IFERROR(__xludf.DUMMYFUNCTION("COUNTA(SPLIT(I666,"",""))"),2.0)</f>
        <v>2</v>
      </c>
      <c r="K666" s="3">
        <f>IFERROR(__xludf.DUMMYFUNCTION("IF(REGEXMATCH(I666,""(?i)literary society""),1,0)"),0.0)</f>
        <v>0</v>
      </c>
      <c r="L666" s="3">
        <f>IFERROR(__xludf.DUMMYFUNCTION("IF(REGEXMATCH(I666,""(?i)robotics""),1,0)"),1.0)</f>
        <v>1</v>
      </c>
      <c r="M666" s="3">
        <f>IFERROR(__xludf.DUMMYFUNCTION("IF(REGEXMATCH(I666,""(?i)coding club""),1,0)"),1.0)</f>
        <v>1</v>
      </c>
      <c r="N666" s="3">
        <f>IFERROR(__xludf.DUMMYFUNCTION("IF(REGEXMATCH(I666,""(?i)entrepreneurship cell""),1,0)"),0.0)</f>
        <v>0</v>
      </c>
      <c r="O666" s="3">
        <f>IFERROR(__xludf.DUMMYFUNCTION("IF(REGEXMATCH(I666,""(?i)cultural club""),1,0)"),0.0)</f>
        <v>0</v>
      </c>
      <c r="P666" s="3">
        <f>IFERROR(__xludf.DUMMYFUNCTION("IF(REGEXMATCH(I666,""(?i)sports club""),1,0)"),0.0)</f>
        <v>0</v>
      </c>
      <c r="Q666" s="3" t="s">
        <v>1028</v>
      </c>
      <c r="R666" s="3">
        <f>IFERROR(__xludf.DUMMYFUNCTION("COUNTA(SPLIT(Q666,"",""))"),3.0)</f>
        <v>3</v>
      </c>
      <c r="S666" s="3">
        <f>IFERROR(__xludf.DUMMYFUNCTION("IF(REGEXMATCH(Q666,""(?i)c\+\+""),1,0)"),1.0)</f>
        <v>1</v>
      </c>
      <c r="T666" s="3">
        <f>IFERROR(__xludf.DUMMYFUNCTION("IF(REGEXMATCH(Q666,""(?i)machine learning""),1,0)"),0.0)</f>
        <v>0</v>
      </c>
      <c r="U666" s="3">
        <f>IFERROR(__xludf.DUMMYFUNCTION("IF(REGEXMATCH(Q666,""(?i)python""),1,0)"),0.0)</f>
        <v>0</v>
      </c>
      <c r="V666" s="3">
        <f>IFERROR(__xludf.DUMMYFUNCTION("IF(REGEXMATCH(Q666,""(?i)java""),1,0)"),1.0)</f>
        <v>1</v>
      </c>
      <c r="W666" s="3">
        <f>IFERROR(__xludf.DUMMYFUNCTION("IF(REGEXMATCH(Q666,""(?i)sql""),1,0)"),0.0)</f>
        <v>0</v>
      </c>
      <c r="X666" s="3">
        <f>IFERROR(__xludf.DUMMYFUNCTION("IF(REGEXMATCH(Q666,""(?i)web development""),1,0)"),1.0)</f>
        <v>1</v>
      </c>
      <c r="Y666" s="3">
        <f>IFERROR(__xludf.DUMMYFUNCTION("IF(REGEXMATCH(Q666,""(?i)data science""),1,0)"),0.0)</f>
        <v>0</v>
      </c>
      <c r="Z666" s="3" t="s">
        <v>55</v>
      </c>
      <c r="AA666" s="3" t="s">
        <v>48</v>
      </c>
      <c r="AB666" s="3" t="s">
        <v>47</v>
      </c>
      <c r="AC666" s="3" t="s">
        <v>48</v>
      </c>
      <c r="AD666" s="3">
        <v>0.0</v>
      </c>
      <c r="AE666" s="3" t="s">
        <v>49</v>
      </c>
      <c r="AF666" s="3">
        <v>7.18</v>
      </c>
      <c r="AG666" s="3">
        <v>6.19</v>
      </c>
      <c r="AH666" s="3">
        <v>5.52</v>
      </c>
      <c r="AI666" s="3">
        <v>8.81</v>
      </c>
      <c r="AJ666" s="3">
        <v>6.37</v>
      </c>
      <c r="AK666" s="3">
        <v>6.9</v>
      </c>
      <c r="AL666" s="3">
        <v>8.01</v>
      </c>
      <c r="AM666" s="3">
        <v>10.0</v>
      </c>
    </row>
    <row r="667">
      <c r="A667" s="3" t="s">
        <v>1586</v>
      </c>
      <c r="B667" s="3" t="s">
        <v>69</v>
      </c>
      <c r="C667" s="4">
        <v>23.0</v>
      </c>
      <c r="D667" s="3" t="s">
        <v>41</v>
      </c>
      <c r="E667" s="3" t="s">
        <v>82</v>
      </c>
      <c r="F667" s="5">
        <v>6.82</v>
      </c>
      <c r="G667" s="3">
        <v>2.0</v>
      </c>
      <c r="H667" s="5">
        <v>88.66</v>
      </c>
      <c r="I667" s="3" t="s">
        <v>346</v>
      </c>
      <c r="J667" s="3">
        <f>IFERROR(__xludf.DUMMYFUNCTION("COUNTA(SPLIT(I667,"",""))"),3.0)</f>
        <v>3</v>
      </c>
      <c r="K667" s="3">
        <f>IFERROR(__xludf.DUMMYFUNCTION("IF(REGEXMATCH(I667,""(?i)literary society""),1,0)"),0.0)</f>
        <v>0</v>
      </c>
      <c r="L667" s="3">
        <f>IFERROR(__xludf.DUMMYFUNCTION("IF(REGEXMATCH(I667,""(?i)robotics""),1,0)"),0.0)</f>
        <v>0</v>
      </c>
      <c r="M667" s="3">
        <f>IFERROR(__xludf.DUMMYFUNCTION("IF(REGEXMATCH(I667,""(?i)coding club""),1,0)"),1.0)</f>
        <v>1</v>
      </c>
      <c r="N667" s="3">
        <f>IFERROR(__xludf.DUMMYFUNCTION("IF(REGEXMATCH(I667,""(?i)entrepreneurship cell""),1,0)"),0.0)</f>
        <v>0</v>
      </c>
      <c r="O667" s="3">
        <f>IFERROR(__xludf.DUMMYFUNCTION("IF(REGEXMATCH(I667,""(?i)cultural club""),1,0)"),1.0)</f>
        <v>1</v>
      </c>
      <c r="P667" s="3">
        <f>IFERROR(__xludf.DUMMYFUNCTION("IF(REGEXMATCH(I667,""(?i)sports club""),1,0)"),1.0)</f>
        <v>1</v>
      </c>
      <c r="Q667" s="3" t="s">
        <v>1010</v>
      </c>
      <c r="R667" s="3">
        <f>IFERROR(__xludf.DUMMYFUNCTION("COUNTA(SPLIT(Q667,"",""))"),4.0)</f>
        <v>4</v>
      </c>
      <c r="S667" s="3">
        <f>IFERROR(__xludf.DUMMYFUNCTION("IF(REGEXMATCH(Q667,""(?i)c\+\+""),1,0)"),0.0)</f>
        <v>0</v>
      </c>
      <c r="T667" s="3">
        <f>IFERROR(__xludf.DUMMYFUNCTION("IF(REGEXMATCH(Q667,""(?i)machine learning""),1,0)"),1.0)</f>
        <v>1</v>
      </c>
      <c r="U667" s="3">
        <f>IFERROR(__xludf.DUMMYFUNCTION("IF(REGEXMATCH(Q667,""(?i)python""),1,0)"),0.0)</f>
        <v>0</v>
      </c>
      <c r="V667" s="3">
        <f>IFERROR(__xludf.DUMMYFUNCTION("IF(REGEXMATCH(Q667,""(?i)java""),1,0)"),1.0)</f>
        <v>1</v>
      </c>
      <c r="W667" s="3">
        <f>IFERROR(__xludf.DUMMYFUNCTION("IF(REGEXMATCH(Q667,""(?i)sql""),1,0)"),1.0)</f>
        <v>1</v>
      </c>
      <c r="X667" s="3">
        <f>IFERROR(__xludf.DUMMYFUNCTION("IF(REGEXMATCH(Q667,""(?i)web development""),1,0)"),0.0)</f>
        <v>0</v>
      </c>
      <c r="Y667" s="3">
        <f>IFERROR(__xludf.DUMMYFUNCTION("IF(REGEXMATCH(Q667,""(?i)data science""),1,0)"),1.0)</f>
        <v>1</v>
      </c>
      <c r="Z667" s="3" t="s">
        <v>55</v>
      </c>
      <c r="AA667" s="3" t="s">
        <v>48</v>
      </c>
      <c r="AB667" s="3" t="s">
        <v>47</v>
      </c>
      <c r="AC667" s="3" t="s">
        <v>48</v>
      </c>
      <c r="AD667" s="3">
        <v>0.0</v>
      </c>
      <c r="AE667" s="3" t="s">
        <v>49</v>
      </c>
      <c r="AF667" s="3">
        <v>6.52</v>
      </c>
      <c r="AG667" s="3">
        <v>6.42</v>
      </c>
      <c r="AH667" s="3">
        <v>6.83</v>
      </c>
      <c r="AI667" s="3">
        <v>5.95</v>
      </c>
      <c r="AJ667" s="3">
        <v>6.69</v>
      </c>
      <c r="AK667" s="3">
        <v>7.49</v>
      </c>
      <c r="AL667" s="3">
        <v>8.04</v>
      </c>
      <c r="AM667" s="3">
        <v>6.62</v>
      </c>
    </row>
    <row r="668">
      <c r="A668" s="3" t="s">
        <v>1587</v>
      </c>
      <c r="B668" s="3" t="s">
        <v>1588</v>
      </c>
      <c r="C668" s="4">
        <v>22.0</v>
      </c>
      <c r="D668" s="3" t="s">
        <v>41</v>
      </c>
      <c r="E668" s="3" t="s">
        <v>59</v>
      </c>
      <c r="F668" s="5">
        <v>6.95</v>
      </c>
      <c r="G668" s="3">
        <v>1.0</v>
      </c>
      <c r="H668" s="5">
        <v>78.93</v>
      </c>
      <c r="I668" s="3" t="s">
        <v>1589</v>
      </c>
      <c r="J668" s="3">
        <f>IFERROR(__xludf.DUMMYFUNCTION("COUNTA(SPLIT(I668,"",""))"),3.0)</f>
        <v>3</v>
      </c>
      <c r="K668" s="3">
        <f>IFERROR(__xludf.DUMMYFUNCTION("IF(REGEXMATCH(I668,""(?i)literary society""),1,0)"),0.0)</f>
        <v>0</v>
      </c>
      <c r="L668" s="3">
        <f>IFERROR(__xludf.DUMMYFUNCTION("IF(REGEXMATCH(I668,""(?i)robotics""),1,0)"),0.0)</f>
        <v>0</v>
      </c>
      <c r="M668" s="3">
        <f>IFERROR(__xludf.DUMMYFUNCTION("IF(REGEXMATCH(I668,""(?i)coding club""),1,0)"),1.0)</f>
        <v>1</v>
      </c>
      <c r="N668" s="3">
        <f>IFERROR(__xludf.DUMMYFUNCTION("IF(REGEXMATCH(I668,""(?i)entrepreneurship cell""),1,0)"),1.0)</f>
        <v>1</v>
      </c>
      <c r="O668" s="3">
        <f>IFERROR(__xludf.DUMMYFUNCTION("IF(REGEXMATCH(I668,""(?i)cultural club""),1,0)"),0.0)</f>
        <v>0</v>
      </c>
      <c r="P668" s="3">
        <f>IFERROR(__xludf.DUMMYFUNCTION("IF(REGEXMATCH(I668,""(?i)sports club""),1,0)"),1.0)</f>
        <v>1</v>
      </c>
      <c r="Q668" s="3" t="s">
        <v>1590</v>
      </c>
      <c r="R668" s="3">
        <f>IFERROR(__xludf.DUMMYFUNCTION("COUNTA(SPLIT(Q668,"",""))"),4.0)</f>
        <v>4</v>
      </c>
      <c r="S668" s="3">
        <f>IFERROR(__xludf.DUMMYFUNCTION("IF(REGEXMATCH(Q668,""(?i)c\+\+""),1,0)"),1.0)</f>
        <v>1</v>
      </c>
      <c r="T668" s="3">
        <f>IFERROR(__xludf.DUMMYFUNCTION("IF(REGEXMATCH(Q668,""(?i)machine learning""),1,0)"),1.0)</f>
        <v>1</v>
      </c>
      <c r="U668" s="3">
        <f>IFERROR(__xludf.DUMMYFUNCTION("IF(REGEXMATCH(Q668,""(?i)python""),1,0)"),0.0)</f>
        <v>0</v>
      </c>
      <c r="V668" s="3">
        <f>IFERROR(__xludf.DUMMYFUNCTION("IF(REGEXMATCH(Q668,""(?i)java""),1,0)"),1.0)</f>
        <v>1</v>
      </c>
      <c r="W668" s="3">
        <f>IFERROR(__xludf.DUMMYFUNCTION("IF(REGEXMATCH(Q668,""(?i)sql""),1,0)"),0.0)</f>
        <v>0</v>
      </c>
      <c r="X668" s="3">
        <f>IFERROR(__xludf.DUMMYFUNCTION("IF(REGEXMATCH(Q668,""(?i)web development""),1,0)"),0.0)</f>
        <v>0</v>
      </c>
      <c r="Y668" s="3">
        <f>IFERROR(__xludf.DUMMYFUNCTION("IF(REGEXMATCH(Q668,""(?i)data science""),1,0)"),1.0)</f>
        <v>1</v>
      </c>
      <c r="Z668" s="3" t="s">
        <v>45</v>
      </c>
      <c r="AA668" s="3" t="s">
        <v>72</v>
      </c>
      <c r="AB668" s="3" t="s">
        <v>66</v>
      </c>
      <c r="AC668" s="3" t="s">
        <v>61</v>
      </c>
      <c r="AD668" s="3">
        <v>19.46</v>
      </c>
      <c r="AE668" s="3" t="s">
        <v>75</v>
      </c>
      <c r="AF668" s="3">
        <v>5.77</v>
      </c>
      <c r="AG668" s="3">
        <v>8.66</v>
      </c>
      <c r="AH668" s="3">
        <v>7.9</v>
      </c>
      <c r="AI668" s="3">
        <v>6.79</v>
      </c>
      <c r="AJ668" s="3">
        <v>6.29</v>
      </c>
      <c r="AK668" s="3">
        <v>6.33</v>
      </c>
      <c r="AL668" s="3">
        <v>7.07</v>
      </c>
      <c r="AM668" s="3">
        <v>6.77</v>
      </c>
    </row>
    <row r="669">
      <c r="A669" s="3" t="s">
        <v>1591</v>
      </c>
      <c r="B669" s="3" t="s">
        <v>143</v>
      </c>
      <c r="C669" s="4">
        <v>19.0</v>
      </c>
      <c r="D669" s="3" t="s">
        <v>41</v>
      </c>
      <c r="E669" s="3" t="s">
        <v>92</v>
      </c>
      <c r="F669" s="5">
        <v>6.26</v>
      </c>
      <c r="G669" s="3">
        <v>1.0</v>
      </c>
      <c r="H669" s="5">
        <v>79.23</v>
      </c>
      <c r="I669" s="3" t="s">
        <v>130</v>
      </c>
      <c r="J669" s="3">
        <f>IFERROR(__xludf.DUMMYFUNCTION("COUNTA(SPLIT(I669,"",""))"),2.0)</f>
        <v>2</v>
      </c>
      <c r="K669" s="3">
        <f>IFERROR(__xludf.DUMMYFUNCTION("IF(REGEXMATCH(I669,""(?i)literary society""),1,0)"),1.0)</f>
        <v>1</v>
      </c>
      <c r="L669" s="3">
        <f>IFERROR(__xludf.DUMMYFUNCTION("IF(REGEXMATCH(I669,""(?i)robotics""),1,0)"),0.0)</f>
        <v>0</v>
      </c>
      <c r="M669" s="3">
        <f>IFERROR(__xludf.DUMMYFUNCTION("IF(REGEXMATCH(I669,""(?i)coding club""),1,0)"),0.0)</f>
        <v>0</v>
      </c>
      <c r="N669" s="3">
        <f>IFERROR(__xludf.DUMMYFUNCTION("IF(REGEXMATCH(I669,""(?i)entrepreneurship cell""),1,0)"),1.0)</f>
        <v>1</v>
      </c>
      <c r="O669" s="3">
        <f>IFERROR(__xludf.DUMMYFUNCTION("IF(REGEXMATCH(I669,""(?i)cultural club""),1,0)"),0.0)</f>
        <v>0</v>
      </c>
      <c r="P669" s="3">
        <f>IFERROR(__xludf.DUMMYFUNCTION("IF(REGEXMATCH(I669,""(?i)sports club""),1,0)"),0.0)</f>
        <v>0</v>
      </c>
      <c r="Q669" s="3" t="s">
        <v>496</v>
      </c>
      <c r="R669" s="3">
        <f>IFERROR(__xludf.DUMMYFUNCTION("COUNTA(SPLIT(Q669,"",""))"),5.0)</f>
        <v>5</v>
      </c>
      <c r="S669" s="3">
        <f>IFERROR(__xludf.DUMMYFUNCTION("IF(REGEXMATCH(Q669,""(?i)c\+\+""),1,0)"),1.0)</f>
        <v>1</v>
      </c>
      <c r="T669" s="3">
        <f>IFERROR(__xludf.DUMMYFUNCTION("IF(REGEXMATCH(Q669,""(?i)machine learning""),1,0)"),1.0)</f>
        <v>1</v>
      </c>
      <c r="U669" s="3">
        <f>IFERROR(__xludf.DUMMYFUNCTION("IF(REGEXMATCH(Q669,""(?i)python""),1,0)"),0.0)</f>
        <v>0</v>
      </c>
      <c r="V669" s="3">
        <f>IFERROR(__xludf.DUMMYFUNCTION("IF(REGEXMATCH(Q669,""(?i)java""),1,0)"),1.0)</f>
        <v>1</v>
      </c>
      <c r="W669" s="3">
        <f>IFERROR(__xludf.DUMMYFUNCTION("IF(REGEXMATCH(Q669,""(?i)sql""),1,0)"),1.0)</f>
        <v>1</v>
      </c>
      <c r="X669" s="3">
        <f>IFERROR(__xludf.DUMMYFUNCTION("IF(REGEXMATCH(Q669,""(?i)web development""),1,0)"),0.0)</f>
        <v>0</v>
      </c>
      <c r="Y669" s="3">
        <f>IFERROR(__xludf.DUMMYFUNCTION("IF(REGEXMATCH(Q669,""(?i)data science""),1,0)"),1.0)</f>
        <v>1</v>
      </c>
      <c r="Z669" s="3" t="s">
        <v>45</v>
      </c>
      <c r="AA669" s="3" t="s">
        <v>61</v>
      </c>
      <c r="AB669" s="3" t="s">
        <v>66</v>
      </c>
      <c r="AC669" s="3" t="s">
        <v>46</v>
      </c>
      <c r="AD669" s="3">
        <v>19.86</v>
      </c>
      <c r="AE669" s="3" t="s">
        <v>72</v>
      </c>
      <c r="AF669" s="3">
        <v>7.43</v>
      </c>
      <c r="AG669" s="3">
        <v>6.28</v>
      </c>
      <c r="AH669" s="3">
        <v>4.97</v>
      </c>
      <c r="AI669" s="3">
        <v>5.68</v>
      </c>
      <c r="AJ669" s="3">
        <v>7.02</v>
      </c>
      <c r="AK669" s="3">
        <v>5.87</v>
      </c>
      <c r="AL669" s="3">
        <v>6.93</v>
      </c>
      <c r="AM669" s="3">
        <v>5.93</v>
      </c>
    </row>
    <row r="670">
      <c r="A670" s="3" t="s">
        <v>1592</v>
      </c>
      <c r="B670" s="3" t="s">
        <v>1593</v>
      </c>
      <c r="C670" s="4">
        <v>18.0</v>
      </c>
      <c r="D670" s="3" t="s">
        <v>41</v>
      </c>
      <c r="E670" s="3" t="s">
        <v>42</v>
      </c>
      <c r="F670" s="5">
        <v>7.26</v>
      </c>
      <c r="G670" s="3">
        <v>1.0</v>
      </c>
      <c r="H670" s="5">
        <v>90.08</v>
      </c>
      <c r="I670" s="3" t="s">
        <v>380</v>
      </c>
      <c r="J670" s="3">
        <f>IFERROR(__xludf.DUMMYFUNCTION("COUNTA(SPLIT(I670,"",""))"),3.0)</f>
        <v>3</v>
      </c>
      <c r="K670" s="3">
        <f>IFERROR(__xludf.DUMMYFUNCTION("IF(REGEXMATCH(I670,""(?i)literary society""),1,0)"),0.0)</f>
        <v>0</v>
      </c>
      <c r="L670" s="3">
        <f>IFERROR(__xludf.DUMMYFUNCTION("IF(REGEXMATCH(I670,""(?i)robotics""),1,0)"),1.0)</f>
        <v>1</v>
      </c>
      <c r="M670" s="3">
        <f>IFERROR(__xludf.DUMMYFUNCTION("IF(REGEXMATCH(I670,""(?i)coding club""),1,0)"),0.0)</f>
        <v>0</v>
      </c>
      <c r="N670" s="3">
        <f>IFERROR(__xludf.DUMMYFUNCTION("IF(REGEXMATCH(I670,""(?i)entrepreneurship cell""),1,0)"),1.0)</f>
        <v>1</v>
      </c>
      <c r="O670" s="3">
        <f>IFERROR(__xludf.DUMMYFUNCTION("IF(REGEXMATCH(I670,""(?i)cultural club""),1,0)"),0.0)</f>
        <v>0</v>
      </c>
      <c r="P670" s="3">
        <f>IFERROR(__xludf.DUMMYFUNCTION("IF(REGEXMATCH(I670,""(?i)sports club""),1,0)"),1.0)</f>
        <v>1</v>
      </c>
      <c r="Q670" s="3" t="s">
        <v>1541</v>
      </c>
      <c r="R670" s="3">
        <f>IFERROR(__xludf.DUMMYFUNCTION("COUNTA(SPLIT(Q670,"",""))"),4.0)</f>
        <v>4</v>
      </c>
      <c r="S670" s="3">
        <f>IFERROR(__xludf.DUMMYFUNCTION("IF(REGEXMATCH(Q670,""(?i)c\+\+""),1,0)"),0.0)</f>
        <v>0</v>
      </c>
      <c r="T670" s="3">
        <f>IFERROR(__xludf.DUMMYFUNCTION("IF(REGEXMATCH(Q670,""(?i)machine learning""),1,0)"),0.0)</f>
        <v>0</v>
      </c>
      <c r="U670" s="3">
        <f>IFERROR(__xludf.DUMMYFUNCTION("IF(REGEXMATCH(Q670,""(?i)python""),1,0)"),0.0)</f>
        <v>0</v>
      </c>
      <c r="V670" s="3">
        <f>IFERROR(__xludf.DUMMYFUNCTION("IF(REGEXMATCH(Q670,""(?i)java""),1,0)"),1.0)</f>
        <v>1</v>
      </c>
      <c r="W670" s="3">
        <f>IFERROR(__xludf.DUMMYFUNCTION("IF(REGEXMATCH(Q670,""(?i)sql""),1,0)"),1.0)</f>
        <v>1</v>
      </c>
      <c r="X670" s="3">
        <f>IFERROR(__xludf.DUMMYFUNCTION("IF(REGEXMATCH(Q670,""(?i)web development""),1,0)"),1.0)</f>
        <v>1</v>
      </c>
      <c r="Y670" s="3">
        <f>IFERROR(__xludf.DUMMYFUNCTION("IF(REGEXMATCH(Q670,""(?i)data science""),1,0)"),1.0)</f>
        <v>1</v>
      </c>
      <c r="Z670" s="3" t="s">
        <v>45</v>
      </c>
      <c r="AA670" s="3" t="s">
        <v>85</v>
      </c>
      <c r="AB670" s="3" t="s">
        <v>66</v>
      </c>
      <c r="AC670" s="3" t="s">
        <v>61</v>
      </c>
      <c r="AD670" s="3">
        <v>11.72</v>
      </c>
      <c r="AE670" s="3" t="s">
        <v>61</v>
      </c>
      <c r="AF670" s="3">
        <v>5.45</v>
      </c>
      <c r="AG670" s="3">
        <v>8.75</v>
      </c>
      <c r="AH670" s="3">
        <v>8.4</v>
      </c>
      <c r="AI670" s="3">
        <v>6.62</v>
      </c>
      <c r="AJ670" s="3">
        <v>7.51</v>
      </c>
      <c r="AK670" s="3">
        <v>6.52</v>
      </c>
      <c r="AL670" s="3">
        <v>6.0</v>
      </c>
      <c r="AM670" s="3">
        <v>8.83</v>
      </c>
    </row>
    <row r="671">
      <c r="A671" s="3" t="s">
        <v>1594</v>
      </c>
      <c r="B671" s="3" t="s">
        <v>1595</v>
      </c>
      <c r="C671" s="4">
        <v>19.0</v>
      </c>
      <c r="D671" s="3" t="s">
        <v>41</v>
      </c>
      <c r="E671" s="3" t="s">
        <v>52</v>
      </c>
      <c r="F671" s="5">
        <v>6.86</v>
      </c>
      <c r="G671" s="3">
        <v>1.0</v>
      </c>
      <c r="H671" s="5">
        <v>84.18</v>
      </c>
      <c r="I671" s="3" t="s">
        <v>864</v>
      </c>
      <c r="J671" s="3">
        <f>IFERROR(__xludf.DUMMYFUNCTION("COUNTA(SPLIT(I671,"",""))"),2.0)</f>
        <v>2</v>
      </c>
      <c r="K671" s="3">
        <f>IFERROR(__xludf.DUMMYFUNCTION("IF(REGEXMATCH(I671,""(?i)literary society""),1,0)"),0.0)</f>
        <v>0</v>
      </c>
      <c r="L671" s="3">
        <f>IFERROR(__xludf.DUMMYFUNCTION("IF(REGEXMATCH(I671,""(?i)robotics""),1,0)"),0.0)</f>
        <v>0</v>
      </c>
      <c r="M671" s="3">
        <f>IFERROR(__xludf.DUMMYFUNCTION("IF(REGEXMATCH(I671,""(?i)coding club""),1,0)"),0.0)</f>
        <v>0</v>
      </c>
      <c r="N671" s="3">
        <f>IFERROR(__xludf.DUMMYFUNCTION("IF(REGEXMATCH(I671,""(?i)entrepreneurship cell""),1,0)"),0.0)</f>
        <v>0</v>
      </c>
      <c r="O671" s="3">
        <f>IFERROR(__xludf.DUMMYFUNCTION("IF(REGEXMATCH(I671,""(?i)cultural club""),1,0)"),1.0)</f>
        <v>1</v>
      </c>
      <c r="P671" s="3">
        <f>IFERROR(__xludf.DUMMYFUNCTION("IF(REGEXMATCH(I671,""(?i)sports club""),1,0)"),1.0)</f>
        <v>1</v>
      </c>
      <c r="Q671" s="3" t="s">
        <v>1596</v>
      </c>
      <c r="R671" s="3">
        <f>IFERROR(__xludf.DUMMYFUNCTION("COUNTA(SPLIT(Q671,"",""))"),3.0)</f>
        <v>3</v>
      </c>
      <c r="S671" s="3">
        <f>IFERROR(__xludf.DUMMYFUNCTION("IF(REGEXMATCH(Q671,""(?i)c\+\+""),1,0)"),1.0)</f>
        <v>1</v>
      </c>
      <c r="T671" s="3">
        <f>IFERROR(__xludf.DUMMYFUNCTION("IF(REGEXMATCH(Q671,""(?i)machine learning""),1,0)"),0.0)</f>
        <v>0</v>
      </c>
      <c r="U671" s="3">
        <f>IFERROR(__xludf.DUMMYFUNCTION("IF(REGEXMATCH(Q671,""(?i)python""),1,0)"),1.0)</f>
        <v>1</v>
      </c>
      <c r="V671" s="3">
        <f>IFERROR(__xludf.DUMMYFUNCTION("IF(REGEXMATCH(Q671,""(?i)java""),1,0)"),0.0)</f>
        <v>0</v>
      </c>
      <c r="W671" s="3">
        <f>IFERROR(__xludf.DUMMYFUNCTION("IF(REGEXMATCH(Q671,""(?i)sql""),1,0)"),0.0)</f>
        <v>0</v>
      </c>
      <c r="X671" s="3">
        <f>IFERROR(__xludf.DUMMYFUNCTION("IF(REGEXMATCH(Q671,""(?i)web development""),1,0)"),1.0)</f>
        <v>1</v>
      </c>
      <c r="Y671" s="3">
        <f>IFERROR(__xludf.DUMMYFUNCTION("IF(REGEXMATCH(Q671,""(?i)data science""),1,0)"),0.0)</f>
        <v>0</v>
      </c>
      <c r="Z671" s="3" t="s">
        <v>45</v>
      </c>
      <c r="AA671" s="3" t="s">
        <v>85</v>
      </c>
      <c r="AB671" s="3" t="s">
        <v>47</v>
      </c>
      <c r="AC671" s="3" t="s">
        <v>48</v>
      </c>
      <c r="AD671" s="3">
        <v>0.0</v>
      </c>
      <c r="AE671" s="3" t="s">
        <v>49</v>
      </c>
      <c r="AF671" s="3">
        <v>6.22</v>
      </c>
      <c r="AG671" s="3">
        <v>6.16</v>
      </c>
      <c r="AH671" s="3">
        <v>6.85</v>
      </c>
      <c r="AI671" s="3">
        <v>6.03</v>
      </c>
      <c r="AJ671" s="3">
        <v>7.15</v>
      </c>
      <c r="AK671" s="3">
        <v>6.89</v>
      </c>
      <c r="AL671" s="3">
        <v>9.63</v>
      </c>
      <c r="AM671" s="3">
        <v>5.97</v>
      </c>
    </row>
    <row r="672">
      <c r="A672" s="3" t="s">
        <v>1597</v>
      </c>
      <c r="B672" s="3" t="s">
        <v>1598</v>
      </c>
      <c r="C672" s="4">
        <v>21.0</v>
      </c>
      <c r="D672" s="3" t="s">
        <v>58</v>
      </c>
      <c r="E672" s="3" t="s">
        <v>52</v>
      </c>
      <c r="F672" s="5">
        <v>7.77</v>
      </c>
      <c r="G672" s="3">
        <v>0.0</v>
      </c>
      <c r="H672" s="5">
        <v>82.55</v>
      </c>
      <c r="I672" s="3" t="s">
        <v>1575</v>
      </c>
      <c r="J672" s="3">
        <f>IFERROR(__xludf.DUMMYFUNCTION("COUNTA(SPLIT(I672,"",""))"),3.0)</f>
        <v>3</v>
      </c>
      <c r="K672" s="3">
        <f>IFERROR(__xludf.DUMMYFUNCTION("IF(REGEXMATCH(I672,""(?i)literary society""),1,0)"),0.0)</f>
        <v>0</v>
      </c>
      <c r="L672" s="3">
        <f>IFERROR(__xludf.DUMMYFUNCTION("IF(REGEXMATCH(I672,""(?i)robotics""),1,0)"),1.0)</f>
        <v>1</v>
      </c>
      <c r="M672" s="3">
        <f>IFERROR(__xludf.DUMMYFUNCTION("IF(REGEXMATCH(I672,""(?i)coding club""),1,0)"),0.0)</f>
        <v>0</v>
      </c>
      <c r="N672" s="3">
        <f>IFERROR(__xludf.DUMMYFUNCTION("IF(REGEXMATCH(I672,""(?i)entrepreneurship cell""),1,0)"),1.0)</f>
        <v>1</v>
      </c>
      <c r="O672" s="3">
        <f>IFERROR(__xludf.DUMMYFUNCTION("IF(REGEXMATCH(I672,""(?i)cultural club""),1,0)"),0.0)</f>
        <v>0</v>
      </c>
      <c r="P672" s="3">
        <f>IFERROR(__xludf.DUMMYFUNCTION("IF(REGEXMATCH(I672,""(?i)sports club""),1,0)"),1.0)</f>
        <v>1</v>
      </c>
      <c r="Q672" s="3" t="s">
        <v>1599</v>
      </c>
      <c r="R672" s="3">
        <f>IFERROR(__xludf.DUMMYFUNCTION("COUNTA(SPLIT(Q672,"",""))"),3.0)</f>
        <v>3</v>
      </c>
      <c r="S672" s="3">
        <f>IFERROR(__xludf.DUMMYFUNCTION("IF(REGEXMATCH(Q672,""(?i)c\+\+""),1,0)"),1.0)</f>
        <v>1</v>
      </c>
      <c r="T672" s="3">
        <f>IFERROR(__xludf.DUMMYFUNCTION("IF(REGEXMATCH(Q672,""(?i)machine learning""),1,0)"),1.0)</f>
        <v>1</v>
      </c>
      <c r="U672" s="3">
        <f>IFERROR(__xludf.DUMMYFUNCTION("IF(REGEXMATCH(Q672,""(?i)python""),1,0)"),0.0)</f>
        <v>0</v>
      </c>
      <c r="V672" s="3">
        <f>IFERROR(__xludf.DUMMYFUNCTION("IF(REGEXMATCH(Q672,""(?i)java""),1,0)"),1.0)</f>
        <v>1</v>
      </c>
      <c r="W672" s="3">
        <f>IFERROR(__xludf.DUMMYFUNCTION("IF(REGEXMATCH(Q672,""(?i)sql""),1,0)"),0.0)</f>
        <v>0</v>
      </c>
      <c r="X672" s="3">
        <f>IFERROR(__xludf.DUMMYFUNCTION("IF(REGEXMATCH(Q672,""(?i)web development""),1,0)"),0.0)</f>
        <v>0</v>
      </c>
      <c r="Y672" s="3">
        <f>IFERROR(__xludf.DUMMYFUNCTION("IF(REGEXMATCH(Q672,""(?i)data science""),1,0)"),0.0)</f>
        <v>0</v>
      </c>
      <c r="Z672" s="3" t="s">
        <v>55</v>
      </c>
      <c r="AA672" s="3" t="s">
        <v>48</v>
      </c>
      <c r="AB672" s="3" t="s">
        <v>47</v>
      </c>
      <c r="AC672" s="3" t="s">
        <v>48</v>
      </c>
      <c r="AD672" s="3">
        <v>0.0</v>
      </c>
      <c r="AE672" s="3" t="s">
        <v>49</v>
      </c>
      <c r="AF672" s="3">
        <v>6.95</v>
      </c>
      <c r="AG672" s="3">
        <v>8.06</v>
      </c>
      <c r="AH672" s="3">
        <v>9.02</v>
      </c>
      <c r="AI672" s="3">
        <v>8.36</v>
      </c>
      <c r="AJ672" s="3">
        <v>6.93</v>
      </c>
      <c r="AK672" s="3">
        <v>9.26</v>
      </c>
      <c r="AL672" s="3">
        <v>7.56</v>
      </c>
      <c r="AM672" s="3">
        <v>6.02</v>
      </c>
    </row>
    <row r="673">
      <c r="A673" s="3" t="s">
        <v>1600</v>
      </c>
      <c r="B673" s="3" t="s">
        <v>190</v>
      </c>
      <c r="C673" s="4">
        <v>23.0</v>
      </c>
      <c r="D673" s="3" t="s">
        <v>58</v>
      </c>
      <c r="E673" s="3" t="s">
        <v>70</v>
      </c>
      <c r="F673" s="5">
        <v>7.14</v>
      </c>
      <c r="G673" s="3">
        <v>1.0</v>
      </c>
      <c r="H673" s="5">
        <v>61.39</v>
      </c>
      <c r="I673" s="3" t="s">
        <v>14</v>
      </c>
      <c r="J673" s="3">
        <f>IFERROR(__xludf.DUMMYFUNCTION("COUNTA(SPLIT(I673,"",""))"),1.0)</f>
        <v>1</v>
      </c>
      <c r="K673" s="3">
        <f>IFERROR(__xludf.DUMMYFUNCTION("IF(REGEXMATCH(I673,""(?i)literary society""),1,0)"),0.0)</f>
        <v>0</v>
      </c>
      <c r="L673" s="3">
        <f>IFERROR(__xludf.DUMMYFUNCTION("IF(REGEXMATCH(I673,""(?i)robotics""),1,0)"),0.0)</f>
        <v>0</v>
      </c>
      <c r="M673" s="3">
        <f>IFERROR(__xludf.DUMMYFUNCTION("IF(REGEXMATCH(I673,""(?i)coding club""),1,0)"),0.0)</f>
        <v>0</v>
      </c>
      <c r="N673" s="3">
        <f>IFERROR(__xludf.DUMMYFUNCTION("IF(REGEXMATCH(I673,""(?i)entrepreneurship cell""),1,0)"),0.0)</f>
        <v>0</v>
      </c>
      <c r="O673" s="3">
        <f>IFERROR(__xludf.DUMMYFUNCTION("IF(REGEXMATCH(I673,""(?i)cultural club""),1,0)"),1.0)</f>
        <v>1</v>
      </c>
      <c r="P673" s="3">
        <f>IFERROR(__xludf.DUMMYFUNCTION("IF(REGEXMATCH(I673,""(?i)sports club""),1,0)"),0.0)</f>
        <v>0</v>
      </c>
      <c r="Q673" s="3" t="s">
        <v>1601</v>
      </c>
      <c r="R673" s="3">
        <f>IFERROR(__xludf.DUMMYFUNCTION("COUNTA(SPLIT(Q673,"",""))"),5.0)</f>
        <v>5</v>
      </c>
      <c r="S673" s="3">
        <f>IFERROR(__xludf.DUMMYFUNCTION("IF(REGEXMATCH(Q673,""(?i)c\+\+""),1,0)"),1.0)</f>
        <v>1</v>
      </c>
      <c r="T673" s="3">
        <f>IFERROR(__xludf.DUMMYFUNCTION("IF(REGEXMATCH(Q673,""(?i)machine learning""),1,0)"),1.0)</f>
        <v>1</v>
      </c>
      <c r="U673" s="3">
        <f>IFERROR(__xludf.DUMMYFUNCTION("IF(REGEXMATCH(Q673,""(?i)python""),1,0)"),1.0)</f>
        <v>1</v>
      </c>
      <c r="V673" s="3">
        <f>IFERROR(__xludf.DUMMYFUNCTION("IF(REGEXMATCH(Q673,""(?i)java""),1,0)"),0.0)</f>
        <v>0</v>
      </c>
      <c r="W673" s="3">
        <f>IFERROR(__xludf.DUMMYFUNCTION("IF(REGEXMATCH(Q673,""(?i)sql""),1,0)"),0.0)</f>
        <v>0</v>
      </c>
      <c r="X673" s="3">
        <f>IFERROR(__xludf.DUMMYFUNCTION("IF(REGEXMATCH(Q673,""(?i)web development""),1,0)"),1.0)</f>
        <v>1</v>
      </c>
      <c r="Y673" s="3">
        <f>IFERROR(__xludf.DUMMYFUNCTION("IF(REGEXMATCH(Q673,""(?i)data science""),1,0)"),1.0)</f>
        <v>1</v>
      </c>
      <c r="Z673" s="3" t="s">
        <v>45</v>
      </c>
      <c r="AA673" s="3" t="s">
        <v>72</v>
      </c>
      <c r="AB673" s="3" t="s">
        <v>66</v>
      </c>
      <c r="AC673" s="3" t="s">
        <v>72</v>
      </c>
      <c r="AD673" s="3">
        <v>9.96</v>
      </c>
      <c r="AE673" s="3" t="s">
        <v>72</v>
      </c>
      <c r="AF673" s="3">
        <v>8.2</v>
      </c>
      <c r="AG673" s="3">
        <v>7.01</v>
      </c>
      <c r="AH673" s="3">
        <v>7.06</v>
      </c>
      <c r="AI673" s="3">
        <v>6.73</v>
      </c>
      <c r="AJ673" s="3">
        <v>7.68</v>
      </c>
      <c r="AK673" s="3">
        <v>6.58</v>
      </c>
      <c r="AL673" s="3">
        <v>7.98</v>
      </c>
      <c r="AM673" s="3">
        <v>5.87</v>
      </c>
    </row>
    <row r="674">
      <c r="A674" s="3" t="s">
        <v>1602</v>
      </c>
      <c r="B674" s="3" t="s">
        <v>1603</v>
      </c>
      <c r="C674" s="4">
        <v>23.0</v>
      </c>
      <c r="D674" s="3" t="s">
        <v>41</v>
      </c>
      <c r="E674" s="3" t="s">
        <v>59</v>
      </c>
      <c r="F674" s="5">
        <v>6.6</v>
      </c>
      <c r="G674" s="3">
        <v>0.0</v>
      </c>
      <c r="H674" s="5">
        <v>88.3</v>
      </c>
      <c r="I674" s="3" t="s">
        <v>1025</v>
      </c>
      <c r="J674" s="3">
        <f>IFERROR(__xludf.DUMMYFUNCTION("COUNTA(SPLIT(I674,"",""))"),3.0)</f>
        <v>3</v>
      </c>
      <c r="K674" s="3">
        <f>IFERROR(__xludf.DUMMYFUNCTION("IF(REGEXMATCH(I674,""(?i)literary society""),1,0)"),0.0)</f>
        <v>0</v>
      </c>
      <c r="L674" s="3">
        <f>IFERROR(__xludf.DUMMYFUNCTION("IF(REGEXMATCH(I674,""(?i)robotics""),1,0)"),1.0)</f>
        <v>1</v>
      </c>
      <c r="M674" s="3">
        <f>IFERROR(__xludf.DUMMYFUNCTION("IF(REGEXMATCH(I674,""(?i)coding club""),1,0)"),1.0)</f>
        <v>1</v>
      </c>
      <c r="N674" s="3">
        <f>IFERROR(__xludf.DUMMYFUNCTION("IF(REGEXMATCH(I674,""(?i)entrepreneurship cell""),1,0)"),1.0)</f>
        <v>1</v>
      </c>
      <c r="O674" s="3">
        <f>IFERROR(__xludf.DUMMYFUNCTION("IF(REGEXMATCH(I674,""(?i)cultural club""),1,0)"),0.0)</f>
        <v>0</v>
      </c>
      <c r="P674" s="3">
        <f>IFERROR(__xludf.DUMMYFUNCTION("IF(REGEXMATCH(I674,""(?i)sports club""),1,0)"),0.0)</f>
        <v>0</v>
      </c>
      <c r="Q674" s="3" t="s">
        <v>342</v>
      </c>
      <c r="R674" s="3">
        <f>IFERROR(__xludf.DUMMYFUNCTION("COUNTA(SPLIT(Q674,"",""))"),2.0)</f>
        <v>2</v>
      </c>
      <c r="S674" s="3">
        <f>IFERROR(__xludf.DUMMYFUNCTION("IF(REGEXMATCH(Q674,""(?i)c\+\+""),1,0)"),1.0)</f>
        <v>1</v>
      </c>
      <c r="T674" s="3">
        <f>IFERROR(__xludf.DUMMYFUNCTION("IF(REGEXMATCH(Q674,""(?i)machine learning""),1,0)"),0.0)</f>
        <v>0</v>
      </c>
      <c r="U674" s="3">
        <f>IFERROR(__xludf.DUMMYFUNCTION("IF(REGEXMATCH(Q674,""(?i)python""),1,0)"),0.0)</f>
        <v>0</v>
      </c>
      <c r="V674" s="3">
        <f>IFERROR(__xludf.DUMMYFUNCTION("IF(REGEXMATCH(Q674,""(?i)java""),1,0)"),0.0)</f>
        <v>0</v>
      </c>
      <c r="W674" s="3">
        <f>IFERROR(__xludf.DUMMYFUNCTION("IF(REGEXMATCH(Q674,""(?i)sql""),1,0)"),0.0)</f>
        <v>0</v>
      </c>
      <c r="X674" s="3">
        <f>IFERROR(__xludf.DUMMYFUNCTION("IF(REGEXMATCH(Q674,""(?i)web development""),1,0)"),1.0)</f>
        <v>1</v>
      </c>
      <c r="Y674" s="3">
        <f>IFERROR(__xludf.DUMMYFUNCTION("IF(REGEXMATCH(Q674,""(?i)data science""),1,0)"),0.0)</f>
        <v>0</v>
      </c>
      <c r="Z674" s="3" t="s">
        <v>55</v>
      </c>
      <c r="AA674" s="3" t="s">
        <v>48</v>
      </c>
      <c r="AB674" s="3" t="s">
        <v>47</v>
      </c>
      <c r="AC674" s="3" t="s">
        <v>48</v>
      </c>
      <c r="AD674" s="3">
        <v>0.0</v>
      </c>
      <c r="AE674" s="3" t="s">
        <v>49</v>
      </c>
      <c r="AF674" s="3">
        <v>6.65</v>
      </c>
      <c r="AG674" s="3">
        <v>6.02</v>
      </c>
      <c r="AH674" s="3">
        <v>6.15</v>
      </c>
      <c r="AI674" s="3">
        <v>8.52</v>
      </c>
      <c r="AJ674" s="3">
        <v>7.46</v>
      </c>
      <c r="AK674" s="3">
        <v>5.48</v>
      </c>
      <c r="AL674" s="3">
        <v>5.81</v>
      </c>
      <c r="AM674" s="3">
        <v>6.71</v>
      </c>
    </row>
    <row r="675">
      <c r="A675" s="3" t="s">
        <v>1604</v>
      </c>
      <c r="B675" s="3" t="s">
        <v>1605</v>
      </c>
      <c r="C675" s="4">
        <v>19.0</v>
      </c>
      <c r="D675" s="3" t="s">
        <v>58</v>
      </c>
      <c r="E675" s="3" t="s">
        <v>92</v>
      </c>
      <c r="F675" s="5">
        <v>6.9</v>
      </c>
      <c r="G675" s="3">
        <v>1.0</v>
      </c>
      <c r="H675" s="5">
        <v>78.31</v>
      </c>
      <c r="I675" s="3" t="s">
        <v>15</v>
      </c>
      <c r="J675" s="3">
        <f>IFERROR(__xludf.DUMMYFUNCTION("COUNTA(SPLIT(I675,"",""))"),1.0)</f>
        <v>1</v>
      </c>
      <c r="K675" s="3">
        <f>IFERROR(__xludf.DUMMYFUNCTION("IF(REGEXMATCH(I675,""(?i)literary society""),1,0)"),0.0)</f>
        <v>0</v>
      </c>
      <c r="L675" s="3">
        <f>IFERROR(__xludf.DUMMYFUNCTION("IF(REGEXMATCH(I675,""(?i)robotics""),1,0)"),0.0)</f>
        <v>0</v>
      </c>
      <c r="M675" s="3">
        <f>IFERROR(__xludf.DUMMYFUNCTION("IF(REGEXMATCH(I675,""(?i)coding club""),1,0)"),0.0)</f>
        <v>0</v>
      </c>
      <c r="N675" s="3">
        <f>IFERROR(__xludf.DUMMYFUNCTION("IF(REGEXMATCH(I675,""(?i)entrepreneurship cell""),1,0)"),0.0)</f>
        <v>0</v>
      </c>
      <c r="O675" s="3">
        <f>IFERROR(__xludf.DUMMYFUNCTION("IF(REGEXMATCH(I675,""(?i)cultural club""),1,0)"),0.0)</f>
        <v>0</v>
      </c>
      <c r="P675" s="3">
        <f>IFERROR(__xludf.DUMMYFUNCTION("IF(REGEXMATCH(I675,""(?i)sports club""),1,0)"),1.0)</f>
        <v>1</v>
      </c>
      <c r="Q675" s="3" t="s">
        <v>291</v>
      </c>
      <c r="R675" s="3">
        <f>IFERROR(__xludf.DUMMYFUNCTION("COUNTA(SPLIT(Q675,"",""))"),2.0)</f>
        <v>2</v>
      </c>
      <c r="S675" s="3">
        <f>IFERROR(__xludf.DUMMYFUNCTION("IF(REGEXMATCH(Q675,""(?i)c\+\+""),1,0)"),1.0)</f>
        <v>1</v>
      </c>
      <c r="T675" s="3">
        <f>IFERROR(__xludf.DUMMYFUNCTION("IF(REGEXMATCH(Q675,""(?i)machine learning""),1,0)"),0.0)</f>
        <v>0</v>
      </c>
      <c r="U675" s="3">
        <f>IFERROR(__xludf.DUMMYFUNCTION("IF(REGEXMATCH(Q675,""(?i)python""),1,0)"),0.0)</f>
        <v>0</v>
      </c>
      <c r="V675" s="3">
        <f>IFERROR(__xludf.DUMMYFUNCTION("IF(REGEXMATCH(Q675,""(?i)java""),1,0)"),0.0)</f>
        <v>0</v>
      </c>
      <c r="W675" s="3">
        <f>IFERROR(__xludf.DUMMYFUNCTION("IF(REGEXMATCH(Q675,""(?i)sql""),1,0)"),1.0)</f>
        <v>1</v>
      </c>
      <c r="X675" s="3">
        <f>IFERROR(__xludf.DUMMYFUNCTION("IF(REGEXMATCH(Q675,""(?i)web development""),1,0)"),0.0)</f>
        <v>0</v>
      </c>
      <c r="Y675" s="3">
        <f>IFERROR(__xludf.DUMMYFUNCTION("IF(REGEXMATCH(Q675,""(?i)data science""),1,0)"),0.0)</f>
        <v>0</v>
      </c>
      <c r="Z675" s="3" t="s">
        <v>55</v>
      </c>
      <c r="AA675" s="3" t="s">
        <v>48</v>
      </c>
      <c r="AB675" s="3" t="s">
        <v>47</v>
      </c>
      <c r="AC675" s="3" t="s">
        <v>48</v>
      </c>
      <c r="AD675" s="3">
        <v>0.0</v>
      </c>
      <c r="AE675" s="3" t="s">
        <v>49</v>
      </c>
      <c r="AF675" s="3">
        <v>7.5</v>
      </c>
      <c r="AG675" s="3">
        <v>8.94</v>
      </c>
      <c r="AH675" s="3">
        <v>5.64</v>
      </c>
      <c r="AI675" s="3">
        <v>5.05</v>
      </c>
      <c r="AJ675" s="3">
        <v>6.93</v>
      </c>
      <c r="AK675" s="3">
        <v>6.32</v>
      </c>
      <c r="AL675" s="3">
        <v>6.52</v>
      </c>
      <c r="AM675" s="3">
        <v>8.27</v>
      </c>
    </row>
    <row r="676">
      <c r="A676" s="3" t="s">
        <v>1606</v>
      </c>
      <c r="B676" s="3" t="s">
        <v>1607</v>
      </c>
      <c r="C676" s="4">
        <v>19.0</v>
      </c>
      <c r="D676" s="3" t="s">
        <v>41</v>
      </c>
      <c r="E676" s="3" t="s">
        <v>52</v>
      </c>
      <c r="F676" s="5">
        <v>6.99</v>
      </c>
      <c r="G676" s="3">
        <v>1.0</v>
      </c>
      <c r="H676" s="5">
        <v>89.39</v>
      </c>
      <c r="I676" s="3" t="s">
        <v>474</v>
      </c>
      <c r="J676" s="3">
        <f>IFERROR(__xludf.DUMMYFUNCTION("COUNTA(SPLIT(I676,"",""))"),2.0)</f>
        <v>2</v>
      </c>
      <c r="K676" s="3">
        <f>IFERROR(__xludf.DUMMYFUNCTION("IF(REGEXMATCH(I676,""(?i)literary society""),1,0)"),0.0)</f>
        <v>0</v>
      </c>
      <c r="L676" s="3">
        <f>IFERROR(__xludf.DUMMYFUNCTION("IF(REGEXMATCH(I676,""(?i)robotics""),1,0)"),1.0)</f>
        <v>1</v>
      </c>
      <c r="M676" s="3">
        <f>IFERROR(__xludf.DUMMYFUNCTION("IF(REGEXMATCH(I676,""(?i)coding club""),1,0)"),0.0)</f>
        <v>0</v>
      </c>
      <c r="N676" s="3">
        <f>IFERROR(__xludf.DUMMYFUNCTION("IF(REGEXMATCH(I676,""(?i)entrepreneurship cell""),1,0)"),0.0)</f>
        <v>0</v>
      </c>
      <c r="O676" s="3">
        <f>IFERROR(__xludf.DUMMYFUNCTION("IF(REGEXMATCH(I676,""(?i)cultural club""),1,0)"),0.0)</f>
        <v>0</v>
      </c>
      <c r="P676" s="3">
        <f>IFERROR(__xludf.DUMMYFUNCTION("IF(REGEXMATCH(I676,""(?i)sports club""),1,0)"),1.0)</f>
        <v>1</v>
      </c>
      <c r="Q676" s="3" t="s">
        <v>260</v>
      </c>
      <c r="R676" s="3">
        <f>IFERROR(__xludf.DUMMYFUNCTION("COUNTA(SPLIT(Q676,"",""))"),2.0)</f>
        <v>2</v>
      </c>
      <c r="S676" s="3">
        <f>IFERROR(__xludf.DUMMYFUNCTION("IF(REGEXMATCH(Q676,""(?i)c\+\+""),1,0)"),0.0)</f>
        <v>0</v>
      </c>
      <c r="T676" s="3">
        <f>IFERROR(__xludf.DUMMYFUNCTION("IF(REGEXMATCH(Q676,""(?i)machine learning""),1,0)"),0.0)</f>
        <v>0</v>
      </c>
      <c r="U676" s="3">
        <f>IFERROR(__xludf.DUMMYFUNCTION("IF(REGEXMATCH(Q676,""(?i)python""),1,0)"),0.0)</f>
        <v>0</v>
      </c>
      <c r="V676" s="3">
        <f>IFERROR(__xludf.DUMMYFUNCTION("IF(REGEXMATCH(Q676,""(?i)java""),1,0)"),0.0)</f>
        <v>0</v>
      </c>
      <c r="W676" s="3">
        <f>IFERROR(__xludf.DUMMYFUNCTION("IF(REGEXMATCH(Q676,""(?i)sql""),1,0)"),1.0)</f>
        <v>1</v>
      </c>
      <c r="X676" s="3">
        <f>IFERROR(__xludf.DUMMYFUNCTION("IF(REGEXMATCH(Q676,""(?i)web development""),1,0)"),1.0)</f>
        <v>1</v>
      </c>
      <c r="Y676" s="3">
        <f>IFERROR(__xludf.DUMMYFUNCTION("IF(REGEXMATCH(Q676,""(?i)data science""),1,0)"),0.0)</f>
        <v>0</v>
      </c>
      <c r="Z676" s="3" t="s">
        <v>45</v>
      </c>
      <c r="AA676" s="3" t="s">
        <v>67</v>
      </c>
      <c r="AB676" s="3" t="s">
        <v>66</v>
      </c>
      <c r="AC676" s="3" t="s">
        <v>61</v>
      </c>
      <c r="AD676" s="3">
        <v>7.29</v>
      </c>
      <c r="AE676" s="3" t="s">
        <v>72</v>
      </c>
      <c r="AF676" s="3">
        <v>6.35</v>
      </c>
      <c r="AG676" s="3">
        <v>7.84</v>
      </c>
      <c r="AH676" s="3">
        <v>7.93</v>
      </c>
      <c r="AI676" s="3">
        <v>5.24</v>
      </c>
      <c r="AJ676" s="3">
        <v>7.29</v>
      </c>
      <c r="AK676" s="3">
        <v>6.49</v>
      </c>
      <c r="AL676" s="3">
        <v>8.3</v>
      </c>
      <c r="AM676" s="3">
        <v>6.48</v>
      </c>
    </row>
    <row r="677">
      <c r="A677" s="3" t="s">
        <v>1608</v>
      </c>
      <c r="B677" s="3" t="s">
        <v>1609</v>
      </c>
      <c r="C677" s="4">
        <v>23.0</v>
      </c>
      <c r="D677" s="3" t="s">
        <v>58</v>
      </c>
      <c r="E677" s="3" t="s">
        <v>59</v>
      </c>
      <c r="F677" s="5">
        <v>7.05</v>
      </c>
      <c r="G677" s="3">
        <v>1.0</v>
      </c>
      <c r="H677" s="5">
        <v>88.84</v>
      </c>
      <c r="I677" s="3" t="s">
        <v>182</v>
      </c>
      <c r="J677" s="3">
        <f>IFERROR(__xludf.DUMMYFUNCTION("COUNTA(SPLIT(I677,"",""))"),2.0)</f>
        <v>2</v>
      </c>
      <c r="K677" s="3">
        <f>IFERROR(__xludf.DUMMYFUNCTION("IF(REGEXMATCH(I677,""(?i)literary society""),1,0)"),1.0)</f>
        <v>1</v>
      </c>
      <c r="L677" s="3">
        <f>IFERROR(__xludf.DUMMYFUNCTION("IF(REGEXMATCH(I677,""(?i)robotics""),1,0)"),1.0)</f>
        <v>1</v>
      </c>
      <c r="M677" s="3">
        <f>IFERROR(__xludf.DUMMYFUNCTION("IF(REGEXMATCH(I677,""(?i)coding club""),1,0)"),0.0)</f>
        <v>0</v>
      </c>
      <c r="N677" s="3">
        <f>IFERROR(__xludf.DUMMYFUNCTION("IF(REGEXMATCH(I677,""(?i)entrepreneurship cell""),1,0)"),0.0)</f>
        <v>0</v>
      </c>
      <c r="O677" s="3">
        <f>IFERROR(__xludf.DUMMYFUNCTION("IF(REGEXMATCH(I677,""(?i)cultural club""),1,0)"),0.0)</f>
        <v>0</v>
      </c>
      <c r="P677" s="3">
        <f>IFERROR(__xludf.DUMMYFUNCTION("IF(REGEXMATCH(I677,""(?i)sports club""),1,0)"),0.0)</f>
        <v>0</v>
      </c>
      <c r="Q677" s="3" t="s">
        <v>951</v>
      </c>
      <c r="R677" s="3">
        <f>IFERROR(__xludf.DUMMYFUNCTION("COUNTA(SPLIT(Q677,"",""))"),3.0)</f>
        <v>3</v>
      </c>
      <c r="S677" s="3">
        <f>IFERROR(__xludf.DUMMYFUNCTION("IF(REGEXMATCH(Q677,""(?i)c\+\+""),1,0)"),0.0)</f>
        <v>0</v>
      </c>
      <c r="T677" s="3">
        <f>IFERROR(__xludf.DUMMYFUNCTION("IF(REGEXMATCH(Q677,""(?i)machine learning""),1,0)"),1.0)</f>
        <v>1</v>
      </c>
      <c r="U677" s="3">
        <f>IFERROR(__xludf.DUMMYFUNCTION("IF(REGEXMATCH(Q677,""(?i)python""),1,0)"),0.0)</f>
        <v>0</v>
      </c>
      <c r="V677" s="3">
        <f>IFERROR(__xludf.DUMMYFUNCTION("IF(REGEXMATCH(Q677,""(?i)java""),1,0)"),1.0)</f>
        <v>1</v>
      </c>
      <c r="W677" s="3">
        <f>IFERROR(__xludf.DUMMYFUNCTION("IF(REGEXMATCH(Q677,""(?i)sql""),1,0)"),1.0)</f>
        <v>1</v>
      </c>
      <c r="X677" s="3">
        <f>IFERROR(__xludf.DUMMYFUNCTION("IF(REGEXMATCH(Q677,""(?i)web development""),1,0)"),0.0)</f>
        <v>0</v>
      </c>
      <c r="Y677" s="3">
        <f>IFERROR(__xludf.DUMMYFUNCTION("IF(REGEXMATCH(Q677,""(?i)data science""),1,0)"),0.0)</f>
        <v>0</v>
      </c>
      <c r="Z677" s="3" t="s">
        <v>55</v>
      </c>
      <c r="AA677" s="3" t="s">
        <v>48</v>
      </c>
      <c r="AB677" s="3" t="s">
        <v>66</v>
      </c>
      <c r="AC677" s="3" t="s">
        <v>46</v>
      </c>
      <c r="AD677" s="3">
        <v>9.0</v>
      </c>
      <c r="AE677" s="3" t="s">
        <v>72</v>
      </c>
      <c r="AF677" s="3">
        <v>8.87</v>
      </c>
      <c r="AG677" s="3">
        <v>8.01</v>
      </c>
      <c r="AH677" s="3">
        <v>6.54</v>
      </c>
      <c r="AI677" s="3">
        <v>7.78</v>
      </c>
      <c r="AJ677" s="3">
        <v>6.6</v>
      </c>
      <c r="AK677" s="3">
        <v>5.89</v>
      </c>
      <c r="AL677" s="3">
        <v>6.1</v>
      </c>
      <c r="AM677" s="3">
        <v>6.64</v>
      </c>
    </row>
    <row r="678">
      <c r="A678" s="3" t="s">
        <v>1610</v>
      </c>
      <c r="B678" s="3" t="s">
        <v>127</v>
      </c>
      <c r="C678" s="4">
        <v>23.0</v>
      </c>
      <c r="D678" s="3" t="s">
        <v>58</v>
      </c>
      <c r="E678" s="3" t="s">
        <v>52</v>
      </c>
      <c r="F678" s="5">
        <v>6.59</v>
      </c>
      <c r="G678" s="3">
        <v>1.0</v>
      </c>
      <c r="H678" s="5">
        <v>74.06</v>
      </c>
      <c r="I678" s="3" t="s">
        <v>253</v>
      </c>
      <c r="J678" s="3">
        <f>IFERROR(__xludf.DUMMYFUNCTION("COUNTA(SPLIT(I678,"",""))"),2.0)</f>
        <v>2</v>
      </c>
      <c r="K678" s="3">
        <f>IFERROR(__xludf.DUMMYFUNCTION("IF(REGEXMATCH(I678,""(?i)literary society""),1,0)"),1.0)</f>
        <v>1</v>
      </c>
      <c r="L678" s="3">
        <f>IFERROR(__xludf.DUMMYFUNCTION("IF(REGEXMATCH(I678,""(?i)robotics""),1,0)"),0.0)</f>
        <v>0</v>
      </c>
      <c r="M678" s="3">
        <f>IFERROR(__xludf.DUMMYFUNCTION("IF(REGEXMATCH(I678,""(?i)coding club""),1,0)"),0.0)</f>
        <v>0</v>
      </c>
      <c r="N678" s="3">
        <f>IFERROR(__xludf.DUMMYFUNCTION("IF(REGEXMATCH(I678,""(?i)entrepreneurship cell""),1,0)"),0.0)</f>
        <v>0</v>
      </c>
      <c r="O678" s="3">
        <f>IFERROR(__xludf.DUMMYFUNCTION("IF(REGEXMATCH(I678,""(?i)cultural club""),1,0)"),0.0)</f>
        <v>0</v>
      </c>
      <c r="P678" s="3">
        <f>IFERROR(__xludf.DUMMYFUNCTION("IF(REGEXMATCH(I678,""(?i)sports club""),1,0)"),1.0)</f>
        <v>1</v>
      </c>
      <c r="Q678" s="3" t="s">
        <v>995</v>
      </c>
      <c r="R678" s="3">
        <f>IFERROR(__xludf.DUMMYFUNCTION("COUNTA(SPLIT(Q678,"",""))"),4.0)</f>
        <v>4</v>
      </c>
      <c r="S678" s="3">
        <f>IFERROR(__xludf.DUMMYFUNCTION("IF(REGEXMATCH(Q678,""(?i)c\+\+""),1,0)"),0.0)</f>
        <v>0</v>
      </c>
      <c r="T678" s="3">
        <f>IFERROR(__xludf.DUMMYFUNCTION("IF(REGEXMATCH(Q678,""(?i)machine learning""),1,0)"),1.0)</f>
        <v>1</v>
      </c>
      <c r="U678" s="3">
        <f>IFERROR(__xludf.DUMMYFUNCTION("IF(REGEXMATCH(Q678,""(?i)python""),1,0)"),0.0)</f>
        <v>0</v>
      </c>
      <c r="V678" s="3">
        <f>IFERROR(__xludf.DUMMYFUNCTION("IF(REGEXMATCH(Q678,""(?i)java""),1,0)"),1.0)</f>
        <v>1</v>
      </c>
      <c r="W678" s="3">
        <f>IFERROR(__xludf.DUMMYFUNCTION("IF(REGEXMATCH(Q678,""(?i)sql""),1,0)"),1.0)</f>
        <v>1</v>
      </c>
      <c r="X678" s="3">
        <f>IFERROR(__xludf.DUMMYFUNCTION("IF(REGEXMATCH(Q678,""(?i)web development""),1,0)"),1.0)</f>
        <v>1</v>
      </c>
      <c r="Y678" s="3">
        <f>IFERROR(__xludf.DUMMYFUNCTION("IF(REGEXMATCH(Q678,""(?i)data science""),1,0)"),0.0)</f>
        <v>0</v>
      </c>
      <c r="Z678" s="3" t="s">
        <v>45</v>
      </c>
      <c r="AA678" s="3" t="s">
        <v>67</v>
      </c>
      <c r="AB678" s="3" t="s">
        <v>47</v>
      </c>
      <c r="AC678" s="3" t="s">
        <v>48</v>
      </c>
      <c r="AD678" s="3">
        <v>0.0</v>
      </c>
      <c r="AE678" s="3" t="s">
        <v>49</v>
      </c>
      <c r="AF678" s="3">
        <v>6.95</v>
      </c>
      <c r="AG678" s="3">
        <v>5.88</v>
      </c>
      <c r="AH678" s="3">
        <v>7.3</v>
      </c>
      <c r="AI678" s="3">
        <v>5.28</v>
      </c>
      <c r="AJ678" s="3">
        <v>7.28</v>
      </c>
      <c r="AK678" s="3">
        <v>6.72</v>
      </c>
      <c r="AL678" s="3">
        <v>7.37</v>
      </c>
      <c r="AM678" s="3">
        <v>5.95</v>
      </c>
    </row>
    <row r="679">
      <c r="A679" s="3" t="s">
        <v>1611</v>
      </c>
      <c r="B679" s="3" t="s">
        <v>1612</v>
      </c>
      <c r="C679" s="4">
        <v>18.0</v>
      </c>
      <c r="D679" s="3" t="s">
        <v>58</v>
      </c>
      <c r="E679" s="3" t="s">
        <v>42</v>
      </c>
      <c r="F679" s="5">
        <v>6.94</v>
      </c>
      <c r="G679" s="3">
        <v>1.0</v>
      </c>
      <c r="H679" s="5">
        <v>71.84</v>
      </c>
      <c r="I679" s="3" t="s">
        <v>864</v>
      </c>
      <c r="J679" s="3">
        <f>IFERROR(__xludf.DUMMYFUNCTION("COUNTA(SPLIT(I679,"",""))"),2.0)</f>
        <v>2</v>
      </c>
      <c r="K679" s="3">
        <f>IFERROR(__xludf.DUMMYFUNCTION("IF(REGEXMATCH(I679,""(?i)literary society""),1,0)"),0.0)</f>
        <v>0</v>
      </c>
      <c r="L679" s="3">
        <f>IFERROR(__xludf.DUMMYFUNCTION("IF(REGEXMATCH(I679,""(?i)robotics""),1,0)"),0.0)</f>
        <v>0</v>
      </c>
      <c r="M679" s="3">
        <f>IFERROR(__xludf.DUMMYFUNCTION("IF(REGEXMATCH(I679,""(?i)coding club""),1,0)"),0.0)</f>
        <v>0</v>
      </c>
      <c r="N679" s="3">
        <f>IFERROR(__xludf.DUMMYFUNCTION("IF(REGEXMATCH(I679,""(?i)entrepreneurship cell""),1,0)"),0.0)</f>
        <v>0</v>
      </c>
      <c r="O679" s="3">
        <f>IFERROR(__xludf.DUMMYFUNCTION("IF(REGEXMATCH(I679,""(?i)cultural club""),1,0)"),1.0)</f>
        <v>1</v>
      </c>
      <c r="P679" s="3">
        <f>IFERROR(__xludf.DUMMYFUNCTION("IF(REGEXMATCH(I679,""(?i)sports club""),1,0)"),1.0)</f>
        <v>1</v>
      </c>
      <c r="Q679" s="3" t="s">
        <v>796</v>
      </c>
      <c r="R679" s="3">
        <f>IFERROR(__xludf.DUMMYFUNCTION("COUNTA(SPLIT(Q679,"",""))"),2.0)</f>
        <v>2</v>
      </c>
      <c r="S679" s="3">
        <f>IFERROR(__xludf.DUMMYFUNCTION("IF(REGEXMATCH(Q679,""(?i)c\+\+""),1,0)"),0.0)</f>
        <v>0</v>
      </c>
      <c r="T679" s="3">
        <f>IFERROR(__xludf.DUMMYFUNCTION("IF(REGEXMATCH(Q679,""(?i)machine learning""),1,0)"),1.0)</f>
        <v>1</v>
      </c>
      <c r="U679" s="3">
        <f>IFERROR(__xludf.DUMMYFUNCTION("IF(REGEXMATCH(Q679,""(?i)python""),1,0)"),0.0)</f>
        <v>0</v>
      </c>
      <c r="V679" s="3">
        <f>IFERROR(__xludf.DUMMYFUNCTION("IF(REGEXMATCH(Q679,""(?i)java""),1,0)"),0.0)</f>
        <v>0</v>
      </c>
      <c r="W679" s="3">
        <f>IFERROR(__xludf.DUMMYFUNCTION("IF(REGEXMATCH(Q679,""(?i)sql""),1,0)"),0.0)</f>
        <v>0</v>
      </c>
      <c r="X679" s="3">
        <f>IFERROR(__xludf.DUMMYFUNCTION("IF(REGEXMATCH(Q679,""(?i)web development""),1,0)"),1.0)</f>
        <v>1</v>
      </c>
      <c r="Y679" s="3">
        <f>IFERROR(__xludf.DUMMYFUNCTION("IF(REGEXMATCH(Q679,""(?i)data science""),1,0)"),0.0)</f>
        <v>0</v>
      </c>
      <c r="Z679" s="3" t="s">
        <v>55</v>
      </c>
      <c r="AA679" s="3" t="s">
        <v>48</v>
      </c>
      <c r="AB679" s="3" t="s">
        <v>66</v>
      </c>
      <c r="AC679" s="3" t="s">
        <v>46</v>
      </c>
      <c r="AD679" s="3">
        <v>14.29</v>
      </c>
      <c r="AE679" s="3" t="s">
        <v>61</v>
      </c>
      <c r="AF679" s="3">
        <v>6.15</v>
      </c>
      <c r="AG679" s="3">
        <v>8.25</v>
      </c>
      <c r="AH679" s="3">
        <v>7.78</v>
      </c>
      <c r="AI679" s="3">
        <v>6.96</v>
      </c>
      <c r="AJ679" s="3">
        <v>6.58</v>
      </c>
      <c r="AK679" s="3">
        <v>4.97</v>
      </c>
      <c r="AL679" s="3">
        <v>5.93</v>
      </c>
      <c r="AM679" s="3">
        <v>8.91</v>
      </c>
    </row>
    <row r="680">
      <c r="A680" s="3" t="s">
        <v>1613</v>
      </c>
      <c r="B680" s="3" t="s">
        <v>1614</v>
      </c>
      <c r="C680" s="4">
        <v>19.0</v>
      </c>
      <c r="D680" s="3" t="s">
        <v>58</v>
      </c>
      <c r="E680" s="3" t="s">
        <v>70</v>
      </c>
      <c r="F680" s="5">
        <v>7.24</v>
      </c>
      <c r="G680" s="3">
        <v>2.0</v>
      </c>
      <c r="H680" s="5">
        <v>65.67</v>
      </c>
      <c r="I680" s="3" t="s">
        <v>14</v>
      </c>
      <c r="J680" s="3">
        <f>IFERROR(__xludf.DUMMYFUNCTION("COUNTA(SPLIT(I680,"",""))"),1.0)</f>
        <v>1</v>
      </c>
      <c r="K680" s="3">
        <f>IFERROR(__xludf.DUMMYFUNCTION("IF(REGEXMATCH(I680,""(?i)literary society""),1,0)"),0.0)</f>
        <v>0</v>
      </c>
      <c r="L680" s="3">
        <f>IFERROR(__xludf.DUMMYFUNCTION("IF(REGEXMATCH(I680,""(?i)robotics""),1,0)"),0.0)</f>
        <v>0</v>
      </c>
      <c r="M680" s="3">
        <f>IFERROR(__xludf.DUMMYFUNCTION("IF(REGEXMATCH(I680,""(?i)coding club""),1,0)"),0.0)</f>
        <v>0</v>
      </c>
      <c r="N680" s="3">
        <f>IFERROR(__xludf.DUMMYFUNCTION("IF(REGEXMATCH(I680,""(?i)entrepreneurship cell""),1,0)"),0.0)</f>
        <v>0</v>
      </c>
      <c r="O680" s="3">
        <f>IFERROR(__xludf.DUMMYFUNCTION("IF(REGEXMATCH(I680,""(?i)cultural club""),1,0)"),1.0)</f>
        <v>1</v>
      </c>
      <c r="P680" s="3">
        <f>IFERROR(__xludf.DUMMYFUNCTION("IF(REGEXMATCH(I680,""(?i)sports club""),1,0)"),0.0)</f>
        <v>0</v>
      </c>
      <c r="Q680" s="3" t="s">
        <v>136</v>
      </c>
      <c r="R680" s="3">
        <f>IFERROR(__xludf.DUMMYFUNCTION("COUNTA(SPLIT(Q680,"",""))"),2.0)</f>
        <v>2</v>
      </c>
      <c r="S680" s="3">
        <f>IFERROR(__xludf.DUMMYFUNCTION("IF(REGEXMATCH(Q680,""(?i)c\+\+""),1,0)"),0.0)</f>
        <v>0</v>
      </c>
      <c r="T680" s="3">
        <f>IFERROR(__xludf.DUMMYFUNCTION("IF(REGEXMATCH(Q680,""(?i)machine learning""),1,0)"),0.0)</f>
        <v>0</v>
      </c>
      <c r="U680" s="3">
        <f>IFERROR(__xludf.DUMMYFUNCTION("IF(REGEXMATCH(Q680,""(?i)python""),1,0)"),0.0)</f>
        <v>0</v>
      </c>
      <c r="V680" s="3">
        <f>IFERROR(__xludf.DUMMYFUNCTION("IF(REGEXMATCH(Q680,""(?i)java""),1,0)"),1.0)</f>
        <v>1</v>
      </c>
      <c r="W680" s="3">
        <f>IFERROR(__xludf.DUMMYFUNCTION("IF(REGEXMATCH(Q680,""(?i)sql""),1,0)"),0.0)</f>
        <v>0</v>
      </c>
      <c r="X680" s="3">
        <f>IFERROR(__xludf.DUMMYFUNCTION("IF(REGEXMATCH(Q680,""(?i)web development""),1,0)"),0.0)</f>
        <v>0</v>
      </c>
      <c r="Y680" s="3">
        <f>IFERROR(__xludf.DUMMYFUNCTION("IF(REGEXMATCH(Q680,""(?i)data science""),1,0)"),1.0)</f>
        <v>1</v>
      </c>
      <c r="Z680" s="3" t="s">
        <v>55</v>
      </c>
      <c r="AA680" s="3" t="s">
        <v>48</v>
      </c>
      <c r="AB680" s="3" t="s">
        <v>66</v>
      </c>
      <c r="AC680" s="3" t="s">
        <v>98</v>
      </c>
      <c r="AD680" s="3">
        <v>13.17</v>
      </c>
      <c r="AE680" s="3" t="s">
        <v>61</v>
      </c>
      <c r="AF680" s="3">
        <v>7.22</v>
      </c>
      <c r="AG680" s="3">
        <v>7.58</v>
      </c>
      <c r="AH680" s="3">
        <v>7.34</v>
      </c>
      <c r="AI680" s="3">
        <v>7.6</v>
      </c>
      <c r="AJ680" s="3">
        <v>6.72</v>
      </c>
      <c r="AK680" s="3">
        <v>7.74</v>
      </c>
      <c r="AL680" s="3">
        <v>7.34</v>
      </c>
      <c r="AM680" s="3">
        <v>6.36</v>
      </c>
    </row>
    <row r="681">
      <c r="A681" s="3" t="s">
        <v>1615</v>
      </c>
      <c r="B681" s="3" t="s">
        <v>470</v>
      </c>
      <c r="C681" s="4">
        <v>19.0</v>
      </c>
      <c r="D681" s="3" t="s">
        <v>41</v>
      </c>
      <c r="E681" s="3" t="s">
        <v>42</v>
      </c>
      <c r="F681" s="5">
        <v>7.24</v>
      </c>
      <c r="G681" s="3">
        <v>0.0</v>
      </c>
      <c r="H681" s="5">
        <v>60.43</v>
      </c>
      <c r="I681" s="3" t="s">
        <v>615</v>
      </c>
      <c r="J681" s="3">
        <f>IFERROR(__xludf.DUMMYFUNCTION("COUNTA(SPLIT(I681,"",""))"),2.0)</f>
        <v>2</v>
      </c>
      <c r="K681" s="3">
        <f>IFERROR(__xludf.DUMMYFUNCTION("IF(REGEXMATCH(I681,""(?i)literary society""),1,0)"),0.0)</f>
        <v>0</v>
      </c>
      <c r="L681" s="3">
        <f>IFERROR(__xludf.DUMMYFUNCTION("IF(REGEXMATCH(I681,""(?i)robotics""),1,0)"),1.0)</f>
        <v>1</v>
      </c>
      <c r="M681" s="3">
        <f>IFERROR(__xludf.DUMMYFUNCTION("IF(REGEXMATCH(I681,""(?i)coding club""),1,0)"),0.0)</f>
        <v>0</v>
      </c>
      <c r="N681" s="3">
        <f>IFERROR(__xludf.DUMMYFUNCTION("IF(REGEXMATCH(I681,""(?i)entrepreneurship cell""),1,0)"),1.0)</f>
        <v>1</v>
      </c>
      <c r="O681" s="3">
        <f>IFERROR(__xludf.DUMMYFUNCTION("IF(REGEXMATCH(I681,""(?i)cultural club""),1,0)"),0.0)</f>
        <v>0</v>
      </c>
      <c r="P681" s="3">
        <f>IFERROR(__xludf.DUMMYFUNCTION("IF(REGEXMATCH(I681,""(?i)sports club""),1,0)"),0.0)</f>
        <v>0</v>
      </c>
      <c r="Q681" s="3" t="s">
        <v>1616</v>
      </c>
      <c r="R681" s="3">
        <f>IFERROR(__xludf.DUMMYFUNCTION("COUNTA(SPLIT(Q681,"",""))"),5.0)</f>
        <v>5</v>
      </c>
      <c r="S681" s="3">
        <f>IFERROR(__xludf.DUMMYFUNCTION("IF(REGEXMATCH(Q681,""(?i)c\+\+""),1,0)"),1.0)</f>
        <v>1</v>
      </c>
      <c r="T681" s="3">
        <f>IFERROR(__xludf.DUMMYFUNCTION("IF(REGEXMATCH(Q681,""(?i)machine learning""),1,0)"),1.0)</f>
        <v>1</v>
      </c>
      <c r="U681" s="3">
        <f>IFERROR(__xludf.DUMMYFUNCTION("IF(REGEXMATCH(Q681,""(?i)python""),1,0)"),1.0)</f>
        <v>1</v>
      </c>
      <c r="V681" s="3">
        <f>IFERROR(__xludf.DUMMYFUNCTION("IF(REGEXMATCH(Q681,""(?i)java""),1,0)"),0.0)</f>
        <v>0</v>
      </c>
      <c r="W681" s="3">
        <f>IFERROR(__xludf.DUMMYFUNCTION("IF(REGEXMATCH(Q681,""(?i)sql""),1,0)"),1.0)</f>
        <v>1</v>
      </c>
      <c r="X681" s="3">
        <f>IFERROR(__xludf.DUMMYFUNCTION("IF(REGEXMATCH(Q681,""(?i)web development""),1,0)"),0.0)</f>
        <v>0</v>
      </c>
      <c r="Y681" s="3">
        <f>IFERROR(__xludf.DUMMYFUNCTION("IF(REGEXMATCH(Q681,""(?i)data science""),1,0)"),1.0)</f>
        <v>1</v>
      </c>
      <c r="Z681" s="3" t="s">
        <v>45</v>
      </c>
      <c r="AA681" s="3" t="s">
        <v>72</v>
      </c>
      <c r="AB681" s="3" t="s">
        <v>47</v>
      </c>
      <c r="AC681" s="3" t="s">
        <v>48</v>
      </c>
      <c r="AD681" s="3">
        <v>0.0</v>
      </c>
      <c r="AE681" s="3" t="s">
        <v>49</v>
      </c>
      <c r="AF681" s="3">
        <v>7.35</v>
      </c>
      <c r="AG681" s="3">
        <v>9.07</v>
      </c>
      <c r="AH681" s="3">
        <v>6.76</v>
      </c>
      <c r="AI681" s="3">
        <v>6.82</v>
      </c>
      <c r="AJ681" s="3">
        <v>6.13</v>
      </c>
      <c r="AK681" s="3">
        <v>7.48</v>
      </c>
      <c r="AL681" s="3">
        <v>6.33</v>
      </c>
      <c r="AM681" s="3">
        <v>8.02</v>
      </c>
    </row>
    <row r="682">
      <c r="A682" s="3" t="s">
        <v>1617</v>
      </c>
      <c r="B682" s="3" t="s">
        <v>127</v>
      </c>
      <c r="C682" s="4">
        <v>19.0</v>
      </c>
      <c r="D682" s="3" t="s">
        <v>58</v>
      </c>
      <c r="E682" s="3" t="s">
        <v>92</v>
      </c>
      <c r="F682" s="5">
        <v>6.94</v>
      </c>
      <c r="G682" s="3">
        <v>0.0</v>
      </c>
      <c r="H682" s="5">
        <v>92.43</v>
      </c>
      <c r="I682" s="3" t="s">
        <v>175</v>
      </c>
      <c r="J682" s="3">
        <f>IFERROR(__xludf.DUMMYFUNCTION("COUNTA(SPLIT(I682,"",""))"),2.0)</f>
        <v>2</v>
      </c>
      <c r="K682" s="3">
        <f>IFERROR(__xludf.DUMMYFUNCTION("IF(REGEXMATCH(I682,""(?i)literary society""),1,0)"),0.0)</f>
        <v>0</v>
      </c>
      <c r="L682" s="3">
        <f>IFERROR(__xludf.DUMMYFUNCTION("IF(REGEXMATCH(I682,""(?i)robotics""),1,0)"),0.0)</f>
        <v>0</v>
      </c>
      <c r="M682" s="3">
        <f>IFERROR(__xludf.DUMMYFUNCTION("IF(REGEXMATCH(I682,""(?i)coding club""),1,0)"),1.0)</f>
        <v>1</v>
      </c>
      <c r="N682" s="3">
        <f>IFERROR(__xludf.DUMMYFUNCTION("IF(REGEXMATCH(I682,""(?i)entrepreneurship cell""),1,0)"),0.0)</f>
        <v>0</v>
      </c>
      <c r="O682" s="3">
        <f>IFERROR(__xludf.DUMMYFUNCTION("IF(REGEXMATCH(I682,""(?i)cultural club""),1,0)"),0.0)</f>
        <v>0</v>
      </c>
      <c r="P682" s="3">
        <f>IFERROR(__xludf.DUMMYFUNCTION("IF(REGEXMATCH(I682,""(?i)sports club""),1,0)"),1.0)</f>
        <v>1</v>
      </c>
      <c r="Q682" s="3" t="s">
        <v>894</v>
      </c>
      <c r="R682" s="3">
        <f>IFERROR(__xludf.DUMMYFUNCTION("COUNTA(SPLIT(Q682,"",""))"),5.0)</f>
        <v>5</v>
      </c>
      <c r="S682" s="3">
        <f>IFERROR(__xludf.DUMMYFUNCTION("IF(REGEXMATCH(Q682,""(?i)c\+\+""),1,0)"),1.0)</f>
        <v>1</v>
      </c>
      <c r="T682" s="3">
        <f>IFERROR(__xludf.DUMMYFUNCTION("IF(REGEXMATCH(Q682,""(?i)machine learning""),1,0)"),0.0)</f>
        <v>0</v>
      </c>
      <c r="U682" s="3">
        <f>IFERROR(__xludf.DUMMYFUNCTION("IF(REGEXMATCH(Q682,""(?i)python""),1,0)"),1.0)</f>
        <v>1</v>
      </c>
      <c r="V682" s="3">
        <f>IFERROR(__xludf.DUMMYFUNCTION("IF(REGEXMATCH(Q682,""(?i)java""),1,0)"),0.0)</f>
        <v>0</v>
      </c>
      <c r="W682" s="3">
        <f>IFERROR(__xludf.DUMMYFUNCTION("IF(REGEXMATCH(Q682,""(?i)sql""),1,0)"),1.0)</f>
        <v>1</v>
      </c>
      <c r="X682" s="3">
        <f>IFERROR(__xludf.DUMMYFUNCTION("IF(REGEXMATCH(Q682,""(?i)web development""),1,0)"),1.0)</f>
        <v>1</v>
      </c>
      <c r="Y682" s="3">
        <f>IFERROR(__xludf.DUMMYFUNCTION("IF(REGEXMATCH(Q682,""(?i)data science""),1,0)"),1.0)</f>
        <v>1</v>
      </c>
      <c r="Z682" s="3" t="s">
        <v>45</v>
      </c>
      <c r="AA682" s="3" t="s">
        <v>72</v>
      </c>
      <c r="AB682" s="3" t="s">
        <v>47</v>
      </c>
      <c r="AC682" s="3" t="s">
        <v>48</v>
      </c>
      <c r="AD682" s="3">
        <v>0.0</v>
      </c>
      <c r="AE682" s="3" t="s">
        <v>49</v>
      </c>
      <c r="AF682" s="3">
        <v>5.04</v>
      </c>
      <c r="AG682" s="3">
        <v>5.52</v>
      </c>
      <c r="AH682" s="3">
        <v>7.0</v>
      </c>
      <c r="AI682" s="3">
        <v>6.46</v>
      </c>
      <c r="AJ682" s="3">
        <v>8.99</v>
      </c>
      <c r="AK682" s="3">
        <v>8.83</v>
      </c>
      <c r="AL682" s="3">
        <v>6.13</v>
      </c>
      <c r="AM682" s="3">
        <v>7.56</v>
      </c>
    </row>
    <row r="683">
      <c r="A683" s="3" t="s">
        <v>1618</v>
      </c>
      <c r="B683" s="3" t="s">
        <v>212</v>
      </c>
      <c r="C683" s="4">
        <v>21.0</v>
      </c>
      <c r="D683" s="3" t="s">
        <v>41</v>
      </c>
      <c r="E683" s="3" t="s">
        <v>70</v>
      </c>
      <c r="F683" s="5">
        <v>6.59</v>
      </c>
      <c r="G683" s="3">
        <v>1.0</v>
      </c>
      <c r="H683" s="5">
        <v>93.1</v>
      </c>
      <c r="I683" s="3" t="s">
        <v>11</v>
      </c>
      <c r="J683" s="3">
        <f>IFERROR(__xludf.DUMMYFUNCTION("COUNTA(SPLIT(I683,"",""))"),1.0)</f>
        <v>1</v>
      </c>
      <c r="K683" s="3">
        <f>IFERROR(__xludf.DUMMYFUNCTION("IF(REGEXMATCH(I683,""(?i)literary society""),1,0)"),0.0)</f>
        <v>0</v>
      </c>
      <c r="L683" s="3">
        <f>IFERROR(__xludf.DUMMYFUNCTION("IF(REGEXMATCH(I683,""(?i)robotics""),1,0)"),1.0)</f>
        <v>1</v>
      </c>
      <c r="M683" s="3">
        <f>IFERROR(__xludf.DUMMYFUNCTION("IF(REGEXMATCH(I683,""(?i)coding club""),1,0)"),0.0)</f>
        <v>0</v>
      </c>
      <c r="N683" s="3">
        <f>IFERROR(__xludf.DUMMYFUNCTION("IF(REGEXMATCH(I683,""(?i)entrepreneurship cell""),1,0)"),0.0)</f>
        <v>0</v>
      </c>
      <c r="O683" s="3">
        <f>IFERROR(__xludf.DUMMYFUNCTION("IF(REGEXMATCH(I683,""(?i)cultural club""),1,0)"),0.0)</f>
        <v>0</v>
      </c>
      <c r="P683" s="3">
        <f>IFERROR(__xludf.DUMMYFUNCTION("IF(REGEXMATCH(I683,""(?i)sports club""),1,0)"),0.0)</f>
        <v>0</v>
      </c>
      <c r="Q683" s="3" t="s">
        <v>1619</v>
      </c>
      <c r="R683" s="3">
        <f>IFERROR(__xludf.DUMMYFUNCTION("COUNTA(SPLIT(Q683,"",""))"),5.0)</f>
        <v>5</v>
      </c>
      <c r="S683" s="3">
        <f>IFERROR(__xludf.DUMMYFUNCTION("IF(REGEXMATCH(Q683,""(?i)c\+\+""),1,0)"),1.0)</f>
        <v>1</v>
      </c>
      <c r="T683" s="3">
        <f>IFERROR(__xludf.DUMMYFUNCTION("IF(REGEXMATCH(Q683,""(?i)machine learning""),1,0)"),1.0)</f>
        <v>1</v>
      </c>
      <c r="U683" s="3">
        <f>IFERROR(__xludf.DUMMYFUNCTION("IF(REGEXMATCH(Q683,""(?i)python""),1,0)"),0.0)</f>
        <v>0</v>
      </c>
      <c r="V683" s="3">
        <f>IFERROR(__xludf.DUMMYFUNCTION("IF(REGEXMATCH(Q683,""(?i)java""),1,0)"),0.0)</f>
        <v>0</v>
      </c>
      <c r="W683" s="3">
        <f>IFERROR(__xludf.DUMMYFUNCTION("IF(REGEXMATCH(Q683,""(?i)sql""),1,0)"),1.0)</f>
        <v>1</v>
      </c>
      <c r="X683" s="3">
        <f>IFERROR(__xludf.DUMMYFUNCTION("IF(REGEXMATCH(Q683,""(?i)web development""),1,0)"),1.0)</f>
        <v>1</v>
      </c>
      <c r="Y683" s="3">
        <f>IFERROR(__xludf.DUMMYFUNCTION("IF(REGEXMATCH(Q683,""(?i)data science""),1,0)"),1.0)</f>
        <v>1</v>
      </c>
      <c r="Z683" s="3" t="s">
        <v>55</v>
      </c>
      <c r="AA683" s="3" t="s">
        <v>48</v>
      </c>
      <c r="AB683" s="3" t="s">
        <v>47</v>
      </c>
      <c r="AC683" s="3" t="s">
        <v>48</v>
      </c>
      <c r="AD683" s="3">
        <v>0.0</v>
      </c>
      <c r="AE683" s="3" t="s">
        <v>49</v>
      </c>
      <c r="AF683" s="3">
        <v>6.99</v>
      </c>
      <c r="AG683" s="3">
        <v>7.3</v>
      </c>
      <c r="AH683" s="3">
        <v>7.25</v>
      </c>
      <c r="AI683" s="3">
        <v>5.37</v>
      </c>
      <c r="AJ683" s="3">
        <v>7.29</v>
      </c>
      <c r="AK683" s="3">
        <v>6.44</v>
      </c>
      <c r="AL683" s="3">
        <v>5.58</v>
      </c>
      <c r="AM683" s="3">
        <v>6.48</v>
      </c>
    </row>
    <row r="684">
      <c r="A684" s="3" t="s">
        <v>1620</v>
      </c>
      <c r="B684" s="3" t="s">
        <v>1621</v>
      </c>
      <c r="C684" s="4">
        <v>22.0</v>
      </c>
      <c r="D684" s="3" t="s">
        <v>41</v>
      </c>
      <c r="E684" s="3" t="s">
        <v>59</v>
      </c>
      <c r="F684" s="5">
        <v>6.89</v>
      </c>
      <c r="G684" s="3">
        <v>2.0</v>
      </c>
      <c r="H684" s="5">
        <v>80.48</v>
      </c>
      <c r="I684" s="3" t="s">
        <v>304</v>
      </c>
      <c r="J684" s="3">
        <f>IFERROR(__xludf.DUMMYFUNCTION("COUNTA(SPLIT(I684,"",""))"),2.0)</f>
        <v>2</v>
      </c>
      <c r="K684" s="3">
        <f>IFERROR(__xludf.DUMMYFUNCTION("IF(REGEXMATCH(I684,""(?i)literary society""),1,0)"),0.0)</f>
        <v>0</v>
      </c>
      <c r="L684" s="3">
        <f>IFERROR(__xludf.DUMMYFUNCTION("IF(REGEXMATCH(I684,""(?i)robotics""),1,0)"),0.0)</f>
        <v>0</v>
      </c>
      <c r="M684" s="3">
        <f>IFERROR(__xludf.DUMMYFUNCTION("IF(REGEXMATCH(I684,""(?i)coding club""),1,0)"),0.0)</f>
        <v>0</v>
      </c>
      <c r="N684" s="3">
        <f>IFERROR(__xludf.DUMMYFUNCTION("IF(REGEXMATCH(I684,""(?i)entrepreneurship cell""),1,0)"),1.0)</f>
        <v>1</v>
      </c>
      <c r="O684" s="3">
        <f>IFERROR(__xludf.DUMMYFUNCTION("IF(REGEXMATCH(I684,""(?i)cultural club""),1,0)"),1.0)</f>
        <v>1</v>
      </c>
      <c r="P684" s="3">
        <f>IFERROR(__xludf.DUMMYFUNCTION("IF(REGEXMATCH(I684,""(?i)sports club""),1,0)"),0.0)</f>
        <v>0</v>
      </c>
      <c r="Q684" s="3" t="s">
        <v>471</v>
      </c>
      <c r="R684" s="3">
        <f>IFERROR(__xludf.DUMMYFUNCTION("COUNTA(SPLIT(Q684,"",""))"),4.0)</f>
        <v>4</v>
      </c>
      <c r="S684" s="3">
        <f>IFERROR(__xludf.DUMMYFUNCTION("IF(REGEXMATCH(Q684,""(?i)c\+\+""),1,0)"),0.0)</f>
        <v>0</v>
      </c>
      <c r="T684" s="3">
        <f>IFERROR(__xludf.DUMMYFUNCTION("IF(REGEXMATCH(Q684,""(?i)machine learning""),1,0)"),1.0)</f>
        <v>1</v>
      </c>
      <c r="U684" s="3">
        <f>IFERROR(__xludf.DUMMYFUNCTION("IF(REGEXMATCH(Q684,""(?i)python""),1,0)"),1.0)</f>
        <v>1</v>
      </c>
      <c r="V684" s="3">
        <f>IFERROR(__xludf.DUMMYFUNCTION("IF(REGEXMATCH(Q684,""(?i)java""),1,0)"),1.0)</f>
        <v>1</v>
      </c>
      <c r="W684" s="3">
        <f>IFERROR(__xludf.DUMMYFUNCTION("IF(REGEXMATCH(Q684,""(?i)sql""),1,0)"),1.0)</f>
        <v>1</v>
      </c>
      <c r="X684" s="3">
        <f>IFERROR(__xludf.DUMMYFUNCTION("IF(REGEXMATCH(Q684,""(?i)web development""),1,0)"),0.0)</f>
        <v>0</v>
      </c>
      <c r="Y684" s="3">
        <f>IFERROR(__xludf.DUMMYFUNCTION("IF(REGEXMATCH(Q684,""(?i)data science""),1,0)"),0.0)</f>
        <v>0</v>
      </c>
      <c r="Z684" s="3" t="s">
        <v>45</v>
      </c>
      <c r="AA684" s="3" t="s">
        <v>61</v>
      </c>
      <c r="AB684" s="3" t="s">
        <v>47</v>
      </c>
      <c r="AC684" s="3" t="s">
        <v>48</v>
      </c>
      <c r="AD684" s="3">
        <v>0.0</v>
      </c>
      <c r="AE684" s="3" t="s">
        <v>49</v>
      </c>
      <c r="AF684" s="3">
        <v>7.91</v>
      </c>
      <c r="AG684" s="3">
        <v>5.52</v>
      </c>
      <c r="AH684" s="3">
        <v>5.98</v>
      </c>
      <c r="AI684" s="3">
        <v>6.92</v>
      </c>
      <c r="AJ684" s="3">
        <v>6.77</v>
      </c>
      <c r="AK684" s="3">
        <v>6.93</v>
      </c>
      <c r="AL684" s="3">
        <v>7.8</v>
      </c>
      <c r="AM684" s="3">
        <v>7.29</v>
      </c>
    </row>
    <row r="685">
      <c r="A685" s="3" t="s">
        <v>1622</v>
      </c>
      <c r="B685" s="3" t="s">
        <v>212</v>
      </c>
      <c r="C685" s="4">
        <v>19.0</v>
      </c>
      <c r="D685" s="3" t="s">
        <v>41</v>
      </c>
      <c r="E685" s="3" t="s">
        <v>52</v>
      </c>
      <c r="F685" s="5">
        <v>6.52</v>
      </c>
      <c r="G685" s="3">
        <v>0.0</v>
      </c>
      <c r="H685" s="5">
        <v>84.13</v>
      </c>
      <c r="I685" s="3" t="s">
        <v>14</v>
      </c>
      <c r="J685" s="3">
        <f>IFERROR(__xludf.DUMMYFUNCTION("COUNTA(SPLIT(I685,"",""))"),1.0)</f>
        <v>1</v>
      </c>
      <c r="K685" s="3">
        <f>IFERROR(__xludf.DUMMYFUNCTION("IF(REGEXMATCH(I685,""(?i)literary society""),1,0)"),0.0)</f>
        <v>0</v>
      </c>
      <c r="L685" s="3">
        <f>IFERROR(__xludf.DUMMYFUNCTION("IF(REGEXMATCH(I685,""(?i)robotics""),1,0)"),0.0)</f>
        <v>0</v>
      </c>
      <c r="M685" s="3">
        <f>IFERROR(__xludf.DUMMYFUNCTION("IF(REGEXMATCH(I685,""(?i)coding club""),1,0)"),0.0)</f>
        <v>0</v>
      </c>
      <c r="N685" s="3">
        <f>IFERROR(__xludf.DUMMYFUNCTION("IF(REGEXMATCH(I685,""(?i)entrepreneurship cell""),1,0)"),0.0)</f>
        <v>0</v>
      </c>
      <c r="O685" s="3">
        <f>IFERROR(__xludf.DUMMYFUNCTION("IF(REGEXMATCH(I685,""(?i)cultural club""),1,0)"),1.0)</f>
        <v>1</v>
      </c>
      <c r="P685" s="3">
        <f>IFERROR(__xludf.DUMMYFUNCTION("IF(REGEXMATCH(I685,""(?i)sports club""),1,0)"),0.0)</f>
        <v>0</v>
      </c>
      <c r="Q685" s="3" t="s">
        <v>1623</v>
      </c>
      <c r="R685" s="3">
        <f>IFERROR(__xludf.DUMMYFUNCTION("COUNTA(SPLIT(Q685,"",""))"),3.0)</f>
        <v>3</v>
      </c>
      <c r="S685" s="3">
        <f>IFERROR(__xludf.DUMMYFUNCTION("IF(REGEXMATCH(Q685,""(?i)c\+\+""),1,0)"),0.0)</f>
        <v>0</v>
      </c>
      <c r="T685" s="3">
        <f>IFERROR(__xludf.DUMMYFUNCTION("IF(REGEXMATCH(Q685,""(?i)machine learning""),1,0)"),0.0)</f>
        <v>0</v>
      </c>
      <c r="U685" s="3">
        <f>IFERROR(__xludf.DUMMYFUNCTION("IF(REGEXMATCH(Q685,""(?i)python""),1,0)"),1.0)</f>
        <v>1</v>
      </c>
      <c r="V685" s="3">
        <f>IFERROR(__xludf.DUMMYFUNCTION("IF(REGEXMATCH(Q685,""(?i)java""),1,0)"),1.0)</f>
        <v>1</v>
      </c>
      <c r="W685" s="3">
        <f>IFERROR(__xludf.DUMMYFUNCTION("IF(REGEXMATCH(Q685,""(?i)sql""),1,0)"),0.0)</f>
        <v>0</v>
      </c>
      <c r="X685" s="3">
        <f>IFERROR(__xludf.DUMMYFUNCTION("IF(REGEXMATCH(Q685,""(?i)web development""),1,0)"),0.0)</f>
        <v>0</v>
      </c>
      <c r="Y685" s="3">
        <f>IFERROR(__xludf.DUMMYFUNCTION("IF(REGEXMATCH(Q685,""(?i)data science""),1,0)"),1.0)</f>
        <v>1</v>
      </c>
      <c r="Z685" s="3" t="s">
        <v>55</v>
      </c>
      <c r="AA685" s="3" t="s">
        <v>48</v>
      </c>
      <c r="AB685" s="3" t="s">
        <v>47</v>
      </c>
      <c r="AC685" s="3" t="s">
        <v>48</v>
      </c>
      <c r="AD685" s="3">
        <v>0.0</v>
      </c>
      <c r="AE685" s="3" t="s">
        <v>49</v>
      </c>
      <c r="AF685" s="3">
        <v>5.81</v>
      </c>
      <c r="AG685" s="3">
        <v>6.61</v>
      </c>
      <c r="AH685" s="3">
        <v>6.63</v>
      </c>
      <c r="AI685" s="3">
        <v>5.22</v>
      </c>
      <c r="AJ685" s="3">
        <v>6.02</v>
      </c>
      <c r="AK685" s="3">
        <v>6.23</v>
      </c>
      <c r="AL685" s="3">
        <v>8.43</v>
      </c>
      <c r="AM685" s="3">
        <v>7.19</v>
      </c>
    </row>
    <row r="686">
      <c r="A686" s="3" t="s">
        <v>1624</v>
      </c>
      <c r="B686" s="3" t="s">
        <v>238</v>
      </c>
      <c r="C686" s="4">
        <v>19.0</v>
      </c>
      <c r="D686" s="3" t="s">
        <v>41</v>
      </c>
      <c r="E686" s="3" t="s">
        <v>42</v>
      </c>
      <c r="F686" s="5">
        <v>7.03</v>
      </c>
      <c r="G686" s="3">
        <v>1.0</v>
      </c>
      <c r="H686" s="5">
        <v>87.44</v>
      </c>
      <c r="I686" s="3" t="s">
        <v>586</v>
      </c>
      <c r="J686" s="3">
        <f>IFERROR(__xludf.DUMMYFUNCTION("COUNTA(SPLIT(I686,"",""))"),3.0)</f>
        <v>3</v>
      </c>
      <c r="K686" s="3">
        <f>IFERROR(__xludf.DUMMYFUNCTION("IF(REGEXMATCH(I686,""(?i)literary society""),1,0)"),1.0)</f>
        <v>1</v>
      </c>
      <c r="L686" s="3">
        <f>IFERROR(__xludf.DUMMYFUNCTION("IF(REGEXMATCH(I686,""(?i)robotics""),1,0)"),0.0)</f>
        <v>0</v>
      </c>
      <c r="M686" s="3">
        <f>IFERROR(__xludf.DUMMYFUNCTION("IF(REGEXMATCH(I686,""(?i)coding club""),1,0)"),1.0)</f>
        <v>1</v>
      </c>
      <c r="N686" s="3">
        <f>IFERROR(__xludf.DUMMYFUNCTION("IF(REGEXMATCH(I686,""(?i)entrepreneurship cell""),1,0)"),0.0)</f>
        <v>0</v>
      </c>
      <c r="O686" s="3">
        <f>IFERROR(__xludf.DUMMYFUNCTION("IF(REGEXMATCH(I686,""(?i)cultural club""),1,0)"),0.0)</f>
        <v>0</v>
      </c>
      <c r="P686" s="3">
        <f>IFERROR(__xludf.DUMMYFUNCTION("IF(REGEXMATCH(I686,""(?i)sports club""),1,0)"),1.0)</f>
        <v>1</v>
      </c>
      <c r="Q686" s="3" t="s">
        <v>1377</v>
      </c>
      <c r="R686" s="3">
        <f>IFERROR(__xludf.DUMMYFUNCTION("COUNTA(SPLIT(Q686,"",""))"),4.0)</f>
        <v>4</v>
      </c>
      <c r="S686" s="3">
        <f>IFERROR(__xludf.DUMMYFUNCTION("IF(REGEXMATCH(Q686,""(?i)c\+\+""),1,0)"),0.0)</f>
        <v>0</v>
      </c>
      <c r="T686" s="3">
        <f>IFERROR(__xludf.DUMMYFUNCTION("IF(REGEXMATCH(Q686,""(?i)machine learning""),1,0)"),1.0)</f>
        <v>1</v>
      </c>
      <c r="U686" s="3">
        <f>IFERROR(__xludf.DUMMYFUNCTION("IF(REGEXMATCH(Q686,""(?i)python""),1,0)"),1.0)</f>
        <v>1</v>
      </c>
      <c r="V686" s="3">
        <f>IFERROR(__xludf.DUMMYFUNCTION("IF(REGEXMATCH(Q686,""(?i)java""),1,0)"),1.0)</f>
        <v>1</v>
      </c>
      <c r="W686" s="3">
        <f>IFERROR(__xludf.DUMMYFUNCTION("IF(REGEXMATCH(Q686,""(?i)sql""),1,0)"),0.0)</f>
        <v>0</v>
      </c>
      <c r="X686" s="3">
        <f>IFERROR(__xludf.DUMMYFUNCTION("IF(REGEXMATCH(Q686,""(?i)web development""),1,0)"),1.0)</f>
        <v>1</v>
      </c>
      <c r="Y686" s="3">
        <f>IFERROR(__xludf.DUMMYFUNCTION("IF(REGEXMATCH(Q686,""(?i)data science""),1,0)"),0.0)</f>
        <v>0</v>
      </c>
      <c r="Z686" s="3" t="s">
        <v>55</v>
      </c>
      <c r="AA686" s="3" t="s">
        <v>48</v>
      </c>
      <c r="AB686" s="3" t="s">
        <v>47</v>
      </c>
      <c r="AC686" s="3" t="s">
        <v>48</v>
      </c>
      <c r="AD686" s="3">
        <v>0.0</v>
      </c>
      <c r="AE686" s="3" t="s">
        <v>49</v>
      </c>
      <c r="AF686" s="3">
        <v>6.68</v>
      </c>
      <c r="AG686" s="3">
        <v>6.55</v>
      </c>
      <c r="AH686" s="3">
        <v>7.15</v>
      </c>
      <c r="AI686" s="3">
        <v>6.52</v>
      </c>
      <c r="AJ686" s="3">
        <v>6.38</v>
      </c>
      <c r="AK686" s="3">
        <v>6.46</v>
      </c>
      <c r="AL686" s="3">
        <v>8.72</v>
      </c>
      <c r="AM686" s="3">
        <v>7.77</v>
      </c>
    </row>
    <row r="687">
      <c r="A687" s="3" t="s">
        <v>1625</v>
      </c>
      <c r="B687" s="3" t="s">
        <v>187</v>
      </c>
      <c r="C687" s="4">
        <v>20.0</v>
      </c>
      <c r="D687" s="3" t="s">
        <v>58</v>
      </c>
      <c r="E687" s="3" t="s">
        <v>52</v>
      </c>
      <c r="F687" s="5">
        <v>6.8</v>
      </c>
      <c r="G687" s="3">
        <v>3.0</v>
      </c>
      <c r="H687" s="5">
        <v>63.4</v>
      </c>
      <c r="I687" s="3" t="s">
        <v>11</v>
      </c>
      <c r="J687" s="3">
        <f>IFERROR(__xludf.DUMMYFUNCTION("COUNTA(SPLIT(I687,"",""))"),1.0)</f>
        <v>1</v>
      </c>
      <c r="K687" s="3">
        <f>IFERROR(__xludf.DUMMYFUNCTION("IF(REGEXMATCH(I687,""(?i)literary society""),1,0)"),0.0)</f>
        <v>0</v>
      </c>
      <c r="L687" s="3">
        <f>IFERROR(__xludf.DUMMYFUNCTION("IF(REGEXMATCH(I687,""(?i)robotics""),1,0)"),1.0)</f>
        <v>1</v>
      </c>
      <c r="M687" s="3">
        <f>IFERROR(__xludf.DUMMYFUNCTION("IF(REGEXMATCH(I687,""(?i)coding club""),1,0)"),0.0)</f>
        <v>0</v>
      </c>
      <c r="N687" s="3">
        <f>IFERROR(__xludf.DUMMYFUNCTION("IF(REGEXMATCH(I687,""(?i)entrepreneurship cell""),1,0)"),0.0)</f>
        <v>0</v>
      </c>
      <c r="O687" s="3">
        <f>IFERROR(__xludf.DUMMYFUNCTION("IF(REGEXMATCH(I687,""(?i)cultural club""),1,0)"),0.0)</f>
        <v>0</v>
      </c>
      <c r="P687" s="3">
        <f>IFERROR(__xludf.DUMMYFUNCTION("IF(REGEXMATCH(I687,""(?i)sports club""),1,0)"),0.0)</f>
        <v>0</v>
      </c>
      <c r="Q687" s="3" t="s">
        <v>1626</v>
      </c>
      <c r="R687" s="3">
        <f>IFERROR(__xludf.DUMMYFUNCTION("COUNTA(SPLIT(Q687,"",""))"),3.0)</f>
        <v>3</v>
      </c>
      <c r="S687" s="3">
        <f>IFERROR(__xludf.DUMMYFUNCTION("IF(REGEXMATCH(Q687,""(?i)c\+\+""),1,0)"),0.0)</f>
        <v>0</v>
      </c>
      <c r="T687" s="3">
        <f>IFERROR(__xludf.DUMMYFUNCTION("IF(REGEXMATCH(Q687,""(?i)machine learning""),1,0)"),0.0)</f>
        <v>0</v>
      </c>
      <c r="U687" s="3">
        <f>IFERROR(__xludf.DUMMYFUNCTION("IF(REGEXMATCH(Q687,""(?i)python""),1,0)"),1.0)</f>
        <v>1</v>
      </c>
      <c r="V687" s="3">
        <f>IFERROR(__xludf.DUMMYFUNCTION("IF(REGEXMATCH(Q687,""(?i)java""),1,0)"),0.0)</f>
        <v>0</v>
      </c>
      <c r="W687" s="3">
        <f>IFERROR(__xludf.DUMMYFUNCTION("IF(REGEXMATCH(Q687,""(?i)sql""),1,0)"),1.0)</f>
        <v>1</v>
      </c>
      <c r="X687" s="3">
        <f>IFERROR(__xludf.DUMMYFUNCTION("IF(REGEXMATCH(Q687,""(?i)web development""),1,0)"),0.0)</f>
        <v>0</v>
      </c>
      <c r="Y687" s="3">
        <f>IFERROR(__xludf.DUMMYFUNCTION("IF(REGEXMATCH(Q687,""(?i)data science""),1,0)"),1.0)</f>
        <v>1</v>
      </c>
      <c r="Z687" s="3" t="s">
        <v>55</v>
      </c>
      <c r="AA687" s="3" t="s">
        <v>48</v>
      </c>
      <c r="AB687" s="3" t="s">
        <v>66</v>
      </c>
      <c r="AC687" s="3" t="s">
        <v>72</v>
      </c>
      <c r="AD687" s="3">
        <v>12.33</v>
      </c>
      <c r="AE687" s="3" t="s">
        <v>72</v>
      </c>
      <c r="AF687" s="3">
        <v>8.54</v>
      </c>
      <c r="AG687" s="3">
        <v>6.34</v>
      </c>
      <c r="AH687" s="3">
        <v>6.62</v>
      </c>
      <c r="AI687" s="3">
        <v>7.28</v>
      </c>
      <c r="AJ687" s="3">
        <v>5.7</v>
      </c>
      <c r="AK687" s="3">
        <v>6.24</v>
      </c>
      <c r="AL687" s="3">
        <v>7.02</v>
      </c>
      <c r="AM687" s="3">
        <v>6.7</v>
      </c>
    </row>
    <row r="688">
      <c r="A688" s="3" t="s">
        <v>1627</v>
      </c>
      <c r="B688" s="3" t="s">
        <v>103</v>
      </c>
      <c r="C688" s="4">
        <v>22.0</v>
      </c>
      <c r="D688" s="3" t="s">
        <v>58</v>
      </c>
      <c r="E688" s="3" t="s">
        <v>92</v>
      </c>
      <c r="F688" s="5">
        <v>6.77</v>
      </c>
      <c r="G688" s="3">
        <v>0.0</v>
      </c>
      <c r="H688" s="5">
        <v>68.46</v>
      </c>
      <c r="I688" s="3" t="s">
        <v>14</v>
      </c>
      <c r="J688" s="3">
        <f>IFERROR(__xludf.DUMMYFUNCTION("COUNTA(SPLIT(I688,"",""))"),1.0)</f>
        <v>1</v>
      </c>
      <c r="K688" s="3">
        <f>IFERROR(__xludf.DUMMYFUNCTION("IF(REGEXMATCH(I688,""(?i)literary society""),1,0)"),0.0)</f>
        <v>0</v>
      </c>
      <c r="L688" s="3">
        <f>IFERROR(__xludf.DUMMYFUNCTION("IF(REGEXMATCH(I688,""(?i)robotics""),1,0)"),0.0)</f>
        <v>0</v>
      </c>
      <c r="M688" s="3">
        <f>IFERROR(__xludf.DUMMYFUNCTION("IF(REGEXMATCH(I688,""(?i)coding club""),1,0)"),0.0)</f>
        <v>0</v>
      </c>
      <c r="N688" s="3">
        <f>IFERROR(__xludf.DUMMYFUNCTION("IF(REGEXMATCH(I688,""(?i)entrepreneurship cell""),1,0)"),0.0)</f>
        <v>0</v>
      </c>
      <c r="O688" s="3">
        <f>IFERROR(__xludf.DUMMYFUNCTION("IF(REGEXMATCH(I688,""(?i)cultural club""),1,0)"),1.0)</f>
        <v>1</v>
      </c>
      <c r="P688" s="3">
        <f>IFERROR(__xludf.DUMMYFUNCTION("IF(REGEXMATCH(I688,""(?i)sports club""),1,0)"),0.0)</f>
        <v>0</v>
      </c>
      <c r="Q688" s="3" t="s">
        <v>603</v>
      </c>
      <c r="R688" s="3">
        <f>IFERROR(__xludf.DUMMYFUNCTION("COUNTA(SPLIT(Q688,"",""))"),2.0)</f>
        <v>2</v>
      </c>
      <c r="S688" s="3">
        <f>IFERROR(__xludf.DUMMYFUNCTION("IF(REGEXMATCH(Q688,""(?i)c\+\+""),1,0)"),1.0)</f>
        <v>1</v>
      </c>
      <c r="T688" s="3">
        <f>IFERROR(__xludf.DUMMYFUNCTION("IF(REGEXMATCH(Q688,""(?i)machine learning""),1,0)"),1.0)</f>
        <v>1</v>
      </c>
      <c r="U688" s="3">
        <f>IFERROR(__xludf.DUMMYFUNCTION("IF(REGEXMATCH(Q688,""(?i)python""),1,0)"),0.0)</f>
        <v>0</v>
      </c>
      <c r="V688" s="3">
        <f>IFERROR(__xludf.DUMMYFUNCTION("IF(REGEXMATCH(Q688,""(?i)java""),1,0)"),0.0)</f>
        <v>0</v>
      </c>
      <c r="W688" s="3">
        <f>IFERROR(__xludf.DUMMYFUNCTION("IF(REGEXMATCH(Q688,""(?i)sql""),1,0)"),0.0)</f>
        <v>0</v>
      </c>
      <c r="X688" s="3">
        <f>IFERROR(__xludf.DUMMYFUNCTION("IF(REGEXMATCH(Q688,""(?i)web development""),1,0)"),0.0)</f>
        <v>0</v>
      </c>
      <c r="Y688" s="3">
        <f>IFERROR(__xludf.DUMMYFUNCTION("IF(REGEXMATCH(Q688,""(?i)data science""),1,0)"),0.0)</f>
        <v>0</v>
      </c>
      <c r="Z688" s="3" t="s">
        <v>45</v>
      </c>
      <c r="AA688" s="3" t="s">
        <v>46</v>
      </c>
      <c r="AB688" s="3" t="s">
        <v>47</v>
      </c>
      <c r="AC688" s="3" t="s">
        <v>48</v>
      </c>
      <c r="AD688" s="3">
        <v>0.0</v>
      </c>
      <c r="AE688" s="3" t="s">
        <v>49</v>
      </c>
      <c r="AF688" s="3">
        <v>5.82</v>
      </c>
      <c r="AG688" s="3">
        <v>8.25</v>
      </c>
      <c r="AH688" s="3">
        <v>7.3</v>
      </c>
      <c r="AI688" s="3">
        <v>5.79</v>
      </c>
      <c r="AJ688" s="3">
        <v>8.76</v>
      </c>
      <c r="AK688" s="3">
        <v>6.87</v>
      </c>
      <c r="AL688" s="3">
        <v>5.06</v>
      </c>
      <c r="AM688" s="3">
        <v>6.29</v>
      </c>
    </row>
    <row r="689">
      <c r="A689" s="3" t="s">
        <v>1628</v>
      </c>
      <c r="B689" s="3" t="s">
        <v>252</v>
      </c>
      <c r="C689" s="4">
        <v>22.0</v>
      </c>
      <c r="D689" s="3" t="s">
        <v>58</v>
      </c>
      <c r="E689" s="3" t="s">
        <v>42</v>
      </c>
      <c r="F689" s="5">
        <v>6.92</v>
      </c>
      <c r="G689" s="3">
        <v>3.0</v>
      </c>
      <c r="H689" s="5">
        <v>83.69</v>
      </c>
      <c r="I689" s="3" t="s">
        <v>13</v>
      </c>
      <c r="J689" s="3">
        <f>IFERROR(__xludf.DUMMYFUNCTION("COUNTA(SPLIT(I689,"",""))"),1.0)</f>
        <v>1</v>
      </c>
      <c r="K689" s="3">
        <f>IFERROR(__xludf.DUMMYFUNCTION("IF(REGEXMATCH(I689,""(?i)literary society""),1,0)"),0.0)</f>
        <v>0</v>
      </c>
      <c r="L689" s="3">
        <f>IFERROR(__xludf.DUMMYFUNCTION("IF(REGEXMATCH(I689,""(?i)robotics""),1,0)"),0.0)</f>
        <v>0</v>
      </c>
      <c r="M689" s="3">
        <f>IFERROR(__xludf.DUMMYFUNCTION("IF(REGEXMATCH(I689,""(?i)coding club""),1,0)"),0.0)</f>
        <v>0</v>
      </c>
      <c r="N689" s="3">
        <f>IFERROR(__xludf.DUMMYFUNCTION("IF(REGEXMATCH(I689,""(?i)entrepreneurship cell""),1,0)"),1.0)</f>
        <v>1</v>
      </c>
      <c r="O689" s="3">
        <f>IFERROR(__xludf.DUMMYFUNCTION("IF(REGEXMATCH(I689,""(?i)cultural club""),1,0)"),0.0)</f>
        <v>0</v>
      </c>
      <c r="P689" s="3">
        <f>IFERROR(__xludf.DUMMYFUNCTION("IF(REGEXMATCH(I689,""(?i)sports club""),1,0)"),0.0)</f>
        <v>0</v>
      </c>
      <c r="Q689" s="3" t="s">
        <v>433</v>
      </c>
      <c r="R689" s="3">
        <f>IFERROR(__xludf.DUMMYFUNCTION("COUNTA(SPLIT(Q689,"",""))"),2.0)</f>
        <v>2</v>
      </c>
      <c r="S689" s="3">
        <f>IFERROR(__xludf.DUMMYFUNCTION("IF(REGEXMATCH(Q689,""(?i)c\+\+""),1,0)"),0.0)</f>
        <v>0</v>
      </c>
      <c r="T689" s="3">
        <f>IFERROR(__xludf.DUMMYFUNCTION("IF(REGEXMATCH(Q689,""(?i)machine learning""),1,0)"),0.0)</f>
        <v>0</v>
      </c>
      <c r="U689" s="3">
        <f>IFERROR(__xludf.DUMMYFUNCTION("IF(REGEXMATCH(Q689,""(?i)python""),1,0)"),0.0)</f>
        <v>0</v>
      </c>
      <c r="V689" s="3">
        <f>IFERROR(__xludf.DUMMYFUNCTION("IF(REGEXMATCH(Q689,""(?i)java""),1,0)"),0.0)</f>
        <v>0</v>
      </c>
      <c r="W689" s="3">
        <f>IFERROR(__xludf.DUMMYFUNCTION("IF(REGEXMATCH(Q689,""(?i)sql""),1,0)"),1.0)</f>
        <v>1</v>
      </c>
      <c r="X689" s="3">
        <f>IFERROR(__xludf.DUMMYFUNCTION("IF(REGEXMATCH(Q689,""(?i)web development""),1,0)"),0.0)</f>
        <v>0</v>
      </c>
      <c r="Y689" s="3">
        <f>IFERROR(__xludf.DUMMYFUNCTION("IF(REGEXMATCH(Q689,""(?i)data science""),1,0)"),1.0)</f>
        <v>1</v>
      </c>
      <c r="Z689" s="3" t="s">
        <v>55</v>
      </c>
      <c r="AA689" s="3" t="s">
        <v>48</v>
      </c>
      <c r="AB689" s="3" t="s">
        <v>66</v>
      </c>
      <c r="AC689" s="3" t="s">
        <v>67</v>
      </c>
      <c r="AD689" s="3">
        <v>14.92</v>
      </c>
      <c r="AE689" s="3" t="s">
        <v>106</v>
      </c>
      <c r="AF689" s="3">
        <v>6.82</v>
      </c>
      <c r="AG689" s="3">
        <v>5.9</v>
      </c>
      <c r="AH689" s="3">
        <v>5.52</v>
      </c>
      <c r="AI689" s="3">
        <v>6.91</v>
      </c>
      <c r="AJ689" s="3">
        <v>6.66</v>
      </c>
      <c r="AK689" s="3">
        <v>7.0</v>
      </c>
      <c r="AL689" s="3">
        <v>7.09</v>
      </c>
      <c r="AM689" s="3">
        <v>9.49</v>
      </c>
    </row>
    <row r="690">
      <c r="A690" s="3" t="s">
        <v>1629</v>
      </c>
      <c r="B690" s="3" t="s">
        <v>69</v>
      </c>
      <c r="C690" s="4">
        <v>21.0</v>
      </c>
      <c r="D690" s="3" t="s">
        <v>41</v>
      </c>
      <c r="E690" s="3" t="s">
        <v>70</v>
      </c>
      <c r="F690" s="5">
        <v>6.96</v>
      </c>
      <c r="G690" s="3">
        <v>0.0</v>
      </c>
      <c r="H690" s="5">
        <v>73.54</v>
      </c>
      <c r="I690" s="3" t="s">
        <v>12</v>
      </c>
      <c r="J690" s="3">
        <f>IFERROR(__xludf.DUMMYFUNCTION("COUNTA(SPLIT(I690,"",""))"),1.0)</f>
        <v>1</v>
      </c>
      <c r="K690" s="3">
        <f>IFERROR(__xludf.DUMMYFUNCTION("IF(REGEXMATCH(I690,""(?i)literary society""),1,0)"),0.0)</f>
        <v>0</v>
      </c>
      <c r="L690" s="3">
        <f>IFERROR(__xludf.DUMMYFUNCTION("IF(REGEXMATCH(I690,""(?i)robotics""),1,0)"),0.0)</f>
        <v>0</v>
      </c>
      <c r="M690" s="3">
        <f>IFERROR(__xludf.DUMMYFUNCTION("IF(REGEXMATCH(I690,""(?i)coding club""),1,0)"),1.0)</f>
        <v>1</v>
      </c>
      <c r="N690" s="3">
        <f>IFERROR(__xludf.DUMMYFUNCTION("IF(REGEXMATCH(I690,""(?i)entrepreneurship cell""),1,0)"),0.0)</f>
        <v>0</v>
      </c>
      <c r="O690" s="3">
        <f>IFERROR(__xludf.DUMMYFUNCTION("IF(REGEXMATCH(I690,""(?i)cultural club""),1,0)"),0.0)</f>
        <v>0</v>
      </c>
      <c r="P690" s="3">
        <f>IFERROR(__xludf.DUMMYFUNCTION("IF(REGEXMATCH(I690,""(?i)sports club""),1,0)"),0.0)</f>
        <v>0</v>
      </c>
      <c r="Q690" s="3" t="s">
        <v>240</v>
      </c>
      <c r="R690" s="3">
        <f>IFERROR(__xludf.DUMMYFUNCTION("COUNTA(SPLIT(Q690,"",""))"),2.0)</f>
        <v>2</v>
      </c>
      <c r="S690" s="3">
        <f>IFERROR(__xludf.DUMMYFUNCTION("IF(REGEXMATCH(Q690,""(?i)c\+\+""),1,0)"),0.0)</f>
        <v>0</v>
      </c>
      <c r="T690" s="3">
        <f>IFERROR(__xludf.DUMMYFUNCTION("IF(REGEXMATCH(Q690,""(?i)machine learning""),1,0)"),0.0)</f>
        <v>0</v>
      </c>
      <c r="U690" s="3">
        <f>IFERROR(__xludf.DUMMYFUNCTION("IF(REGEXMATCH(Q690,""(?i)python""),1,0)"),0.0)</f>
        <v>0</v>
      </c>
      <c r="V690" s="3">
        <f>IFERROR(__xludf.DUMMYFUNCTION("IF(REGEXMATCH(Q690,""(?i)java""),1,0)"),0.0)</f>
        <v>0</v>
      </c>
      <c r="W690" s="3">
        <f>IFERROR(__xludf.DUMMYFUNCTION("IF(REGEXMATCH(Q690,""(?i)sql""),1,0)"),1.0)</f>
        <v>1</v>
      </c>
      <c r="X690" s="3">
        <f>IFERROR(__xludf.DUMMYFUNCTION("IF(REGEXMATCH(Q690,""(?i)web development""),1,0)"),1.0)</f>
        <v>1</v>
      </c>
      <c r="Y690" s="3">
        <f>IFERROR(__xludf.DUMMYFUNCTION("IF(REGEXMATCH(Q690,""(?i)data science""),1,0)"),0.0)</f>
        <v>0</v>
      </c>
      <c r="Z690" s="3" t="s">
        <v>55</v>
      </c>
      <c r="AA690" s="3" t="s">
        <v>48</v>
      </c>
      <c r="AB690" s="3" t="s">
        <v>47</v>
      </c>
      <c r="AC690" s="3" t="s">
        <v>48</v>
      </c>
      <c r="AD690" s="3">
        <v>0.0</v>
      </c>
      <c r="AE690" s="3" t="s">
        <v>49</v>
      </c>
      <c r="AF690" s="3">
        <v>5.83</v>
      </c>
      <c r="AG690" s="3">
        <v>6.62</v>
      </c>
      <c r="AH690" s="3">
        <v>6.53</v>
      </c>
      <c r="AI690" s="3">
        <v>7.8</v>
      </c>
      <c r="AJ690" s="3">
        <v>7.07</v>
      </c>
      <c r="AK690" s="3">
        <v>9.55</v>
      </c>
      <c r="AL690" s="3">
        <v>4.99</v>
      </c>
      <c r="AM690" s="3">
        <v>7.31</v>
      </c>
    </row>
    <row r="691">
      <c r="A691" s="3" t="s">
        <v>1630</v>
      </c>
      <c r="B691" s="3" t="s">
        <v>100</v>
      </c>
      <c r="C691" s="4">
        <v>22.0</v>
      </c>
      <c r="D691" s="3" t="s">
        <v>58</v>
      </c>
      <c r="E691" s="3" t="s">
        <v>92</v>
      </c>
      <c r="F691" s="5">
        <v>7.63</v>
      </c>
      <c r="G691" s="3">
        <v>0.0</v>
      </c>
      <c r="H691" s="5">
        <v>63.36</v>
      </c>
      <c r="I691" s="3" t="s">
        <v>300</v>
      </c>
      <c r="J691" s="3">
        <f>IFERROR(__xludf.DUMMYFUNCTION("COUNTA(SPLIT(I691,"",""))"),2.0)</f>
        <v>2</v>
      </c>
      <c r="K691" s="3">
        <f>IFERROR(__xludf.DUMMYFUNCTION("IF(REGEXMATCH(I691,""(?i)literary society""),1,0)"),0.0)</f>
        <v>0</v>
      </c>
      <c r="L691" s="3">
        <f>IFERROR(__xludf.DUMMYFUNCTION("IF(REGEXMATCH(I691,""(?i)robotics""),1,0)"),1.0)</f>
        <v>1</v>
      </c>
      <c r="M691" s="3">
        <f>IFERROR(__xludf.DUMMYFUNCTION("IF(REGEXMATCH(I691,""(?i)coding club""),1,0)"),1.0)</f>
        <v>1</v>
      </c>
      <c r="N691" s="3">
        <f>IFERROR(__xludf.DUMMYFUNCTION("IF(REGEXMATCH(I691,""(?i)entrepreneurship cell""),1,0)"),0.0)</f>
        <v>0</v>
      </c>
      <c r="O691" s="3">
        <f>IFERROR(__xludf.DUMMYFUNCTION("IF(REGEXMATCH(I691,""(?i)cultural club""),1,0)"),0.0)</f>
        <v>0</v>
      </c>
      <c r="P691" s="3">
        <f>IFERROR(__xludf.DUMMYFUNCTION("IF(REGEXMATCH(I691,""(?i)sports club""),1,0)"),0.0)</f>
        <v>0</v>
      </c>
      <c r="Q691" s="3" t="s">
        <v>206</v>
      </c>
      <c r="R691" s="3">
        <f>IFERROR(__xludf.DUMMYFUNCTION("COUNTA(SPLIT(Q691,"",""))"),2.0)</f>
        <v>2</v>
      </c>
      <c r="S691" s="3">
        <f>IFERROR(__xludf.DUMMYFUNCTION("IF(REGEXMATCH(Q691,""(?i)c\+\+""),1,0)"),0.0)</f>
        <v>0</v>
      </c>
      <c r="T691" s="3">
        <f>IFERROR(__xludf.DUMMYFUNCTION("IF(REGEXMATCH(Q691,""(?i)machine learning""),1,0)"),0.0)</f>
        <v>0</v>
      </c>
      <c r="U691" s="3">
        <f>IFERROR(__xludf.DUMMYFUNCTION("IF(REGEXMATCH(Q691,""(?i)python""),1,0)"),0.0)</f>
        <v>0</v>
      </c>
      <c r="V691" s="3">
        <f>IFERROR(__xludf.DUMMYFUNCTION("IF(REGEXMATCH(Q691,""(?i)java""),1,0)"),1.0)</f>
        <v>1</v>
      </c>
      <c r="W691" s="3">
        <f>IFERROR(__xludf.DUMMYFUNCTION("IF(REGEXMATCH(Q691,""(?i)sql""),1,0)"),0.0)</f>
        <v>0</v>
      </c>
      <c r="X691" s="3">
        <f>IFERROR(__xludf.DUMMYFUNCTION("IF(REGEXMATCH(Q691,""(?i)web development""),1,0)"),1.0)</f>
        <v>1</v>
      </c>
      <c r="Y691" s="3">
        <f>IFERROR(__xludf.DUMMYFUNCTION("IF(REGEXMATCH(Q691,""(?i)data science""),1,0)"),0.0)</f>
        <v>0</v>
      </c>
      <c r="Z691" s="3" t="s">
        <v>55</v>
      </c>
      <c r="AA691" s="3" t="s">
        <v>48</v>
      </c>
      <c r="AB691" s="3" t="s">
        <v>47</v>
      </c>
      <c r="AC691" s="3" t="s">
        <v>48</v>
      </c>
      <c r="AD691" s="3">
        <v>0.0</v>
      </c>
      <c r="AE691" s="3" t="s">
        <v>49</v>
      </c>
      <c r="AF691" s="3">
        <v>8.51</v>
      </c>
      <c r="AG691" s="3">
        <v>8.12</v>
      </c>
      <c r="AH691" s="3">
        <v>5.58</v>
      </c>
      <c r="AI691" s="3">
        <v>7.22</v>
      </c>
      <c r="AJ691" s="3">
        <v>7.74</v>
      </c>
      <c r="AK691" s="3">
        <v>7.62</v>
      </c>
      <c r="AL691" s="3">
        <v>6.37</v>
      </c>
      <c r="AM691" s="3">
        <v>9.91</v>
      </c>
    </row>
    <row r="692">
      <c r="A692" s="3" t="s">
        <v>1631</v>
      </c>
      <c r="B692" s="3" t="s">
        <v>1632</v>
      </c>
      <c r="C692" s="4">
        <v>19.0</v>
      </c>
      <c r="D692" s="3" t="s">
        <v>58</v>
      </c>
      <c r="E692" s="3" t="s">
        <v>52</v>
      </c>
      <c r="F692" s="5">
        <v>7.2</v>
      </c>
      <c r="G692" s="3">
        <v>1.0</v>
      </c>
      <c r="H692" s="5">
        <v>65.57</v>
      </c>
      <c r="I692" s="3" t="s">
        <v>285</v>
      </c>
      <c r="J692" s="3">
        <f>IFERROR(__xludf.DUMMYFUNCTION("COUNTA(SPLIT(I692,"",""))"),3.0)</f>
        <v>3</v>
      </c>
      <c r="K692" s="3">
        <f>IFERROR(__xludf.DUMMYFUNCTION("IF(REGEXMATCH(I692,""(?i)literary society""),1,0)"),0.0)</f>
        <v>0</v>
      </c>
      <c r="L692" s="3">
        <f>IFERROR(__xludf.DUMMYFUNCTION("IF(REGEXMATCH(I692,""(?i)robotics""),1,0)"),0.0)</f>
        <v>0</v>
      </c>
      <c r="M692" s="3">
        <f>IFERROR(__xludf.DUMMYFUNCTION("IF(REGEXMATCH(I692,""(?i)coding club""),1,0)"),1.0)</f>
        <v>1</v>
      </c>
      <c r="N692" s="3">
        <f>IFERROR(__xludf.DUMMYFUNCTION("IF(REGEXMATCH(I692,""(?i)entrepreneurship cell""),1,0)"),0.0)</f>
        <v>0</v>
      </c>
      <c r="O692" s="3">
        <f>IFERROR(__xludf.DUMMYFUNCTION("IF(REGEXMATCH(I692,""(?i)cultural club""),1,0)"),1.0)</f>
        <v>1</v>
      </c>
      <c r="P692" s="3">
        <f>IFERROR(__xludf.DUMMYFUNCTION("IF(REGEXMATCH(I692,""(?i)sports club""),1,0)"),1.0)</f>
        <v>1</v>
      </c>
      <c r="Q692" s="3" t="s">
        <v>311</v>
      </c>
      <c r="R692" s="3">
        <f>IFERROR(__xludf.DUMMYFUNCTION("COUNTA(SPLIT(Q692,"",""))"),3.0)</f>
        <v>3</v>
      </c>
      <c r="S692" s="3">
        <f>IFERROR(__xludf.DUMMYFUNCTION("IF(REGEXMATCH(Q692,""(?i)c\+\+""),1,0)"),0.0)</f>
        <v>0</v>
      </c>
      <c r="T692" s="3">
        <f>IFERROR(__xludf.DUMMYFUNCTION("IF(REGEXMATCH(Q692,""(?i)machine learning""),1,0)"),0.0)</f>
        <v>0</v>
      </c>
      <c r="U692" s="3">
        <f>IFERROR(__xludf.DUMMYFUNCTION("IF(REGEXMATCH(Q692,""(?i)python""),1,0)"),1.0)</f>
        <v>1</v>
      </c>
      <c r="V692" s="3">
        <f>IFERROR(__xludf.DUMMYFUNCTION("IF(REGEXMATCH(Q692,""(?i)java""),1,0)"),0.0)</f>
        <v>0</v>
      </c>
      <c r="W692" s="3">
        <f>IFERROR(__xludf.DUMMYFUNCTION("IF(REGEXMATCH(Q692,""(?i)sql""),1,0)"),1.0)</f>
        <v>1</v>
      </c>
      <c r="X692" s="3">
        <f>IFERROR(__xludf.DUMMYFUNCTION("IF(REGEXMATCH(Q692,""(?i)web development""),1,0)"),0.0)</f>
        <v>0</v>
      </c>
      <c r="Y692" s="3">
        <f>IFERROR(__xludf.DUMMYFUNCTION("IF(REGEXMATCH(Q692,""(?i)data science""),1,0)"),1.0)</f>
        <v>1</v>
      </c>
      <c r="Z692" s="3" t="s">
        <v>55</v>
      </c>
      <c r="AA692" s="3" t="s">
        <v>48</v>
      </c>
      <c r="AB692" s="3" t="s">
        <v>47</v>
      </c>
      <c r="AC692" s="3" t="s">
        <v>48</v>
      </c>
      <c r="AD692" s="3">
        <v>0.0</v>
      </c>
      <c r="AE692" s="3" t="s">
        <v>49</v>
      </c>
      <c r="AF692" s="3">
        <v>7.93</v>
      </c>
      <c r="AG692" s="3">
        <v>6.78</v>
      </c>
      <c r="AH692" s="3">
        <v>8.07</v>
      </c>
      <c r="AI692" s="3">
        <v>8.45</v>
      </c>
      <c r="AJ692" s="3">
        <v>6.08</v>
      </c>
      <c r="AK692" s="3">
        <v>6.16</v>
      </c>
      <c r="AL692" s="3">
        <v>6.86</v>
      </c>
      <c r="AM692" s="3">
        <v>7.31</v>
      </c>
    </row>
    <row r="693">
      <c r="A693" s="3" t="s">
        <v>1633</v>
      </c>
      <c r="B693" s="3" t="s">
        <v>1634</v>
      </c>
      <c r="C693" s="4">
        <v>23.0</v>
      </c>
      <c r="D693" s="3" t="s">
        <v>58</v>
      </c>
      <c r="E693" s="3" t="s">
        <v>42</v>
      </c>
      <c r="F693" s="5">
        <v>7.1</v>
      </c>
      <c r="G693" s="3">
        <v>0.0</v>
      </c>
      <c r="H693" s="5">
        <v>94.72</v>
      </c>
      <c r="I693" s="3" t="s">
        <v>164</v>
      </c>
      <c r="J693" s="3">
        <f>IFERROR(__xludf.DUMMYFUNCTION("COUNTA(SPLIT(I693,"",""))"),2.0)</f>
        <v>2</v>
      </c>
      <c r="K693" s="3">
        <f>IFERROR(__xludf.DUMMYFUNCTION("IF(REGEXMATCH(I693,""(?i)literary society""),1,0)"),1.0)</f>
        <v>1</v>
      </c>
      <c r="L693" s="3">
        <f>IFERROR(__xludf.DUMMYFUNCTION("IF(REGEXMATCH(I693,""(?i)robotics""),1,0)"),0.0)</f>
        <v>0</v>
      </c>
      <c r="M693" s="3">
        <f>IFERROR(__xludf.DUMMYFUNCTION("IF(REGEXMATCH(I693,""(?i)coding club""),1,0)"),0.0)</f>
        <v>0</v>
      </c>
      <c r="N693" s="3">
        <f>IFERROR(__xludf.DUMMYFUNCTION("IF(REGEXMATCH(I693,""(?i)entrepreneurship cell""),1,0)"),1.0)</f>
        <v>1</v>
      </c>
      <c r="O693" s="3">
        <f>IFERROR(__xludf.DUMMYFUNCTION("IF(REGEXMATCH(I693,""(?i)cultural club""),1,0)"),0.0)</f>
        <v>0</v>
      </c>
      <c r="P693" s="3">
        <f>IFERROR(__xludf.DUMMYFUNCTION("IF(REGEXMATCH(I693,""(?i)sports club""),1,0)"),0.0)</f>
        <v>0</v>
      </c>
      <c r="Q693" s="3" t="s">
        <v>375</v>
      </c>
      <c r="R693" s="3">
        <f>IFERROR(__xludf.DUMMYFUNCTION("COUNTA(SPLIT(Q693,"",""))"),2.0)</f>
        <v>2</v>
      </c>
      <c r="S693" s="3">
        <f>IFERROR(__xludf.DUMMYFUNCTION("IF(REGEXMATCH(Q693,""(?i)c\+\+""),1,0)"),0.0)</f>
        <v>0</v>
      </c>
      <c r="T693" s="3">
        <f>IFERROR(__xludf.DUMMYFUNCTION("IF(REGEXMATCH(Q693,""(?i)machine learning""),1,0)"),0.0)</f>
        <v>0</v>
      </c>
      <c r="U693" s="3">
        <f>IFERROR(__xludf.DUMMYFUNCTION("IF(REGEXMATCH(Q693,""(?i)python""),1,0)"),1.0)</f>
        <v>1</v>
      </c>
      <c r="V693" s="3">
        <f>IFERROR(__xludf.DUMMYFUNCTION("IF(REGEXMATCH(Q693,""(?i)java""),1,0)"),0.0)</f>
        <v>0</v>
      </c>
      <c r="W693" s="3">
        <f>IFERROR(__xludf.DUMMYFUNCTION("IF(REGEXMATCH(Q693,""(?i)sql""),1,0)"),0.0)</f>
        <v>0</v>
      </c>
      <c r="X693" s="3">
        <f>IFERROR(__xludf.DUMMYFUNCTION("IF(REGEXMATCH(Q693,""(?i)web development""),1,0)"),1.0)</f>
        <v>1</v>
      </c>
      <c r="Y693" s="3">
        <f>IFERROR(__xludf.DUMMYFUNCTION("IF(REGEXMATCH(Q693,""(?i)data science""),1,0)"),0.0)</f>
        <v>0</v>
      </c>
      <c r="Z693" s="3" t="s">
        <v>55</v>
      </c>
      <c r="AA693" s="3" t="s">
        <v>48</v>
      </c>
      <c r="AB693" s="3" t="s">
        <v>47</v>
      </c>
      <c r="AC693" s="3" t="s">
        <v>48</v>
      </c>
      <c r="AD693" s="3">
        <v>0.0</v>
      </c>
      <c r="AE693" s="3" t="s">
        <v>49</v>
      </c>
      <c r="AF693" s="3">
        <v>8.06</v>
      </c>
      <c r="AG693" s="3">
        <v>7.2</v>
      </c>
      <c r="AH693" s="3">
        <v>7.48</v>
      </c>
      <c r="AI693" s="3">
        <v>6.93</v>
      </c>
      <c r="AJ693" s="3">
        <v>5.87</v>
      </c>
      <c r="AK693" s="3">
        <v>6.85</v>
      </c>
      <c r="AL693" s="3">
        <v>7.52</v>
      </c>
      <c r="AM693" s="3">
        <v>6.87</v>
      </c>
    </row>
    <row r="694">
      <c r="A694" s="3" t="s">
        <v>1635</v>
      </c>
      <c r="B694" s="3" t="s">
        <v>1636</v>
      </c>
      <c r="C694" s="4">
        <v>20.0</v>
      </c>
      <c r="D694" s="3" t="s">
        <v>58</v>
      </c>
      <c r="E694" s="3" t="s">
        <v>82</v>
      </c>
      <c r="F694" s="5">
        <v>6.95</v>
      </c>
      <c r="G694" s="3">
        <v>1.0</v>
      </c>
      <c r="H694" s="5">
        <v>98.41</v>
      </c>
      <c r="I694" s="3" t="s">
        <v>209</v>
      </c>
      <c r="J694" s="3">
        <f>IFERROR(__xludf.DUMMYFUNCTION("COUNTA(SPLIT(I694,"",""))"),2.0)</f>
        <v>2</v>
      </c>
      <c r="K694" s="3">
        <f>IFERROR(__xludf.DUMMYFUNCTION("IF(REGEXMATCH(I694,""(?i)literary society""),1,0)"),0.0)</f>
        <v>0</v>
      </c>
      <c r="L694" s="3">
        <f>IFERROR(__xludf.DUMMYFUNCTION("IF(REGEXMATCH(I694,""(?i)robotics""),1,0)"),0.0)</f>
        <v>0</v>
      </c>
      <c r="M694" s="3">
        <f>IFERROR(__xludf.DUMMYFUNCTION("IF(REGEXMATCH(I694,""(?i)coding club""),1,0)"),0.0)</f>
        <v>0</v>
      </c>
      <c r="N694" s="3">
        <f>IFERROR(__xludf.DUMMYFUNCTION("IF(REGEXMATCH(I694,""(?i)entrepreneurship cell""),1,0)"),0.0)</f>
        <v>0</v>
      </c>
      <c r="O694" s="3">
        <f>IFERROR(__xludf.DUMMYFUNCTION("IF(REGEXMATCH(I694,""(?i)cultural club""),1,0)"),1.0)</f>
        <v>1</v>
      </c>
      <c r="P694" s="3">
        <f>IFERROR(__xludf.DUMMYFUNCTION("IF(REGEXMATCH(I694,""(?i)sports club""),1,0)"),1.0)</f>
        <v>1</v>
      </c>
      <c r="Q694" s="3" t="s">
        <v>1637</v>
      </c>
      <c r="R694" s="3">
        <f>IFERROR(__xludf.DUMMYFUNCTION("COUNTA(SPLIT(Q694,"",""))"),5.0)</f>
        <v>5</v>
      </c>
      <c r="S694" s="3">
        <f>IFERROR(__xludf.DUMMYFUNCTION("IF(REGEXMATCH(Q694,""(?i)c\+\+""),1,0)"),1.0)</f>
        <v>1</v>
      </c>
      <c r="T694" s="3">
        <f>IFERROR(__xludf.DUMMYFUNCTION("IF(REGEXMATCH(Q694,""(?i)machine learning""),1,0)"),1.0)</f>
        <v>1</v>
      </c>
      <c r="U694" s="3">
        <f>IFERROR(__xludf.DUMMYFUNCTION("IF(REGEXMATCH(Q694,""(?i)python""),1,0)"),1.0)</f>
        <v>1</v>
      </c>
      <c r="V694" s="3">
        <f>IFERROR(__xludf.DUMMYFUNCTION("IF(REGEXMATCH(Q694,""(?i)java""),1,0)"),0.0)</f>
        <v>0</v>
      </c>
      <c r="W694" s="3">
        <f>IFERROR(__xludf.DUMMYFUNCTION("IF(REGEXMATCH(Q694,""(?i)sql""),1,0)"),1.0)</f>
        <v>1</v>
      </c>
      <c r="X694" s="3">
        <f>IFERROR(__xludf.DUMMYFUNCTION("IF(REGEXMATCH(Q694,""(?i)web development""),1,0)"),1.0)</f>
        <v>1</v>
      </c>
      <c r="Y694" s="3">
        <f>IFERROR(__xludf.DUMMYFUNCTION("IF(REGEXMATCH(Q694,""(?i)data science""),1,0)"),0.0)</f>
        <v>0</v>
      </c>
      <c r="Z694" s="3" t="s">
        <v>45</v>
      </c>
      <c r="AA694" s="3" t="s">
        <v>72</v>
      </c>
      <c r="AB694" s="3" t="s">
        <v>47</v>
      </c>
      <c r="AC694" s="3" t="s">
        <v>48</v>
      </c>
      <c r="AD694" s="3">
        <v>0.0</v>
      </c>
      <c r="AE694" s="3" t="s">
        <v>49</v>
      </c>
      <c r="AF694" s="3">
        <v>5.88</v>
      </c>
      <c r="AG694" s="3">
        <v>7.1</v>
      </c>
      <c r="AH694" s="3">
        <v>5.31</v>
      </c>
      <c r="AI694" s="3">
        <v>7.83</v>
      </c>
      <c r="AJ694" s="3">
        <v>7.87</v>
      </c>
      <c r="AK694" s="3">
        <v>7.33</v>
      </c>
      <c r="AL694" s="3">
        <v>5.88</v>
      </c>
      <c r="AM694" s="3">
        <v>8.38</v>
      </c>
    </row>
    <row r="695">
      <c r="A695" s="3" t="s">
        <v>1638</v>
      </c>
      <c r="B695" s="3" t="s">
        <v>40</v>
      </c>
      <c r="C695" s="4">
        <v>22.0</v>
      </c>
      <c r="D695" s="3" t="s">
        <v>41</v>
      </c>
      <c r="E695" s="3" t="s">
        <v>42</v>
      </c>
      <c r="F695" s="5">
        <v>6.61</v>
      </c>
      <c r="G695" s="3">
        <v>1.0</v>
      </c>
      <c r="H695" s="5">
        <v>98.13</v>
      </c>
      <c r="I695" s="3" t="s">
        <v>387</v>
      </c>
      <c r="J695" s="3">
        <f>IFERROR(__xludf.DUMMYFUNCTION("COUNTA(SPLIT(I695,"",""))"),2.0)</f>
        <v>2</v>
      </c>
      <c r="K695" s="3">
        <f>IFERROR(__xludf.DUMMYFUNCTION("IF(REGEXMATCH(I695,""(?i)literary society""),1,0)"),0.0)</f>
        <v>0</v>
      </c>
      <c r="L695" s="3">
        <f>IFERROR(__xludf.DUMMYFUNCTION("IF(REGEXMATCH(I695,""(?i)robotics""),1,0)"),0.0)</f>
        <v>0</v>
      </c>
      <c r="M695" s="3">
        <f>IFERROR(__xludf.DUMMYFUNCTION("IF(REGEXMATCH(I695,""(?i)coding club""),1,0)"),1.0)</f>
        <v>1</v>
      </c>
      <c r="N695" s="3">
        <f>IFERROR(__xludf.DUMMYFUNCTION("IF(REGEXMATCH(I695,""(?i)entrepreneurship cell""),1,0)"),0.0)</f>
        <v>0</v>
      </c>
      <c r="O695" s="3">
        <f>IFERROR(__xludf.DUMMYFUNCTION("IF(REGEXMATCH(I695,""(?i)cultural club""),1,0)"),1.0)</f>
        <v>1</v>
      </c>
      <c r="P695" s="3">
        <f>IFERROR(__xludf.DUMMYFUNCTION("IF(REGEXMATCH(I695,""(?i)sports club""),1,0)"),0.0)</f>
        <v>0</v>
      </c>
      <c r="Q695" s="3" t="s">
        <v>1507</v>
      </c>
      <c r="R695" s="3">
        <f>IFERROR(__xludf.DUMMYFUNCTION("COUNTA(SPLIT(Q695,"",""))"),3.0)</f>
        <v>3</v>
      </c>
      <c r="S695" s="3">
        <f>IFERROR(__xludf.DUMMYFUNCTION("IF(REGEXMATCH(Q695,""(?i)c\+\+""),1,0)"),1.0)</f>
        <v>1</v>
      </c>
      <c r="T695" s="3">
        <f>IFERROR(__xludf.DUMMYFUNCTION("IF(REGEXMATCH(Q695,""(?i)machine learning""),1,0)"),0.0)</f>
        <v>0</v>
      </c>
      <c r="U695" s="3">
        <f>IFERROR(__xludf.DUMMYFUNCTION("IF(REGEXMATCH(Q695,""(?i)python""),1,0)"),0.0)</f>
        <v>0</v>
      </c>
      <c r="V695" s="3">
        <f>IFERROR(__xludf.DUMMYFUNCTION("IF(REGEXMATCH(Q695,""(?i)java""),1,0)"),1.0)</f>
        <v>1</v>
      </c>
      <c r="W695" s="3">
        <f>IFERROR(__xludf.DUMMYFUNCTION("IF(REGEXMATCH(Q695,""(?i)sql""),1,0)"),0.0)</f>
        <v>0</v>
      </c>
      <c r="X695" s="3">
        <f>IFERROR(__xludf.DUMMYFUNCTION("IF(REGEXMATCH(Q695,""(?i)web development""),1,0)"),1.0)</f>
        <v>1</v>
      </c>
      <c r="Y695" s="3">
        <f>IFERROR(__xludf.DUMMYFUNCTION("IF(REGEXMATCH(Q695,""(?i)data science""),1,0)"),0.0)</f>
        <v>0</v>
      </c>
      <c r="Z695" s="3" t="s">
        <v>55</v>
      </c>
      <c r="AA695" s="3" t="s">
        <v>48</v>
      </c>
      <c r="AB695" s="3" t="s">
        <v>47</v>
      </c>
      <c r="AC695" s="3" t="s">
        <v>48</v>
      </c>
      <c r="AD695" s="3">
        <v>0.0</v>
      </c>
      <c r="AE695" s="3" t="s">
        <v>49</v>
      </c>
      <c r="AF695" s="3">
        <v>7.15</v>
      </c>
      <c r="AG695" s="3">
        <v>7.72</v>
      </c>
      <c r="AH695" s="3">
        <v>8.74</v>
      </c>
      <c r="AI695" s="3">
        <v>5.94</v>
      </c>
      <c r="AJ695" s="3">
        <v>5.99</v>
      </c>
      <c r="AK695" s="3">
        <v>7.0</v>
      </c>
      <c r="AL695" s="3">
        <v>6.04</v>
      </c>
      <c r="AM695" s="3">
        <v>4.29</v>
      </c>
    </row>
    <row r="696">
      <c r="A696" s="3" t="s">
        <v>1639</v>
      </c>
      <c r="B696" s="3" t="s">
        <v>238</v>
      </c>
      <c r="C696" s="4">
        <v>22.0</v>
      </c>
      <c r="D696" s="3" t="s">
        <v>41</v>
      </c>
      <c r="E696" s="3" t="s">
        <v>92</v>
      </c>
      <c r="F696" s="5">
        <v>6.86</v>
      </c>
      <c r="G696" s="3">
        <v>0.0</v>
      </c>
      <c r="H696" s="5">
        <v>90.34</v>
      </c>
      <c r="I696" s="3" t="s">
        <v>387</v>
      </c>
      <c r="J696" s="3">
        <f>IFERROR(__xludf.DUMMYFUNCTION("COUNTA(SPLIT(I696,"",""))"),2.0)</f>
        <v>2</v>
      </c>
      <c r="K696" s="3">
        <f>IFERROR(__xludf.DUMMYFUNCTION("IF(REGEXMATCH(I696,""(?i)literary society""),1,0)"),0.0)</f>
        <v>0</v>
      </c>
      <c r="L696" s="3">
        <f>IFERROR(__xludf.DUMMYFUNCTION("IF(REGEXMATCH(I696,""(?i)robotics""),1,0)"),0.0)</f>
        <v>0</v>
      </c>
      <c r="M696" s="3">
        <f>IFERROR(__xludf.DUMMYFUNCTION("IF(REGEXMATCH(I696,""(?i)coding club""),1,0)"),1.0)</f>
        <v>1</v>
      </c>
      <c r="N696" s="3">
        <f>IFERROR(__xludf.DUMMYFUNCTION("IF(REGEXMATCH(I696,""(?i)entrepreneurship cell""),1,0)"),0.0)</f>
        <v>0</v>
      </c>
      <c r="O696" s="3">
        <f>IFERROR(__xludf.DUMMYFUNCTION("IF(REGEXMATCH(I696,""(?i)cultural club""),1,0)"),1.0)</f>
        <v>1</v>
      </c>
      <c r="P696" s="3">
        <f>IFERROR(__xludf.DUMMYFUNCTION("IF(REGEXMATCH(I696,""(?i)sports club""),1,0)"),0.0)</f>
        <v>0</v>
      </c>
      <c r="Q696" s="3" t="s">
        <v>230</v>
      </c>
      <c r="R696" s="3">
        <f>IFERROR(__xludf.DUMMYFUNCTION("COUNTA(SPLIT(Q696,"",""))"),2.0)</f>
        <v>2</v>
      </c>
      <c r="S696" s="3">
        <f>IFERROR(__xludf.DUMMYFUNCTION("IF(REGEXMATCH(Q696,""(?i)c\+\+""),1,0)"),1.0)</f>
        <v>1</v>
      </c>
      <c r="T696" s="3">
        <f>IFERROR(__xludf.DUMMYFUNCTION("IF(REGEXMATCH(Q696,""(?i)machine learning""),1,0)"),0.0)</f>
        <v>0</v>
      </c>
      <c r="U696" s="3">
        <f>IFERROR(__xludf.DUMMYFUNCTION("IF(REGEXMATCH(Q696,""(?i)python""),1,0)"),0.0)</f>
        <v>0</v>
      </c>
      <c r="V696" s="3">
        <f>IFERROR(__xludf.DUMMYFUNCTION("IF(REGEXMATCH(Q696,""(?i)java""),1,0)"),1.0)</f>
        <v>1</v>
      </c>
      <c r="W696" s="3">
        <f>IFERROR(__xludf.DUMMYFUNCTION("IF(REGEXMATCH(Q696,""(?i)sql""),1,0)"),0.0)</f>
        <v>0</v>
      </c>
      <c r="X696" s="3">
        <f>IFERROR(__xludf.DUMMYFUNCTION("IF(REGEXMATCH(Q696,""(?i)web development""),1,0)"),0.0)</f>
        <v>0</v>
      </c>
      <c r="Y696" s="3">
        <f>IFERROR(__xludf.DUMMYFUNCTION("IF(REGEXMATCH(Q696,""(?i)data science""),1,0)"),0.0)</f>
        <v>0</v>
      </c>
      <c r="Z696" s="3" t="s">
        <v>55</v>
      </c>
      <c r="AA696" s="3" t="s">
        <v>48</v>
      </c>
      <c r="AB696" s="3" t="s">
        <v>47</v>
      </c>
      <c r="AC696" s="3" t="s">
        <v>48</v>
      </c>
      <c r="AD696" s="3">
        <v>0.0</v>
      </c>
      <c r="AE696" s="3" t="s">
        <v>49</v>
      </c>
      <c r="AF696" s="3">
        <v>6.19</v>
      </c>
      <c r="AG696" s="3">
        <v>6.87</v>
      </c>
      <c r="AH696" s="3">
        <v>6.93</v>
      </c>
      <c r="AI696" s="3">
        <v>6.05</v>
      </c>
      <c r="AJ696" s="3">
        <v>5.29</v>
      </c>
      <c r="AK696" s="3">
        <v>7.22</v>
      </c>
      <c r="AL696" s="3">
        <v>8.37</v>
      </c>
      <c r="AM696" s="3">
        <v>7.96</v>
      </c>
    </row>
    <row r="697">
      <c r="A697" s="3" t="s">
        <v>1640</v>
      </c>
      <c r="B697" s="3" t="s">
        <v>374</v>
      </c>
      <c r="C697" s="4">
        <v>22.0</v>
      </c>
      <c r="D697" s="3" t="s">
        <v>41</v>
      </c>
      <c r="E697" s="3" t="s">
        <v>52</v>
      </c>
      <c r="F697" s="5">
        <v>6.95</v>
      </c>
      <c r="G697" s="3">
        <v>2.0</v>
      </c>
      <c r="H697" s="5">
        <v>99.12</v>
      </c>
      <c r="I697" s="3" t="s">
        <v>120</v>
      </c>
      <c r="J697" s="3">
        <f>IFERROR(__xludf.DUMMYFUNCTION("COUNTA(SPLIT(I697,"",""))"),2.0)</f>
        <v>2</v>
      </c>
      <c r="K697" s="3">
        <f>IFERROR(__xludf.DUMMYFUNCTION("IF(REGEXMATCH(I697,""(?i)literary society""),1,0)"),0.0)</f>
        <v>0</v>
      </c>
      <c r="L697" s="3">
        <f>IFERROR(__xludf.DUMMYFUNCTION("IF(REGEXMATCH(I697,""(?i)robotics""),1,0)"),0.0)</f>
        <v>0</v>
      </c>
      <c r="M697" s="3">
        <f>IFERROR(__xludf.DUMMYFUNCTION("IF(REGEXMATCH(I697,""(?i)coding club""),1,0)"),1.0)</f>
        <v>1</v>
      </c>
      <c r="N697" s="3">
        <f>IFERROR(__xludf.DUMMYFUNCTION("IF(REGEXMATCH(I697,""(?i)entrepreneurship cell""),1,0)"),0.0)</f>
        <v>0</v>
      </c>
      <c r="O697" s="3">
        <f>IFERROR(__xludf.DUMMYFUNCTION("IF(REGEXMATCH(I697,""(?i)cultural club""),1,0)"),1.0)</f>
        <v>1</v>
      </c>
      <c r="P697" s="3">
        <f>IFERROR(__xludf.DUMMYFUNCTION("IF(REGEXMATCH(I697,""(?i)sports club""),1,0)"),0.0)</f>
        <v>0</v>
      </c>
      <c r="Q697" s="3" t="s">
        <v>1641</v>
      </c>
      <c r="R697" s="3">
        <f>IFERROR(__xludf.DUMMYFUNCTION("COUNTA(SPLIT(Q697,"",""))"),4.0)</f>
        <v>4</v>
      </c>
      <c r="S697" s="3">
        <f>IFERROR(__xludf.DUMMYFUNCTION("IF(REGEXMATCH(Q697,""(?i)c\+\+""),1,0)"),1.0)</f>
        <v>1</v>
      </c>
      <c r="T697" s="3">
        <f>IFERROR(__xludf.DUMMYFUNCTION("IF(REGEXMATCH(Q697,""(?i)machine learning""),1,0)"),1.0)</f>
        <v>1</v>
      </c>
      <c r="U697" s="3">
        <f>IFERROR(__xludf.DUMMYFUNCTION("IF(REGEXMATCH(Q697,""(?i)python""),1,0)"),0.0)</f>
        <v>0</v>
      </c>
      <c r="V697" s="3">
        <f>IFERROR(__xludf.DUMMYFUNCTION("IF(REGEXMATCH(Q697,""(?i)java""),1,0)"),0.0)</f>
        <v>0</v>
      </c>
      <c r="W697" s="3">
        <f>IFERROR(__xludf.DUMMYFUNCTION("IF(REGEXMATCH(Q697,""(?i)sql""),1,0)"),1.0)</f>
        <v>1</v>
      </c>
      <c r="X697" s="3">
        <f>IFERROR(__xludf.DUMMYFUNCTION("IF(REGEXMATCH(Q697,""(?i)web development""),1,0)"),1.0)</f>
        <v>1</v>
      </c>
      <c r="Y697" s="3">
        <f>IFERROR(__xludf.DUMMYFUNCTION("IF(REGEXMATCH(Q697,""(?i)data science""),1,0)"),0.0)</f>
        <v>0</v>
      </c>
      <c r="Z697" s="3" t="s">
        <v>45</v>
      </c>
      <c r="AA697" s="3" t="s">
        <v>67</v>
      </c>
      <c r="AB697" s="3" t="s">
        <v>47</v>
      </c>
      <c r="AC697" s="3" t="s">
        <v>48</v>
      </c>
      <c r="AD697" s="3">
        <v>0.0</v>
      </c>
      <c r="AE697" s="3" t="s">
        <v>49</v>
      </c>
      <c r="AF697" s="3">
        <v>7.94</v>
      </c>
      <c r="AG697" s="3">
        <v>7.78</v>
      </c>
      <c r="AH697" s="3">
        <v>7.03</v>
      </c>
      <c r="AI697" s="3">
        <v>6.1</v>
      </c>
      <c r="AJ697" s="3">
        <v>6.35</v>
      </c>
      <c r="AK697" s="3">
        <v>6.45</v>
      </c>
      <c r="AL697" s="3">
        <v>6.68</v>
      </c>
      <c r="AM697" s="3">
        <v>7.27</v>
      </c>
    </row>
    <row r="698">
      <c r="A698" s="3" t="s">
        <v>1642</v>
      </c>
      <c r="B698" s="3" t="s">
        <v>1643</v>
      </c>
      <c r="C698" s="4">
        <v>18.0</v>
      </c>
      <c r="D698" s="3" t="s">
        <v>58</v>
      </c>
      <c r="E698" s="3" t="s">
        <v>82</v>
      </c>
      <c r="F698" s="5">
        <v>7.07</v>
      </c>
      <c r="G698" s="3">
        <v>2.0</v>
      </c>
      <c r="H698" s="5">
        <v>73.34</v>
      </c>
      <c r="I698" s="3" t="s">
        <v>138</v>
      </c>
      <c r="J698" s="3">
        <f>IFERROR(__xludf.DUMMYFUNCTION("COUNTA(SPLIT(I698,"",""))"),3.0)</f>
        <v>3</v>
      </c>
      <c r="K698" s="3">
        <f>IFERROR(__xludf.DUMMYFUNCTION("IF(REGEXMATCH(I698,""(?i)literary society""),1,0)"),1.0)</f>
        <v>1</v>
      </c>
      <c r="L698" s="3">
        <f>IFERROR(__xludf.DUMMYFUNCTION("IF(REGEXMATCH(I698,""(?i)robotics""),1,0)"),1.0)</f>
        <v>1</v>
      </c>
      <c r="M698" s="3">
        <f>IFERROR(__xludf.DUMMYFUNCTION("IF(REGEXMATCH(I698,""(?i)coding club""),1,0)"),0.0)</f>
        <v>0</v>
      </c>
      <c r="N698" s="3">
        <f>IFERROR(__xludf.DUMMYFUNCTION("IF(REGEXMATCH(I698,""(?i)entrepreneurship cell""),1,0)"),0.0)</f>
        <v>0</v>
      </c>
      <c r="O698" s="3">
        <f>IFERROR(__xludf.DUMMYFUNCTION("IF(REGEXMATCH(I698,""(?i)cultural club""),1,0)"),0.0)</f>
        <v>0</v>
      </c>
      <c r="P698" s="3">
        <f>IFERROR(__xludf.DUMMYFUNCTION("IF(REGEXMATCH(I698,""(?i)sports club""),1,0)"),1.0)</f>
        <v>1</v>
      </c>
      <c r="Q698" s="3" t="s">
        <v>323</v>
      </c>
      <c r="R698" s="3">
        <f>IFERROR(__xludf.DUMMYFUNCTION("COUNTA(SPLIT(Q698,"",""))"),3.0)</f>
        <v>3</v>
      </c>
      <c r="S698" s="3">
        <f>IFERROR(__xludf.DUMMYFUNCTION("IF(REGEXMATCH(Q698,""(?i)c\+\+""),1,0)"),0.0)</f>
        <v>0</v>
      </c>
      <c r="T698" s="3">
        <f>IFERROR(__xludf.DUMMYFUNCTION("IF(REGEXMATCH(Q698,""(?i)machine learning""),1,0)"),1.0)</f>
        <v>1</v>
      </c>
      <c r="U698" s="3">
        <f>IFERROR(__xludf.DUMMYFUNCTION("IF(REGEXMATCH(Q698,""(?i)python""),1,0)"),1.0)</f>
        <v>1</v>
      </c>
      <c r="V698" s="3">
        <f>IFERROR(__xludf.DUMMYFUNCTION("IF(REGEXMATCH(Q698,""(?i)java""),1,0)"),0.0)</f>
        <v>0</v>
      </c>
      <c r="W698" s="3">
        <f>IFERROR(__xludf.DUMMYFUNCTION("IF(REGEXMATCH(Q698,""(?i)sql""),1,0)"),0.0)</f>
        <v>0</v>
      </c>
      <c r="X698" s="3">
        <f>IFERROR(__xludf.DUMMYFUNCTION("IF(REGEXMATCH(Q698,""(?i)web development""),1,0)"),1.0)</f>
        <v>1</v>
      </c>
      <c r="Y698" s="3">
        <f>IFERROR(__xludf.DUMMYFUNCTION("IF(REGEXMATCH(Q698,""(?i)data science""),1,0)"),0.0)</f>
        <v>0</v>
      </c>
      <c r="Z698" s="3" t="s">
        <v>55</v>
      </c>
      <c r="AA698" s="3" t="s">
        <v>48</v>
      </c>
      <c r="AB698" s="3" t="s">
        <v>47</v>
      </c>
      <c r="AC698" s="3" t="s">
        <v>48</v>
      </c>
      <c r="AD698" s="3">
        <v>0.0</v>
      </c>
      <c r="AE698" s="3" t="s">
        <v>49</v>
      </c>
      <c r="AF698" s="3">
        <v>5.62</v>
      </c>
      <c r="AG698" s="3">
        <v>7.96</v>
      </c>
      <c r="AH698" s="3">
        <v>6.22</v>
      </c>
      <c r="AI698" s="3">
        <v>5.92</v>
      </c>
      <c r="AJ698" s="3">
        <v>7.89</v>
      </c>
      <c r="AK698" s="3">
        <v>7.79</v>
      </c>
      <c r="AL698" s="3">
        <v>7.08</v>
      </c>
      <c r="AM698" s="3">
        <v>8.08</v>
      </c>
    </row>
    <row r="699">
      <c r="A699" s="3" t="s">
        <v>1644</v>
      </c>
      <c r="B699" s="3" t="s">
        <v>212</v>
      </c>
      <c r="C699" s="4">
        <v>18.0</v>
      </c>
      <c r="D699" s="3" t="s">
        <v>41</v>
      </c>
      <c r="E699" s="3" t="s">
        <v>42</v>
      </c>
      <c r="F699" s="5">
        <v>7.48</v>
      </c>
      <c r="G699" s="3">
        <v>0.0</v>
      </c>
      <c r="H699" s="5">
        <v>68.42</v>
      </c>
      <c r="I699" s="3" t="s">
        <v>721</v>
      </c>
      <c r="J699" s="3">
        <f>IFERROR(__xludf.DUMMYFUNCTION("COUNTA(SPLIT(I699,"",""))"),3.0)</f>
        <v>3</v>
      </c>
      <c r="K699" s="3">
        <f>IFERROR(__xludf.DUMMYFUNCTION("IF(REGEXMATCH(I699,""(?i)literary society""),1,0)"),1.0)</f>
        <v>1</v>
      </c>
      <c r="L699" s="3">
        <f>IFERROR(__xludf.DUMMYFUNCTION("IF(REGEXMATCH(I699,""(?i)robotics""),1,0)"),0.0)</f>
        <v>0</v>
      </c>
      <c r="M699" s="3">
        <f>IFERROR(__xludf.DUMMYFUNCTION("IF(REGEXMATCH(I699,""(?i)coding club""),1,0)"),0.0)</f>
        <v>0</v>
      </c>
      <c r="N699" s="3">
        <f>IFERROR(__xludf.DUMMYFUNCTION("IF(REGEXMATCH(I699,""(?i)entrepreneurship cell""),1,0)"),1.0)</f>
        <v>1</v>
      </c>
      <c r="O699" s="3">
        <f>IFERROR(__xludf.DUMMYFUNCTION("IF(REGEXMATCH(I699,""(?i)cultural club""),1,0)"),1.0)</f>
        <v>1</v>
      </c>
      <c r="P699" s="3">
        <f>IFERROR(__xludf.DUMMYFUNCTION("IF(REGEXMATCH(I699,""(?i)sports club""),1,0)"),0.0)</f>
        <v>0</v>
      </c>
      <c r="Q699" s="3" t="s">
        <v>1286</v>
      </c>
      <c r="R699" s="3">
        <f>IFERROR(__xludf.DUMMYFUNCTION("COUNTA(SPLIT(Q699,"",""))"),3.0)</f>
        <v>3</v>
      </c>
      <c r="S699" s="3">
        <f>IFERROR(__xludf.DUMMYFUNCTION("IF(REGEXMATCH(Q699,""(?i)c\+\+""),1,0)"),1.0)</f>
        <v>1</v>
      </c>
      <c r="T699" s="3">
        <f>IFERROR(__xludf.DUMMYFUNCTION("IF(REGEXMATCH(Q699,""(?i)machine learning""),1,0)"),1.0)</f>
        <v>1</v>
      </c>
      <c r="U699" s="3">
        <f>IFERROR(__xludf.DUMMYFUNCTION("IF(REGEXMATCH(Q699,""(?i)python""),1,0)"),0.0)</f>
        <v>0</v>
      </c>
      <c r="V699" s="3">
        <f>IFERROR(__xludf.DUMMYFUNCTION("IF(REGEXMATCH(Q699,""(?i)java""),1,0)"),0.0)</f>
        <v>0</v>
      </c>
      <c r="W699" s="3">
        <f>IFERROR(__xludf.DUMMYFUNCTION("IF(REGEXMATCH(Q699,""(?i)sql""),1,0)"),0.0)</f>
        <v>0</v>
      </c>
      <c r="X699" s="3">
        <f>IFERROR(__xludf.DUMMYFUNCTION("IF(REGEXMATCH(Q699,""(?i)web development""),1,0)"),1.0)</f>
        <v>1</v>
      </c>
      <c r="Y699" s="3">
        <f>IFERROR(__xludf.DUMMYFUNCTION("IF(REGEXMATCH(Q699,""(?i)data science""),1,0)"),0.0)</f>
        <v>0</v>
      </c>
      <c r="Z699" s="3" t="s">
        <v>45</v>
      </c>
      <c r="AA699" s="3" t="s">
        <v>85</v>
      </c>
      <c r="AB699" s="3" t="s">
        <v>47</v>
      </c>
      <c r="AC699" s="3" t="s">
        <v>48</v>
      </c>
      <c r="AD699" s="3">
        <v>0.0</v>
      </c>
      <c r="AE699" s="3" t="s">
        <v>49</v>
      </c>
      <c r="AF699" s="3">
        <v>9.14</v>
      </c>
      <c r="AG699" s="3">
        <v>8.76</v>
      </c>
      <c r="AH699" s="3">
        <v>6.23</v>
      </c>
      <c r="AI699" s="3">
        <v>8.46</v>
      </c>
      <c r="AJ699" s="3">
        <v>7.86</v>
      </c>
      <c r="AK699" s="3">
        <v>6.56</v>
      </c>
      <c r="AL699" s="3">
        <v>6.39</v>
      </c>
      <c r="AM699" s="3">
        <v>6.47</v>
      </c>
    </row>
    <row r="700">
      <c r="A700" s="3" t="s">
        <v>1645</v>
      </c>
      <c r="B700" s="3" t="s">
        <v>1646</v>
      </c>
      <c r="C700" s="4">
        <v>23.0</v>
      </c>
      <c r="D700" s="3" t="s">
        <v>58</v>
      </c>
      <c r="E700" s="3" t="s">
        <v>52</v>
      </c>
      <c r="F700" s="5">
        <v>7.16</v>
      </c>
      <c r="G700" s="3">
        <v>0.0</v>
      </c>
      <c r="H700" s="5">
        <v>82.51</v>
      </c>
      <c r="I700" s="3" t="s">
        <v>474</v>
      </c>
      <c r="J700" s="3">
        <f>IFERROR(__xludf.DUMMYFUNCTION("COUNTA(SPLIT(I700,"",""))"),2.0)</f>
        <v>2</v>
      </c>
      <c r="K700" s="3">
        <f>IFERROR(__xludf.DUMMYFUNCTION("IF(REGEXMATCH(I700,""(?i)literary society""),1,0)"),0.0)</f>
        <v>0</v>
      </c>
      <c r="L700" s="3">
        <f>IFERROR(__xludf.DUMMYFUNCTION("IF(REGEXMATCH(I700,""(?i)robotics""),1,0)"),1.0)</f>
        <v>1</v>
      </c>
      <c r="M700" s="3">
        <f>IFERROR(__xludf.DUMMYFUNCTION("IF(REGEXMATCH(I700,""(?i)coding club""),1,0)"),0.0)</f>
        <v>0</v>
      </c>
      <c r="N700" s="3">
        <f>IFERROR(__xludf.DUMMYFUNCTION("IF(REGEXMATCH(I700,""(?i)entrepreneurship cell""),1,0)"),0.0)</f>
        <v>0</v>
      </c>
      <c r="O700" s="3">
        <f>IFERROR(__xludf.DUMMYFUNCTION("IF(REGEXMATCH(I700,""(?i)cultural club""),1,0)"),0.0)</f>
        <v>0</v>
      </c>
      <c r="P700" s="3">
        <f>IFERROR(__xludf.DUMMYFUNCTION("IF(REGEXMATCH(I700,""(?i)sports club""),1,0)"),1.0)</f>
        <v>1</v>
      </c>
      <c r="Q700" s="3" t="s">
        <v>1647</v>
      </c>
      <c r="R700" s="3">
        <f>IFERROR(__xludf.DUMMYFUNCTION("COUNTA(SPLIT(Q700,"",""))"),4.0)</f>
        <v>4</v>
      </c>
      <c r="S700" s="3">
        <f>IFERROR(__xludf.DUMMYFUNCTION("IF(REGEXMATCH(Q700,""(?i)c\+\+""),1,0)"),1.0)</f>
        <v>1</v>
      </c>
      <c r="T700" s="3">
        <f>IFERROR(__xludf.DUMMYFUNCTION("IF(REGEXMATCH(Q700,""(?i)machine learning""),1,0)"),0.0)</f>
        <v>0</v>
      </c>
      <c r="U700" s="3">
        <f>IFERROR(__xludf.DUMMYFUNCTION("IF(REGEXMATCH(Q700,""(?i)python""),1,0)"),0.0)</f>
        <v>0</v>
      </c>
      <c r="V700" s="3">
        <f>IFERROR(__xludf.DUMMYFUNCTION("IF(REGEXMATCH(Q700,""(?i)java""),1,0)"),1.0)</f>
        <v>1</v>
      </c>
      <c r="W700" s="3">
        <f>IFERROR(__xludf.DUMMYFUNCTION("IF(REGEXMATCH(Q700,""(?i)sql""),1,0)"),1.0)</f>
        <v>1</v>
      </c>
      <c r="X700" s="3">
        <f>IFERROR(__xludf.DUMMYFUNCTION("IF(REGEXMATCH(Q700,""(?i)web development""),1,0)"),0.0)</f>
        <v>0</v>
      </c>
      <c r="Y700" s="3">
        <f>IFERROR(__xludf.DUMMYFUNCTION("IF(REGEXMATCH(Q700,""(?i)data science""),1,0)"),1.0)</f>
        <v>1</v>
      </c>
      <c r="Z700" s="3" t="s">
        <v>45</v>
      </c>
      <c r="AA700" s="3" t="s">
        <v>85</v>
      </c>
      <c r="AB700" s="3" t="s">
        <v>66</v>
      </c>
      <c r="AC700" s="3" t="s">
        <v>98</v>
      </c>
      <c r="AD700" s="3">
        <v>4.7</v>
      </c>
      <c r="AE700" s="3" t="s">
        <v>72</v>
      </c>
      <c r="AF700" s="3">
        <v>6.25</v>
      </c>
      <c r="AG700" s="3">
        <v>6.44</v>
      </c>
      <c r="AH700" s="3">
        <v>7.3</v>
      </c>
      <c r="AI700" s="3">
        <v>7.77</v>
      </c>
      <c r="AJ700" s="3">
        <v>7.3</v>
      </c>
      <c r="AK700" s="3">
        <v>7.74</v>
      </c>
      <c r="AL700" s="3">
        <v>7.76</v>
      </c>
      <c r="AM700" s="3">
        <v>6.7</v>
      </c>
    </row>
    <row r="701">
      <c r="A701" s="3" t="s">
        <v>1648</v>
      </c>
      <c r="B701" s="3" t="s">
        <v>1649</v>
      </c>
      <c r="C701" s="4">
        <v>23.0</v>
      </c>
      <c r="D701" s="3" t="s">
        <v>41</v>
      </c>
      <c r="E701" s="3" t="s">
        <v>92</v>
      </c>
      <c r="F701" s="5">
        <v>6.91</v>
      </c>
      <c r="G701" s="3">
        <v>0.0</v>
      </c>
      <c r="H701" s="5">
        <v>78.21</v>
      </c>
      <c r="I701" s="3" t="s">
        <v>209</v>
      </c>
      <c r="J701" s="3">
        <f>IFERROR(__xludf.DUMMYFUNCTION("COUNTA(SPLIT(I701,"",""))"),2.0)</f>
        <v>2</v>
      </c>
      <c r="K701" s="3">
        <f>IFERROR(__xludf.DUMMYFUNCTION("IF(REGEXMATCH(I701,""(?i)literary society""),1,0)"),0.0)</f>
        <v>0</v>
      </c>
      <c r="L701" s="3">
        <f>IFERROR(__xludf.DUMMYFUNCTION("IF(REGEXMATCH(I701,""(?i)robotics""),1,0)"),0.0)</f>
        <v>0</v>
      </c>
      <c r="M701" s="3">
        <f>IFERROR(__xludf.DUMMYFUNCTION("IF(REGEXMATCH(I701,""(?i)coding club""),1,0)"),0.0)</f>
        <v>0</v>
      </c>
      <c r="N701" s="3">
        <f>IFERROR(__xludf.DUMMYFUNCTION("IF(REGEXMATCH(I701,""(?i)entrepreneurship cell""),1,0)"),0.0)</f>
        <v>0</v>
      </c>
      <c r="O701" s="3">
        <f>IFERROR(__xludf.DUMMYFUNCTION("IF(REGEXMATCH(I701,""(?i)cultural club""),1,0)"),1.0)</f>
        <v>1</v>
      </c>
      <c r="P701" s="3">
        <f>IFERROR(__xludf.DUMMYFUNCTION("IF(REGEXMATCH(I701,""(?i)sports club""),1,0)"),1.0)</f>
        <v>1</v>
      </c>
      <c r="Q701" s="3" t="s">
        <v>1425</v>
      </c>
      <c r="R701" s="3">
        <f>IFERROR(__xludf.DUMMYFUNCTION("COUNTA(SPLIT(Q701,"",""))"),3.0)</f>
        <v>3</v>
      </c>
      <c r="S701" s="3">
        <f>IFERROR(__xludf.DUMMYFUNCTION("IF(REGEXMATCH(Q701,""(?i)c\+\+""),1,0)"),0.0)</f>
        <v>0</v>
      </c>
      <c r="T701" s="3">
        <f>IFERROR(__xludf.DUMMYFUNCTION("IF(REGEXMATCH(Q701,""(?i)machine learning""),1,0)"),1.0)</f>
        <v>1</v>
      </c>
      <c r="U701" s="3">
        <f>IFERROR(__xludf.DUMMYFUNCTION("IF(REGEXMATCH(Q701,""(?i)python""),1,0)"),0.0)</f>
        <v>0</v>
      </c>
      <c r="V701" s="3">
        <f>IFERROR(__xludf.DUMMYFUNCTION("IF(REGEXMATCH(Q701,""(?i)java""),1,0)"),1.0)</f>
        <v>1</v>
      </c>
      <c r="W701" s="3">
        <f>IFERROR(__xludf.DUMMYFUNCTION("IF(REGEXMATCH(Q701,""(?i)sql""),1,0)"),0.0)</f>
        <v>0</v>
      </c>
      <c r="X701" s="3">
        <f>IFERROR(__xludf.DUMMYFUNCTION("IF(REGEXMATCH(Q701,""(?i)web development""),1,0)"),0.0)</f>
        <v>0</v>
      </c>
      <c r="Y701" s="3">
        <f>IFERROR(__xludf.DUMMYFUNCTION("IF(REGEXMATCH(Q701,""(?i)data science""),1,0)"),1.0)</f>
        <v>1</v>
      </c>
      <c r="Z701" s="3" t="s">
        <v>55</v>
      </c>
      <c r="AA701" s="3" t="s">
        <v>48</v>
      </c>
      <c r="AB701" s="3" t="s">
        <v>47</v>
      </c>
      <c r="AC701" s="3" t="s">
        <v>48</v>
      </c>
      <c r="AD701" s="3">
        <v>0.0</v>
      </c>
      <c r="AE701" s="3" t="s">
        <v>49</v>
      </c>
      <c r="AF701" s="3">
        <v>6.32</v>
      </c>
      <c r="AG701" s="3">
        <v>8.8</v>
      </c>
      <c r="AH701" s="3">
        <v>6.96</v>
      </c>
      <c r="AI701" s="3">
        <v>5.57</v>
      </c>
      <c r="AJ701" s="3">
        <v>7.13</v>
      </c>
      <c r="AK701" s="3">
        <v>6.32</v>
      </c>
      <c r="AL701" s="3">
        <v>7.84</v>
      </c>
      <c r="AM701" s="3">
        <v>6.35</v>
      </c>
    </row>
    <row r="702">
      <c r="A702" s="3" t="s">
        <v>1650</v>
      </c>
      <c r="B702" s="3" t="s">
        <v>374</v>
      </c>
      <c r="C702" s="4">
        <v>22.0</v>
      </c>
      <c r="D702" s="3" t="s">
        <v>41</v>
      </c>
      <c r="E702" s="3" t="s">
        <v>52</v>
      </c>
      <c r="F702" s="5">
        <v>6.97</v>
      </c>
      <c r="G702" s="3">
        <v>0.0</v>
      </c>
      <c r="H702" s="5">
        <v>62.58</v>
      </c>
      <c r="I702" s="3" t="s">
        <v>574</v>
      </c>
      <c r="J702" s="3">
        <f>IFERROR(__xludf.DUMMYFUNCTION("COUNTA(SPLIT(I702,"",""))"),3.0)</f>
        <v>3</v>
      </c>
      <c r="K702" s="3">
        <f>IFERROR(__xludf.DUMMYFUNCTION("IF(REGEXMATCH(I702,""(?i)literary society""),1,0)"),0.0)</f>
        <v>0</v>
      </c>
      <c r="L702" s="3">
        <f>IFERROR(__xludf.DUMMYFUNCTION("IF(REGEXMATCH(I702,""(?i)robotics""),1,0)"),0.0)</f>
        <v>0</v>
      </c>
      <c r="M702" s="3">
        <f>IFERROR(__xludf.DUMMYFUNCTION("IF(REGEXMATCH(I702,""(?i)coding club""),1,0)"),1.0)</f>
        <v>1</v>
      </c>
      <c r="N702" s="3">
        <f>IFERROR(__xludf.DUMMYFUNCTION("IF(REGEXMATCH(I702,""(?i)entrepreneurship cell""),1,0)"),1.0)</f>
        <v>1</v>
      </c>
      <c r="O702" s="3">
        <f>IFERROR(__xludf.DUMMYFUNCTION("IF(REGEXMATCH(I702,""(?i)cultural club""),1,0)"),0.0)</f>
        <v>0</v>
      </c>
      <c r="P702" s="3">
        <f>IFERROR(__xludf.DUMMYFUNCTION("IF(REGEXMATCH(I702,""(?i)sports club""),1,0)"),1.0)</f>
        <v>1</v>
      </c>
      <c r="Q702" s="3" t="s">
        <v>89</v>
      </c>
      <c r="R702" s="3">
        <f>IFERROR(__xludf.DUMMYFUNCTION("COUNTA(SPLIT(Q702,"",""))"),5.0)</f>
        <v>5</v>
      </c>
      <c r="S702" s="3">
        <f>IFERROR(__xludf.DUMMYFUNCTION("IF(REGEXMATCH(Q702,""(?i)c\+\+""),1,0)"),1.0)</f>
        <v>1</v>
      </c>
      <c r="T702" s="3">
        <f>IFERROR(__xludf.DUMMYFUNCTION("IF(REGEXMATCH(Q702,""(?i)machine learning""),1,0)"),0.0)</f>
        <v>0</v>
      </c>
      <c r="U702" s="3">
        <f>IFERROR(__xludf.DUMMYFUNCTION("IF(REGEXMATCH(Q702,""(?i)python""),1,0)"),1.0)</f>
        <v>1</v>
      </c>
      <c r="V702" s="3">
        <f>IFERROR(__xludf.DUMMYFUNCTION("IF(REGEXMATCH(Q702,""(?i)java""),1,0)"),1.0)</f>
        <v>1</v>
      </c>
      <c r="W702" s="3">
        <f>IFERROR(__xludf.DUMMYFUNCTION("IF(REGEXMATCH(Q702,""(?i)sql""),1,0)"),1.0)</f>
        <v>1</v>
      </c>
      <c r="X702" s="3">
        <f>IFERROR(__xludf.DUMMYFUNCTION("IF(REGEXMATCH(Q702,""(?i)web development""),1,0)"),1.0)</f>
        <v>1</v>
      </c>
      <c r="Y702" s="3">
        <f>IFERROR(__xludf.DUMMYFUNCTION("IF(REGEXMATCH(Q702,""(?i)data science""),1,0)"),0.0)</f>
        <v>0</v>
      </c>
      <c r="Z702" s="3" t="s">
        <v>55</v>
      </c>
      <c r="AA702" s="3" t="s">
        <v>48</v>
      </c>
      <c r="AB702" s="3" t="s">
        <v>66</v>
      </c>
      <c r="AC702" s="3" t="s">
        <v>72</v>
      </c>
      <c r="AD702" s="3">
        <v>12.76</v>
      </c>
      <c r="AE702" s="3" t="s">
        <v>72</v>
      </c>
      <c r="AF702" s="3">
        <v>7.2</v>
      </c>
      <c r="AG702" s="3">
        <v>7.54</v>
      </c>
      <c r="AH702" s="3">
        <v>6.42</v>
      </c>
      <c r="AI702" s="3">
        <v>6.92</v>
      </c>
      <c r="AJ702" s="3">
        <v>6.94</v>
      </c>
      <c r="AK702" s="3">
        <v>7.83</v>
      </c>
      <c r="AL702" s="3">
        <v>5.93</v>
      </c>
      <c r="AM702" s="3">
        <v>6.95</v>
      </c>
    </row>
    <row r="703">
      <c r="A703" s="3" t="s">
        <v>1651</v>
      </c>
      <c r="B703" s="3" t="s">
        <v>470</v>
      </c>
      <c r="C703" s="4">
        <v>18.0</v>
      </c>
      <c r="D703" s="3" t="s">
        <v>41</v>
      </c>
      <c r="E703" s="3" t="s">
        <v>42</v>
      </c>
      <c r="F703" s="5">
        <v>6.99</v>
      </c>
      <c r="G703" s="3">
        <v>0.0</v>
      </c>
      <c r="H703" s="5">
        <v>82.63</v>
      </c>
      <c r="I703" s="3" t="s">
        <v>702</v>
      </c>
      <c r="J703" s="3">
        <f>IFERROR(__xludf.DUMMYFUNCTION("COUNTA(SPLIT(I703,"",""))"),3.0)</f>
        <v>3</v>
      </c>
      <c r="K703" s="3">
        <f>IFERROR(__xludf.DUMMYFUNCTION("IF(REGEXMATCH(I703,""(?i)literary society""),1,0)"),1.0)</f>
        <v>1</v>
      </c>
      <c r="L703" s="3">
        <f>IFERROR(__xludf.DUMMYFUNCTION("IF(REGEXMATCH(I703,""(?i)robotics""),1,0)"),1.0)</f>
        <v>1</v>
      </c>
      <c r="M703" s="3">
        <f>IFERROR(__xludf.DUMMYFUNCTION("IF(REGEXMATCH(I703,""(?i)coding club""),1,0)"),0.0)</f>
        <v>0</v>
      </c>
      <c r="N703" s="3">
        <f>IFERROR(__xludf.DUMMYFUNCTION("IF(REGEXMATCH(I703,""(?i)entrepreneurship cell""),1,0)"),0.0)</f>
        <v>0</v>
      </c>
      <c r="O703" s="3">
        <f>IFERROR(__xludf.DUMMYFUNCTION("IF(REGEXMATCH(I703,""(?i)cultural club""),1,0)"),0.0)</f>
        <v>0</v>
      </c>
      <c r="P703" s="3">
        <f>IFERROR(__xludf.DUMMYFUNCTION("IF(REGEXMATCH(I703,""(?i)sports club""),1,0)"),1.0)</f>
        <v>1</v>
      </c>
      <c r="Q703" s="3" t="s">
        <v>1384</v>
      </c>
      <c r="R703" s="3">
        <f>IFERROR(__xludf.DUMMYFUNCTION("COUNTA(SPLIT(Q703,"",""))"),5.0)</f>
        <v>5</v>
      </c>
      <c r="S703" s="3">
        <f>IFERROR(__xludf.DUMMYFUNCTION("IF(REGEXMATCH(Q703,""(?i)c\+\+""),1,0)"),0.0)</f>
        <v>0</v>
      </c>
      <c r="T703" s="3">
        <f>IFERROR(__xludf.DUMMYFUNCTION("IF(REGEXMATCH(Q703,""(?i)machine learning""),1,0)"),1.0)</f>
        <v>1</v>
      </c>
      <c r="U703" s="3">
        <f>IFERROR(__xludf.DUMMYFUNCTION("IF(REGEXMATCH(Q703,""(?i)python""),1,0)"),1.0)</f>
        <v>1</v>
      </c>
      <c r="V703" s="3">
        <f>IFERROR(__xludf.DUMMYFUNCTION("IF(REGEXMATCH(Q703,""(?i)java""),1,0)"),1.0)</f>
        <v>1</v>
      </c>
      <c r="W703" s="3">
        <f>IFERROR(__xludf.DUMMYFUNCTION("IF(REGEXMATCH(Q703,""(?i)sql""),1,0)"),0.0)</f>
        <v>0</v>
      </c>
      <c r="X703" s="3">
        <f>IFERROR(__xludf.DUMMYFUNCTION("IF(REGEXMATCH(Q703,""(?i)web development""),1,0)"),1.0)</f>
        <v>1</v>
      </c>
      <c r="Y703" s="3">
        <f>IFERROR(__xludf.DUMMYFUNCTION("IF(REGEXMATCH(Q703,""(?i)data science""),1,0)"),1.0)</f>
        <v>1</v>
      </c>
      <c r="Z703" s="3" t="s">
        <v>45</v>
      </c>
      <c r="AA703" s="3" t="s">
        <v>61</v>
      </c>
      <c r="AB703" s="3" t="s">
        <v>66</v>
      </c>
      <c r="AC703" s="3" t="s">
        <v>72</v>
      </c>
      <c r="AD703" s="3">
        <v>8.32</v>
      </c>
      <c r="AE703" s="3" t="s">
        <v>106</v>
      </c>
      <c r="AF703" s="3">
        <v>6.85</v>
      </c>
      <c r="AG703" s="3">
        <v>7.35</v>
      </c>
      <c r="AH703" s="3">
        <v>6.01</v>
      </c>
      <c r="AI703" s="3">
        <v>6.85</v>
      </c>
      <c r="AJ703" s="3">
        <v>6.8</v>
      </c>
      <c r="AK703" s="3">
        <v>7.18</v>
      </c>
      <c r="AL703" s="3">
        <v>7.33</v>
      </c>
      <c r="AM703" s="3">
        <v>7.56</v>
      </c>
    </row>
    <row r="704">
      <c r="A704" s="3" t="s">
        <v>1652</v>
      </c>
      <c r="B704" s="3" t="s">
        <v>1653</v>
      </c>
      <c r="C704" s="4">
        <v>21.0</v>
      </c>
      <c r="D704" s="3" t="s">
        <v>41</v>
      </c>
      <c r="E704" s="3" t="s">
        <v>70</v>
      </c>
      <c r="F704" s="5">
        <v>7.1</v>
      </c>
      <c r="G704" s="3">
        <v>3.0</v>
      </c>
      <c r="H704" s="5">
        <v>69.03</v>
      </c>
      <c r="I704" s="3" t="s">
        <v>615</v>
      </c>
      <c r="J704" s="3">
        <f>IFERROR(__xludf.DUMMYFUNCTION("COUNTA(SPLIT(I704,"",""))"),2.0)</f>
        <v>2</v>
      </c>
      <c r="K704" s="3">
        <f>IFERROR(__xludf.DUMMYFUNCTION("IF(REGEXMATCH(I704,""(?i)literary society""),1,0)"),0.0)</f>
        <v>0</v>
      </c>
      <c r="L704" s="3">
        <f>IFERROR(__xludf.DUMMYFUNCTION("IF(REGEXMATCH(I704,""(?i)robotics""),1,0)"),1.0)</f>
        <v>1</v>
      </c>
      <c r="M704" s="3">
        <f>IFERROR(__xludf.DUMMYFUNCTION("IF(REGEXMATCH(I704,""(?i)coding club""),1,0)"),0.0)</f>
        <v>0</v>
      </c>
      <c r="N704" s="3">
        <f>IFERROR(__xludf.DUMMYFUNCTION("IF(REGEXMATCH(I704,""(?i)entrepreneurship cell""),1,0)"),1.0)</f>
        <v>1</v>
      </c>
      <c r="O704" s="3">
        <f>IFERROR(__xludf.DUMMYFUNCTION("IF(REGEXMATCH(I704,""(?i)cultural club""),1,0)"),0.0)</f>
        <v>0</v>
      </c>
      <c r="P704" s="3">
        <f>IFERROR(__xludf.DUMMYFUNCTION("IF(REGEXMATCH(I704,""(?i)sports club""),1,0)"),0.0)</f>
        <v>0</v>
      </c>
      <c r="Q704" s="3" t="s">
        <v>459</v>
      </c>
      <c r="R704" s="3">
        <f>IFERROR(__xludf.DUMMYFUNCTION("COUNTA(SPLIT(Q704,"",""))"),3.0)</f>
        <v>3</v>
      </c>
      <c r="S704" s="3">
        <f>IFERROR(__xludf.DUMMYFUNCTION("IF(REGEXMATCH(Q704,""(?i)c\+\+""),1,0)"),0.0)</f>
        <v>0</v>
      </c>
      <c r="T704" s="3">
        <f>IFERROR(__xludf.DUMMYFUNCTION("IF(REGEXMATCH(Q704,""(?i)machine learning""),1,0)"),0.0)</f>
        <v>0</v>
      </c>
      <c r="U704" s="3">
        <f>IFERROR(__xludf.DUMMYFUNCTION("IF(REGEXMATCH(Q704,""(?i)python""),1,0)"),1.0)</f>
        <v>1</v>
      </c>
      <c r="V704" s="3">
        <f>IFERROR(__xludf.DUMMYFUNCTION("IF(REGEXMATCH(Q704,""(?i)java""),1,0)"),1.0)</f>
        <v>1</v>
      </c>
      <c r="W704" s="3">
        <f>IFERROR(__xludf.DUMMYFUNCTION("IF(REGEXMATCH(Q704,""(?i)sql""),1,0)"),1.0)</f>
        <v>1</v>
      </c>
      <c r="X704" s="3">
        <f>IFERROR(__xludf.DUMMYFUNCTION("IF(REGEXMATCH(Q704,""(?i)web development""),1,0)"),0.0)</f>
        <v>0</v>
      </c>
      <c r="Y704" s="3">
        <f>IFERROR(__xludf.DUMMYFUNCTION("IF(REGEXMATCH(Q704,""(?i)data science""),1,0)"),0.0)</f>
        <v>0</v>
      </c>
      <c r="Z704" s="3" t="s">
        <v>55</v>
      </c>
      <c r="AA704" s="3" t="s">
        <v>48</v>
      </c>
      <c r="AB704" s="3" t="s">
        <v>47</v>
      </c>
      <c r="AC704" s="3" t="s">
        <v>48</v>
      </c>
      <c r="AD704" s="3">
        <v>0.0</v>
      </c>
      <c r="AE704" s="3" t="s">
        <v>49</v>
      </c>
      <c r="AF704" s="3">
        <v>7.15</v>
      </c>
      <c r="AG704" s="3">
        <v>7.1</v>
      </c>
      <c r="AH704" s="3">
        <v>7.44</v>
      </c>
      <c r="AI704" s="3">
        <v>7.84</v>
      </c>
      <c r="AJ704" s="3">
        <v>7.39</v>
      </c>
      <c r="AK704" s="3">
        <v>7.45</v>
      </c>
      <c r="AL704" s="3">
        <v>5.42</v>
      </c>
      <c r="AM704" s="3">
        <v>7.05</v>
      </c>
    </row>
    <row r="705">
      <c r="A705" s="3" t="s">
        <v>1654</v>
      </c>
      <c r="B705" s="3" t="s">
        <v>127</v>
      </c>
      <c r="C705" s="4">
        <v>18.0</v>
      </c>
      <c r="D705" s="3" t="s">
        <v>58</v>
      </c>
      <c r="E705" s="3" t="s">
        <v>82</v>
      </c>
      <c r="F705" s="5">
        <v>7.48</v>
      </c>
      <c r="G705" s="3">
        <v>1.0</v>
      </c>
      <c r="H705" s="5">
        <v>66.15</v>
      </c>
      <c r="I705" s="3" t="s">
        <v>124</v>
      </c>
      <c r="J705" s="3">
        <f>IFERROR(__xludf.DUMMYFUNCTION("COUNTA(SPLIT(I705,"",""))"),3.0)</f>
        <v>3</v>
      </c>
      <c r="K705" s="3">
        <f>IFERROR(__xludf.DUMMYFUNCTION("IF(REGEXMATCH(I705,""(?i)literary society""),1,0)"),1.0)</f>
        <v>1</v>
      </c>
      <c r="L705" s="3">
        <f>IFERROR(__xludf.DUMMYFUNCTION("IF(REGEXMATCH(I705,""(?i)robotics""),1,0)"),1.0)</f>
        <v>1</v>
      </c>
      <c r="M705" s="3">
        <f>IFERROR(__xludf.DUMMYFUNCTION("IF(REGEXMATCH(I705,""(?i)coding club""),1,0)"),0.0)</f>
        <v>0</v>
      </c>
      <c r="N705" s="3">
        <f>IFERROR(__xludf.DUMMYFUNCTION("IF(REGEXMATCH(I705,""(?i)entrepreneurship cell""),1,0)"),0.0)</f>
        <v>0</v>
      </c>
      <c r="O705" s="3">
        <f>IFERROR(__xludf.DUMMYFUNCTION("IF(REGEXMATCH(I705,""(?i)cultural club""),1,0)"),0.0)</f>
        <v>0</v>
      </c>
      <c r="P705" s="3">
        <f>IFERROR(__xludf.DUMMYFUNCTION("IF(REGEXMATCH(I705,""(?i)sports club""),1,0)"),1.0)</f>
        <v>1</v>
      </c>
      <c r="Q705" s="3" t="s">
        <v>1200</v>
      </c>
      <c r="R705" s="3">
        <f>IFERROR(__xludf.DUMMYFUNCTION("COUNTA(SPLIT(Q705,"",""))"),3.0)</f>
        <v>3</v>
      </c>
      <c r="S705" s="3">
        <f>IFERROR(__xludf.DUMMYFUNCTION("IF(REGEXMATCH(Q705,""(?i)c\+\+""),1,0)"),0.0)</f>
        <v>0</v>
      </c>
      <c r="T705" s="3">
        <f>IFERROR(__xludf.DUMMYFUNCTION("IF(REGEXMATCH(Q705,""(?i)machine learning""),1,0)"),0.0)</f>
        <v>0</v>
      </c>
      <c r="U705" s="3">
        <f>IFERROR(__xludf.DUMMYFUNCTION("IF(REGEXMATCH(Q705,""(?i)python""),1,0)"),1.0)</f>
        <v>1</v>
      </c>
      <c r="V705" s="3">
        <f>IFERROR(__xludf.DUMMYFUNCTION("IF(REGEXMATCH(Q705,""(?i)java""),1,0)"),1.0)</f>
        <v>1</v>
      </c>
      <c r="W705" s="3">
        <f>IFERROR(__xludf.DUMMYFUNCTION("IF(REGEXMATCH(Q705,""(?i)sql""),1,0)"),0.0)</f>
        <v>0</v>
      </c>
      <c r="X705" s="3">
        <f>IFERROR(__xludf.DUMMYFUNCTION("IF(REGEXMATCH(Q705,""(?i)web development""),1,0)"),0.0)</f>
        <v>0</v>
      </c>
      <c r="Y705" s="3">
        <f>IFERROR(__xludf.DUMMYFUNCTION("IF(REGEXMATCH(Q705,""(?i)data science""),1,0)"),1.0)</f>
        <v>1</v>
      </c>
      <c r="Z705" s="3" t="s">
        <v>45</v>
      </c>
      <c r="AA705" s="3" t="s">
        <v>61</v>
      </c>
      <c r="AB705" s="3" t="s">
        <v>47</v>
      </c>
      <c r="AC705" s="3" t="s">
        <v>48</v>
      </c>
      <c r="AD705" s="3">
        <v>0.0</v>
      </c>
      <c r="AE705" s="3" t="s">
        <v>49</v>
      </c>
      <c r="AF705" s="3">
        <v>6.66</v>
      </c>
      <c r="AG705" s="3">
        <v>7.34</v>
      </c>
      <c r="AH705" s="3">
        <v>8.55</v>
      </c>
      <c r="AI705" s="3">
        <v>7.85</v>
      </c>
      <c r="AJ705" s="3">
        <v>7.41</v>
      </c>
      <c r="AK705" s="3">
        <v>7.46</v>
      </c>
      <c r="AL705" s="3">
        <v>7.04</v>
      </c>
      <c r="AM705" s="3">
        <v>7.56</v>
      </c>
    </row>
    <row r="706">
      <c r="A706" s="3" t="s">
        <v>1655</v>
      </c>
      <c r="B706" s="3" t="s">
        <v>1656</v>
      </c>
      <c r="C706" s="4">
        <v>19.0</v>
      </c>
      <c r="D706" s="3" t="s">
        <v>41</v>
      </c>
      <c r="E706" s="3" t="s">
        <v>52</v>
      </c>
      <c r="F706" s="5">
        <v>6.59</v>
      </c>
      <c r="G706" s="3">
        <v>1.0</v>
      </c>
      <c r="H706" s="5">
        <v>96.75</v>
      </c>
      <c r="I706" s="3" t="s">
        <v>1657</v>
      </c>
      <c r="J706" s="3">
        <f>IFERROR(__xludf.DUMMYFUNCTION("COUNTA(SPLIT(I706,"",""))"),3.0)</f>
        <v>3</v>
      </c>
      <c r="K706" s="3">
        <f>IFERROR(__xludf.DUMMYFUNCTION("IF(REGEXMATCH(I706,""(?i)literary society""),1,0)"),0.0)</f>
        <v>0</v>
      </c>
      <c r="L706" s="3">
        <f>IFERROR(__xludf.DUMMYFUNCTION("IF(REGEXMATCH(I706,""(?i)robotics""),1,0)"),1.0)</f>
        <v>1</v>
      </c>
      <c r="M706" s="3">
        <f>IFERROR(__xludf.DUMMYFUNCTION("IF(REGEXMATCH(I706,""(?i)coding club""),1,0)"),0.0)</f>
        <v>0</v>
      </c>
      <c r="N706" s="3">
        <f>IFERROR(__xludf.DUMMYFUNCTION("IF(REGEXMATCH(I706,""(?i)entrepreneurship cell""),1,0)"),1.0)</f>
        <v>1</v>
      </c>
      <c r="O706" s="3">
        <f>IFERROR(__xludf.DUMMYFUNCTION("IF(REGEXMATCH(I706,""(?i)cultural club""),1,0)"),0.0)</f>
        <v>0</v>
      </c>
      <c r="P706" s="3">
        <f>IFERROR(__xludf.DUMMYFUNCTION("IF(REGEXMATCH(I706,""(?i)sports club""),1,0)"),1.0)</f>
        <v>1</v>
      </c>
      <c r="Q706" s="3" t="s">
        <v>1658</v>
      </c>
      <c r="R706" s="3">
        <f>IFERROR(__xludf.DUMMYFUNCTION("COUNTA(SPLIT(Q706,"",""))"),5.0)</f>
        <v>5</v>
      </c>
      <c r="S706" s="3">
        <f>IFERROR(__xludf.DUMMYFUNCTION("IF(REGEXMATCH(Q706,""(?i)c\+\+""),1,0)"),0.0)</f>
        <v>0</v>
      </c>
      <c r="T706" s="3">
        <f>IFERROR(__xludf.DUMMYFUNCTION("IF(REGEXMATCH(Q706,""(?i)machine learning""),1,0)"),1.0)</f>
        <v>1</v>
      </c>
      <c r="U706" s="3">
        <f>IFERROR(__xludf.DUMMYFUNCTION("IF(REGEXMATCH(Q706,""(?i)python""),1,0)"),1.0)</f>
        <v>1</v>
      </c>
      <c r="V706" s="3">
        <f>IFERROR(__xludf.DUMMYFUNCTION("IF(REGEXMATCH(Q706,""(?i)java""),1,0)"),0.0)</f>
        <v>0</v>
      </c>
      <c r="W706" s="3">
        <f>IFERROR(__xludf.DUMMYFUNCTION("IF(REGEXMATCH(Q706,""(?i)sql""),1,0)"),1.0)</f>
        <v>1</v>
      </c>
      <c r="X706" s="3">
        <f>IFERROR(__xludf.DUMMYFUNCTION("IF(REGEXMATCH(Q706,""(?i)web development""),1,0)"),1.0)</f>
        <v>1</v>
      </c>
      <c r="Y706" s="3">
        <f>IFERROR(__xludf.DUMMYFUNCTION("IF(REGEXMATCH(Q706,""(?i)data science""),1,0)"),1.0)</f>
        <v>1</v>
      </c>
      <c r="Z706" s="3" t="s">
        <v>45</v>
      </c>
      <c r="AA706" s="3" t="s">
        <v>46</v>
      </c>
      <c r="AB706" s="3" t="s">
        <v>66</v>
      </c>
      <c r="AC706" s="3" t="s">
        <v>67</v>
      </c>
      <c r="AD706" s="3">
        <v>16.43</v>
      </c>
      <c r="AE706" s="3" t="s">
        <v>72</v>
      </c>
      <c r="AF706" s="3">
        <v>5.82</v>
      </c>
      <c r="AG706" s="3">
        <v>6.32</v>
      </c>
      <c r="AH706" s="3">
        <v>5.32</v>
      </c>
      <c r="AI706" s="3">
        <v>6.39</v>
      </c>
      <c r="AJ706" s="3">
        <v>7.76</v>
      </c>
      <c r="AK706" s="3">
        <v>7.21</v>
      </c>
      <c r="AL706" s="3">
        <v>7.87</v>
      </c>
      <c r="AM706" s="3">
        <v>6.06</v>
      </c>
    </row>
    <row r="707">
      <c r="A707" s="3" t="s">
        <v>1659</v>
      </c>
      <c r="B707" s="3" t="s">
        <v>57</v>
      </c>
      <c r="C707" s="4">
        <v>20.0</v>
      </c>
      <c r="D707" s="3" t="s">
        <v>58</v>
      </c>
      <c r="E707" s="3" t="s">
        <v>42</v>
      </c>
      <c r="F707" s="5">
        <v>7.41</v>
      </c>
      <c r="G707" s="3">
        <v>1.0</v>
      </c>
      <c r="H707" s="5">
        <v>73.42</v>
      </c>
      <c r="I707" s="3" t="s">
        <v>10</v>
      </c>
      <c r="J707" s="3">
        <f>IFERROR(__xludf.DUMMYFUNCTION("COUNTA(SPLIT(I707,"",""))"),1.0)</f>
        <v>1</v>
      </c>
      <c r="K707" s="3">
        <f>IFERROR(__xludf.DUMMYFUNCTION("IF(REGEXMATCH(I707,""(?i)literary society""),1,0)"),1.0)</f>
        <v>1</v>
      </c>
      <c r="L707" s="3">
        <f>IFERROR(__xludf.DUMMYFUNCTION("IF(REGEXMATCH(I707,""(?i)robotics""),1,0)"),0.0)</f>
        <v>0</v>
      </c>
      <c r="M707" s="3">
        <f>IFERROR(__xludf.DUMMYFUNCTION("IF(REGEXMATCH(I707,""(?i)coding club""),1,0)"),0.0)</f>
        <v>0</v>
      </c>
      <c r="N707" s="3">
        <f>IFERROR(__xludf.DUMMYFUNCTION("IF(REGEXMATCH(I707,""(?i)entrepreneurship cell""),1,0)"),0.0)</f>
        <v>0</v>
      </c>
      <c r="O707" s="3">
        <f>IFERROR(__xludf.DUMMYFUNCTION("IF(REGEXMATCH(I707,""(?i)cultural club""),1,0)"),0.0)</f>
        <v>0</v>
      </c>
      <c r="P707" s="3">
        <f>IFERROR(__xludf.DUMMYFUNCTION("IF(REGEXMATCH(I707,""(?i)sports club""),1,0)"),0.0)</f>
        <v>0</v>
      </c>
      <c r="Q707" s="3" t="s">
        <v>1660</v>
      </c>
      <c r="R707" s="3">
        <f>IFERROR(__xludf.DUMMYFUNCTION("COUNTA(SPLIT(Q707,"",""))"),5.0)</f>
        <v>5</v>
      </c>
      <c r="S707" s="3">
        <f>IFERROR(__xludf.DUMMYFUNCTION("IF(REGEXMATCH(Q707,""(?i)c\+\+""),1,0)"),1.0)</f>
        <v>1</v>
      </c>
      <c r="T707" s="3">
        <f>IFERROR(__xludf.DUMMYFUNCTION("IF(REGEXMATCH(Q707,""(?i)machine learning""),1,0)"),0.0)</f>
        <v>0</v>
      </c>
      <c r="U707" s="3">
        <f>IFERROR(__xludf.DUMMYFUNCTION("IF(REGEXMATCH(Q707,""(?i)python""),1,0)"),1.0)</f>
        <v>1</v>
      </c>
      <c r="V707" s="3">
        <f>IFERROR(__xludf.DUMMYFUNCTION("IF(REGEXMATCH(Q707,""(?i)java""),1,0)"),1.0)</f>
        <v>1</v>
      </c>
      <c r="W707" s="3">
        <f>IFERROR(__xludf.DUMMYFUNCTION("IF(REGEXMATCH(Q707,""(?i)sql""),1,0)"),0.0)</f>
        <v>0</v>
      </c>
      <c r="X707" s="3">
        <f>IFERROR(__xludf.DUMMYFUNCTION("IF(REGEXMATCH(Q707,""(?i)web development""),1,0)"),1.0)</f>
        <v>1</v>
      </c>
      <c r="Y707" s="3">
        <f>IFERROR(__xludf.DUMMYFUNCTION("IF(REGEXMATCH(Q707,""(?i)data science""),1,0)"),1.0)</f>
        <v>1</v>
      </c>
      <c r="Z707" s="3" t="s">
        <v>55</v>
      </c>
      <c r="AA707" s="3" t="s">
        <v>48</v>
      </c>
      <c r="AB707" s="3" t="s">
        <v>47</v>
      </c>
      <c r="AC707" s="3" t="s">
        <v>48</v>
      </c>
      <c r="AD707" s="3">
        <v>0.0</v>
      </c>
      <c r="AE707" s="3" t="s">
        <v>49</v>
      </c>
      <c r="AF707" s="3">
        <v>8.72</v>
      </c>
      <c r="AG707" s="3">
        <v>7.54</v>
      </c>
      <c r="AH707" s="3">
        <v>6.87</v>
      </c>
      <c r="AI707" s="3">
        <v>8.22</v>
      </c>
      <c r="AJ707" s="3">
        <v>7.15</v>
      </c>
      <c r="AK707" s="3">
        <v>8.6</v>
      </c>
      <c r="AL707" s="3">
        <v>6.33</v>
      </c>
      <c r="AM707" s="3">
        <v>5.85</v>
      </c>
    </row>
    <row r="708">
      <c r="A708" s="3" t="s">
        <v>1661</v>
      </c>
      <c r="B708" s="3" t="s">
        <v>1662</v>
      </c>
      <c r="C708" s="4">
        <v>23.0</v>
      </c>
      <c r="D708" s="3" t="s">
        <v>58</v>
      </c>
      <c r="E708" s="3" t="s">
        <v>92</v>
      </c>
      <c r="F708" s="5">
        <v>6.6</v>
      </c>
      <c r="G708" s="3">
        <v>1.0</v>
      </c>
      <c r="H708" s="5">
        <v>65.05</v>
      </c>
      <c r="I708" s="3" t="s">
        <v>263</v>
      </c>
      <c r="J708" s="3">
        <f>IFERROR(__xludf.DUMMYFUNCTION("COUNTA(SPLIT(I708,"",""))"),2.0)</f>
        <v>2</v>
      </c>
      <c r="K708" s="3">
        <f>IFERROR(__xludf.DUMMYFUNCTION("IF(REGEXMATCH(I708,""(?i)literary society""),1,0)"),1.0)</f>
        <v>1</v>
      </c>
      <c r="L708" s="3">
        <f>IFERROR(__xludf.DUMMYFUNCTION("IF(REGEXMATCH(I708,""(?i)robotics""),1,0)"),0.0)</f>
        <v>0</v>
      </c>
      <c r="M708" s="3">
        <f>IFERROR(__xludf.DUMMYFUNCTION("IF(REGEXMATCH(I708,""(?i)coding club""),1,0)"),0.0)</f>
        <v>0</v>
      </c>
      <c r="N708" s="3">
        <f>IFERROR(__xludf.DUMMYFUNCTION("IF(REGEXMATCH(I708,""(?i)entrepreneurship cell""),1,0)"),0.0)</f>
        <v>0</v>
      </c>
      <c r="O708" s="3">
        <f>IFERROR(__xludf.DUMMYFUNCTION("IF(REGEXMATCH(I708,""(?i)cultural club""),1,0)"),1.0)</f>
        <v>1</v>
      </c>
      <c r="P708" s="3">
        <f>IFERROR(__xludf.DUMMYFUNCTION("IF(REGEXMATCH(I708,""(?i)sports club""),1,0)"),0.0)</f>
        <v>0</v>
      </c>
      <c r="Q708" s="3" t="s">
        <v>1663</v>
      </c>
      <c r="R708" s="3">
        <f>IFERROR(__xludf.DUMMYFUNCTION("COUNTA(SPLIT(Q708,"",""))"),5.0)</f>
        <v>5</v>
      </c>
      <c r="S708" s="3">
        <f>IFERROR(__xludf.DUMMYFUNCTION("IF(REGEXMATCH(Q708,""(?i)c\+\+""),1,0)"),0.0)</f>
        <v>0</v>
      </c>
      <c r="T708" s="3">
        <f>IFERROR(__xludf.DUMMYFUNCTION("IF(REGEXMATCH(Q708,""(?i)machine learning""),1,0)"),0.0)</f>
        <v>0</v>
      </c>
      <c r="U708" s="3">
        <f>IFERROR(__xludf.DUMMYFUNCTION("IF(REGEXMATCH(Q708,""(?i)python""),1,0)"),1.0)</f>
        <v>1</v>
      </c>
      <c r="V708" s="3">
        <f>IFERROR(__xludf.DUMMYFUNCTION("IF(REGEXMATCH(Q708,""(?i)java""),1,0)"),1.0)</f>
        <v>1</v>
      </c>
      <c r="W708" s="3">
        <f>IFERROR(__xludf.DUMMYFUNCTION("IF(REGEXMATCH(Q708,""(?i)sql""),1,0)"),1.0)</f>
        <v>1</v>
      </c>
      <c r="X708" s="3">
        <f>IFERROR(__xludf.DUMMYFUNCTION("IF(REGEXMATCH(Q708,""(?i)web development""),1,0)"),1.0)</f>
        <v>1</v>
      </c>
      <c r="Y708" s="3">
        <f>IFERROR(__xludf.DUMMYFUNCTION("IF(REGEXMATCH(Q708,""(?i)data science""),1,0)"),1.0)</f>
        <v>1</v>
      </c>
      <c r="Z708" s="3" t="s">
        <v>45</v>
      </c>
      <c r="AA708" s="3" t="s">
        <v>67</v>
      </c>
      <c r="AB708" s="3" t="s">
        <v>47</v>
      </c>
      <c r="AC708" s="3" t="s">
        <v>48</v>
      </c>
      <c r="AD708" s="3">
        <v>0.0</v>
      </c>
      <c r="AE708" s="3" t="s">
        <v>49</v>
      </c>
      <c r="AF708" s="3">
        <v>5.23</v>
      </c>
      <c r="AG708" s="3">
        <v>5.91</v>
      </c>
      <c r="AH708" s="3">
        <v>5.38</v>
      </c>
      <c r="AI708" s="3">
        <v>5.34</v>
      </c>
      <c r="AJ708" s="3">
        <v>9.03</v>
      </c>
      <c r="AK708" s="3">
        <v>9.06</v>
      </c>
      <c r="AL708" s="3">
        <v>5.88</v>
      </c>
      <c r="AM708" s="3">
        <v>6.99</v>
      </c>
    </row>
    <row r="709">
      <c r="A709" s="3" t="s">
        <v>1664</v>
      </c>
      <c r="B709" s="3" t="s">
        <v>1665</v>
      </c>
      <c r="C709" s="4">
        <v>20.0</v>
      </c>
      <c r="D709" s="3" t="s">
        <v>58</v>
      </c>
      <c r="E709" s="3" t="s">
        <v>92</v>
      </c>
      <c r="F709" s="5">
        <v>7.34</v>
      </c>
      <c r="G709" s="3">
        <v>2.0</v>
      </c>
      <c r="H709" s="5">
        <v>86.72</v>
      </c>
      <c r="I709" s="3" t="s">
        <v>886</v>
      </c>
      <c r="J709" s="3">
        <f>IFERROR(__xludf.DUMMYFUNCTION("COUNTA(SPLIT(I709,"",""))"),3.0)</f>
        <v>3</v>
      </c>
      <c r="K709" s="3">
        <f>IFERROR(__xludf.DUMMYFUNCTION("IF(REGEXMATCH(I709,""(?i)literary society""),1,0)"),1.0)</f>
        <v>1</v>
      </c>
      <c r="L709" s="3">
        <f>IFERROR(__xludf.DUMMYFUNCTION("IF(REGEXMATCH(I709,""(?i)robotics""),1,0)"),1.0)</f>
        <v>1</v>
      </c>
      <c r="M709" s="3">
        <f>IFERROR(__xludf.DUMMYFUNCTION("IF(REGEXMATCH(I709,""(?i)coding club""),1,0)"),0.0)</f>
        <v>0</v>
      </c>
      <c r="N709" s="3">
        <f>IFERROR(__xludf.DUMMYFUNCTION("IF(REGEXMATCH(I709,""(?i)entrepreneurship cell""),1,0)"),1.0)</f>
        <v>1</v>
      </c>
      <c r="O709" s="3">
        <f>IFERROR(__xludf.DUMMYFUNCTION("IF(REGEXMATCH(I709,""(?i)cultural club""),1,0)"),0.0)</f>
        <v>0</v>
      </c>
      <c r="P709" s="3">
        <f>IFERROR(__xludf.DUMMYFUNCTION("IF(REGEXMATCH(I709,""(?i)sports club""),1,0)"),0.0)</f>
        <v>0</v>
      </c>
      <c r="Q709" s="3" t="s">
        <v>278</v>
      </c>
      <c r="R709" s="3">
        <f>IFERROR(__xludf.DUMMYFUNCTION("COUNTA(SPLIT(Q709,"",""))"),4.0)</f>
        <v>4</v>
      </c>
      <c r="S709" s="3">
        <f>IFERROR(__xludf.DUMMYFUNCTION("IF(REGEXMATCH(Q709,""(?i)c\+\+""),1,0)"),0.0)</f>
        <v>0</v>
      </c>
      <c r="T709" s="3">
        <f>IFERROR(__xludf.DUMMYFUNCTION("IF(REGEXMATCH(Q709,""(?i)machine learning""),1,0)"),1.0)</f>
        <v>1</v>
      </c>
      <c r="U709" s="3">
        <f>IFERROR(__xludf.DUMMYFUNCTION("IF(REGEXMATCH(Q709,""(?i)python""),1,0)"),0.0)</f>
        <v>0</v>
      </c>
      <c r="V709" s="3">
        <f>IFERROR(__xludf.DUMMYFUNCTION("IF(REGEXMATCH(Q709,""(?i)java""),1,0)"),1.0)</f>
        <v>1</v>
      </c>
      <c r="W709" s="3">
        <f>IFERROR(__xludf.DUMMYFUNCTION("IF(REGEXMATCH(Q709,""(?i)sql""),1,0)"),1.0)</f>
        <v>1</v>
      </c>
      <c r="X709" s="3">
        <f>IFERROR(__xludf.DUMMYFUNCTION("IF(REGEXMATCH(Q709,""(?i)web development""),1,0)"),1.0)</f>
        <v>1</v>
      </c>
      <c r="Y709" s="3">
        <f>IFERROR(__xludf.DUMMYFUNCTION("IF(REGEXMATCH(Q709,""(?i)data science""),1,0)"),0.0)</f>
        <v>0</v>
      </c>
      <c r="Z709" s="3" t="s">
        <v>55</v>
      </c>
      <c r="AA709" s="3" t="s">
        <v>48</v>
      </c>
      <c r="AB709" s="3" t="s">
        <v>66</v>
      </c>
      <c r="AC709" s="3" t="s">
        <v>85</v>
      </c>
      <c r="AD709" s="3">
        <v>4.59</v>
      </c>
      <c r="AE709" s="3" t="s">
        <v>61</v>
      </c>
      <c r="AF709" s="3">
        <v>7.48</v>
      </c>
      <c r="AG709" s="3">
        <v>7.87</v>
      </c>
      <c r="AH709" s="3">
        <v>7.51</v>
      </c>
      <c r="AI709" s="3">
        <v>6.75</v>
      </c>
      <c r="AJ709" s="3">
        <v>7.86</v>
      </c>
      <c r="AK709" s="3">
        <v>6.36</v>
      </c>
      <c r="AL709" s="3">
        <v>7.18</v>
      </c>
      <c r="AM709" s="3">
        <v>7.75</v>
      </c>
    </row>
    <row r="710">
      <c r="A710" s="3" t="s">
        <v>1666</v>
      </c>
      <c r="B710" s="3" t="s">
        <v>1667</v>
      </c>
      <c r="C710" s="4">
        <v>23.0</v>
      </c>
      <c r="D710" s="3" t="s">
        <v>41</v>
      </c>
      <c r="E710" s="3" t="s">
        <v>42</v>
      </c>
      <c r="F710" s="5">
        <v>6.6</v>
      </c>
      <c r="G710" s="3">
        <v>3.0</v>
      </c>
      <c r="H710" s="5">
        <v>91.49</v>
      </c>
      <c r="I710" s="3" t="s">
        <v>1283</v>
      </c>
      <c r="J710" s="3">
        <f>IFERROR(__xludf.DUMMYFUNCTION("COUNTA(SPLIT(I710,"",""))"),3.0)</f>
        <v>3</v>
      </c>
      <c r="K710" s="3">
        <f>IFERROR(__xludf.DUMMYFUNCTION("IF(REGEXMATCH(I710,""(?i)literary society""),1,0)"),0.0)</f>
        <v>0</v>
      </c>
      <c r="L710" s="3">
        <f>IFERROR(__xludf.DUMMYFUNCTION("IF(REGEXMATCH(I710,""(?i)robotics""),1,0)"),0.0)</f>
        <v>0</v>
      </c>
      <c r="M710" s="3">
        <f>IFERROR(__xludf.DUMMYFUNCTION("IF(REGEXMATCH(I710,""(?i)coding club""),1,0)"),0.0)</f>
        <v>0</v>
      </c>
      <c r="N710" s="3">
        <f>IFERROR(__xludf.DUMMYFUNCTION("IF(REGEXMATCH(I710,""(?i)entrepreneurship cell""),1,0)"),1.0)</f>
        <v>1</v>
      </c>
      <c r="O710" s="3">
        <f>IFERROR(__xludf.DUMMYFUNCTION("IF(REGEXMATCH(I710,""(?i)cultural club""),1,0)"),1.0)</f>
        <v>1</v>
      </c>
      <c r="P710" s="3">
        <f>IFERROR(__xludf.DUMMYFUNCTION("IF(REGEXMATCH(I710,""(?i)sports club""),1,0)"),1.0)</f>
        <v>1</v>
      </c>
      <c r="Q710" s="3" t="s">
        <v>1149</v>
      </c>
      <c r="R710" s="3">
        <f>IFERROR(__xludf.DUMMYFUNCTION("COUNTA(SPLIT(Q710,"",""))"),2.0)</f>
        <v>2</v>
      </c>
      <c r="S710" s="3">
        <f>IFERROR(__xludf.DUMMYFUNCTION("IF(REGEXMATCH(Q710,""(?i)c\+\+""),1,0)"),1.0)</f>
        <v>1</v>
      </c>
      <c r="T710" s="3">
        <f>IFERROR(__xludf.DUMMYFUNCTION("IF(REGEXMATCH(Q710,""(?i)machine learning""),1,0)"),0.0)</f>
        <v>0</v>
      </c>
      <c r="U710" s="3">
        <f>IFERROR(__xludf.DUMMYFUNCTION("IF(REGEXMATCH(Q710,""(?i)python""),1,0)"),1.0)</f>
        <v>1</v>
      </c>
      <c r="V710" s="3">
        <f>IFERROR(__xludf.DUMMYFUNCTION("IF(REGEXMATCH(Q710,""(?i)java""),1,0)"),0.0)</f>
        <v>0</v>
      </c>
      <c r="W710" s="3">
        <f>IFERROR(__xludf.DUMMYFUNCTION("IF(REGEXMATCH(Q710,""(?i)sql""),1,0)"),0.0)</f>
        <v>0</v>
      </c>
      <c r="X710" s="3">
        <f>IFERROR(__xludf.DUMMYFUNCTION("IF(REGEXMATCH(Q710,""(?i)web development""),1,0)"),0.0)</f>
        <v>0</v>
      </c>
      <c r="Y710" s="3">
        <f>IFERROR(__xludf.DUMMYFUNCTION("IF(REGEXMATCH(Q710,""(?i)data science""),1,0)"),0.0)</f>
        <v>0</v>
      </c>
      <c r="Z710" s="3" t="s">
        <v>45</v>
      </c>
      <c r="AA710" s="3" t="s">
        <v>85</v>
      </c>
      <c r="AB710" s="3" t="s">
        <v>47</v>
      </c>
      <c r="AC710" s="3" t="s">
        <v>48</v>
      </c>
      <c r="AD710" s="3">
        <v>0.0</v>
      </c>
      <c r="AE710" s="3" t="s">
        <v>49</v>
      </c>
      <c r="AF710" s="3">
        <v>7.33</v>
      </c>
      <c r="AG710" s="3">
        <v>4.51</v>
      </c>
      <c r="AH710" s="3">
        <v>7.98</v>
      </c>
      <c r="AI710" s="3">
        <v>6.25</v>
      </c>
      <c r="AJ710" s="3">
        <v>5.62</v>
      </c>
      <c r="AK710" s="3">
        <v>6.66</v>
      </c>
      <c r="AL710" s="3">
        <v>6.4</v>
      </c>
      <c r="AM710" s="3">
        <v>8.07</v>
      </c>
    </row>
    <row r="711">
      <c r="A711" s="3" t="s">
        <v>1668</v>
      </c>
      <c r="B711" s="3" t="s">
        <v>1669</v>
      </c>
      <c r="C711" s="4">
        <v>18.0</v>
      </c>
      <c r="D711" s="3" t="s">
        <v>58</v>
      </c>
      <c r="E711" s="3" t="s">
        <v>70</v>
      </c>
      <c r="F711" s="5">
        <v>6.82</v>
      </c>
      <c r="G711" s="3">
        <v>1.0</v>
      </c>
      <c r="H711" s="5">
        <v>89.49</v>
      </c>
      <c r="I711" s="3" t="s">
        <v>1405</v>
      </c>
      <c r="J711" s="3">
        <f>IFERROR(__xludf.DUMMYFUNCTION("COUNTA(SPLIT(I711,"",""))"),3.0)</f>
        <v>3</v>
      </c>
      <c r="K711" s="3">
        <f>IFERROR(__xludf.DUMMYFUNCTION("IF(REGEXMATCH(I711,""(?i)literary society""),1,0)"),1.0)</f>
        <v>1</v>
      </c>
      <c r="L711" s="3">
        <f>IFERROR(__xludf.DUMMYFUNCTION("IF(REGEXMATCH(I711,""(?i)robotics""),1,0)"),1.0)</f>
        <v>1</v>
      </c>
      <c r="M711" s="3">
        <f>IFERROR(__xludf.DUMMYFUNCTION("IF(REGEXMATCH(I711,""(?i)coding club""),1,0)"),0.0)</f>
        <v>0</v>
      </c>
      <c r="N711" s="3">
        <f>IFERROR(__xludf.DUMMYFUNCTION("IF(REGEXMATCH(I711,""(?i)entrepreneurship cell""),1,0)"),1.0)</f>
        <v>1</v>
      </c>
      <c r="O711" s="3">
        <f>IFERROR(__xludf.DUMMYFUNCTION("IF(REGEXMATCH(I711,""(?i)cultural club""),1,0)"),0.0)</f>
        <v>0</v>
      </c>
      <c r="P711" s="3">
        <f>IFERROR(__xludf.DUMMYFUNCTION("IF(REGEXMATCH(I711,""(?i)sports club""),1,0)"),0.0)</f>
        <v>0</v>
      </c>
      <c r="Q711" s="3" t="s">
        <v>1036</v>
      </c>
      <c r="R711" s="3">
        <f>IFERROR(__xludf.DUMMYFUNCTION("COUNTA(SPLIT(Q711,"",""))"),2.0)</f>
        <v>2</v>
      </c>
      <c r="S711" s="3">
        <f>IFERROR(__xludf.DUMMYFUNCTION("IF(REGEXMATCH(Q711,""(?i)c\+\+""),1,0)"),1.0)</f>
        <v>1</v>
      </c>
      <c r="T711" s="3">
        <f>IFERROR(__xludf.DUMMYFUNCTION("IF(REGEXMATCH(Q711,""(?i)machine learning""),1,0)"),0.0)</f>
        <v>0</v>
      </c>
      <c r="U711" s="3">
        <f>IFERROR(__xludf.DUMMYFUNCTION("IF(REGEXMATCH(Q711,""(?i)python""),1,0)"),0.0)</f>
        <v>0</v>
      </c>
      <c r="V711" s="3">
        <f>IFERROR(__xludf.DUMMYFUNCTION("IF(REGEXMATCH(Q711,""(?i)java""),1,0)"),1.0)</f>
        <v>1</v>
      </c>
      <c r="W711" s="3">
        <f>IFERROR(__xludf.DUMMYFUNCTION("IF(REGEXMATCH(Q711,""(?i)sql""),1,0)"),0.0)</f>
        <v>0</v>
      </c>
      <c r="X711" s="3">
        <f>IFERROR(__xludf.DUMMYFUNCTION("IF(REGEXMATCH(Q711,""(?i)web development""),1,0)"),0.0)</f>
        <v>0</v>
      </c>
      <c r="Y711" s="3">
        <f>IFERROR(__xludf.DUMMYFUNCTION("IF(REGEXMATCH(Q711,""(?i)data science""),1,0)"),0.0)</f>
        <v>0</v>
      </c>
      <c r="Z711" s="3" t="s">
        <v>45</v>
      </c>
      <c r="AA711" s="3" t="s">
        <v>98</v>
      </c>
      <c r="AB711" s="3" t="s">
        <v>66</v>
      </c>
      <c r="AC711" s="3" t="s">
        <v>72</v>
      </c>
      <c r="AD711" s="3">
        <v>16.07</v>
      </c>
      <c r="AE711" s="3" t="s">
        <v>106</v>
      </c>
      <c r="AF711" s="3">
        <v>6.67</v>
      </c>
      <c r="AG711" s="3">
        <v>5.81</v>
      </c>
      <c r="AH711" s="3">
        <v>8.25</v>
      </c>
      <c r="AI711" s="3">
        <v>6.7</v>
      </c>
      <c r="AJ711" s="3">
        <v>6.98</v>
      </c>
      <c r="AK711" s="3">
        <v>7.38</v>
      </c>
      <c r="AL711" s="3">
        <v>6.09</v>
      </c>
      <c r="AM711" s="3">
        <v>6.72</v>
      </c>
    </row>
    <row r="712">
      <c r="A712" s="3" t="s">
        <v>1670</v>
      </c>
      <c r="B712" s="3" t="s">
        <v>1671</v>
      </c>
      <c r="C712" s="4">
        <v>18.0</v>
      </c>
      <c r="D712" s="3" t="s">
        <v>58</v>
      </c>
      <c r="E712" s="3" t="s">
        <v>92</v>
      </c>
      <c r="F712" s="5">
        <v>6.32</v>
      </c>
      <c r="G712" s="3">
        <v>0.0</v>
      </c>
      <c r="H712" s="5">
        <v>67.67</v>
      </c>
      <c r="I712" s="3" t="s">
        <v>243</v>
      </c>
      <c r="J712" s="3">
        <f>IFERROR(__xludf.DUMMYFUNCTION("COUNTA(SPLIT(I712,"",""))"),2.0)</f>
        <v>2</v>
      </c>
      <c r="K712" s="3">
        <f>IFERROR(__xludf.DUMMYFUNCTION("IF(REGEXMATCH(I712,""(?i)literary society""),1,0)"),0.0)</f>
        <v>0</v>
      </c>
      <c r="L712" s="3">
        <f>IFERROR(__xludf.DUMMYFUNCTION("IF(REGEXMATCH(I712,""(?i)robotics""),1,0)"),1.0)</f>
        <v>1</v>
      </c>
      <c r="M712" s="3">
        <f>IFERROR(__xludf.DUMMYFUNCTION("IF(REGEXMATCH(I712,""(?i)coding club""),1,0)"),0.0)</f>
        <v>0</v>
      </c>
      <c r="N712" s="3">
        <f>IFERROR(__xludf.DUMMYFUNCTION("IF(REGEXMATCH(I712,""(?i)entrepreneurship cell""),1,0)"),0.0)</f>
        <v>0</v>
      </c>
      <c r="O712" s="3">
        <f>IFERROR(__xludf.DUMMYFUNCTION("IF(REGEXMATCH(I712,""(?i)cultural club""),1,0)"),1.0)</f>
        <v>1</v>
      </c>
      <c r="P712" s="3">
        <f>IFERROR(__xludf.DUMMYFUNCTION("IF(REGEXMATCH(I712,""(?i)sports club""),1,0)"),0.0)</f>
        <v>0</v>
      </c>
      <c r="Q712" s="3" t="s">
        <v>395</v>
      </c>
      <c r="R712" s="3">
        <f>IFERROR(__xludf.DUMMYFUNCTION("COUNTA(SPLIT(Q712,"",""))"),2.0)</f>
        <v>2</v>
      </c>
      <c r="S712" s="3">
        <f>IFERROR(__xludf.DUMMYFUNCTION("IF(REGEXMATCH(Q712,""(?i)c\+\+""),1,0)"),1.0)</f>
        <v>1</v>
      </c>
      <c r="T712" s="3">
        <f>IFERROR(__xludf.DUMMYFUNCTION("IF(REGEXMATCH(Q712,""(?i)machine learning""),1,0)"),0.0)</f>
        <v>0</v>
      </c>
      <c r="U712" s="3">
        <f>IFERROR(__xludf.DUMMYFUNCTION("IF(REGEXMATCH(Q712,""(?i)python""),1,0)"),0.0)</f>
        <v>0</v>
      </c>
      <c r="V712" s="3">
        <f>IFERROR(__xludf.DUMMYFUNCTION("IF(REGEXMATCH(Q712,""(?i)java""),1,0)"),0.0)</f>
        <v>0</v>
      </c>
      <c r="W712" s="3">
        <f>IFERROR(__xludf.DUMMYFUNCTION("IF(REGEXMATCH(Q712,""(?i)sql""),1,0)"),0.0)</f>
        <v>0</v>
      </c>
      <c r="X712" s="3">
        <f>IFERROR(__xludf.DUMMYFUNCTION("IF(REGEXMATCH(Q712,""(?i)web development""),1,0)"),0.0)</f>
        <v>0</v>
      </c>
      <c r="Y712" s="3">
        <f>IFERROR(__xludf.DUMMYFUNCTION("IF(REGEXMATCH(Q712,""(?i)data science""),1,0)"),1.0)</f>
        <v>1</v>
      </c>
      <c r="Z712" s="3" t="s">
        <v>55</v>
      </c>
      <c r="AA712" s="3" t="s">
        <v>48</v>
      </c>
      <c r="AB712" s="3" t="s">
        <v>47</v>
      </c>
      <c r="AC712" s="3" t="s">
        <v>48</v>
      </c>
      <c r="AD712" s="3">
        <v>0.0</v>
      </c>
      <c r="AE712" s="3" t="s">
        <v>49</v>
      </c>
      <c r="AF712" s="3">
        <v>6.3</v>
      </c>
      <c r="AG712" s="3">
        <v>5.38</v>
      </c>
      <c r="AH712" s="3">
        <v>5.88</v>
      </c>
      <c r="AI712" s="3">
        <v>7.07</v>
      </c>
      <c r="AJ712" s="3">
        <v>6.34</v>
      </c>
      <c r="AK712" s="3">
        <v>7.19</v>
      </c>
      <c r="AL712" s="3">
        <v>6.45</v>
      </c>
      <c r="AM712" s="3">
        <v>5.94</v>
      </c>
    </row>
    <row r="713">
      <c r="A713" s="3" t="s">
        <v>1672</v>
      </c>
      <c r="B713" s="3" t="s">
        <v>40</v>
      </c>
      <c r="C713" s="4">
        <v>19.0</v>
      </c>
      <c r="D713" s="3" t="s">
        <v>41</v>
      </c>
      <c r="E713" s="3" t="s">
        <v>52</v>
      </c>
      <c r="F713" s="5">
        <v>7.26</v>
      </c>
      <c r="G713" s="3">
        <v>1.0</v>
      </c>
      <c r="H713" s="5">
        <v>71.65</v>
      </c>
      <c r="I713" s="3" t="s">
        <v>153</v>
      </c>
      <c r="J713" s="3">
        <f>IFERROR(__xludf.DUMMYFUNCTION("COUNTA(SPLIT(I713,"",""))"),2.0)</f>
        <v>2</v>
      </c>
      <c r="K713" s="3">
        <f>IFERROR(__xludf.DUMMYFUNCTION("IF(REGEXMATCH(I713,""(?i)literary society""),1,0)"),0.0)</f>
        <v>0</v>
      </c>
      <c r="L713" s="3">
        <f>IFERROR(__xludf.DUMMYFUNCTION("IF(REGEXMATCH(I713,""(?i)robotics""),1,0)"),0.0)</f>
        <v>0</v>
      </c>
      <c r="M713" s="3">
        <f>IFERROR(__xludf.DUMMYFUNCTION("IF(REGEXMATCH(I713,""(?i)coding club""),1,0)"),1.0)</f>
        <v>1</v>
      </c>
      <c r="N713" s="3">
        <f>IFERROR(__xludf.DUMMYFUNCTION("IF(REGEXMATCH(I713,""(?i)entrepreneurship cell""),1,0)"),0.0)</f>
        <v>0</v>
      </c>
      <c r="O713" s="3">
        <f>IFERROR(__xludf.DUMMYFUNCTION("IF(REGEXMATCH(I713,""(?i)cultural club""),1,0)"),0.0)</f>
        <v>0</v>
      </c>
      <c r="P713" s="3">
        <f>IFERROR(__xludf.DUMMYFUNCTION("IF(REGEXMATCH(I713,""(?i)sports club""),1,0)"),1.0)</f>
        <v>1</v>
      </c>
      <c r="Q713" s="3" t="s">
        <v>136</v>
      </c>
      <c r="R713" s="3">
        <f>IFERROR(__xludf.DUMMYFUNCTION("COUNTA(SPLIT(Q713,"",""))"),2.0)</f>
        <v>2</v>
      </c>
      <c r="S713" s="3">
        <f>IFERROR(__xludf.DUMMYFUNCTION("IF(REGEXMATCH(Q713,""(?i)c\+\+""),1,0)"),0.0)</f>
        <v>0</v>
      </c>
      <c r="T713" s="3">
        <f>IFERROR(__xludf.DUMMYFUNCTION("IF(REGEXMATCH(Q713,""(?i)machine learning""),1,0)"),0.0)</f>
        <v>0</v>
      </c>
      <c r="U713" s="3">
        <f>IFERROR(__xludf.DUMMYFUNCTION("IF(REGEXMATCH(Q713,""(?i)python""),1,0)"),0.0)</f>
        <v>0</v>
      </c>
      <c r="V713" s="3">
        <f>IFERROR(__xludf.DUMMYFUNCTION("IF(REGEXMATCH(Q713,""(?i)java""),1,0)"),1.0)</f>
        <v>1</v>
      </c>
      <c r="W713" s="3">
        <f>IFERROR(__xludf.DUMMYFUNCTION("IF(REGEXMATCH(Q713,""(?i)sql""),1,0)"),0.0)</f>
        <v>0</v>
      </c>
      <c r="X713" s="3">
        <f>IFERROR(__xludf.DUMMYFUNCTION("IF(REGEXMATCH(Q713,""(?i)web development""),1,0)"),0.0)</f>
        <v>0</v>
      </c>
      <c r="Y713" s="3">
        <f>IFERROR(__xludf.DUMMYFUNCTION("IF(REGEXMATCH(Q713,""(?i)data science""),1,0)"),1.0)</f>
        <v>1</v>
      </c>
      <c r="Z713" s="3" t="s">
        <v>55</v>
      </c>
      <c r="AA713" s="3" t="s">
        <v>48</v>
      </c>
      <c r="AB713" s="3" t="s">
        <v>47</v>
      </c>
      <c r="AC713" s="3" t="s">
        <v>48</v>
      </c>
      <c r="AD713" s="3">
        <v>0.0</v>
      </c>
      <c r="AE713" s="3" t="s">
        <v>49</v>
      </c>
      <c r="AF713" s="3">
        <v>7.12</v>
      </c>
      <c r="AG713" s="3">
        <v>8.9</v>
      </c>
      <c r="AH713" s="3">
        <v>6.61</v>
      </c>
      <c r="AI713" s="3">
        <v>7.69</v>
      </c>
      <c r="AJ713" s="3">
        <v>8.19</v>
      </c>
      <c r="AK713" s="3">
        <v>5.11</v>
      </c>
      <c r="AL713" s="3">
        <v>6.36</v>
      </c>
      <c r="AM713" s="3">
        <v>8.06</v>
      </c>
    </row>
    <row r="714">
      <c r="A714" s="3" t="s">
        <v>1673</v>
      </c>
      <c r="B714" s="3" t="s">
        <v>1674</v>
      </c>
      <c r="C714" s="4">
        <v>20.0</v>
      </c>
      <c r="D714" s="3" t="s">
        <v>58</v>
      </c>
      <c r="E714" s="3" t="s">
        <v>42</v>
      </c>
      <c r="F714" s="5">
        <v>6.47</v>
      </c>
      <c r="G714" s="3">
        <v>2.0</v>
      </c>
      <c r="H714" s="5">
        <v>85.47</v>
      </c>
      <c r="I714" s="3" t="s">
        <v>11</v>
      </c>
      <c r="J714" s="3">
        <f>IFERROR(__xludf.DUMMYFUNCTION("COUNTA(SPLIT(I714,"",""))"),1.0)</f>
        <v>1</v>
      </c>
      <c r="K714" s="3">
        <f>IFERROR(__xludf.DUMMYFUNCTION("IF(REGEXMATCH(I714,""(?i)literary society""),1,0)"),0.0)</f>
        <v>0</v>
      </c>
      <c r="L714" s="3">
        <f>IFERROR(__xludf.DUMMYFUNCTION("IF(REGEXMATCH(I714,""(?i)robotics""),1,0)"),1.0)</f>
        <v>1</v>
      </c>
      <c r="M714" s="3">
        <f>IFERROR(__xludf.DUMMYFUNCTION("IF(REGEXMATCH(I714,""(?i)coding club""),1,0)"),0.0)</f>
        <v>0</v>
      </c>
      <c r="N714" s="3">
        <f>IFERROR(__xludf.DUMMYFUNCTION("IF(REGEXMATCH(I714,""(?i)entrepreneurship cell""),1,0)"),0.0)</f>
        <v>0</v>
      </c>
      <c r="O714" s="3">
        <f>IFERROR(__xludf.DUMMYFUNCTION("IF(REGEXMATCH(I714,""(?i)cultural club""),1,0)"),0.0)</f>
        <v>0</v>
      </c>
      <c r="P714" s="3">
        <f>IFERROR(__xludf.DUMMYFUNCTION("IF(REGEXMATCH(I714,""(?i)sports club""),1,0)"),0.0)</f>
        <v>0</v>
      </c>
      <c r="Q714" s="3" t="s">
        <v>1675</v>
      </c>
      <c r="R714" s="3">
        <f>IFERROR(__xludf.DUMMYFUNCTION("COUNTA(SPLIT(Q714,"",""))"),4.0)</f>
        <v>4</v>
      </c>
      <c r="S714" s="3">
        <f>IFERROR(__xludf.DUMMYFUNCTION("IF(REGEXMATCH(Q714,""(?i)c\+\+""),1,0)"),1.0)</f>
        <v>1</v>
      </c>
      <c r="T714" s="3">
        <f>IFERROR(__xludf.DUMMYFUNCTION("IF(REGEXMATCH(Q714,""(?i)machine learning""),1,0)"),1.0)</f>
        <v>1</v>
      </c>
      <c r="U714" s="3">
        <f>IFERROR(__xludf.DUMMYFUNCTION("IF(REGEXMATCH(Q714,""(?i)python""),1,0)"),1.0)</f>
        <v>1</v>
      </c>
      <c r="V714" s="3">
        <f>IFERROR(__xludf.DUMMYFUNCTION("IF(REGEXMATCH(Q714,""(?i)java""),1,0)"),1.0)</f>
        <v>1</v>
      </c>
      <c r="W714" s="3">
        <f>IFERROR(__xludf.DUMMYFUNCTION("IF(REGEXMATCH(Q714,""(?i)sql""),1,0)"),0.0)</f>
        <v>0</v>
      </c>
      <c r="X714" s="3">
        <f>IFERROR(__xludf.DUMMYFUNCTION("IF(REGEXMATCH(Q714,""(?i)web development""),1,0)"),0.0)</f>
        <v>0</v>
      </c>
      <c r="Y714" s="3">
        <f>IFERROR(__xludf.DUMMYFUNCTION("IF(REGEXMATCH(Q714,""(?i)data science""),1,0)"),0.0)</f>
        <v>0</v>
      </c>
      <c r="Z714" s="3" t="s">
        <v>45</v>
      </c>
      <c r="AA714" s="3" t="s">
        <v>46</v>
      </c>
      <c r="AB714" s="3" t="s">
        <v>66</v>
      </c>
      <c r="AC714" s="3" t="s">
        <v>67</v>
      </c>
      <c r="AD714" s="3">
        <v>18.05</v>
      </c>
      <c r="AE714" s="3" t="s">
        <v>61</v>
      </c>
      <c r="AF714" s="3">
        <v>5.85</v>
      </c>
      <c r="AG714" s="3">
        <v>6.54</v>
      </c>
      <c r="AH714" s="3">
        <v>8.89</v>
      </c>
      <c r="AI714" s="3">
        <v>7.33</v>
      </c>
      <c r="AJ714" s="3">
        <v>5.99</v>
      </c>
      <c r="AK714" s="3">
        <v>6.81</v>
      </c>
      <c r="AL714" s="3">
        <v>5.22</v>
      </c>
      <c r="AM714" s="3">
        <v>5.14</v>
      </c>
    </row>
    <row r="715">
      <c r="A715" s="3" t="s">
        <v>1676</v>
      </c>
      <c r="B715" s="3" t="s">
        <v>1677</v>
      </c>
      <c r="C715" s="4">
        <v>22.0</v>
      </c>
      <c r="D715" s="3" t="s">
        <v>41</v>
      </c>
      <c r="E715" s="3" t="s">
        <v>42</v>
      </c>
      <c r="F715" s="5">
        <v>6.94</v>
      </c>
      <c r="G715" s="3">
        <v>1.0</v>
      </c>
      <c r="H715" s="5">
        <v>89.83</v>
      </c>
      <c r="I715" s="3" t="s">
        <v>859</v>
      </c>
      <c r="J715" s="3">
        <f>IFERROR(__xludf.DUMMYFUNCTION("COUNTA(SPLIT(I715,"",""))"),3.0)</f>
        <v>3</v>
      </c>
      <c r="K715" s="3">
        <f>IFERROR(__xludf.DUMMYFUNCTION("IF(REGEXMATCH(I715,""(?i)literary society""),1,0)"),1.0)</f>
        <v>1</v>
      </c>
      <c r="L715" s="3">
        <f>IFERROR(__xludf.DUMMYFUNCTION("IF(REGEXMATCH(I715,""(?i)robotics""),1,0)"),1.0)</f>
        <v>1</v>
      </c>
      <c r="M715" s="3">
        <f>IFERROR(__xludf.DUMMYFUNCTION("IF(REGEXMATCH(I715,""(?i)coding club""),1,0)"),1.0)</f>
        <v>1</v>
      </c>
      <c r="N715" s="3">
        <f>IFERROR(__xludf.DUMMYFUNCTION("IF(REGEXMATCH(I715,""(?i)entrepreneurship cell""),1,0)"),0.0)</f>
        <v>0</v>
      </c>
      <c r="O715" s="3">
        <f>IFERROR(__xludf.DUMMYFUNCTION("IF(REGEXMATCH(I715,""(?i)cultural club""),1,0)"),0.0)</f>
        <v>0</v>
      </c>
      <c r="P715" s="3">
        <f>IFERROR(__xludf.DUMMYFUNCTION("IF(REGEXMATCH(I715,""(?i)sports club""),1,0)"),0.0)</f>
        <v>0</v>
      </c>
      <c r="Q715" s="3" t="s">
        <v>799</v>
      </c>
      <c r="R715" s="3">
        <f>IFERROR(__xludf.DUMMYFUNCTION("COUNTA(SPLIT(Q715,"",""))"),5.0)</f>
        <v>5</v>
      </c>
      <c r="S715" s="3">
        <f>IFERROR(__xludf.DUMMYFUNCTION("IF(REGEXMATCH(Q715,""(?i)c\+\+""),1,0)"),1.0)</f>
        <v>1</v>
      </c>
      <c r="T715" s="3">
        <f>IFERROR(__xludf.DUMMYFUNCTION("IF(REGEXMATCH(Q715,""(?i)machine learning""),1,0)"),0.0)</f>
        <v>0</v>
      </c>
      <c r="U715" s="3">
        <f>IFERROR(__xludf.DUMMYFUNCTION("IF(REGEXMATCH(Q715,""(?i)python""),1,0)"),1.0)</f>
        <v>1</v>
      </c>
      <c r="V715" s="3">
        <f>IFERROR(__xludf.DUMMYFUNCTION("IF(REGEXMATCH(Q715,""(?i)java""),1,0)"),1.0)</f>
        <v>1</v>
      </c>
      <c r="W715" s="3">
        <f>IFERROR(__xludf.DUMMYFUNCTION("IF(REGEXMATCH(Q715,""(?i)sql""),1,0)"),0.0)</f>
        <v>0</v>
      </c>
      <c r="X715" s="3">
        <f>IFERROR(__xludf.DUMMYFUNCTION("IF(REGEXMATCH(Q715,""(?i)web development""),1,0)"),1.0)</f>
        <v>1</v>
      </c>
      <c r="Y715" s="3">
        <f>IFERROR(__xludf.DUMMYFUNCTION("IF(REGEXMATCH(Q715,""(?i)data science""),1,0)"),1.0)</f>
        <v>1</v>
      </c>
      <c r="Z715" s="3" t="s">
        <v>45</v>
      </c>
      <c r="AA715" s="3" t="s">
        <v>67</v>
      </c>
      <c r="AB715" s="3" t="s">
        <v>47</v>
      </c>
      <c r="AC715" s="3" t="s">
        <v>48</v>
      </c>
      <c r="AD715" s="3">
        <v>0.0</v>
      </c>
      <c r="AE715" s="3" t="s">
        <v>49</v>
      </c>
      <c r="AF715" s="3">
        <v>7.08</v>
      </c>
      <c r="AG715" s="3">
        <v>6.92</v>
      </c>
      <c r="AH715" s="3">
        <v>7.52</v>
      </c>
      <c r="AI715" s="3">
        <v>7.27</v>
      </c>
      <c r="AJ715" s="3">
        <v>7.26</v>
      </c>
      <c r="AK715" s="3">
        <v>5.98</v>
      </c>
      <c r="AL715" s="3">
        <v>5.31</v>
      </c>
      <c r="AM715" s="3">
        <v>8.14</v>
      </c>
    </row>
    <row r="716">
      <c r="A716" s="3" t="s">
        <v>1678</v>
      </c>
      <c r="B716" s="3" t="s">
        <v>1679</v>
      </c>
      <c r="C716" s="4">
        <v>20.0</v>
      </c>
      <c r="D716" s="3" t="s">
        <v>58</v>
      </c>
      <c r="E716" s="3" t="s">
        <v>70</v>
      </c>
      <c r="F716" s="5">
        <v>7.37</v>
      </c>
      <c r="G716" s="3">
        <v>1.0</v>
      </c>
      <c r="H716" s="5">
        <v>68.19</v>
      </c>
      <c r="I716" s="3" t="s">
        <v>533</v>
      </c>
      <c r="J716" s="3">
        <f>IFERROR(__xludf.DUMMYFUNCTION("COUNTA(SPLIT(I716,"",""))"),3.0)</f>
        <v>3</v>
      </c>
      <c r="K716" s="3">
        <f>IFERROR(__xludf.DUMMYFUNCTION("IF(REGEXMATCH(I716,""(?i)literary society""),1,0)"),0.0)</f>
        <v>0</v>
      </c>
      <c r="L716" s="3">
        <f>IFERROR(__xludf.DUMMYFUNCTION("IF(REGEXMATCH(I716,""(?i)robotics""),1,0)"),1.0)</f>
        <v>1</v>
      </c>
      <c r="M716" s="3">
        <f>IFERROR(__xludf.DUMMYFUNCTION("IF(REGEXMATCH(I716,""(?i)coding club""),1,0)"),1.0)</f>
        <v>1</v>
      </c>
      <c r="N716" s="3">
        <f>IFERROR(__xludf.DUMMYFUNCTION("IF(REGEXMATCH(I716,""(?i)entrepreneurship cell""),1,0)"),0.0)</f>
        <v>0</v>
      </c>
      <c r="O716" s="3">
        <f>IFERROR(__xludf.DUMMYFUNCTION("IF(REGEXMATCH(I716,""(?i)cultural club""),1,0)"),1.0)</f>
        <v>1</v>
      </c>
      <c r="P716" s="3">
        <f>IFERROR(__xludf.DUMMYFUNCTION("IF(REGEXMATCH(I716,""(?i)sports club""),1,0)"),0.0)</f>
        <v>0</v>
      </c>
      <c r="Q716" s="3" t="s">
        <v>796</v>
      </c>
      <c r="R716" s="3">
        <f>IFERROR(__xludf.DUMMYFUNCTION("COUNTA(SPLIT(Q716,"",""))"),2.0)</f>
        <v>2</v>
      </c>
      <c r="S716" s="3">
        <f>IFERROR(__xludf.DUMMYFUNCTION("IF(REGEXMATCH(Q716,""(?i)c\+\+""),1,0)"),0.0)</f>
        <v>0</v>
      </c>
      <c r="T716" s="3">
        <f>IFERROR(__xludf.DUMMYFUNCTION("IF(REGEXMATCH(Q716,""(?i)machine learning""),1,0)"),1.0)</f>
        <v>1</v>
      </c>
      <c r="U716" s="3">
        <f>IFERROR(__xludf.DUMMYFUNCTION("IF(REGEXMATCH(Q716,""(?i)python""),1,0)"),0.0)</f>
        <v>0</v>
      </c>
      <c r="V716" s="3">
        <f>IFERROR(__xludf.DUMMYFUNCTION("IF(REGEXMATCH(Q716,""(?i)java""),1,0)"),0.0)</f>
        <v>0</v>
      </c>
      <c r="W716" s="3">
        <f>IFERROR(__xludf.DUMMYFUNCTION("IF(REGEXMATCH(Q716,""(?i)sql""),1,0)"),0.0)</f>
        <v>0</v>
      </c>
      <c r="X716" s="3">
        <f>IFERROR(__xludf.DUMMYFUNCTION("IF(REGEXMATCH(Q716,""(?i)web development""),1,0)"),1.0)</f>
        <v>1</v>
      </c>
      <c r="Y716" s="3">
        <f>IFERROR(__xludf.DUMMYFUNCTION("IF(REGEXMATCH(Q716,""(?i)data science""),1,0)"),0.0)</f>
        <v>0</v>
      </c>
      <c r="Z716" s="3" t="s">
        <v>45</v>
      </c>
      <c r="AA716" s="3" t="s">
        <v>67</v>
      </c>
      <c r="AB716" s="3" t="s">
        <v>66</v>
      </c>
      <c r="AC716" s="3" t="s">
        <v>67</v>
      </c>
      <c r="AD716" s="3">
        <v>9.31</v>
      </c>
      <c r="AE716" s="3" t="s">
        <v>61</v>
      </c>
      <c r="AF716" s="3">
        <v>5.16</v>
      </c>
      <c r="AG716" s="3">
        <v>7.29</v>
      </c>
      <c r="AH716" s="3">
        <v>8.25</v>
      </c>
      <c r="AI716" s="3">
        <v>8.38</v>
      </c>
      <c r="AJ716" s="3">
        <v>8.86</v>
      </c>
      <c r="AK716" s="3">
        <v>5.23</v>
      </c>
      <c r="AL716" s="3">
        <v>8.63</v>
      </c>
      <c r="AM716" s="3">
        <v>7.18</v>
      </c>
    </row>
    <row r="717">
      <c r="A717" s="3" t="s">
        <v>1680</v>
      </c>
      <c r="B717" s="3" t="s">
        <v>1681</v>
      </c>
      <c r="C717" s="4">
        <v>23.0</v>
      </c>
      <c r="D717" s="3" t="s">
        <v>41</v>
      </c>
      <c r="E717" s="3" t="s">
        <v>82</v>
      </c>
      <c r="F717" s="5">
        <v>6.49</v>
      </c>
      <c r="G717" s="3">
        <v>1.0</v>
      </c>
      <c r="H717" s="5">
        <v>78.09</v>
      </c>
      <c r="I717" s="3" t="s">
        <v>14</v>
      </c>
      <c r="J717" s="3">
        <f>IFERROR(__xludf.DUMMYFUNCTION("COUNTA(SPLIT(I717,"",""))"),1.0)</f>
        <v>1</v>
      </c>
      <c r="K717" s="3">
        <f>IFERROR(__xludf.DUMMYFUNCTION("IF(REGEXMATCH(I717,""(?i)literary society""),1,0)"),0.0)</f>
        <v>0</v>
      </c>
      <c r="L717" s="3">
        <f>IFERROR(__xludf.DUMMYFUNCTION("IF(REGEXMATCH(I717,""(?i)robotics""),1,0)"),0.0)</f>
        <v>0</v>
      </c>
      <c r="M717" s="3">
        <f>IFERROR(__xludf.DUMMYFUNCTION("IF(REGEXMATCH(I717,""(?i)coding club""),1,0)"),0.0)</f>
        <v>0</v>
      </c>
      <c r="N717" s="3">
        <f>IFERROR(__xludf.DUMMYFUNCTION("IF(REGEXMATCH(I717,""(?i)entrepreneurship cell""),1,0)"),0.0)</f>
        <v>0</v>
      </c>
      <c r="O717" s="3">
        <f>IFERROR(__xludf.DUMMYFUNCTION("IF(REGEXMATCH(I717,""(?i)cultural club""),1,0)"),1.0)</f>
        <v>1</v>
      </c>
      <c r="P717" s="3">
        <f>IFERROR(__xludf.DUMMYFUNCTION("IF(REGEXMATCH(I717,""(?i)sports club""),1,0)"),0.0)</f>
        <v>0</v>
      </c>
      <c r="Q717" s="3" t="s">
        <v>230</v>
      </c>
      <c r="R717" s="3">
        <f>IFERROR(__xludf.DUMMYFUNCTION("COUNTA(SPLIT(Q717,"",""))"),2.0)</f>
        <v>2</v>
      </c>
      <c r="S717" s="3">
        <f>IFERROR(__xludf.DUMMYFUNCTION("IF(REGEXMATCH(Q717,""(?i)c\+\+""),1,0)"),1.0)</f>
        <v>1</v>
      </c>
      <c r="T717" s="3">
        <f>IFERROR(__xludf.DUMMYFUNCTION("IF(REGEXMATCH(Q717,""(?i)machine learning""),1,0)"),0.0)</f>
        <v>0</v>
      </c>
      <c r="U717" s="3">
        <f>IFERROR(__xludf.DUMMYFUNCTION("IF(REGEXMATCH(Q717,""(?i)python""),1,0)"),0.0)</f>
        <v>0</v>
      </c>
      <c r="V717" s="3">
        <f>IFERROR(__xludf.DUMMYFUNCTION("IF(REGEXMATCH(Q717,""(?i)java""),1,0)"),1.0)</f>
        <v>1</v>
      </c>
      <c r="W717" s="3">
        <f>IFERROR(__xludf.DUMMYFUNCTION("IF(REGEXMATCH(Q717,""(?i)sql""),1,0)"),0.0)</f>
        <v>0</v>
      </c>
      <c r="X717" s="3">
        <f>IFERROR(__xludf.DUMMYFUNCTION("IF(REGEXMATCH(Q717,""(?i)web development""),1,0)"),0.0)</f>
        <v>0</v>
      </c>
      <c r="Y717" s="3">
        <f>IFERROR(__xludf.DUMMYFUNCTION("IF(REGEXMATCH(Q717,""(?i)data science""),1,0)"),0.0)</f>
        <v>0</v>
      </c>
      <c r="Z717" s="3" t="s">
        <v>45</v>
      </c>
      <c r="AA717" s="3" t="s">
        <v>61</v>
      </c>
      <c r="AB717" s="3" t="s">
        <v>47</v>
      </c>
      <c r="AC717" s="3" t="s">
        <v>48</v>
      </c>
      <c r="AD717" s="3">
        <v>0.0</v>
      </c>
      <c r="AE717" s="3" t="s">
        <v>49</v>
      </c>
      <c r="AF717" s="3">
        <v>7.14</v>
      </c>
      <c r="AG717" s="3">
        <v>7.71</v>
      </c>
      <c r="AH717" s="3">
        <v>4.77</v>
      </c>
      <c r="AI717" s="3">
        <v>8.88</v>
      </c>
      <c r="AJ717" s="3">
        <v>7.06</v>
      </c>
      <c r="AK717" s="3">
        <v>5.38</v>
      </c>
      <c r="AL717" s="3">
        <v>6.09</v>
      </c>
      <c r="AM717" s="3">
        <v>4.87</v>
      </c>
    </row>
    <row r="718">
      <c r="A718" s="3" t="s">
        <v>1682</v>
      </c>
      <c r="B718" s="3" t="s">
        <v>190</v>
      </c>
      <c r="C718" s="4">
        <v>21.0</v>
      </c>
      <c r="D718" s="3" t="s">
        <v>58</v>
      </c>
      <c r="E718" s="3" t="s">
        <v>92</v>
      </c>
      <c r="F718" s="5">
        <v>7.15</v>
      </c>
      <c r="G718" s="3">
        <v>1.0</v>
      </c>
      <c r="H718" s="5">
        <v>68.05</v>
      </c>
      <c r="I718" s="3" t="s">
        <v>282</v>
      </c>
      <c r="J718" s="3">
        <f>IFERROR(__xludf.DUMMYFUNCTION("COUNTA(SPLIT(I718,"",""))"),3.0)</f>
        <v>3</v>
      </c>
      <c r="K718" s="3">
        <f>IFERROR(__xludf.DUMMYFUNCTION("IF(REGEXMATCH(I718,""(?i)literary society""),1,0)"),0.0)</f>
        <v>0</v>
      </c>
      <c r="L718" s="3">
        <f>IFERROR(__xludf.DUMMYFUNCTION("IF(REGEXMATCH(I718,""(?i)robotics""),1,0)"),1.0)</f>
        <v>1</v>
      </c>
      <c r="M718" s="3">
        <f>IFERROR(__xludf.DUMMYFUNCTION("IF(REGEXMATCH(I718,""(?i)coding club""),1,0)"),0.0)</f>
        <v>0</v>
      </c>
      <c r="N718" s="3">
        <f>IFERROR(__xludf.DUMMYFUNCTION("IF(REGEXMATCH(I718,""(?i)entrepreneurship cell""),1,0)"),1.0)</f>
        <v>1</v>
      </c>
      <c r="O718" s="3">
        <f>IFERROR(__xludf.DUMMYFUNCTION("IF(REGEXMATCH(I718,""(?i)cultural club""),1,0)"),1.0)</f>
        <v>1</v>
      </c>
      <c r="P718" s="3">
        <f>IFERROR(__xludf.DUMMYFUNCTION("IF(REGEXMATCH(I718,""(?i)sports club""),1,0)"),0.0)</f>
        <v>0</v>
      </c>
      <c r="Q718" s="3" t="s">
        <v>612</v>
      </c>
      <c r="R718" s="3">
        <f>IFERROR(__xludf.DUMMYFUNCTION("COUNTA(SPLIT(Q718,"",""))"),3.0)</f>
        <v>3</v>
      </c>
      <c r="S718" s="3">
        <f>IFERROR(__xludf.DUMMYFUNCTION("IF(REGEXMATCH(Q718,""(?i)c\+\+""),1,0)"),0.0)</f>
        <v>0</v>
      </c>
      <c r="T718" s="3">
        <f>IFERROR(__xludf.DUMMYFUNCTION("IF(REGEXMATCH(Q718,""(?i)machine learning""),1,0)"),1.0)</f>
        <v>1</v>
      </c>
      <c r="U718" s="3">
        <f>IFERROR(__xludf.DUMMYFUNCTION("IF(REGEXMATCH(Q718,""(?i)python""),1,0)"),0.0)</f>
        <v>0</v>
      </c>
      <c r="V718" s="3">
        <f>IFERROR(__xludf.DUMMYFUNCTION("IF(REGEXMATCH(Q718,""(?i)java""),1,0)"),0.0)</f>
        <v>0</v>
      </c>
      <c r="W718" s="3">
        <f>IFERROR(__xludf.DUMMYFUNCTION("IF(REGEXMATCH(Q718,""(?i)sql""),1,0)"),1.0)</f>
        <v>1</v>
      </c>
      <c r="X718" s="3">
        <f>IFERROR(__xludf.DUMMYFUNCTION("IF(REGEXMATCH(Q718,""(?i)web development""),1,0)"),1.0)</f>
        <v>1</v>
      </c>
      <c r="Y718" s="3">
        <f>IFERROR(__xludf.DUMMYFUNCTION("IF(REGEXMATCH(Q718,""(?i)data science""),1,0)"),0.0)</f>
        <v>0</v>
      </c>
      <c r="Z718" s="3" t="s">
        <v>55</v>
      </c>
      <c r="AA718" s="3" t="s">
        <v>48</v>
      </c>
      <c r="AB718" s="3" t="s">
        <v>47</v>
      </c>
      <c r="AC718" s="3" t="s">
        <v>48</v>
      </c>
      <c r="AD718" s="3">
        <v>0.0</v>
      </c>
      <c r="AE718" s="3" t="s">
        <v>49</v>
      </c>
      <c r="AF718" s="3">
        <v>7.96</v>
      </c>
      <c r="AG718" s="3">
        <v>5.18</v>
      </c>
      <c r="AH718" s="3">
        <v>6.83</v>
      </c>
      <c r="AI718" s="3">
        <v>5.89</v>
      </c>
      <c r="AJ718" s="3">
        <v>6.79</v>
      </c>
      <c r="AK718" s="3">
        <v>9.33</v>
      </c>
      <c r="AL718" s="3">
        <v>7.29</v>
      </c>
      <c r="AM718" s="3">
        <v>7.9</v>
      </c>
    </row>
    <row r="719">
      <c r="A719" s="3" t="s">
        <v>1683</v>
      </c>
      <c r="B719" s="3" t="s">
        <v>1684</v>
      </c>
      <c r="C719" s="4">
        <v>19.0</v>
      </c>
      <c r="D719" s="3" t="s">
        <v>58</v>
      </c>
      <c r="E719" s="3" t="s">
        <v>92</v>
      </c>
      <c r="F719" s="5">
        <v>6.96</v>
      </c>
      <c r="G719" s="3">
        <v>2.0</v>
      </c>
      <c r="H719" s="5">
        <v>71.74</v>
      </c>
      <c r="I719" s="3" t="s">
        <v>11</v>
      </c>
      <c r="J719" s="3">
        <f>IFERROR(__xludf.DUMMYFUNCTION("COUNTA(SPLIT(I719,"",""))"),1.0)</f>
        <v>1</v>
      </c>
      <c r="K719" s="3">
        <f>IFERROR(__xludf.DUMMYFUNCTION("IF(REGEXMATCH(I719,""(?i)literary society""),1,0)"),0.0)</f>
        <v>0</v>
      </c>
      <c r="L719" s="3">
        <f>IFERROR(__xludf.DUMMYFUNCTION("IF(REGEXMATCH(I719,""(?i)robotics""),1,0)"),1.0)</f>
        <v>1</v>
      </c>
      <c r="M719" s="3">
        <f>IFERROR(__xludf.DUMMYFUNCTION("IF(REGEXMATCH(I719,""(?i)coding club""),1,0)"),0.0)</f>
        <v>0</v>
      </c>
      <c r="N719" s="3">
        <f>IFERROR(__xludf.DUMMYFUNCTION("IF(REGEXMATCH(I719,""(?i)entrepreneurship cell""),1,0)"),0.0)</f>
        <v>0</v>
      </c>
      <c r="O719" s="3">
        <f>IFERROR(__xludf.DUMMYFUNCTION("IF(REGEXMATCH(I719,""(?i)cultural club""),1,0)"),0.0)</f>
        <v>0</v>
      </c>
      <c r="P719" s="3">
        <f>IFERROR(__xludf.DUMMYFUNCTION("IF(REGEXMATCH(I719,""(?i)sports club""),1,0)"),0.0)</f>
        <v>0</v>
      </c>
      <c r="Q719" s="3" t="s">
        <v>1685</v>
      </c>
      <c r="R719" s="3">
        <f>IFERROR(__xludf.DUMMYFUNCTION("COUNTA(SPLIT(Q719,"",""))"),3.0)</f>
        <v>3</v>
      </c>
      <c r="S719" s="3">
        <f>IFERROR(__xludf.DUMMYFUNCTION("IF(REGEXMATCH(Q719,""(?i)c\+\+""),1,0)"),0.0)</f>
        <v>0</v>
      </c>
      <c r="T719" s="3">
        <f>IFERROR(__xludf.DUMMYFUNCTION("IF(REGEXMATCH(Q719,""(?i)machine learning""),1,0)"),1.0)</f>
        <v>1</v>
      </c>
      <c r="U719" s="3">
        <f>IFERROR(__xludf.DUMMYFUNCTION("IF(REGEXMATCH(Q719,""(?i)python""),1,0)"),0.0)</f>
        <v>0</v>
      </c>
      <c r="V719" s="3">
        <f>IFERROR(__xludf.DUMMYFUNCTION("IF(REGEXMATCH(Q719,""(?i)java""),1,0)"),1.0)</f>
        <v>1</v>
      </c>
      <c r="W719" s="3">
        <f>IFERROR(__xludf.DUMMYFUNCTION("IF(REGEXMATCH(Q719,""(?i)sql""),1,0)"),1.0)</f>
        <v>1</v>
      </c>
      <c r="X719" s="3">
        <f>IFERROR(__xludf.DUMMYFUNCTION("IF(REGEXMATCH(Q719,""(?i)web development""),1,0)"),0.0)</f>
        <v>0</v>
      </c>
      <c r="Y719" s="3">
        <f>IFERROR(__xludf.DUMMYFUNCTION("IF(REGEXMATCH(Q719,""(?i)data science""),1,0)"),0.0)</f>
        <v>0</v>
      </c>
      <c r="Z719" s="3" t="s">
        <v>55</v>
      </c>
      <c r="AA719" s="3" t="s">
        <v>48</v>
      </c>
      <c r="AB719" s="3" t="s">
        <v>66</v>
      </c>
      <c r="AC719" s="3" t="s">
        <v>46</v>
      </c>
      <c r="AD719" s="3">
        <v>16.76</v>
      </c>
      <c r="AE719" s="3" t="s">
        <v>61</v>
      </c>
      <c r="AF719" s="3">
        <v>7.17</v>
      </c>
      <c r="AG719" s="3">
        <v>7.39</v>
      </c>
      <c r="AH719" s="3">
        <v>6.12</v>
      </c>
      <c r="AI719" s="3">
        <v>7.15</v>
      </c>
      <c r="AJ719" s="3">
        <v>7.06</v>
      </c>
      <c r="AK719" s="3">
        <v>5.86</v>
      </c>
      <c r="AL719" s="3">
        <v>7.36</v>
      </c>
      <c r="AM719" s="3">
        <v>7.56</v>
      </c>
    </row>
    <row r="720">
      <c r="A720" s="3" t="s">
        <v>1686</v>
      </c>
      <c r="B720" s="3" t="s">
        <v>1687</v>
      </c>
      <c r="C720" s="4">
        <v>21.0</v>
      </c>
      <c r="D720" s="3" t="s">
        <v>58</v>
      </c>
      <c r="E720" s="3" t="s">
        <v>82</v>
      </c>
      <c r="F720" s="5">
        <v>7.0</v>
      </c>
      <c r="G720" s="3">
        <v>1.0</v>
      </c>
      <c r="H720" s="5">
        <v>94.25</v>
      </c>
      <c r="I720" s="3" t="s">
        <v>14</v>
      </c>
      <c r="J720" s="3">
        <f>IFERROR(__xludf.DUMMYFUNCTION("COUNTA(SPLIT(I720,"",""))"),1.0)</f>
        <v>1</v>
      </c>
      <c r="K720" s="3">
        <f>IFERROR(__xludf.DUMMYFUNCTION("IF(REGEXMATCH(I720,""(?i)literary society""),1,0)"),0.0)</f>
        <v>0</v>
      </c>
      <c r="L720" s="3">
        <f>IFERROR(__xludf.DUMMYFUNCTION("IF(REGEXMATCH(I720,""(?i)robotics""),1,0)"),0.0)</f>
        <v>0</v>
      </c>
      <c r="M720" s="3">
        <f>IFERROR(__xludf.DUMMYFUNCTION("IF(REGEXMATCH(I720,""(?i)coding club""),1,0)"),0.0)</f>
        <v>0</v>
      </c>
      <c r="N720" s="3">
        <f>IFERROR(__xludf.DUMMYFUNCTION("IF(REGEXMATCH(I720,""(?i)entrepreneurship cell""),1,0)"),0.0)</f>
        <v>0</v>
      </c>
      <c r="O720" s="3">
        <f>IFERROR(__xludf.DUMMYFUNCTION("IF(REGEXMATCH(I720,""(?i)cultural club""),1,0)"),1.0)</f>
        <v>1</v>
      </c>
      <c r="P720" s="3">
        <f>IFERROR(__xludf.DUMMYFUNCTION("IF(REGEXMATCH(I720,""(?i)sports club""),1,0)"),0.0)</f>
        <v>0</v>
      </c>
      <c r="Q720" s="3" t="s">
        <v>240</v>
      </c>
      <c r="R720" s="3">
        <f>IFERROR(__xludf.DUMMYFUNCTION("COUNTA(SPLIT(Q720,"",""))"),2.0)</f>
        <v>2</v>
      </c>
      <c r="S720" s="3">
        <f>IFERROR(__xludf.DUMMYFUNCTION("IF(REGEXMATCH(Q720,""(?i)c\+\+""),1,0)"),0.0)</f>
        <v>0</v>
      </c>
      <c r="T720" s="3">
        <f>IFERROR(__xludf.DUMMYFUNCTION("IF(REGEXMATCH(Q720,""(?i)machine learning""),1,0)"),0.0)</f>
        <v>0</v>
      </c>
      <c r="U720" s="3">
        <f>IFERROR(__xludf.DUMMYFUNCTION("IF(REGEXMATCH(Q720,""(?i)python""),1,0)"),0.0)</f>
        <v>0</v>
      </c>
      <c r="V720" s="3">
        <f>IFERROR(__xludf.DUMMYFUNCTION("IF(REGEXMATCH(Q720,""(?i)java""),1,0)"),0.0)</f>
        <v>0</v>
      </c>
      <c r="W720" s="3">
        <f>IFERROR(__xludf.DUMMYFUNCTION("IF(REGEXMATCH(Q720,""(?i)sql""),1,0)"),1.0)</f>
        <v>1</v>
      </c>
      <c r="X720" s="3">
        <f>IFERROR(__xludf.DUMMYFUNCTION("IF(REGEXMATCH(Q720,""(?i)web development""),1,0)"),1.0)</f>
        <v>1</v>
      </c>
      <c r="Y720" s="3">
        <f>IFERROR(__xludf.DUMMYFUNCTION("IF(REGEXMATCH(Q720,""(?i)data science""),1,0)"),0.0)</f>
        <v>0</v>
      </c>
      <c r="Z720" s="3" t="s">
        <v>55</v>
      </c>
      <c r="AA720" s="3" t="s">
        <v>48</v>
      </c>
      <c r="AB720" s="3" t="s">
        <v>47</v>
      </c>
      <c r="AC720" s="3" t="s">
        <v>48</v>
      </c>
      <c r="AD720" s="3">
        <v>0.0</v>
      </c>
      <c r="AE720" s="3" t="s">
        <v>49</v>
      </c>
      <c r="AF720" s="3">
        <v>7.0</v>
      </c>
      <c r="AG720" s="3">
        <v>7.41</v>
      </c>
      <c r="AH720" s="3">
        <v>8.6</v>
      </c>
      <c r="AI720" s="3">
        <v>6.71</v>
      </c>
      <c r="AJ720" s="3">
        <v>7.14</v>
      </c>
      <c r="AK720" s="3">
        <v>5.91</v>
      </c>
      <c r="AL720" s="3">
        <v>6.13</v>
      </c>
      <c r="AM720" s="3">
        <v>7.1</v>
      </c>
    </row>
    <row r="721">
      <c r="A721" s="3" t="s">
        <v>1688</v>
      </c>
      <c r="B721" s="3" t="s">
        <v>81</v>
      </c>
      <c r="C721" s="4">
        <v>23.0</v>
      </c>
      <c r="D721" s="3" t="s">
        <v>41</v>
      </c>
      <c r="E721" s="3" t="s">
        <v>42</v>
      </c>
      <c r="F721" s="5">
        <v>7.32</v>
      </c>
      <c r="G721" s="3">
        <v>1.0</v>
      </c>
      <c r="H721" s="5">
        <v>99.8</v>
      </c>
      <c r="I721" s="3" t="s">
        <v>654</v>
      </c>
      <c r="J721" s="3">
        <f>IFERROR(__xludf.DUMMYFUNCTION("COUNTA(SPLIT(I721,"",""))"),3.0)</f>
        <v>3</v>
      </c>
      <c r="K721" s="3">
        <f>IFERROR(__xludf.DUMMYFUNCTION("IF(REGEXMATCH(I721,""(?i)literary society""),1,0)"),1.0)</f>
        <v>1</v>
      </c>
      <c r="L721" s="3">
        <f>IFERROR(__xludf.DUMMYFUNCTION("IF(REGEXMATCH(I721,""(?i)robotics""),1,0)"),0.0)</f>
        <v>0</v>
      </c>
      <c r="M721" s="3">
        <f>IFERROR(__xludf.DUMMYFUNCTION("IF(REGEXMATCH(I721,""(?i)coding club""),1,0)"),0.0)</f>
        <v>0</v>
      </c>
      <c r="N721" s="3">
        <f>IFERROR(__xludf.DUMMYFUNCTION("IF(REGEXMATCH(I721,""(?i)entrepreneurship cell""),1,0)"),1.0)</f>
        <v>1</v>
      </c>
      <c r="O721" s="3">
        <f>IFERROR(__xludf.DUMMYFUNCTION("IF(REGEXMATCH(I721,""(?i)cultural club""),1,0)"),0.0)</f>
        <v>0</v>
      </c>
      <c r="P721" s="3">
        <f>IFERROR(__xludf.DUMMYFUNCTION("IF(REGEXMATCH(I721,""(?i)sports club""),1,0)"),1.0)</f>
        <v>1</v>
      </c>
      <c r="Q721" s="3" t="s">
        <v>655</v>
      </c>
      <c r="R721" s="3">
        <f>IFERROR(__xludf.DUMMYFUNCTION("COUNTA(SPLIT(Q721,"",""))"),3.0)</f>
        <v>3</v>
      </c>
      <c r="S721" s="3">
        <f>IFERROR(__xludf.DUMMYFUNCTION("IF(REGEXMATCH(Q721,""(?i)c\+\+""),1,0)"),1.0)</f>
        <v>1</v>
      </c>
      <c r="T721" s="3">
        <f>IFERROR(__xludf.DUMMYFUNCTION("IF(REGEXMATCH(Q721,""(?i)machine learning""),1,0)"),0.0)</f>
        <v>0</v>
      </c>
      <c r="U721" s="3">
        <f>IFERROR(__xludf.DUMMYFUNCTION("IF(REGEXMATCH(Q721,""(?i)python""),1,0)"),0.0)</f>
        <v>0</v>
      </c>
      <c r="V721" s="3">
        <f>IFERROR(__xludf.DUMMYFUNCTION("IF(REGEXMATCH(Q721,""(?i)java""),1,0)"),1.0)</f>
        <v>1</v>
      </c>
      <c r="W721" s="3">
        <f>IFERROR(__xludf.DUMMYFUNCTION("IF(REGEXMATCH(Q721,""(?i)sql""),1,0)"),0.0)</f>
        <v>0</v>
      </c>
      <c r="X721" s="3">
        <f>IFERROR(__xludf.DUMMYFUNCTION("IF(REGEXMATCH(Q721,""(?i)web development""),1,0)"),1.0)</f>
        <v>1</v>
      </c>
      <c r="Y721" s="3">
        <f>IFERROR(__xludf.DUMMYFUNCTION("IF(REGEXMATCH(Q721,""(?i)data science""),1,0)"),0.0)</f>
        <v>0</v>
      </c>
      <c r="Z721" s="3" t="s">
        <v>45</v>
      </c>
      <c r="AA721" s="3" t="s">
        <v>72</v>
      </c>
      <c r="AB721" s="3" t="s">
        <v>47</v>
      </c>
      <c r="AC721" s="3" t="s">
        <v>48</v>
      </c>
      <c r="AD721" s="3">
        <v>0.0</v>
      </c>
      <c r="AE721" s="3" t="s">
        <v>49</v>
      </c>
      <c r="AF721" s="3">
        <v>7.28</v>
      </c>
      <c r="AG721" s="3">
        <v>8.57</v>
      </c>
      <c r="AH721" s="3">
        <v>6.83</v>
      </c>
      <c r="AI721" s="3">
        <v>5.69</v>
      </c>
      <c r="AJ721" s="3">
        <v>8.09</v>
      </c>
      <c r="AK721" s="3">
        <v>7.18</v>
      </c>
      <c r="AL721" s="3">
        <v>7.95</v>
      </c>
      <c r="AM721" s="3">
        <v>6.96</v>
      </c>
    </row>
    <row r="722">
      <c r="A722" s="3" t="s">
        <v>1689</v>
      </c>
      <c r="B722" s="3" t="s">
        <v>1690</v>
      </c>
      <c r="C722" s="4">
        <v>22.0</v>
      </c>
      <c r="D722" s="3" t="s">
        <v>58</v>
      </c>
      <c r="E722" s="3" t="s">
        <v>82</v>
      </c>
      <c r="F722" s="5">
        <v>6.97</v>
      </c>
      <c r="G722" s="3">
        <v>1.0</v>
      </c>
      <c r="H722" s="5">
        <v>87.3</v>
      </c>
      <c r="I722" s="3" t="s">
        <v>243</v>
      </c>
      <c r="J722" s="3">
        <f>IFERROR(__xludf.DUMMYFUNCTION("COUNTA(SPLIT(I722,"",""))"),2.0)</f>
        <v>2</v>
      </c>
      <c r="K722" s="3">
        <f>IFERROR(__xludf.DUMMYFUNCTION("IF(REGEXMATCH(I722,""(?i)literary society""),1,0)"),0.0)</f>
        <v>0</v>
      </c>
      <c r="L722" s="3">
        <f>IFERROR(__xludf.DUMMYFUNCTION("IF(REGEXMATCH(I722,""(?i)robotics""),1,0)"),1.0)</f>
        <v>1</v>
      </c>
      <c r="M722" s="3">
        <f>IFERROR(__xludf.DUMMYFUNCTION("IF(REGEXMATCH(I722,""(?i)coding club""),1,0)"),0.0)</f>
        <v>0</v>
      </c>
      <c r="N722" s="3">
        <f>IFERROR(__xludf.DUMMYFUNCTION("IF(REGEXMATCH(I722,""(?i)entrepreneurship cell""),1,0)"),0.0)</f>
        <v>0</v>
      </c>
      <c r="O722" s="3">
        <f>IFERROR(__xludf.DUMMYFUNCTION("IF(REGEXMATCH(I722,""(?i)cultural club""),1,0)"),1.0)</f>
        <v>1</v>
      </c>
      <c r="P722" s="3">
        <f>IFERROR(__xludf.DUMMYFUNCTION("IF(REGEXMATCH(I722,""(?i)sports club""),1,0)"),0.0)</f>
        <v>0</v>
      </c>
      <c r="Q722" s="3" t="s">
        <v>522</v>
      </c>
      <c r="R722" s="3">
        <f>IFERROR(__xludf.DUMMYFUNCTION("COUNTA(SPLIT(Q722,"",""))"),2.0)</f>
        <v>2</v>
      </c>
      <c r="S722" s="3">
        <f>IFERROR(__xludf.DUMMYFUNCTION("IF(REGEXMATCH(Q722,""(?i)c\+\+""),1,0)"),0.0)</f>
        <v>0</v>
      </c>
      <c r="T722" s="3">
        <f>IFERROR(__xludf.DUMMYFUNCTION("IF(REGEXMATCH(Q722,""(?i)machine learning""),1,0)"),0.0)</f>
        <v>0</v>
      </c>
      <c r="U722" s="3">
        <f>IFERROR(__xludf.DUMMYFUNCTION("IF(REGEXMATCH(Q722,""(?i)python""),1,0)"),1.0)</f>
        <v>1</v>
      </c>
      <c r="V722" s="3">
        <f>IFERROR(__xludf.DUMMYFUNCTION("IF(REGEXMATCH(Q722,""(?i)java""),1,0)"),0.0)</f>
        <v>0</v>
      </c>
      <c r="W722" s="3">
        <f>IFERROR(__xludf.DUMMYFUNCTION("IF(REGEXMATCH(Q722,""(?i)sql""),1,0)"),1.0)</f>
        <v>1</v>
      </c>
      <c r="X722" s="3">
        <f>IFERROR(__xludf.DUMMYFUNCTION("IF(REGEXMATCH(Q722,""(?i)web development""),1,0)"),0.0)</f>
        <v>0</v>
      </c>
      <c r="Y722" s="3">
        <f>IFERROR(__xludf.DUMMYFUNCTION("IF(REGEXMATCH(Q722,""(?i)data science""),1,0)"),0.0)</f>
        <v>0</v>
      </c>
      <c r="Z722" s="3" t="s">
        <v>55</v>
      </c>
      <c r="AA722" s="3" t="s">
        <v>48</v>
      </c>
      <c r="AB722" s="3" t="s">
        <v>66</v>
      </c>
      <c r="AC722" s="3" t="s">
        <v>85</v>
      </c>
      <c r="AD722" s="3">
        <v>12.78</v>
      </c>
      <c r="AE722" s="3" t="s">
        <v>75</v>
      </c>
      <c r="AF722" s="3">
        <v>6.05</v>
      </c>
      <c r="AG722" s="3">
        <v>6.32</v>
      </c>
      <c r="AH722" s="3">
        <v>6.23</v>
      </c>
      <c r="AI722" s="3">
        <v>7.83</v>
      </c>
      <c r="AJ722" s="3">
        <v>7.9</v>
      </c>
      <c r="AK722" s="3">
        <v>7.45</v>
      </c>
      <c r="AL722" s="3">
        <v>8.18</v>
      </c>
      <c r="AM722" s="3">
        <v>5.82</v>
      </c>
    </row>
    <row r="723">
      <c r="A723" s="3" t="s">
        <v>1691</v>
      </c>
      <c r="B723" s="3" t="s">
        <v>252</v>
      </c>
      <c r="C723" s="4">
        <v>22.0</v>
      </c>
      <c r="D723" s="3" t="s">
        <v>58</v>
      </c>
      <c r="E723" s="3" t="s">
        <v>92</v>
      </c>
      <c r="F723" s="5">
        <v>6.96</v>
      </c>
      <c r="G723" s="3">
        <v>4.0</v>
      </c>
      <c r="H723" s="5">
        <v>93.75</v>
      </c>
      <c r="I723" s="3" t="s">
        <v>13</v>
      </c>
      <c r="J723" s="3">
        <f>IFERROR(__xludf.DUMMYFUNCTION("COUNTA(SPLIT(I723,"",""))"),1.0)</f>
        <v>1</v>
      </c>
      <c r="K723" s="3">
        <f>IFERROR(__xludf.DUMMYFUNCTION("IF(REGEXMATCH(I723,""(?i)literary society""),1,0)"),0.0)</f>
        <v>0</v>
      </c>
      <c r="L723" s="3">
        <f>IFERROR(__xludf.DUMMYFUNCTION("IF(REGEXMATCH(I723,""(?i)robotics""),1,0)"),0.0)</f>
        <v>0</v>
      </c>
      <c r="M723" s="3">
        <f>IFERROR(__xludf.DUMMYFUNCTION("IF(REGEXMATCH(I723,""(?i)coding club""),1,0)"),0.0)</f>
        <v>0</v>
      </c>
      <c r="N723" s="3">
        <f>IFERROR(__xludf.DUMMYFUNCTION("IF(REGEXMATCH(I723,""(?i)entrepreneurship cell""),1,0)"),1.0)</f>
        <v>1</v>
      </c>
      <c r="O723" s="3">
        <f>IFERROR(__xludf.DUMMYFUNCTION("IF(REGEXMATCH(I723,""(?i)cultural club""),1,0)"),0.0)</f>
        <v>0</v>
      </c>
      <c r="P723" s="3">
        <f>IFERROR(__xludf.DUMMYFUNCTION("IF(REGEXMATCH(I723,""(?i)sports club""),1,0)"),0.0)</f>
        <v>0</v>
      </c>
      <c r="Q723" s="3" t="s">
        <v>136</v>
      </c>
      <c r="R723" s="3">
        <f>IFERROR(__xludf.DUMMYFUNCTION("COUNTA(SPLIT(Q723,"",""))"),2.0)</f>
        <v>2</v>
      </c>
      <c r="S723" s="3">
        <f>IFERROR(__xludf.DUMMYFUNCTION("IF(REGEXMATCH(Q723,""(?i)c\+\+""),1,0)"),0.0)</f>
        <v>0</v>
      </c>
      <c r="T723" s="3">
        <f>IFERROR(__xludf.DUMMYFUNCTION("IF(REGEXMATCH(Q723,""(?i)machine learning""),1,0)"),0.0)</f>
        <v>0</v>
      </c>
      <c r="U723" s="3">
        <f>IFERROR(__xludf.DUMMYFUNCTION("IF(REGEXMATCH(Q723,""(?i)python""),1,0)"),0.0)</f>
        <v>0</v>
      </c>
      <c r="V723" s="3">
        <f>IFERROR(__xludf.DUMMYFUNCTION("IF(REGEXMATCH(Q723,""(?i)java""),1,0)"),1.0)</f>
        <v>1</v>
      </c>
      <c r="W723" s="3">
        <f>IFERROR(__xludf.DUMMYFUNCTION("IF(REGEXMATCH(Q723,""(?i)sql""),1,0)"),0.0)</f>
        <v>0</v>
      </c>
      <c r="X723" s="3">
        <f>IFERROR(__xludf.DUMMYFUNCTION("IF(REGEXMATCH(Q723,""(?i)web development""),1,0)"),0.0)</f>
        <v>0</v>
      </c>
      <c r="Y723" s="3">
        <f>IFERROR(__xludf.DUMMYFUNCTION("IF(REGEXMATCH(Q723,""(?i)data science""),1,0)"),1.0)</f>
        <v>1</v>
      </c>
      <c r="Z723" s="3" t="s">
        <v>45</v>
      </c>
      <c r="AA723" s="3" t="s">
        <v>46</v>
      </c>
      <c r="AB723" s="3" t="s">
        <v>66</v>
      </c>
      <c r="AC723" s="3" t="s">
        <v>72</v>
      </c>
      <c r="AD723" s="3">
        <v>7.44</v>
      </c>
      <c r="AE723" s="3" t="s">
        <v>106</v>
      </c>
      <c r="AF723" s="3">
        <v>6.69</v>
      </c>
      <c r="AG723" s="3">
        <v>7.26</v>
      </c>
      <c r="AH723" s="3">
        <v>6.2</v>
      </c>
      <c r="AI723" s="3">
        <v>6.2</v>
      </c>
      <c r="AJ723" s="3">
        <v>6.77</v>
      </c>
      <c r="AK723" s="3">
        <v>7.29</v>
      </c>
      <c r="AL723" s="3">
        <v>6.8</v>
      </c>
      <c r="AM723" s="3">
        <v>8.47</v>
      </c>
    </row>
    <row r="724">
      <c r="A724" s="3" t="s">
        <v>1692</v>
      </c>
      <c r="B724" s="3" t="s">
        <v>1693</v>
      </c>
      <c r="C724" s="4">
        <v>19.0</v>
      </c>
      <c r="D724" s="3" t="s">
        <v>41</v>
      </c>
      <c r="E724" s="3" t="s">
        <v>70</v>
      </c>
      <c r="F724" s="5">
        <v>6.52</v>
      </c>
      <c r="G724" s="3">
        <v>0.0</v>
      </c>
      <c r="H724" s="5">
        <v>79.57</v>
      </c>
      <c r="I724" s="3" t="s">
        <v>10</v>
      </c>
      <c r="J724" s="3">
        <f>IFERROR(__xludf.DUMMYFUNCTION("COUNTA(SPLIT(I724,"",""))"),1.0)</f>
        <v>1</v>
      </c>
      <c r="K724" s="3">
        <f>IFERROR(__xludf.DUMMYFUNCTION("IF(REGEXMATCH(I724,""(?i)literary society""),1,0)"),1.0)</f>
        <v>1</v>
      </c>
      <c r="L724" s="3">
        <f>IFERROR(__xludf.DUMMYFUNCTION("IF(REGEXMATCH(I724,""(?i)robotics""),1,0)"),0.0)</f>
        <v>0</v>
      </c>
      <c r="M724" s="3">
        <f>IFERROR(__xludf.DUMMYFUNCTION("IF(REGEXMATCH(I724,""(?i)coding club""),1,0)"),0.0)</f>
        <v>0</v>
      </c>
      <c r="N724" s="3">
        <f>IFERROR(__xludf.DUMMYFUNCTION("IF(REGEXMATCH(I724,""(?i)entrepreneurship cell""),1,0)"),0.0)</f>
        <v>0</v>
      </c>
      <c r="O724" s="3">
        <f>IFERROR(__xludf.DUMMYFUNCTION("IF(REGEXMATCH(I724,""(?i)cultural club""),1,0)"),0.0)</f>
        <v>0</v>
      </c>
      <c r="P724" s="3">
        <f>IFERROR(__xludf.DUMMYFUNCTION("IF(REGEXMATCH(I724,""(?i)sports club""),1,0)"),0.0)</f>
        <v>0</v>
      </c>
      <c r="Q724" s="3" t="s">
        <v>355</v>
      </c>
      <c r="R724" s="3">
        <f>IFERROR(__xludf.DUMMYFUNCTION("COUNTA(SPLIT(Q724,"",""))"),2.0)</f>
        <v>2</v>
      </c>
      <c r="S724" s="3">
        <f>IFERROR(__xludf.DUMMYFUNCTION("IF(REGEXMATCH(Q724,""(?i)c\+\+""),1,0)"),0.0)</f>
        <v>0</v>
      </c>
      <c r="T724" s="3">
        <f>IFERROR(__xludf.DUMMYFUNCTION("IF(REGEXMATCH(Q724,""(?i)machine learning""),1,0)"),0.0)</f>
        <v>0</v>
      </c>
      <c r="U724" s="3">
        <f>IFERROR(__xludf.DUMMYFUNCTION("IF(REGEXMATCH(Q724,""(?i)python""),1,0)"),1.0)</f>
        <v>1</v>
      </c>
      <c r="V724" s="3">
        <f>IFERROR(__xludf.DUMMYFUNCTION("IF(REGEXMATCH(Q724,""(?i)java""),1,0)"),1.0)</f>
        <v>1</v>
      </c>
      <c r="W724" s="3">
        <f>IFERROR(__xludf.DUMMYFUNCTION("IF(REGEXMATCH(Q724,""(?i)sql""),1,0)"),0.0)</f>
        <v>0</v>
      </c>
      <c r="X724" s="3">
        <f>IFERROR(__xludf.DUMMYFUNCTION("IF(REGEXMATCH(Q724,""(?i)web development""),1,0)"),0.0)</f>
        <v>0</v>
      </c>
      <c r="Y724" s="3">
        <f>IFERROR(__xludf.DUMMYFUNCTION("IF(REGEXMATCH(Q724,""(?i)data science""),1,0)"),0.0)</f>
        <v>0</v>
      </c>
      <c r="Z724" s="3" t="s">
        <v>55</v>
      </c>
      <c r="AA724" s="3" t="s">
        <v>48</v>
      </c>
      <c r="AB724" s="3" t="s">
        <v>66</v>
      </c>
      <c r="AC724" s="3" t="s">
        <v>67</v>
      </c>
      <c r="AD724" s="3">
        <v>7.86</v>
      </c>
      <c r="AE724" s="3" t="s">
        <v>106</v>
      </c>
      <c r="AF724" s="3">
        <v>5.8</v>
      </c>
      <c r="AG724" s="3">
        <v>6.07</v>
      </c>
      <c r="AH724" s="3">
        <v>6.99</v>
      </c>
      <c r="AI724" s="3">
        <v>5.64</v>
      </c>
      <c r="AJ724" s="3">
        <v>7.95</v>
      </c>
      <c r="AK724" s="3">
        <v>6.08</v>
      </c>
      <c r="AL724" s="3">
        <v>7.22</v>
      </c>
      <c r="AM724" s="3">
        <v>6.42</v>
      </c>
    </row>
    <row r="725">
      <c r="A725" s="3" t="s">
        <v>1694</v>
      </c>
      <c r="B725" s="3" t="s">
        <v>256</v>
      </c>
      <c r="C725" s="4">
        <v>19.0</v>
      </c>
      <c r="D725" s="3" t="s">
        <v>58</v>
      </c>
      <c r="E725" s="3" t="s">
        <v>52</v>
      </c>
      <c r="F725" s="5">
        <v>7.26</v>
      </c>
      <c r="G725" s="3">
        <v>1.0</v>
      </c>
      <c r="H725" s="5">
        <v>65.35</v>
      </c>
      <c r="I725" s="3" t="s">
        <v>1283</v>
      </c>
      <c r="J725" s="3">
        <f>IFERROR(__xludf.DUMMYFUNCTION("COUNTA(SPLIT(I725,"",""))"),3.0)</f>
        <v>3</v>
      </c>
      <c r="K725" s="3">
        <f>IFERROR(__xludf.DUMMYFUNCTION("IF(REGEXMATCH(I725,""(?i)literary society""),1,0)"),0.0)</f>
        <v>0</v>
      </c>
      <c r="L725" s="3">
        <f>IFERROR(__xludf.DUMMYFUNCTION("IF(REGEXMATCH(I725,""(?i)robotics""),1,0)"),0.0)</f>
        <v>0</v>
      </c>
      <c r="M725" s="3">
        <f>IFERROR(__xludf.DUMMYFUNCTION("IF(REGEXMATCH(I725,""(?i)coding club""),1,0)"),0.0)</f>
        <v>0</v>
      </c>
      <c r="N725" s="3">
        <f>IFERROR(__xludf.DUMMYFUNCTION("IF(REGEXMATCH(I725,""(?i)entrepreneurship cell""),1,0)"),1.0)</f>
        <v>1</v>
      </c>
      <c r="O725" s="3">
        <f>IFERROR(__xludf.DUMMYFUNCTION("IF(REGEXMATCH(I725,""(?i)cultural club""),1,0)"),1.0)</f>
        <v>1</v>
      </c>
      <c r="P725" s="3">
        <f>IFERROR(__xludf.DUMMYFUNCTION("IF(REGEXMATCH(I725,""(?i)sports club""),1,0)"),1.0)</f>
        <v>1</v>
      </c>
      <c r="Q725" s="3" t="s">
        <v>1174</v>
      </c>
      <c r="R725" s="3">
        <f>IFERROR(__xludf.DUMMYFUNCTION("COUNTA(SPLIT(Q725,"",""))"),5.0)</f>
        <v>5</v>
      </c>
      <c r="S725" s="3">
        <f>IFERROR(__xludf.DUMMYFUNCTION("IF(REGEXMATCH(Q725,""(?i)c\+\+""),1,0)"),1.0)</f>
        <v>1</v>
      </c>
      <c r="T725" s="3">
        <f>IFERROR(__xludf.DUMMYFUNCTION("IF(REGEXMATCH(Q725,""(?i)machine learning""),1,0)"),0.0)</f>
        <v>0</v>
      </c>
      <c r="U725" s="3">
        <f>IFERROR(__xludf.DUMMYFUNCTION("IF(REGEXMATCH(Q725,""(?i)python""),1,0)"),1.0)</f>
        <v>1</v>
      </c>
      <c r="V725" s="3">
        <f>IFERROR(__xludf.DUMMYFUNCTION("IF(REGEXMATCH(Q725,""(?i)java""),1,0)"),0.0)</f>
        <v>0</v>
      </c>
      <c r="W725" s="3">
        <f>IFERROR(__xludf.DUMMYFUNCTION("IF(REGEXMATCH(Q725,""(?i)sql""),1,0)"),1.0)</f>
        <v>1</v>
      </c>
      <c r="X725" s="3">
        <f>IFERROR(__xludf.DUMMYFUNCTION("IF(REGEXMATCH(Q725,""(?i)web development""),1,0)"),1.0)</f>
        <v>1</v>
      </c>
      <c r="Y725" s="3">
        <f>IFERROR(__xludf.DUMMYFUNCTION("IF(REGEXMATCH(Q725,""(?i)data science""),1,0)"),1.0)</f>
        <v>1</v>
      </c>
      <c r="Z725" s="3" t="s">
        <v>45</v>
      </c>
      <c r="AA725" s="3" t="s">
        <v>72</v>
      </c>
      <c r="AB725" s="3" t="s">
        <v>47</v>
      </c>
      <c r="AC725" s="3" t="s">
        <v>48</v>
      </c>
      <c r="AD725" s="3">
        <v>0.0</v>
      </c>
      <c r="AE725" s="3" t="s">
        <v>49</v>
      </c>
      <c r="AF725" s="3">
        <v>7.84</v>
      </c>
      <c r="AG725" s="3">
        <v>7.56</v>
      </c>
      <c r="AH725" s="3">
        <v>7.24</v>
      </c>
      <c r="AI725" s="3">
        <v>8.37</v>
      </c>
      <c r="AJ725" s="3">
        <v>5.84</v>
      </c>
      <c r="AK725" s="3">
        <v>7.07</v>
      </c>
      <c r="AL725" s="3">
        <v>6.26</v>
      </c>
      <c r="AM725" s="3">
        <v>7.89</v>
      </c>
    </row>
    <row r="726">
      <c r="A726" s="3" t="s">
        <v>1695</v>
      </c>
      <c r="B726" s="3" t="s">
        <v>190</v>
      </c>
      <c r="C726" s="4">
        <v>21.0</v>
      </c>
      <c r="D726" s="3" t="s">
        <v>58</v>
      </c>
      <c r="E726" s="3" t="s">
        <v>70</v>
      </c>
      <c r="F726" s="5">
        <v>6.6</v>
      </c>
      <c r="G726" s="3">
        <v>1.0</v>
      </c>
      <c r="H726" s="5">
        <v>60.39</v>
      </c>
      <c r="I726" s="3" t="s">
        <v>53</v>
      </c>
      <c r="J726" s="3">
        <f>IFERROR(__xludf.DUMMYFUNCTION("COUNTA(SPLIT(I726,"",""))"),2.0)</f>
        <v>2</v>
      </c>
      <c r="K726" s="3">
        <f>IFERROR(__xludf.DUMMYFUNCTION("IF(REGEXMATCH(I726,""(?i)literary society""),1,0)"),1.0)</f>
        <v>1</v>
      </c>
      <c r="L726" s="3">
        <f>IFERROR(__xludf.DUMMYFUNCTION("IF(REGEXMATCH(I726,""(?i)robotics""),1,0)"),0.0)</f>
        <v>0</v>
      </c>
      <c r="M726" s="3">
        <f>IFERROR(__xludf.DUMMYFUNCTION("IF(REGEXMATCH(I726,""(?i)coding club""),1,0)"),1.0)</f>
        <v>1</v>
      </c>
      <c r="N726" s="3">
        <f>IFERROR(__xludf.DUMMYFUNCTION("IF(REGEXMATCH(I726,""(?i)entrepreneurship cell""),1,0)"),0.0)</f>
        <v>0</v>
      </c>
      <c r="O726" s="3">
        <f>IFERROR(__xludf.DUMMYFUNCTION("IF(REGEXMATCH(I726,""(?i)cultural club""),1,0)"),0.0)</f>
        <v>0</v>
      </c>
      <c r="P726" s="3">
        <f>IFERROR(__xludf.DUMMYFUNCTION("IF(REGEXMATCH(I726,""(?i)sports club""),1,0)"),0.0)</f>
        <v>0</v>
      </c>
      <c r="Q726" s="3" t="s">
        <v>734</v>
      </c>
      <c r="R726" s="3">
        <f>IFERROR(__xludf.DUMMYFUNCTION("COUNTA(SPLIT(Q726,"",""))"),3.0)</f>
        <v>3</v>
      </c>
      <c r="S726" s="3">
        <f>IFERROR(__xludf.DUMMYFUNCTION("IF(REGEXMATCH(Q726,""(?i)c\+\+""),1,0)"),0.0)</f>
        <v>0</v>
      </c>
      <c r="T726" s="3">
        <f>IFERROR(__xludf.DUMMYFUNCTION("IF(REGEXMATCH(Q726,""(?i)machine learning""),1,0)"),0.0)</f>
        <v>0</v>
      </c>
      <c r="U726" s="3">
        <f>IFERROR(__xludf.DUMMYFUNCTION("IF(REGEXMATCH(Q726,""(?i)python""),1,0)"),0.0)</f>
        <v>0</v>
      </c>
      <c r="V726" s="3">
        <f>IFERROR(__xludf.DUMMYFUNCTION("IF(REGEXMATCH(Q726,""(?i)java""),1,0)"),1.0)</f>
        <v>1</v>
      </c>
      <c r="W726" s="3">
        <f>IFERROR(__xludf.DUMMYFUNCTION("IF(REGEXMATCH(Q726,""(?i)sql""),1,0)"),0.0)</f>
        <v>0</v>
      </c>
      <c r="X726" s="3">
        <f>IFERROR(__xludf.DUMMYFUNCTION("IF(REGEXMATCH(Q726,""(?i)web development""),1,0)"),1.0)</f>
        <v>1</v>
      </c>
      <c r="Y726" s="3">
        <f>IFERROR(__xludf.DUMMYFUNCTION("IF(REGEXMATCH(Q726,""(?i)data science""),1,0)"),1.0)</f>
        <v>1</v>
      </c>
      <c r="Z726" s="3" t="s">
        <v>45</v>
      </c>
      <c r="AA726" s="3" t="s">
        <v>61</v>
      </c>
      <c r="AB726" s="3" t="s">
        <v>66</v>
      </c>
      <c r="AC726" s="3" t="s">
        <v>61</v>
      </c>
      <c r="AD726" s="3">
        <v>7.05</v>
      </c>
      <c r="AE726" s="3" t="s">
        <v>75</v>
      </c>
      <c r="AF726" s="3">
        <v>8.19</v>
      </c>
      <c r="AG726" s="3">
        <v>7.67</v>
      </c>
      <c r="AH726" s="3">
        <v>5.9</v>
      </c>
      <c r="AI726" s="3">
        <v>6.51</v>
      </c>
      <c r="AJ726" s="3">
        <v>5.62</v>
      </c>
      <c r="AK726" s="3">
        <v>8.14</v>
      </c>
      <c r="AL726" s="3">
        <v>5.01</v>
      </c>
      <c r="AM726" s="3">
        <v>5.72</v>
      </c>
    </row>
    <row r="727">
      <c r="A727" s="3" t="s">
        <v>1696</v>
      </c>
      <c r="B727" s="3" t="s">
        <v>1697</v>
      </c>
      <c r="C727" s="4">
        <v>20.0</v>
      </c>
      <c r="D727" s="3" t="s">
        <v>41</v>
      </c>
      <c r="E727" s="3" t="s">
        <v>42</v>
      </c>
      <c r="F727" s="5">
        <v>7.62</v>
      </c>
      <c r="G727" s="3">
        <v>1.0</v>
      </c>
      <c r="H727" s="5">
        <v>72.19</v>
      </c>
      <c r="I727" s="3" t="s">
        <v>53</v>
      </c>
      <c r="J727" s="3">
        <f>IFERROR(__xludf.DUMMYFUNCTION("COUNTA(SPLIT(I727,"",""))"),2.0)</f>
        <v>2</v>
      </c>
      <c r="K727" s="3">
        <f>IFERROR(__xludf.DUMMYFUNCTION("IF(REGEXMATCH(I727,""(?i)literary society""),1,0)"),1.0)</f>
        <v>1</v>
      </c>
      <c r="L727" s="3">
        <f>IFERROR(__xludf.DUMMYFUNCTION("IF(REGEXMATCH(I727,""(?i)robotics""),1,0)"),0.0)</f>
        <v>0</v>
      </c>
      <c r="M727" s="3">
        <f>IFERROR(__xludf.DUMMYFUNCTION("IF(REGEXMATCH(I727,""(?i)coding club""),1,0)"),1.0)</f>
        <v>1</v>
      </c>
      <c r="N727" s="3">
        <f>IFERROR(__xludf.DUMMYFUNCTION("IF(REGEXMATCH(I727,""(?i)entrepreneurship cell""),1,0)"),0.0)</f>
        <v>0</v>
      </c>
      <c r="O727" s="3">
        <f>IFERROR(__xludf.DUMMYFUNCTION("IF(REGEXMATCH(I727,""(?i)cultural club""),1,0)"),0.0)</f>
        <v>0</v>
      </c>
      <c r="P727" s="3">
        <f>IFERROR(__xludf.DUMMYFUNCTION("IF(REGEXMATCH(I727,""(?i)sports club""),1,0)"),0.0)</f>
        <v>0</v>
      </c>
      <c r="Q727" s="3" t="s">
        <v>1698</v>
      </c>
      <c r="R727" s="3">
        <f>IFERROR(__xludf.DUMMYFUNCTION("COUNTA(SPLIT(Q727,"",""))"),5.0)</f>
        <v>5</v>
      </c>
      <c r="S727" s="3">
        <f>IFERROR(__xludf.DUMMYFUNCTION("IF(REGEXMATCH(Q727,""(?i)c\+\+""),1,0)"),1.0)</f>
        <v>1</v>
      </c>
      <c r="T727" s="3">
        <f>IFERROR(__xludf.DUMMYFUNCTION("IF(REGEXMATCH(Q727,""(?i)machine learning""),1,0)"),0.0)</f>
        <v>0</v>
      </c>
      <c r="U727" s="3">
        <f>IFERROR(__xludf.DUMMYFUNCTION("IF(REGEXMATCH(Q727,""(?i)python""),1,0)"),1.0)</f>
        <v>1</v>
      </c>
      <c r="V727" s="3">
        <f>IFERROR(__xludf.DUMMYFUNCTION("IF(REGEXMATCH(Q727,""(?i)java""),1,0)"),1.0)</f>
        <v>1</v>
      </c>
      <c r="W727" s="3">
        <f>IFERROR(__xludf.DUMMYFUNCTION("IF(REGEXMATCH(Q727,""(?i)sql""),1,0)"),0.0)</f>
        <v>0</v>
      </c>
      <c r="X727" s="3">
        <f>IFERROR(__xludf.DUMMYFUNCTION("IF(REGEXMATCH(Q727,""(?i)web development""),1,0)"),1.0)</f>
        <v>1</v>
      </c>
      <c r="Y727" s="3">
        <f>IFERROR(__xludf.DUMMYFUNCTION("IF(REGEXMATCH(Q727,""(?i)data science""),1,0)"),1.0)</f>
        <v>1</v>
      </c>
      <c r="Z727" s="3" t="s">
        <v>45</v>
      </c>
      <c r="AA727" s="3" t="s">
        <v>61</v>
      </c>
      <c r="AB727" s="3" t="s">
        <v>47</v>
      </c>
      <c r="AC727" s="3" t="s">
        <v>48</v>
      </c>
      <c r="AD727" s="3">
        <v>0.0</v>
      </c>
      <c r="AE727" s="3" t="s">
        <v>49</v>
      </c>
      <c r="AF727" s="3">
        <v>8.87</v>
      </c>
      <c r="AG727" s="3">
        <v>8.6</v>
      </c>
      <c r="AH727" s="3">
        <v>9.28</v>
      </c>
      <c r="AI727" s="3">
        <v>6.3</v>
      </c>
      <c r="AJ727" s="3">
        <v>7.04</v>
      </c>
      <c r="AK727" s="3">
        <v>7.38</v>
      </c>
      <c r="AL727" s="3">
        <v>6.34</v>
      </c>
      <c r="AM727" s="3">
        <v>7.13</v>
      </c>
    </row>
    <row r="728">
      <c r="A728" s="3" t="s">
        <v>1699</v>
      </c>
      <c r="B728" s="3" t="s">
        <v>1700</v>
      </c>
      <c r="C728" s="4">
        <v>21.0</v>
      </c>
      <c r="D728" s="3" t="s">
        <v>58</v>
      </c>
      <c r="E728" s="3" t="s">
        <v>92</v>
      </c>
      <c r="F728" s="5">
        <v>7.07</v>
      </c>
      <c r="G728" s="3">
        <v>2.0</v>
      </c>
      <c r="H728" s="5">
        <v>71.43</v>
      </c>
      <c r="I728" s="3" t="s">
        <v>615</v>
      </c>
      <c r="J728" s="3">
        <f>IFERROR(__xludf.DUMMYFUNCTION("COUNTA(SPLIT(I728,"",""))"),2.0)</f>
        <v>2</v>
      </c>
      <c r="K728" s="3">
        <f>IFERROR(__xludf.DUMMYFUNCTION("IF(REGEXMATCH(I728,""(?i)literary society""),1,0)"),0.0)</f>
        <v>0</v>
      </c>
      <c r="L728" s="3">
        <f>IFERROR(__xludf.DUMMYFUNCTION("IF(REGEXMATCH(I728,""(?i)robotics""),1,0)"),1.0)</f>
        <v>1</v>
      </c>
      <c r="M728" s="3">
        <f>IFERROR(__xludf.DUMMYFUNCTION("IF(REGEXMATCH(I728,""(?i)coding club""),1,0)"),0.0)</f>
        <v>0</v>
      </c>
      <c r="N728" s="3">
        <f>IFERROR(__xludf.DUMMYFUNCTION("IF(REGEXMATCH(I728,""(?i)entrepreneurship cell""),1,0)"),1.0)</f>
        <v>1</v>
      </c>
      <c r="O728" s="3">
        <f>IFERROR(__xludf.DUMMYFUNCTION("IF(REGEXMATCH(I728,""(?i)cultural club""),1,0)"),0.0)</f>
        <v>0</v>
      </c>
      <c r="P728" s="3">
        <f>IFERROR(__xludf.DUMMYFUNCTION("IF(REGEXMATCH(I728,""(?i)sports club""),1,0)"),0.0)</f>
        <v>0</v>
      </c>
      <c r="Q728" s="3" t="s">
        <v>1430</v>
      </c>
      <c r="R728" s="3">
        <f>IFERROR(__xludf.DUMMYFUNCTION("COUNTA(SPLIT(Q728,"",""))"),5.0)</f>
        <v>5</v>
      </c>
      <c r="S728" s="3">
        <f>IFERROR(__xludf.DUMMYFUNCTION("IF(REGEXMATCH(Q728,""(?i)c\+\+""),1,0)"),1.0)</f>
        <v>1</v>
      </c>
      <c r="T728" s="3">
        <f>IFERROR(__xludf.DUMMYFUNCTION("IF(REGEXMATCH(Q728,""(?i)machine learning""),1,0)"),1.0)</f>
        <v>1</v>
      </c>
      <c r="U728" s="3">
        <f>IFERROR(__xludf.DUMMYFUNCTION("IF(REGEXMATCH(Q728,""(?i)python""),1,0)"),1.0)</f>
        <v>1</v>
      </c>
      <c r="V728" s="3">
        <f>IFERROR(__xludf.DUMMYFUNCTION("IF(REGEXMATCH(Q728,""(?i)java""),1,0)"),1.0)</f>
        <v>1</v>
      </c>
      <c r="W728" s="3">
        <f>IFERROR(__xludf.DUMMYFUNCTION("IF(REGEXMATCH(Q728,""(?i)sql""),1,0)"),0.0)</f>
        <v>0</v>
      </c>
      <c r="X728" s="3">
        <f>IFERROR(__xludf.DUMMYFUNCTION("IF(REGEXMATCH(Q728,""(?i)web development""),1,0)"),0.0)</f>
        <v>0</v>
      </c>
      <c r="Y728" s="3">
        <f>IFERROR(__xludf.DUMMYFUNCTION("IF(REGEXMATCH(Q728,""(?i)data science""),1,0)"),1.0)</f>
        <v>1</v>
      </c>
      <c r="Z728" s="3" t="s">
        <v>45</v>
      </c>
      <c r="AA728" s="3" t="s">
        <v>67</v>
      </c>
      <c r="AB728" s="3" t="s">
        <v>47</v>
      </c>
      <c r="AC728" s="3" t="s">
        <v>48</v>
      </c>
      <c r="AD728" s="3">
        <v>0.0</v>
      </c>
      <c r="AE728" s="3" t="s">
        <v>49</v>
      </c>
      <c r="AF728" s="3">
        <v>4.96</v>
      </c>
      <c r="AG728" s="3">
        <v>8.57</v>
      </c>
      <c r="AH728" s="3">
        <v>6.7</v>
      </c>
      <c r="AI728" s="3">
        <v>7.0</v>
      </c>
      <c r="AJ728" s="3">
        <v>6.32</v>
      </c>
      <c r="AK728" s="3">
        <v>6.95</v>
      </c>
      <c r="AL728" s="3">
        <v>8.27</v>
      </c>
      <c r="AM728" s="3">
        <v>7.77</v>
      </c>
    </row>
    <row r="729">
      <c r="A729" s="3" t="s">
        <v>1701</v>
      </c>
      <c r="B729" s="3" t="s">
        <v>1702</v>
      </c>
      <c r="C729" s="4">
        <v>19.0</v>
      </c>
      <c r="D729" s="3" t="s">
        <v>58</v>
      </c>
      <c r="E729" s="3" t="s">
        <v>52</v>
      </c>
      <c r="F729" s="5">
        <v>6.82</v>
      </c>
      <c r="G729" s="3">
        <v>0.0</v>
      </c>
      <c r="H729" s="5">
        <v>68.2</v>
      </c>
      <c r="I729" s="3" t="s">
        <v>1703</v>
      </c>
      <c r="J729" s="3">
        <f>IFERROR(__xludf.DUMMYFUNCTION("COUNTA(SPLIT(I729,"",""))"),3.0)</f>
        <v>3</v>
      </c>
      <c r="K729" s="3">
        <f>IFERROR(__xludf.DUMMYFUNCTION("IF(REGEXMATCH(I729,""(?i)literary society""),1,0)"),0.0)</f>
        <v>0</v>
      </c>
      <c r="L729" s="3">
        <f>IFERROR(__xludf.DUMMYFUNCTION("IF(REGEXMATCH(I729,""(?i)robotics""),1,0)"),1.0)</f>
        <v>1</v>
      </c>
      <c r="M729" s="3">
        <f>IFERROR(__xludf.DUMMYFUNCTION("IF(REGEXMATCH(I729,""(?i)coding club""),1,0)"),1.0)</f>
        <v>1</v>
      </c>
      <c r="N729" s="3">
        <f>IFERROR(__xludf.DUMMYFUNCTION("IF(REGEXMATCH(I729,""(?i)entrepreneurship cell""),1,0)"),1.0)</f>
        <v>1</v>
      </c>
      <c r="O729" s="3">
        <f>IFERROR(__xludf.DUMMYFUNCTION("IF(REGEXMATCH(I729,""(?i)cultural club""),1,0)"),0.0)</f>
        <v>0</v>
      </c>
      <c r="P729" s="3">
        <f>IFERROR(__xludf.DUMMYFUNCTION("IF(REGEXMATCH(I729,""(?i)sports club""),1,0)"),0.0)</f>
        <v>0</v>
      </c>
      <c r="Q729" s="3" t="s">
        <v>1704</v>
      </c>
      <c r="R729" s="3">
        <f>IFERROR(__xludf.DUMMYFUNCTION("COUNTA(SPLIT(Q729,"",""))"),5.0)</f>
        <v>5</v>
      </c>
      <c r="S729" s="3">
        <f>IFERROR(__xludf.DUMMYFUNCTION("IF(REGEXMATCH(Q729,""(?i)c\+\+""),1,0)"),1.0)</f>
        <v>1</v>
      </c>
      <c r="T729" s="3">
        <f>IFERROR(__xludf.DUMMYFUNCTION("IF(REGEXMATCH(Q729,""(?i)machine learning""),1,0)"),1.0)</f>
        <v>1</v>
      </c>
      <c r="U729" s="3">
        <f>IFERROR(__xludf.DUMMYFUNCTION("IF(REGEXMATCH(Q729,""(?i)python""),1,0)"),1.0)</f>
        <v>1</v>
      </c>
      <c r="V729" s="3">
        <f>IFERROR(__xludf.DUMMYFUNCTION("IF(REGEXMATCH(Q729,""(?i)java""),1,0)"),0.0)</f>
        <v>0</v>
      </c>
      <c r="W729" s="3">
        <f>IFERROR(__xludf.DUMMYFUNCTION("IF(REGEXMATCH(Q729,""(?i)sql""),1,0)"),1.0)</f>
        <v>1</v>
      </c>
      <c r="X729" s="3">
        <f>IFERROR(__xludf.DUMMYFUNCTION("IF(REGEXMATCH(Q729,""(?i)web development""),1,0)"),0.0)</f>
        <v>0</v>
      </c>
      <c r="Y729" s="3">
        <f>IFERROR(__xludf.DUMMYFUNCTION("IF(REGEXMATCH(Q729,""(?i)data science""),1,0)"),1.0)</f>
        <v>1</v>
      </c>
      <c r="Z729" s="3" t="s">
        <v>55</v>
      </c>
      <c r="AA729" s="3" t="s">
        <v>48</v>
      </c>
      <c r="AB729" s="3" t="s">
        <v>66</v>
      </c>
      <c r="AC729" s="3" t="s">
        <v>85</v>
      </c>
      <c r="AD729" s="3">
        <v>14.66</v>
      </c>
      <c r="AE729" s="3" t="s">
        <v>106</v>
      </c>
      <c r="AF729" s="3">
        <v>5.04</v>
      </c>
      <c r="AG729" s="3">
        <v>6.76</v>
      </c>
      <c r="AH729" s="3">
        <v>7.99</v>
      </c>
      <c r="AI729" s="3">
        <v>6.07</v>
      </c>
      <c r="AJ729" s="3">
        <v>7.96</v>
      </c>
      <c r="AK729" s="3">
        <v>6.0</v>
      </c>
      <c r="AL729" s="3">
        <v>8.34</v>
      </c>
      <c r="AM729" s="3">
        <v>6.43</v>
      </c>
    </row>
    <row r="730">
      <c r="A730" s="3" t="s">
        <v>1705</v>
      </c>
      <c r="B730" s="3" t="s">
        <v>1706</v>
      </c>
      <c r="C730" s="4">
        <v>19.0</v>
      </c>
      <c r="D730" s="3" t="s">
        <v>58</v>
      </c>
      <c r="E730" s="3" t="s">
        <v>42</v>
      </c>
      <c r="F730" s="5">
        <v>7.36</v>
      </c>
      <c r="G730" s="3">
        <v>1.0</v>
      </c>
      <c r="H730" s="5">
        <v>92.84</v>
      </c>
      <c r="I730" s="3" t="s">
        <v>1463</v>
      </c>
      <c r="J730" s="3">
        <f>IFERROR(__xludf.DUMMYFUNCTION("COUNTA(SPLIT(I730,"",""))"),3.0)</f>
        <v>3</v>
      </c>
      <c r="K730" s="3">
        <f>IFERROR(__xludf.DUMMYFUNCTION("IF(REGEXMATCH(I730,""(?i)literary society""),1,0)"),0.0)</f>
        <v>0</v>
      </c>
      <c r="L730" s="3">
        <f>IFERROR(__xludf.DUMMYFUNCTION("IF(REGEXMATCH(I730,""(?i)robotics""),1,0)"),1.0)</f>
        <v>1</v>
      </c>
      <c r="M730" s="3">
        <f>IFERROR(__xludf.DUMMYFUNCTION("IF(REGEXMATCH(I730,""(?i)coding club""),1,0)"),0.0)</f>
        <v>0</v>
      </c>
      <c r="N730" s="3">
        <f>IFERROR(__xludf.DUMMYFUNCTION("IF(REGEXMATCH(I730,""(?i)entrepreneurship cell""),1,0)"),1.0)</f>
        <v>1</v>
      </c>
      <c r="O730" s="3">
        <f>IFERROR(__xludf.DUMMYFUNCTION("IF(REGEXMATCH(I730,""(?i)cultural club""),1,0)"),0.0)</f>
        <v>0</v>
      </c>
      <c r="P730" s="3">
        <f>IFERROR(__xludf.DUMMYFUNCTION("IF(REGEXMATCH(I730,""(?i)sports club""),1,0)"),1.0)</f>
        <v>1</v>
      </c>
      <c r="Q730" s="3" t="s">
        <v>1707</v>
      </c>
      <c r="R730" s="3">
        <f>IFERROR(__xludf.DUMMYFUNCTION("COUNTA(SPLIT(Q730,"",""))"),4.0)</f>
        <v>4</v>
      </c>
      <c r="S730" s="3">
        <f>IFERROR(__xludf.DUMMYFUNCTION("IF(REGEXMATCH(Q730,""(?i)c\+\+""),1,0)"),0.0)</f>
        <v>0</v>
      </c>
      <c r="T730" s="3">
        <f>IFERROR(__xludf.DUMMYFUNCTION("IF(REGEXMATCH(Q730,""(?i)machine learning""),1,0)"),1.0)</f>
        <v>1</v>
      </c>
      <c r="U730" s="3">
        <f>IFERROR(__xludf.DUMMYFUNCTION("IF(REGEXMATCH(Q730,""(?i)python""),1,0)"),0.0)</f>
        <v>0</v>
      </c>
      <c r="V730" s="3">
        <f>IFERROR(__xludf.DUMMYFUNCTION("IF(REGEXMATCH(Q730,""(?i)java""),1,0)"),1.0)</f>
        <v>1</v>
      </c>
      <c r="W730" s="3">
        <f>IFERROR(__xludf.DUMMYFUNCTION("IF(REGEXMATCH(Q730,""(?i)sql""),1,0)"),1.0)</f>
        <v>1</v>
      </c>
      <c r="X730" s="3">
        <f>IFERROR(__xludf.DUMMYFUNCTION("IF(REGEXMATCH(Q730,""(?i)web development""),1,0)"),0.0)</f>
        <v>0</v>
      </c>
      <c r="Y730" s="3">
        <f>IFERROR(__xludf.DUMMYFUNCTION("IF(REGEXMATCH(Q730,""(?i)data science""),1,0)"),1.0)</f>
        <v>1</v>
      </c>
      <c r="Z730" s="3" t="s">
        <v>55</v>
      </c>
      <c r="AA730" s="3" t="s">
        <v>48</v>
      </c>
      <c r="AB730" s="3" t="s">
        <v>66</v>
      </c>
      <c r="AC730" s="3" t="s">
        <v>85</v>
      </c>
      <c r="AD730" s="3">
        <v>16.3</v>
      </c>
      <c r="AE730" s="3" t="s">
        <v>72</v>
      </c>
      <c r="AF730" s="3">
        <v>6.99</v>
      </c>
      <c r="AG730" s="3">
        <v>7.09</v>
      </c>
      <c r="AH730" s="3">
        <v>7.8</v>
      </c>
      <c r="AI730" s="3">
        <v>8.19</v>
      </c>
      <c r="AJ730" s="3">
        <v>6.55</v>
      </c>
      <c r="AK730" s="3">
        <v>7.17</v>
      </c>
      <c r="AL730" s="3">
        <v>7.8</v>
      </c>
      <c r="AM730" s="3">
        <v>7.33</v>
      </c>
    </row>
    <row r="731">
      <c r="A731" s="3" t="s">
        <v>1708</v>
      </c>
      <c r="B731" s="3" t="s">
        <v>1709</v>
      </c>
      <c r="C731" s="4">
        <v>18.0</v>
      </c>
      <c r="D731" s="3" t="s">
        <v>58</v>
      </c>
      <c r="E731" s="3" t="s">
        <v>82</v>
      </c>
      <c r="F731" s="5">
        <v>7.07</v>
      </c>
      <c r="G731" s="3">
        <v>4.0</v>
      </c>
      <c r="H731" s="5">
        <v>87.59</v>
      </c>
      <c r="I731" s="3" t="s">
        <v>12</v>
      </c>
      <c r="J731" s="3">
        <f>IFERROR(__xludf.DUMMYFUNCTION("COUNTA(SPLIT(I731,"",""))"),1.0)</f>
        <v>1</v>
      </c>
      <c r="K731" s="3">
        <f>IFERROR(__xludf.DUMMYFUNCTION("IF(REGEXMATCH(I731,""(?i)literary society""),1,0)"),0.0)</f>
        <v>0</v>
      </c>
      <c r="L731" s="3">
        <f>IFERROR(__xludf.DUMMYFUNCTION("IF(REGEXMATCH(I731,""(?i)robotics""),1,0)"),0.0)</f>
        <v>0</v>
      </c>
      <c r="M731" s="3">
        <f>IFERROR(__xludf.DUMMYFUNCTION("IF(REGEXMATCH(I731,""(?i)coding club""),1,0)"),1.0)</f>
        <v>1</v>
      </c>
      <c r="N731" s="3">
        <f>IFERROR(__xludf.DUMMYFUNCTION("IF(REGEXMATCH(I731,""(?i)entrepreneurship cell""),1,0)"),0.0)</f>
        <v>0</v>
      </c>
      <c r="O731" s="3">
        <f>IFERROR(__xludf.DUMMYFUNCTION("IF(REGEXMATCH(I731,""(?i)cultural club""),1,0)"),0.0)</f>
        <v>0</v>
      </c>
      <c r="P731" s="3">
        <f>IFERROR(__xludf.DUMMYFUNCTION("IF(REGEXMATCH(I731,""(?i)sports club""),1,0)"),0.0)</f>
        <v>0</v>
      </c>
      <c r="Q731" s="3" t="s">
        <v>1710</v>
      </c>
      <c r="R731" s="3">
        <f>IFERROR(__xludf.DUMMYFUNCTION("COUNTA(SPLIT(Q731,"",""))"),4.0)</f>
        <v>4</v>
      </c>
      <c r="S731" s="3">
        <f>IFERROR(__xludf.DUMMYFUNCTION("IF(REGEXMATCH(Q731,""(?i)c\+\+""),1,0)"),1.0)</f>
        <v>1</v>
      </c>
      <c r="T731" s="3">
        <f>IFERROR(__xludf.DUMMYFUNCTION("IF(REGEXMATCH(Q731,""(?i)machine learning""),1,0)"),1.0)</f>
        <v>1</v>
      </c>
      <c r="U731" s="3">
        <f>IFERROR(__xludf.DUMMYFUNCTION("IF(REGEXMATCH(Q731,""(?i)python""),1,0)"),0.0)</f>
        <v>0</v>
      </c>
      <c r="V731" s="3">
        <f>IFERROR(__xludf.DUMMYFUNCTION("IF(REGEXMATCH(Q731,""(?i)java""),1,0)"),1.0)</f>
        <v>1</v>
      </c>
      <c r="W731" s="3">
        <f>IFERROR(__xludf.DUMMYFUNCTION("IF(REGEXMATCH(Q731,""(?i)sql""),1,0)"),1.0)</f>
        <v>1</v>
      </c>
      <c r="X731" s="3">
        <f>IFERROR(__xludf.DUMMYFUNCTION("IF(REGEXMATCH(Q731,""(?i)web development""),1,0)"),0.0)</f>
        <v>0</v>
      </c>
      <c r="Y731" s="3">
        <f>IFERROR(__xludf.DUMMYFUNCTION("IF(REGEXMATCH(Q731,""(?i)data science""),1,0)"),0.0)</f>
        <v>0</v>
      </c>
      <c r="Z731" s="3" t="s">
        <v>45</v>
      </c>
      <c r="AA731" s="3" t="s">
        <v>61</v>
      </c>
      <c r="AB731" s="3" t="s">
        <v>47</v>
      </c>
      <c r="AC731" s="3" t="s">
        <v>48</v>
      </c>
      <c r="AD731" s="3">
        <v>0.0</v>
      </c>
      <c r="AE731" s="3" t="s">
        <v>49</v>
      </c>
      <c r="AF731" s="3">
        <v>7.06</v>
      </c>
      <c r="AG731" s="3">
        <v>7.97</v>
      </c>
      <c r="AH731" s="3">
        <v>7.19</v>
      </c>
      <c r="AI731" s="3">
        <v>5.91</v>
      </c>
      <c r="AJ731" s="3">
        <v>7.99</v>
      </c>
      <c r="AK731" s="3">
        <v>7.35</v>
      </c>
      <c r="AL731" s="3">
        <v>4.81</v>
      </c>
      <c r="AM731" s="3">
        <v>8.25</v>
      </c>
    </row>
    <row r="732">
      <c r="A732" s="3" t="s">
        <v>1711</v>
      </c>
      <c r="B732" s="3" t="s">
        <v>1712</v>
      </c>
      <c r="C732" s="4">
        <v>23.0</v>
      </c>
      <c r="D732" s="3" t="s">
        <v>41</v>
      </c>
      <c r="E732" s="3" t="s">
        <v>42</v>
      </c>
      <c r="F732" s="5">
        <v>7.02</v>
      </c>
      <c r="G732" s="3">
        <v>0.0</v>
      </c>
      <c r="H732" s="5">
        <v>83.29</v>
      </c>
      <c r="I732" s="3" t="s">
        <v>209</v>
      </c>
      <c r="J732" s="3">
        <f>IFERROR(__xludf.DUMMYFUNCTION("COUNTA(SPLIT(I732,"",""))"),2.0)</f>
        <v>2</v>
      </c>
      <c r="K732" s="3">
        <f>IFERROR(__xludf.DUMMYFUNCTION("IF(REGEXMATCH(I732,""(?i)literary society""),1,0)"),0.0)</f>
        <v>0</v>
      </c>
      <c r="L732" s="3">
        <f>IFERROR(__xludf.DUMMYFUNCTION("IF(REGEXMATCH(I732,""(?i)robotics""),1,0)"),0.0)</f>
        <v>0</v>
      </c>
      <c r="M732" s="3">
        <f>IFERROR(__xludf.DUMMYFUNCTION("IF(REGEXMATCH(I732,""(?i)coding club""),1,0)"),0.0)</f>
        <v>0</v>
      </c>
      <c r="N732" s="3">
        <f>IFERROR(__xludf.DUMMYFUNCTION("IF(REGEXMATCH(I732,""(?i)entrepreneurship cell""),1,0)"),0.0)</f>
        <v>0</v>
      </c>
      <c r="O732" s="3">
        <f>IFERROR(__xludf.DUMMYFUNCTION("IF(REGEXMATCH(I732,""(?i)cultural club""),1,0)"),1.0)</f>
        <v>1</v>
      </c>
      <c r="P732" s="3">
        <f>IFERROR(__xludf.DUMMYFUNCTION("IF(REGEXMATCH(I732,""(?i)sports club""),1,0)"),1.0)</f>
        <v>1</v>
      </c>
      <c r="Q732" s="3" t="s">
        <v>1713</v>
      </c>
      <c r="R732" s="3">
        <f>IFERROR(__xludf.DUMMYFUNCTION("COUNTA(SPLIT(Q732,"",""))"),3.0)</f>
        <v>3</v>
      </c>
      <c r="S732" s="3">
        <f>IFERROR(__xludf.DUMMYFUNCTION("IF(REGEXMATCH(Q732,""(?i)c\+\+""),1,0)"),1.0)</f>
        <v>1</v>
      </c>
      <c r="T732" s="3">
        <f>IFERROR(__xludf.DUMMYFUNCTION("IF(REGEXMATCH(Q732,""(?i)machine learning""),1,0)"),0.0)</f>
        <v>0</v>
      </c>
      <c r="U732" s="3">
        <f>IFERROR(__xludf.DUMMYFUNCTION("IF(REGEXMATCH(Q732,""(?i)python""),1,0)"),0.0)</f>
        <v>0</v>
      </c>
      <c r="V732" s="3">
        <f>IFERROR(__xludf.DUMMYFUNCTION("IF(REGEXMATCH(Q732,""(?i)java""),1,0)"),0.0)</f>
        <v>0</v>
      </c>
      <c r="W732" s="3">
        <f>IFERROR(__xludf.DUMMYFUNCTION("IF(REGEXMATCH(Q732,""(?i)sql""),1,0)"),1.0)</f>
        <v>1</v>
      </c>
      <c r="X732" s="3">
        <f>IFERROR(__xludf.DUMMYFUNCTION("IF(REGEXMATCH(Q732,""(?i)web development""),1,0)"),0.0)</f>
        <v>0</v>
      </c>
      <c r="Y732" s="3">
        <f>IFERROR(__xludf.DUMMYFUNCTION("IF(REGEXMATCH(Q732,""(?i)data science""),1,0)"),1.0)</f>
        <v>1</v>
      </c>
      <c r="Z732" s="3" t="s">
        <v>55</v>
      </c>
      <c r="AA732" s="3" t="s">
        <v>48</v>
      </c>
      <c r="AB732" s="3" t="s">
        <v>47</v>
      </c>
      <c r="AC732" s="3" t="s">
        <v>48</v>
      </c>
      <c r="AD732" s="3">
        <v>0.0</v>
      </c>
      <c r="AE732" s="3" t="s">
        <v>49</v>
      </c>
      <c r="AF732" s="3">
        <v>7.42</v>
      </c>
      <c r="AG732" s="3">
        <v>6.83</v>
      </c>
      <c r="AH732" s="3">
        <v>7.4</v>
      </c>
      <c r="AI732" s="3">
        <v>6.96</v>
      </c>
      <c r="AJ732" s="3">
        <v>7.11</v>
      </c>
      <c r="AK732" s="3">
        <v>6.06</v>
      </c>
      <c r="AL732" s="3">
        <v>7.04</v>
      </c>
      <c r="AM732" s="3">
        <v>7.38</v>
      </c>
    </row>
    <row r="733">
      <c r="A733" s="3" t="s">
        <v>1714</v>
      </c>
      <c r="B733" s="3" t="s">
        <v>1715</v>
      </c>
      <c r="C733" s="4">
        <v>20.0</v>
      </c>
      <c r="D733" s="3" t="s">
        <v>41</v>
      </c>
      <c r="E733" s="3" t="s">
        <v>70</v>
      </c>
      <c r="F733" s="5">
        <v>6.85</v>
      </c>
      <c r="G733" s="3">
        <v>1.0</v>
      </c>
      <c r="H733" s="5">
        <v>73.4</v>
      </c>
      <c r="I733" s="3" t="s">
        <v>724</v>
      </c>
      <c r="J733" s="3">
        <f>IFERROR(__xludf.DUMMYFUNCTION("COUNTA(SPLIT(I733,"",""))"),2.0)</f>
        <v>2</v>
      </c>
      <c r="K733" s="3">
        <f>IFERROR(__xludf.DUMMYFUNCTION("IF(REGEXMATCH(I733,""(?i)literary society""),1,0)"),1.0)</f>
        <v>1</v>
      </c>
      <c r="L733" s="3">
        <f>IFERROR(__xludf.DUMMYFUNCTION("IF(REGEXMATCH(I733,""(?i)robotics""),1,0)"),0.0)</f>
        <v>0</v>
      </c>
      <c r="M733" s="3">
        <f>IFERROR(__xludf.DUMMYFUNCTION("IF(REGEXMATCH(I733,""(?i)coding club""),1,0)"),0.0)</f>
        <v>0</v>
      </c>
      <c r="N733" s="3">
        <f>IFERROR(__xludf.DUMMYFUNCTION("IF(REGEXMATCH(I733,""(?i)entrepreneurship cell""),1,0)"),0.0)</f>
        <v>0</v>
      </c>
      <c r="O733" s="3">
        <f>IFERROR(__xludf.DUMMYFUNCTION("IF(REGEXMATCH(I733,""(?i)cultural club""),1,0)"),1.0)</f>
        <v>1</v>
      </c>
      <c r="P733" s="3">
        <f>IFERROR(__xludf.DUMMYFUNCTION("IF(REGEXMATCH(I733,""(?i)sports club""),1,0)"),0.0)</f>
        <v>0</v>
      </c>
      <c r="Q733" s="3" t="s">
        <v>233</v>
      </c>
      <c r="R733" s="3">
        <f>IFERROR(__xludf.DUMMYFUNCTION("COUNTA(SPLIT(Q733,"",""))"),2.0)</f>
        <v>2</v>
      </c>
      <c r="S733" s="3">
        <f>IFERROR(__xludf.DUMMYFUNCTION("IF(REGEXMATCH(Q733,""(?i)c\+\+""),1,0)"),0.0)</f>
        <v>0</v>
      </c>
      <c r="T733" s="3">
        <f>IFERROR(__xludf.DUMMYFUNCTION("IF(REGEXMATCH(Q733,""(?i)machine learning""),1,0)"),0.0)</f>
        <v>0</v>
      </c>
      <c r="U733" s="3">
        <f>IFERROR(__xludf.DUMMYFUNCTION("IF(REGEXMATCH(Q733,""(?i)python""),1,0)"),0.0)</f>
        <v>0</v>
      </c>
      <c r="V733" s="3">
        <f>IFERROR(__xludf.DUMMYFUNCTION("IF(REGEXMATCH(Q733,""(?i)java""),1,0)"),1.0)</f>
        <v>1</v>
      </c>
      <c r="W733" s="3">
        <f>IFERROR(__xludf.DUMMYFUNCTION("IF(REGEXMATCH(Q733,""(?i)sql""),1,0)"),1.0)</f>
        <v>1</v>
      </c>
      <c r="X733" s="3">
        <f>IFERROR(__xludf.DUMMYFUNCTION("IF(REGEXMATCH(Q733,""(?i)web development""),1,0)"),0.0)</f>
        <v>0</v>
      </c>
      <c r="Y733" s="3">
        <f>IFERROR(__xludf.DUMMYFUNCTION("IF(REGEXMATCH(Q733,""(?i)data science""),1,0)"),0.0)</f>
        <v>0</v>
      </c>
      <c r="Z733" s="3" t="s">
        <v>55</v>
      </c>
      <c r="AA733" s="3" t="s">
        <v>48</v>
      </c>
      <c r="AB733" s="3" t="s">
        <v>47</v>
      </c>
      <c r="AC733" s="3" t="s">
        <v>48</v>
      </c>
      <c r="AD733" s="3">
        <v>0.0</v>
      </c>
      <c r="AE733" s="3" t="s">
        <v>49</v>
      </c>
      <c r="AF733" s="3">
        <v>7.1</v>
      </c>
      <c r="AG733" s="3">
        <v>7.62</v>
      </c>
      <c r="AH733" s="3">
        <v>6.96</v>
      </c>
      <c r="AI733" s="3">
        <v>5.06</v>
      </c>
      <c r="AJ733" s="3">
        <v>6.56</v>
      </c>
      <c r="AK733" s="3">
        <v>7.0</v>
      </c>
      <c r="AL733" s="3">
        <v>8.3</v>
      </c>
      <c r="AM733" s="3">
        <v>6.21</v>
      </c>
    </row>
    <row r="734">
      <c r="A734" s="3" t="s">
        <v>1716</v>
      </c>
      <c r="B734" s="3" t="s">
        <v>1717</v>
      </c>
      <c r="C734" s="4">
        <v>20.0</v>
      </c>
      <c r="D734" s="3" t="s">
        <v>58</v>
      </c>
      <c r="E734" s="3" t="s">
        <v>70</v>
      </c>
      <c r="F734" s="5">
        <v>6.6</v>
      </c>
      <c r="G734" s="3">
        <v>2.0</v>
      </c>
      <c r="H734" s="5">
        <v>72.17</v>
      </c>
      <c r="I734" s="3" t="s">
        <v>109</v>
      </c>
      <c r="J734" s="3">
        <f>IFERROR(__xludf.DUMMYFUNCTION("COUNTA(SPLIT(I734,"",""))"),2.0)</f>
        <v>2</v>
      </c>
      <c r="K734" s="3">
        <f>IFERROR(__xludf.DUMMYFUNCTION("IF(REGEXMATCH(I734,""(?i)literary society""),1,0)"),0.0)</f>
        <v>0</v>
      </c>
      <c r="L734" s="3">
        <f>IFERROR(__xludf.DUMMYFUNCTION("IF(REGEXMATCH(I734,""(?i)robotics""),1,0)"),0.0)</f>
        <v>0</v>
      </c>
      <c r="M734" s="3">
        <f>IFERROR(__xludf.DUMMYFUNCTION("IF(REGEXMATCH(I734,""(?i)coding club""),1,0)"),0.0)</f>
        <v>0</v>
      </c>
      <c r="N734" s="3">
        <f>IFERROR(__xludf.DUMMYFUNCTION("IF(REGEXMATCH(I734,""(?i)entrepreneurship cell""),1,0)"),1.0)</f>
        <v>1</v>
      </c>
      <c r="O734" s="3">
        <f>IFERROR(__xludf.DUMMYFUNCTION("IF(REGEXMATCH(I734,""(?i)cultural club""),1,0)"),0.0)</f>
        <v>0</v>
      </c>
      <c r="P734" s="3">
        <f>IFERROR(__xludf.DUMMYFUNCTION("IF(REGEXMATCH(I734,""(?i)sports club""),1,0)"),1.0)</f>
        <v>1</v>
      </c>
      <c r="Q734" s="3" t="s">
        <v>1718</v>
      </c>
      <c r="R734" s="3">
        <f>IFERROR(__xludf.DUMMYFUNCTION("COUNTA(SPLIT(Q734,"",""))"),5.0)</f>
        <v>5</v>
      </c>
      <c r="S734" s="3">
        <f>IFERROR(__xludf.DUMMYFUNCTION("IF(REGEXMATCH(Q734,""(?i)c\+\+""),1,0)"),1.0)</f>
        <v>1</v>
      </c>
      <c r="T734" s="3">
        <f>IFERROR(__xludf.DUMMYFUNCTION("IF(REGEXMATCH(Q734,""(?i)machine learning""),1,0)"),0.0)</f>
        <v>0</v>
      </c>
      <c r="U734" s="3">
        <f>IFERROR(__xludf.DUMMYFUNCTION("IF(REGEXMATCH(Q734,""(?i)python""),1,0)"),1.0)</f>
        <v>1</v>
      </c>
      <c r="V734" s="3">
        <f>IFERROR(__xludf.DUMMYFUNCTION("IF(REGEXMATCH(Q734,""(?i)java""),1,0)"),1.0)</f>
        <v>1</v>
      </c>
      <c r="W734" s="3">
        <f>IFERROR(__xludf.DUMMYFUNCTION("IF(REGEXMATCH(Q734,""(?i)sql""),1,0)"),0.0)</f>
        <v>0</v>
      </c>
      <c r="X734" s="3">
        <f>IFERROR(__xludf.DUMMYFUNCTION("IF(REGEXMATCH(Q734,""(?i)web development""),1,0)"),1.0)</f>
        <v>1</v>
      </c>
      <c r="Y734" s="3">
        <f>IFERROR(__xludf.DUMMYFUNCTION("IF(REGEXMATCH(Q734,""(?i)data science""),1,0)"),1.0)</f>
        <v>1</v>
      </c>
      <c r="Z734" s="3" t="s">
        <v>45</v>
      </c>
      <c r="AA734" s="3" t="s">
        <v>98</v>
      </c>
      <c r="AB734" s="3" t="s">
        <v>66</v>
      </c>
      <c r="AC734" s="3" t="s">
        <v>67</v>
      </c>
      <c r="AD734" s="3">
        <v>5.37</v>
      </c>
      <c r="AE734" s="3" t="s">
        <v>61</v>
      </c>
      <c r="AF734" s="3">
        <v>8.1</v>
      </c>
      <c r="AG734" s="3">
        <v>8.42</v>
      </c>
      <c r="AH734" s="3">
        <v>8.46</v>
      </c>
      <c r="AI734" s="3">
        <v>5.16</v>
      </c>
      <c r="AJ734" s="3">
        <v>6.77</v>
      </c>
      <c r="AK734" s="3">
        <v>5.06</v>
      </c>
      <c r="AL734" s="3">
        <v>6.23</v>
      </c>
      <c r="AM734" s="3">
        <v>4.6</v>
      </c>
    </row>
    <row r="735">
      <c r="A735" s="3" t="s">
        <v>1719</v>
      </c>
      <c r="B735" s="3" t="s">
        <v>1720</v>
      </c>
      <c r="C735" s="4">
        <v>22.0</v>
      </c>
      <c r="D735" s="3" t="s">
        <v>58</v>
      </c>
      <c r="E735" s="3" t="s">
        <v>42</v>
      </c>
      <c r="F735" s="5">
        <v>6.92</v>
      </c>
      <c r="G735" s="3">
        <v>1.0</v>
      </c>
      <c r="H735" s="5">
        <v>72.39</v>
      </c>
      <c r="I735" s="3" t="s">
        <v>1041</v>
      </c>
      <c r="J735" s="3">
        <f>IFERROR(__xludf.DUMMYFUNCTION("COUNTA(SPLIT(I735,"",""))"),3.0)</f>
        <v>3</v>
      </c>
      <c r="K735" s="3">
        <f>IFERROR(__xludf.DUMMYFUNCTION("IF(REGEXMATCH(I735,""(?i)literary society""),1,0)"),0.0)</f>
        <v>0</v>
      </c>
      <c r="L735" s="3">
        <f>IFERROR(__xludf.DUMMYFUNCTION("IF(REGEXMATCH(I735,""(?i)robotics""),1,0)"),0.0)</f>
        <v>0</v>
      </c>
      <c r="M735" s="3">
        <f>IFERROR(__xludf.DUMMYFUNCTION("IF(REGEXMATCH(I735,""(?i)coding club""),1,0)"),1.0)</f>
        <v>1</v>
      </c>
      <c r="N735" s="3">
        <f>IFERROR(__xludf.DUMMYFUNCTION("IF(REGEXMATCH(I735,""(?i)entrepreneurship cell""),1,0)"),0.0)</f>
        <v>0</v>
      </c>
      <c r="O735" s="3">
        <f>IFERROR(__xludf.DUMMYFUNCTION("IF(REGEXMATCH(I735,""(?i)cultural club""),1,0)"),1.0)</f>
        <v>1</v>
      </c>
      <c r="P735" s="3">
        <f>IFERROR(__xludf.DUMMYFUNCTION("IF(REGEXMATCH(I735,""(?i)sports club""),1,0)"),1.0)</f>
        <v>1</v>
      </c>
      <c r="Q735" s="3" t="s">
        <v>522</v>
      </c>
      <c r="R735" s="3">
        <f>IFERROR(__xludf.DUMMYFUNCTION("COUNTA(SPLIT(Q735,"",""))"),2.0)</f>
        <v>2</v>
      </c>
      <c r="S735" s="3">
        <f>IFERROR(__xludf.DUMMYFUNCTION("IF(REGEXMATCH(Q735,""(?i)c\+\+""),1,0)"),0.0)</f>
        <v>0</v>
      </c>
      <c r="T735" s="3">
        <f>IFERROR(__xludf.DUMMYFUNCTION("IF(REGEXMATCH(Q735,""(?i)machine learning""),1,0)"),0.0)</f>
        <v>0</v>
      </c>
      <c r="U735" s="3">
        <f>IFERROR(__xludf.DUMMYFUNCTION("IF(REGEXMATCH(Q735,""(?i)python""),1,0)"),1.0)</f>
        <v>1</v>
      </c>
      <c r="V735" s="3">
        <f>IFERROR(__xludf.DUMMYFUNCTION("IF(REGEXMATCH(Q735,""(?i)java""),1,0)"),0.0)</f>
        <v>0</v>
      </c>
      <c r="W735" s="3">
        <f>IFERROR(__xludf.DUMMYFUNCTION("IF(REGEXMATCH(Q735,""(?i)sql""),1,0)"),1.0)</f>
        <v>1</v>
      </c>
      <c r="X735" s="3">
        <f>IFERROR(__xludf.DUMMYFUNCTION("IF(REGEXMATCH(Q735,""(?i)web development""),1,0)"),0.0)</f>
        <v>0</v>
      </c>
      <c r="Y735" s="3">
        <f>IFERROR(__xludf.DUMMYFUNCTION("IF(REGEXMATCH(Q735,""(?i)data science""),1,0)"),0.0)</f>
        <v>0</v>
      </c>
      <c r="Z735" s="3" t="s">
        <v>55</v>
      </c>
      <c r="AA735" s="3" t="s">
        <v>48</v>
      </c>
      <c r="AB735" s="3" t="s">
        <v>47</v>
      </c>
      <c r="AC735" s="3" t="s">
        <v>48</v>
      </c>
      <c r="AD735" s="3">
        <v>0.0</v>
      </c>
      <c r="AE735" s="3" t="s">
        <v>49</v>
      </c>
      <c r="AF735" s="3">
        <v>7.64</v>
      </c>
      <c r="AG735" s="3">
        <v>7.15</v>
      </c>
      <c r="AH735" s="3">
        <v>6.81</v>
      </c>
      <c r="AI735" s="3">
        <v>6.88</v>
      </c>
      <c r="AJ735" s="3">
        <v>5.94</v>
      </c>
      <c r="AK735" s="3">
        <v>5.23</v>
      </c>
      <c r="AL735" s="3">
        <v>7.46</v>
      </c>
      <c r="AM735" s="3">
        <v>8.22</v>
      </c>
    </row>
    <row r="736">
      <c r="A736" s="3" t="s">
        <v>1721</v>
      </c>
      <c r="B736" s="3" t="s">
        <v>259</v>
      </c>
      <c r="C736" s="4">
        <v>23.0</v>
      </c>
      <c r="D736" s="3" t="s">
        <v>58</v>
      </c>
      <c r="E736" s="3" t="s">
        <v>70</v>
      </c>
      <c r="F736" s="5">
        <v>6.94</v>
      </c>
      <c r="G736" s="3">
        <v>0.0</v>
      </c>
      <c r="H736" s="5">
        <v>77.08</v>
      </c>
      <c r="I736" s="3" t="s">
        <v>1463</v>
      </c>
      <c r="J736" s="3">
        <f>IFERROR(__xludf.DUMMYFUNCTION("COUNTA(SPLIT(I736,"",""))"),3.0)</f>
        <v>3</v>
      </c>
      <c r="K736" s="3">
        <f>IFERROR(__xludf.DUMMYFUNCTION("IF(REGEXMATCH(I736,""(?i)literary society""),1,0)"),0.0)</f>
        <v>0</v>
      </c>
      <c r="L736" s="3">
        <f>IFERROR(__xludf.DUMMYFUNCTION("IF(REGEXMATCH(I736,""(?i)robotics""),1,0)"),1.0)</f>
        <v>1</v>
      </c>
      <c r="M736" s="3">
        <f>IFERROR(__xludf.DUMMYFUNCTION("IF(REGEXMATCH(I736,""(?i)coding club""),1,0)"),0.0)</f>
        <v>0</v>
      </c>
      <c r="N736" s="3">
        <f>IFERROR(__xludf.DUMMYFUNCTION("IF(REGEXMATCH(I736,""(?i)entrepreneurship cell""),1,0)"),1.0)</f>
        <v>1</v>
      </c>
      <c r="O736" s="3">
        <f>IFERROR(__xludf.DUMMYFUNCTION("IF(REGEXMATCH(I736,""(?i)cultural club""),1,0)"),0.0)</f>
        <v>0</v>
      </c>
      <c r="P736" s="3">
        <f>IFERROR(__xludf.DUMMYFUNCTION("IF(REGEXMATCH(I736,""(?i)sports club""),1,0)"),1.0)</f>
        <v>1</v>
      </c>
      <c r="Q736" s="3" t="s">
        <v>1464</v>
      </c>
      <c r="R736" s="3">
        <f>IFERROR(__xludf.DUMMYFUNCTION("COUNTA(SPLIT(Q736,"",""))"),5.0)</f>
        <v>5</v>
      </c>
      <c r="S736" s="3">
        <f>IFERROR(__xludf.DUMMYFUNCTION("IF(REGEXMATCH(Q736,""(?i)c\+\+""),1,0)"),1.0)</f>
        <v>1</v>
      </c>
      <c r="T736" s="3">
        <f>IFERROR(__xludf.DUMMYFUNCTION("IF(REGEXMATCH(Q736,""(?i)machine learning""),1,0)"),0.0)</f>
        <v>0</v>
      </c>
      <c r="U736" s="3">
        <f>IFERROR(__xludf.DUMMYFUNCTION("IF(REGEXMATCH(Q736,""(?i)python""),1,0)"),1.0)</f>
        <v>1</v>
      </c>
      <c r="V736" s="3">
        <f>IFERROR(__xludf.DUMMYFUNCTION("IF(REGEXMATCH(Q736,""(?i)java""),1,0)"),1.0)</f>
        <v>1</v>
      </c>
      <c r="W736" s="3">
        <f>IFERROR(__xludf.DUMMYFUNCTION("IF(REGEXMATCH(Q736,""(?i)sql""),1,0)"),1.0)</f>
        <v>1</v>
      </c>
      <c r="X736" s="3">
        <f>IFERROR(__xludf.DUMMYFUNCTION("IF(REGEXMATCH(Q736,""(?i)web development""),1,0)"),0.0)</f>
        <v>0</v>
      </c>
      <c r="Y736" s="3">
        <f>IFERROR(__xludf.DUMMYFUNCTION("IF(REGEXMATCH(Q736,""(?i)data science""),1,0)"),1.0)</f>
        <v>1</v>
      </c>
      <c r="Z736" s="3" t="s">
        <v>55</v>
      </c>
      <c r="AA736" s="3" t="s">
        <v>48</v>
      </c>
      <c r="AB736" s="3" t="s">
        <v>47</v>
      </c>
      <c r="AC736" s="3" t="s">
        <v>48</v>
      </c>
      <c r="AD736" s="3">
        <v>0.0</v>
      </c>
      <c r="AE736" s="3" t="s">
        <v>49</v>
      </c>
      <c r="AF736" s="3">
        <v>7.43</v>
      </c>
      <c r="AG736" s="3">
        <v>7.87</v>
      </c>
      <c r="AH736" s="3">
        <v>6.57</v>
      </c>
      <c r="AI736" s="3">
        <v>6.54</v>
      </c>
      <c r="AJ736" s="3">
        <v>5.07</v>
      </c>
      <c r="AK736" s="3">
        <v>6.61</v>
      </c>
      <c r="AL736" s="3">
        <v>7.95</v>
      </c>
      <c r="AM736" s="3">
        <v>7.46</v>
      </c>
    </row>
    <row r="737">
      <c r="A737" s="3" t="s">
        <v>1722</v>
      </c>
      <c r="B737" s="3" t="s">
        <v>1723</v>
      </c>
      <c r="C737" s="4">
        <v>19.0</v>
      </c>
      <c r="D737" s="3" t="s">
        <v>58</v>
      </c>
      <c r="E737" s="3" t="s">
        <v>42</v>
      </c>
      <c r="F737" s="5">
        <v>7.1</v>
      </c>
      <c r="G737" s="3">
        <v>4.0</v>
      </c>
      <c r="H737" s="5">
        <v>74.5</v>
      </c>
      <c r="I737" s="3" t="s">
        <v>458</v>
      </c>
      <c r="J737" s="3">
        <f>IFERROR(__xludf.DUMMYFUNCTION("COUNTA(SPLIT(I737,"",""))"),2.0)</f>
        <v>2</v>
      </c>
      <c r="K737" s="3">
        <f>IFERROR(__xludf.DUMMYFUNCTION("IF(REGEXMATCH(I737,""(?i)literary society""),1,0)"),0.0)</f>
        <v>0</v>
      </c>
      <c r="L737" s="3">
        <f>IFERROR(__xludf.DUMMYFUNCTION("IF(REGEXMATCH(I737,""(?i)robotics""),1,0)"),1.0)</f>
        <v>1</v>
      </c>
      <c r="M737" s="3">
        <f>IFERROR(__xludf.DUMMYFUNCTION("IF(REGEXMATCH(I737,""(?i)coding club""),1,0)"),1.0)</f>
        <v>1</v>
      </c>
      <c r="N737" s="3">
        <f>IFERROR(__xludf.DUMMYFUNCTION("IF(REGEXMATCH(I737,""(?i)entrepreneurship cell""),1,0)"),0.0)</f>
        <v>0</v>
      </c>
      <c r="O737" s="3">
        <f>IFERROR(__xludf.DUMMYFUNCTION("IF(REGEXMATCH(I737,""(?i)cultural club""),1,0)"),0.0)</f>
        <v>0</v>
      </c>
      <c r="P737" s="3">
        <f>IFERROR(__xludf.DUMMYFUNCTION("IF(REGEXMATCH(I737,""(?i)sports club""),1,0)"),0.0)</f>
        <v>0</v>
      </c>
      <c r="Q737" s="3" t="s">
        <v>1724</v>
      </c>
      <c r="R737" s="3">
        <f>IFERROR(__xludf.DUMMYFUNCTION("COUNTA(SPLIT(Q737,"",""))"),5.0)</f>
        <v>5</v>
      </c>
      <c r="S737" s="3">
        <f>IFERROR(__xludf.DUMMYFUNCTION("IF(REGEXMATCH(Q737,""(?i)c\+\+""),1,0)"),0.0)</f>
        <v>0</v>
      </c>
      <c r="T737" s="3">
        <f>IFERROR(__xludf.DUMMYFUNCTION("IF(REGEXMATCH(Q737,""(?i)machine learning""),1,0)"),0.0)</f>
        <v>0</v>
      </c>
      <c r="U737" s="3">
        <f>IFERROR(__xludf.DUMMYFUNCTION("IF(REGEXMATCH(Q737,""(?i)python""),1,0)"),1.0)</f>
        <v>1</v>
      </c>
      <c r="V737" s="3">
        <f>IFERROR(__xludf.DUMMYFUNCTION("IF(REGEXMATCH(Q737,""(?i)java""),1,0)"),1.0)</f>
        <v>1</v>
      </c>
      <c r="W737" s="3">
        <f>IFERROR(__xludf.DUMMYFUNCTION("IF(REGEXMATCH(Q737,""(?i)sql""),1,0)"),1.0)</f>
        <v>1</v>
      </c>
      <c r="X737" s="3">
        <f>IFERROR(__xludf.DUMMYFUNCTION("IF(REGEXMATCH(Q737,""(?i)web development""),1,0)"),1.0)</f>
        <v>1</v>
      </c>
      <c r="Y737" s="3">
        <f>IFERROR(__xludf.DUMMYFUNCTION("IF(REGEXMATCH(Q737,""(?i)data science""),1,0)"),1.0)</f>
        <v>1</v>
      </c>
      <c r="Z737" s="3" t="s">
        <v>45</v>
      </c>
      <c r="AA737" s="3" t="s">
        <v>72</v>
      </c>
      <c r="AB737" s="3" t="s">
        <v>66</v>
      </c>
      <c r="AC737" s="3" t="s">
        <v>67</v>
      </c>
      <c r="AD737" s="3">
        <v>15.54</v>
      </c>
      <c r="AE737" s="3" t="s">
        <v>72</v>
      </c>
      <c r="AF737" s="3">
        <v>4.85</v>
      </c>
      <c r="AG737" s="3">
        <v>7.44</v>
      </c>
      <c r="AH737" s="3">
        <v>6.73</v>
      </c>
      <c r="AI737" s="3">
        <v>8.39</v>
      </c>
      <c r="AJ737" s="3">
        <v>8.15</v>
      </c>
      <c r="AK737" s="3">
        <v>6.06</v>
      </c>
      <c r="AL737" s="3">
        <v>7.58</v>
      </c>
      <c r="AM737" s="3">
        <v>7.6</v>
      </c>
    </row>
    <row r="738">
      <c r="A738" s="3" t="s">
        <v>1725</v>
      </c>
      <c r="B738" s="3" t="s">
        <v>100</v>
      </c>
      <c r="C738" s="4">
        <v>21.0</v>
      </c>
      <c r="D738" s="3" t="s">
        <v>58</v>
      </c>
      <c r="E738" s="3" t="s">
        <v>42</v>
      </c>
      <c r="F738" s="5">
        <v>6.78</v>
      </c>
      <c r="G738" s="3">
        <v>0.0</v>
      </c>
      <c r="H738" s="5">
        <v>83.65</v>
      </c>
      <c r="I738" s="3" t="s">
        <v>586</v>
      </c>
      <c r="J738" s="3">
        <f>IFERROR(__xludf.DUMMYFUNCTION("COUNTA(SPLIT(I738,"",""))"),3.0)</f>
        <v>3</v>
      </c>
      <c r="K738" s="3">
        <f>IFERROR(__xludf.DUMMYFUNCTION("IF(REGEXMATCH(I738,""(?i)literary society""),1,0)"),1.0)</f>
        <v>1</v>
      </c>
      <c r="L738" s="3">
        <f>IFERROR(__xludf.DUMMYFUNCTION("IF(REGEXMATCH(I738,""(?i)robotics""),1,0)"),0.0)</f>
        <v>0</v>
      </c>
      <c r="M738" s="3">
        <f>IFERROR(__xludf.DUMMYFUNCTION("IF(REGEXMATCH(I738,""(?i)coding club""),1,0)"),1.0)</f>
        <v>1</v>
      </c>
      <c r="N738" s="3">
        <f>IFERROR(__xludf.DUMMYFUNCTION("IF(REGEXMATCH(I738,""(?i)entrepreneurship cell""),1,0)"),0.0)</f>
        <v>0</v>
      </c>
      <c r="O738" s="3">
        <f>IFERROR(__xludf.DUMMYFUNCTION("IF(REGEXMATCH(I738,""(?i)cultural club""),1,0)"),0.0)</f>
        <v>0</v>
      </c>
      <c r="P738" s="3">
        <f>IFERROR(__xludf.DUMMYFUNCTION("IF(REGEXMATCH(I738,""(?i)sports club""),1,0)"),1.0)</f>
        <v>1</v>
      </c>
      <c r="Q738" s="3" t="s">
        <v>1726</v>
      </c>
      <c r="R738" s="3">
        <f>IFERROR(__xludf.DUMMYFUNCTION("COUNTA(SPLIT(Q738,"",""))"),3.0)</f>
        <v>3</v>
      </c>
      <c r="S738" s="3">
        <f>IFERROR(__xludf.DUMMYFUNCTION("IF(REGEXMATCH(Q738,""(?i)c\+\+""),1,0)"),0.0)</f>
        <v>0</v>
      </c>
      <c r="T738" s="3">
        <f>IFERROR(__xludf.DUMMYFUNCTION("IF(REGEXMATCH(Q738,""(?i)machine learning""),1,0)"),0.0)</f>
        <v>0</v>
      </c>
      <c r="U738" s="3">
        <f>IFERROR(__xludf.DUMMYFUNCTION("IF(REGEXMATCH(Q738,""(?i)python""),1,0)"),1.0)</f>
        <v>1</v>
      </c>
      <c r="V738" s="3">
        <f>IFERROR(__xludf.DUMMYFUNCTION("IF(REGEXMATCH(Q738,""(?i)java""),1,0)"),0.0)</f>
        <v>0</v>
      </c>
      <c r="W738" s="3">
        <f>IFERROR(__xludf.DUMMYFUNCTION("IF(REGEXMATCH(Q738,""(?i)sql""),1,0)"),1.0)</f>
        <v>1</v>
      </c>
      <c r="X738" s="3">
        <f>IFERROR(__xludf.DUMMYFUNCTION("IF(REGEXMATCH(Q738,""(?i)web development""),1,0)"),1.0)</f>
        <v>1</v>
      </c>
      <c r="Y738" s="3">
        <f>IFERROR(__xludf.DUMMYFUNCTION("IF(REGEXMATCH(Q738,""(?i)data science""),1,0)"),0.0)</f>
        <v>0</v>
      </c>
      <c r="Z738" s="3" t="s">
        <v>55</v>
      </c>
      <c r="AA738" s="3" t="s">
        <v>48</v>
      </c>
      <c r="AB738" s="3" t="s">
        <v>66</v>
      </c>
      <c r="AC738" s="3" t="s">
        <v>61</v>
      </c>
      <c r="AD738" s="3">
        <v>6.16</v>
      </c>
      <c r="AE738" s="3" t="s">
        <v>106</v>
      </c>
      <c r="AF738" s="3">
        <v>6.19</v>
      </c>
      <c r="AG738" s="3">
        <v>7.96</v>
      </c>
      <c r="AH738" s="3">
        <v>7.78</v>
      </c>
      <c r="AI738" s="3">
        <v>6.71</v>
      </c>
      <c r="AJ738" s="3">
        <v>8.41</v>
      </c>
      <c r="AK738" s="3">
        <v>6.59</v>
      </c>
      <c r="AL738" s="3">
        <v>6.64</v>
      </c>
      <c r="AM738" s="3">
        <v>4.0</v>
      </c>
    </row>
    <row r="739">
      <c r="A739" s="3" t="s">
        <v>1727</v>
      </c>
      <c r="B739" s="3" t="s">
        <v>252</v>
      </c>
      <c r="C739" s="4">
        <v>22.0</v>
      </c>
      <c r="D739" s="3" t="s">
        <v>58</v>
      </c>
      <c r="E739" s="3" t="s">
        <v>42</v>
      </c>
      <c r="F739" s="5">
        <v>7.51</v>
      </c>
      <c r="G739" s="3">
        <v>0.0</v>
      </c>
      <c r="H739" s="5">
        <v>72.31</v>
      </c>
      <c r="I739" s="3" t="s">
        <v>760</v>
      </c>
      <c r="J739" s="3">
        <f>IFERROR(__xludf.DUMMYFUNCTION("COUNTA(SPLIT(I739,"",""))"),2.0)</f>
        <v>2</v>
      </c>
      <c r="K739" s="3">
        <f>IFERROR(__xludf.DUMMYFUNCTION("IF(REGEXMATCH(I739,""(?i)literary society""),1,0)"),0.0)</f>
        <v>0</v>
      </c>
      <c r="L739" s="3">
        <f>IFERROR(__xludf.DUMMYFUNCTION("IF(REGEXMATCH(I739,""(?i)robotics""),1,0)"),1.0)</f>
        <v>1</v>
      </c>
      <c r="M739" s="3">
        <f>IFERROR(__xludf.DUMMYFUNCTION("IF(REGEXMATCH(I739,""(?i)coding club""),1,0)"),0.0)</f>
        <v>0</v>
      </c>
      <c r="N739" s="3">
        <f>IFERROR(__xludf.DUMMYFUNCTION("IF(REGEXMATCH(I739,""(?i)entrepreneurship cell""),1,0)"),1.0)</f>
        <v>1</v>
      </c>
      <c r="O739" s="3">
        <f>IFERROR(__xludf.DUMMYFUNCTION("IF(REGEXMATCH(I739,""(?i)cultural club""),1,0)"),0.0)</f>
        <v>0</v>
      </c>
      <c r="P739" s="3">
        <f>IFERROR(__xludf.DUMMYFUNCTION("IF(REGEXMATCH(I739,""(?i)sports club""),1,0)"),0.0)</f>
        <v>0</v>
      </c>
      <c r="Q739" s="3" t="s">
        <v>260</v>
      </c>
      <c r="R739" s="3">
        <f>IFERROR(__xludf.DUMMYFUNCTION("COUNTA(SPLIT(Q739,"",""))"),2.0)</f>
        <v>2</v>
      </c>
      <c r="S739" s="3">
        <f>IFERROR(__xludf.DUMMYFUNCTION("IF(REGEXMATCH(Q739,""(?i)c\+\+""),1,0)"),0.0)</f>
        <v>0</v>
      </c>
      <c r="T739" s="3">
        <f>IFERROR(__xludf.DUMMYFUNCTION("IF(REGEXMATCH(Q739,""(?i)machine learning""),1,0)"),0.0)</f>
        <v>0</v>
      </c>
      <c r="U739" s="3">
        <f>IFERROR(__xludf.DUMMYFUNCTION("IF(REGEXMATCH(Q739,""(?i)python""),1,0)"),0.0)</f>
        <v>0</v>
      </c>
      <c r="V739" s="3">
        <f>IFERROR(__xludf.DUMMYFUNCTION("IF(REGEXMATCH(Q739,""(?i)java""),1,0)"),0.0)</f>
        <v>0</v>
      </c>
      <c r="W739" s="3">
        <f>IFERROR(__xludf.DUMMYFUNCTION("IF(REGEXMATCH(Q739,""(?i)sql""),1,0)"),1.0)</f>
        <v>1</v>
      </c>
      <c r="X739" s="3">
        <f>IFERROR(__xludf.DUMMYFUNCTION("IF(REGEXMATCH(Q739,""(?i)web development""),1,0)"),1.0)</f>
        <v>1</v>
      </c>
      <c r="Y739" s="3">
        <f>IFERROR(__xludf.DUMMYFUNCTION("IF(REGEXMATCH(Q739,""(?i)data science""),1,0)"),0.0)</f>
        <v>0</v>
      </c>
      <c r="Z739" s="3" t="s">
        <v>55</v>
      </c>
      <c r="AA739" s="3" t="s">
        <v>48</v>
      </c>
      <c r="AB739" s="3" t="s">
        <v>47</v>
      </c>
      <c r="AC739" s="3" t="s">
        <v>48</v>
      </c>
      <c r="AD739" s="3">
        <v>0.0</v>
      </c>
      <c r="AE739" s="3" t="s">
        <v>49</v>
      </c>
      <c r="AF739" s="3">
        <v>6.15</v>
      </c>
      <c r="AG739" s="3">
        <v>7.09</v>
      </c>
      <c r="AH739" s="3">
        <v>8.18</v>
      </c>
      <c r="AI739" s="3">
        <v>9.28</v>
      </c>
      <c r="AJ739" s="3">
        <v>7.66</v>
      </c>
      <c r="AK739" s="3">
        <v>5.73</v>
      </c>
      <c r="AL739" s="3">
        <v>8.97</v>
      </c>
      <c r="AM739" s="3">
        <v>6.98</v>
      </c>
    </row>
    <row r="740">
      <c r="A740" s="3" t="s">
        <v>1728</v>
      </c>
      <c r="B740" s="3" t="s">
        <v>1729</v>
      </c>
      <c r="C740" s="4">
        <v>20.0</v>
      </c>
      <c r="D740" s="3" t="s">
        <v>58</v>
      </c>
      <c r="E740" s="3" t="s">
        <v>82</v>
      </c>
      <c r="F740" s="5">
        <v>6.85</v>
      </c>
      <c r="G740" s="3">
        <v>1.0</v>
      </c>
      <c r="H740" s="5">
        <v>65.89</v>
      </c>
      <c r="I740" s="3" t="s">
        <v>83</v>
      </c>
      <c r="J740" s="3">
        <f>IFERROR(__xludf.DUMMYFUNCTION("COUNTA(SPLIT(I740,"",""))"),3.0)</f>
        <v>3</v>
      </c>
      <c r="K740" s="3">
        <f>IFERROR(__xludf.DUMMYFUNCTION("IF(REGEXMATCH(I740,""(?i)literary society""),1,0)"),1.0)</f>
        <v>1</v>
      </c>
      <c r="L740" s="3">
        <f>IFERROR(__xludf.DUMMYFUNCTION("IF(REGEXMATCH(I740,""(?i)robotics""),1,0)"),0.0)</f>
        <v>0</v>
      </c>
      <c r="M740" s="3">
        <f>IFERROR(__xludf.DUMMYFUNCTION("IF(REGEXMATCH(I740,""(?i)coding club""),1,0)"),0.0)</f>
        <v>0</v>
      </c>
      <c r="N740" s="3">
        <f>IFERROR(__xludf.DUMMYFUNCTION("IF(REGEXMATCH(I740,""(?i)entrepreneurship cell""),1,0)"),0.0)</f>
        <v>0</v>
      </c>
      <c r="O740" s="3">
        <f>IFERROR(__xludf.DUMMYFUNCTION("IF(REGEXMATCH(I740,""(?i)cultural club""),1,0)"),1.0)</f>
        <v>1</v>
      </c>
      <c r="P740" s="3">
        <f>IFERROR(__xludf.DUMMYFUNCTION("IF(REGEXMATCH(I740,""(?i)sports club""),1,0)"),1.0)</f>
        <v>1</v>
      </c>
      <c r="Q740" s="3" t="s">
        <v>257</v>
      </c>
      <c r="R740" s="3">
        <f>IFERROR(__xludf.DUMMYFUNCTION("COUNTA(SPLIT(Q740,"",""))"),2.0)</f>
        <v>2</v>
      </c>
      <c r="S740" s="3">
        <f>IFERROR(__xludf.DUMMYFUNCTION("IF(REGEXMATCH(Q740,""(?i)c\+\+""),1,0)"),0.0)</f>
        <v>0</v>
      </c>
      <c r="T740" s="3">
        <f>IFERROR(__xludf.DUMMYFUNCTION("IF(REGEXMATCH(Q740,""(?i)machine learning""),1,0)"),1.0)</f>
        <v>1</v>
      </c>
      <c r="U740" s="3">
        <f>IFERROR(__xludf.DUMMYFUNCTION("IF(REGEXMATCH(Q740,""(?i)python""),1,0)"),1.0)</f>
        <v>1</v>
      </c>
      <c r="V740" s="3">
        <f>IFERROR(__xludf.DUMMYFUNCTION("IF(REGEXMATCH(Q740,""(?i)java""),1,0)"),0.0)</f>
        <v>0</v>
      </c>
      <c r="W740" s="3">
        <f>IFERROR(__xludf.DUMMYFUNCTION("IF(REGEXMATCH(Q740,""(?i)sql""),1,0)"),0.0)</f>
        <v>0</v>
      </c>
      <c r="X740" s="3">
        <f>IFERROR(__xludf.DUMMYFUNCTION("IF(REGEXMATCH(Q740,""(?i)web development""),1,0)"),0.0)</f>
        <v>0</v>
      </c>
      <c r="Y740" s="3">
        <f>IFERROR(__xludf.DUMMYFUNCTION("IF(REGEXMATCH(Q740,""(?i)data science""),1,0)"),0.0)</f>
        <v>0</v>
      </c>
      <c r="Z740" s="3" t="s">
        <v>45</v>
      </c>
      <c r="AA740" s="3" t="s">
        <v>67</v>
      </c>
      <c r="AB740" s="3" t="s">
        <v>66</v>
      </c>
      <c r="AC740" s="3" t="s">
        <v>85</v>
      </c>
      <c r="AD740" s="3">
        <v>8.07</v>
      </c>
      <c r="AE740" s="3" t="s">
        <v>106</v>
      </c>
      <c r="AF740" s="3">
        <v>6.48</v>
      </c>
      <c r="AG740" s="3">
        <v>7.49</v>
      </c>
      <c r="AH740" s="3">
        <v>8.3</v>
      </c>
      <c r="AI740" s="3">
        <v>5.89</v>
      </c>
      <c r="AJ740" s="3">
        <v>6.63</v>
      </c>
      <c r="AK740" s="3">
        <v>6.85</v>
      </c>
      <c r="AL740" s="3">
        <v>5.6</v>
      </c>
      <c r="AM740" s="3">
        <v>7.59</v>
      </c>
    </row>
    <row r="741">
      <c r="A741" s="3" t="s">
        <v>1730</v>
      </c>
      <c r="B741" s="3" t="s">
        <v>1731</v>
      </c>
      <c r="C741" s="4">
        <v>21.0</v>
      </c>
      <c r="D741" s="3" t="s">
        <v>58</v>
      </c>
      <c r="E741" s="3" t="s">
        <v>42</v>
      </c>
      <c r="F741" s="5">
        <v>7.06</v>
      </c>
      <c r="G741" s="3">
        <v>3.0</v>
      </c>
      <c r="H741" s="5">
        <v>67.47</v>
      </c>
      <c r="I741" s="3" t="s">
        <v>130</v>
      </c>
      <c r="J741" s="3">
        <f>IFERROR(__xludf.DUMMYFUNCTION("COUNTA(SPLIT(I741,"",""))"),2.0)</f>
        <v>2</v>
      </c>
      <c r="K741" s="3">
        <f>IFERROR(__xludf.DUMMYFUNCTION("IF(REGEXMATCH(I741,""(?i)literary society""),1,0)"),1.0)</f>
        <v>1</v>
      </c>
      <c r="L741" s="3">
        <f>IFERROR(__xludf.DUMMYFUNCTION("IF(REGEXMATCH(I741,""(?i)robotics""),1,0)"),0.0)</f>
        <v>0</v>
      </c>
      <c r="M741" s="3">
        <f>IFERROR(__xludf.DUMMYFUNCTION("IF(REGEXMATCH(I741,""(?i)coding club""),1,0)"),0.0)</f>
        <v>0</v>
      </c>
      <c r="N741" s="3">
        <f>IFERROR(__xludf.DUMMYFUNCTION("IF(REGEXMATCH(I741,""(?i)entrepreneurship cell""),1,0)"),1.0)</f>
        <v>1</v>
      </c>
      <c r="O741" s="3">
        <f>IFERROR(__xludf.DUMMYFUNCTION("IF(REGEXMATCH(I741,""(?i)cultural club""),1,0)"),0.0)</f>
        <v>0</v>
      </c>
      <c r="P741" s="3">
        <f>IFERROR(__xludf.DUMMYFUNCTION("IF(REGEXMATCH(I741,""(?i)sports club""),1,0)"),0.0)</f>
        <v>0</v>
      </c>
      <c r="Q741" s="3" t="s">
        <v>420</v>
      </c>
      <c r="R741" s="3">
        <f>IFERROR(__xludf.DUMMYFUNCTION("COUNTA(SPLIT(Q741,"",""))"),5.0)</f>
        <v>5</v>
      </c>
      <c r="S741" s="3">
        <f>IFERROR(__xludf.DUMMYFUNCTION("IF(REGEXMATCH(Q741,""(?i)c\+\+""),1,0)"),1.0)</f>
        <v>1</v>
      </c>
      <c r="T741" s="3">
        <f>IFERROR(__xludf.DUMMYFUNCTION("IF(REGEXMATCH(Q741,""(?i)machine learning""),1,0)"),0.0)</f>
        <v>0</v>
      </c>
      <c r="U741" s="3">
        <f>IFERROR(__xludf.DUMMYFUNCTION("IF(REGEXMATCH(Q741,""(?i)python""),1,0)"),1.0)</f>
        <v>1</v>
      </c>
      <c r="V741" s="3">
        <f>IFERROR(__xludf.DUMMYFUNCTION("IF(REGEXMATCH(Q741,""(?i)java""),1,0)"),1.0)</f>
        <v>1</v>
      </c>
      <c r="W741" s="3">
        <f>IFERROR(__xludf.DUMMYFUNCTION("IF(REGEXMATCH(Q741,""(?i)sql""),1,0)"),1.0)</f>
        <v>1</v>
      </c>
      <c r="X741" s="3">
        <f>IFERROR(__xludf.DUMMYFUNCTION("IF(REGEXMATCH(Q741,""(?i)web development""),1,0)"),1.0)</f>
        <v>1</v>
      </c>
      <c r="Y741" s="3">
        <f>IFERROR(__xludf.DUMMYFUNCTION("IF(REGEXMATCH(Q741,""(?i)data science""),1,0)"),0.0)</f>
        <v>0</v>
      </c>
      <c r="Z741" s="3" t="s">
        <v>55</v>
      </c>
      <c r="AA741" s="3" t="s">
        <v>48</v>
      </c>
      <c r="AB741" s="3" t="s">
        <v>66</v>
      </c>
      <c r="AC741" s="3" t="s">
        <v>85</v>
      </c>
      <c r="AD741" s="3">
        <v>10.23</v>
      </c>
      <c r="AE741" s="3" t="s">
        <v>75</v>
      </c>
      <c r="AF741" s="3">
        <v>7.06</v>
      </c>
      <c r="AG741" s="3">
        <v>6.57</v>
      </c>
      <c r="AH741" s="3">
        <v>6.37</v>
      </c>
      <c r="AI741" s="3">
        <v>5.86</v>
      </c>
      <c r="AJ741" s="3">
        <v>6.39</v>
      </c>
      <c r="AK741" s="3">
        <v>7.57</v>
      </c>
      <c r="AL741" s="3">
        <v>8.4</v>
      </c>
      <c r="AM741" s="3">
        <v>8.25</v>
      </c>
    </row>
    <row r="742">
      <c r="A742" s="3" t="s">
        <v>1732</v>
      </c>
      <c r="B742" s="3" t="s">
        <v>1733</v>
      </c>
      <c r="C742" s="4">
        <v>21.0</v>
      </c>
      <c r="D742" s="3" t="s">
        <v>58</v>
      </c>
      <c r="E742" s="3" t="s">
        <v>42</v>
      </c>
      <c r="F742" s="5">
        <v>6.82</v>
      </c>
      <c r="G742" s="3">
        <v>0.0</v>
      </c>
      <c r="H742" s="5">
        <v>84.54</v>
      </c>
      <c r="I742" s="3" t="s">
        <v>1734</v>
      </c>
      <c r="J742" s="3">
        <f>IFERROR(__xludf.DUMMYFUNCTION("COUNTA(SPLIT(I742,"",""))"),3.0)</f>
        <v>3</v>
      </c>
      <c r="K742" s="3">
        <f>IFERROR(__xludf.DUMMYFUNCTION("IF(REGEXMATCH(I742,""(?i)literary society""),1,0)"),0.0)</f>
        <v>0</v>
      </c>
      <c r="L742" s="3">
        <f>IFERROR(__xludf.DUMMYFUNCTION("IF(REGEXMATCH(I742,""(?i)robotics""),1,0)"),1.0)</f>
        <v>1</v>
      </c>
      <c r="M742" s="3">
        <f>IFERROR(__xludf.DUMMYFUNCTION("IF(REGEXMATCH(I742,""(?i)coding club""),1,0)"),1.0)</f>
        <v>1</v>
      </c>
      <c r="N742" s="3">
        <f>IFERROR(__xludf.DUMMYFUNCTION("IF(REGEXMATCH(I742,""(?i)entrepreneurship cell""),1,0)"),0.0)</f>
        <v>0</v>
      </c>
      <c r="O742" s="3">
        <f>IFERROR(__xludf.DUMMYFUNCTION("IF(REGEXMATCH(I742,""(?i)cultural club""),1,0)"),1.0)</f>
        <v>1</v>
      </c>
      <c r="P742" s="3">
        <f>IFERROR(__xludf.DUMMYFUNCTION("IF(REGEXMATCH(I742,""(?i)sports club""),1,0)"),0.0)</f>
        <v>0</v>
      </c>
      <c r="Q742" s="3" t="s">
        <v>1307</v>
      </c>
      <c r="R742" s="3">
        <f>IFERROR(__xludf.DUMMYFUNCTION("COUNTA(SPLIT(Q742,"",""))"),2.0)</f>
        <v>2</v>
      </c>
      <c r="S742" s="3">
        <f>IFERROR(__xludf.DUMMYFUNCTION("IF(REGEXMATCH(Q742,""(?i)c\+\+""),1,0)"),0.0)</f>
        <v>0</v>
      </c>
      <c r="T742" s="3">
        <f>IFERROR(__xludf.DUMMYFUNCTION("IF(REGEXMATCH(Q742,""(?i)machine learning""),1,0)"),0.0)</f>
        <v>0</v>
      </c>
      <c r="U742" s="3">
        <f>IFERROR(__xludf.DUMMYFUNCTION("IF(REGEXMATCH(Q742,""(?i)python""),1,0)"),0.0)</f>
        <v>0</v>
      </c>
      <c r="V742" s="3">
        <f>IFERROR(__xludf.DUMMYFUNCTION("IF(REGEXMATCH(Q742,""(?i)java""),1,0)"),0.0)</f>
        <v>0</v>
      </c>
      <c r="W742" s="3">
        <f>IFERROR(__xludf.DUMMYFUNCTION("IF(REGEXMATCH(Q742,""(?i)sql""),1,0)"),1.0)</f>
        <v>1</v>
      </c>
      <c r="X742" s="3">
        <f>IFERROR(__xludf.DUMMYFUNCTION("IF(REGEXMATCH(Q742,""(?i)web development""),1,0)"),0.0)</f>
        <v>0</v>
      </c>
      <c r="Y742" s="3">
        <f>IFERROR(__xludf.DUMMYFUNCTION("IF(REGEXMATCH(Q742,""(?i)data science""),1,0)"),1.0)</f>
        <v>1</v>
      </c>
      <c r="Z742" s="3" t="s">
        <v>55</v>
      </c>
      <c r="AA742" s="3" t="s">
        <v>48</v>
      </c>
      <c r="AB742" s="3" t="s">
        <v>66</v>
      </c>
      <c r="AC742" s="3" t="s">
        <v>61</v>
      </c>
      <c r="AD742" s="3">
        <v>9.17</v>
      </c>
      <c r="AE742" s="3" t="s">
        <v>72</v>
      </c>
      <c r="AF742" s="3">
        <v>6.06</v>
      </c>
      <c r="AG742" s="3">
        <v>5.88</v>
      </c>
      <c r="AH742" s="3">
        <v>5.86</v>
      </c>
      <c r="AI742" s="3">
        <v>7.54</v>
      </c>
      <c r="AJ742" s="3">
        <v>7.05</v>
      </c>
      <c r="AK742" s="3">
        <v>7.96</v>
      </c>
      <c r="AL742" s="3">
        <v>9.02</v>
      </c>
      <c r="AM742" s="3">
        <v>5.17</v>
      </c>
    </row>
    <row r="743">
      <c r="A743" s="3" t="s">
        <v>1735</v>
      </c>
      <c r="B743" s="3" t="s">
        <v>190</v>
      </c>
      <c r="C743" s="4">
        <v>22.0</v>
      </c>
      <c r="D743" s="3" t="s">
        <v>58</v>
      </c>
      <c r="E743" s="3" t="s">
        <v>42</v>
      </c>
      <c r="F743" s="5">
        <v>6.66</v>
      </c>
      <c r="G743" s="3">
        <v>0.0</v>
      </c>
      <c r="H743" s="5">
        <v>92.51</v>
      </c>
      <c r="I743" s="3" t="s">
        <v>474</v>
      </c>
      <c r="J743" s="3">
        <f>IFERROR(__xludf.DUMMYFUNCTION("COUNTA(SPLIT(I743,"",""))"),2.0)</f>
        <v>2</v>
      </c>
      <c r="K743" s="3">
        <f>IFERROR(__xludf.DUMMYFUNCTION("IF(REGEXMATCH(I743,""(?i)literary society""),1,0)"),0.0)</f>
        <v>0</v>
      </c>
      <c r="L743" s="3">
        <f>IFERROR(__xludf.DUMMYFUNCTION("IF(REGEXMATCH(I743,""(?i)robotics""),1,0)"),1.0)</f>
        <v>1</v>
      </c>
      <c r="M743" s="3">
        <f>IFERROR(__xludf.DUMMYFUNCTION("IF(REGEXMATCH(I743,""(?i)coding club""),1,0)"),0.0)</f>
        <v>0</v>
      </c>
      <c r="N743" s="3">
        <f>IFERROR(__xludf.DUMMYFUNCTION("IF(REGEXMATCH(I743,""(?i)entrepreneurship cell""),1,0)"),0.0)</f>
        <v>0</v>
      </c>
      <c r="O743" s="3">
        <f>IFERROR(__xludf.DUMMYFUNCTION("IF(REGEXMATCH(I743,""(?i)cultural club""),1,0)"),0.0)</f>
        <v>0</v>
      </c>
      <c r="P743" s="3">
        <f>IFERROR(__xludf.DUMMYFUNCTION("IF(REGEXMATCH(I743,""(?i)sports club""),1,0)"),1.0)</f>
        <v>1</v>
      </c>
      <c r="Q743" s="3" t="s">
        <v>1132</v>
      </c>
      <c r="R743" s="3">
        <f>IFERROR(__xludf.DUMMYFUNCTION("COUNTA(SPLIT(Q743,"",""))"),3.0)</f>
        <v>3</v>
      </c>
      <c r="S743" s="3">
        <f>IFERROR(__xludf.DUMMYFUNCTION("IF(REGEXMATCH(Q743,""(?i)c\+\+""),1,0)"),0.0)</f>
        <v>0</v>
      </c>
      <c r="T743" s="3">
        <f>IFERROR(__xludf.DUMMYFUNCTION("IF(REGEXMATCH(Q743,""(?i)machine learning""),1,0)"),1.0)</f>
        <v>1</v>
      </c>
      <c r="U743" s="3">
        <f>IFERROR(__xludf.DUMMYFUNCTION("IF(REGEXMATCH(Q743,""(?i)python""),1,0)"),0.0)</f>
        <v>0</v>
      </c>
      <c r="V743" s="3">
        <f>IFERROR(__xludf.DUMMYFUNCTION("IF(REGEXMATCH(Q743,""(?i)java""),1,0)"),1.0)</f>
        <v>1</v>
      </c>
      <c r="W743" s="3">
        <f>IFERROR(__xludf.DUMMYFUNCTION("IF(REGEXMATCH(Q743,""(?i)sql""),1,0)"),0.0)</f>
        <v>0</v>
      </c>
      <c r="X743" s="3">
        <f>IFERROR(__xludf.DUMMYFUNCTION("IF(REGEXMATCH(Q743,""(?i)web development""),1,0)"),1.0)</f>
        <v>1</v>
      </c>
      <c r="Y743" s="3">
        <f>IFERROR(__xludf.DUMMYFUNCTION("IF(REGEXMATCH(Q743,""(?i)data science""),1,0)"),0.0)</f>
        <v>0</v>
      </c>
      <c r="Z743" s="3" t="s">
        <v>45</v>
      </c>
      <c r="AA743" s="3" t="s">
        <v>72</v>
      </c>
      <c r="AB743" s="3" t="s">
        <v>47</v>
      </c>
      <c r="AC743" s="3" t="s">
        <v>48</v>
      </c>
      <c r="AD743" s="3">
        <v>0.0</v>
      </c>
      <c r="AE743" s="3" t="s">
        <v>49</v>
      </c>
      <c r="AF743" s="3">
        <v>5.94</v>
      </c>
      <c r="AG743" s="3">
        <v>7.63</v>
      </c>
      <c r="AH743" s="3">
        <v>6.13</v>
      </c>
      <c r="AI743" s="3">
        <v>6.66</v>
      </c>
      <c r="AJ743" s="3">
        <v>7.38</v>
      </c>
      <c r="AK743" s="3">
        <v>6.2</v>
      </c>
      <c r="AL743" s="3">
        <v>5.85</v>
      </c>
      <c r="AM743" s="3">
        <v>7.47</v>
      </c>
    </row>
    <row r="744">
      <c r="A744" s="3" t="s">
        <v>1736</v>
      </c>
      <c r="B744" s="3" t="s">
        <v>1737</v>
      </c>
      <c r="C744" s="4">
        <v>21.0</v>
      </c>
      <c r="D744" s="3" t="s">
        <v>58</v>
      </c>
      <c r="E744" s="3" t="s">
        <v>70</v>
      </c>
      <c r="F744" s="5">
        <v>6.95</v>
      </c>
      <c r="G744" s="3">
        <v>2.0</v>
      </c>
      <c r="H744" s="5">
        <v>95.19</v>
      </c>
      <c r="I744" s="3" t="s">
        <v>13</v>
      </c>
      <c r="J744" s="3">
        <f>IFERROR(__xludf.DUMMYFUNCTION("COUNTA(SPLIT(I744,"",""))"),1.0)</f>
        <v>1</v>
      </c>
      <c r="K744" s="3">
        <f>IFERROR(__xludf.DUMMYFUNCTION("IF(REGEXMATCH(I744,""(?i)literary society""),1,0)"),0.0)</f>
        <v>0</v>
      </c>
      <c r="L744" s="3">
        <f>IFERROR(__xludf.DUMMYFUNCTION("IF(REGEXMATCH(I744,""(?i)robotics""),1,0)"),0.0)</f>
        <v>0</v>
      </c>
      <c r="M744" s="3">
        <f>IFERROR(__xludf.DUMMYFUNCTION("IF(REGEXMATCH(I744,""(?i)coding club""),1,0)"),0.0)</f>
        <v>0</v>
      </c>
      <c r="N744" s="3">
        <f>IFERROR(__xludf.DUMMYFUNCTION("IF(REGEXMATCH(I744,""(?i)entrepreneurship cell""),1,0)"),1.0)</f>
        <v>1</v>
      </c>
      <c r="O744" s="3">
        <f>IFERROR(__xludf.DUMMYFUNCTION("IF(REGEXMATCH(I744,""(?i)cultural club""),1,0)"),0.0)</f>
        <v>0</v>
      </c>
      <c r="P744" s="3">
        <f>IFERROR(__xludf.DUMMYFUNCTION("IF(REGEXMATCH(I744,""(?i)sports club""),1,0)"),0.0)</f>
        <v>0</v>
      </c>
      <c r="Q744" s="3" t="s">
        <v>1738</v>
      </c>
      <c r="R744" s="3">
        <f>IFERROR(__xludf.DUMMYFUNCTION("COUNTA(SPLIT(Q744,"",""))"),3.0)</f>
        <v>3</v>
      </c>
      <c r="S744" s="3">
        <f>IFERROR(__xludf.DUMMYFUNCTION("IF(REGEXMATCH(Q744,""(?i)c\+\+""),1,0)"),1.0)</f>
        <v>1</v>
      </c>
      <c r="T744" s="3">
        <f>IFERROR(__xludf.DUMMYFUNCTION("IF(REGEXMATCH(Q744,""(?i)machine learning""),1,0)"),1.0)</f>
        <v>1</v>
      </c>
      <c r="U744" s="3">
        <f>IFERROR(__xludf.DUMMYFUNCTION("IF(REGEXMATCH(Q744,""(?i)python""),1,0)"),1.0)</f>
        <v>1</v>
      </c>
      <c r="V744" s="3">
        <f>IFERROR(__xludf.DUMMYFUNCTION("IF(REGEXMATCH(Q744,""(?i)java""),1,0)"),0.0)</f>
        <v>0</v>
      </c>
      <c r="W744" s="3">
        <f>IFERROR(__xludf.DUMMYFUNCTION("IF(REGEXMATCH(Q744,""(?i)sql""),1,0)"),0.0)</f>
        <v>0</v>
      </c>
      <c r="X744" s="3">
        <f>IFERROR(__xludf.DUMMYFUNCTION("IF(REGEXMATCH(Q744,""(?i)web development""),1,0)"),0.0)</f>
        <v>0</v>
      </c>
      <c r="Y744" s="3">
        <f>IFERROR(__xludf.DUMMYFUNCTION("IF(REGEXMATCH(Q744,""(?i)data science""),1,0)"),0.0)</f>
        <v>0</v>
      </c>
      <c r="Z744" s="3" t="s">
        <v>45</v>
      </c>
      <c r="AA744" s="3" t="s">
        <v>98</v>
      </c>
      <c r="AB744" s="3" t="s">
        <v>47</v>
      </c>
      <c r="AC744" s="3" t="s">
        <v>48</v>
      </c>
      <c r="AD744" s="3">
        <v>0.0</v>
      </c>
      <c r="AE744" s="3" t="s">
        <v>49</v>
      </c>
      <c r="AF744" s="3">
        <v>6.9</v>
      </c>
      <c r="AG744" s="3">
        <v>7.39</v>
      </c>
      <c r="AH744" s="3">
        <v>6.26</v>
      </c>
      <c r="AI744" s="3">
        <v>7.18</v>
      </c>
      <c r="AJ744" s="3">
        <v>7.46</v>
      </c>
      <c r="AK744" s="3">
        <v>7.19</v>
      </c>
      <c r="AL744" s="3">
        <v>5.98</v>
      </c>
      <c r="AM744" s="3">
        <v>7.21</v>
      </c>
    </row>
    <row r="745">
      <c r="A745" s="3" t="s">
        <v>1739</v>
      </c>
      <c r="B745" s="3" t="s">
        <v>1740</v>
      </c>
      <c r="C745" s="4">
        <v>22.0</v>
      </c>
      <c r="D745" s="3" t="s">
        <v>58</v>
      </c>
      <c r="E745" s="3" t="s">
        <v>59</v>
      </c>
      <c r="F745" s="5">
        <v>7.23</v>
      </c>
      <c r="G745" s="3">
        <v>2.0</v>
      </c>
      <c r="H745" s="5">
        <v>89.25</v>
      </c>
      <c r="I745" s="3" t="s">
        <v>304</v>
      </c>
      <c r="J745" s="3">
        <f>IFERROR(__xludf.DUMMYFUNCTION("COUNTA(SPLIT(I745,"",""))"),2.0)</f>
        <v>2</v>
      </c>
      <c r="K745" s="3">
        <f>IFERROR(__xludf.DUMMYFUNCTION("IF(REGEXMATCH(I745,""(?i)literary society""),1,0)"),0.0)</f>
        <v>0</v>
      </c>
      <c r="L745" s="3">
        <f>IFERROR(__xludf.DUMMYFUNCTION("IF(REGEXMATCH(I745,""(?i)robotics""),1,0)"),0.0)</f>
        <v>0</v>
      </c>
      <c r="M745" s="3">
        <f>IFERROR(__xludf.DUMMYFUNCTION("IF(REGEXMATCH(I745,""(?i)coding club""),1,0)"),0.0)</f>
        <v>0</v>
      </c>
      <c r="N745" s="3">
        <f>IFERROR(__xludf.DUMMYFUNCTION("IF(REGEXMATCH(I745,""(?i)entrepreneurship cell""),1,0)"),1.0)</f>
        <v>1</v>
      </c>
      <c r="O745" s="3">
        <f>IFERROR(__xludf.DUMMYFUNCTION("IF(REGEXMATCH(I745,""(?i)cultural club""),1,0)"),1.0)</f>
        <v>1</v>
      </c>
      <c r="P745" s="3">
        <f>IFERROR(__xludf.DUMMYFUNCTION("IF(REGEXMATCH(I745,""(?i)sports club""),1,0)"),0.0)</f>
        <v>0</v>
      </c>
      <c r="Q745" s="3" t="s">
        <v>148</v>
      </c>
      <c r="R745" s="3">
        <f>IFERROR(__xludf.DUMMYFUNCTION("COUNTA(SPLIT(Q745,"",""))"),2.0)</f>
        <v>2</v>
      </c>
      <c r="S745" s="3">
        <f>IFERROR(__xludf.DUMMYFUNCTION("IF(REGEXMATCH(Q745,""(?i)c\+\+""),1,0)"),0.0)</f>
        <v>0</v>
      </c>
      <c r="T745" s="3">
        <f>IFERROR(__xludf.DUMMYFUNCTION("IF(REGEXMATCH(Q745,""(?i)machine learning""),1,0)"),0.0)</f>
        <v>0</v>
      </c>
      <c r="U745" s="3">
        <f>IFERROR(__xludf.DUMMYFUNCTION("IF(REGEXMATCH(Q745,""(?i)python""),1,0)"),0.0)</f>
        <v>0</v>
      </c>
      <c r="V745" s="3">
        <f>IFERROR(__xludf.DUMMYFUNCTION("IF(REGEXMATCH(Q745,""(?i)java""),1,0)"),0.0)</f>
        <v>0</v>
      </c>
      <c r="W745" s="3">
        <f>IFERROR(__xludf.DUMMYFUNCTION("IF(REGEXMATCH(Q745,""(?i)sql""),1,0)"),0.0)</f>
        <v>0</v>
      </c>
      <c r="X745" s="3">
        <f>IFERROR(__xludf.DUMMYFUNCTION("IF(REGEXMATCH(Q745,""(?i)web development""),1,0)"),1.0)</f>
        <v>1</v>
      </c>
      <c r="Y745" s="3">
        <f>IFERROR(__xludf.DUMMYFUNCTION("IF(REGEXMATCH(Q745,""(?i)data science""),1,0)"),1.0)</f>
        <v>1</v>
      </c>
      <c r="Z745" s="3" t="s">
        <v>55</v>
      </c>
      <c r="AA745" s="3" t="s">
        <v>48</v>
      </c>
      <c r="AB745" s="3" t="s">
        <v>47</v>
      </c>
      <c r="AC745" s="3" t="s">
        <v>48</v>
      </c>
      <c r="AD745" s="3">
        <v>0.0</v>
      </c>
      <c r="AE745" s="3" t="s">
        <v>49</v>
      </c>
      <c r="AF745" s="3">
        <v>7.09</v>
      </c>
      <c r="AG745" s="3">
        <v>8.17</v>
      </c>
      <c r="AH745" s="3">
        <v>6.46</v>
      </c>
      <c r="AI745" s="3">
        <v>7.88</v>
      </c>
      <c r="AJ745" s="3">
        <v>7.46</v>
      </c>
      <c r="AK745" s="3">
        <v>7.58</v>
      </c>
      <c r="AL745" s="3">
        <v>6.52</v>
      </c>
      <c r="AM745" s="3">
        <v>6.65</v>
      </c>
    </row>
    <row r="746">
      <c r="A746" s="3" t="s">
        <v>1741</v>
      </c>
      <c r="B746" s="3" t="s">
        <v>1742</v>
      </c>
      <c r="C746" s="4">
        <v>19.0</v>
      </c>
      <c r="D746" s="3" t="s">
        <v>41</v>
      </c>
      <c r="E746" s="3" t="s">
        <v>52</v>
      </c>
      <c r="F746" s="5">
        <v>7.67</v>
      </c>
      <c r="G746" s="3">
        <v>2.0</v>
      </c>
      <c r="H746" s="5">
        <v>97.32</v>
      </c>
      <c r="I746" s="3" t="s">
        <v>12</v>
      </c>
      <c r="J746" s="3">
        <f>IFERROR(__xludf.DUMMYFUNCTION("COUNTA(SPLIT(I746,"",""))"),1.0)</f>
        <v>1</v>
      </c>
      <c r="K746" s="3">
        <f>IFERROR(__xludf.DUMMYFUNCTION("IF(REGEXMATCH(I746,""(?i)literary society""),1,0)"),0.0)</f>
        <v>0</v>
      </c>
      <c r="L746" s="3">
        <f>IFERROR(__xludf.DUMMYFUNCTION("IF(REGEXMATCH(I746,""(?i)robotics""),1,0)"),0.0)</f>
        <v>0</v>
      </c>
      <c r="M746" s="3">
        <f>IFERROR(__xludf.DUMMYFUNCTION("IF(REGEXMATCH(I746,""(?i)coding club""),1,0)"),1.0)</f>
        <v>1</v>
      </c>
      <c r="N746" s="3">
        <f>IFERROR(__xludf.DUMMYFUNCTION("IF(REGEXMATCH(I746,""(?i)entrepreneurship cell""),1,0)"),0.0)</f>
        <v>0</v>
      </c>
      <c r="O746" s="3">
        <f>IFERROR(__xludf.DUMMYFUNCTION("IF(REGEXMATCH(I746,""(?i)cultural club""),1,0)"),0.0)</f>
        <v>0</v>
      </c>
      <c r="P746" s="3">
        <f>IFERROR(__xludf.DUMMYFUNCTION("IF(REGEXMATCH(I746,""(?i)sports club""),1,0)"),0.0)</f>
        <v>0</v>
      </c>
      <c r="Q746" s="3" t="s">
        <v>1294</v>
      </c>
      <c r="R746" s="3">
        <f>IFERROR(__xludf.DUMMYFUNCTION("COUNTA(SPLIT(Q746,"",""))"),3.0)</f>
        <v>3</v>
      </c>
      <c r="S746" s="3">
        <f>IFERROR(__xludf.DUMMYFUNCTION("IF(REGEXMATCH(Q746,""(?i)c\+\+""),1,0)"),0.0)</f>
        <v>0</v>
      </c>
      <c r="T746" s="3">
        <f>IFERROR(__xludf.DUMMYFUNCTION("IF(REGEXMATCH(Q746,""(?i)machine learning""),1,0)"),0.0)</f>
        <v>0</v>
      </c>
      <c r="U746" s="3">
        <f>IFERROR(__xludf.DUMMYFUNCTION("IF(REGEXMATCH(Q746,""(?i)python""),1,0)"),0.0)</f>
        <v>0</v>
      </c>
      <c r="V746" s="3">
        <f>IFERROR(__xludf.DUMMYFUNCTION("IF(REGEXMATCH(Q746,""(?i)java""),1,0)"),1.0)</f>
        <v>1</v>
      </c>
      <c r="W746" s="3">
        <f>IFERROR(__xludf.DUMMYFUNCTION("IF(REGEXMATCH(Q746,""(?i)sql""),1,0)"),1.0)</f>
        <v>1</v>
      </c>
      <c r="X746" s="3">
        <f>IFERROR(__xludf.DUMMYFUNCTION("IF(REGEXMATCH(Q746,""(?i)web development""),1,0)"),0.0)</f>
        <v>0</v>
      </c>
      <c r="Y746" s="3">
        <f>IFERROR(__xludf.DUMMYFUNCTION("IF(REGEXMATCH(Q746,""(?i)data science""),1,0)"),1.0)</f>
        <v>1</v>
      </c>
      <c r="Z746" s="3" t="s">
        <v>45</v>
      </c>
      <c r="AA746" s="3" t="s">
        <v>61</v>
      </c>
      <c r="AB746" s="3" t="s">
        <v>66</v>
      </c>
      <c r="AC746" s="3" t="s">
        <v>67</v>
      </c>
      <c r="AD746" s="3">
        <v>19.85</v>
      </c>
      <c r="AE746" s="3" t="s">
        <v>75</v>
      </c>
      <c r="AF746" s="3">
        <v>9.0</v>
      </c>
      <c r="AG746" s="3">
        <v>8.98</v>
      </c>
      <c r="AH746" s="3">
        <v>7.63</v>
      </c>
      <c r="AI746" s="3">
        <v>5.99</v>
      </c>
      <c r="AJ746" s="3">
        <v>9.39</v>
      </c>
      <c r="AK746" s="3">
        <v>6.4</v>
      </c>
      <c r="AL746" s="3">
        <v>6.79</v>
      </c>
      <c r="AM746" s="3">
        <v>7.16</v>
      </c>
    </row>
    <row r="747">
      <c r="A747" s="3" t="s">
        <v>1743</v>
      </c>
      <c r="B747" s="3" t="s">
        <v>1744</v>
      </c>
      <c r="C747" s="4">
        <v>21.0</v>
      </c>
      <c r="D747" s="3" t="s">
        <v>41</v>
      </c>
      <c r="E747" s="3" t="s">
        <v>92</v>
      </c>
      <c r="F747" s="5">
        <v>6.11</v>
      </c>
      <c r="G747" s="3">
        <v>3.0</v>
      </c>
      <c r="H747" s="5">
        <v>89.78</v>
      </c>
      <c r="I747" s="3" t="s">
        <v>15</v>
      </c>
      <c r="J747" s="3">
        <f>IFERROR(__xludf.DUMMYFUNCTION("COUNTA(SPLIT(I747,"",""))"),1.0)</f>
        <v>1</v>
      </c>
      <c r="K747" s="3">
        <f>IFERROR(__xludf.DUMMYFUNCTION("IF(REGEXMATCH(I747,""(?i)literary society""),1,0)"),0.0)</f>
        <v>0</v>
      </c>
      <c r="L747" s="3">
        <f>IFERROR(__xludf.DUMMYFUNCTION("IF(REGEXMATCH(I747,""(?i)robotics""),1,0)"),0.0)</f>
        <v>0</v>
      </c>
      <c r="M747" s="3">
        <f>IFERROR(__xludf.DUMMYFUNCTION("IF(REGEXMATCH(I747,""(?i)coding club""),1,0)"),0.0)</f>
        <v>0</v>
      </c>
      <c r="N747" s="3">
        <f>IFERROR(__xludf.DUMMYFUNCTION("IF(REGEXMATCH(I747,""(?i)entrepreneurship cell""),1,0)"),0.0)</f>
        <v>0</v>
      </c>
      <c r="O747" s="3">
        <f>IFERROR(__xludf.DUMMYFUNCTION("IF(REGEXMATCH(I747,""(?i)cultural club""),1,0)"),0.0)</f>
        <v>0</v>
      </c>
      <c r="P747" s="3">
        <f>IFERROR(__xludf.DUMMYFUNCTION("IF(REGEXMATCH(I747,""(?i)sports club""),1,0)"),1.0)</f>
        <v>1</v>
      </c>
      <c r="Q747" s="3" t="s">
        <v>1745</v>
      </c>
      <c r="R747" s="3">
        <f>IFERROR(__xludf.DUMMYFUNCTION("COUNTA(SPLIT(Q747,"",""))"),3.0)</f>
        <v>3</v>
      </c>
      <c r="S747" s="3">
        <f>IFERROR(__xludf.DUMMYFUNCTION("IF(REGEXMATCH(Q747,""(?i)c\+\+""),1,0)"),1.0)</f>
        <v>1</v>
      </c>
      <c r="T747" s="3">
        <f>IFERROR(__xludf.DUMMYFUNCTION("IF(REGEXMATCH(Q747,""(?i)machine learning""),1,0)"),0.0)</f>
        <v>0</v>
      </c>
      <c r="U747" s="3">
        <f>IFERROR(__xludf.DUMMYFUNCTION("IF(REGEXMATCH(Q747,""(?i)python""),1,0)"),0.0)</f>
        <v>0</v>
      </c>
      <c r="V747" s="3">
        <f>IFERROR(__xludf.DUMMYFUNCTION("IF(REGEXMATCH(Q747,""(?i)java""),1,0)"),1.0)</f>
        <v>1</v>
      </c>
      <c r="W747" s="3">
        <f>IFERROR(__xludf.DUMMYFUNCTION("IF(REGEXMATCH(Q747,""(?i)sql""),1,0)"),0.0)</f>
        <v>0</v>
      </c>
      <c r="X747" s="3">
        <f>IFERROR(__xludf.DUMMYFUNCTION("IF(REGEXMATCH(Q747,""(?i)web development""),1,0)"),1.0)</f>
        <v>1</v>
      </c>
      <c r="Y747" s="3">
        <f>IFERROR(__xludf.DUMMYFUNCTION("IF(REGEXMATCH(Q747,""(?i)data science""),1,0)"),0.0)</f>
        <v>0</v>
      </c>
      <c r="Z747" s="3" t="s">
        <v>45</v>
      </c>
      <c r="AA747" s="3" t="s">
        <v>67</v>
      </c>
      <c r="AB747" s="3" t="s">
        <v>47</v>
      </c>
      <c r="AC747" s="3" t="s">
        <v>48</v>
      </c>
      <c r="AD747" s="3">
        <v>0.0</v>
      </c>
      <c r="AE747" s="3" t="s">
        <v>49</v>
      </c>
      <c r="AF747" s="3">
        <v>5.47</v>
      </c>
      <c r="AG747" s="3">
        <v>6.5</v>
      </c>
      <c r="AH747" s="3">
        <v>6.18</v>
      </c>
      <c r="AI747" s="3">
        <v>6.6</v>
      </c>
      <c r="AJ747" s="3">
        <v>7.61</v>
      </c>
      <c r="AK747" s="3">
        <v>5.27</v>
      </c>
      <c r="AL747" s="3">
        <v>5.03</v>
      </c>
      <c r="AM747" s="3">
        <v>6.25</v>
      </c>
    </row>
    <row r="748">
      <c r="A748" s="3" t="s">
        <v>1746</v>
      </c>
      <c r="B748" s="3" t="s">
        <v>1747</v>
      </c>
      <c r="C748" s="4">
        <v>23.0</v>
      </c>
      <c r="D748" s="3" t="s">
        <v>58</v>
      </c>
      <c r="E748" s="3" t="s">
        <v>42</v>
      </c>
      <c r="F748" s="5">
        <v>7.25</v>
      </c>
      <c r="G748" s="3">
        <v>1.0</v>
      </c>
      <c r="H748" s="5">
        <v>94.91</v>
      </c>
      <c r="I748" s="3" t="s">
        <v>153</v>
      </c>
      <c r="J748" s="3">
        <f>IFERROR(__xludf.DUMMYFUNCTION("COUNTA(SPLIT(I748,"",""))"),2.0)</f>
        <v>2</v>
      </c>
      <c r="K748" s="3">
        <f>IFERROR(__xludf.DUMMYFUNCTION("IF(REGEXMATCH(I748,""(?i)literary society""),1,0)"),0.0)</f>
        <v>0</v>
      </c>
      <c r="L748" s="3">
        <f>IFERROR(__xludf.DUMMYFUNCTION("IF(REGEXMATCH(I748,""(?i)robotics""),1,0)"),0.0)</f>
        <v>0</v>
      </c>
      <c r="M748" s="3">
        <f>IFERROR(__xludf.DUMMYFUNCTION("IF(REGEXMATCH(I748,""(?i)coding club""),1,0)"),1.0)</f>
        <v>1</v>
      </c>
      <c r="N748" s="3">
        <f>IFERROR(__xludf.DUMMYFUNCTION("IF(REGEXMATCH(I748,""(?i)entrepreneurship cell""),1,0)"),0.0)</f>
        <v>0</v>
      </c>
      <c r="O748" s="3">
        <f>IFERROR(__xludf.DUMMYFUNCTION("IF(REGEXMATCH(I748,""(?i)cultural club""),1,0)"),0.0)</f>
        <v>0</v>
      </c>
      <c r="P748" s="3">
        <f>IFERROR(__xludf.DUMMYFUNCTION("IF(REGEXMATCH(I748,""(?i)sports club""),1,0)"),1.0)</f>
        <v>1</v>
      </c>
      <c r="Q748" s="3" t="s">
        <v>493</v>
      </c>
      <c r="R748" s="3">
        <f>IFERROR(__xludf.DUMMYFUNCTION("COUNTA(SPLIT(Q748,"",""))"),2.0)</f>
        <v>2</v>
      </c>
      <c r="S748" s="3">
        <f>IFERROR(__xludf.DUMMYFUNCTION("IF(REGEXMATCH(Q748,""(?i)c\+\+""),1,0)"),0.0)</f>
        <v>0</v>
      </c>
      <c r="T748" s="3">
        <f>IFERROR(__xludf.DUMMYFUNCTION("IF(REGEXMATCH(Q748,""(?i)machine learning""),1,0)"),1.0)</f>
        <v>1</v>
      </c>
      <c r="U748" s="3">
        <f>IFERROR(__xludf.DUMMYFUNCTION("IF(REGEXMATCH(Q748,""(?i)python""),1,0)"),0.0)</f>
        <v>0</v>
      </c>
      <c r="V748" s="3">
        <f>IFERROR(__xludf.DUMMYFUNCTION("IF(REGEXMATCH(Q748,""(?i)java""),1,0)"),0.0)</f>
        <v>0</v>
      </c>
      <c r="W748" s="3">
        <f>IFERROR(__xludf.DUMMYFUNCTION("IF(REGEXMATCH(Q748,""(?i)sql""),1,0)"),1.0)</f>
        <v>1</v>
      </c>
      <c r="X748" s="3">
        <f>IFERROR(__xludf.DUMMYFUNCTION("IF(REGEXMATCH(Q748,""(?i)web development""),1,0)"),0.0)</f>
        <v>0</v>
      </c>
      <c r="Y748" s="3">
        <f>IFERROR(__xludf.DUMMYFUNCTION("IF(REGEXMATCH(Q748,""(?i)data science""),1,0)"),0.0)</f>
        <v>0</v>
      </c>
      <c r="Z748" s="3" t="s">
        <v>55</v>
      </c>
      <c r="AA748" s="3" t="s">
        <v>48</v>
      </c>
      <c r="AB748" s="3" t="s">
        <v>66</v>
      </c>
      <c r="AC748" s="3" t="s">
        <v>98</v>
      </c>
      <c r="AD748" s="3">
        <v>4.91</v>
      </c>
      <c r="AE748" s="3" t="s">
        <v>75</v>
      </c>
      <c r="AF748" s="3">
        <v>7.71</v>
      </c>
      <c r="AG748" s="3">
        <v>6.56</v>
      </c>
      <c r="AH748" s="3">
        <v>7.51</v>
      </c>
      <c r="AI748" s="3">
        <v>6.74</v>
      </c>
      <c r="AJ748" s="3">
        <v>7.74</v>
      </c>
      <c r="AK748" s="3">
        <v>7.62</v>
      </c>
      <c r="AL748" s="3">
        <v>6.06</v>
      </c>
      <c r="AM748" s="3">
        <v>8.09</v>
      </c>
    </row>
    <row r="749">
      <c r="A749" s="3" t="s">
        <v>1748</v>
      </c>
      <c r="B749" s="3" t="s">
        <v>1749</v>
      </c>
      <c r="C749" s="4">
        <v>19.0</v>
      </c>
      <c r="D749" s="3" t="s">
        <v>58</v>
      </c>
      <c r="E749" s="3" t="s">
        <v>59</v>
      </c>
      <c r="F749" s="5">
        <v>7.71</v>
      </c>
      <c r="G749" s="3">
        <v>0.0</v>
      </c>
      <c r="H749" s="5">
        <v>72.0</v>
      </c>
      <c r="I749" s="3" t="s">
        <v>1750</v>
      </c>
      <c r="J749" s="3">
        <f>IFERROR(__xludf.DUMMYFUNCTION("COUNTA(SPLIT(I749,"",""))"),3.0)</f>
        <v>3</v>
      </c>
      <c r="K749" s="3">
        <f>IFERROR(__xludf.DUMMYFUNCTION("IF(REGEXMATCH(I749,""(?i)literary society""),1,0)"),0.0)</f>
        <v>0</v>
      </c>
      <c r="L749" s="3">
        <f>IFERROR(__xludf.DUMMYFUNCTION("IF(REGEXMATCH(I749,""(?i)robotics""),1,0)"),0.0)</f>
        <v>0</v>
      </c>
      <c r="M749" s="3">
        <f>IFERROR(__xludf.DUMMYFUNCTION("IF(REGEXMATCH(I749,""(?i)coding club""),1,0)"),1.0)</f>
        <v>1</v>
      </c>
      <c r="N749" s="3">
        <f>IFERROR(__xludf.DUMMYFUNCTION("IF(REGEXMATCH(I749,""(?i)entrepreneurship cell""),1,0)"),0.0)</f>
        <v>0</v>
      </c>
      <c r="O749" s="3">
        <f>IFERROR(__xludf.DUMMYFUNCTION("IF(REGEXMATCH(I749,""(?i)cultural club""),1,0)"),1.0)</f>
        <v>1</v>
      </c>
      <c r="P749" s="3">
        <f>IFERROR(__xludf.DUMMYFUNCTION("IF(REGEXMATCH(I749,""(?i)sports club""),1,0)"),1.0)</f>
        <v>1</v>
      </c>
      <c r="Q749" s="3" t="s">
        <v>1751</v>
      </c>
      <c r="R749" s="3">
        <f>IFERROR(__xludf.DUMMYFUNCTION("COUNTA(SPLIT(Q749,"",""))"),3.0)</f>
        <v>3</v>
      </c>
      <c r="S749" s="3">
        <f>IFERROR(__xludf.DUMMYFUNCTION("IF(REGEXMATCH(Q749,""(?i)c\+\+""),1,0)"),1.0)</f>
        <v>1</v>
      </c>
      <c r="T749" s="3">
        <f>IFERROR(__xludf.DUMMYFUNCTION("IF(REGEXMATCH(Q749,""(?i)machine learning""),1,0)"),0.0)</f>
        <v>0</v>
      </c>
      <c r="U749" s="3">
        <f>IFERROR(__xludf.DUMMYFUNCTION("IF(REGEXMATCH(Q749,""(?i)python""),1,0)"),0.0)</f>
        <v>0</v>
      </c>
      <c r="V749" s="3">
        <f>IFERROR(__xludf.DUMMYFUNCTION("IF(REGEXMATCH(Q749,""(?i)java""),1,0)"),0.0)</f>
        <v>0</v>
      </c>
      <c r="W749" s="3">
        <f>IFERROR(__xludf.DUMMYFUNCTION("IF(REGEXMATCH(Q749,""(?i)sql""),1,0)"),1.0)</f>
        <v>1</v>
      </c>
      <c r="X749" s="3">
        <f>IFERROR(__xludf.DUMMYFUNCTION("IF(REGEXMATCH(Q749,""(?i)web development""),1,0)"),0.0)</f>
        <v>0</v>
      </c>
      <c r="Y749" s="3">
        <f>IFERROR(__xludf.DUMMYFUNCTION("IF(REGEXMATCH(Q749,""(?i)data science""),1,0)"),1.0)</f>
        <v>1</v>
      </c>
      <c r="Z749" s="3" t="s">
        <v>45</v>
      </c>
      <c r="AA749" s="3" t="s">
        <v>46</v>
      </c>
      <c r="AB749" s="3" t="s">
        <v>66</v>
      </c>
      <c r="AC749" s="3" t="s">
        <v>72</v>
      </c>
      <c r="AD749" s="3">
        <v>6.64</v>
      </c>
      <c r="AE749" s="3" t="s">
        <v>72</v>
      </c>
      <c r="AF749" s="3">
        <v>7.71</v>
      </c>
      <c r="AG749" s="3">
        <v>6.92</v>
      </c>
      <c r="AH749" s="3">
        <v>6.7</v>
      </c>
      <c r="AI749" s="3">
        <v>8.69</v>
      </c>
      <c r="AJ749" s="3">
        <v>8.78</v>
      </c>
      <c r="AK749" s="3">
        <v>7.64</v>
      </c>
      <c r="AL749" s="3">
        <v>7.97</v>
      </c>
      <c r="AM749" s="3">
        <v>7.24</v>
      </c>
    </row>
    <row r="750">
      <c r="A750" s="3" t="s">
        <v>1752</v>
      </c>
      <c r="B750" s="3" t="s">
        <v>190</v>
      </c>
      <c r="C750" s="4">
        <v>18.0</v>
      </c>
      <c r="D750" s="3" t="s">
        <v>58</v>
      </c>
      <c r="E750" s="3" t="s">
        <v>70</v>
      </c>
      <c r="F750" s="5">
        <v>7.0</v>
      </c>
      <c r="G750" s="3">
        <v>0.0</v>
      </c>
      <c r="H750" s="5">
        <v>60.75</v>
      </c>
      <c r="I750" s="3" t="s">
        <v>14</v>
      </c>
      <c r="J750" s="3">
        <f>IFERROR(__xludf.DUMMYFUNCTION("COUNTA(SPLIT(I750,"",""))"),1.0)</f>
        <v>1</v>
      </c>
      <c r="K750" s="3">
        <f>IFERROR(__xludf.DUMMYFUNCTION("IF(REGEXMATCH(I750,""(?i)literary society""),1,0)"),0.0)</f>
        <v>0</v>
      </c>
      <c r="L750" s="3">
        <f>IFERROR(__xludf.DUMMYFUNCTION("IF(REGEXMATCH(I750,""(?i)robotics""),1,0)"),0.0)</f>
        <v>0</v>
      </c>
      <c r="M750" s="3">
        <f>IFERROR(__xludf.DUMMYFUNCTION("IF(REGEXMATCH(I750,""(?i)coding club""),1,0)"),0.0)</f>
        <v>0</v>
      </c>
      <c r="N750" s="3">
        <f>IFERROR(__xludf.DUMMYFUNCTION("IF(REGEXMATCH(I750,""(?i)entrepreneurship cell""),1,0)"),0.0)</f>
        <v>0</v>
      </c>
      <c r="O750" s="3">
        <f>IFERROR(__xludf.DUMMYFUNCTION("IF(REGEXMATCH(I750,""(?i)cultural club""),1,0)"),1.0)</f>
        <v>1</v>
      </c>
      <c r="P750" s="3">
        <f>IFERROR(__xludf.DUMMYFUNCTION("IF(REGEXMATCH(I750,""(?i)sports club""),1,0)"),0.0)</f>
        <v>0</v>
      </c>
      <c r="Q750" s="3" t="s">
        <v>206</v>
      </c>
      <c r="R750" s="3">
        <f>IFERROR(__xludf.DUMMYFUNCTION("COUNTA(SPLIT(Q750,"",""))"),2.0)</f>
        <v>2</v>
      </c>
      <c r="S750" s="3">
        <f>IFERROR(__xludf.DUMMYFUNCTION("IF(REGEXMATCH(Q750,""(?i)c\+\+""),1,0)"),0.0)</f>
        <v>0</v>
      </c>
      <c r="T750" s="3">
        <f>IFERROR(__xludf.DUMMYFUNCTION("IF(REGEXMATCH(Q750,""(?i)machine learning""),1,0)"),0.0)</f>
        <v>0</v>
      </c>
      <c r="U750" s="3">
        <f>IFERROR(__xludf.DUMMYFUNCTION("IF(REGEXMATCH(Q750,""(?i)python""),1,0)"),0.0)</f>
        <v>0</v>
      </c>
      <c r="V750" s="3">
        <f>IFERROR(__xludf.DUMMYFUNCTION("IF(REGEXMATCH(Q750,""(?i)java""),1,0)"),1.0)</f>
        <v>1</v>
      </c>
      <c r="W750" s="3">
        <f>IFERROR(__xludf.DUMMYFUNCTION("IF(REGEXMATCH(Q750,""(?i)sql""),1,0)"),0.0)</f>
        <v>0</v>
      </c>
      <c r="X750" s="3">
        <f>IFERROR(__xludf.DUMMYFUNCTION("IF(REGEXMATCH(Q750,""(?i)web development""),1,0)"),1.0)</f>
        <v>1</v>
      </c>
      <c r="Y750" s="3">
        <f>IFERROR(__xludf.DUMMYFUNCTION("IF(REGEXMATCH(Q750,""(?i)data science""),1,0)"),0.0)</f>
        <v>0</v>
      </c>
      <c r="Z750" s="3" t="s">
        <v>45</v>
      </c>
      <c r="AA750" s="3" t="s">
        <v>61</v>
      </c>
      <c r="AB750" s="3" t="s">
        <v>66</v>
      </c>
      <c r="AC750" s="3" t="s">
        <v>85</v>
      </c>
      <c r="AD750" s="3">
        <v>19.56</v>
      </c>
      <c r="AE750" s="3" t="s">
        <v>75</v>
      </c>
      <c r="AF750" s="3">
        <v>7.84</v>
      </c>
      <c r="AG750" s="3">
        <v>5.71</v>
      </c>
      <c r="AH750" s="3">
        <v>7.06</v>
      </c>
      <c r="AI750" s="3">
        <v>5.88</v>
      </c>
      <c r="AJ750" s="3">
        <v>6.39</v>
      </c>
      <c r="AK750" s="3">
        <v>7.49</v>
      </c>
      <c r="AL750" s="3">
        <v>7.81</v>
      </c>
      <c r="AM750" s="3">
        <v>7.79</v>
      </c>
    </row>
    <row r="751">
      <c r="A751" s="3" t="s">
        <v>1753</v>
      </c>
      <c r="B751" s="3" t="s">
        <v>374</v>
      </c>
      <c r="C751" s="4">
        <v>18.0</v>
      </c>
      <c r="D751" s="3" t="s">
        <v>41</v>
      </c>
      <c r="E751" s="3" t="s">
        <v>42</v>
      </c>
      <c r="F751" s="5">
        <v>7.26</v>
      </c>
      <c r="G751" s="3">
        <v>1.0</v>
      </c>
      <c r="H751" s="5">
        <v>90.08</v>
      </c>
      <c r="I751" s="3" t="s">
        <v>380</v>
      </c>
      <c r="J751" s="3">
        <f>IFERROR(__xludf.DUMMYFUNCTION("COUNTA(SPLIT(I751,"",""))"),3.0)</f>
        <v>3</v>
      </c>
      <c r="K751" s="3">
        <f>IFERROR(__xludf.DUMMYFUNCTION("IF(REGEXMATCH(I751,""(?i)literary society""),1,0)"),0.0)</f>
        <v>0</v>
      </c>
      <c r="L751" s="3">
        <f>IFERROR(__xludf.DUMMYFUNCTION("IF(REGEXMATCH(I751,""(?i)robotics""),1,0)"),1.0)</f>
        <v>1</v>
      </c>
      <c r="M751" s="3">
        <f>IFERROR(__xludf.DUMMYFUNCTION("IF(REGEXMATCH(I751,""(?i)coding club""),1,0)"),0.0)</f>
        <v>0</v>
      </c>
      <c r="N751" s="3">
        <f>IFERROR(__xludf.DUMMYFUNCTION("IF(REGEXMATCH(I751,""(?i)entrepreneurship cell""),1,0)"),1.0)</f>
        <v>1</v>
      </c>
      <c r="O751" s="3">
        <f>IFERROR(__xludf.DUMMYFUNCTION("IF(REGEXMATCH(I751,""(?i)cultural club""),1,0)"),0.0)</f>
        <v>0</v>
      </c>
      <c r="P751" s="3">
        <f>IFERROR(__xludf.DUMMYFUNCTION("IF(REGEXMATCH(I751,""(?i)sports club""),1,0)"),1.0)</f>
        <v>1</v>
      </c>
      <c r="Q751" s="3" t="s">
        <v>1541</v>
      </c>
      <c r="R751" s="3">
        <f>IFERROR(__xludf.DUMMYFUNCTION("COUNTA(SPLIT(Q751,"",""))"),4.0)</f>
        <v>4</v>
      </c>
      <c r="S751" s="3">
        <f>IFERROR(__xludf.DUMMYFUNCTION("IF(REGEXMATCH(Q751,""(?i)c\+\+""),1,0)"),0.0)</f>
        <v>0</v>
      </c>
      <c r="T751" s="3">
        <f>IFERROR(__xludf.DUMMYFUNCTION("IF(REGEXMATCH(Q751,""(?i)machine learning""),1,0)"),0.0)</f>
        <v>0</v>
      </c>
      <c r="U751" s="3">
        <f>IFERROR(__xludf.DUMMYFUNCTION("IF(REGEXMATCH(Q751,""(?i)python""),1,0)"),0.0)</f>
        <v>0</v>
      </c>
      <c r="V751" s="3">
        <f>IFERROR(__xludf.DUMMYFUNCTION("IF(REGEXMATCH(Q751,""(?i)java""),1,0)"),1.0)</f>
        <v>1</v>
      </c>
      <c r="W751" s="3">
        <f>IFERROR(__xludf.DUMMYFUNCTION("IF(REGEXMATCH(Q751,""(?i)sql""),1,0)"),1.0)</f>
        <v>1</v>
      </c>
      <c r="X751" s="3">
        <f>IFERROR(__xludf.DUMMYFUNCTION("IF(REGEXMATCH(Q751,""(?i)web development""),1,0)"),1.0)</f>
        <v>1</v>
      </c>
      <c r="Y751" s="3">
        <f>IFERROR(__xludf.DUMMYFUNCTION("IF(REGEXMATCH(Q751,""(?i)data science""),1,0)"),1.0)</f>
        <v>1</v>
      </c>
      <c r="Z751" s="3" t="s">
        <v>45</v>
      </c>
      <c r="AA751" s="3" t="s">
        <v>85</v>
      </c>
      <c r="AB751" s="3" t="s">
        <v>66</v>
      </c>
      <c r="AC751" s="3" t="s">
        <v>61</v>
      </c>
      <c r="AD751" s="3">
        <v>11.72</v>
      </c>
      <c r="AE751" s="3" t="s">
        <v>61</v>
      </c>
      <c r="AF751" s="3">
        <v>5.45</v>
      </c>
      <c r="AG751" s="3">
        <v>8.75</v>
      </c>
      <c r="AH751" s="3">
        <v>8.4</v>
      </c>
      <c r="AI751" s="3">
        <v>6.62</v>
      </c>
      <c r="AJ751" s="3">
        <v>7.51</v>
      </c>
      <c r="AK751" s="3">
        <v>6.52</v>
      </c>
      <c r="AL751" s="3">
        <v>6.0</v>
      </c>
      <c r="AM751" s="3">
        <v>8.83</v>
      </c>
    </row>
    <row r="752">
      <c r="A752" s="3" t="s">
        <v>1754</v>
      </c>
      <c r="B752" s="3" t="s">
        <v>127</v>
      </c>
      <c r="C752" s="4">
        <v>19.0</v>
      </c>
      <c r="D752" s="3" t="s">
        <v>58</v>
      </c>
      <c r="E752" s="3" t="s">
        <v>59</v>
      </c>
      <c r="F752" s="5">
        <v>6.9</v>
      </c>
      <c r="G752" s="3">
        <v>1.0</v>
      </c>
      <c r="H752" s="5">
        <v>64.54</v>
      </c>
      <c r="I752" s="3" t="s">
        <v>14</v>
      </c>
      <c r="J752" s="3">
        <f>IFERROR(__xludf.DUMMYFUNCTION("COUNTA(SPLIT(I752,"",""))"),1.0)</f>
        <v>1</v>
      </c>
      <c r="K752" s="3">
        <f>IFERROR(__xludf.DUMMYFUNCTION("IF(REGEXMATCH(I752,""(?i)literary society""),1,0)"),0.0)</f>
        <v>0</v>
      </c>
      <c r="L752" s="3">
        <f>IFERROR(__xludf.DUMMYFUNCTION("IF(REGEXMATCH(I752,""(?i)robotics""),1,0)"),0.0)</f>
        <v>0</v>
      </c>
      <c r="M752" s="3">
        <f>IFERROR(__xludf.DUMMYFUNCTION("IF(REGEXMATCH(I752,""(?i)coding club""),1,0)"),0.0)</f>
        <v>0</v>
      </c>
      <c r="N752" s="3">
        <f>IFERROR(__xludf.DUMMYFUNCTION("IF(REGEXMATCH(I752,""(?i)entrepreneurship cell""),1,0)"),0.0)</f>
        <v>0</v>
      </c>
      <c r="O752" s="3">
        <f>IFERROR(__xludf.DUMMYFUNCTION("IF(REGEXMATCH(I752,""(?i)cultural club""),1,0)"),1.0)</f>
        <v>1</v>
      </c>
      <c r="P752" s="3">
        <f>IFERROR(__xludf.DUMMYFUNCTION("IF(REGEXMATCH(I752,""(?i)sports club""),1,0)"),0.0)</f>
        <v>0</v>
      </c>
      <c r="Q752" s="3" t="s">
        <v>1515</v>
      </c>
      <c r="R752" s="3">
        <f>IFERROR(__xludf.DUMMYFUNCTION("COUNTA(SPLIT(Q752,"",""))"),4.0)</f>
        <v>4</v>
      </c>
      <c r="S752" s="3">
        <f>IFERROR(__xludf.DUMMYFUNCTION("IF(REGEXMATCH(Q752,""(?i)c\+\+""),1,0)"),1.0)</f>
        <v>1</v>
      </c>
      <c r="T752" s="3">
        <f>IFERROR(__xludf.DUMMYFUNCTION("IF(REGEXMATCH(Q752,""(?i)machine learning""),1,0)"),1.0)</f>
        <v>1</v>
      </c>
      <c r="U752" s="3">
        <f>IFERROR(__xludf.DUMMYFUNCTION("IF(REGEXMATCH(Q752,""(?i)python""),1,0)"),0.0)</f>
        <v>0</v>
      </c>
      <c r="V752" s="3">
        <f>IFERROR(__xludf.DUMMYFUNCTION("IF(REGEXMATCH(Q752,""(?i)java""),1,0)"),1.0)</f>
        <v>1</v>
      </c>
      <c r="W752" s="3">
        <f>IFERROR(__xludf.DUMMYFUNCTION("IF(REGEXMATCH(Q752,""(?i)sql""),1,0)"),1.0)</f>
        <v>1</v>
      </c>
      <c r="X752" s="3">
        <f>IFERROR(__xludf.DUMMYFUNCTION("IF(REGEXMATCH(Q752,""(?i)web development""),1,0)"),0.0)</f>
        <v>0</v>
      </c>
      <c r="Y752" s="3">
        <f>IFERROR(__xludf.DUMMYFUNCTION("IF(REGEXMATCH(Q752,""(?i)data science""),1,0)"),0.0)</f>
        <v>0</v>
      </c>
      <c r="Z752" s="3" t="s">
        <v>55</v>
      </c>
      <c r="AA752" s="3" t="s">
        <v>48</v>
      </c>
      <c r="AB752" s="3" t="s">
        <v>47</v>
      </c>
      <c r="AC752" s="3" t="s">
        <v>48</v>
      </c>
      <c r="AD752" s="3">
        <v>0.0</v>
      </c>
      <c r="AE752" s="3" t="s">
        <v>49</v>
      </c>
      <c r="AF752" s="3">
        <v>6.55</v>
      </c>
      <c r="AG752" s="3">
        <v>7.62</v>
      </c>
      <c r="AH752" s="3">
        <v>5.93</v>
      </c>
      <c r="AI752" s="3">
        <v>6.86</v>
      </c>
      <c r="AJ752" s="3">
        <v>7.12</v>
      </c>
      <c r="AK752" s="3">
        <v>7.51</v>
      </c>
      <c r="AL752" s="3">
        <v>7.71</v>
      </c>
      <c r="AM752" s="3">
        <v>5.88</v>
      </c>
    </row>
    <row r="753">
      <c r="A753" s="3" t="s">
        <v>1755</v>
      </c>
      <c r="B753" s="3" t="s">
        <v>57</v>
      </c>
      <c r="C753" s="4">
        <v>21.0</v>
      </c>
      <c r="D753" s="3" t="s">
        <v>58</v>
      </c>
      <c r="E753" s="3" t="s">
        <v>52</v>
      </c>
      <c r="F753" s="5">
        <v>6.84</v>
      </c>
      <c r="G753" s="3">
        <v>2.0</v>
      </c>
      <c r="H753" s="5">
        <v>95.25</v>
      </c>
      <c r="I753" s="3" t="s">
        <v>14</v>
      </c>
      <c r="J753" s="3">
        <f>IFERROR(__xludf.DUMMYFUNCTION("COUNTA(SPLIT(I753,"",""))"),1.0)</f>
        <v>1</v>
      </c>
      <c r="K753" s="3">
        <f>IFERROR(__xludf.DUMMYFUNCTION("IF(REGEXMATCH(I753,""(?i)literary society""),1,0)"),0.0)</f>
        <v>0</v>
      </c>
      <c r="L753" s="3">
        <f>IFERROR(__xludf.DUMMYFUNCTION("IF(REGEXMATCH(I753,""(?i)robotics""),1,0)"),0.0)</f>
        <v>0</v>
      </c>
      <c r="M753" s="3">
        <f>IFERROR(__xludf.DUMMYFUNCTION("IF(REGEXMATCH(I753,""(?i)coding club""),1,0)"),0.0)</f>
        <v>0</v>
      </c>
      <c r="N753" s="3">
        <f>IFERROR(__xludf.DUMMYFUNCTION("IF(REGEXMATCH(I753,""(?i)entrepreneurship cell""),1,0)"),0.0)</f>
        <v>0</v>
      </c>
      <c r="O753" s="3">
        <f>IFERROR(__xludf.DUMMYFUNCTION("IF(REGEXMATCH(I753,""(?i)cultural club""),1,0)"),1.0)</f>
        <v>1</v>
      </c>
      <c r="P753" s="3">
        <f>IFERROR(__xludf.DUMMYFUNCTION("IF(REGEXMATCH(I753,""(?i)sports club""),1,0)"),0.0)</f>
        <v>0</v>
      </c>
      <c r="Q753" s="3" t="s">
        <v>316</v>
      </c>
      <c r="R753" s="3">
        <f>IFERROR(__xludf.DUMMYFUNCTION("COUNTA(SPLIT(Q753,"",""))"),4.0)</f>
        <v>4</v>
      </c>
      <c r="S753" s="3">
        <f>IFERROR(__xludf.DUMMYFUNCTION("IF(REGEXMATCH(Q753,""(?i)c\+\+""),1,0)"),0.0)</f>
        <v>0</v>
      </c>
      <c r="T753" s="3">
        <f>IFERROR(__xludf.DUMMYFUNCTION("IF(REGEXMATCH(Q753,""(?i)machine learning""),1,0)"),0.0)</f>
        <v>0</v>
      </c>
      <c r="U753" s="3">
        <f>IFERROR(__xludf.DUMMYFUNCTION("IF(REGEXMATCH(Q753,""(?i)python""),1,0)"),1.0)</f>
        <v>1</v>
      </c>
      <c r="V753" s="3">
        <f>IFERROR(__xludf.DUMMYFUNCTION("IF(REGEXMATCH(Q753,""(?i)java""),1,0)"),0.0)</f>
        <v>0</v>
      </c>
      <c r="W753" s="3">
        <f>IFERROR(__xludf.DUMMYFUNCTION("IF(REGEXMATCH(Q753,""(?i)sql""),1,0)"),1.0)</f>
        <v>1</v>
      </c>
      <c r="X753" s="3">
        <f>IFERROR(__xludf.DUMMYFUNCTION("IF(REGEXMATCH(Q753,""(?i)web development""),1,0)"),1.0)</f>
        <v>1</v>
      </c>
      <c r="Y753" s="3">
        <f>IFERROR(__xludf.DUMMYFUNCTION("IF(REGEXMATCH(Q753,""(?i)data science""),1,0)"),1.0)</f>
        <v>1</v>
      </c>
      <c r="Z753" s="3" t="s">
        <v>45</v>
      </c>
      <c r="AA753" s="3" t="s">
        <v>67</v>
      </c>
      <c r="AB753" s="3" t="s">
        <v>66</v>
      </c>
      <c r="AC753" s="3" t="s">
        <v>72</v>
      </c>
      <c r="AD753" s="3">
        <v>8.58</v>
      </c>
      <c r="AE753" s="3" t="s">
        <v>61</v>
      </c>
      <c r="AF753" s="3">
        <v>8.23</v>
      </c>
      <c r="AG753" s="3">
        <v>6.82</v>
      </c>
      <c r="AH753" s="3">
        <v>5.99</v>
      </c>
      <c r="AI753" s="3">
        <v>6.02</v>
      </c>
      <c r="AJ753" s="3">
        <v>6.7</v>
      </c>
      <c r="AK753" s="3">
        <v>6.7</v>
      </c>
      <c r="AL753" s="3">
        <v>7.91</v>
      </c>
      <c r="AM753" s="3">
        <v>6.33</v>
      </c>
    </row>
    <row r="754">
      <c r="A754" s="3" t="s">
        <v>1756</v>
      </c>
      <c r="B754" s="3" t="s">
        <v>127</v>
      </c>
      <c r="C754" s="4">
        <v>20.0</v>
      </c>
      <c r="D754" s="3" t="s">
        <v>58</v>
      </c>
      <c r="E754" s="3" t="s">
        <v>42</v>
      </c>
      <c r="F754" s="5">
        <v>7.62</v>
      </c>
      <c r="G754" s="3">
        <v>1.0</v>
      </c>
      <c r="H754" s="5">
        <v>72.19</v>
      </c>
      <c r="I754" s="3" t="s">
        <v>53</v>
      </c>
      <c r="J754" s="3">
        <f>IFERROR(__xludf.DUMMYFUNCTION("COUNTA(SPLIT(I754,"",""))"),2.0)</f>
        <v>2</v>
      </c>
      <c r="K754" s="3">
        <f>IFERROR(__xludf.DUMMYFUNCTION("IF(REGEXMATCH(I754,""(?i)literary society""),1,0)"),1.0)</f>
        <v>1</v>
      </c>
      <c r="L754" s="3">
        <f>IFERROR(__xludf.DUMMYFUNCTION("IF(REGEXMATCH(I754,""(?i)robotics""),1,0)"),0.0)</f>
        <v>0</v>
      </c>
      <c r="M754" s="3">
        <f>IFERROR(__xludf.DUMMYFUNCTION("IF(REGEXMATCH(I754,""(?i)coding club""),1,0)"),1.0)</f>
        <v>1</v>
      </c>
      <c r="N754" s="3">
        <f>IFERROR(__xludf.DUMMYFUNCTION("IF(REGEXMATCH(I754,""(?i)entrepreneurship cell""),1,0)"),0.0)</f>
        <v>0</v>
      </c>
      <c r="O754" s="3">
        <f>IFERROR(__xludf.DUMMYFUNCTION("IF(REGEXMATCH(I754,""(?i)cultural club""),1,0)"),0.0)</f>
        <v>0</v>
      </c>
      <c r="P754" s="3">
        <f>IFERROR(__xludf.DUMMYFUNCTION("IF(REGEXMATCH(I754,""(?i)sports club""),1,0)"),0.0)</f>
        <v>0</v>
      </c>
      <c r="Q754" s="3" t="s">
        <v>1698</v>
      </c>
      <c r="R754" s="3">
        <f>IFERROR(__xludf.DUMMYFUNCTION("COUNTA(SPLIT(Q754,"",""))"),5.0)</f>
        <v>5</v>
      </c>
      <c r="S754" s="3">
        <f>IFERROR(__xludf.DUMMYFUNCTION("IF(REGEXMATCH(Q754,""(?i)c\+\+""),1,0)"),1.0)</f>
        <v>1</v>
      </c>
      <c r="T754" s="3">
        <f>IFERROR(__xludf.DUMMYFUNCTION("IF(REGEXMATCH(Q754,""(?i)machine learning""),1,0)"),0.0)</f>
        <v>0</v>
      </c>
      <c r="U754" s="3">
        <f>IFERROR(__xludf.DUMMYFUNCTION("IF(REGEXMATCH(Q754,""(?i)python""),1,0)"),1.0)</f>
        <v>1</v>
      </c>
      <c r="V754" s="3">
        <f>IFERROR(__xludf.DUMMYFUNCTION("IF(REGEXMATCH(Q754,""(?i)java""),1,0)"),1.0)</f>
        <v>1</v>
      </c>
      <c r="W754" s="3">
        <f>IFERROR(__xludf.DUMMYFUNCTION("IF(REGEXMATCH(Q754,""(?i)sql""),1,0)"),0.0)</f>
        <v>0</v>
      </c>
      <c r="X754" s="3">
        <f>IFERROR(__xludf.DUMMYFUNCTION("IF(REGEXMATCH(Q754,""(?i)web development""),1,0)"),1.0)</f>
        <v>1</v>
      </c>
      <c r="Y754" s="3">
        <f>IFERROR(__xludf.DUMMYFUNCTION("IF(REGEXMATCH(Q754,""(?i)data science""),1,0)"),1.0)</f>
        <v>1</v>
      </c>
      <c r="Z754" s="3" t="s">
        <v>45</v>
      </c>
      <c r="AA754" s="3" t="s">
        <v>61</v>
      </c>
      <c r="AB754" s="3" t="s">
        <v>47</v>
      </c>
      <c r="AC754" s="3" t="s">
        <v>48</v>
      </c>
      <c r="AD754" s="3">
        <v>0.0</v>
      </c>
      <c r="AE754" s="3" t="s">
        <v>49</v>
      </c>
      <c r="AF754" s="3">
        <v>8.87</v>
      </c>
      <c r="AG754" s="3">
        <v>8.6</v>
      </c>
      <c r="AH754" s="3">
        <v>9.28</v>
      </c>
      <c r="AI754" s="3">
        <v>6.3</v>
      </c>
      <c r="AJ754" s="3">
        <v>7.04</v>
      </c>
      <c r="AK754" s="3">
        <v>7.38</v>
      </c>
      <c r="AL754" s="3">
        <v>6.34</v>
      </c>
      <c r="AM754" s="3">
        <v>7.13</v>
      </c>
    </row>
    <row r="755">
      <c r="A755" s="3" t="s">
        <v>1757</v>
      </c>
      <c r="B755" s="3" t="s">
        <v>1758</v>
      </c>
      <c r="C755" s="4">
        <v>22.0</v>
      </c>
      <c r="D755" s="3" t="s">
        <v>58</v>
      </c>
      <c r="E755" s="3" t="s">
        <v>59</v>
      </c>
      <c r="F755" s="5">
        <v>7.0</v>
      </c>
      <c r="G755" s="3">
        <v>0.0</v>
      </c>
      <c r="H755" s="5">
        <v>72.98</v>
      </c>
      <c r="I755" s="3" t="s">
        <v>1422</v>
      </c>
      <c r="J755" s="3">
        <f>IFERROR(__xludf.DUMMYFUNCTION("COUNTA(SPLIT(I755,"",""))"),3.0)</f>
        <v>3</v>
      </c>
      <c r="K755" s="3">
        <f>IFERROR(__xludf.DUMMYFUNCTION("IF(REGEXMATCH(I755,""(?i)literary society""),1,0)"),1.0)</f>
        <v>1</v>
      </c>
      <c r="L755" s="3">
        <f>IFERROR(__xludf.DUMMYFUNCTION("IF(REGEXMATCH(I755,""(?i)robotics""),1,0)"),0.0)</f>
        <v>0</v>
      </c>
      <c r="M755" s="3">
        <f>IFERROR(__xludf.DUMMYFUNCTION("IF(REGEXMATCH(I755,""(?i)coding club""),1,0)"),1.0)</f>
        <v>1</v>
      </c>
      <c r="N755" s="3">
        <f>IFERROR(__xludf.DUMMYFUNCTION("IF(REGEXMATCH(I755,""(?i)entrepreneurship cell""),1,0)"),0.0)</f>
        <v>0</v>
      </c>
      <c r="O755" s="3">
        <f>IFERROR(__xludf.DUMMYFUNCTION("IF(REGEXMATCH(I755,""(?i)cultural club""),1,0)"),1.0)</f>
        <v>1</v>
      </c>
      <c r="P755" s="3">
        <f>IFERROR(__xludf.DUMMYFUNCTION("IF(REGEXMATCH(I755,""(?i)sports club""),1,0)"),0.0)</f>
        <v>0</v>
      </c>
      <c r="Q755" s="3" t="s">
        <v>1423</v>
      </c>
      <c r="R755" s="3">
        <f>IFERROR(__xludf.DUMMYFUNCTION("COUNTA(SPLIT(Q755,"",""))"),5.0)</f>
        <v>5</v>
      </c>
      <c r="S755" s="3">
        <f>IFERROR(__xludf.DUMMYFUNCTION("IF(REGEXMATCH(Q755,""(?i)c\+\+""),1,0)"),1.0)</f>
        <v>1</v>
      </c>
      <c r="T755" s="3">
        <f>IFERROR(__xludf.DUMMYFUNCTION("IF(REGEXMATCH(Q755,""(?i)machine learning""),1,0)"),0.0)</f>
        <v>0</v>
      </c>
      <c r="U755" s="3">
        <f>IFERROR(__xludf.DUMMYFUNCTION("IF(REGEXMATCH(Q755,""(?i)python""),1,0)"),1.0)</f>
        <v>1</v>
      </c>
      <c r="V755" s="3">
        <f>IFERROR(__xludf.DUMMYFUNCTION("IF(REGEXMATCH(Q755,""(?i)java""),1,0)"),0.0)</f>
        <v>0</v>
      </c>
      <c r="W755" s="3">
        <f>IFERROR(__xludf.DUMMYFUNCTION("IF(REGEXMATCH(Q755,""(?i)sql""),1,0)"),1.0)</f>
        <v>1</v>
      </c>
      <c r="X755" s="3">
        <f>IFERROR(__xludf.DUMMYFUNCTION("IF(REGEXMATCH(Q755,""(?i)web development""),1,0)"),1.0)</f>
        <v>1</v>
      </c>
      <c r="Y755" s="3">
        <f>IFERROR(__xludf.DUMMYFUNCTION("IF(REGEXMATCH(Q755,""(?i)data science""),1,0)"),1.0)</f>
        <v>1</v>
      </c>
      <c r="Z755" s="3" t="s">
        <v>45</v>
      </c>
      <c r="AA755" s="3" t="s">
        <v>98</v>
      </c>
      <c r="AB755" s="3" t="s">
        <v>47</v>
      </c>
      <c r="AC755" s="3" t="s">
        <v>48</v>
      </c>
      <c r="AD755" s="3">
        <v>0.0</v>
      </c>
      <c r="AE755" s="3" t="s">
        <v>49</v>
      </c>
      <c r="AF755" s="3">
        <v>7.86</v>
      </c>
      <c r="AG755" s="3">
        <v>7.15</v>
      </c>
      <c r="AH755" s="3">
        <v>7.09</v>
      </c>
      <c r="AI755" s="3">
        <v>5.95</v>
      </c>
      <c r="AJ755" s="3">
        <v>6.77</v>
      </c>
      <c r="AK755" s="3">
        <v>7.97</v>
      </c>
      <c r="AL755" s="3">
        <v>6.22</v>
      </c>
      <c r="AM755" s="3">
        <v>6.97</v>
      </c>
    </row>
    <row r="756">
      <c r="A756" s="3" t="s">
        <v>1759</v>
      </c>
      <c r="B756" s="3" t="s">
        <v>178</v>
      </c>
      <c r="C756" s="4">
        <v>19.0</v>
      </c>
      <c r="D756" s="3" t="s">
        <v>58</v>
      </c>
      <c r="E756" s="3" t="s">
        <v>92</v>
      </c>
      <c r="F756" s="5">
        <v>6.7</v>
      </c>
      <c r="G756" s="3">
        <v>1.0</v>
      </c>
      <c r="H756" s="5">
        <v>80.6</v>
      </c>
      <c r="I756" s="3" t="s">
        <v>243</v>
      </c>
      <c r="J756" s="3">
        <f>IFERROR(__xludf.DUMMYFUNCTION("COUNTA(SPLIT(I756,"",""))"),2.0)</f>
        <v>2</v>
      </c>
      <c r="K756" s="3">
        <f>IFERROR(__xludf.DUMMYFUNCTION("IF(REGEXMATCH(I756,""(?i)literary society""),1,0)"),0.0)</f>
        <v>0</v>
      </c>
      <c r="L756" s="3">
        <f>IFERROR(__xludf.DUMMYFUNCTION("IF(REGEXMATCH(I756,""(?i)robotics""),1,0)"),1.0)</f>
        <v>1</v>
      </c>
      <c r="M756" s="3">
        <f>IFERROR(__xludf.DUMMYFUNCTION("IF(REGEXMATCH(I756,""(?i)coding club""),1,0)"),0.0)</f>
        <v>0</v>
      </c>
      <c r="N756" s="3">
        <f>IFERROR(__xludf.DUMMYFUNCTION("IF(REGEXMATCH(I756,""(?i)entrepreneurship cell""),1,0)"),0.0)</f>
        <v>0</v>
      </c>
      <c r="O756" s="3">
        <f>IFERROR(__xludf.DUMMYFUNCTION("IF(REGEXMATCH(I756,""(?i)cultural club""),1,0)"),1.0)</f>
        <v>1</v>
      </c>
      <c r="P756" s="3">
        <f>IFERROR(__xludf.DUMMYFUNCTION("IF(REGEXMATCH(I756,""(?i)sports club""),1,0)"),0.0)</f>
        <v>0</v>
      </c>
      <c r="Q756" s="3" t="s">
        <v>655</v>
      </c>
      <c r="R756" s="3">
        <f>IFERROR(__xludf.DUMMYFUNCTION("COUNTA(SPLIT(Q756,"",""))"),3.0)</f>
        <v>3</v>
      </c>
      <c r="S756" s="3">
        <f>IFERROR(__xludf.DUMMYFUNCTION("IF(REGEXMATCH(Q756,""(?i)c\+\+""),1,0)"),1.0)</f>
        <v>1</v>
      </c>
      <c r="T756" s="3">
        <f>IFERROR(__xludf.DUMMYFUNCTION("IF(REGEXMATCH(Q756,""(?i)machine learning""),1,0)"),0.0)</f>
        <v>0</v>
      </c>
      <c r="U756" s="3">
        <f>IFERROR(__xludf.DUMMYFUNCTION("IF(REGEXMATCH(Q756,""(?i)python""),1,0)"),0.0)</f>
        <v>0</v>
      </c>
      <c r="V756" s="3">
        <f>IFERROR(__xludf.DUMMYFUNCTION("IF(REGEXMATCH(Q756,""(?i)java""),1,0)"),1.0)</f>
        <v>1</v>
      </c>
      <c r="W756" s="3">
        <f>IFERROR(__xludf.DUMMYFUNCTION("IF(REGEXMATCH(Q756,""(?i)sql""),1,0)"),0.0)</f>
        <v>0</v>
      </c>
      <c r="X756" s="3">
        <f>IFERROR(__xludf.DUMMYFUNCTION("IF(REGEXMATCH(Q756,""(?i)web development""),1,0)"),1.0)</f>
        <v>1</v>
      </c>
      <c r="Y756" s="3">
        <f>IFERROR(__xludf.DUMMYFUNCTION("IF(REGEXMATCH(Q756,""(?i)data science""),1,0)"),0.0)</f>
        <v>0</v>
      </c>
      <c r="Z756" s="3" t="s">
        <v>55</v>
      </c>
      <c r="AA756" s="3" t="s">
        <v>48</v>
      </c>
      <c r="AB756" s="3" t="s">
        <v>47</v>
      </c>
      <c r="AC756" s="3" t="s">
        <v>48</v>
      </c>
      <c r="AD756" s="3">
        <v>0.0</v>
      </c>
      <c r="AE756" s="3" t="s">
        <v>49</v>
      </c>
      <c r="AF756" s="3">
        <v>6.74</v>
      </c>
      <c r="AG756" s="3">
        <v>7.03</v>
      </c>
      <c r="AH756" s="3">
        <v>6.07</v>
      </c>
      <c r="AI756" s="3">
        <v>8.48</v>
      </c>
      <c r="AJ756" s="3">
        <v>5.49</v>
      </c>
      <c r="AK756" s="3">
        <v>7.53</v>
      </c>
      <c r="AL756" s="3">
        <v>6.4</v>
      </c>
      <c r="AM756" s="3">
        <v>5.89</v>
      </c>
    </row>
    <row r="757">
      <c r="A757" s="3" t="s">
        <v>1760</v>
      </c>
      <c r="B757" s="3" t="s">
        <v>1761</v>
      </c>
      <c r="C757" s="4">
        <v>18.0</v>
      </c>
      <c r="D757" s="3" t="s">
        <v>41</v>
      </c>
      <c r="E757" s="3" t="s">
        <v>82</v>
      </c>
      <c r="F757" s="5">
        <v>7.15</v>
      </c>
      <c r="G757" s="3">
        <v>1.0</v>
      </c>
      <c r="H757" s="5">
        <v>79.13</v>
      </c>
      <c r="I757" s="3" t="s">
        <v>13</v>
      </c>
      <c r="J757" s="3">
        <f>IFERROR(__xludf.DUMMYFUNCTION("COUNTA(SPLIT(I757,"",""))"),1.0)</f>
        <v>1</v>
      </c>
      <c r="K757" s="3">
        <f>IFERROR(__xludf.DUMMYFUNCTION("IF(REGEXMATCH(I757,""(?i)literary society""),1,0)"),0.0)</f>
        <v>0</v>
      </c>
      <c r="L757" s="3">
        <f>IFERROR(__xludf.DUMMYFUNCTION("IF(REGEXMATCH(I757,""(?i)robotics""),1,0)"),0.0)</f>
        <v>0</v>
      </c>
      <c r="M757" s="3">
        <f>IFERROR(__xludf.DUMMYFUNCTION("IF(REGEXMATCH(I757,""(?i)coding club""),1,0)"),0.0)</f>
        <v>0</v>
      </c>
      <c r="N757" s="3">
        <f>IFERROR(__xludf.DUMMYFUNCTION("IF(REGEXMATCH(I757,""(?i)entrepreneurship cell""),1,0)"),1.0)</f>
        <v>1</v>
      </c>
      <c r="O757" s="3">
        <f>IFERROR(__xludf.DUMMYFUNCTION("IF(REGEXMATCH(I757,""(?i)cultural club""),1,0)"),0.0)</f>
        <v>0</v>
      </c>
      <c r="P757" s="3">
        <f>IFERROR(__xludf.DUMMYFUNCTION("IF(REGEXMATCH(I757,""(?i)sports club""),1,0)"),0.0)</f>
        <v>0</v>
      </c>
      <c r="Q757" s="3" t="s">
        <v>1762</v>
      </c>
      <c r="R757" s="3">
        <f>IFERROR(__xludf.DUMMYFUNCTION("COUNTA(SPLIT(Q757,"",""))"),5.0)</f>
        <v>5</v>
      </c>
      <c r="S757" s="3">
        <f>IFERROR(__xludf.DUMMYFUNCTION("IF(REGEXMATCH(Q757,""(?i)c\+\+""),1,0)"),0.0)</f>
        <v>0</v>
      </c>
      <c r="T757" s="3">
        <f>IFERROR(__xludf.DUMMYFUNCTION("IF(REGEXMATCH(Q757,""(?i)machine learning""),1,0)"),1.0)</f>
        <v>1</v>
      </c>
      <c r="U757" s="3">
        <f>IFERROR(__xludf.DUMMYFUNCTION("IF(REGEXMATCH(Q757,""(?i)python""),1,0)"),1.0)</f>
        <v>1</v>
      </c>
      <c r="V757" s="3">
        <f>IFERROR(__xludf.DUMMYFUNCTION("IF(REGEXMATCH(Q757,""(?i)java""),1,0)"),1.0)</f>
        <v>1</v>
      </c>
      <c r="W757" s="3">
        <f>IFERROR(__xludf.DUMMYFUNCTION("IF(REGEXMATCH(Q757,""(?i)sql""),1,0)"),1.0)</f>
        <v>1</v>
      </c>
      <c r="X757" s="3">
        <f>IFERROR(__xludf.DUMMYFUNCTION("IF(REGEXMATCH(Q757,""(?i)web development""),1,0)"),0.0)</f>
        <v>0</v>
      </c>
      <c r="Y757" s="3">
        <f>IFERROR(__xludf.DUMMYFUNCTION("IF(REGEXMATCH(Q757,""(?i)data science""),1,0)"),1.0)</f>
        <v>1</v>
      </c>
      <c r="Z757" s="3" t="s">
        <v>45</v>
      </c>
      <c r="AA757" s="3" t="s">
        <v>61</v>
      </c>
      <c r="AB757" s="3" t="s">
        <v>47</v>
      </c>
      <c r="AC757" s="3" t="s">
        <v>48</v>
      </c>
      <c r="AD757" s="3">
        <v>0.0</v>
      </c>
      <c r="AE757" s="3" t="s">
        <v>49</v>
      </c>
      <c r="AF757" s="3">
        <v>6.04</v>
      </c>
      <c r="AG757" s="3">
        <v>7.98</v>
      </c>
      <c r="AH757" s="3">
        <v>7.47</v>
      </c>
      <c r="AI757" s="3">
        <v>5.14</v>
      </c>
      <c r="AJ757" s="3">
        <v>8.1</v>
      </c>
      <c r="AK757" s="3">
        <v>8.88</v>
      </c>
      <c r="AL757" s="3">
        <v>6.28</v>
      </c>
      <c r="AM757" s="3">
        <v>7.34</v>
      </c>
    </row>
    <row r="758">
      <c r="A758" s="3" t="s">
        <v>1763</v>
      </c>
      <c r="B758" s="3" t="s">
        <v>127</v>
      </c>
      <c r="C758" s="4">
        <v>18.0</v>
      </c>
      <c r="D758" s="3" t="s">
        <v>58</v>
      </c>
      <c r="E758" s="3" t="s">
        <v>70</v>
      </c>
      <c r="F758" s="5">
        <v>7.01</v>
      </c>
      <c r="G758" s="3">
        <v>0.0</v>
      </c>
      <c r="H758" s="5">
        <v>62.79</v>
      </c>
      <c r="I758" s="3" t="s">
        <v>14</v>
      </c>
      <c r="J758" s="3">
        <f>IFERROR(__xludf.DUMMYFUNCTION("COUNTA(SPLIT(I758,"",""))"),1.0)</f>
        <v>1</v>
      </c>
      <c r="K758" s="3">
        <f>IFERROR(__xludf.DUMMYFUNCTION("IF(REGEXMATCH(I758,""(?i)literary society""),1,0)"),0.0)</f>
        <v>0</v>
      </c>
      <c r="L758" s="3">
        <f>IFERROR(__xludf.DUMMYFUNCTION("IF(REGEXMATCH(I758,""(?i)robotics""),1,0)"),0.0)</f>
        <v>0</v>
      </c>
      <c r="M758" s="3">
        <f>IFERROR(__xludf.DUMMYFUNCTION("IF(REGEXMATCH(I758,""(?i)coding club""),1,0)"),0.0)</f>
        <v>0</v>
      </c>
      <c r="N758" s="3">
        <f>IFERROR(__xludf.DUMMYFUNCTION("IF(REGEXMATCH(I758,""(?i)entrepreneurship cell""),1,0)"),0.0)</f>
        <v>0</v>
      </c>
      <c r="O758" s="3">
        <f>IFERROR(__xludf.DUMMYFUNCTION("IF(REGEXMATCH(I758,""(?i)cultural club""),1,0)"),1.0)</f>
        <v>1</v>
      </c>
      <c r="P758" s="3">
        <f>IFERROR(__xludf.DUMMYFUNCTION("IF(REGEXMATCH(I758,""(?i)sports club""),1,0)"),0.0)</f>
        <v>0</v>
      </c>
      <c r="Q758" s="3" t="s">
        <v>716</v>
      </c>
      <c r="R758" s="3">
        <f>IFERROR(__xludf.DUMMYFUNCTION("COUNTA(SPLIT(Q758,"",""))"),3.0)</f>
        <v>3</v>
      </c>
      <c r="S758" s="3">
        <f>IFERROR(__xludf.DUMMYFUNCTION("IF(REGEXMATCH(Q758,""(?i)c\+\+""),1,0)"),0.0)</f>
        <v>0</v>
      </c>
      <c r="T758" s="3">
        <f>IFERROR(__xludf.DUMMYFUNCTION("IF(REGEXMATCH(Q758,""(?i)machine learning""),1,0)"),1.0)</f>
        <v>1</v>
      </c>
      <c r="U758" s="3">
        <f>IFERROR(__xludf.DUMMYFUNCTION("IF(REGEXMATCH(Q758,""(?i)python""),1,0)"),1.0)</f>
        <v>1</v>
      </c>
      <c r="V758" s="3">
        <f>IFERROR(__xludf.DUMMYFUNCTION("IF(REGEXMATCH(Q758,""(?i)java""),1,0)"),0.0)</f>
        <v>0</v>
      </c>
      <c r="W758" s="3">
        <f>IFERROR(__xludf.DUMMYFUNCTION("IF(REGEXMATCH(Q758,""(?i)sql""),1,0)"),1.0)</f>
        <v>1</v>
      </c>
      <c r="X758" s="3">
        <f>IFERROR(__xludf.DUMMYFUNCTION("IF(REGEXMATCH(Q758,""(?i)web development""),1,0)"),0.0)</f>
        <v>0</v>
      </c>
      <c r="Y758" s="3">
        <f>IFERROR(__xludf.DUMMYFUNCTION("IF(REGEXMATCH(Q758,""(?i)data science""),1,0)"),0.0)</f>
        <v>0</v>
      </c>
      <c r="Z758" s="3" t="s">
        <v>45</v>
      </c>
      <c r="AA758" s="3" t="s">
        <v>67</v>
      </c>
      <c r="AB758" s="3" t="s">
        <v>47</v>
      </c>
      <c r="AC758" s="3" t="s">
        <v>48</v>
      </c>
      <c r="AD758" s="3">
        <v>0.0</v>
      </c>
      <c r="AE758" s="3" t="s">
        <v>49</v>
      </c>
      <c r="AF758" s="3">
        <v>7.05</v>
      </c>
      <c r="AG758" s="3">
        <v>7.21</v>
      </c>
      <c r="AH758" s="3">
        <v>7.57</v>
      </c>
      <c r="AI758" s="3">
        <v>6.3</v>
      </c>
      <c r="AJ758" s="3">
        <v>8.31</v>
      </c>
      <c r="AK758" s="3">
        <v>5.42</v>
      </c>
      <c r="AL758" s="3">
        <v>5.96</v>
      </c>
      <c r="AM758" s="3">
        <v>8.29</v>
      </c>
    </row>
    <row r="759">
      <c r="A759" s="3" t="s">
        <v>1764</v>
      </c>
      <c r="B759" s="3" t="s">
        <v>103</v>
      </c>
      <c r="C759" s="4">
        <v>18.0</v>
      </c>
      <c r="D759" s="3" t="s">
        <v>58</v>
      </c>
      <c r="E759" s="3" t="s">
        <v>42</v>
      </c>
      <c r="F759" s="5">
        <v>6.74</v>
      </c>
      <c r="G759" s="3">
        <v>1.0</v>
      </c>
      <c r="H759" s="5">
        <v>75.04</v>
      </c>
      <c r="I759" s="3" t="s">
        <v>424</v>
      </c>
      <c r="J759" s="3">
        <f>IFERROR(__xludf.DUMMYFUNCTION("COUNTA(SPLIT(I759,"",""))"),3.0)</f>
        <v>3</v>
      </c>
      <c r="K759" s="3">
        <f>IFERROR(__xludf.DUMMYFUNCTION("IF(REGEXMATCH(I759,""(?i)literary society""),1,0)"),0.0)</f>
        <v>0</v>
      </c>
      <c r="L759" s="3">
        <f>IFERROR(__xludf.DUMMYFUNCTION("IF(REGEXMATCH(I759,""(?i)robotics""),1,0)"),1.0)</f>
        <v>1</v>
      </c>
      <c r="M759" s="3">
        <f>IFERROR(__xludf.DUMMYFUNCTION("IF(REGEXMATCH(I759,""(?i)coding club""),1,0)"),0.0)</f>
        <v>0</v>
      </c>
      <c r="N759" s="3">
        <f>IFERROR(__xludf.DUMMYFUNCTION("IF(REGEXMATCH(I759,""(?i)entrepreneurship cell""),1,0)"),0.0)</f>
        <v>0</v>
      </c>
      <c r="O759" s="3">
        <f>IFERROR(__xludf.DUMMYFUNCTION("IF(REGEXMATCH(I759,""(?i)cultural club""),1,0)"),1.0)</f>
        <v>1</v>
      </c>
      <c r="P759" s="3">
        <f>IFERROR(__xludf.DUMMYFUNCTION("IF(REGEXMATCH(I759,""(?i)sports club""),1,0)"),1.0)</f>
        <v>1</v>
      </c>
      <c r="Q759" s="3" t="s">
        <v>425</v>
      </c>
      <c r="R759" s="3">
        <f>IFERROR(__xludf.DUMMYFUNCTION("COUNTA(SPLIT(Q759,"",""))"),3.0)</f>
        <v>3</v>
      </c>
      <c r="S759" s="3">
        <f>IFERROR(__xludf.DUMMYFUNCTION("IF(REGEXMATCH(Q759,""(?i)c\+\+""),1,0)"),1.0)</f>
        <v>1</v>
      </c>
      <c r="T759" s="3">
        <f>IFERROR(__xludf.DUMMYFUNCTION("IF(REGEXMATCH(Q759,""(?i)machine learning""),1,0)"),0.0)</f>
        <v>0</v>
      </c>
      <c r="U759" s="3">
        <f>IFERROR(__xludf.DUMMYFUNCTION("IF(REGEXMATCH(Q759,""(?i)python""),1,0)"),0.0)</f>
        <v>0</v>
      </c>
      <c r="V759" s="3">
        <f>IFERROR(__xludf.DUMMYFUNCTION("IF(REGEXMATCH(Q759,""(?i)java""),1,0)"),1.0)</f>
        <v>1</v>
      </c>
      <c r="W759" s="3">
        <f>IFERROR(__xludf.DUMMYFUNCTION("IF(REGEXMATCH(Q759,""(?i)sql""),1,0)"),1.0)</f>
        <v>1</v>
      </c>
      <c r="X759" s="3">
        <f>IFERROR(__xludf.DUMMYFUNCTION("IF(REGEXMATCH(Q759,""(?i)web development""),1,0)"),0.0)</f>
        <v>0</v>
      </c>
      <c r="Y759" s="3">
        <f>IFERROR(__xludf.DUMMYFUNCTION("IF(REGEXMATCH(Q759,""(?i)data science""),1,0)"),0.0)</f>
        <v>0</v>
      </c>
      <c r="Z759" s="3" t="s">
        <v>55</v>
      </c>
      <c r="AA759" s="3" t="s">
        <v>48</v>
      </c>
      <c r="AB759" s="3" t="s">
        <v>47</v>
      </c>
      <c r="AC759" s="3" t="s">
        <v>48</v>
      </c>
      <c r="AD759" s="3">
        <v>0.0</v>
      </c>
      <c r="AE759" s="3" t="s">
        <v>49</v>
      </c>
      <c r="AF759" s="3">
        <v>7.12</v>
      </c>
      <c r="AG759" s="3">
        <v>6.03</v>
      </c>
      <c r="AH759" s="3">
        <v>8.2</v>
      </c>
      <c r="AI759" s="3">
        <v>6.84</v>
      </c>
      <c r="AJ759" s="3">
        <v>6.97</v>
      </c>
      <c r="AK759" s="3">
        <v>6.07</v>
      </c>
      <c r="AL759" s="3">
        <v>6.56</v>
      </c>
      <c r="AM759" s="3">
        <v>6.12</v>
      </c>
    </row>
    <row r="760">
      <c r="A760" s="3" t="s">
        <v>1765</v>
      </c>
      <c r="B760" s="3" t="s">
        <v>1766</v>
      </c>
      <c r="C760" s="4">
        <v>21.0</v>
      </c>
      <c r="D760" s="3" t="s">
        <v>41</v>
      </c>
      <c r="E760" s="3" t="s">
        <v>70</v>
      </c>
      <c r="F760" s="5">
        <v>7.64</v>
      </c>
      <c r="G760" s="3">
        <v>0.0</v>
      </c>
      <c r="H760" s="5">
        <v>99.81</v>
      </c>
      <c r="I760" s="3" t="s">
        <v>406</v>
      </c>
      <c r="J760" s="3">
        <f>IFERROR(__xludf.DUMMYFUNCTION("COUNTA(SPLIT(I760,"",""))"),3.0)</f>
        <v>3</v>
      </c>
      <c r="K760" s="3">
        <f>IFERROR(__xludf.DUMMYFUNCTION("IF(REGEXMATCH(I760,""(?i)literary society""),1,0)"),1.0)</f>
        <v>1</v>
      </c>
      <c r="L760" s="3">
        <f>IFERROR(__xludf.DUMMYFUNCTION("IF(REGEXMATCH(I760,""(?i)robotics""),1,0)"),0.0)</f>
        <v>0</v>
      </c>
      <c r="M760" s="3">
        <f>IFERROR(__xludf.DUMMYFUNCTION("IF(REGEXMATCH(I760,""(?i)coding club""),1,0)"),1.0)</f>
        <v>1</v>
      </c>
      <c r="N760" s="3">
        <f>IFERROR(__xludf.DUMMYFUNCTION("IF(REGEXMATCH(I760,""(?i)entrepreneurship cell""),1,0)"),1.0)</f>
        <v>1</v>
      </c>
      <c r="O760" s="3">
        <f>IFERROR(__xludf.DUMMYFUNCTION("IF(REGEXMATCH(I760,""(?i)cultural club""),1,0)"),0.0)</f>
        <v>0</v>
      </c>
      <c r="P760" s="3">
        <f>IFERROR(__xludf.DUMMYFUNCTION("IF(REGEXMATCH(I760,""(?i)sports club""),1,0)"),0.0)</f>
        <v>0</v>
      </c>
      <c r="Q760" s="3" t="s">
        <v>1767</v>
      </c>
      <c r="R760" s="3">
        <f>IFERROR(__xludf.DUMMYFUNCTION("COUNTA(SPLIT(Q760,"",""))"),5.0)</f>
        <v>5</v>
      </c>
      <c r="S760" s="3">
        <f>IFERROR(__xludf.DUMMYFUNCTION("IF(REGEXMATCH(Q760,""(?i)c\+\+""),1,0)"),1.0)</f>
        <v>1</v>
      </c>
      <c r="T760" s="3">
        <f>IFERROR(__xludf.DUMMYFUNCTION("IF(REGEXMATCH(Q760,""(?i)machine learning""),1,0)"),1.0)</f>
        <v>1</v>
      </c>
      <c r="U760" s="3">
        <f>IFERROR(__xludf.DUMMYFUNCTION("IF(REGEXMATCH(Q760,""(?i)python""),1,0)"),0.0)</f>
        <v>0</v>
      </c>
      <c r="V760" s="3">
        <f>IFERROR(__xludf.DUMMYFUNCTION("IF(REGEXMATCH(Q760,""(?i)java""),1,0)"),1.0)</f>
        <v>1</v>
      </c>
      <c r="W760" s="3">
        <f>IFERROR(__xludf.DUMMYFUNCTION("IF(REGEXMATCH(Q760,""(?i)sql""),1,0)"),1.0)</f>
        <v>1</v>
      </c>
      <c r="X760" s="3">
        <f>IFERROR(__xludf.DUMMYFUNCTION("IF(REGEXMATCH(Q760,""(?i)web development""),1,0)"),1.0)</f>
        <v>1</v>
      </c>
      <c r="Y760" s="3">
        <f>IFERROR(__xludf.DUMMYFUNCTION("IF(REGEXMATCH(Q760,""(?i)data science""),1,0)"),0.0)</f>
        <v>0</v>
      </c>
      <c r="Z760" s="3" t="s">
        <v>55</v>
      </c>
      <c r="AA760" s="3" t="s">
        <v>48</v>
      </c>
      <c r="AB760" s="3" t="s">
        <v>66</v>
      </c>
      <c r="AC760" s="3" t="s">
        <v>85</v>
      </c>
      <c r="AD760" s="3">
        <v>9.81</v>
      </c>
      <c r="AE760" s="3" t="s">
        <v>106</v>
      </c>
      <c r="AF760" s="3">
        <v>6.85</v>
      </c>
      <c r="AG760" s="3">
        <v>7.62</v>
      </c>
      <c r="AH760" s="3">
        <v>7.77</v>
      </c>
      <c r="AI760" s="3">
        <v>8.5</v>
      </c>
      <c r="AJ760" s="3">
        <v>7.93</v>
      </c>
      <c r="AK760" s="3">
        <v>5.7</v>
      </c>
      <c r="AL760" s="3">
        <v>8.03</v>
      </c>
      <c r="AM760" s="3">
        <v>8.73</v>
      </c>
    </row>
    <row r="761">
      <c r="A761" s="3" t="s">
        <v>1768</v>
      </c>
      <c r="B761" s="3" t="s">
        <v>81</v>
      </c>
      <c r="C761" s="4">
        <v>20.0</v>
      </c>
      <c r="D761" s="3" t="s">
        <v>41</v>
      </c>
      <c r="E761" s="3" t="s">
        <v>70</v>
      </c>
      <c r="F761" s="5">
        <v>6.61</v>
      </c>
      <c r="G761" s="3">
        <v>0.0</v>
      </c>
      <c r="H761" s="5">
        <v>71.33</v>
      </c>
      <c r="I761" s="3" t="s">
        <v>339</v>
      </c>
      <c r="J761" s="3">
        <f>IFERROR(__xludf.DUMMYFUNCTION("COUNTA(SPLIT(I761,"",""))"),2.0)</f>
        <v>2</v>
      </c>
      <c r="K761" s="3">
        <f>IFERROR(__xludf.DUMMYFUNCTION("IF(REGEXMATCH(I761,""(?i)literary society""),1,0)"),0.0)</f>
        <v>0</v>
      </c>
      <c r="L761" s="3">
        <f>IFERROR(__xludf.DUMMYFUNCTION("IF(REGEXMATCH(I761,""(?i)robotics""),1,0)"),1.0)</f>
        <v>1</v>
      </c>
      <c r="M761" s="3">
        <f>IFERROR(__xludf.DUMMYFUNCTION("IF(REGEXMATCH(I761,""(?i)coding club""),1,0)"),0.0)</f>
        <v>0</v>
      </c>
      <c r="N761" s="3">
        <f>IFERROR(__xludf.DUMMYFUNCTION("IF(REGEXMATCH(I761,""(?i)entrepreneurship cell""),1,0)"),0.0)</f>
        <v>0</v>
      </c>
      <c r="O761" s="3">
        <f>IFERROR(__xludf.DUMMYFUNCTION("IF(REGEXMATCH(I761,""(?i)cultural club""),1,0)"),0.0)</f>
        <v>0</v>
      </c>
      <c r="P761" s="3">
        <f>IFERROR(__xludf.DUMMYFUNCTION("IF(REGEXMATCH(I761,""(?i)sports club""),1,0)"),1.0)</f>
        <v>1</v>
      </c>
      <c r="Q761" s="3" t="s">
        <v>340</v>
      </c>
      <c r="R761" s="3">
        <f>IFERROR(__xludf.DUMMYFUNCTION("COUNTA(SPLIT(Q761,"",""))"),4.0)</f>
        <v>4</v>
      </c>
      <c r="S761" s="3">
        <f>IFERROR(__xludf.DUMMYFUNCTION("IF(REGEXMATCH(Q761,""(?i)c\+\+""),1,0)"),0.0)</f>
        <v>0</v>
      </c>
      <c r="T761" s="3">
        <f>IFERROR(__xludf.DUMMYFUNCTION("IF(REGEXMATCH(Q761,""(?i)machine learning""),1,0)"),1.0)</f>
        <v>1</v>
      </c>
      <c r="U761" s="3">
        <f>IFERROR(__xludf.DUMMYFUNCTION("IF(REGEXMATCH(Q761,""(?i)python""),1,0)"),1.0)</f>
        <v>1</v>
      </c>
      <c r="V761" s="3">
        <f>IFERROR(__xludf.DUMMYFUNCTION("IF(REGEXMATCH(Q761,""(?i)java""),1,0)"),1.0)</f>
        <v>1</v>
      </c>
      <c r="W761" s="3">
        <f>IFERROR(__xludf.DUMMYFUNCTION("IF(REGEXMATCH(Q761,""(?i)sql""),1,0)"),0.0)</f>
        <v>0</v>
      </c>
      <c r="X761" s="3">
        <f>IFERROR(__xludf.DUMMYFUNCTION("IF(REGEXMATCH(Q761,""(?i)web development""),1,0)"),0.0)</f>
        <v>0</v>
      </c>
      <c r="Y761" s="3">
        <f>IFERROR(__xludf.DUMMYFUNCTION("IF(REGEXMATCH(Q761,""(?i)data science""),1,0)"),1.0)</f>
        <v>1</v>
      </c>
      <c r="Z761" s="3" t="s">
        <v>55</v>
      </c>
      <c r="AA761" s="3" t="s">
        <v>48</v>
      </c>
      <c r="AB761" s="3" t="s">
        <v>47</v>
      </c>
      <c r="AC761" s="3" t="s">
        <v>48</v>
      </c>
      <c r="AD761" s="3">
        <v>0.0</v>
      </c>
      <c r="AE761" s="3" t="s">
        <v>49</v>
      </c>
      <c r="AF761" s="3">
        <v>7.8</v>
      </c>
      <c r="AG761" s="3">
        <v>6.15</v>
      </c>
      <c r="AH761" s="3">
        <v>6.18</v>
      </c>
      <c r="AI761" s="3">
        <v>8.12</v>
      </c>
      <c r="AJ761" s="3">
        <v>5.12</v>
      </c>
      <c r="AK761" s="3">
        <v>6.85</v>
      </c>
      <c r="AL761" s="3">
        <v>7.44</v>
      </c>
      <c r="AM761" s="3">
        <v>5.25</v>
      </c>
    </row>
    <row r="762">
      <c r="A762" s="3" t="s">
        <v>1769</v>
      </c>
      <c r="B762" s="3" t="s">
        <v>190</v>
      </c>
      <c r="C762" s="4">
        <v>21.0</v>
      </c>
      <c r="D762" s="3" t="s">
        <v>58</v>
      </c>
      <c r="E762" s="3" t="s">
        <v>59</v>
      </c>
      <c r="F762" s="5">
        <v>7.18</v>
      </c>
      <c r="G762" s="3">
        <v>0.0</v>
      </c>
      <c r="H762" s="5">
        <v>72.84</v>
      </c>
      <c r="I762" s="3" t="s">
        <v>711</v>
      </c>
      <c r="J762" s="3">
        <f>IFERROR(__xludf.DUMMYFUNCTION("COUNTA(SPLIT(I762,"",""))"),3.0)</f>
        <v>3</v>
      </c>
      <c r="K762" s="3">
        <f>IFERROR(__xludf.DUMMYFUNCTION("IF(REGEXMATCH(I762,""(?i)literary society""),1,0)"),1.0)</f>
        <v>1</v>
      </c>
      <c r="L762" s="3">
        <f>IFERROR(__xludf.DUMMYFUNCTION("IF(REGEXMATCH(I762,""(?i)robotics""),1,0)"),0.0)</f>
        <v>0</v>
      </c>
      <c r="M762" s="3">
        <f>IFERROR(__xludf.DUMMYFUNCTION("IF(REGEXMATCH(I762,""(?i)coding club""),1,0)"),0.0)</f>
        <v>0</v>
      </c>
      <c r="N762" s="3">
        <f>IFERROR(__xludf.DUMMYFUNCTION("IF(REGEXMATCH(I762,""(?i)entrepreneurship cell""),1,0)"),1.0)</f>
        <v>1</v>
      </c>
      <c r="O762" s="3">
        <f>IFERROR(__xludf.DUMMYFUNCTION("IF(REGEXMATCH(I762,""(?i)cultural club""),1,0)"),0.0)</f>
        <v>0</v>
      </c>
      <c r="P762" s="3">
        <f>IFERROR(__xludf.DUMMYFUNCTION("IF(REGEXMATCH(I762,""(?i)sports club""),1,0)"),1.0)</f>
        <v>1</v>
      </c>
      <c r="Q762" s="3" t="s">
        <v>712</v>
      </c>
      <c r="R762" s="3">
        <f>IFERROR(__xludf.DUMMYFUNCTION("COUNTA(SPLIT(Q762,"",""))"),4.0)</f>
        <v>4</v>
      </c>
      <c r="S762" s="3">
        <f>IFERROR(__xludf.DUMMYFUNCTION("IF(REGEXMATCH(Q762,""(?i)c\+\+""),1,0)"),1.0)</f>
        <v>1</v>
      </c>
      <c r="T762" s="3">
        <f>IFERROR(__xludf.DUMMYFUNCTION("IF(REGEXMATCH(Q762,""(?i)machine learning""),1,0)"),0.0)</f>
        <v>0</v>
      </c>
      <c r="U762" s="3">
        <f>IFERROR(__xludf.DUMMYFUNCTION("IF(REGEXMATCH(Q762,""(?i)python""),1,0)"),0.0)</f>
        <v>0</v>
      </c>
      <c r="V762" s="3">
        <f>IFERROR(__xludf.DUMMYFUNCTION("IF(REGEXMATCH(Q762,""(?i)java""),1,0)"),1.0)</f>
        <v>1</v>
      </c>
      <c r="W762" s="3">
        <f>IFERROR(__xludf.DUMMYFUNCTION("IF(REGEXMATCH(Q762,""(?i)sql""),1,0)"),1.0)</f>
        <v>1</v>
      </c>
      <c r="X762" s="3">
        <f>IFERROR(__xludf.DUMMYFUNCTION("IF(REGEXMATCH(Q762,""(?i)web development""),1,0)"),0.0)</f>
        <v>0</v>
      </c>
      <c r="Y762" s="3">
        <f>IFERROR(__xludf.DUMMYFUNCTION("IF(REGEXMATCH(Q762,""(?i)data science""),1,0)"),1.0)</f>
        <v>1</v>
      </c>
      <c r="Z762" s="3" t="s">
        <v>45</v>
      </c>
      <c r="AA762" s="3" t="s">
        <v>85</v>
      </c>
      <c r="AB762" s="3" t="s">
        <v>66</v>
      </c>
      <c r="AC762" s="3" t="s">
        <v>67</v>
      </c>
      <c r="AD762" s="3">
        <v>10.13</v>
      </c>
      <c r="AE762" s="3" t="s">
        <v>75</v>
      </c>
      <c r="AF762" s="3">
        <v>10.0</v>
      </c>
      <c r="AG762" s="3">
        <v>5.45</v>
      </c>
      <c r="AH762" s="3">
        <v>6.86</v>
      </c>
      <c r="AI762" s="3">
        <v>5.76</v>
      </c>
      <c r="AJ762" s="3">
        <v>6.75</v>
      </c>
      <c r="AK762" s="3">
        <v>9.48</v>
      </c>
      <c r="AL762" s="3">
        <v>6.18</v>
      </c>
      <c r="AM762" s="3">
        <v>6.98</v>
      </c>
    </row>
    <row r="763">
      <c r="A763" s="3" t="s">
        <v>1770</v>
      </c>
      <c r="B763" s="3" t="s">
        <v>1771</v>
      </c>
      <c r="C763" s="4">
        <v>23.0</v>
      </c>
      <c r="D763" s="3" t="s">
        <v>41</v>
      </c>
      <c r="E763" s="3" t="s">
        <v>92</v>
      </c>
      <c r="F763" s="5">
        <v>6.84</v>
      </c>
      <c r="G763" s="3">
        <v>1.0</v>
      </c>
      <c r="H763" s="5">
        <v>95.35</v>
      </c>
      <c r="I763" s="3" t="s">
        <v>64</v>
      </c>
      <c r="J763" s="3">
        <f>IFERROR(__xludf.DUMMYFUNCTION("COUNTA(SPLIT(I763,"",""))"),2.0)</f>
        <v>2</v>
      </c>
      <c r="K763" s="3">
        <f>IFERROR(__xludf.DUMMYFUNCTION("IF(REGEXMATCH(I763,""(?i)literary society""),1,0)"),0.0)</f>
        <v>0</v>
      </c>
      <c r="L763" s="3">
        <f>IFERROR(__xludf.DUMMYFUNCTION("IF(REGEXMATCH(I763,""(?i)robotics""),1,0)"),0.0)</f>
        <v>0</v>
      </c>
      <c r="M763" s="3">
        <f>IFERROR(__xludf.DUMMYFUNCTION("IF(REGEXMATCH(I763,""(?i)coding club""),1,0)"),1.0)</f>
        <v>1</v>
      </c>
      <c r="N763" s="3">
        <f>IFERROR(__xludf.DUMMYFUNCTION("IF(REGEXMATCH(I763,""(?i)entrepreneurship cell""),1,0)"),1.0)</f>
        <v>1</v>
      </c>
      <c r="O763" s="3">
        <f>IFERROR(__xludf.DUMMYFUNCTION("IF(REGEXMATCH(I763,""(?i)cultural club""),1,0)"),0.0)</f>
        <v>0</v>
      </c>
      <c r="P763" s="3">
        <f>IFERROR(__xludf.DUMMYFUNCTION("IF(REGEXMATCH(I763,""(?i)sports club""),1,0)"),0.0)</f>
        <v>0</v>
      </c>
      <c r="Q763" s="3" t="s">
        <v>475</v>
      </c>
      <c r="R763" s="3">
        <f>IFERROR(__xludf.DUMMYFUNCTION("COUNTA(SPLIT(Q763,"",""))"),2.0)</f>
        <v>2</v>
      </c>
      <c r="S763" s="3">
        <f>IFERROR(__xludf.DUMMYFUNCTION("IF(REGEXMATCH(Q763,""(?i)c\+\+""),1,0)"),0.0)</f>
        <v>0</v>
      </c>
      <c r="T763" s="3">
        <f>IFERROR(__xludf.DUMMYFUNCTION("IF(REGEXMATCH(Q763,""(?i)machine learning""),1,0)"),0.0)</f>
        <v>0</v>
      </c>
      <c r="U763" s="3">
        <f>IFERROR(__xludf.DUMMYFUNCTION("IF(REGEXMATCH(Q763,""(?i)python""),1,0)"),1.0)</f>
        <v>1</v>
      </c>
      <c r="V763" s="3">
        <f>IFERROR(__xludf.DUMMYFUNCTION("IF(REGEXMATCH(Q763,""(?i)java""),1,0)"),1.0)</f>
        <v>1</v>
      </c>
      <c r="W763" s="3">
        <f>IFERROR(__xludf.DUMMYFUNCTION("IF(REGEXMATCH(Q763,""(?i)sql""),1,0)"),0.0)</f>
        <v>0</v>
      </c>
      <c r="X763" s="3">
        <f>IFERROR(__xludf.DUMMYFUNCTION("IF(REGEXMATCH(Q763,""(?i)web development""),1,0)"),0.0)</f>
        <v>0</v>
      </c>
      <c r="Y763" s="3">
        <f>IFERROR(__xludf.DUMMYFUNCTION("IF(REGEXMATCH(Q763,""(?i)data science""),1,0)"),0.0)</f>
        <v>0</v>
      </c>
      <c r="Z763" s="3" t="s">
        <v>55</v>
      </c>
      <c r="AA763" s="3" t="s">
        <v>48</v>
      </c>
      <c r="AB763" s="3" t="s">
        <v>47</v>
      </c>
      <c r="AC763" s="3" t="s">
        <v>48</v>
      </c>
      <c r="AD763" s="3">
        <v>0.0</v>
      </c>
      <c r="AE763" s="3" t="s">
        <v>49</v>
      </c>
      <c r="AF763" s="3">
        <v>6.13</v>
      </c>
      <c r="AG763" s="3">
        <v>6.31</v>
      </c>
      <c r="AH763" s="3">
        <v>7.09</v>
      </c>
      <c r="AI763" s="3">
        <v>9.51</v>
      </c>
      <c r="AJ763" s="3">
        <v>7.17</v>
      </c>
      <c r="AK763" s="3">
        <v>4.43</v>
      </c>
      <c r="AL763" s="3">
        <v>6.36</v>
      </c>
      <c r="AM763" s="3">
        <v>7.68</v>
      </c>
    </row>
    <row r="764">
      <c r="A764" s="3" t="s">
        <v>1772</v>
      </c>
      <c r="B764" s="3" t="s">
        <v>1773</v>
      </c>
      <c r="C764" s="4">
        <v>23.0</v>
      </c>
      <c r="D764" s="3" t="s">
        <v>58</v>
      </c>
      <c r="E764" s="3" t="s">
        <v>52</v>
      </c>
      <c r="F764" s="5">
        <v>7.36</v>
      </c>
      <c r="G764" s="3">
        <v>1.0</v>
      </c>
      <c r="H764" s="5">
        <v>85.39</v>
      </c>
      <c r="I764" s="3" t="s">
        <v>10</v>
      </c>
      <c r="J764" s="3">
        <f>IFERROR(__xludf.DUMMYFUNCTION("COUNTA(SPLIT(I764,"",""))"),1.0)</f>
        <v>1</v>
      </c>
      <c r="K764" s="3">
        <f>IFERROR(__xludf.DUMMYFUNCTION("IF(REGEXMATCH(I764,""(?i)literary society""),1,0)"),1.0)</f>
        <v>1</v>
      </c>
      <c r="L764" s="3">
        <f>IFERROR(__xludf.DUMMYFUNCTION("IF(REGEXMATCH(I764,""(?i)robotics""),1,0)"),0.0)</f>
        <v>0</v>
      </c>
      <c r="M764" s="3">
        <f>IFERROR(__xludf.DUMMYFUNCTION("IF(REGEXMATCH(I764,""(?i)coding club""),1,0)"),0.0)</f>
        <v>0</v>
      </c>
      <c r="N764" s="3">
        <f>IFERROR(__xludf.DUMMYFUNCTION("IF(REGEXMATCH(I764,""(?i)entrepreneurship cell""),1,0)"),0.0)</f>
        <v>0</v>
      </c>
      <c r="O764" s="3">
        <f>IFERROR(__xludf.DUMMYFUNCTION("IF(REGEXMATCH(I764,""(?i)cultural club""),1,0)"),0.0)</f>
        <v>0</v>
      </c>
      <c r="P764" s="3">
        <f>IFERROR(__xludf.DUMMYFUNCTION("IF(REGEXMATCH(I764,""(?i)sports club""),1,0)"),0.0)</f>
        <v>0</v>
      </c>
      <c r="Q764" s="3" t="s">
        <v>1774</v>
      </c>
      <c r="R764" s="3">
        <f>IFERROR(__xludf.DUMMYFUNCTION("COUNTA(SPLIT(Q764,"",""))"),4.0)</f>
        <v>4</v>
      </c>
      <c r="S764" s="3">
        <f>IFERROR(__xludf.DUMMYFUNCTION("IF(REGEXMATCH(Q764,""(?i)c\+\+""),1,0)"),1.0)</f>
        <v>1</v>
      </c>
      <c r="T764" s="3">
        <f>IFERROR(__xludf.DUMMYFUNCTION("IF(REGEXMATCH(Q764,""(?i)machine learning""),1,0)"),0.0)</f>
        <v>0</v>
      </c>
      <c r="U764" s="3">
        <f>IFERROR(__xludf.DUMMYFUNCTION("IF(REGEXMATCH(Q764,""(?i)python""),1,0)"),1.0)</f>
        <v>1</v>
      </c>
      <c r="V764" s="3">
        <f>IFERROR(__xludf.DUMMYFUNCTION("IF(REGEXMATCH(Q764,""(?i)java""),1,0)"),1.0)</f>
        <v>1</v>
      </c>
      <c r="W764" s="3">
        <f>IFERROR(__xludf.DUMMYFUNCTION("IF(REGEXMATCH(Q764,""(?i)sql""),1,0)"),1.0)</f>
        <v>1</v>
      </c>
      <c r="X764" s="3">
        <f>IFERROR(__xludf.DUMMYFUNCTION("IF(REGEXMATCH(Q764,""(?i)web development""),1,0)"),0.0)</f>
        <v>0</v>
      </c>
      <c r="Y764" s="3">
        <f>IFERROR(__xludf.DUMMYFUNCTION("IF(REGEXMATCH(Q764,""(?i)data science""),1,0)"),0.0)</f>
        <v>0</v>
      </c>
      <c r="Z764" s="3" t="s">
        <v>45</v>
      </c>
      <c r="AA764" s="3" t="s">
        <v>98</v>
      </c>
      <c r="AB764" s="3" t="s">
        <v>47</v>
      </c>
      <c r="AC764" s="3" t="s">
        <v>48</v>
      </c>
      <c r="AD764" s="3">
        <v>0.0</v>
      </c>
      <c r="AE764" s="3" t="s">
        <v>49</v>
      </c>
      <c r="AF764" s="3">
        <v>7.78</v>
      </c>
      <c r="AG764" s="3">
        <v>7.62</v>
      </c>
      <c r="AH764" s="3">
        <v>6.67</v>
      </c>
      <c r="AI764" s="3">
        <v>8.09</v>
      </c>
      <c r="AJ764" s="3">
        <v>6.88</v>
      </c>
      <c r="AK764" s="3">
        <v>6.43</v>
      </c>
      <c r="AL764" s="3">
        <v>6.45</v>
      </c>
      <c r="AM764" s="3">
        <v>8.94</v>
      </c>
    </row>
    <row r="765">
      <c r="A765" s="3" t="s">
        <v>1775</v>
      </c>
      <c r="B765" s="3" t="s">
        <v>143</v>
      </c>
      <c r="C765" s="4">
        <v>19.0</v>
      </c>
      <c r="D765" s="3" t="s">
        <v>41</v>
      </c>
      <c r="E765" s="3" t="s">
        <v>52</v>
      </c>
      <c r="F765" s="5">
        <v>7.56</v>
      </c>
      <c r="G765" s="3">
        <v>1.0</v>
      </c>
      <c r="H765" s="5">
        <v>70.26</v>
      </c>
      <c r="I765" s="3" t="s">
        <v>521</v>
      </c>
      <c r="J765" s="3">
        <f>IFERROR(__xludf.DUMMYFUNCTION("COUNTA(SPLIT(I765,"",""))"),2.0)</f>
        <v>2</v>
      </c>
      <c r="K765" s="3">
        <f>IFERROR(__xludf.DUMMYFUNCTION("IF(REGEXMATCH(I765,""(?i)literary society""),1,0)"),0.0)</f>
        <v>0</v>
      </c>
      <c r="L765" s="3">
        <f>IFERROR(__xludf.DUMMYFUNCTION("IF(REGEXMATCH(I765,""(?i)robotics""),1,0)"),0.0)</f>
        <v>0</v>
      </c>
      <c r="M765" s="3">
        <f>IFERROR(__xludf.DUMMYFUNCTION("IF(REGEXMATCH(I765,""(?i)coding club""),1,0)"),0.0)</f>
        <v>0</v>
      </c>
      <c r="N765" s="3">
        <f>IFERROR(__xludf.DUMMYFUNCTION("IF(REGEXMATCH(I765,""(?i)entrepreneurship cell""),1,0)"),1.0)</f>
        <v>1</v>
      </c>
      <c r="O765" s="3">
        <f>IFERROR(__xludf.DUMMYFUNCTION("IF(REGEXMATCH(I765,""(?i)cultural club""),1,0)"),1.0)</f>
        <v>1</v>
      </c>
      <c r="P765" s="3">
        <f>IFERROR(__xludf.DUMMYFUNCTION("IF(REGEXMATCH(I765,""(?i)sports club""),1,0)"),0.0)</f>
        <v>0</v>
      </c>
      <c r="Q765" s="3" t="s">
        <v>1094</v>
      </c>
      <c r="R765" s="3">
        <f>IFERROR(__xludf.DUMMYFUNCTION("COUNTA(SPLIT(Q765,"",""))"),5.0)</f>
        <v>5</v>
      </c>
      <c r="S765" s="3">
        <f>IFERROR(__xludf.DUMMYFUNCTION("IF(REGEXMATCH(Q765,""(?i)c\+\+""),1,0)"),1.0)</f>
        <v>1</v>
      </c>
      <c r="T765" s="3">
        <f>IFERROR(__xludf.DUMMYFUNCTION("IF(REGEXMATCH(Q765,""(?i)machine learning""),1,0)"),1.0)</f>
        <v>1</v>
      </c>
      <c r="U765" s="3">
        <f>IFERROR(__xludf.DUMMYFUNCTION("IF(REGEXMATCH(Q765,""(?i)python""),1,0)"),1.0)</f>
        <v>1</v>
      </c>
      <c r="V765" s="3">
        <f>IFERROR(__xludf.DUMMYFUNCTION("IF(REGEXMATCH(Q765,""(?i)java""),1,0)"),0.0)</f>
        <v>0</v>
      </c>
      <c r="W765" s="3">
        <f>IFERROR(__xludf.DUMMYFUNCTION("IF(REGEXMATCH(Q765,""(?i)sql""),1,0)"),0.0)</f>
        <v>0</v>
      </c>
      <c r="X765" s="3">
        <f>IFERROR(__xludf.DUMMYFUNCTION("IF(REGEXMATCH(Q765,""(?i)web development""),1,0)"),1.0)</f>
        <v>1</v>
      </c>
      <c r="Y765" s="3">
        <f>IFERROR(__xludf.DUMMYFUNCTION("IF(REGEXMATCH(Q765,""(?i)data science""),1,0)"),1.0)</f>
        <v>1</v>
      </c>
      <c r="Z765" s="3" t="s">
        <v>55</v>
      </c>
      <c r="AA765" s="3" t="s">
        <v>48</v>
      </c>
      <c r="AB765" s="3" t="s">
        <v>47</v>
      </c>
      <c r="AC765" s="3" t="s">
        <v>48</v>
      </c>
      <c r="AD765" s="3">
        <v>0.0</v>
      </c>
      <c r="AE765" s="3" t="s">
        <v>49</v>
      </c>
      <c r="AF765" s="3">
        <v>7.99</v>
      </c>
      <c r="AG765" s="3">
        <v>7.93</v>
      </c>
      <c r="AH765" s="3">
        <v>8.85</v>
      </c>
      <c r="AI765" s="3">
        <v>7.11</v>
      </c>
      <c r="AJ765" s="3">
        <v>8.85</v>
      </c>
      <c r="AK765" s="3">
        <v>6.06</v>
      </c>
      <c r="AL765" s="3">
        <v>6.79</v>
      </c>
      <c r="AM765" s="3">
        <v>6.88</v>
      </c>
    </row>
    <row r="766">
      <c r="A766" s="3" t="s">
        <v>1776</v>
      </c>
      <c r="B766" s="3" t="s">
        <v>259</v>
      </c>
      <c r="C766" s="4">
        <v>22.0</v>
      </c>
      <c r="D766" s="3" t="s">
        <v>58</v>
      </c>
      <c r="E766" s="3" t="s">
        <v>92</v>
      </c>
      <c r="F766" s="5">
        <v>7.34</v>
      </c>
      <c r="G766" s="3">
        <v>0.0</v>
      </c>
      <c r="H766" s="5">
        <v>72.14</v>
      </c>
      <c r="I766" s="3" t="s">
        <v>808</v>
      </c>
      <c r="J766" s="3">
        <f>IFERROR(__xludf.DUMMYFUNCTION("COUNTA(SPLIT(I766,"",""))"),3.0)</f>
        <v>3</v>
      </c>
      <c r="K766" s="3">
        <f>IFERROR(__xludf.DUMMYFUNCTION("IF(REGEXMATCH(I766,""(?i)literary society""),1,0)"),1.0)</f>
        <v>1</v>
      </c>
      <c r="L766" s="3">
        <f>IFERROR(__xludf.DUMMYFUNCTION("IF(REGEXMATCH(I766,""(?i)robotics""),1,0)"),1.0)</f>
        <v>1</v>
      </c>
      <c r="M766" s="3">
        <f>IFERROR(__xludf.DUMMYFUNCTION("IF(REGEXMATCH(I766,""(?i)coding club""),1,0)"),1.0)</f>
        <v>1</v>
      </c>
      <c r="N766" s="3">
        <f>IFERROR(__xludf.DUMMYFUNCTION("IF(REGEXMATCH(I766,""(?i)entrepreneurship cell""),1,0)"),0.0)</f>
        <v>0</v>
      </c>
      <c r="O766" s="3">
        <f>IFERROR(__xludf.DUMMYFUNCTION("IF(REGEXMATCH(I766,""(?i)cultural club""),1,0)"),0.0)</f>
        <v>0</v>
      </c>
      <c r="P766" s="3">
        <f>IFERROR(__xludf.DUMMYFUNCTION("IF(REGEXMATCH(I766,""(?i)sports club""),1,0)"),0.0)</f>
        <v>0</v>
      </c>
      <c r="Q766" s="3" t="s">
        <v>1777</v>
      </c>
      <c r="R766" s="3">
        <f>IFERROR(__xludf.DUMMYFUNCTION("COUNTA(SPLIT(Q766,"",""))"),3.0)</f>
        <v>3</v>
      </c>
      <c r="S766" s="3">
        <f>IFERROR(__xludf.DUMMYFUNCTION("IF(REGEXMATCH(Q766,""(?i)c\+\+""),1,0)"),0.0)</f>
        <v>0</v>
      </c>
      <c r="T766" s="3">
        <f>IFERROR(__xludf.DUMMYFUNCTION("IF(REGEXMATCH(Q766,""(?i)machine learning""),1,0)"),1.0)</f>
        <v>1</v>
      </c>
      <c r="U766" s="3">
        <f>IFERROR(__xludf.DUMMYFUNCTION("IF(REGEXMATCH(Q766,""(?i)python""),1,0)"),1.0)</f>
        <v>1</v>
      </c>
      <c r="V766" s="3">
        <f>IFERROR(__xludf.DUMMYFUNCTION("IF(REGEXMATCH(Q766,""(?i)java""),1,0)"),0.0)</f>
        <v>0</v>
      </c>
      <c r="W766" s="3">
        <f>IFERROR(__xludf.DUMMYFUNCTION("IF(REGEXMATCH(Q766,""(?i)sql""),1,0)"),0.0)</f>
        <v>0</v>
      </c>
      <c r="X766" s="3">
        <f>IFERROR(__xludf.DUMMYFUNCTION("IF(REGEXMATCH(Q766,""(?i)web development""),1,0)"),0.0)</f>
        <v>0</v>
      </c>
      <c r="Y766" s="3">
        <f>IFERROR(__xludf.DUMMYFUNCTION("IF(REGEXMATCH(Q766,""(?i)data science""),1,0)"),1.0)</f>
        <v>1</v>
      </c>
      <c r="Z766" s="3" t="s">
        <v>55</v>
      </c>
      <c r="AA766" s="3" t="s">
        <v>48</v>
      </c>
      <c r="AB766" s="3" t="s">
        <v>47</v>
      </c>
      <c r="AC766" s="3" t="s">
        <v>48</v>
      </c>
      <c r="AD766" s="3">
        <v>0.0</v>
      </c>
      <c r="AE766" s="3" t="s">
        <v>49</v>
      </c>
      <c r="AF766" s="3">
        <v>7.28</v>
      </c>
      <c r="AG766" s="3">
        <v>7.99</v>
      </c>
      <c r="AH766" s="3">
        <v>7.65</v>
      </c>
      <c r="AI766" s="3">
        <v>9.31</v>
      </c>
      <c r="AJ766" s="3">
        <v>6.88</v>
      </c>
      <c r="AK766" s="3">
        <v>6.13</v>
      </c>
      <c r="AL766" s="3">
        <v>6.78</v>
      </c>
      <c r="AM766" s="3">
        <v>6.68</v>
      </c>
    </row>
    <row r="767">
      <c r="A767" s="3" t="s">
        <v>1778</v>
      </c>
      <c r="B767" s="3" t="s">
        <v>40</v>
      </c>
      <c r="C767" s="4">
        <v>22.0</v>
      </c>
      <c r="D767" s="3" t="s">
        <v>41</v>
      </c>
      <c r="E767" s="3" t="s">
        <v>92</v>
      </c>
      <c r="F767" s="5">
        <v>7.14</v>
      </c>
      <c r="G767" s="3">
        <v>0.0</v>
      </c>
      <c r="H767" s="5">
        <v>86.81</v>
      </c>
      <c r="I767" s="3" t="s">
        <v>391</v>
      </c>
      <c r="J767" s="3">
        <f>IFERROR(__xludf.DUMMYFUNCTION("COUNTA(SPLIT(I767,"",""))"),2.0)</f>
        <v>2</v>
      </c>
      <c r="K767" s="3">
        <f>IFERROR(__xludf.DUMMYFUNCTION("IF(REGEXMATCH(I767,""(?i)literary society""),1,0)"),1.0)</f>
        <v>1</v>
      </c>
      <c r="L767" s="3">
        <f>IFERROR(__xludf.DUMMYFUNCTION("IF(REGEXMATCH(I767,""(?i)robotics""),1,0)"),0.0)</f>
        <v>0</v>
      </c>
      <c r="M767" s="3">
        <f>IFERROR(__xludf.DUMMYFUNCTION("IF(REGEXMATCH(I767,""(?i)coding club""),1,0)"),0.0)</f>
        <v>0</v>
      </c>
      <c r="N767" s="3">
        <f>IFERROR(__xludf.DUMMYFUNCTION("IF(REGEXMATCH(I767,""(?i)entrepreneurship cell""),1,0)"),0.0)</f>
        <v>0</v>
      </c>
      <c r="O767" s="3">
        <f>IFERROR(__xludf.DUMMYFUNCTION("IF(REGEXMATCH(I767,""(?i)cultural club""),1,0)"),0.0)</f>
        <v>0</v>
      </c>
      <c r="P767" s="3">
        <f>IFERROR(__xludf.DUMMYFUNCTION("IF(REGEXMATCH(I767,""(?i)sports club""),1,0)"),1.0)</f>
        <v>1</v>
      </c>
      <c r="Q767" s="3" t="s">
        <v>459</v>
      </c>
      <c r="R767" s="3">
        <f>IFERROR(__xludf.DUMMYFUNCTION("COUNTA(SPLIT(Q767,"",""))"),3.0)</f>
        <v>3</v>
      </c>
      <c r="S767" s="3">
        <f>IFERROR(__xludf.DUMMYFUNCTION("IF(REGEXMATCH(Q767,""(?i)c\+\+""),1,0)"),0.0)</f>
        <v>0</v>
      </c>
      <c r="T767" s="3">
        <f>IFERROR(__xludf.DUMMYFUNCTION("IF(REGEXMATCH(Q767,""(?i)machine learning""),1,0)"),0.0)</f>
        <v>0</v>
      </c>
      <c r="U767" s="3">
        <f>IFERROR(__xludf.DUMMYFUNCTION("IF(REGEXMATCH(Q767,""(?i)python""),1,0)"),1.0)</f>
        <v>1</v>
      </c>
      <c r="V767" s="3">
        <f>IFERROR(__xludf.DUMMYFUNCTION("IF(REGEXMATCH(Q767,""(?i)java""),1,0)"),1.0)</f>
        <v>1</v>
      </c>
      <c r="W767" s="3">
        <f>IFERROR(__xludf.DUMMYFUNCTION("IF(REGEXMATCH(Q767,""(?i)sql""),1,0)"),1.0)</f>
        <v>1</v>
      </c>
      <c r="X767" s="3">
        <f>IFERROR(__xludf.DUMMYFUNCTION("IF(REGEXMATCH(Q767,""(?i)web development""),1,0)"),0.0)</f>
        <v>0</v>
      </c>
      <c r="Y767" s="3">
        <f>IFERROR(__xludf.DUMMYFUNCTION("IF(REGEXMATCH(Q767,""(?i)data science""),1,0)"),0.0)</f>
        <v>0</v>
      </c>
      <c r="Z767" s="3" t="s">
        <v>45</v>
      </c>
      <c r="AA767" s="3" t="s">
        <v>46</v>
      </c>
      <c r="AB767" s="3" t="s">
        <v>47</v>
      </c>
      <c r="AC767" s="3" t="s">
        <v>48</v>
      </c>
      <c r="AD767" s="3">
        <v>0.0</v>
      </c>
      <c r="AE767" s="3" t="s">
        <v>49</v>
      </c>
      <c r="AF767" s="3">
        <v>5.61</v>
      </c>
      <c r="AG767" s="3">
        <v>8.62</v>
      </c>
      <c r="AH767" s="3">
        <v>6.59</v>
      </c>
      <c r="AI767" s="3">
        <v>8.47</v>
      </c>
      <c r="AJ767" s="3">
        <v>8.19</v>
      </c>
      <c r="AK767" s="3">
        <v>4.15</v>
      </c>
      <c r="AL767" s="3">
        <v>7.48</v>
      </c>
      <c r="AM767" s="3">
        <v>8.0</v>
      </c>
    </row>
    <row r="768">
      <c r="A768" s="3" t="s">
        <v>1779</v>
      </c>
      <c r="B768" s="3" t="s">
        <v>91</v>
      </c>
      <c r="C768" s="4">
        <v>19.0</v>
      </c>
      <c r="D768" s="3" t="s">
        <v>41</v>
      </c>
      <c r="E768" s="3" t="s">
        <v>70</v>
      </c>
      <c r="F768" s="5">
        <v>7.26</v>
      </c>
      <c r="G768" s="3">
        <v>0.0</v>
      </c>
      <c r="H768" s="5">
        <v>76.92</v>
      </c>
      <c r="I768" s="3" t="s">
        <v>15</v>
      </c>
      <c r="J768" s="3">
        <f>IFERROR(__xludf.DUMMYFUNCTION("COUNTA(SPLIT(I768,"",""))"),1.0)</f>
        <v>1</v>
      </c>
      <c r="K768" s="3">
        <f>IFERROR(__xludf.DUMMYFUNCTION("IF(REGEXMATCH(I768,""(?i)literary society""),1,0)"),0.0)</f>
        <v>0</v>
      </c>
      <c r="L768" s="3">
        <f>IFERROR(__xludf.DUMMYFUNCTION("IF(REGEXMATCH(I768,""(?i)robotics""),1,0)"),0.0)</f>
        <v>0</v>
      </c>
      <c r="M768" s="3">
        <f>IFERROR(__xludf.DUMMYFUNCTION("IF(REGEXMATCH(I768,""(?i)coding club""),1,0)"),0.0)</f>
        <v>0</v>
      </c>
      <c r="N768" s="3">
        <f>IFERROR(__xludf.DUMMYFUNCTION("IF(REGEXMATCH(I768,""(?i)entrepreneurship cell""),1,0)"),0.0)</f>
        <v>0</v>
      </c>
      <c r="O768" s="3">
        <f>IFERROR(__xludf.DUMMYFUNCTION("IF(REGEXMATCH(I768,""(?i)cultural club""),1,0)"),0.0)</f>
        <v>0</v>
      </c>
      <c r="P768" s="3">
        <f>IFERROR(__xludf.DUMMYFUNCTION("IF(REGEXMATCH(I768,""(?i)sports club""),1,0)"),1.0)</f>
        <v>1</v>
      </c>
      <c r="Q768" s="3" t="s">
        <v>233</v>
      </c>
      <c r="R768" s="3">
        <f>IFERROR(__xludf.DUMMYFUNCTION("COUNTA(SPLIT(Q768,"",""))"),2.0)</f>
        <v>2</v>
      </c>
      <c r="S768" s="3">
        <f>IFERROR(__xludf.DUMMYFUNCTION("IF(REGEXMATCH(Q768,""(?i)c\+\+""),1,0)"),0.0)</f>
        <v>0</v>
      </c>
      <c r="T768" s="3">
        <f>IFERROR(__xludf.DUMMYFUNCTION("IF(REGEXMATCH(Q768,""(?i)machine learning""),1,0)"),0.0)</f>
        <v>0</v>
      </c>
      <c r="U768" s="3">
        <f>IFERROR(__xludf.DUMMYFUNCTION("IF(REGEXMATCH(Q768,""(?i)python""),1,0)"),0.0)</f>
        <v>0</v>
      </c>
      <c r="V768" s="3">
        <f>IFERROR(__xludf.DUMMYFUNCTION("IF(REGEXMATCH(Q768,""(?i)java""),1,0)"),1.0)</f>
        <v>1</v>
      </c>
      <c r="W768" s="3">
        <f>IFERROR(__xludf.DUMMYFUNCTION("IF(REGEXMATCH(Q768,""(?i)sql""),1,0)"),1.0)</f>
        <v>1</v>
      </c>
      <c r="X768" s="3">
        <f>IFERROR(__xludf.DUMMYFUNCTION("IF(REGEXMATCH(Q768,""(?i)web development""),1,0)"),0.0)</f>
        <v>0</v>
      </c>
      <c r="Y768" s="3">
        <f>IFERROR(__xludf.DUMMYFUNCTION("IF(REGEXMATCH(Q768,""(?i)data science""),1,0)"),0.0)</f>
        <v>0</v>
      </c>
      <c r="Z768" s="3" t="s">
        <v>55</v>
      </c>
      <c r="AA768" s="3" t="s">
        <v>48</v>
      </c>
      <c r="AB768" s="3" t="s">
        <v>66</v>
      </c>
      <c r="AC768" s="3" t="s">
        <v>98</v>
      </c>
      <c r="AD768" s="3">
        <v>17.39</v>
      </c>
      <c r="AE768" s="3" t="s">
        <v>72</v>
      </c>
      <c r="AF768" s="3">
        <v>5.69</v>
      </c>
      <c r="AG768" s="3">
        <v>6.46</v>
      </c>
      <c r="AH768" s="3">
        <v>8.05</v>
      </c>
      <c r="AI768" s="3">
        <v>8.01</v>
      </c>
      <c r="AJ768" s="3">
        <v>7.26</v>
      </c>
      <c r="AK768" s="3">
        <v>6.55</v>
      </c>
      <c r="AL768" s="3">
        <v>7.83</v>
      </c>
      <c r="AM768" s="3">
        <v>8.24</v>
      </c>
    </row>
    <row r="769">
      <c r="A769" s="3" t="s">
        <v>1780</v>
      </c>
      <c r="B769" s="3" t="s">
        <v>103</v>
      </c>
      <c r="C769" s="4">
        <v>18.0</v>
      </c>
      <c r="D769" s="3" t="s">
        <v>58</v>
      </c>
      <c r="E769" s="3" t="s">
        <v>52</v>
      </c>
      <c r="F769" s="5">
        <v>6.67</v>
      </c>
      <c r="G769" s="3">
        <v>0.0</v>
      </c>
      <c r="H769" s="5">
        <v>67.07</v>
      </c>
      <c r="I769" s="3" t="s">
        <v>13</v>
      </c>
      <c r="J769" s="3">
        <f>IFERROR(__xludf.DUMMYFUNCTION("COUNTA(SPLIT(I769,"",""))"),1.0)</f>
        <v>1</v>
      </c>
      <c r="K769" s="3">
        <f>IFERROR(__xludf.DUMMYFUNCTION("IF(REGEXMATCH(I769,""(?i)literary society""),1,0)"),0.0)</f>
        <v>0</v>
      </c>
      <c r="L769" s="3">
        <f>IFERROR(__xludf.DUMMYFUNCTION("IF(REGEXMATCH(I769,""(?i)robotics""),1,0)"),0.0)</f>
        <v>0</v>
      </c>
      <c r="M769" s="3">
        <f>IFERROR(__xludf.DUMMYFUNCTION("IF(REGEXMATCH(I769,""(?i)coding club""),1,0)"),0.0)</f>
        <v>0</v>
      </c>
      <c r="N769" s="3">
        <f>IFERROR(__xludf.DUMMYFUNCTION("IF(REGEXMATCH(I769,""(?i)entrepreneurship cell""),1,0)"),1.0)</f>
        <v>1</v>
      </c>
      <c r="O769" s="3">
        <f>IFERROR(__xludf.DUMMYFUNCTION("IF(REGEXMATCH(I769,""(?i)cultural club""),1,0)"),0.0)</f>
        <v>0</v>
      </c>
      <c r="P769" s="3">
        <f>IFERROR(__xludf.DUMMYFUNCTION("IF(REGEXMATCH(I769,""(?i)sports club""),1,0)"),0.0)</f>
        <v>0</v>
      </c>
      <c r="Q769" s="3" t="s">
        <v>1781</v>
      </c>
      <c r="R769" s="3">
        <f>IFERROR(__xludf.DUMMYFUNCTION("COUNTA(SPLIT(Q769,"",""))"),4.0)</f>
        <v>4</v>
      </c>
      <c r="S769" s="3">
        <f>IFERROR(__xludf.DUMMYFUNCTION("IF(REGEXMATCH(Q769,""(?i)c\+\+""),1,0)"),1.0)</f>
        <v>1</v>
      </c>
      <c r="T769" s="3">
        <f>IFERROR(__xludf.DUMMYFUNCTION("IF(REGEXMATCH(Q769,""(?i)machine learning""),1,0)"),0.0)</f>
        <v>0</v>
      </c>
      <c r="U769" s="3">
        <f>IFERROR(__xludf.DUMMYFUNCTION("IF(REGEXMATCH(Q769,""(?i)python""),1,0)"),0.0)</f>
        <v>0</v>
      </c>
      <c r="V769" s="3">
        <f>IFERROR(__xludf.DUMMYFUNCTION("IF(REGEXMATCH(Q769,""(?i)java""),1,0)"),0.0)</f>
        <v>0</v>
      </c>
      <c r="W769" s="3">
        <f>IFERROR(__xludf.DUMMYFUNCTION("IF(REGEXMATCH(Q769,""(?i)sql""),1,0)"),1.0)</f>
        <v>1</v>
      </c>
      <c r="X769" s="3">
        <f>IFERROR(__xludf.DUMMYFUNCTION("IF(REGEXMATCH(Q769,""(?i)web development""),1,0)"),1.0)</f>
        <v>1</v>
      </c>
      <c r="Y769" s="3">
        <f>IFERROR(__xludf.DUMMYFUNCTION("IF(REGEXMATCH(Q769,""(?i)data science""),1,0)"),1.0)</f>
        <v>1</v>
      </c>
      <c r="Z769" s="3" t="s">
        <v>45</v>
      </c>
      <c r="AA769" s="3" t="s">
        <v>72</v>
      </c>
      <c r="AB769" s="3" t="s">
        <v>66</v>
      </c>
      <c r="AC769" s="3" t="s">
        <v>67</v>
      </c>
      <c r="AD769" s="3">
        <v>7.85</v>
      </c>
      <c r="AE769" s="3" t="s">
        <v>75</v>
      </c>
      <c r="AF769" s="3">
        <v>4.64</v>
      </c>
      <c r="AG769" s="3">
        <v>7.65</v>
      </c>
      <c r="AH769" s="3">
        <v>7.35</v>
      </c>
      <c r="AI769" s="3">
        <v>7.09</v>
      </c>
      <c r="AJ769" s="3">
        <v>6.78</v>
      </c>
      <c r="AK769" s="3">
        <v>6.19</v>
      </c>
      <c r="AL769" s="3">
        <v>8.51</v>
      </c>
      <c r="AM769" s="3">
        <v>5.16</v>
      </c>
    </row>
    <row r="770">
      <c r="A770" s="3" t="s">
        <v>1782</v>
      </c>
      <c r="B770" s="3" t="s">
        <v>1783</v>
      </c>
      <c r="C770" s="4">
        <v>23.0</v>
      </c>
      <c r="D770" s="3" t="s">
        <v>41</v>
      </c>
      <c r="E770" s="3" t="s">
        <v>42</v>
      </c>
      <c r="F770" s="5">
        <v>6.89</v>
      </c>
      <c r="G770" s="3">
        <v>1.0</v>
      </c>
      <c r="H770" s="5">
        <v>94.94</v>
      </c>
      <c r="I770" s="3" t="s">
        <v>1025</v>
      </c>
      <c r="J770" s="3">
        <f>IFERROR(__xludf.DUMMYFUNCTION("COUNTA(SPLIT(I770,"",""))"),3.0)</f>
        <v>3</v>
      </c>
      <c r="K770" s="3">
        <f>IFERROR(__xludf.DUMMYFUNCTION("IF(REGEXMATCH(I770,""(?i)literary society""),1,0)"),0.0)</f>
        <v>0</v>
      </c>
      <c r="L770" s="3">
        <f>IFERROR(__xludf.DUMMYFUNCTION("IF(REGEXMATCH(I770,""(?i)robotics""),1,0)"),1.0)</f>
        <v>1</v>
      </c>
      <c r="M770" s="3">
        <f>IFERROR(__xludf.DUMMYFUNCTION("IF(REGEXMATCH(I770,""(?i)coding club""),1,0)"),1.0)</f>
        <v>1</v>
      </c>
      <c r="N770" s="3">
        <f>IFERROR(__xludf.DUMMYFUNCTION("IF(REGEXMATCH(I770,""(?i)entrepreneurship cell""),1,0)"),1.0)</f>
        <v>1</v>
      </c>
      <c r="O770" s="3">
        <f>IFERROR(__xludf.DUMMYFUNCTION("IF(REGEXMATCH(I770,""(?i)cultural club""),1,0)"),0.0)</f>
        <v>0</v>
      </c>
      <c r="P770" s="3">
        <f>IFERROR(__xludf.DUMMYFUNCTION("IF(REGEXMATCH(I770,""(?i)sports club""),1,0)"),0.0)</f>
        <v>0</v>
      </c>
      <c r="Q770" s="3" t="s">
        <v>217</v>
      </c>
      <c r="R770" s="3">
        <f>IFERROR(__xludf.DUMMYFUNCTION("COUNTA(SPLIT(Q770,"",""))"),2.0)</f>
        <v>2</v>
      </c>
      <c r="S770" s="3">
        <f>IFERROR(__xludf.DUMMYFUNCTION("IF(REGEXMATCH(Q770,""(?i)c\+\+""),1,0)"),0.0)</f>
        <v>0</v>
      </c>
      <c r="T770" s="3">
        <f>IFERROR(__xludf.DUMMYFUNCTION("IF(REGEXMATCH(Q770,""(?i)machine learning""),1,0)"),1.0)</f>
        <v>1</v>
      </c>
      <c r="U770" s="3">
        <f>IFERROR(__xludf.DUMMYFUNCTION("IF(REGEXMATCH(Q770,""(?i)python""),1,0)"),0.0)</f>
        <v>0</v>
      </c>
      <c r="V770" s="3">
        <f>IFERROR(__xludf.DUMMYFUNCTION("IF(REGEXMATCH(Q770,""(?i)java""),1,0)"),0.0)</f>
        <v>0</v>
      </c>
      <c r="W770" s="3">
        <f>IFERROR(__xludf.DUMMYFUNCTION("IF(REGEXMATCH(Q770,""(?i)sql""),1,0)"),0.0)</f>
        <v>0</v>
      </c>
      <c r="X770" s="3">
        <f>IFERROR(__xludf.DUMMYFUNCTION("IF(REGEXMATCH(Q770,""(?i)web development""),1,0)"),1.0)</f>
        <v>1</v>
      </c>
      <c r="Y770" s="3">
        <f>IFERROR(__xludf.DUMMYFUNCTION("IF(REGEXMATCH(Q770,""(?i)data science""),1,0)"),0.0)</f>
        <v>0</v>
      </c>
      <c r="Z770" s="3" t="s">
        <v>55</v>
      </c>
      <c r="AA770" s="3" t="s">
        <v>48</v>
      </c>
      <c r="AB770" s="3" t="s">
        <v>47</v>
      </c>
      <c r="AC770" s="3" t="s">
        <v>48</v>
      </c>
      <c r="AD770" s="3">
        <v>0.0</v>
      </c>
      <c r="AE770" s="3" t="s">
        <v>49</v>
      </c>
      <c r="AF770" s="3">
        <v>6.05</v>
      </c>
      <c r="AG770" s="3">
        <v>7.52</v>
      </c>
      <c r="AH770" s="3">
        <v>6.49</v>
      </c>
      <c r="AI770" s="3">
        <v>6.82</v>
      </c>
      <c r="AJ770" s="3">
        <v>7.89</v>
      </c>
      <c r="AK770" s="3">
        <v>6.23</v>
      </c>
      <c r="AL770" s="3">
        <v>6.74</v>
      </c>
      <c r="AM770" s="3">
        <v>7.37</v>
      </c>
    </row>
    <row r="771">
      <c r="A771" s="3" t="s">
        <v>1784</v>
      </c>
      <c r="B771" s="3" t="s">
        <v>81</v>
      </c>
      <c r="C771" s="4">
        <v>21.0</v>
      </c>
      <c r="D771" s="3" t="s">
        <v>41</v>
      </c>
      <c r="E771" s="3" t="s">
        <v>42</v>
      </c>
      <c r="F771" s="5">
        <v>6.45</v>
      </c>
      <c r="G771" s="3">
        <v>1.0</v>
      </c>
      <c r="H771" s="5">
        <v>60.05</v>
      </c>
      <c r="I771" s="3" t="s">
        <v>702</v>
      </c>
      <c r="J771" s="3">
        <f>IFERROR(__xludf.DUMMYFUNCTION("COUNTA(SPLIT(I771,"",""))"),3.0)</f>
        <v>3</v>
      </c>
      <c r="K771" s="3">
        <f>IFERROR(__xludf.DUMMYFUNCTION("IF(REGEXMATCH(I771,""(?i)literary society""),1,0)"),1.0)</f>
        <v>1</v>
      </c>
      <c r="L771" s="3">
        <f>IFERROR(__xludf.DUMMYFUNCTION("IF(REGEXMATCH(I771,""(?i)robotics""),1,0)"),1.0)</f>
        <v>1</v>
      </c>
      <c r="M771" s="3">
        <f>IFERROR(__xludf.DUMMYFUNCTION("IF(REGEXMATCH(I771,""(?i)coding club""),1,0)"),0.0)</f>
        <v>0</v>
      </c>
      <c r="N771" s="3">
        <f>IFERROR(__xludf.DUMMYFUNCTION("IF(REGEXMATCH(I771,""(?i)entrepreneurship cell""),1,0)"),0.0)</f>
        <v>0</v>
      </c>
      <c r="O771" s="3">
        <f>IFERROR(__xludf.DUMMYFUNCTION("IF(REGEXMATCH(I771,""(?i)cultural club""),1,0)"),0.0)</f>
        <v>0</v>
      </c>
      <c r="P771" s="3">
        <f>IFERROR(__xludf.DUMMYFUNCTION("IF(REGEXMATCH(I771,""(?i)sports club""),1,0)"),1.0)</f>
        <v>1</v>
      </c>
      <c r="Q771" s="3" t="s">
        <v>1507</v>
      </c>
      <c r="R771" s="3">
        <f>IFERROR(__xludf.DUMMYFUNCTION("COUNTA(SPLIT(Q771,"",""))"),3.0)</f>
        <v>3</v>
      </c>
      <c r="S771" s="3">
        <f>IFERROR(__xludf.DUMMYFUNCTION("IF(REGEXMATCH(Q771,""(?i)c\+\+""),1,0)"),1.0)</f>
        <v>1</v>
      </c>
      <c r="T771" s="3">
        <f>IFERROR(__xludf.DUMMYFUNCTION("IF(REGEXMATCH(Q771,""(?i)machine learning""),1,0)"),0.0)</f>
        <v>0</v>
      </c>
      <c r="U771" s="3">
        <f>IFERROR(__xludf.DUMMYFUNCTION("IF(REGEXMATCH(Q771,""(?i)python""),1,0)"),0.0)</f>
        <v>0</v>
      </c>
      <c r="V771" s="3">
        <f>IFERROR(__xludf.DUMMYFUNCTION("IF(REGEXMATCH(Q771,""(?i)java""),1,0)"),1.0)</f>
        <v>1</v>
      </c>
      <c r="W771" s="3">
        <f>IFERROR(__xludf.DUMMYFUNCTION("IF(REGEXMATCH(Q771,""(?i)sql""),1,0)"),0.0)</f>
        <v>0</v>
      </c>
      <c r="X771" s="3">
        <f>IFERROR(__xludf.DUMMYFUNCTION("IF(REGEXMATCH(Q771,""(?i)web development""),1,0)"),1.0)</f>
        <v>1</v>
      </c>
      <c r="Y771" s="3">
        <f>IFERROR(__xludf.DUMMYFUNCTION("IF(REGEXMATCH(Q771,""(?i)data science""),1,0)"),0.0)</f>
        <v>0</v>
      </c>
      <c r="Z771" s="3" t="s">
        <v>45</v>
      </c>
      <c r="AA771" s="3" t="s">
        <v>46</v>
      </c>
      <c r="AB771" s="3" t="s">
        <v>47</v>
      </c>
      <c r="AC771" s="3" t="s">
        <v>48</v>
      </c>
      <c r="AD771" s="3">
        <v>0.0</v>
      </c>
      <c r="AE771" s="3" t="s">
        <v>49</v>
      </c>
      <c r="AF771" s="3">
        <v>7.31</v>
      </c>
      <c r="AG771" s="3">
        <v>5.71</v>
      </c>
      <c r="AH771" s="3">
        <v>6.26</v>
      </c>
      <c r="AI771" s="3">
        <v>7.36</v>
      </c>
      <c r="AJ771" s="3">
        <v>7.18</v>
      </c>
      <c r="AK771" s="3">
        <v>5.98</v>
      </c>
      <c r="AL771" s="3">
        <v>6.3</v>
      </c>
      <c r="AM771" s="3">
        <v>5.51</v>
      </c>
    </row>
    <row r="772">
      <c r="A772" s="3" t="s">
        <v>1785</v>
      </c>
      <c r="B772" s="3" t="s">
        <v>1786</v>
      </c>
      <c r="C772" s="4">
        <v>20.0</v>
      </c>
      <c r="D772" s="3" t="s">
        <v>41</v>
      </c>
      <c r="E772" s="3" t="s">
        <v>70</v>
      </c>
      <c r="F772" s="5">
        <v>6.98</v>
      </c>
      <c r="G772" s="3">
        <v>1.0</v>
      </c>
      <c r="H772" s="5">
        <v>88.21</v>
      </c>
      <c r="I772" s="3" t="s">
        <v>243</v>
      </c>
      <c r="J772" s="3">
        <f>IFERROR(__xludf.DUMMYFUNCTION("COUNTA(SPLIT(I772,"",""))"),2.0)</f>
        <v>2</v>
      </c>
      <c r="K772" s="3">
        <f>IFERROR(__xludf.DUMMYFUNCTION("IF(REGEXMATCH(I772,""(?i)literary society""),1,0)"),0.0)</f>
        <v>0</v>
      </c>
      <c r="L772" s="3">
        <f>IFERROR(__xludf.DUMMYFUNCTION("IF(REGEXMATCH(I772,""(?i)robotics""),1,0)"),1.0)</f>
        <v>1</v>
      </c>
      <c r="M772" s="3">
        <f>IFERROR(__xludf.DUMMYFUNCTION("IF(REGEXMATCH(I772,""(?i)coding club""),1,0)"),0.0)</f>
        <v>0</v>
      </c>
      <c r="N772" s="3">
        <f>IFERROR(__xludf.DUMMYFUNCTION("IF(REGEXMATCH(I772,""(?i)entrepreneurship cell""),1,0)"),0.0)</f>
        <v>0</v>
      </c>
      <c r="O772" s="3">
        <f>IFERROR(__xludf.DUMMYFUNCTION("IF(REGEXMATCH(I772,""(?i)cultural club""),1,0)"),1.0)</f>
        <v>1</v>
      </c>
      <c r="P772" s="3">
        <f>IFERROR(__xludf.DUMMYFUNCTION("IF(REGEXMATCH(I772,""(?i)sports club""),1,0)"),0.0)</f>
        <v>0</v>
      </c>
      <c r="Q772" s="3" t="s">
        <v>1787</v>
      </c>
      <c r="R772" s="3">
        <f>IFERROR(__xludf.DUMMYFUNCTION("COUNTA(SPLIT(Q772,"",""))"),5.0)</f>
        <v>5</v>
      </c>
      <c r="S772" s="3">
        <f>IFERROR(__xludf.DUMMYFUNCTION("IF(REGEXMATCH(Q772,""(?i)c\+\+""),1,0)"),1.0)</f>
        <v>1</v>
      </c>
      <c r="T772" s="3">
        <f>IFERROR(__xludf.DUMMYFUNCTION("IF(REGEXMATCH(Q772,""(?i)machine learning""),1,0)"),0.0)</f>
        <v>0</v>
      </c>
      <c r="U772" s="3">
        <f>IFERROR(__xludf.DUMMYFUNCTION("IF(REGEXMATCH(Q772,""(?i)python""),1,0)"),1.0)</f>
        <v>1</v>
      </c>
      <c r="V772" s="3">
        <f>IFERROR(__xludf.DUMMYFUNCTION("IF(REGEXMATCH(Q772,""(?i)java""),1,0)"),1.0)</f>
        <v>1</v>
      </c>
      <c r="W772" s="3">
        <f>IFERROR(__xludf.DUMMYFUNCTION("IF(REGEXMATCH(Q772,""(?i)sql""),1,0)"),0.0)</f>
        <v>0</v>
      </c>
      <c r="X772" s="3">
        <f>IFERROR(__xludf.DUMMYFUNCTION("IF(REGEXMATCH(Q772,""(?i)web development""),1,0)"),1.0)</f>
        <v>1</v>
      </c>
      <c r="Y772" s="3">
        <f>IFERROR(__xludf.DUMMYFUNCTION("IF(REGEXMATCH(Q772,""(?i)data science""),1,0)"),1.0)</f>
        <v>1</v>
      </c>
      <c r="Z772" s="3" t="s">
        <v>45</v>
      </c>
      <c r="AA772" s="3" t="s">
        <v>61</v>
      </c>
      <c r="AB772" s="3" t="s">
        <v>66</v>
      </c>
      <c r="AC772" s="3" t="s">
        <v>67</v>
      </c>
      <c r="AD772" s="3">
        <v>10.74</v>
      </c>
      <c r="AE772" s="3" t="s">
        <v>75</v>
      </c>
      <c r="AF772" s="3">
        <v>7.0</v>
      </c>
      <c r="AG772" s="3">
        <v>5.72</v>
      </c>
      <c r="AH772" s="3">
        <v>8.11</v>
      </c>
      <c r="AI772" s="3">
        <v>8.08</v>
      </c>
      <c r="AJ772" s="3">
        <v>5.69</v>
      </c>
      <c r="AK772" s="3">
        <v>7.87</v>
      </c>
      <c r="AL772" s="3">
        <v>7.4</v>
      </c>
      <c r="AM772" s="3">
        <v>5.98</v>
      </c>
    </row>
    <row r="773">
      <c r="A773" s="3" t="s">
        <v>1788</v>
      </c>
      <c r="B773" s="3" t="s">
        <v>57</v>
      </c>
      <c r="C773" s="4">
        <v>19.0</v>
      </c>
      <c r="D773" s="3" t="s">
        <v>58</v>
      </c>
      <c r="E773" s="3" t="s">
        <v>59</v>
      </c>
      <c r="F773" s="5">
        <v>7.31</v>
      </c>
      <c r="G773" s="3">
        <v>0.0</v>
      </c>
      <c r="H773" s="5">
        <v>88.73</v>
      </c>
      <c r="I773" s="3" t="s">
        <v>458</v>
      </c>
      <c r="J773" s="3">
        <f>IFERROR(__xludf.DUMMYFUNCTION("COUNTA(SPLIT(I773,"",""))"),2.0)</f>
        <v>2</v>
      </c>
      <c r="K773" s="3">
        <f>IFERROR(__xludf.DUMMYFUNCTION("IF(REGEXMATCH(I773,""(?i)literary society""),1,0)"),0.0)</f>
        <v>0</v>
      </c>
      <c r="L773" s="3">
        <f>IFERROR(__xludf.DUMMYFUNCTION("IF(REGEXMATCH(I773,""(?i)robotics""),1,0)"),1.0)</f>
        <v>1</v>
      </c>
      <c r="M773" s="3">
        <f>IFERROR(__xludf.DUMMYFUNCTION("IF(REGEXMATCH(I773,""(?i)coding club""),1,0)"),1.0)</f>
        <v>1</v>
      </c>
      <c r="N773" s="3">
        <f>IFERROR(__xludf.DUMMYFUNCTION("IF(REGEXMATCH(I773,""(?i)entrepreneurship cell""),1,0)"),0.0)</f>
        <v>0</v>
      </c>
      <c r="O773" s="3">
        <f>IFERROR(__xludf.DUMMYFUNCTION("IF(REGEXMATCH(I773,""(?i)cultural club""),1,0)"),0.0)</f>
        <v>0</v>
      </c>
      <c r="P773" s="3">
        <f>IFERROR(__xludf.DUMMYFUNCTION("IF(REGEXMATCH(I773,""(?i)sports club""),1,0)"),0.0)</f>
        <v>0</v>
      </c>
      <c r="Q773" s="3" t="s">
        <v>459</v>
      </c>
      <c r="R773" s="3">
        <f>IFERROR(__xludf.DUMMYFUNCTION("COUNTA(SPLIT(Q773,"",""))"),3.0)</f>
        <v>3</v>
      </c>
      <c r="S773" s="3">
        <f>IFERROR(__xludf.DUMMYFUNCTION("IF(REGEXMATCH(Q773,""(?i)c\+\+""),1,0)"),0.0)</f>
        <v>0</v>
      </c>
      <c r="T773" s="3">
        <f>IFERROR(__xludf.DUMMYFUNCTION("IF(REGEXMATCH(Q773,""(?i)machine learning""),1,0)"),0.0)</f>
        <v>0</v>
      </c>
      <c r="U773" s="3">
        <f>IFERROR(__xludf.DUMMYFUNCTION("IF(REGEXMATCH(Q773,""(?i)python""),1,0)"),1.0)</f>
        <v>1</v>
      </c>
      <c r="V773" s="3">
        <f>IFERROR(__xludf.DUMMYFUNCTION("IF(REGEXMATCH(Q773,""(?i)java""),1,0)"),1.0)</f>
        <v>1</v>
      </c>
      <c r="W773" s="3">
        <f>IFERROR(__xludf.DUMMYFUNCTION("IF(REGEXMATCH(Q773,""(?i)sql""),1,0)"),1.0)</f>
        <v>1</v>
      </c>
      <c r="X773" s="3">
        <f>IFERROR(__xludf.DUMMYFUNCTION("IF(REGEXMATCH(Q773,""(?i)web development""),1,0)"),0.0)</f>
        <v>0</v>
      </c>
      <c r="Y773" s="3">
        <f>IFERROR(__xludf.DUMMYFUNCTION("IF(REGEXMATCH(Q773,""(?i)data science""),1,0)"),0.0)</f>
        <v>0</v>
      </c>
      <c r="Z773" s="3" t="s">
        <v>55</v>
      </c>
      <c r="AA773" s="3" t="s">
        <v>48</v>
      </c>
      <c r="AB773" s="3" t="s">
        <v>66</v>
      </c>
      <c r="AC773" s="3" t="s">
        <v>46</v>
      </c>
      <c r="AD773" s="3">
        <v>4.89</v>
      </c>
      <c r="AE773" s="3" t="s">
        <v>75</v>
      </c>
      <c r="AF773" s="3">
        <v>8.12</v>
      </c>
      <c r="AG773" s="3">
        <v>7.43</v>
      </c>
      <c r="AH773" s="3">
        <v>8.91</v>
      </c>
      <c r="AI773" s="3">
        <v>5.96</v>
      </c>
      <c r="AJ773" s="3">
        <v>6.97</v>
      </c>
      <c r="AK773" s="3">
        <v>8.16</v>
      </c>
      <c r="AL773" s="3">
        <v>6.43</v>
      </c>
      <c r="AM773" s="3">
        <v>6.51</v>
      </c>
    </row>
    <row r="774">
      <c r="A774" s="3" t="s">
        <v>1789</v>
      </c>
      <c r="B774" s="3" t="s">
        <v>470</v>
      </c>
      <c r="C774" s="4">
        <v>21.0</v>
      </c>
      <c r="D774" s="3" t="s">
        <v>41</v>
      </c>
      <c r="E774" s="3" t="s">
        <v>82</v>
      </c>
      <c r="F774" s="5">
        <v>6.69</v>
      </c>
      <c r="G774" s="3">
        <v>1.0</v>
      </c>
      <c r="H774" s="5">
        <v>61.47</v>
      </c>
      <c r="I774" s="3" t="s">
        <v>538</v>
      </c>
      <c r="J774" s="3">
        <f>IFERROR(__xludf.DUMMYFUNCTION("COUNTA(SPLIT(I774,"",""))"),2.0)</f>
        <v>2</v>
      </c>
      <c r="K774" s="3">
        <f>IFERROR(__xludf.DUMMYFUNCTION("IF(REGEXMATCH(I774,""(?i)literary society""),1,0)"),0.0)</f>
        <v>0</v>
      </c>
      <c r="L774" s="3">
        <f>IFERROR(__xludf.DUMMYFUNCTION("IF(REGEXMATCH(I774,""(?i)robotics""),1,0)"),1.0)</f>
        <v>1</v>
      </c>
      <c r="M774" s="3">
        <f>IFERROR(__xludf.DUMMYFUNCTION("IF(REGEXMATCH(I774,""(?i)coding club""),1,0)"),0.0)</f>
        <v>0</v>
      </c>
      <c r="N774" s="3">
        <f>IFERROR(__xludf.DUMMYFUNCTION("IF(REGEXMATCH(I774,""(?i)entrepreneurship cell""),1,0)"),0.0)</f>
        <v>0</v>
      </c>
      <c r="O774" s="3">
        <f>IFERROR(__xludf.DUMMYFUNCTION("IF(REGEXMATCH(I774,""(?i)cultural club""),1,0)"),1.0)</f>
        <v>1</v>
      </c>
      <c r="P774" s="3">
        <f>IFERROR(__xludf.DUMMYFUNCTION("IF(REGEXMATCH(I774,""(?i)sports club""),1,0)"),0.0)</f>
        <v>0</v>
      </c>
      <c r="Q774" s="3" t="s">
        <v>44</v>
      </c>
      <c r="R774" s="3">
        <f>IFERROR(__xludf.DUMMYFUNCTION("COUNTA(SPLIT(Q774,"",""))"),4.0)</f>
        <v>4</v>
      </c>
      <c r="S774" s="3">
        <f>IFERROR(__xludf.DUMMYFUNCTION("IF(REGEXMATCH(Q774,""(?i)c\+\+""),1,0)"),1.0)</f>
        <v>1</v>
      </c>
      <c r="T774" s="3">
        <f>IFERROR(__xludf.DUMMYFUNCTION("IF(REGEXMATCH(Q774,""(?i)machine learning""),1,0)"),1.0)</f>
        <v>1</v>
      </c>
      <c r="U774" s="3">
        <f>IFERROR(__xludf.DUMMYFUNCTION("IF(REGEXMATCH(Q774,""(?i)python""),1,0)"),1.0)</f>
        <v>1</v>
      </c>
      <c r="V774" s="3">
        <f>IFERROR(__xludf.DUMMYFUNCTION("IF(REGEXMATCH(Q774,""(?i)java""),1,0)"),1.0)</f>
        <v>1</v>
      </c>
      <c r="W774" s="3">
        <f>IFERROR(__xludf.DUMMYFUNCTION("IF(REGEXMATCH(Q774,""(?i)sql""),1,0)"),0.0)</f>
        <v>0</v>
      </c>
      <c r="X774" s="3">
        <f>IFERROR(__xludf.DUMMYFUNCTION("IF(REGEXMATCH(Q774,""(?i)web development""),1,0)"),0.0)</f>
        <v>0</v>
      </c>
      <c r="Y774" s="3">
        <f>IFERROR(__xludf.DUMMYFUNCTION("IF(REGEXMATCH(Q774,""(?i)data science""),1,0)"),0.0)</f>
        <v>0</v>
      </c>
      <c r="Z774" s="3" t="s">
        <v>45</v>
      </c>
      <c r="AA774" s="3" t="s">
        <v>98</v>
      </c>
      <c r="AB774" s="3" t="s">
        <v>47</v>
      </c>
      <c r="AC774" s="3" t="s">
        <v>48</v>
      </c>
      <c r="AD774" s="3">
        <v>0.0</v>
      </c>
      <c r="AE774" s="3" t="s">
        <v>49</v>
      </c>
      <c r="AF774" s="3">
        <v>7.61</v>
      </c>
      <c r="AG774" s="3">
        <v>7.76</v>
      </c>
      <c r="AH774" s="3">
        <v>6.47</v>
      </c>
      <c r="AI774" s="3">
        <v>6.42</v>
      </c>
      <c r="AJ774" s="3">
        <v>6.72</v>
      </c>
      <c r="AK774" s="3">
        <v>4.7</v>
      </c>
      <c r="AL774" s="3">
        <v>5.48</v>
      </c>
      <c r="AM774" s="3">
        <v>8.37</v>
      </c>
    </row>
    <row r="775">
      <c r="A775" s="3" t="s">
        <v>1790</v>
      </c>
      <c r="B775" s="3" t="s">
        <v>178</v>
      </c>
      <c r="C775" s="4">
        <v>18.0</v>
      </c>
      <c r="D775" s="3" t="s">
        <v>58</v>
      </c>
      <c r="E775" s="3" t="s">
        <v>59</v>
      </c>
      <c r="F775" s="5">
        <v>6.84</v>
      </c>
      <c r="G775" s="3">
        <v>1.0</v>
      </c>
      <c r="H775" s="5">
        <v>89.39</v>
      </c>
      <c r="I775" s="3" t="s">
        <v>424</v>
      </c>
      <c r="J775" s="3">
        <f>IFERROR(__xludf.DUMMYFUNCTION("COUNTA(SPLIT(I775,"",""))"),3.0)</f>
        <v>3</v>
      </c>
      <c r="K775" s="3">
        <f>IFERROR(__xludf.DUMMYFUNCTION("IF(REGEXMATCH(I775,""(?i)literary society""),1,0)"),0.0)</f>
        <v>0</v>
      </c>
      <c r="L775" s="3">
        <f>IFERROR(__xludf.DUMMYFUNCTION("IF(REGEXMATCH(I775,""(?i)robotics""),1,0)"),1.0)</f>
        <v>1</v>
      </c>
      <c r="M775" s="3">
        <f>IFERROR(__xludf.DUMMYFUNCTION("IF(REGEXMATCH(I775,""(?i)coding club""),1,0)"),0.0)</f>
        <v>0</v>
      </c>
      <c r="N775" s="3">
        <f>IFERROR(__xludf.DUMMYFUNCTION("IF(REGEXMATCH(I775,""(?i)entrepreneurship cell""),1,0)"),0.0)</f>
        <v>0</v>
      </c>
      <c r="O775" s="3">
        <f>IFERROR(__xludf.DUMMYFUNCTION("IF(REGEXMATCH(I775,""(?i)cultural club""),1,0)"),1.0)</f>
        <v>1</v>
      </c>
      <c r="P775" s="3">
        <f>IFERROR(__xludf.DUMMYFUNCTION("IF(REGEXMATCH(I775,""(?i)sports club""),1,0)"),1.0)</f>
        <v>1</v>
      </c>
      <c r="Q775" s="3" t="s">
        <v>911</v>
      </c>
      <c r="R775" s="3">
        <f>IFERROR(__xludf.DUMMYFUNCTION("COUNTA(SPLIT(Q775,"",""))"),4.0)</f>
        <v>4</v>
      </c>
      <c r="S775" s="3">
        <f>IFERROR(__xludf.DUMMYFUNCTION("IF(REGEXMATCH(Q775,""(?i)c\+\+""),1,0)"),1.0)</f>
        <v>1</v>
      </c>
      <c r="T775" s="3">
        <f>IFERROR(__xludf.DUMMYFUNCTION("IF(REGEXMATCH(Q775,""(?i)machine learning""),1,0)"),0.0)</f>
        <v>0</v>
      </c>
      <c r="U775" s="3">
        <f>IFERROR(__xludf.DUMMYFUNCTION("IF(REGEXMATCH(Q775,""(?i)python""),1,0)"),1.0)</f>
        <v>1</v>
      </c>
      <c r="V775" s="3">
        <f>IFERROR(__xludf.DUMMYFUNCTION("IF(REGEXMATCH(Q775,""(?i)java""),1,0)"),1.0)</f>
        <v>1</v>
      </c>
      <c r="W775" s="3">
        <f>IFERROR(__xludf.DUMMYFUNCTION("IF(REGEXMATCH(Q775,""(?i)sql""),1,0)"),0.0)</f>
        <v>0</v>
      </c>
      <c r="X775" s="3">
        <f>IFERROR(__xludf.DUMMYFUNCTION("IF(REGEXMATCH(Q775,""(?i)web development""),1,0)"),0.0)</f>
        <v>0</v>
      </c>
      <c r="Y775" s="3">
        <f>IFERROR(__xludf.DUMMYFUNCTION("IF(REGEXMATCH(Q775,""(?i)data science""),1,0)"),1.0)</f>
        <v>1</v>
      </c>
      <c r="Z775" s="3" t="s">
        <v>45</v>
      </c>
      <c r="AA775" s="3" t="s">
        <v>98</v>
      </c>
      <c r="AB775" s="3" t="s">
        <v>47</v>
      </c>
      <c r="AC775" s="3" t="s">
        <v>48</v>
      </c>
      <c r="AD775" s="3">
        <v>0.0</v>
      </c>
      <c r="AE775" s="3" t="s">
        <v>49</v>
      </c>
      <c r="AF775" s="3">
        <v>4.6</v>
      </c>
      <c r="AG775" s="3">
        <v>6.78</v>
      </c>
      <c r="AH775" s="3">
        <v>7.6</v>
      </c>
      <c r="AI775" s="3">
        <v>6.48</v>
      </c>
      <c r="AJ775" s="3">
        <v>5.91</v>
      </c>
      <c r="AK775" s="3">
        <v>9.11</v>
      </c>
      <c r="AL775" s="3">
        <v>7.11</v>
      </c>
      <c r="AM775" s="3">
        <v>7.14</v>
      </c>
    </row>
    <row r="776">
      <c r="A776" s="3" t="s">
        <v>1791</v>
      </c>
      <c r="B776" s="3" t="s">
        <v>1792</v>
      </c>
      <c r="C776" s="4">
        <v>23.0</v>
      </c>
      <c r="D776" s="3" t="s">
        <v>41</v>
      </c>
      <c r="E776" s="3" t="s">
        <v>42</v>
      </c>
      <c r="F776" s="5">
        <v>6.42</v>
      </c>
      <c r="G776" s="3">
        <v>0.0</v>
      </c>
      <c r="H776" s="5">
        <v>83.75</v>
      </c>
      <c r="I776" s="3" t="s">
        <v>760</v>
      </c>
      <c r="J776" s="3">
        <f>IFERROR(__xludf.DUMMYFUNCTION("COUNTA(SPLIT(I776,"",""))"),2.0)</f>
        <v>2</v>
      </c>
      <c r="K776" s="3">
        <f>IFERROR(__xludf.DUMMYFUNCTION("IF(REGEXMATCH(I776,""(?i)literary society""),1,0)"),0.0)</f>
        <v>0</v>
      </c>
      <c r="L776" s="3">
        <f>IFERROR(__xludf.DUMMYFUNCTION("IF(REGEXMATCH(I776,""(?i)robotics""),1,0)"),1.0)</f>
        <v>1</v>
      </c>
      <c r="M776" s="3">
        <f>IFERROR(__xludf.DUMMYFUNCTION("IF(REGEXMATCH(I776,""(?i)coding club""),1,0)"),0.0)</f>
        <v>0</v>
      </c>
      <c r="N776" s="3">
        <f>IFERROR(__xludf.DUMMYFUNCTION("IF(REGEXMATCH(I776,""(?i)entrepreneurship cell""),1,0)"),1.0)</f>
        <v>1</v>
      </c>
      <c r="O776" s="3">
        <f>IFERROR(__xludf.DUMMYFUNCTION("IF(REGEXMATCH(I776,""(?i)cultural club""),1,0)"),0.0)</f>
        <v>0</v>
      </c>
      <c r="P776" s="3">
        <f>IFERROR(__xludf.DUMMYFUNCTION("IF(REGEXMATCH(I776,""(?i)sports club""),1,0)"),0.0)</f>
        <v>0</v>
      </c>
      <c r="Q776" s="3" t="s">
        <v>1793</v>
      </c>
      <c r="R776" s="3">
        <f>IFERROR(__xludf.DUMMYFUNCTION("COUNTA(SPLIT(Q776,"",""))"),4.0)</f>
        <v>4</v>
      </c>
      <c r="S776" s="3">
        <f>IFERROR(__xludf.DUMMYFUNCTION("IF(REGEXMATCH(Q776,""(?i)c\+\+""),1,0)"),0.0)</f>
        <v>0</v>
      </c>
      <c r="T776" s="3">
        <f>IFERROR(__xludf.DUMMYFUNCTION("IF(REGEXMATCH(Q776,""(?i)machine learning""),1,0)"),0.0)</f>
        <v>0</v>
      </c>
      <c r="U776" s="3">
        <f>IFERROR(__xludf.DUMMYFUNCTION("IF(REGEXMATCH(Q776,""(?i)python""),1,0)"),1.0)</f>
        <v>1</v>
      </c>
      <c r="V776" s="3">
        <f>IFERROR(__xludf.DUMMYFUNCTION("IF(REGEXMATCH(Q776,""(?i)java""),1,0)"),0.0)</f>
        <v>0</v>
      </c>
      <c r="W776" s="3">
        <f>IFERROR(__xludf.DUMMYFUNCTION("IF(REGEXMATCH(Q776,""(?i)sql""),1,0)"),1.0)</f>
        <v>1</v>
      </c>
      <c r="X776" s="3">
        <f>IFERROR(__xludf.DUMMYFUNCTION("IF(REGEXMATCH(Q776,""(?i)web development""),1,0)"),1.0)</f>
        <v>1</v>
      </c>
      <c r="Y776" s="3">
        <f>IFERROR(__xludf.DUMMYFUNCTION("IF(REGEXMATCH(Q776,""(?i)data science""),1,0)"),1.0)</f>
        <v>1</v>
      </c>
      <c r="Z776" s="3" t="s">
        <v>55</v>
      </c>
      <c r="AA776" s="3" t="s">
        <v>48</v>
      </c>
      <c r="AB776" s="3" t="s">
        <v>66</v>
      </c>
      <c r="AC776" s="3" t="s">
        <v>98</v>
      </c>
      <c r="AD776" s="3">
        <v>12.79</v>
      </c>
      <c r="AE776" s="3" t="s">
        <v>72</v>
      </c>
      <c r="AF776" s="3">
        <v>7.4</v>
      </c>
      <c r="AG776" s="3">
        <v>6.17</v>
      </c>
      <c r="AH776" s="3">
        <v>6.0</v>
      </c>
      <c r="AI776" s="3">
        <v>6.72</v>
      </c>
      <c r="AJ776" s="3">
        <v>8.37</v>
      </c>
      <c r="AK776" s="3">
        <v>5.83</v>
      </c>
      <c r="AL776" s="3">
        <v>4.37</v>
      </c>
      <c r="AM776" s="3">
        <v>6.48</v>
      </c>
    </row>
    <row r="777">
      <c r="A777" s="3" t="s">
        <v>1794</v>
      </c>
      <c r="B777" s="3" t="s">
        <v>1795</v>
      </c>
      <c r="C777" s="4">
        <v>21.0</v>
      </c>
      <c r="D777" s="3" t="s">
        <v>58</v>
      </c>
      <c r="E777" s="3" t="s">
        <v>70</v>
      </c>
      <c r="F777" s="5">
        <v>6.86</v>
      </c>
      <c r="G777" s="3">
        <v>0.0</v>
      </c>
      <c r="H777" s="5">
        <v>65.43</v>
      </c>
      <c r="I777" s="3" t="s">
        <v>11</v>
      </c>
      <c r="J777" s="3">
        <f>IFERROR(__xludf.DUMMYFUNCTION("COUNTA(SPLIT(I777,"",""))"),1.0)</f>
        <v>1</v>
      </c>
      <c r="K777" s="3">
        <f>IFERROR(__xludf.DUMMYFUNCTION("IF(REGEXMATCH(I777,""(?i)literary society""),1,0)"),0.0)</f>
        <v>0</v>
      </c>
      <c r="L777" s="3">
        <f>IFERROR(__xludf.DUMMYFUNCTION("IF(REGEXMATCH(I777,""(?i)robotics""),1,0)"),1.0)</f>
        <v>1</v>
      </c>
      <c r="M777" s="3">
        <f>IFERROR(__xludf.DUMMYFUNCTION("IF(REGEXMATCH(I777,""(?i)coding club""),1,0)"),0.0)</f>
        <v>0</v>
      </c>
      <c r="N777" s="3">
        <f>IFERROR(__xludf.DUMMYFUNCTION("IF(REGEXMATCH(I777,""(?i)entrepreneurship cell""),1,0)"),0.0)</f>
        <v>0</v>
      </c>
      <c r="O777" s="3">
        <f>IFERROR(__xludf.DUMMYFUNCTION("IF(REGEXMATCH(I777,""(?i)cultural club""),1,0)"),0.0)</f>
        <v>0</v>
      </c>
      <c r="P777" s="3">
        <f>IFERROR(__xludf.DUMMYFUNCTION("IF(REGEXMATCH(I777,""(?i)sports club""),1,0)"),0.0)</f>
        <v>0</v>
      </c>
      <c r="Q777" s="3" t="s">
        <v>1796</v>
      </c>
      <c r="R777" s="3">
        <f>IFERROR(__xludf.DUMMYFUNCTION("COUNTA(SPLIT(Q777,"",""))"),4.0)</f>
        <v>4</v>
      </c>
      <c r="S777" s="3">
        <f>IFERROR(__xludf.DUMMYFUNCTION("IF(REGEXMATCH(Q777,""(?i)c\+\+""),1,0)"),1.0)</f>
        <v>1</v>
      </c>
      <c r="T777" s="3">
        <f>IFERROR(__xludf.DUMMYFUNCTION("IF(REGEXMATCH(Q777,""(?i)machine learning""),1,0)"),1.0)</f>
        <v>1</v>
      </c>
      <c r="U777" s="3">
        <f>IFERROR(__xludf.DUMMYFUNCTION("IF(REGEXMATCH(Q777,""(?i)python""),1,0)"),0.0)</f>
        <v>0</v>
      </c>
      <c r="V777" s="3">
        <f>IFERROR(__xludf.DUMMYFUNCTION("IF(REGEXMATCH(Q777,""(?i)java""),1,0)"),1.0)</f>
        <v>1</v>
      </c>
      <c r="W777" s="3">
        <f>IFERROR(__xludf.DUMMYFUNCTION("IF(REGEXMATCH(Q777,""(?i)sql""),1,0)"),0.0)</f>
        <v>0</v>
      </c>
      <c r="X777" s="3">
        <f>IFERROR(__xludf.DUMMYFUNCTION("IF(REGEXMATCH(Q777,""(?i)web development""),1,0)"),1.0)</f>
        <v>1</v>
      </c>
      <c r="Y777" s="3">
        <f>IFERROR(__xludf.DUMMYFUNCTION("IF(REGEXMATCH(Q777,""(?i)data science""),1,0)"),0.0)</f>
        <v>0</v>
      </c>
      <c r="Z777" s="3" t="s">
        <v>55</v>
      </c>
      <c r="AA777" s="3" t="s">
        <v>48</v>
      </c>
      <c r="AB777" s="3" t="s">
        <v>47</v>
      </c>
      <c r="AC777" s="3" t="s">
        <v>48</v>
      </c>
      <c r="AD777" s="3">
        <v>0.0</v>
      </c>
      <c r="AE777" s="3" t="s">
        <v>49</v>
      </c>
      <c r="AF777" s="3">
        <v>6.55</v>
      </c>
      <c r="AG777" s="3">
        <v>6.51</v>
      </c>
      <c r="AH777" s="3">
        <v>7.87</v>
      </c>
      <c r="AI777" s="3">
        <v>5.32</v>
      </c>
      <c r="AJ777" s="3">
        <v>6.68</v>
      </c>
      <c r="AK777" s="3">
        <v>6.76</v>
      </c>
      <c r="AL777" s="3">
        <v>7.58</v>
      </c>
      <c r="AM777" s="3">
        <v>7.61</v>
      </c>
    </row>
    <row r="778">
      <c r="A778" s="3" t="s">
        <v>1797</v>
      </c>
      <c r="B778" s="3" t="s">
        <v>57</v>
      </c>
      <c r="C778" s="4">
        <v>22.0</v>
      </c>
      <c r="D778" s="3" t="s">
        <v>58</v>
      </c>
      <c r="E778" s="3" t="s">
        <v>42</v>
      </c>
      <c r="F778" s="5">
        <v>6.88</v>
      </c>
      <c r="G778" s="3">
        <v>0.0</v>
      </c>
      <c r="H778" s="5">
        <v>99.45</v>
      </c>
      <c r="I778" s="3" t="s">
        <v>263</v>
      </c>
      <c r="J778" s="3">
        <f>IFERROR(__xludf.DUMMYFUNCTION("COUNTA(SPLIT(I778,"",""))"),2.0)</f>
        <v>2</v>
      </c>
      <c r="K778" s="3">
        <f>IFERROR(__xludf.DUMMYFUNCTION("IF(REGEXMATCH(I778,""(?i)literary society""),1,0)"),1.0)</f>
        <v>1</v>
      </c>
      <c r="L778" s="3">
        <f>IFERROR(__xludf.DUMMYFUNCTION("IF(REGEXMATCH(I778,""(?i)robotics""),1,0)"),0.0)</f>
        <v>0</v>
      </c>
      <c r="M778" s="3">
        <f>IFERROR(__xludf.DUMMYFUNCTION("IF(REGEXMATCH(I778,""(?i)coding club""),1,0)"),0.0)</f>
        <v>0</v>
      </c>
      <c r="N778" s="3">
        <f>IFERROR(__xludf.DUMMYFUNCTION("IF(REGEXMATCH(I778,""(?i)entrepreneurship cell""),1,0)"),0.0)</f>
        <v>0</v>
      </c>
      <c r="O778" s="3">
        <f>IFERROR(__xludf.DUMMYFUNCTION("IF(REGEXMATCH(I778,""(?i)cultural club""),1,0)"),1.0)</f>
        <v>1</v>
      </c>
      <c r="P778" s="3">
        <f>IFERROR(__xludf.DUMMYFUNCTION("IF(REGEXMATCH(I778,""(?i)sports club""),1,0)"),0.0)</f>
        <v>0</v>
      </c>
      <c r="Q778" s="3" t="s">
        <v>1263</v>
      </c>
      <c r="R778" s="3">
        <f>IFERROR(__xludf.DUMMYFUNCTION("COUNTA(SPLIT(Q778,"",""))"),5.0)</f>
        <v>5</v>
      </c>
      <c r="S778" s="3">
        <f>IFERROR(__xludf.DUMMYFUNCTION("IF(REGEXMATCH(Q778,""(?i)c\+\+""),1,0)"),1.0)</f>
        <v>1</v>
      </c>
      <c r="T778" s="3">
        <f>IFERROR(__xludf.DUMMYFUNCTION("IF(REGEXMATCH(Q778,""(?i)machine learning""),1,0)"),1.0)</f>
        <v>1</v>
      </c>
      <c r="U778" s="3">
        <f>IFERROR(__xludf.DUMMYFUNCTION("IF(REGEXMATCH(Q778,""(?i)python""),1,0)"),0.0)</f>
        <v>0</v>
      </c>
      <c r="V778" s="3">
        <f>IFERROR(__xludf.DUMMYFUNCTION("IF(REGEXMATCH(Q778,""(?i)java""),1,0)"),1.0)</f>
        <v>1</v>
      </c>
      <c r="W778" s="3">
        <f>IFERROR(__xludf.DUMMYFUNCTION("IF(REGEXMATCH(Q778,""(?i)sql""),1,0)"),0.0)</f>
        <v>0</v>
      </c>
      <c r="X778" s="3">
        <f>IFERROR(__xludf.DUMMYFUNCTION("IF(REGEXMATCH(Q778,""(?i)web development""),1,0)"),1.0)</f>
        <v>1</v>
      </c>
      <c r="Y778" s="3">
        <f>IFERROR(__xludf.DUMMYFUNCTION("IF(REGEXMATCH(Q778,""(?i)data science""),1,0)"),1.0)</f>
        <v>1</v>
      </c>
      <c r="Z778" s="3" t="s">
        <v>55</v>
      </c>
      <c r="AA778" s="3" t="s">
        <v>48</v>
      </c>
      <c r="AB778" s="3" t="s">
        <v>47</v>
      </c>
      <c r="AC778" s="3" t="s">
        <v>48</v>
      </c>
      <c r="AD778" s="3">
        <v>0.0</v>
      </c>
      <c r="AE778" s="3" t="s">
        <v>49</v>
      </c>
      <c r="AF778" s="3">
        <v>6.4</v>
      </c>
      <c r="AG778" s="3">
        <v>6.7</v>
      </c>
      <c r="AH778" s="3">
        <v>7.81</v>
      </c>
      <c r="AI778" s="3">
        <v>6.42</v>
      </c>
      <c r="AJ778" s="3">
        <v>6.25</v>
      </c>
      <c r="AK778" s="3">
        <v>6.78</v>
      </c>
      <c r="AL778" s="3">
        <v>5.82</v>
      </c>
      <c r="AM778" s="3">
        <v>8.82</v>
      </c>
    </row>
    <row r="779">
      <c r="A779" s="3" t="s">
        <v>1798</v>
      </c>
      <c r="B779" s="3" t="s">
        <v>288</v>
      </c>
      <c r="C779" s="4">
        <v>20.0</v>
      </c>
      <c r="D779" s="3" t="s">
        <v>41</v>
      </c>
      <c r="E779" s="3" t="s">
        <v>92</v>
      </c>
      <c r="F779" s="5">
        <v>6.69</v>
      </c>
      <c r="G779" s="3">
        <v>2.0</v>
      </c>
      <c r="H779" s="5">
        <v>65.62</v>
      </c>
      <c r="I779" s="3" t="s">
        <v>15</v>
      </c>
      <c r="J779" s="3">
        <f>IFERROR(__xludf.DUMMYFUNCTION("COUNTA(SPLIT(I779,"",""))"),1.0)</f>
        <v>1</v>
      </c>
      <c r="K779" s="3">
        <f>IFERROR(__xludf.DUMMYFUNCTION("IF(REGEXMATCH(I779,""(?i)literary society""),1,0)"),0.0)</f>
        <v>0</v>
      </c>
      <c r="L779" s="3">
        <f>IFERROR(__xludf.DUMMYFUNCTION("IF(REGEXMATCH(I779,""(?i)robotics""),1,0)"),0.0)</f>
        <v>0</v>
      </c>
      <c r="M779" s="3">
        <f>IFERROR(__xludf.DUMMYFUNCTION("IF(REGEXMATCH(I779,""(?i)coding club""),1,0)"),0.0)</f>
        <v>0</v>
      </c>
      <c r="N779" s="3">
        <f>IFERROR(__xludf.DUMMYFUNCTION("IF(REGEXMATCH(I779,""(?i)entrepreneurship cell""),1,0)"),0.0)</f>
        <v>0</v>
      </c>
      <c r="O779" s="3">
        <f>IFERROR(__xludf.DUMMYFUNCTION("IF(REGEXMATCH(I779,""(?i)cultural club""),1,0)"),0.0)</f>
        <v>0</v>
      </c>
      <c r="P779" s="3">
        <f>IFERROR(__xludf.DUMMYFUNCTION("IF(REGEXMATCH(I779,""(?i)sports club""),1,0)"),1.0)</f>
        <v>1</v>
      </c>
      <c r="Q779" s="3" t="s">
        <v>1799</v>
      </c>
      <c r="R779" s="3">
        <f>IFERROR(__xludf.DUMMYFUNCTION("COUNTA(SPLIT(Q779,"",""))"),4.0)</f>
        <v>4</v>
      </c>
      <c r="S779" s="3">
        <f>IFERROR(__xludf.DUMMYFUNCTION("IF(REGEXMATCH(Q779,""(?i)c\+\+""),1,0)"),0.0)</f>
        <v>0</v>
      </c>
      <c r="T779" s="3">
        <f>IFERROR(__xludf.DUMMYFUNCTION("IF(REGEXMATCH(Q779,""(?i)machine learning""),1,0)"),0.0)</f>
        <v>0</v>
      </c>
      <c r="U779" s="3">
        <f>IFERROR(__xludf.DUMMYFUNCTION("IF(REGEXMATCH(Q779,""(?i)python""),1,0)"),1.0)</f>
        <v>1</v>
      </c>
      <c r="V779" s="3">
        <f>IFERROR(__xludf.DUMMYFUNCTION("IF(REGEXMATCH(Q779,""(?i)java""),1,0)"),1.0)</f>
        <v>1</v>
      </c>
      <c r="W779" s="3">
        <f>IFERROR(__xludf.DUMMYFUNCTION("IF(REGEXMATCH(Q779,""(?i)sql""),1,0)"),1.0)</f>
        <v>1</v>
      </c>
      <c r="X779" s="3">
        <f>IFERROR(__xludf.DUMMYFUNCTION("IF(REGEXMATCH(Q779,""(?i)web development""),1,0)"),1.0)</f>
        <v>1</v>
      </c>
      <c r="Y779" s="3">
        <f>IFERROR(__xludf.DUMMYFUNCTION("IF(REGEXMATCH(Q779,""(?i)data science""),1,0)"),0.0)</f>
        <v>0</v>
      </c>
      <c r="Z779" s="3" t="s">
        <v>45</v>
      </c>
      <c r="AA779" s="3" t="s">
        <v>61</v>
      </c>
      <c r="AB779" s="3" t="s">
        <v>66</v>
      </c>
      <c r="AC779" s="3" t="s">
        <v>67</v>
      </c>
      <c r="AD779" s="3">
        <v>11.26</v>
      </c>
      <c r="AE779" s="3" t="s">
        <v>61</v>
      </c>
      <c r="AF779" s="3">
        <v>6.44</v>
      </c>
      <c r="AG779" s="3">
        <v>6.79</v>
      </c>
      <c r="AH779" s="3">
        <v>5.32</v>
      </c>
      <c r="AI779" s="3">
        <v>6.19</v>
      </c>
      <c r="AJ779" s="3">
        <v>7.96</v>
      </c>
      <c r="AK779" s="3">
        <v>8.62</v>
      </c>
      <c r="AL779" s="3">
        <v>5.77</v>
      </c>
      <c r="AM779" s="3">
        <v>6.41</v>
      </c>
    </row>
    <row r="780">
      <c r="A780" s="3" t="s">
        <v>1800</v>
      </c>
      <c r="B780" s="3" t="s">
        <v>1801</v>
      </c>
      <c r="C780" s="4">
        <v>23.0</v>
      </c>
      <c r="D780" s="3" t="s">
        <v>58</v>
      </c>
      <c r="E780" s="3" t="s">
        <v>52</v>
      </c>
      <c r="F780" s="5">
        <v>6.88</v>
      </c>
      <c r="G780" s="3">
        <v>1.0</v>
      </c>
      <c r="H780" s="5">
        <v>60.96</v>
      </c>
      <c r="I780" s="3" t="s">
        <v>232</v>
      </c>
      <c r="J780" s="3">
        <f>IFERROR(__xludf.DUMMYFUNCTION("COUNTA(SPLIT(I780,"",""))"),3.0)</f>
        <v>3</v>
      </c>
      <c r="K780" s="3">
        <f>IFERROR(__xludf.DUMMYFUNCTION("IF(REGEXMATCH(I780,""(?i)literary society""),1,0)"),1.0)</f>
        <v>1</v>
      </c>
      <c r="L780" s="3">
        <f>IFERROR(__xludf.DUMMYFUNCTION("IF(REGEXMATCH(I780,""(?i)robotics""),1,0)"),1.0)</f>
        <v>1</v>
      </c>
      <c r="M780" s="3">
        <f>IFERROR(__xludf.DUMMYFUNCTION("IF(REGEXMATCH(I780,""(?i)coding club""),1,0)"),0.0)</f>
        <v>0</v>
      </c>
      <c r="N780" s="3">
        <f>IFERROR(__xludf.DUMMYFUNCTION("IF(REGEXMATCH(I780,""(?i)entrepreneurship cell""),1,0)"),0.0)</f>
        <v>0</v>
      </c>
      <c r="O780" s="3">
        <f>IFERROR(__xludf.DUMMYFUNCTION("IF(REGEXMATCH(I780,""(?i)cultural club""),1,0)"),1.0)</f>
        <v>1</v>
      </c>
      <c r="P780" s="3">
        <f>IFERROR(__xludf.DUMMYFUNCTION("IF(REGEXMATCH(I780,""(?i)sports club""),1,0)"),0.0)</f>
        <v>0</v>
      </c>
      <c r="Q780" s="3" t="s">
        <v>233</v>
      </c>
      <c r="R780" s="3">
        <f>IFERROR(__xludf.DUMMYFUNCTION("COUNTA(SPLIT(Q780,"",""))"),2.0)</f>
        <v>2</v>
      </c>
      <c r="S780" s="3">
        <f>IFERROR(__xludf.DUMMYFUNCTION("IF(REGEXMATCH(Q780,""(?i)c\+\+""),1,0)"),0.0)</f>
        <v>0</v>
      </c>
      <c r="T780" s="3">
        <f>IFERROR(__xludf.DUMMYFUNCTION("IF(REGEXMATCH(Q780,""(?i)machine learning""),1,0)"),0.0)</f>
        <v>0</v>
      </c>
      <c r="U780" s="3">
        <f>IFERROR(__xludf.DUMMYFUNCTION("IF(REGEXMATCH(Q780,""(?i)python""),1,0)"),0.0)</f>
        <v>0</v>
      </c>
      <c r="V780" s="3">
        <f>IFERROR(__xludf.DUMMYFUNCTION("IF(REGEXMATCH(Q780,""(?i)java""),1,0)"),1.0)</f>
        <v>1</v>
      </c>
      <c r="W780" s="3">
        <f>IFERROR(__xludf.DUMMYFUNCTION("IF(REGEXMATCH(Q780,""(?i)sql""),1,0)"),1.0)</f>
        <v>1</v>
      </c>
      <c r="X780" s="3">
        <f>IFERROR(__xludf.DUMMYFUNCTION("IF(REGEXMATCH(Q780,""(?i)web development""),1,0)"),0.0)</f>
        <v>0</v>
      </c>
      <c r="Y780" s="3">
        <f>IFERROR(__xludf.DUMMYFUNCTION("IF(REGEXMATCH(Q780,""(?i)data science""),1,0)"),0.0)</f>
        <v>0</v>
      </c>
      <c r="Z780" s="3" t="s">
        <v>55</v>
      </c>
      <c r="AA780" s="3" t="s">
        <v>48</v>
      </c>
      <c r="AB780" s="3" t="s">
        <v>66</v>
      </c>
      <c r="AC780" s="3" t="s">
        <v>72</v>
      </c>
      <c r="AD780" s="3">
        <v>8.7</v>
      </c>
      <c r="AE780" s="3" t="s">
        <v>75</v>
      </c>
      <c r="AF780" s="3">
        <v>7.32</v>
      </c>
      <c r="AG780" s="3">
        <v>7.13</v>
      </c>
      <c r="AH780" s="3">
        <v>6.67</v>
      </c>
      <c r="AI780" s="3">
        <v>5.99</v>
      </c>
      <c r="AJ780" s="3">
        <v>6.21</v>
      </c>
      <c r="AK780" s="3">
        <v>7.1</v>
      </c>
      <c r="AL780" s="3">
        <v>5.89</v>
      </c>
      <c r="AM780" s="3">
        <v>8.77</v>
      </c>
    </row>
    <row r="781">
      <c r="A781" s="3" t="s">
        <v>1802</v>
      </c>
      <c r="B781" s="3" t="s">
        <v>1803</v>
      </c>
      <c r="C781" s="4">
        <v>21.0</v>
      </c>
      <c r="D781" s="3" t="s">
        <v>58</v>
      </c>
      <c r="E781" s="3" t="s">
        <v>52</v>
      </c>
      <c r="F781" s="5">
        <v>7.14</v>
      </c>
      <c r="G781" s="3">
        <v>0.0</v>
      </c>
      <c r="H781" s="5">
        <v>60.16</v>
      </c>
      <c r="I781" s="3" t="s">
        <v>10</v>
      </c>
      <c r="J781" s="3">
        <f>IFERROR(__xludf.DUMMYFUNCTION("COUNTA(SPLIT(I781,"",""))"),1.0)</f>
        <v>1</v>
      </c>
      <c r="K781" s="3">
        <f>IFERROR(__xludf.DUMMYFUNCTION("IF(REGEXMATCH(I781,""(?i)literary society""),1,0)"),1.0)</f>
        <v>1</v>
      </c>
      <c r="L781" s="3">
        <f>IFERROR(__xludf.DUMMYFUNCTION("IF(REGEXMATCH(I781,""(?i)robotics""),1,0)"),0.0)</f>
        <v>0</v>
      </c>
      <c r="M781" s="3">
        <f>IFERROR(__xludf.DUMMYFUNCTION("IF(REGEXMATCH(I781,""(?i)coding club""),1,0)"),0.0)</f>
        <v>0</v>
      </c>
      <c r="N781" s="3">
        <f>IFERROR(__xludf.DUMMYFUNCTION("IF(REGEXMATCH(I781,""(?i)entrepreneurship cell""),1,0)"),0.0)</f>
        <v>0</v>
      </c>
      <c r="O781" s="3">
        <f>IFERROR(__xludf.DUMMYFUNCTION("IF(REGEXMATCH(I781,""(?i)cultural club""),1,0)"),0.0)</f>
        <v>0</v>
      </c>
      <c r="P781" s="3">
        <f>IFERROR(__xludf.DUMMYFUNCTION("IF(REGEXMATCH(I781,""(?i)sports club""),1,0)"),0.0)</f>
        <v>0</v>
      </c>
      <c r="Q781" s="3" t="s">
        <v>1132</v>
      </c>
      <c r="R781" s="3">
        <f>IFERROR(__xludf.DUMMYFUNCTION("COUNTA(SPLIT(Q781,"",""))"),3.0)</f>
        <v>3</v>
      </c>
      <c r="S781" s="3">
        <f>IFERROR(__xludf.DUMMYFUNCTION("IF(REGEXMATCH(Q781,""(?i)c\+\+""),1,0)"),0.0)</f>
        <v>0</v>
      </c>
      <c r="T781" s="3">
        <f>IFERROR(__xludf.DUMMYFUNCTION("IF(REGEXMATCH(Q781,""(?i)machine learning""),1,0)"),1.0)</f>
        <v>1</v>
      </c>
      <c r="U781" s="3">
        <f>IFERROR(__xludf.DUMMYFUNCTION("IF(REGEXMATCH(Q781,""(?i)python""),1,0)"),0.0)</f>
        <v>0</v>
      </c>
      <c r="V781" s="3">
        <f>IFERROR(__xludf.DUMMYFUNCTION("IF(REGEXMATCH(Q781,""(?i)java""),1,0)"),1.0)</f>
        <v>1</v>
      </c>
      <c r="W781" s="3">
        <f>IFERROR(__xludf.DUMMYFUNCTION("IF(REGEXMATCH(Q781,""(?i)sql""),1,0)"),0.0)</f>
        <v>0</v>
      </c>
      <c r="X781" s="3">
        <f>IFERROR(__xludf.DUMMYFUNCTION("IF(REGEXMATCH(Q781,""(?i)web development""),1,0)"),1.0)</f>
        <v>1</v>
      </c>
      <c r="Y781" s="3">
        <f>IFERROR(__xludf.DUMMYFUNCTION("IF(REGEXMATCH(Q781,""(?i)data science""),1,0)"),0.0)</f>
        <v>0</v>
      </c>
      <c r="Z781" s="3" t="s">
        <v>55</v>
      </c>
      <c r="AA781" s="3" t="s">
        <v>48</v>
      </c>
      <c r="AB781" s="3" t="s">
        <v>66</v>
      </c>
      <c r="AC781" s="3" t="s">
        <v>72</v>
      </c>
      <c r="AD781" s="3">
        <v>19.99</v>
      </c>
      <c r="AE781" s="3" t="s">
        <v>75</v>
      </c>
      <c r="AF781" s="3">
        <v>7.68</v>
      </c>
      <c r="AG781" s="3">
        <v>6.8</v>
      </c>
      <c r="AH781" s="3">
        <v>5.29</v>
      </c>
      <c r="AI781" s="3">
        <v>7.33</v>
      </c>
      <c r="AJ781" s="3">
        <v>8.01</v>
      </c>
      <c r="AK781" s="3">
        <v>8.28</v>
      </c>
      <c r="AL781" s="3">
        <v>6.62</v>
      </c>
      <c r="AM781" s="3">
        <v>7.15</v>
      </c>
    </row>
    <row r="782">
      <c r="A782" s="3" t="s">
        <v>1804</v>
      </c>
      <c r="B782" s="3" t="s">
        <v>1805</v>
      </c>
      <c r="C782" s="4">
        <v>22.0</v>
      </c>
      <c r="D782" s="3" t="s">
        <v>58</v>
      </c>
      <c r="E782" s="3" t="s">
        <v>82</v>
      </c>
      <c r="F782" s="5">
        <v>7.29</v>
      </c>
      <c r="G782" s="3">
        <v>1.0</v>
      </c>
      <c r="H782" s="5">
        <v>60.47</v>
      </c>
      <c r="I782" s="3" t="s">
        <v>702</v>
      </c>
      <c r="J782" s="3">
        <f>IFERROR(__xludf.DUMMYFUNCTION("COUNTA(SPLIT(I782,"",""))"),3.0)</f>
        <v>3</v>
      </c>
      <c r="K782" s="3">
        <f>IFERROR(__xludf.DUMMYFUNCTION("IF(REGEXMATCH(I782,""(?i)literary society""),1,0)"),1.0)</f>
        <v>1</v>
      </c>
      <c r="L782" s="3">
        <f>IFERROR(__xludf.DUMMYFUNCTION("IF(REGEXMATCH(I782,""(?i)robotics""),1,0)"),1.0)</f>
        <v>1</v>
      </c>
      <c r="M782" s="3">
        <f>IFERROR(__xludf.DUMMYFUNCTION("IF(REGEXMATCH(I782,""(?i)coding club""),1,0)"),0.0)</f>
        <v>0</v>
      </c>
      <c r="N782" s="3">
        <f>IFERROR(__xludf.DUMMYFUNCTION("IF(REGEXMATCH(I782,""(?i)entrepreneurship cell""),1,0)"),0.0)</f>
        <v>0</v>
      </c>
      <c r="O782" s="3">
        <f>IFERROR(__xludf.DUMMYFUNCTION("IF(REGEXMATCH(I782,""(?i)cultural club""),1,0)"),0.0)</f>
        <v>0</v>
      </c>
      <c r="P782" s="3">
        <f>IFERROR(__xludf.DUMMYFUNCTION("IF(REGEXMATCH(I782,""(?i)sports club""),1,0)"),1.0)</f>
        <v>1</v>
      </c>
      <c r="Q782" s="3" t="s">
        <v>1738</v>
      </c>
      <c r="R782" s="3">
        <f>IFERROR(__xludf.DUMMYFUNCTION("COUNTA(SPLIT(Q782,"",""))"),3.0)</f>
        <v>3</v>
      </c>
      <c r="S782" s="3">
        <f>IFERROR(__xludf.DUMMYFUNCTION("IF(REGEXMATCH(Q782,""(?i)c\+\+""),1,0)"),1.0)</f>
        <v>1</v>
      </c>
      <c r="T782" s="3">
        <f>IFERROR(__xludf.DUMMYFUNCTION("IF(REGEXMATCH(Q782,""(?i)machine learning""),1,0)"),1.0)</f>
        <v>1</v>
      </c>
      <c r="U782" s="3">
        <f>IFERROR(__xludf.DUMMYFUNCTION("IF(REGEXMATCH(Q782,""(?i)python""),1,0)"),1.0)</f>
        <v>1</v>
      </c>
      <c r="V782" s="3">
        <f>IFERROR(__xludf.DUMMYFUNCTION("IF(REGEXMATCH(Q782,""(?i)java""),1,0)"),0.0)</f>
        <v>0</v>
      </c>
      <c r="W782" s="3">
        <f>IFERROR(__xludf.DUMMYFUNCTION("IF(REGEXMATCH(Q782,""(?i)sql""),1,0)"),0.0)</f>
        <v>0</v>
      </c>
      <c r="X782" s="3">
        <f>IFERROR(__xludf.DUMMYFUNCTION("IF(REGEXMATCH(Q782,""(?i)web development""),1,0)"),0.0)</f>
        <v>0</v>
      </c>
      <c r="Y782" s="3">
        <f>IFERROR(__xludf.DUMMYFUNCTION("IF(REGEXMATCH(Q782,""(?i)data science""),1,0)"),0.0)</f>
        <v>0</v>
      </c>
      <c r="Z782" s="3" t="s">
        <v>45</v>
      </c>
      <c r="AA782" s="3" t="s">
        <v>46</v>
      </c>
      <c r="AB782" s="3" t="s">
        <v>47</v>
      </c>
      <c r="AC782" s="3" t="s">
        <v>48</v>
      </c>
      <c r="AD782" s="3">
        <v>0.0</v>
      </c>
      <c r="AE782" s="3" t="s">
        <v>49</v>
      </c>
      <c r="AF782" s="3">
        <v>7.38</v>
      </c>
      <c r="AG782" s="3">
        <v>8.37</v>
      </c>
      <c r="AH782" s="3">
        <v>6.37</v>
      </c>
      <c r="AI782" s="3">
        <v>7.57</v>
      </c>
      <c r="AJ782" s="3">
        <v>6.89</v>
      </c>
      <c r="AK782" s="3">
        <v>6.82</v>
      </c>
      <c r="AL782" s="3">
        <v>6.23</v>
      </c>
      <c r="AM782" s="3">
        <v>8.67</v>
      </c>
    </row>
    <row r="783">
      <c r="A783" s="3" t="s">
        <v>1806</v>
      </c>
      <c r="B783" s="3" t="s">
        <v>1807</v>
      </c>
      <c r="C783" s="4">
        <v>22.0</v>
      </c>
      <c r="D783" s="3" t="s">
        <v>41</v>
      </c>
      <c r="E783" s="3" t="s">
        <v>59</v>
      </c>
      <c r="F783" s="5">
        <v>7.02</v>
      </c>
      <c r="G783" s="3">
        <v>1.0</v>
      </c>
      <c r="H783" s="5">
        <v>60.38</v>
      </c>
      <c r="I783" s="3" t="s">
        <v>15</v>
      </c>
      <c r="J783" s="3">
        <f>IFERROR(__xludf.DUMMYFUNCTION("COUNTA(SPLIT(I783,"",""))"),1.0)</f>
        <v>1</v>
      </c>
      <c r="K783" s="3">
        <f>IFERROR(__xludf.DUMMYFUNCTION("IF(REGEXMATCH(I783,""(?i)literary society""),1,0)"),0.0)</f>
        <v>0</v>
      </c>
      <c r="L783" s="3">
        <f>IFERROR(__xludf.DUMMYFUNCTION("IF(REGEXMATCH(I783,""(?i)robotics""),1,0)"),0.0)</f>
        <v>0</v>
      </c>
      <c r="M783" s="3">
        <f>IFERROR(__xludf.DUMMYFUNCTION("IF(REGEXMATCH(I783,""(?i)coding club""),1,0)"),0.0)</f>
        <v>0</v>
      </c>
      <c r="N783" s="3">
        <f>IFERROR(__xludf.DUMMYFUNCTION("IF(REGEXMATCH(I783,""(?i)entrepreneurship cell""),1,0)"),0.0)</f>
        <v>0</v>
      </c>
      <c r="O783" s="3">
        <f>IFERROR(__xludf.DUMMYFUNCTION("IF(REGEXMATCH(I783,""(?i)cultural club""),1,0)"),0.0)</f>
        <v>0</v>
      </c>
      <c r="P783" s="3">
        <f>IFERROR(__xludf.DUMMYFUNCTION("IF(REGEXMATCH(I783,""(?i)sports club""),1,0)"),1.0)</f>
        <v>1</v>
      </c>
      <c r="Q783" s="3" t="s">
        <v>1808</v>
      </c>
      <c r="R783" s="3">
        <f>IFERROR(__xludf.DUMMYFUNCTION("COUNTA(SPLIT(Q783,"",""))"),3.0)</f>
        <v>3</v>
      </c>
      <c r="S783" s="3">
        <f>IFERROR(__xludf.DUMMYFUNCTION("IF(REGEXMATCH(Q783,""(?i)c\+\+""),1,0)"),0.0)</f>
        <v>0</v>
      </c>
      <c r="T783" s="3">
        <f>IFERROR(__xludf.DUMMYFUNCTION("IF(REGEXMATCH(Q783,""(?i)machine learning""),1,0)"),1.0)</f>
        <v>1</v>
      </c>
      <c r="U783" s="3">
        <f>IFERROR(__xludf.DUMMYFUNCTION("IF(REGEXMATCH(Q783,""(?i)python""),1,0)"),1.0)</f>
        <v>1</v>
      </c>
      <c r="V783" s="3">
        <f>IFERROR(__xludf.DUMMYFUNCTION("IF(REGEXMATCH(Q783,""(?i)java""),1,0)"),1.0)</f>
        <v>1</v>
      </c>
      <c r="W783" s="3">
        <f>IFERROR(__xludf.DUMMYFUNCTION("IF(REGEXMATCH(Q783,""(?i)sql""),1,0)"),0.0)</f>
        <v>0</v>
      </c>
      <c r="X783" s="3">
        <f>IFERROR(__xludf.DUMMYFUNCTION("IF(REGEXMATCH(Q783,""(?i)web development""),1,0)"),0.0)</f>
        <v>0</v>
      </c>
      <c r="Y783" s="3">
        <f>IFERROR(__xludf.DUMMYFUNCTION("IF(REGEXMATCH(Q783,""(?i)data science""),1,0)"),0.0)</f>
        <v>0</v>
      </c>
      <c r="Z783" s="3" t="s">
        <v>55</v>
      </c>
      <c r="AA783" s="3" t="s">
        <v>48</v>
      </c>
      <c r="AB783" s="3" t="s">
        <v>66</v>
      </c>
      <c r="AC783" s="3" t="s">
        <v>98</v>
      </c>
      <c r="AD783" s="3">
        <v>4.28</v>
      </c>
      <c r="AE783" s="3" t="s">
        <v>72</v>
      </c>
      <c r="AF783" s="3">
        <v>7.07</v>
      </c>
      <c r="AG783" s="3">
        <v>4.45</v>
      </c>
      <c r="AH783" s="3">
        <v>7.44</v>
      </c>
      <c r="AI783" s="3">
        <v>8.0</v>
      </c>
      <c r="AJ783" s="3">
        <v>5.85</v>
      </c>
      <c r="AK783" s="3">
        <v>7.41</v>
      </c>
      <c r="AL783" s="3">
        <v>8.83</v>
      </c>
      <c r="AM783" s="3">
        <v>7.11</v>
      </c>
    </row>
    <row r="784">
      <c r="A784" s="3" t="s">
        <v>1809</v>
      </c>
      <c r="B784" s="3" t="s">
        <v>1810</v>
      </c>
      <c r="C784" s="4">
        <v>21.0</v>
      </c>
      <c r="D784" s="3" t="s">
        <v>41</v>
      </c>
      <c r="E784" s="3" t="s">
        <v>70</v>
      </c>
      <c r="F784" s="5">
        <v>6.6</v>
      </c>
      <c r="G784" s="3">
        <v>1.0</v>
      </c>
      <c r="H784" s="5">
        <v>60.39</v>
      </c>
      <c r="I784" s="3" t="s">
        <v>53</v>
      </c>
      <c r="J784" s="3">
        <f>IFERROR(__xludf.DUMMYFUNCTION("COUNTA(SPLIT(I784,"",""))"),2.0)</f>
        <v>2</v>
      </c>
      <c r="K784" s="3">
        <f>IFERROR(__xludf.DUMMYFUNCTION("IF(REGEXMATCH(I784,""(?i)literary society""),1,0)"),1.0)</f>
        <v>1</v>
      </c>
      <c r="L784" s="3">
        <f>IFERROR(__xludf.DUMMYFUNCTION("IF(REGEXMATCH(I784,""(?i)robotics""),1,0)"),0.0)</f>
        <v>0</v>
      </c>
      <c r="M784" s="3">
        <f>IFERROR(__xludf.DUMMYFUNCTION("IF(REGEXMATCH(I784,""(?i)coding club""),1,0)"),1.0)</f>
        <v>1</v>
      </c>
      <c r="N784" s="3">
        <f>IFERROR(__xludf.DUMMYFUNCTION("IF(REGEXMATCH(I784,""(?i)entrepreneurship cell""),1,0)"),0.0)</f>
        <v>0</v>
      </c>
      <c r="O784" s="3">
        <f>IFERROR(__xludf.DUMMYFUNCTION("IF(REGEXMATCH(I784,""(?i)cultural club""),1,0)"),0.0)</f>
        <v>0</v>
      </c>
      <c r="P784" s="3">
        <f>IFERROR(__xludf.DUMMYFUNCTION("IF(REGEXMATCH(I784,""(?i)sports club""),1,0)"),0.0)</f>
        <v>0</v>
      </c>
      <c r="Q784" s="3" t="s">
        <v>734</v>
      </c>
      <c r="R784" s="3">
        <f>IFERROR(__xludf.DUMMYFUNCTION("COUNTA(SPLIT(Q784,"",""))"),3.0)</f>
        <v>3</v>
      </c>
      <c r="S784" s="3">
        <f>IFERROR(__xludf.DUMMYFUNCTION("IF(REGEXMATCH(Q784,""(?i)c\+\+""),1,0)"),0.0)</f>
        <v>0</v>
      </c>
      <c r="T784" s="3">
        <f>IFERROR(__xludf.DUMMYFUNCTION("IF(REGEXMATCH(Q784,""(?i)machine learning""),1,0)"),0.0)</f>
        <v>0</v>
      </c>
      <c r="U784" s="3">
        <f>IFERROR(__xludf.DUMMYFUNCTION("IF(REGEXMATCH(Q784,""(?i)python""),1,0)"),0.0)</f>
        <v>0</v>
      </c>
      <c r="V784" s="3">
        <f>IFERROR(__xludf.DUMMYFUNCTION("IF(REGEXMATCH(Q784,""(?i)java""),1,0)"),1.0)</f>
        <v>1</v>
      </c>
      <c r="W784" s="3">
        <f>IFERROR(__xludf.DUMMYFUNCTION("IF(REGEXMATCH(Q784,""(?i)sql""),1,0)"),0.0)</f>
        <v>0</v>
      </c>
      <c r="X784" s="3">
        <f>IFERROR(__xludf.DUMMYFUNCTION("IF(REGEXMATCH(Q784,""(?i)web development""),1,0)"),1.0)</f>
        <v>1</v>
      </c>
      <c r="Y784" s="3">
        <f>IFERROR(__xludf.DUMMYFUNCTION("IF(REGEXMATCH(Q784,""(?i)data science""),1,0)"),1.0)</f>
        <v>1</v>
      </c>
      <c r="Z784" s="3" t="s">
        <v>45</v>
      </c>
      <c r="AA784" s="3" t="s">
        <v>61</v>
      </c>
      <c r="AB784" s="3" t="s">
        <v>66</v>
      </c>
      <c r="AC784" s="3" t="s">
        <v>61</v>
      </c>
      <c r="AD784" s="3">
        <v>7.05</v>
      </c>
      <c r="AE784" s="3" t="s">
        <v>75</v>
      </c>
      <c r="AF784" s="3">
        <v>8.19</v>
      </c>
      <c r="AG784" s="3">
        <v>7.67</v>
      </c>
      <c r="AH784" s="3">
        <v>5.9</v>
      </c>
      <c r="AI784" s="3">
        <v>6.51</v>
      </c>
      <c r="AJ784" s="3">
        <v>5.62</v>
      </c>
      <c r="AK784" s="3">
        <v>8.14</v>
      </c>
      <c r="AL784" s="3">
        <v>5.01</v>
      </c>
      <c r="AM784" s="3">
        <v>5.72</v>
      </c>
    </row>
    <row r="785">
      <c r="A785" s="3" t="s">
        <v>1811</v>
      </c>
      <c r="B785" s="3" t="s">
        <v>1812</v>
      </c>
      <c r="C785" s="4">
        <v>22.0</v>
      </c>
      <c r="D785" s="3" t="s">
        <v>58</v>
      </c>
      <c r="E785" s="3" t="s">
        <v>42</v>
      </c>
      <c r="F785" s="5">
        <v>6.56</v>
      </c>
      <c r="G785" s="3">
        <v>0.0</v>
      </c>
      <c r="H785" s="5">
        <v>60.84</v>
      </c>
      <c r="I785" s="3" t="s">
        <v>1387</v>
      </c>
      <c r="J785" s="3">
        <f>IFERROR(__xludf.DUMMYFUNCTION("COUNTA(SPLIT(I785,"",""))"),3.0)</f>
        <v>3</v>
      </c>
      <c r="K785" s="3">
        <f>IFERROR(__xludf.DUMMYFUNCTION("IF(REGEXMATCH(I785,""(?i)literary society""),1,0)"),0.0)</f>
        <v>0</v>
      </c>
      <c r="L785" s="3">
        <f>IFERROR(__xludf.DUMMYFUNCTION("IF(REGEXMATCH(I785,""(?i)robotics""),1,0)"),0.0)</f>
        <v>0</v>
      </c>
      <c r="M785" s="3">
        <f>IFERROR(__xludf.DUMMYFUNCTION("IF(REGEXMATCH(I785,""(?i)coding club""),1,0)"),0.0)</f>
        <v>0</v>
      </c>
      <c r="N785" s="3">
        <f>IFERROR(__xludf.DUMMYFUNCTION("IF(REGEXMATCH(I785,""(?i)entrepreneurship cell""),1,0)"),1.0)</f>
        <v>1</v>
      </c>
      <c r="O785" s="3">
        <f>IFERROR(__xludf.DUMMYFUNCTION("IF(REGEXMATCH(I785,""(?i)cultural club""),1,0)"),1.0)</f>
        <v>1</v>
      </c>
      <c r="P785" s="3">
        <f>IFERROR(__xludf.DUMMYFUNCTION("IF(REGEXMATCH(I785,""(?i)sports club""),1,0)"),1.0)</f>
        <v>1</v>
      </c>
      <c r="Q785" s="3" t="s">
        <v>1813</v>
      </c>
      <c r="R785" s="3">
        <f>IFERROR(__xludf.DUMMYFUNCTION("COUNTA(SPLIT(Q785,"",""))"),5.0)</f>
        <v>5</v>
      </c>
      <c r="S785" s="3">
        <f>IFERROR(__xludf.DUMMYFUNCTION("IF(REGEXMATCH(Q785,""(?i)c\+\+""),1,0)"),0.0)</f>
        <v>0</v>
      </c>
      <c r="T785" s="3">
        <f>IFERROR(__xludf.DUMMYFUNCTION("IF(REGEXMATCH(Q785,""(?i)machine learning""),1,0)"),0.0)</f>
        <v>0</v>
      </c>
      <c r="U785" s="3">
        <f>IFERROR(__xludf.DUMMYFUNCTION("IF(REGEXMATCH(Q785,""(?i)python""),1,0)"),1.0)</f>
        <v>1</v>
      </c>
      <c r="V785" s="3">
        <f>IFERROR(__xludf.DUMMYFUNCTION("IF(REGEXMATCH(Q785,""(?i)java""),1,0)"),1.0)</f>
        <v>1</v>
      </c>
      <c r="W785" s="3">
        <f>IFERROR(__xludf.DUMMYFUNCTION("IF(REGEXMATCH(Q785,""(?i)sql""),1,0)"),1.0)</f>
        <v>1</v>
      </c>
      <c r="X785" s="3">
        <f>IFERROR(__xludf.DUMMYFUNCTION("IF(REGEXMATCH(Q785,""(?i)web development""),1,0)"),1.0)</f>
        <v>1</v>
      </c>
      <c r="Y785" s="3">
        <f>IFERROR(__xludf.DUMMYFUNCTION("IF(REGEXMATCH(Q785,""(?i)data science""),1,0)"),1.0)</f>
        <v>1</v>
      </c>
      <c r="Z785" s="3" t="s">
        <v>45</v>
      </c>
      <c r="AA785" s="3" t="s">
        <v>61</v>
      </c>
      <c r="AB785" s="3" t="s">
        <v>47</v>
      </c>
      <c r="AC785" s="3" t="s">
        <v>48</v>
      </c>
      <c r="AD785" s="3">
        <v>0.0</v>
      </c>
      <c r="AE785" s="3" t="s">
        <v>49</v>
      </c>
      <c r="AF785" s="3">
        <v>5.56</v>
      </c>
      <c r="AG785" s="3">
        <v>7.26</v>
      </c>
      <c r="AH785" s="3">
        <v>7.5</v>
      </c>
      <c r="AI785" s="3">
        <v>6.74</v>
      </c>
      <c r="AJ785" s="3">
        <v>5.24</v>
      </c>
      <c r="AK785" s="3">
        <v>7.02</v>
      </c>
      <c r="AL785" s="3">
        <v>5.71</v>
      </c>
      <c r="AM785" s="3">
        <v>7.43</v>
      </c>
    </row>
    <row r="786">
      <c r="A786" s="3" t="s">
        <v>1814</v>
      </c>
      <c r="B786" s="3" t="s">
        <v>1815</v>
      </c>
      <c r="C786" s="4">
        <v>18.0</v>
      </c>
      <c r="D786" s="3" t="s">
        <v>41</v>
      </c>
      <c r="E786" s="3" t="s">
        <v>42</v>
      </c>
      <c r="F786" s="5">
        <v>7.04</v>
      </c>
      <c r="G786" s="3">
        <v>1.0</v>
      </c>
      <c r="H786" s="5">
        <v>81.05</v>
      </c>
      <c r="I786" s="3" t="s">
        <v>179</v>
      </c>
      <c r="J786" s="3">
        <f>IFERROR(__xludf.DUMMYFUNCTION("COUNTA(SPLIT(I786,"",""))"),2.0)</f>
        <v>2</v>
      </c>
      <c r="K786" s="3">
        <f>IFERROR(__xludf.DUMMYFUNCTION("IF(REGEXMATCH(I786,""(?i)literary society""),1,0)"),0.0)</f>
        <v>0</v>
      </c>
      <c r="L786" s="3">
        <f>IFERROR(__xludf.DUMMYFUNCTION("IF(REGEXMATCH(I786,""(?i)robotics""),1,0)"),0.0)</f>
        <v>0</v>
      </c>
      <c r="M786" s="3">
        <f>IFERROR(__xludf.DUMMYFUNCTION("IF(REGEXMATCH(I786,""(?i)coding club""),1,0)"),1.0)</f>
        <v>1</v>
      </c>
      <c r="N786" s="3">
        <f>IFERROR(__xludf.DUMMYFUNCTION("IF(REGEXMATCH(I786,""(?i)entrepreneurship cell""),1,0)"),1.0)</f>
        <v>1</v>
      </c>
      <c r="O786" s="3">
        <f>IFERROR(__xludf.DUMMYFUNCTION("IF(REGEXMATCH(I786,""(?i)cultural club""),1,0)"),0.0)</f>
        <v>0</v>
      </c>
      <c r="P786" s="3">
        <f>IFERROR(__xludf.DUMMYFUNCTION("IF(REGEXMATCH(I786,""(?i)sports club""),1,0)"),0.0)</f>
        <v>0</v>
      </c>
      <c r="Q786" s="3" t="s">
        <v>522</v>
      </c>
      <c r="R786" s="3">
        <f>IFERROR(__xludf.DUMMYFUNCTION("COUNTA(SPLIT(Q786,"",""))"),2.0)</f>
        <v>2</v>
      </c>
      <c r="S786" s="3">
        <f>IFERROR(__xludf.DUMMYFUNCTION("IF(REGEXMATCH(Q786,""(?i)c\+\+""),1,0)"),0.0)</f>
        <v>0</v>
      </c>
      <c r="T786" s="3">
        <f>IFERROR(__xludf.DUMMYFUNCTION("IF(REGEXMATCH(Q786,""(?i)machine learning""),1,0)"),0.0)</f>
        <v>0</v>
      </c>
      <c r="U786" s="3">
        <f>IFERROR(__xludf.DUMMYFUNCTION("IF(REGEXMATCH(Q786,""(?i)python""),1,0)"),1.0)</f>
        <v>1</v>
      </c>
      <c r="V786" s="3">
        <f>IFERROR(__xludf.DUMMYFUNCTION("IF(REGEXMATCH(Q786,""(?i)java""),1,0)"),0.0)</f>
        <v>0</v>
      </c>
      <c r="W786" s="3">
        <f>IFERROR(__xludf.DUMMYFUNCTION("IF(REGEXMATCH(Q786,""(?i)sql""),1,0)"),1.0)</f>
        <v>1</v>
      </c>
      <c r="X786" s="3">
        <f>IFERROR(__xludf.DUMMYFUNCTION("IF(REGEXMATCH(Q786,""(?i)web development""),1,0)"),0.0)</f>
        <v>0</v>
      </c>
      <c r="Y786" s="3">
        <f>IFERROR(__xludf.DUMMYFUNCTION("IF(REGEXMATCH(Q786,""(?i)data science""),1,0)"),0.0)</f>
        <v>0</v>
      </c>
      <c r="Z786" s="3" t="s">
        <v>45</v>
      </c>
      <c r="AA786" s="3" t="s">
        <v>46</v>
      </c>
      <c r="AB786" s="3" t="s">
        <v>47</v>
      </c>
      <c r="AC786" s="3" t="s">
        <v>48</v>
      </c>
      <c r="AD786" s="3">
        <v>0.0</v>
      </c>
      <c r="AE786" s="3" t="s">
        <v>49</v>
      </c>
      <c r="AF786" s="3">
        <v>6.59</v>
      </c>
      <c r="AG786" s="3">
        <v>5.62</v>
      </c>
      <c r="AH786" s="3">
        <v>6.3</v>
      </c>
      <c r="AI786" s="3">
        <v>7.58</v>
      </c>
      <c r="AJ786" s="3">
        <v>7.68</v>
      </c>
      <c r="AK786" s="3">
        <v>7.41</v>
      </c>
      <c r="AL786" s="3">
        <v>8.3</v>
      </c>
      <c r="AM786" s="3">
        <v>6.81</v>
      </c>
    </row>
    <row r="787">
      <c r="A787" s="3" t="s">
        <v>1816</v>
      </c>
      <c r="B787" s="3" t="s">
        <v>259</v>
      </c>
      <c r="C787" s="4">
        <v>20.0</v>
      </c>
      <c r="D787" s="3" t="s">
        <v>58</v>
      </c>
      <c r="E787" s="3" t="s">
        <v>42</v>
      </c>
      <c r="F787" s="5">
        <v>7.62</v>
      </c>
      <c r="G787" s="3">
        <v>0.0</v>
      </c>
      <c r="H787" s="5">
        <v>80.9</v>
      </c>
      <c r="I787" s="3" t="s">
        <v>304</v>
      </c>
      <c r="J787" s="3">
        <f>IFERROR(__xludf.DUMMYFUNCTION("COUNTA(SPLIT(I787,"",""))"),2.0)</f>
        <v>2</v>
      </c>
      <c r="K787" s="3">
        <f>IFERROR(__xludf.DUMMYFUNCTION("IF(REGEXMATCH(I787,""(?i)literary society""),1,0)"),0.0)</f>
        <v>0</v>
      </c>
      <c r="L787" s="3">
        <f>IFERROR(__xludf.DUMMYFUNCTION("IF(REGEXMATCH(I787,""(?i)robotics""),1,0)"),0.0)</f>
        <v>0</v>
      </c>
      <c r="M787" s="3">
        <f>IFERROR(__xludf.DUMMYFUNCTION("IF(REGEXMATCH(I787,""(?i)coding club""),1,0)"),0.0)</f>
        <v>0</v>
      </c>
      <c r="N787" s="3">
        <f>IFERROR(__xludf.DUMMYFUNCTION("IF(REGEXMATCH(I787,""(?i)entrepreneurship cell""),1,0)"),1.0)</f>
        <v>1</v>
      </c>
      <c r="O787" s="3">
        <f>IFERROR(__xludf.DUMMYFUNCTION("IF(REGEXMATCH(I787,""(?i)cultural club""),1,0)"),1.0)</f>
        <v>1</v>
      </c>
      <c r="P787" s="3">
        <f>IFERROR(__xludf.DUMMYFUNCTION("IF(REGEXMATCH(I787,""(?i)sports club""),1,0)"),0.0)</f>
        <v>0</v>
      </c>
      <c r="Q787" s="3" t="s">
        <v>196</v>
      </c>
      <c r="R787" s="3">
        <f>IFERROR(__xludf.DUMMYFUNCTION("COUNTA(SPLIT(Q787,"",""))"),2.0)</f>
        <v>2</v>
      </c>
      <c r="S787" s="3">
        <f>IFERROR(__xludf.DUMMYFUNCTION("IF(REGEXMATCH(Q787,""(?i)c\+\+""),1,0)"),0.0)</f>
        <v>0</v>
      </c>
      <c r="T787" s="3">
        <f>IFERROR(__xludf.DUMMYFUNCTION("IF(REGEXMATCH(Q787,""(?i)machine learning""),1,0)"),0.0)</f>
        <v>0</v>
      </c>
      <c r="U787" s="3">
        <f>IFERROR(__xludf.DUMMYFUNCTION("IF(REGEXMATCH(Q787,""(?i)python""),1,0)"),0.0)</f>
        <v>0</v>
      </c>
      <c r="V787" s="3">
        <f>IFERROR(__xludf.DUMMYFUNCTION("IF(REGEXMATCH(Q787,""(?i)java""),1,0)"),1.0)</f>
        <v>1</v>
      </c>
      <c r="W787" s="3">
        <f>IFERROR(__xludf.DUMMYFUNCTION("IF(REGEXMATCH(Q787,""(?i)sql""),1,0)"),0.0)</f>
        <v>0</v>
      </c>
      <c r="X787" s="3">
        <f>IFERROR(__xludf.DUMMYFUNCTION("IF(REGEXMATCH(Q787,""(?i)web development""),1,0)"),1.0)</f>
        <v>1</v>
      </c>
      <c r="Y787" s="3">
        <f>IFERROR(__xludf.DUMMYFUNCTION("IF(REGEXMATCH(Q787,""(?i)data science""),1,0)"),0.0)</f>
        <v>0</v>
      </c>
      <c r="Z787" s="3" t="s">
        <v>45</v>
      </c>
      <c r="AA787" s="3" t="s">
        <v>67</v>
      </c>
      <c r="AB787" s="3" t="s">
        <v>47</v>
      </c>
      <c r="AC787" s="3" t="s">
        <v>48</v>
      </c>
      <c r="AD787" s="3">
        <v>0.0</v>
      </c>
      <c r="AE787" s="3" t="s">
        <v>49</v>
      </c>
      <c r="AF787" s="3">
        <v>7.84</v>
      </c>
      <c r="AG787" s="3">
        <v>9.07</v>
      </c>
      <c r="AH787" s="3">
        <v>6.33</v>
      </c>
      <c r="AI787" s="3">
        <v>8.68</v>
      </c>
      <c r="AJ787" s="3">
        <v>6.42</v>
      </c>
      <c r="AK787" s="3">
        <v>8.41</v>
      </c>
      <c r="AL787" s="3">
        <v>6.45</v>
      </c>
      <c r="AM787" s="3">
        <v>7.77</v>
      </c>
    </row>
    <row r="788">
      <c r="A788" s="3" t="s">
        <v>1817</v>
      </c>
      <c r="B788" s="3" t="s">
        <v>1818</v>
      </c>
      <c r="C788" s="4">
        <v>22.0</v>
      </c>
      <c r="D788" s="3" t="s">
        <v>58</v>
      </c>
      <c r="E788" s="3" t="s">
        <v>52</v>
      </c>
      <c r="F788" s="5">
        <v>6.97</v>
      </c>
      <c r="G788" s="3">
        <v>0.0</v>
      </c>
      <c r="H788" s="5">
        <v>62.58</v>
      </c>
      <c r="I788" s="3" t="s">
        <v>574</v>
      </c>
      <c r="J788" s="3">
        <f>IFERROR(__xludf.DUMMYFUNCTION("COUNTA(SPLIT(I788,"",""))"),3.0)</f>
        <v>3</v>
      </c>
      <c r="K788" s="3">
        <f>IFERROR(__xludf.DUMMYFUNCTION("IF(REGEXMATCH(I788,""(?i)literary society""),1,0)"),0.0)</f>
        <v>0</v>
      </c>
      <c r="L788" s="3">
        <f>IFERROR(__xludf.DUMMYFUNCTION("IF(REGEXMATCH(I788,""(?i)robotics""),1,0)"),0.0)</f>
        <v>0</v>
      </c>
      <c r="M788" s="3">
        <f>IFERROR(__xludf.DUMMYFUNCTION("IF(REGEXMATCH(I788,""(?i)coding club""),1,0)"),1.0)</f>
        <v>1</v>
      </c>
      <c r="N788" s="3">
        <f>IFERROR(__xludf.DUMMYFUNCTION("IF(REGEXMATCH(I788,""(?i)entrepreneurship cell""),1,0)"),1.0)</f>
        <v>1</v>
      </c>
      <c r="O788" s="3">
        <f>IFERROR(__xludf.DUMMYFUNCTION("IF(REGEXMATCH(I788,""(?i)cultural club""),1,0)"),0.0)</f>
        <v>0</v>
      </c>
      <c r="P788" s="3">
        <f>IFERROR(__xludf.DUMMYFUNCTION("IF(REGEXMATCH(I788,""(?i)sports club""),1,0)"),1.0)</f>
        <v>1</v>
      </c>
      <c r="Q788" s="3" t="s">
        <v>89</v>
      </c>
      <c r="R788" s="3">
        <f>IFERROR(__xludf.DUMMYFUNCTION("COUNTA(SPLIT(Q788,"",""))"),5.0)</f>
        <v>5</v>
      </c>
      <c r="S788" s="3">
        <f>IFERROR(__xludf.DUMMYFUNCTION("IF(REGEXMATCH(Q788,""(?i)c\+\+""),1,0)"),1.0)</f>
        <v>1</v>
      </c>
      <c r="T788" s="3">
        <f>IFERROR(__xludf.DUMMYFUNCTION("IF(REGEXMATCH(Q788,""(?i)machine learning""),1,0)"),0.0)</f>
        <v>0</v>
      </c>
      <c r="U788" s="3">
        <f>IFERROR(__xludf.DUMMYFUNCTION("IF(REGEXMATCH(Q788,""(?i)python""),1,0)"),1.0)</f>
        <v>1</v>
      </c>
      <c r="V788" s="3">
        <f>IFERROR(__xludf.DUMMYFUNCTION("IF(REGEXMATCH(Q788,""(?i)java""),1,0)"),1.0)</f>
        <v>1</v>
      </c>
      <c r="W788" s="3">
        <f>IFERROR(__xludf.DUMMYFUNCTION("IF(REGEXMATCH(Q788,""(?i)sql""),1,0)"),1.0)</f>
        <v>1</v>
      </c>
      <c r="X788" s="3">
        <f>IFERROR(__xludf.DUMMYFUNCTION("IF(REGEXMATCH(Q788,""(?i)web development""),1,0)"),1.0)</f>
        <v>1</v>
      </c>
      <c r="Y788" s="3">
        <f>IFERROR(__xludf.DUMMYFUNCTION("IF(REGEXMATCH(Q788,""(?i)data science""),1,0)"),0.0)</f>
        <v>0</v>
      </c>
      <c r="Z788" s="3" t="s">
        <v>55</v>
      </c>
      <c r="AA788" s="3" t="s">
        <v>48</v>
      </c>
      <c r="AB788" s="3" t="s">
        <v>66</v>
      </c>
      <c r="AC788" s="3" t="s">
        <v>72</v>
      </c>
      <c r="AD788" s="3">
        <v>12.76</v>
      </c>
      <c r="AE788" s="3" t="s">
        <v>72</v>
      </c>
      <c r="AF788" s="3">
        <v>7.2</v>
      </c>
      <c r="AG788" s="3">
        <v>7.54</v>
      </c>
      <c r="AH788" s="3">
        <v>6.42</v>
      </c>
      <c r="AI788" s="3">
        <v>6.92</v>
      </c>
      <c r="AJ788" s="3">
        <v>6.94</v>
      </c>
      <c r="AK788" s="3">
        <v>7.83</v>
      </c>
      <c r="AL788" s="3">
        <v>5.93</v>
      </c>
      <c r="AM788" s="3">
        <v>6.95</v>
      </c>
    </row>
    <row r="789">
      <c r="A789" s="3" t="s">
        <v>1819</v>
      </c>
      <c r="B789" s="3" t="s">
        <v>1820</v>
      </c>
      <c r="C789" s="4">
        <v>18.0</v>
      </c>
      <c r="D789" s="3" t="s">
        <v>58</v>
      </c>
      <c r="E789" s="3" t="s">
        <v>42</v>
      </c>
      <c r="F789" s="5">
        <v>6.96</v>
      </c>
      <c r="G789" s="3">
        <v>1.0</v>
      </c>
      <c r="H789" s="5">
        <v>82.97</v>
      </c>
      <c r="I789" s="3" t="s">
        <v>410</v>
      </c>
      <c r="J789" s="3">
        <f>IFERROR(__xludf.DUMMYFUNCTION("COUNTA(SPLIT(I789,"",""))"),3.0)</f>
        <v>3</v>
      </c>
      <c r="K789" s="3">
        <f>IFERROR(__xludf.DUMMYFUNCTION("IF(REGEXMATCH(I789,""(?i)literary society""),1,0)"),1.0)</f>
        <v>1</v>
      </c>
      <c r="L789" s="3">
        <f>IFERROR(__xludf.DUMMYFUNCTION("IF(REGEXMATCH(I789,""(?i)robotics""),1,0)"),1.0)</f>
        <v>1</v>
      </c>
      <c r="M789" s="3">
        <f>IFERROR(__xludf.DUMMYFUNCTION("IF(REGEXMATCH(I789,""(?i)coding club""),1,0)"),1.0)</f>
        <v>1</v>
      </c>
      <c r="N789" s="3">
        <f>IFERROR(__xludf.DUMMYFUNCTION("IF(REGEXMATCH(I789,""(?i)entrepreneurship cell""),1,0)"),0.0)</f>
        <v>0</v>
      </c>
      <c r="O789" s="3">
        <f>IFERROR(__xludf.DUMMYFUNCTION("IF(REGEXMATCH(I789,""(?i)cultural club""),1,0)"),0.0)</f>
        <v>0</v>
      </c>
      <c r="P789" s="3">
        <f>IFERROR(__xludf.DUMMYFUNCTION("IF(REGEXMATCH(I789,""(?i)sports club""),1,0)"),0.0)</f>
        <v>0</v>
      </c>
      <c r="Q789" s="3" t="s">
        <v>1821</v>
      </c>
      <c r="R789" s="3">
        <f>IFERROR(__xludf.DUMMYFUNCTION("COUNTA(SPLIT(Q789,"",""))"),4.0)</f>
        <v>4</v>
      </c>
      <c r="S789" s="3">
        <f>IFERROR(__xludf.DUMMYFUNCTION("IF(REGEXMATCH(Q789,""(?i)c\+\+""),1,0)"),1.0)</f>
        <v>1</v>
      </c>
      <c r="T789" s="3">
        <f>IFERROR(__xludf.DUMMYFUNCTION("IF(REGEXMATCH(Q789,""(?i)machine learning""),1,0)"),0.0)</f>
        <v>0</v>
      </c>
      <c r="U789" s="3">
        <f>IFERROR(__xludf.DUMMYFUNCTION("IF(REGEXMATCH(Q789,""(?i)python""),1,0)"),1.0)</f>
        <v>1</v>
      </c>
      <c r="V789" s="3">
        <f>IFERROR(__xludf.DUMMYFUNCTION("IF(REGEXMATCH(Q789,""(?i)java""),1,0)"),1.0)</f>
        <v>1</v>
      </c>
      <c r="W789" s="3">
        <f>IFERROR(__xludf.DUMMYFUNCTION("IF(REGEXMATCH(Q789,""(?i)sql""),1,0)"),0.0)</f>
        <v>0</v>
      </c>
      <c r="X789" s="3">
        <f>IFERROR(__xludf.DUMMYFUNCTION("IF(REGEXMATCH(Q789,""(?i)web development""),1,0)"),1.0)</f>
        <v>1</v>
      </c>
      <c r="Y789" s="3">
        <f>IFERROR(__xludf.DUMMYFUNCTION("IF(REGEXMATCH(Q789,""(?i)data science""),1,0)"),0.0)</f>
        <v>0</v>
      </c>
      <c r="Z789" s="3" t="s">
        <v>45</v>
      </c>
      <c r="AA789" s="3" t="s">
        <v>72</v>
      </c>
      <c r="AB789" s="3" t="s">
        <v>66</v>
      </c>
      <c r="AC789" s="3" t="s">
        <v>72</v>
      </c>
      <c r="AD789" s="3">
        <v>17.16</v>
      </c>
      <c r="AE789" s="3" t="s">
        <v>61</v>
      </c>
      <c r="AF789" s="3">
        <v>8.05</v>
      </c>
      <c r="AG789" s="3">
        <v>5.16</v>
      </c>
      <c r="AH789" s="3">
        <v>7.25</v>
      </c>
      <c r="AI789" s="3">
        <v>7.89</v>
      </c>
      <c r="AJ789" s="3">
        <v>5.55</v>
      </c>
      <c r="AK789" s="3">
        <v>6.08</v>
      </c>
      <c r="AL789" s="3">
        <v>8.21</v>
      </c>
      <c r="AM789" s="3">
        <v>7.53</v>
      </c>
    </row>
    <row r="790">
      <c r="A790" s="3" t="s">
        <v>1822</v>
      </c>
      <c r="B790" s="3" t="s">
        <v>470</v>
      </c>
      <c r="C790" s="4">
        <v>19.0</v>
      </c>
      <c r="D790" s="3" t="s">
        <v>41</v>
      </c>
      <c r="E790" s="3" t="s">
        <v>59</v>
      </c>
      <c r="F790" s="5">
        <v>6.99</v>
      </c>
      <c r="G790" s="3">
        <v>2.0</v>
      </c>
      <c r="H790" s="5">
        <v>72.21</v>
      </c>
      <c r="I790" s="3" t="s">
        <v>387</v>
      </c>
      <c r="J790" s="3">
        <f>IFERROR(__xludf.DUMMYFUNCTION("COUNTA(SPLIT(I790,"",""))"),2.0)</f>
        <v>2</v>
      </c>
      <c r="K790" s="3">
        <f>IFERROR(__xludf.DUMMYFUNCTION("IF(REGEXMATCH(I790,""(?i)literary society""),1,0)"),0.0)</f>
        <v>0</v>
      </c>
      <c r="L790" s="3">
        <f>IFERROR(__xludf.DUMMYFUNCTION("IF(REGEXMATCH(I790,""(?i)robotics""),1,0)"),0.0)</f>
        <v>0</v>
      </c>
      <c r="M790" s="3">
        <f>IFERROR(__xludf.DUMMYFUNCTION("IF(REGEXMATCH(I790,""(?i)coding club""),1,0)"),1.0)</f>
        <v>1</v>
      </c>
      <c r="N790" s="3">
        <f>IFERROR(__xludf.DUMMYFUNCTION("IF(REGEXMATCH(I790,""(?i)entrepreneurship cell""),1,0)"),0.0)</f>
        <v>0</v>
      </c>
      <c r="O790" s="3">
        <f>IFERROR(__xludf.DUMMYFUNCTION("IF(REGEXMATCH(I790,""(?i)cultural club""),1,0)"),1.0)</f>
        <v>1</v>
      </c>
      <c r="P790" s="3">
        <f>IFERROR(__xludf.DUMMYFUNCTION("IF(REGEXMATCH(I790,""(?i)sports club""),1,0)"),0.0)</f>
        <v>0</v>
      </c>
      <c r="Q790" s="3" t="s">
        <v>1823</v>
      </c>
      <c r="R790" s="3">
        <f>IFERROR(__xludf.DUMMYFUNCTION("COUNTA(SPLIT(Q790,"",""))"),5.0)</f>
        <v>5</v>
      </c>
      <c r="S790" s="3">
        <f>IFERROR(__xludf.DUMMYFUNCTION("IF(REGEXMATCH(Q790,""(?i)c\+\+""),1,0)"),1.0)</f>
        <v>1</v>
      </c>
      <c r="T790" s="3">
        <f>IFERROR(__xludf.DUMMYFUNCTION("IF(REGEXMATCH(Q790,""(?i)machine learning""),1,0)"),1.0)</f>
        <v>1</v>
      </c>
      <c r="U790" s="3">
        <f>IFERROR(__xludf.DUMMYFUNCTION("IF(REGEXMATCH(Q790,""(?i)python""),1,0)"),1.0)</f>
        <v>1</v>
      </c>
      <c r="V790" s="3">
        <f>IFERROR(__xludf.DUMMYFUNCTION("IF(REGEXMATCH(Q790,""(?i)java""),1,0)"),1.0)</f>
        <v>1</v>
      </c>
      <c r="W790" s="3">
        <f>IFERROR(__xludf.DUMMYFUNCTION("IF(REGEXMATCH(Q790,""(?i)sql""),1,0)"),0.0)</f>
        <v>0</v>
      </c>
      <c r="X790" s="3">
        <f>IFERROR(__xludf.DUMMYFUNCTION("IF(REGEXMATCH(Q790,""(?i)web development""),1,0)"),1.0)</f>
        <v>1</v>
      </c>
      <c r="Y790" s="3">
        <f>IFERROR(__xludf.DUMMYFUNCTION("IF(REGEXMATCH(Q790,""(?i)data science""),1,0)"),0.0)</f>
        <v>0</v>
      </c>
      <c r="Z790" s="3" t="s">
        <v>45</v>
      </c>
      <c r="AA790" s="3" t="s">
        <v>72</v>
      </c>
      <c r="AB790" s="3" t="s">
        <v>47</v>
      </c>
      <c r="AC790" s="3" t="s">
        <v>48</v>
      </c>
      <c r="AD790" s="3">
        <v>0.0</v>
      </c>
      <c r="AE790" s="3" t="s">
        <v>49</v>
      </c>
      <c r="AF790" s="3">
        <v>6.99</v>
      </c>
      <c r="AG790" s="3">
        <v>6.44</v>
      </c>
      <c r="AH790" s="3">
        <v>7.7</v>
      </c>
      <c r="AI790" s="3">
        <v>7.4</v>
      </c>
      <c r="AJ790" s="3">
        <v>6.81</v>
      </c>
      <c r="AK790" s="3">
        <v>7.49</v>
      </c>
      <c r="AL790" s="3">
        <v>6.62</v>
      </c>
      <c r="AM790" s="3">
        <v>6.47</v>
      </c>
    </row>
    <row r="791">
      <c r="A791" s="3" t="s">
        <v>1824</v>
      </c>
      <c r="B791" s="3" t="s">
        <v>1825</v>
      </c>
      <c r="C791" s="4">
        <v>18.0</v>
      </c>
      <c r="D791" s="3" t="s">
        <v>41</v>
      </c>
      <c r="E791" s="3" t="s">
        <v>59</v>
      </c>
      <c r="F791" s="5">
        <v>7.04</v>
      </c>
      <c r="G791" s="3">
        <v>5.0</v>
      </c>
      <c r="H791" s="5">
        <v>70.1</v>
      </c>
      <c r="I791" s="3" t="s">
        <v>243</v>
      </c>
      <c r="J791" s="3">
        <f>IFERROR(__xludf.DUMMYFUNCTION("COUNTA(SPLIT(I791,"",""))"),2.0)</f>
        <v>2</v>
      </c>
      <c r="K791" s="3">
        <f>IFERROR(__xludf.DUMMYFUNCTION("IF(REGEXMATCH(I791,""(?i)literary society""),1,0)"),0.0)</f>
        <v>0</v>
      </c>
      <c r="L791" s="3">
        <f>IFERROR(__xludf.DUMMYFUNCTION("IF(REGEXMATCH(I791,""(?i)robotics""),1,0)"),1.0)</f>
        <v>1</v>
      </c>
      <c r="M791" s="3">
        <f>IFERROR(__xludf.DUMMYFUNCTION("IF(REGEXMATCH(I791,""(?i)coding club""),1,0)"),0.0)</f>
        <v>0</v>
      </c>
      <c r="N791" s="3">
        <f>IFERROR(__xludf.DUMMYFUNCTION("IF(REGEXMATCH(I791,""(?i)entrepreneurship cell""),1,0)"),0.0)</f>
        <v>0</v>
      </c>
      <c r="O791" s="3">
        <f>IFERROR(__xludf.DUMMYFUNCTION("IF(REGEXMATCH(I791,""(?i)cultural club""),1,0)"),1.0)</f>
        <v>1</v>
      </c>
      <c r="P791" s="3">
        <f>IFERROR(__xludf.DUMMYFUNCTION("IF(REGEXMATCH(I791,""(?i)sports club""),1,0)"),0.0)</f>
        <v>0</v>
      </c>
      <c r="Q791" s="3" t="s">
        <v>768</v>
      </c>
      <c r="R791" s="3">
        <f>IFERROR(__xludf.DUMMYFUNCTION("COUNTA(SPLIT(Q791,"",""))"),4.0)</f>
        <v>4</v>
      </c>
      <c r="S791" s="3">
        <f>IFERROR(__xludf.DUMMYFUNCTION("IF(REGEXMATCH(Q791,""(?i)c\+\+""),1,0)"),0.0)</f>
        <v>0</v>
      </c>
      <c r="T791" s="3">
        <f>IFERROR(__xludf.DUMMYFUNCTION("IF(REGEXMATCH(Q791,""(?i)machine learning""),1,0)"),1.0)</f>
        <v>1</v>
      </c>
      <c r="U791" s="3">
        <f>IFERROR(__xludf.DUMMYFUNCTION("IF(REGEXMATCH(Q791,""(?i)python""),1,0)"),1.0)</f>
        <v>1</v>
      </c>
      <c r="V791" s="3">
        <f>IFERROR(__xludf.DUMMYFUNCTION("IF(REGEXMATCH(Q791,""(?i)java""),1,0)"),1.0)</f>
        <v>1</v>
      </c>
      <c r="W791" s="3">
        <f>IFERROR(__xludf.DUMMYFUNCTION("IF(REGEXMATCH(Q791,""(?i)sql""),1,0)"),1.0)</f>
        <v>1</v>
      </c>
      <c r="X791" s="3">
        <f>IFERROR(__xludf.DUMMYFUNCTION("IF(REGEXMATCH(Q791,""(?i)web development""),1,0)"),0.0)</f>
        <v>0</v>
      </c>
      <c r="Y791" s="3">
        <f>IFERROR(__xludf.DUMMYFUNCTION("IF(REGEXMATCH(Q791,""(?i)data science""),1,0)"),0.0)</f>
        <v>0</v>
      </c>
      <c r="Z791" s="3" t="s">
        <v>45</v>
      </c>
      <c r="AA791" s="3" t="s">
        <v>61</v>
      </c>
      <c r="AB791" s="3" t="s">
        <v>66</v>
      </c>
      <c r="AC791" s="3" t="s">
        <v>98</v>
      </c>
      <c r="AD791" s="3">
        <v>4.94</v>
      </c>
      <c r="AE791" s="3" t="s">
        <v>61</v>
      </c>
      <c r="AF791" s="3">
        <v>7.52</v>
      </c>
      <c r="AG791" s="3">
        <v>7.33</v>
      </c>
      <c r="AH791" s="3">
        <v>5.48</v>
      </c>
      <c r="AI791" s="3">
        <v>7.48</v>
      </c>
      <c r="AJ791" s="3">
        <v>7.69</v>
      </c>
      <c r="AK791" s="3">
        <v>6.66</v>
      </c>
      <c r="AL791" s="3">
        <v>8.04</v>
      </c>
      <c r="AM791" s="3">
        <v>6.15</v>
      </c>
    </row>
    <row r="792">
      <c r="A792" s="3" t="s">
        <v>1826</v>
      </c>
      <c r="B792" s="3" t="s">
        <v>288</v>
      </c>
      <c r="C792" s="4">
        <v>22.0</v>
      </c>
      <c r="D792" s="3" t="s">
        <v>41</v>
      </c>
      <c r="E792" s="3" t="s">
        <v>42</v>
      </c>
      <c r="F792" s="5">
        <v>6.92</v>
      </c>
      <c r="G792" s="3">
        <v>1.0</v>
      </c>
      <c r="H792" s="5">
        <v>72.39</v>
      </c>
      <c r="I792" s="3" t="s">
        <v>1041</v>
      </c>
      <c r="J792" s="3">
        <f>IFERROR(__xludf.DUMMYFUNCTION("COUNTA(SPLIT(I792,"",""))"),3.0)</f>
        <v>3</v>
      </c>
      <c r="K792" s="3">
        <f>IFERROR(__xludf.DUMMYFUNCTION("IF(REGEXMATCH(I792,""(?i)literary society""),1,0)"),0.0)</f>
        <v>0</v>
      </c>
      <c r="L792" s="3">
        <f>IFERROR(__xludf.DUMMYFUNCTION("IF(REGEXMATCH(I792,""(?i)robotics""),1,0)"),0.0)</f>
        <v>0</v>
      </c>
      <c r="M792" s="3">
        <f>IFERROR(__xludf.DUMMYFUNCTION("IF(REGEXMATCH(I792,""(?i)coding club""),1,0)"),1.0)</f>
        <v>1</v>
      </c>
      <c r="N792" s="3">
        <f>IFERROR(__xludf.DUMMYFUNCTION("IF(REGEXMATCH(I792,""(?i)entrepreneurship cell""),1,0)"),0.0)</f>
        <v>0</v>
      </c>
      <c r="O792" s="3">
        <f>IFERROR(__xludf.DUMMYFUNCTION("IF(REGEXMATCH(I792,""(?i)cultural club""),1,0)"),1.0)</f>
        <v>1</v>
      </c>
      <c r="P792" s="3">
        <f>IFERROR(__xludf.DUMMYFUNCTION("IF(REGEXMATCH(I792,""(?i)sports club""),1,0)"),1.0)</f>
        <v>1</v>
      </c>
      <c r="Q792" s="3" t="s">
        <v>522</v>
      </c>
      <c r="R792" s="3">
        <f>IFERROR(__xludf.DUMMYFUNCTION("COUNTA(SPLIT(Q792,"",""))"),2.0)</f>
        <v>2</v>
      </c>
      <c r="S792" s="3">
        <f>IFERROR(__xludf.DUMMYFUNCTION("IF(REGEXMATCH(Q792,""(?i)c\+\+""),1,0)"),0.0)</f>
        <v>0</v>
      </c>
      <c r="T792" s="3">
        <f>IFERROR(__xludf.DUMMYFUNCTION("IF(REGEXMATCH(Q792,""(?i)machine learning""),1,0)"),0.0)</f>
        <v>0</v>
      </c>
      <c r="U792" s="3">
        <f>IFERROR(__xludf.DUMMYFUNCTION("IF(REGEXMATCH(Q792,""(?i)python""),1,0)"),1.0)</f>
        <v>1</v>
      </c>
      <c r="V792" s="3">
        <f>IFERROR(__xludf.DUMMYFUNCTION("IF(REGEXMATCH(Q792,""(?i)java""),1,0)"),0.0)</f>
        <v>0</v>
      </c>
      <c r="W792" s="3">
        <f>IFERROR(__xludf.DUMMYFUNCTION("IF(REGEXMATCH(Q792,""(?i)sql""),1,0)"),1.0)</f>
        <v>1</v>
      </c>
      <c r="X792" s="3">
        <f>IFERROR(__xludf.DUMMYFUNCTION("IF(REGEXMATCH(Q792,""(?i)web development""),1,0)"),0.0)</f>
        <v>0</v>
      </c>
      <c r="Y792" s="3">
        <f>IFERROR(__xludf.DUMMYFUNCTION("IF(REGEXMATCH(Q792,""(?i)data science""),1,0)"),0.0)</f>
        <v>0</v>
      </c>
      <c r="Z792" s="3" t="s">
        <v>55</v>
      </c>
      <c r="AA792" s="3" t="s">
        <v>48</v>
      </c>
      <c r="AB792" s="3" t="s">
        <v>47</v>
      </c>
      <c r="AC792" s="3" t="s">
        <v>48</v>
      </c>
      <c r="AD792" s="3">
        <v>0.0</v>
      </c>
      <c r="AE792" s="3" t="s">
        <v>49</v>
      </c>
      <c r="AF792" s="3">
        <v>7.64</v>
      </c>
      <c r="AG792" s="3">
        <v>7.15</v>
      </c>
      <c r="AH792" s="3">
        <v>6.81</v>
      </c>
      <c r="AI792" s="3">
        <v>6.88</v>
      </c>
      <c r="AJ792" s="3">
        <v>5.94</v>
      </c>
      <c r="AK792" s="3">
        <v>5.23</v>
      </c>
      <c r="AL792" s="3">
        <v>7.46</v>
      </c>
      <c r="AM792" s="3">
        <v>8.22</v>
      </c>
    </row>
    <row r="793">
      <c r="A793" s="3" t="s">
        <v>1827</v>
      </c>
      <c r="B793" s="3" t="s">
        <v>81</v>
      </c>
      <c r="C793" s="4">
        <v>21.0</v>
      </c>
      <c r="D793" s="3" t="s">
        <v>41</v>
      </c>
      <c r="E793" s="3" t="s">
        <v>70</v>
      </c>
      <c r="F793" s="5">
        <v>6.4</v>
      </c>
      <c r="G793" s="3">
        <v>1.0</v>
      </c>
      <c r="H793" s="5">
        <v>62.07</v>
      </c>
      <c r="I793" s="3" t="s">
        <v>387</v>
      </c>
      <c r="J793" s="3">
        <f>IFERROR(__xludf.DUMMYFUNCTION("COUNTA(SPLIT(I793,"",""))"),2.0)</f>
        <v>2</v>
      </c>
      <c r="K793" s="3">
        <f>IFERROR(__xludf.DUMMYFUNCTION("IF(REGEXMATCH(I793,""(?i)literary society""),1,0)"),0.0)</f>
        <v>0</v>
      </c>
      <c r="L793" s="3">
        <f>IFERROR(__xludf.DUMMYFUNCTION("IF(REGEXMATCH(I793,""(?i)robotics""),1,0)"),0.0)</f>
        <v>0</v>
      </c>
      <c r="M793" s="3">
        <f>IFERROR(__xludf.DUMMYFUNCTION("IF(REGEXMATCH(I793,""(?i)coding club""),1,0)"),1.0)</f>
        <v>1</v>
      </c>
      <c r="N793" s="3">
        <f>IFERROR(__xludf.DUMMYFUNCTION("IF(REGEXMATCH(I793,""(?i)entrepreneurship cell""),1,0)"),0.0)</f>
        <v>0</v>
      </c>
      <c r="O793" s="3">
        <f>IFERROR(__xludf.DUMMYFUNCTION("IF(REGEXMATCH(I793,""(?i)cultural club""),1,0)"),1.0)</f>
        <v>1</v>
      </c>
      <c r="P793" s="3">
        <f>IFERROR(__xludf.DUMMYFUNCTION("IF(REGEXMATCH(I793,""(?i)sports club""),1,0)"),0.0)</f>
        <v>0</v>
      </c>
      <c r="Q793" s="3" t="s">
        <v>1828</v>
      </c>
      <c r="R793" s="3">
        <f>IFERROR(__xludf.DUMMYFUNCTION("COUNTA(SPLIT(Q793,"",""))"),5.0)</f>
        <v>5</v>
      </c>
      <c r="S793" s="3">
        <f>IFERROR(__xludf.DUMMYFUNCTION("IF(REGEXMATCH(Q793,""(?i)c\+\+""),1,0)"),0.0)</f>
        <v>0</v>
      </c>
      <c r="T793" s="3">
        <f>IFERROR(__xludf.DUMMYFUNCTION("IF(REGEXMATCH(Q793,""(?i)machine learning""),1,0)"),1.0)</f>
        <v>1</v>
      </c>
      <c r="U793" s="3">
        <f>IFERROR(__xludf.DUMMYFUNCTION("IF(REGEXMATCH(Q793,""(?i)python""),1,0)"),1.0)</f>
        <v>1</v>
      </c>
      <c r="V793" s="3">
        <f>IFERROR(__xludf.DUMMYFUNCTION("IF(REGEXMATCH(Q793,""(?i)java""),1,0)"),1.0)</f>
        <v>1</v>
      </c>
      <c r="W793" s="3">
        <f>IFERROR(__xludf.DUMMYFUNCTION("IF(REGEXMATCH(Q793,""(?i)sql""),1,0)"),0.0)</f>
        <v>0</v>
      </c>
      <c r="X793" s="3">
        <f>IFERROR(__xludf.DUMMYFUNCTION("IF(REGEXMATCH(Q793,""(?i)web development""),1,0)"),1.0)</f>
        <v>1</v>
      </c>
      <c r="Y793" s="3">
        <f>IFERROR(__xludf.DUMMYFUNCTION("IF(REGEXMATCH(Q793,""(?i)data science""),1,0)"),1.0)</f>
        <v>1</v>
      </c>
      <c r="Z793" s="3" t="s">
        <v>45</v>
      </c>
      <c r="AA793" s="3" t="s">
        <v>72</v>
      </c>
      <c r="AB793" s="3" t="s">
        <v>66</v>
      </c>
      <c r="AC793" s="3" t="s">
        <v>72</v>
      </c>
      <c r="AD793" s="3">
        <v>8.72</v>
      </c>
      <c r="AE793" s="3" t="s">
        <v>106</v>
      </c>
      <c r="AF793" s="3">
        <v>7.28</v>
      </c>
      <c r="AG793" s="3">
        <v>4.26</v>
      </c>
      <c r="AH793" s="3">
        <v>6.54</v>
      </c>
      <c r="AI793" s="3">
        <v>6.69</v>
      </c>
      <c r="AJ793" s="3">
        <v>5.48</v>
      </c>
      <c r="AK793" s="3">
        <v>7.8</v>
      </c>
      <c r="AL793" s="3">
        <v>5.86</v>
      </c>
      <c r="AM793" s="3">
        <v>7.27</v>
      </c>
    </row>
    <row r="794">
      <c r="A794" s="3" t="s">
        <v>1829</v>
      </c>
      <c r="B794" s="3" t="s">
        <v>1830</v>
      </c>
      <c r="C794" s="4">
        <v>20.0</v>
      </c>
      <c r="D794" s="3" t="s">
        <v>41</v>
      </c>
      <c r="E794" s="3" t="s">
        <v>92</v>
      </c>
      <c r="F794" s="5">
        <v>6.94</v>
      </c>
      <c r="G794" s="3">
        <v>1.0</v>
      </c>
      <c r="H794" s="5">
        <v>93.67</v>
      </c>
      <c r="I794" s="3" t="s">
        <v>201</v>
      </c>
      <c r="J794" s="3">
        <f>IFERROR(__xludf.DUMMYFUNCTION("COUNTA(SPLIT(I794,"",""))"),3.0)</f>
        <v>3</v>
      </c>
      <c r="K794" s="3">
        <f>IFERROR(__xludf.DUMMYFUNCTION("IF(REGEXMATCH(I794,""(?i)literary society""),1,0)"),1.0)</f>
        <v>1</v>
      </c>
      <c r="L794" s="3">
        <f>IFERROR(__xludf.DUMMYFUNCTION("IF(REGEXMATCH(I794,""(?i)robotics""),1,0)"),1.0)</f>
        <v>1</v>
      </c>
      <c r="M794" s="3">
        <f>IFERROR(__xludf.DUMMYFUNCTION("IF(REGEXMATCH(I794,""(?i)coding club""),1,0)"),0.0)</f>
        <v>0</v>
      </c>
      <c r="N794" s="3">
        <f>IFERROR(__xludf.DUMMYFUNCTION("IF(REGEXMATCH(I794,""(?i)entrepreneurship cell""),1,0)"),0.0)</f>
        <v>0</v>
      </c>
      <c r="O794" s="3">
        <f>IFERROR(__xludf.DUMMYFUNCTION("IF(REGEXMATCH(I794,""(?i)cultural club""),1,0)"),1.0)</f>
        <v>1</v>
      </c>
      <c r="P794" s="3">
        <f>IFERROR(__xludf.DUMMYFUNCTION("IF(REGEXMATCH(I794,""(?i)sports club""),1,0)"),0.0)</f>
        <v>0</v>
      </c>
      <c r="Q794" s="3" t="s">
        <v>1831</v>
      </c>
      <c r="R794" s="3">
        <f>IFERROR(__xludf.DUMMYFUNCTION("COUNTA(SPLIT(Q794,"",""))"),5.0)</f>
        <v>5</v>
      </c>
      <c r="S794" s="3">
        <f>IFERROR(__xludf.DUMMYFUNCTION("IF(REGEXMATCH(Q794,""(?i)c\+\+""),1,0)"),1.0)</f>
        <v>1</v>
      </c>
      <c r="T794" s="3">
        <f>IFERROR(__xludf.DUMMYFUNCTION("IF(REGEXMATCH(Q794,""(?i)machine learning""),1,0)"),1.0)</f>
        <v>1</v>
      </c>
      <c r="U794" s="3">
        <f>IFERROR(__xludf.DUMMYFUNCTION("IF(REGEXMATCH(Q794,""(?i)python""),1,0)"),1.0)</f>
        <v>1</v>
      </c>
      <c r="V794" s="3">
        <f>IFERROR(__xludf.DUMMYFUNCTION("IF(REGEXMATCH(Q794,""(?i)java""),1,0)"),1.0)</f>
        <v>1</v>
      </c>
      <c r="W794" s="3">
        <f>IFERROR(__xludf.DUMMYFUNCTION("IF(REGEXMATCH(Q794,""(?i)sql""),1,0)"),0.0)</f>
        <v>0</v>
      </c>
      <c r="X794" s="3">
        <f>IFERROR(__xludf.DUMMYFUNCTION("IF(REGEXMATCH(Q794,""(?i)web development""),1,0)"),1.0)</f>
        <v>1</v>
      </c>
      <c r="Y794" s="3">
        <f>IFERROR(__xludf.DUMMYFUNCTION("IF(REGEXMATCH(Q794,""(?i)data science""),1,0)"),0.0)</f>
        <v>0</v>
      </c>
      <c r="Z794" s="3" t="s">
        <v>55</v>
      </c>
      <c r="AA794" s="3" t="s">
        <v>48</v>
      </c>
      <c r="AB794" s="3" t="s">
        <v>47</v>
      </c>
      <c r="AC794" s="3" t="s">
        <v>48</v>
      </c>
      <c r="AD794" s="3">
        <v>0.0</v>
      </c>
      <c r="AE794" s="3" t="s">
        <v>49</v>
      </c>
      <c r="AF794" s="3">
        <v>6.71</v>
      </c>
      <c r="AG794" s="3">
        <v>6.35</v>
      </c>
      <c r="AH794" s="3">
        <v>6.87</v>
      </c>
      <c r="AI794" s="3">
        <v>6.44</v>
      </c>
      <c r="AJ794" s="3">
        <v>7.26</v>
      </c>
      <c r="AK794" s="3">
        <v>5.68</v>
      </c>
      <c r="AL794" s="3">
        <v>7.32</v>
      </c>
      <c r="AM794" s="3">
        <v>8.91</v>
      </c>
    </row>
    <row r="795">
      <c r="A795" s="3" t="s">
        <v>1832</v>
      </c>
      <c r="B795" s="3" t="s">
        <v>100</v>
      </c>
      <c r="C795" s="4">
        <v>21.0</v>
      </c>
      <c r="D795" s="3" t="s">
        <v>58</v>
      </c>
      <c r="E795" s="3" t="s">
        <v>92</v>
      </c>
      <c r="F795" s="5">
        <v>6.74</v>
      </c>
      <c r="G795" s="3">
        <v>0.0</v>
      </c>
      <c r="H795" s="5">
        <v>92.11</v>
      </c>
      <c r="I795" s="3" t="s">
        <v>1018</v>
      </c>
      <c r="J795" s="3">
        <f>IFERROR(__xludf.DUMMYFUNCTION("COUNTA(SPLIT(I795,"",""))"),3.0)</f>
        <v>3</v>
      </c>
      <c r="K795" s="3">
        <f>IFERROR(__xludf.DUMMYFUNCTION("IF(REGEXMATCH(I795,""(?i)literary society""),1,0)"),0.0)</f>
        <v>0</v>
      </c>
      <c r="L795" s="3">
        <f>IFERROR(__xludf.DUMMYFUNCTION("IF(REGEXMATCH(I795,""(?i)robotics""),1,0)"),0.0)</f>
        <v>0</v>
      </c>
      <c r="M795" s="3">
        <f>IFERROR(__xludf.DUMMYFUNCTION("IF(REGEXMATCH(I795,""(?i)coding club""),1,0)"),1.0)</f>
        <v>1</v>
      </c>
      <c r="N795" s="3">
        <f>IFERROR(__xludf.DUMMYFUNCTION("IF(REGEXMATCH(I795,""(?i)entrepreneurship cell""),1,0)"),0.0)</f>
        <v>0</v>
      </c>
      <c r="O795" s="3">
        <f>IFERROR(__xludf.DUMMYFUNCTION("IF(REGEXMATCH(I795,""(?i)cultural club""),1,0)"),1.0)</f>
        <v>1</v>
      </c>
      <c r="P795" s="3">
        <f>IFERROR(__xludf.DUMMYFUNCTION("IF(REGEXMATCH(I795,""(?i)sports club""),1,0)"),1.0)</f>
        <v>1</v>
      </c>
      <c r="Q795" s="3" t="s">
        <v>269</v>
      </c>
      <c r="R795" s="3">
        <f>IFERROR(__xludf.DUMMYFUNCTION("COUNTA(SPLIT(Q795,"",""))"),2.0)</f>
        <v>2</v>
      </c>
      <c r="S795" s="3">
        <f>IFERROR(__xludf.DUMMYFUNCTION("IF(REGEXMATCH(Q795,""(?i)c\+\+""),1,0)"),1.0)</f>
        <v>1</v>
      </c>
      <c r="T795" s="3">
        <f>IFERROR(__xludf.DUMMYFUNCTION("IF(REGEXMATCH(Q795,""(?i)machine learning""),1,0)"),0.0)</f>
        <v>0</v>
      </c>
      <c r="U795" s="3">
        <f>IFERROR(__xludf.DUMMYFUNCTION("IF(REGEXMATCH(Q795,""(?i)python""),1,0)"),0.0)</f>
        <v>0</v>
      </c>
      <c r="V795" s="3">
        <f>IFERROR(__xludf.DUMMYFUNCTION("IF(REGEXMATCH(Q795,""(?i)java""),1,0)"),0.0)</f>
        <v>0</v>
      </c>
      <c r="W795" s="3">
        <f>IFERROR(__xludf.DUMMYFUNCTION("IF(REGEXMATCH(Q795,""(?i)sql""),1,0)"),1.0)</f>
        <v>1</v>
      </c>
      <c r="X795" s="3">
        <f>IFERROR(__xludf.DUMMYFUNCTION("IF(REGEXMATCH(Q795,""(?i)web development""),1,0)"),0.0)</f>
        <v>0</v>
      </c>
      <c r="Y795" s="3">
        <f>IFERROR(__xludf.DUMMYFUNCTION("IF(REGEXMATCH(Q795,""(?i)data science""),1,0)"),0.0)</f>
        <v>0</v>
      </c>
      <c r="Z795" s="3" t="s">
        <v>45</v>
      </c>
      <c r="AA795" s="3" t="s">
        <v>72</v>
      </c>
      <c r="AB795" s="3" t="s">
        <v>66</v>
      </c>
      <c r="AC795" s="3" t="s">
        <v>46</v>
      </c>
      <c r="AD795" s="3">
        <v>16.75</v>
      </c>
      <c r="AE795" s="3" t="s">
        <v>75</v>
      </c>
      <c r="AF795" s="3">
        <v>5.76</v>
      </c>
      <c r="AG795" s="3">
        <v>7.33</v>
      </c>
      <c r="AH795" s="3">
        <v>6.2</v>
      </c>
      <c r="AI795" s="3">
        <v>7.6</v>
      </c>
      <c r="AJ795" s="3">
        <v>7.12</v>
      </c>
      <c r="AK795" s="3">
        <v>6.01</v>
      </c>
      <c r="AL795" s="3">
        <v>6.84</v>
      </c>
      <c r="AM795" s="3">
        <v>7.07</v>
      </c>
    </row>
    <row r="796">
      <c r="A796" s="3" t="s">
        <v>1833</v>
      </c>
      <c r="B796" s="3" t="s">
        <v>1834</v>
      </c>
      <c r="C796" s="4">
        <v>19.0</v>
      </c>
      <c r="D796" s="3" t="s">
        <v>41</v>
      </c>
      <c r="E796" s="3" t="s">
        <v>70</v>
      </c>
      <c r="F796" s="5">
        <v>7.38</v>
      </c>
      <c r="G796" s="3">
        <v>3.0</v>
      </c>
      <c r="H796" s="5">
        <v>98.66</v>
      </c>
      <c r="I796" s="3" t="s">
        <v>521</v>
      </c>
      <c r="J796" s="3">
        <f>IFERROR(__xludf.DUMMYFUNCTION("COUNTA(SPLIT(I796,"",""))"),2.0)</f>
        <v>2</v>
      </c>
      <c r="K796" s="3">
        <f>IFERROR(__xludf.DUMMYFUNCTION("IF(REGEXMATCH(I796,""(?i)literary society""),1,0)"),0.0)</f>
        <v>0</v>
      </c>
      <c r="L796" s="3">
        <f>IFERROR(__xludf.DUMMYFUNCTION("IF(REGEXMATCH(I796,""(?i)robotics""),1,0)"),0.0)</f>
        <v>0</v>
      </c>
      <c r="M796" s="3">
        <f>IFERROR(__xludf.DUMMYFUNCTION("IF(REGEXMATCH(I796,""(?i)coding club""),1,0)"),0.0)</f>
        <v>0</v>
      </c>
      <c r="N796" s="3">
        <f>IFERROR(__xludf.DUMMYFUNCTION("IF(REGEXMATCH(I796,""(?i)entrepreneurship cell""),1,0)"),1.0)</f>
        <v>1</v>
      </c>
      <c r="O796" s="3">
        <f>IFERROR(__xludf.DUMMYFUNCTION("IF(REGEXMATCH(I796,""(?i)cultural club""),1,0)"),1.0)</f>
        <v>1</v>
      </c>
      <c r="P796" s="3">
        <f>IFERROR(__xludf.DUMMYFUNCTION("IF(REGEXMATCH(I796,""(?i)sports club""),1,0)"),0.0)</f>
        <v>0</v>
      </c>
      <c r="Q796" s="3" t="s">
        <v>1007</v>
      </c>
      <c r="R796" s="3">
        <f>IFERROR(__xludf.DUMMYFUNCTION("COUNTA(SPLIT(Q796,"",""))"),5.0)</f>
        <v>5</v>
      </c>
      <c r="S796" s="3">
        <f>IFERROR(__xludf.DUMMYFUNCTION("IF(REGEXMATCH(Q796,""(?i)c\+\+""),1,0)"),0.0)</f>
        <v>0</v>
      </c>
      <c r="T796" s="3">
        <f>IFERROR(__xludf.DUMMYFUNCTION("IF(REGEXMATCH(Q796,""(?i)machine learning""),1,0)"),1.0)</f>
        <v>1</v>
      </c>
      <c r="U796" s="3">
        <f>IFERROR(__xludf.DUMMYFUNCTION("IF(REGEXMATCH(Q796,""(?i)python""),1,0)"),1.0)</f>
        <v>1</v>
      </c>
      <c r="V796" s="3">
        <f>IFERROR(__xludf.DUMMYFUNCTION("IF(REGEXMATCH(Q796,""(?i)java""),1,0)"),1.0)</f>
        <v>1</v>
      </c>
      <c r="W796" s="3">
        <f>IFERROR(__xludf.DUMMYFUNCTION("IF(REGEXMATCH(Q796,""(?i)sql""),1,0)"),0.0)</f>
        <v>0</v>
      </c>
      <c r="X796" s="3">
        <f>IFERROR(__xludf.DUMMYFUNCTION("IF(REGEXMATCH(Q796,""(?i)web development""),1,0)"),1.0)</f>
        <v>1</v>
      </c>
      <c r="Y796" s="3">
        <f>IFERROR(__xludf.DUMMYFUNCTION("IF(REGEXMATCH(Q796,""(?i)data science""),1,0)"),1.0)</f>
        <v>1</v>
      </c>
      <c r="Z796" s="3" t="s">
        <v>55</v>
      </c>
      <c r="AA796" s="3" t="s">
        <v>48</v>
      </c>
      <c r="AB796" s="3" t="s">
        <v>47</v>
      </c>
      <c r="AC796" s="3" t="s">
        <v>48</v>
      </c>
      <c r="AD796" s="3">
        <v>0.0</v>
      </c>
      <c r="AE796" s="3" t="s">
        <v>49</v>
      </c>
      <c r="AF796" s="3">
        <v>5.9</v>
      </c>
      <c r="AG796" s="3">
        <v>7.14</v>
      </c>
      <c r="AH796" s="3">
        <v>8.01</v>
      </c>
      <c r="AI796" s="3">
        <v>7.75</v>
      </c>
      <c r="AJ796" s="3">
        <v>7.46</v>
      </c>
      <c r="AK796" s="3">
        <v>6.83</v>
      </c>
      <c r="AL796" s="3">
        <v>8.73</v>
      </c>
      <c r="AM796" s="3">
        <v>7.22</v>
      </c>
    </row>
    <row r="797">
      <c r="A797" s="3" t="s">
        <v>1835</v>
      </c>
      <c r="B797" s="3" t="s">
        <v>1836</v>
      </c>
      <c r="C797" s="4">
        <v>23.0</v>
      </c>
      <c r="D797" s="3" t="s">
        <v>41</v>
      </c>
      <c r="E797" s="3" t="s">
        <v>59</v>
      </c>
      <c r="F797" s="5">
        <v>6.92</v>
      </c>
      <c r="G797" s="3">
        <v>0.0</v>
      </c>
      <c r="H797" s="5">
        <v>67.02</v>
      </c>
      <c r="I797" s="3" t="s">
        <v>515</v>
      </c>
      <c r="J797" s="3">
        <f>IFERROR(__xludf.DUMMYFUNCTION("COUNTA(SPLIT(I797,"",""))"),3.0)</f>
        <v>3</v>
      </c>
      <c r="K797" s="3">
        <f>IFERROR(__xludf.DUMMYFUNCTION("IF(REGEXMATCH(I797,""(?i)literary society""),1,0)"),0.0)</f>
        <v>0</v>
      </c>
      <c r="L797" s="3">
        <f>IFERROR(__xludf.DUMMYFUNCTION("IF(REGEXMATCH(I797,""(?i)robotics""),1,0)"),1.0)</f>
        <v>1</v>
      </c>
      <c r="M797" s="3">
        <f>IFERROR(__xludf.DUMMYFUNCTION("IF(REGEXMATCH(I797,""(?i)coding club""),1,0)"),1.0)</f>
        <v>1</v>
      </c>
      <c r="N797" s="3">
        <f>IFERROR(__xludf.DUMMYFUNCTION("IF(REGEXMATCH(I797,""(?i)entrepreneurship cell""),1,0)"),1.0)</f>
        <v>1</v>
      </c>
      <c r="O797" s="3">
        <f>IFERROR(__xludf.DUMMYFUNCTION("IF(REGEXMATCH(I797,""(?i)cultural club""),1,0)"),0.0)</f>
        <v>0</v>
      </c>
      <c r="P797" s="3">
        <f>IFERROR(__xludf.DUMMYFUNCTION("IF(REGEXMATCH(I797,""(?i)sports club""),1,0)"),0.0)</f>
        <v>0</v>
      </c>
      <c r="Q797" s="3" t="s">
        <v>196</v>
      </c>
      <c r="R797" s="3">
        <f>IFERROR(__xludf.DUMMYFUNCTION("COUNTA(SPLIT(Q797,"",""))"),2.0)</f>
        <v>2</v>
      </c>
      <c r="S797" s="3">
        <f>IFERROR(__xludf.DUMMYFUNCTION("IF(REGEXMATCH(Q797,""(?i)c\+\+""),1,0)"),0.0)</f>
        <v>0</v>
      </c>
      <c r="T797" s="3">
        <f>IFERROR(__xludf.DUMMYFUNCTION("IF(REGEXMATCH(Q797,""(?i)machine learning""),1,0)"),0.0)</f>
        <v>0</v>
      </c>
      <c r="U797" s="3">
        <f>IFERROR(__xludf.DUMMYFUNCTION("IF(REGEXMATCH(Q797,""(?i)python""),1,0)"),0.0)</f>
        <v>0</v>
      </c>
      <c r="V797" s="3">
        <f>IFERROR(__xludf.DUMMYFUNCTION("IF(REGEXMATCH(Q797,""(?i)java""),1,0)"),1.0)</f>
        <v>1</v>
      </c>
      <c r="W797" s="3">
        <f>IFERROR(__xludf.DUMMYFUNCTION("IF(REGEXMATCH(Q797,""(?i)sql""),1,0)"),0.0)</f>
        <v>0</v>
      </c>
      <c r="X797" s="3">
        <f>IFERROR(__xludf.DUMMYFUNCTION("IF(REGEXMATCH(Q797,""(?i)web development""),1,0)"),1.0)</f>
        <v>1</v>
      </c>
      <c r="Y797" s="3">
        <f>IFERROR(__xludf.DUMMYFUNCTION("IF(REGEXMATCH(Q797,""(?i)data science""),1,0)"),0.0)</f>
        <v>0</v>
      </c>
      <c r="Z797" s="3" t="s">
        <v>55</v>
      </c>
      <c r="AA797" s="3" t="s">
        <v>48</v>
      </c>
      <c r="AB797" s="3" t="s">
        <v>47</v>
      </c>
      <c r="AC797" s="3" t="s">
        <v>48</v>
      </c>
      <c r="AD797" s="3">
        <v>0.0</v>
      </c>
      <c r="AE797" s="3" t="s">
        <v>49</v>
      </c>
      <c r="AF797" s="3">
        <v>7.22</v>
      </c>
      <c r="AG797" s="3">
        <v>6.73</v>
      </c>
      <c r="AH797" s="3">
        <v>7.33</v>
      </c>
      <c r="AI797" s="3">
        <v>5.79</v>
      </c>
      <c r="AJ797" s="3">
        <v>6.14</v>
      </c>
      <c r="AK797" s="3">
        <v>6.13</v>
      </c>
      <c r="AL797" s="3">
        <v>9.17</v>
      </c>
      <c r="AM797" s="3">
        <v>6.83</v>
      </c>
    </row>
    <row r="798">
      <c r="A798" s="3" t="s">
        <v>1837</v>
      </c>
      <c r="B798" s="3" t="s">
        <v>1838</v>
      </c>
      <c r="C798" s="4">
        <v>19.0</v>
      </c>
      <c r="D798" s="3" t="s">
        <v>41</v>
      </c>
      <c r="E798" s="3" t="s">
        <v>82</v>
      </c>
      <c r="F798" s="5">
        <v>6.76</v>
      </c>
      <c r="G798" s="3">
        <v>1.0</v>
      </c>
      <c r="H798" s="5">
        <v>82.48</v>
      </c>
      <c r="I798" s="3" t="s">
        <v>859</v>
      </c>
      <c r="J798" s="3">
        <f>IFERROR(__xludf.DUMMYFUNCTION("COUNTA(SPLIT(I798,"",""))"),3.0)</f>
        <v>3</v>
      </c>
      <c r="K798" s="3">
        <f>IFERROR(__xludf.DUMMYFUNCTION("IF(REGEXMATCH(I798,""(?i)literary society""),1,0)"),1.0)</f>
        <v>1</v>
      </c>
      <c r="L798" s="3">
        <f>IFERROR(__xludf.DUMMYFUNCTION("IF(REGEXMATCH(I798,""(?i)robotics""),1,0)"),1.0)</f>
        <v>1</v>
      </c>
      <c r="M798" s="3">
        <f>IFERROR(__xludf.DUMMYFUNCTION("IF(REGEXMATCH(I798,""(?i)coding club""),1,0)"),1.0)</f>
        <v>1</v>
      </c>
      <c r="N798" s="3">
        <f>IFERROR(__xludf.DUMMYFUNCTION("IF(REGEXMATCH(I798,""(?i)entrepreneurship cell""),1,0)"),0.0)</f>
        <v>0</v>
      </c>
      <c r="O798" s="3">
        <f>IFERROR(__xludf.DUMMYFUNCTION("IF(REGEXMATCH(I798,""(?i)cultural club""),1,0)"),0.0)</f>
        <v>0</v>
      </c>
      <c r="P798" s="3">
        <f>IFERROR(__xludf.DUMMYFUNCTION("IF(REGEXMATCH(I798,""(?i)sports club""),1,0)"),0.0)</f>
        <v>0</v>
      </c>
      <c r="Q798" s="3" t="s">
        <v>1839</v>
      </c>
      <c r="R798" s="3">
        <f>IFERROR(__xludf.DUMMYFUNCTION("COUNTA(SPLIT(Q798,"",""))"),5.0)</f>
        <v>5</v>
      </c>
      <c r="S798" s="3">
        <f>IFERROR(__xludf.DUMMYFUNCTION("IF(REGEXMATCH(Q798,""(?i)c\+\+""),1,0)"),1.0)</f>
        <v>1</v>
      </c>
      <c r="T798" s="3">
        <f>IFERROR(__xludf.DUMMYFUNCTION("IF(REGEXMATCH(Q798,""(?i)machine learning""),1,0)"),1.0)</f>
        <v>1</v>
      </c>
      <c r="U798" s="3">
        <f>IFERROR(__xludf.DUMMYFUNCTION("IF(REGEXMATCH(Q798,""(?i)python""),1,0)"),1.0)</f>
        <v>1</v>
      </c>
      <c r="V798" s="3">
        <f>IFERROR(__xludf.DUMMYFUNCTION("IF(REGEXMATCH(Q798,""(?i)java""),1,0)"),0.0)</f>
        <v>0</v>
      </c>
      <c r="W798" s="3">
        <f>IFERROR(__xludf.DUMMYFUNCTION("IF(REGEXMATCH(Q798,""(?i)sql""),1,0)"),1.0)</f>
        <v>1</v>
      </c>
      <c r="X798" s="3">
        <f>IFERROR(__xludf.DUMMYFUNCTION("IF(REGEXMATCH(Q798,""(?i)web development""),1,0)"),0.0)</f>
        <v>0</v>
      </c>
      <c r="Y798" s="3">
        <f>IFERROR(__xludf.DUMMYFUNCTION("IF(REGEXMATCH(Q798,""(?i)data science""),1,0)"),1.0)</f>
        <v>1</v>
      </c>
      <c r="Z798" s="3" t="s">
        <v>55</v>
      </c>
      <c r="AA798" s="3" t="s">
        <v>48</v>
      </c>
      <c r="AB798" s="3" t="s">
        <v>66</v>
      </c>
      <c r="AC798" s="3" t="s">
        <v>67</v>
      </c>
      <c r="AD798" s="3">
        <v>3.1</v>
      </c>
      <c r="AE798" s="3" t="s">
        <v>106</v>
      </c>
      <c r="AF798" s="3">
        <v>6.23</v>
      </c>
      <c r="AG798" s="3">
        <v>5.87</v>
      </c>
      <c r="AH798" s="3">
        <v>7.31</v>
      </c>
      <c r="AI798" s="3">
        <v>5.73</v>
      </c>
      <c r="AJ798" s="3">
        <v>6.59</v>
      </c>
      <c r="AK798" s="3">
        <v>6.0</v>
      </c>
      <c r="AL798" s="3">
        <v>7.55</v>
      </c>
      <c r="AM798" s="3">
        <v>8.8</v>
      </c>
    </row>
    <row r="799">
      <c r="A799" s="3" t="s">
        <v>1840</v>
      </c>
      <c r="B799" s="3" t="s">
        <v>178</v>
      </c>
      <c r="C799" s="4">
        <v>19.0</v>
      </c>
      <c r="D799" s="3" t="s">
        <v>58</v>
      </c>
      <c r="E799" s="3" t="s">
        <v>59</v>
      </c>
      <c r="F799" s="5">
        <v>7.09</v>
      </c>
      <c r="G799" s="3">
        <v>2.0</v>
      </c>
      <c r="H799" s="5">
        <v>70.38</v>
      </c>
      <c r="I799" s="3" t="s">
        <v>164</v>
      </c>
      <c r="J799" s="3">
        <f>IFERROR(__xludf.DUMMYFUNCTION("COUNTA(SPLIT(I799,"",""))"),2.0)</f>
        <v>2</v>
      </c>
      <c r="K799" s="3">
        <f>IFERROR(__xludf.DUMMYFUNCTION("IF(REGEXMATCH(I799,""(?i)literary society""),1,0)"),1.0)</f>
        <v>1</v>
      </c>
      <c r="L799" s="3">
        <f>IFERROR(__xludf.DUMMYFUNCTION("IF(REGEXMATCH(I799,""(?i)robotics""),1,0)"),0.0)</f>
        <v>0</v>
      </c>
      <c r="M799" s="3">
        <f>IFERROR(__xludf.DUMMYFUNCTION("IF(REGEXMATCH(I799,""(?i)coding club""),1,0)"),0.0)</f>
        <v>0</v>
      </c>
      <c r="N799" s="3">
        <f>IFERROR(__xludf.DUMMYFUNCTION("IF(REGEXMATCH(I799,""(?i)entrepreneurship cell""),1,0)"),1.0)</f>
        <v>1</v>
      </c>
      <c r="O799" s="3">
        <f>IFERROR(__xludf.DUMMYFUNCTION("IF(REGEXMATCH(I799,""(?i)cultural club""),1,0)"),0.0)</f>
        <v>0</v>
      </c>
      <c r="P799" s="3">
        <f>IFERROR(__xludf.DUMMYFUNCTION("IF(REGEXMATCH(I799,""(?i)sports club""),1,0)"),0.0)</f>
        <v>0</v>
      </c>
      <c r="Q799" s="3" t="s">
        <v>1294</v>
      </c>
      <c r="R799" s="3">
        <f>IFERROR(__xludf.DUMMYFUNCTION("COUNTA(SPLIT(Q799,"",""))"),3.0)</f>
        <v>3</v>
      </c>
      <c r="S799" s="3">
        <f>IFERROR(__xludf.DUMMYFUNCTION("IF(REGEXMATCH(Q799,""(?i)c\+\+""),1,0)"),0.0)</f>
        <v>0</v>
      </c>
      <c r="T799" s="3">
        <f>IFERROR(__xludf.DUMMYFUNCTION("IF(REGEXMATCH(Q799,""(?i)machine learning""),1,0)"),0.0)</f>
        <v>0</v>
      </c>
      <c r="U799" s="3">
        <f>IFERROR(__xludf.DUMMYFUNCTION("IF(REGEXMATCH(Q799,""(?i)python""),1,0)"),0.0)</f>
        <v>0</v>
      </c>
      <c r="V799" s="3">
        <f>IFERROR(__xludf.DUMMYFUNCTION("IF(REGEXMATCH(Q799,""(?i)java""),1,0)"),1.0)</f>
        <v>1</v>
      </c>
      <c r="W799" s="3">
        <f>IFERROR(__xludf.DUMMYFUNCTION("IF(REGEXMATCH(Q799,""(?i)sql""),1,0)"),1.0)</f>
        <v>1</v>
      </c>
      <c r="X799" s="3">
        <f>IFERROR(__xludf.DUMMYFUNCTION("IF(REGEXMATCH(Q799,""(?i)web development""),1,0)"),0.0)</f>
        <v>0</v>
      </c>
      <c r="Y799" s="3">
        <f>IFERROR(__xludf.DUMMYFUNCTION("IF(REGEXMATCH(Q799,""(?i)data science""),1,0)"),1.0)</f>
        <v>1</v>
      </c>
      <c r="Z799" s="3" t="s">
        <v>55</v>
      </c>
      <c r="AA799" s="3" t="s">
        <v>48</v>
      </c>
      <c r="AB799" s="3" t="s">
        <v>47</v>
      </c>
      <c r="AC799" s="3" t="s">
        <v>48</v>
      </c>
      <c r="AD799" s="3">
        <v>0.0</v>
      </c>
      <c r="AE799" s="3" t="s">
        <v>49</v>
      </c>
      <c r="AF799" s="3">
        <v>7.92</v>
      </c>
      <c r="AG799" s="3">
        <v>6.52</v>
      </c>
      <c r="AH799" s="3">
        <v>8.01</v>
      </c>
      <c r="AI799" s="3">
        <v>5.72</v>
      </c>
      <c r="AJ799" s="3">
        <v>7.41</v>
      </c>
      <c r="AK799" s="3">
        <v>6.2</v>
      </c>
      <c r="AL799" s="3">
        <v>7.2</v>
      </c>
      <c r="AM799" s="3">
        <v>7.77</v>
      </c>
    </row>
    <row r="800">
      <c r="A800" s="3" t="s">
        <v>1841</v>
      </c>
      <c r="B800" s="3" t="s">
        <v>69</v>
      </c>
      <c r="C800" s="4">
        <v>23.0</v>
      </c>
      <c r="D800" s="3" t="s">
        <v>41</v>
      </c>
      <c r="E800" s="3" t="s">
        <v>52</v>
      </c>
      <c r="F800" s="5">
        <v>6.8</v>
      </c>
      <c r="G800" s="3">
        <v>3.0</v>
      </c>
      <c r="H800" s="5">
        <v>93.37</v>
      </c>
      <c r="I800" s="3" t="s">
        <v>124</v>
      </c>
      <c r="J800" s="3">
        <f>IFERROR(__xludf.DUMMYFUNCTION("COUNTA(SPLIT(I800,"",""))"),3.0)</f>
        <v>3</v>
      </c>
      <c r="K800" s="3">
        <f>IFERROR(__xludf.DUMMYFUNCTION("IF(REGEXMATCH(I800,""(?i)literary society""),1,0)"),1.0)</f>
        <v>1</v>
      </c>
      <c r="L800" s="3">
        <f>IFERROR(__xludf.DUMMYFUNCTION("IF(REGEXMATCH(I800,""(?i)robotics""),1,0)"),1.0)</f>
        <v>1</v>
      </c>
      <c r="M800" s="3">
        <f>IFERROR(__xludf.DUMMYFUNCTION("IF(REGEXMATCH(I800,""(?i)coding club""),1,0)"),0.0)</f>
        <v>0</v>
      </c>
      <c r="N800" s="3">
        <f>IFERROR(__xludf.DUMMYFUNCTION("IF(REGEXMATCH(I800,""(?i)entrepreneurship cell""),1,0)"),0.0)</f>
        <v>0</v>
      </c>
      <c r="O800" s="3">
        <f>IFERROR(__xludf.DUMMYFUNCTION("IF(REGEXMATCH(I800,""(?i)cultural club""),1,0)"),0.0)</f>
        <v>0</v>
      </c>
      <c r="P800" s="3">
        <f>IFERROR(__xludf.DUMMYFUNCTION("IF(REGEXMATCH(I800,""(?i)sports club""),1,0)"),1.0)</f>
        <v>1</v>
      </c>
      <c r="Q800" s="3" t="s">
        <v>643</v>
      </c>
      <c r="R800" s="3">
        <f>IFERROR(__xludf.DUMMYFUNCTION("COUNTA(SPLIT(Q800,"",""))"),3.0)</f>
        <v>3</v>
      </c>
      <c r="S800" s="3">
        <f>IFERROR(__xludf.DUMMYFUNCTION("IF(REGEXMATCH(Q800,""(?i)c\+\+""),1,0)"),0.0)</f>
        <v>0</v>
      </c>
      <c r="T800" s="3">
        <f>IFERROR(__xludf.DUMMYFUNCTION("IF(REGEXMATCH(Q800,""(?i)machine learning""),1,0)"),1.0)</f>
        <v>1</v>
      </c>
      <c r="U800" s="3">
        <f>IFERROR(__xludf.DUMMYFUNCTION("IF(REGEXMATCH(Q800,""(?i)python""),1,0)"),0.0)</f>
        <v>0</v>
      </c>
      <c r="V800" s="3">
        <f>IFERROR(__xludf.DUMMYFUNCTION("IF(REGEXMATCH(Q800,""(?i)java""),1,0)"),0.0)</f>
        <v>0</v>
      </c>
      <c r="W800" s="3">
        <f>IFERROR(__xludf.DUMMYFUNCTION("IF(REGEXMATCH(Q800,""(?i)sql""),1,0)"),0.0)</f>
        <v>0</v>
      </c>
      <c r="X800" s="3">
        <f>IFERROR(__xludf.DUMMYFUNCTION("IF(REGEXMATCH(Q800,""(?i)web development""),1,0)"),1.0)</f>
        <v>1</v>
      </c>
      <c r="Y800" s="3">
        <f>IFERROR(__xludf.DUMMYFUNCTION("IF(REGEXMATCH(Q800,""(?i)data science""),1,0)"),1.0)</f>
        <v>1</v>
      </c>
      <c r="Z800" s="3" t="s">
        <v>45</v>
      </c>
      <c r="AA800" s="3" t="s">
        <v>72</v>
      </c>
      <c r="AB800" s="3" t="s">
        <v>66</v>
      </c>
      <c r="AC800" s="3" t="s">
        <v>67</v>
      </c>
      <c r="AD800" s="3">
        <v>3.14</v>
      </c>
      <c r="AE800" s="3" t="s">
        <v>61</v>
      </c>
      <c r="AF800" s="3">
        <v>6.74</v>
      </c>
      <c r="AG800" s="3">
        <v>6.88</v>
      </c>
      <c r="AH800" s="3">
        <v>6.21</v>
      </c>
      <c r="AI800" s="3">
        <v>7.18</v>
      </c>
      <c r="AJ800" s="3">
        <v>6.75</v>
      </c>
      <c r="AK800" s="3">
        <v>7.11</v>
      </c>
      <c r="AL800" s="3">
        <v>6.84</v>
      </c>
      <c r="AM800" s="3">
        <v>6.65</v>
      </c>
    </row>
    <row r="801">
      <c r="A801" s="3" t="s">
        <v>1842</v>
      </c>
      <c r="B801" s="3" t="s">
        <v>1843</v>
      </c>
      <c r="C801" s="4">
        <v>18.0</v>
      </c>
      <c r="D801" s="3" t="s">
        <v>58</v>
      </c>
      <c r="E801" s="3" t="s">
        <v>70</v>
      </c>
      <c r="F801" s="5">
        <v>7.28</v>
      </c>
      <c r="G801" s="3">
        <v>1.0</v>
      </c>
      <c r="H801" s="5">
        <v>60.36</v>
      </c>
      <c r="I801" s="3" t="s">
        <v>13</v>
      </c>
      <c r="J801" s="3">
        <f>IFERROR(__xludf.DUMMYFUNCTION("COUNTA(SPLIT(I801,"",""))"),1.0)</f>
        <v>1</v>
      </c>
      <c r="K801" s="3">
        <f>IFERROR(__xludf.DUMMYFUNCTION("IF(REGEXMATCH(I801,""(?i)literary society""),1,0)"),0.0)</f>
        <v>0</v>
      </c>
      <c r="L801" s="3">
        <f>IFERROR(__xludf.DUMMYFUNCTION("IF(REGEXMATCH(I801,""(?i)robotics""),1,0)"),0.0)</f>
        <v>0</v>
      </c>
      <c r="M801" s="3">
        <f>IFERROR(__xludf.DUMMYFUNCTION("IF(REGEXMATCH(I801,""(?i)coding club""),1,0)"),0.0)</f>
        <v>0</v>
      </c>
      <c r="N801" s="3">
        <f>IFERROR(__xludf.DUMMYFUNCTION("IF(REGEXMATCH(I801,""(?i)entrepreneurship cell""),1,0)"),1.0)</f>
        <v>1</v>
      </c>
      <c r="O801" s="3">
        <f>IFERROR(__xludf.DUMMYFUNCTION("IF(REGEXMATCH(I801,""(?i)cultural club""),1,0)"),0.0)</f>
        <v>0</v>
      </c>
      <c r="P801" s="3">
        <f>IFERROR(__xludf.DUMMYFUNCTION("IF(REGEXMATCH(I801,""(?i)sports club""),1,0)"),0.0)</f>
        <v>0</v>
      </c>
      <c r="Q801" s="3" t="s">
        <v>1441</v>
      </c>
      <c r="R801" s="3">
        <f>IFERROR(__xludf.DUMMYFUNCTION("COUNTA(SPLIT(Q801,"",""))"),5.0)</f>
        <v>5</v>
      </c>
      <c r="S801" s="3">
        <f>IFERROR(__xludf.DUMMYFUNCTION("IF(REGEXMATCH(Q801,""(?i)c\+\+""),1,0)"),1.0)</f>
        <v>1</v>
      </c>
      <c r="T801" s="3">
        <f>IFERROR(__xludf.DUMMYFUNCTION("IF(REGEXMATCH(Q801,""(?i)machine learning""),1,0)"),1.0)</f>
        <v>1</v>
      </c>
      <c r="U801" s="3">
        <f>IFERROR(__xludf.DUMMYFUNCTION("IF(REGEXMATCH(Q801,""(?i)python""),1,0)"),0.0)</f>
        <v>0</v>
      </c>
      <c r="V801" s="3">
        <f>IFERROR(__xludf.DUMMYFUNCTION("IF(REGEXMATCH(Q801,""(?i)java""),1,0)"),1.0)</f>
        <v>1</v>
      </c>
      <c r="W801" s="3">
        <f>IFERROR(__xludf.DUMMYFUNCTION("IF(REGEXMATCH(Q801,""(?i)sql""),1,0)"),1.0)</f>
        <v>1</v>
      </c>
      <c r="X801" s="3">
        <f>IFERROR(__xludf.DUMMYFUNCTION("IF(REGEXMATCH(Q801,""(?i)web development""),1,0)"),1.0)</f>
        <v>1</v>
      </c>
      <c r="Y801" s="3">
        <f>IFERROR(__xludf.DUMMYFUNCTION("IF(REGEXMATCH(Q801,""(?i)data science""),1,0)"),0.0)</f>
        <v>0</v>
      </c>
      <c r="Z801" s="3" t="s">
        <v>45</v>
      </c>
      <c r="AA801" s="3" t="s">
        <v>67</v>
      </c>
      <c r="AB801" s="3" t="s">
        <v>66</v>
      </c>
      <c r="AC801" s="3" t="s">
        <v>46</v>
      </c>
      <c r="AD801" s="3">
        <v>14.02</v>
      </c>
      <c r="AE801" s="3" t="s">
        <v>61</v>
      </c>
      <c r="AF801" s="3">
        <v>6.92</v>
      </c>
      <c r="AG801" s="3">
        <v>8.51</v>
      </c>
      <c r="AH801" s="3">
        <v>7.36</v>
      </c>
      <c r="AI801" s="3">
        <v>8.37</v>
      </c>
      <c r="AJ801" s="3">
        <v>8.07</v>
      </c>
      <c r="AK801" s="3">
        <v>6.45</v>
      </c>
      <c r="AL801" s="3">
        <v>6.24</v>
      </c>
      <c r="AM801" s="3">
        <v>6.28</v>
      </c>
    </row>
    <row r="802">
      <c r="A802" s="3" t="s">
        <v>1844</v>
      </c>
      <c r="B802" s="3" t="s">
        <v>1845</v>
      </c>
      <c r="C802" s="4">
        <v>20.0</v>
      </c>
      <c r="D802" s="3" t="s">
        <v>58</v>
      </c>
      <c r="E802" s="3" t="s">
        <v>52</v>
      </c>
      <c r="F802" s="5">
        <v>6.71</v>
      </c>
      <c r="G802" s="3">
        <v>0.0</v>
      </c>
      <c r="H802" s="5">
        <v>83.11</v>
      </c>
      <c r="I802" s="3" t="s">
        <v>1041</v>
      </c>
      <c r="J802" s="3">
        <f>IFERROR(__xludf.DUMMYFUNCTION("COUNTA(SPLIT(I802,"",""))"),3.0)</f>
        <v>3</v>
      </c>
      <c r="K802" s="3">
        <f>IFERROR(__xludf.DUMMYFUNCTION("IF(REGEXMATCH(I802,""(?i)literary society""),1,0)"),0.0)</f>
        <v>0</v>
      </c>
      <c r="L802" s="3">
        <f>IFERROR(__xludf.DUMMYFUNCTION("IF(REGEXMATCH(I802,""(?i)robotics""),1,0)"),0.0)</f>
        <v>0</v>
      </c>
      <c r="M802" s="3">
        <f>IFERROR(__xludf.DUMMYFUNCTION("IF(REGEXMATCH(I802,""(?i)coding club""),1,0)"),1.0)</f>
        <v>1</v>
      </c>
      <c r="N802" s="3">
        <f>IFERROR(__xludf.DUMMYFUNCTION("IF(REGEXMATCH(I802,""(?i)entrepreneurship cell""),1,0)"),0.0)</f>
        <v>0</v>
      </c>
      <c r="O802" s="3">
        <f>IFERROR(__xludf.DUMMYFUNCTION("IF(REGEXMATCH(I802,""(?i)cultural club""),1,0)"),1.0)</f>
        <v>1</v>
      </c>
      <c r="P802" s="3">
        <f>IFERROR(__xludf.DUMMYFUNCTION("IF(REGEXMATCH(I802,""(?i)sports club""),1,0)"),1.0)</f>
        <v>1</v>
      </c>
      <c r="Q802" s="3" t="s">
        <v>1846</v>
      </c>
      <c r="R802" s="3">
        <f>IFERROR(__xludf.DUMMYFUNCTION("COUNTA(SPLIT(Q802,"",""))"),5.0)</f>
        <v>5</v>
      </c>
      <c r="S802" s="3">
        <f>IFERROR(__xludf.DUMMYFUNCTION("IF(REGEXMATCH(Q802,""(?i)c\+\+""),1,0)"),1.0)</f>
        <v>1</v>
      </c>
      <c r="T802" s="3">
        <f>IFERROR(__xludf.DUMMYFUNCTION("IF(REGEXMATCH(Q802,""(?i)machine learning""),1,0)"),0.0)</f>
        <v>0</v>
      </c>
      <c r="U802" s="3">
        <f>IFERROR(__xludf.DUMMYFUNCTION("IF(REGEXMATCH(Q802,""(?i)python""),1,0)"),1.0)</f>
        <v>1</v>
      </c>
      <c r="V802" s="3">
        <f>IFERROR(__xludf.DUMMYFUNCTION("IF(REGEXMATCH(Q802,""(?i)java""),1,0)"),1.0)</f>
        <v>1</v>
      </c>
      <c r="W802" s="3">
        <f>IFERROR(__xludf.DUMMYFUNCTION("IF(REGEXMATCH(Q802,""(?i)sql""),1,0)"),1.0)</f>
        <v>1</v>
      </c>
      <c r="X802" s="3">
        <f>IFERROR(__xludf.DUMMYFUNCTION("IF(REGEXMATCH(Q802,""(?i)web development""),1,0)"),1.0)</f>
        <v>1</v>
      </c>
      <c r="Y802" s="3">
        <f>IFERROR(__xludf.DUMMYFUNCTION("IF(REGEXMATCH(Q802,""(?i)data science""),1,0)"),0.0)</f>
        <v>0</v>
      </c>
      <c r="Z802" s="3" t="s">
        <v>45</v>
      </c>
      <c r="AA802" s="3" t="s">
        <v>61</v>
      </c>
      <c r="AB802" s="3" t="s">
        <v>66</v>
      </c>
      <c r="AC802" s="3" t="s">
        <v>46</v>
      </c>
      <c r="AD802" s="3">
        <v>4.11</v>
      </c>
      <c r="AE802" s="3" t="s">
        <v>75</v>
      </c>
      <c r="AF802" s="3">
        <v>7.31</v>
      </c>
      <c r="AG802" s="3">
        <v>6.59</v>
      </c>
      <c r="AH802" s="3">
        <v>6.89</v>
      </c>
      <c r="AI802" s="3">
        <v>6.65</v>
      </c>
      <c r="AJ802" s="3">
        <v>7.12</v>
      </c>
      <c r="AK802" s="3">
        <v>6.15</v>
      </c>
      <c r="AL802" s="3">
        <v>6.39</v>
      </c>
      <c r="AM802" s="3">
        <v>6.59</v>
      </c>
    </row>
    <row r="803">
      <c r="A803" s="3" t="s">
        <v>1847</v>
      </c>
      <c r="B803" s="3" t="s">
        <v>256</v>
      </c>
      <c r="C803" s="4">
        <v>18.0</v>
      </c>
      <c r="D803" s="3" t="s">
        <v>58</v>
      </c>
      <c r="E803" s="3" t="s">
        <v>59</v>
      </c>
      <c r="F803" s="5">
        <v>6.68</v>
      </c>
      <c r="G803" s="3">
        <v>1.0</v>
      </c>
      <c r="H803" s="5">
        <v>93.74</v>
      </c>
      <c r="I803" s="3" t="s">
        <v>728</v>
      </c>
      <c r="J803" s="3">
        <f>IFERROR(__xludf.DUMMYFUNCTION("COUNTA(SPLIT(I803,"",""))"),3.0)</f>
        <v>3</v>
      </c>
      <c r="K803" s="3">
        <f>IFERROR(__xludf.DUMMYFUNCTION("IF(REGEXMATCH(I803,""(?i)literary society""),1,0)"),0.0)</f>
        <v>0</v>
      </c>
      <c r="L803" s="3">
        <f>IFERROR(__xludf.DUMMYFUNCTION("IF(REGEXMATCH(I803,""(?i)robotics""),1,0)"),1.0)</f>
        <v>1</v>
      </c>
      <c r="M803" s="3">
        <f>IFERROR(__xludf.DUMMYFUNCTION("IF(REGEXMATCH(I803,""(?i)coding club""),1,0)"),1.0)</f>
        <v>1</v>
      </c>
      <c r="N803" s="3">
        <f>IFERROR(__xludf.DUMMYFUNCTION("IF(REGEXMATCH(I803,""(?i)entrepreneurship cell""),1,0)"),0.0)</f>
        <v>0</v>
      </c>
      <c r="O803" s="3">
        <f>IFERROR(__xludf.DUMMYFUNCTION("IF(REGEXMATCH(I803,""(?i)cultural club""),1,0)"),1.0)</f>
        <v>1</v>
      </c>
      <c r="P803" s="3">
        <f>IFERROR(__xludf.DUMMYFUNCTION("IF(REGEXMATCH(I803,""(?i)sports club""),1,0)"),0.0)</f>
        <v>0</v>
      </c>
      <c r="Q803" s="3" t="s">
        <v>1848</v>
      </c>
      <c r="R803" s="3">
        <f>IFERROR(__xludf.DUMMYFUNCTION("COUNTA(SPLIT(Q803,"",""))"),4.0)</f>
        <v>4</v>
      </c>
      <c r="S803" s="3">
        <f>IFERROR(__xludf.DUMMYFUNCTION("IF(REGEXMATCH(Q803,""(?i)c\+\+""),1,0)"),1.0)</f>
        <v>1</v>
      </c>
      <c r="T803" s="3">
        <f>IFERROR(__xludf.DUMMYFUNCTION("IF(REGEXMATCH(Q803,""(?i)machine learning""),1,0)"),1.0)</f>
        <v>1</v>
      </c>
      <c r="U803" s="3">
        <f>IFERROR(__xludf.DUMMYFUNCTION("IF(REGEXMATCH(Q803,""(?i)python""),1,0)"),1.0)</f>
        <v>1</v>
      </c>
      <c r="V803" s="3">
        <f>IFERROR(__xludf.DUMMYFUNCTION("IF(REGEXMATCH(Q803,""(?i)java""),1,0)"),1.0)</f>
        <v>1</v>
      </c>
      <c r="W803" s="3">
        <f>IFERROR(__xludf.DUMMYFUNCTION("IF(REGEXMATCH(Q803,""(?i)sql""),1,0)"),0.0)</f>
        <v>0</v>
      </c>
      <c r="X803" s="3">
        <f>IFERROR(__xludf.DUMMYFUNCTION("IF(REGEXMATCH(Q803,""(?i)web development""),1,0)"),0.0)</f>
        <v>0</v>
      </c>
      <c r="Y803" s="3">
        <f>IFERROR(__xludf.DUMMYFUNCTION("IF(REGEXMATCH(Q803,""(?i)data science""),1,0)"),0.0)</f>
        <v>0</v>
      </c>
      <c r="Z803" s="3" t="s">
        <v>45</v>
      </c>
      <c r="AA803" s="3" t="s">
        <v>61</v>
      </c>
      <c r="AB803" s="3" t="s">
        <v>47</v>
      </c>
      <c r="AC803" s="3" t="s">
        <v>48</v>
      </c>
      <c r="AD803" s="3">
        <v>0.0</v>
      </c>
      <c r="AE803" s="3" t="s">
        <v>49</v>
      </c>
      <c r="AF803" s="3">
        <v>8.73</v>
      </c>
      <c r="AG803" s="3">
        <v>6.53</v>
      </c>
      <c r="AH803" s="3">
        <v>5.71</v>
      </c>
      <c r="AI803" s="3">
        <v>6.49</v>
      </c>
      <c r="AJ803" s="3">
        <v>7.21</v>
      </c>
      <c r="AK803" s="3">
        <v>7.06</v>
      </c>
      <c r="AL803" s="3">
        <v>6.61</v>
      </c>
      <c r="AM803" s="3">
        <v>5.09</v>
      </c>
    </row>
    <row r="804">
      <c r="A804" s="3" t="s">
        <v>1849</v>
      </c>
      <c r="B804" s="3" t="s">
        <v>1850</v>
      </c>
      <c r="C804" s="4">
        <v>22.0</v>
      </c>
      <c r="D804" s="3" t="s">
        <v>41</v>
      </c>
      <c r="E804" s="3" t="s">
        <v>52</v>
      </c>
      <c r="F804" s="5">
        <v>6.78</v>
      </c>
      <c r="G804" s="3">
        <v>0.0</v>
      </c>
      <c r="H804" s="5">
        <v>72.29</v>
      </c>
      <c r="I804" s="3" t="s">
        <v>1100</v>
      </c>
      <c r="J804" s="3">
        <f>IFERROR(__xludf.DUMMYFUNCTION("COUNTA(SPLIT(I804,"",""))"),3.0)</f>
        <v>3</v>
      </c>
      <c r="K804" s="3">
        <f>IFERROR(__xludf.DUMMYFUNCTION("IF(REGEXMATCH(I804,""(?i)literary society""),1,0)"),1.0)</f>
        <v>1</v>
      </c>
      <c r="L804" s="3">
        <f>IFERROR(__xludf.DUMMYFUNCTION("IF(REGEXMATCH(I804,""(?i)robotics""),1,0)"),0.0)</f>
        <v>0</v>
      </c>
      <c r="M804" s="3">
        <f>IFERROR(__xludf.DUMMYFUNCTION("IF(REGEXMATCH(I804,""(?i)coding club""),1,0)"),1.0)</f>
        <v>1</v>
      </c>
      <c r="N804" s="3">
        <f>IFERROR(__xludf.DUMMYFUNCTION("IF(REGEXMATCH(I804,""(?i)entrepreneurship cell""),1,0)"),1.0)</f>
        <v>1</v>
      </c>
      <c r="O804" s="3">
        <f>IFERROR(__xludf.DUMMYFUNCTION("IF(REGEXMATCH(I804,""(?i)cultural club""),1,0)"),0.0)</f>
        <v>0</v>
      </c>
      <c r="P804" s="3">
        <f>IFERROR(__xludf.DUMMYFUNCTION("IF(REGEXMATCH(I804,""(?i)sports club""),1,0)"),0.0)</f>
        <v>0</v>
      </c>
      <c r="Q804" s="3" t="s">
        <v>1851</v>
      </c>
      <c r="R804" s="3">
        <f>IFERROR(__xludf.DUMMYFUNCTION("COUNTA(SPLIT(Q804,"",""))"),3.0)</f>
        <v>3</v>
      </c>
      <c r="S804" s="3">
        <f>IFERROR(__xludf.DUMMYFUNCTION("IF(REGEXMATCH(Q804,""(?i)c\+\+""),1,0)"),0.0)</f>
        <v>0</v>
      </c>
      <c r="T804" s="3">
        <f>IFERROR(__xludf.DUMMYFUNCTION("IF(REGEXMATCH(Q804,""(?i)machine learning""),1,0)"),0.0)</f>
        <v>0</v>
      </c>
      <c r="U804" s="3">
        <f>IFERROR(__xludf.DUMMYFUNCTION("IF(REGEXMATCH(Q804,""(?i)python""),1,0)"),0.0)</f>
        <v>0</v>
      </c>
      <c r="V804" s="3">
        <f>IFERROR(__xludf.DUMMYFUNCTION("IF(REGEXMATCH(Q804,""(?i)java""),1,0)"),0.0)</f>
        <v>0</v>
      </c>
      <c r="W804" s="3">
        <f>IFERROR(__xludf.DUMMYFUNCTION("IF(REGEXMATCH(Q804,""(?i)sql""),1,0)"),1.0)</f>
        <v>1</v>
      </c>
      <c r="X804" s="3">
        <f>IFERROR(__xludf.DUMMYFUNCTION("IF(REGEXMATCH(Q804,""(?i)web development""),1,0)"),1.0)</f>
        <v>1</v>
      </c>
      <c r="Y804" s="3">
        <f>IFERROR(__xludf.DUMMYFUNCTION("IF(REGEXMATCH(Q804,""(?i)data science""),1,0)"),1.0)</f>
        <v>1</v>
      </c>
      <c r="Z804" s="3" t="s">
        <v>55</v>
      </c>
      <c r="AA804" s="3" t="s">
        <v>48</v>
      </c>
      <c r="AB804" s="3" t="s">
        <v>66</v>
      </c>
      <c r="AC804" s="3" t="s">
        <v>46</v>
      </c>
      <c r="AD804" s="3">
        <v>16.65</v>
      </c>
      <c r="AE804" s="3" t="s">
        <v>75</v>
      </c>
      <c r="AF804" s="3">
        <v>7.76</v>
      </c>
      <c r="AG804" s="3">
        <v>7.28</v>
      </c>
      <c r="AH804" s="3">
        <v>7.1</v>
      </c>
      <c r="AI804" s="3">
        <v>6.94</v>
      </c>
      <c r="AJ804" s="3">
        <v>6.25</v>
      </c>
      <c r="AK804" s="3">
        <v>6.72</v>
      </c>
      <c r="AL804" s="3">
        <v>5.31</v>
      </c>
      <c r="AM804" s="3">
        <v>6.9</v>
      </c>
    </row>
    <row r="805">
      <c r="A805" s="3" t="s">
        <v>1852</v>
      </c>
      <c r="B805" s="3" t="s">
        <v>1853</v>
      </c>
      <c r="C805" s="4">
        <v>20.0</v>
      </c>
      <c r="D805" s="3" t="s">
        <v>41</v>
      </c>
      <c r="E805" s="3" t="s">
        <v>42</v>
      </c>
      <c r="F805" s="5">
        <v>7.03</v>
      </c>
      <c r="G805" s="3">
        <v>1.0</v>
      </c>
      <c r="H805" s="5">
        <v>93.22</v>
      </c>
      <c r="I805" s="3" t="s">
        <v>11</v>
      </c>
      <c r="J805" s="3">
        <f>IFERROR(__xludf.DUMMYFUNCTION("COUNTA(SPLIT(I805,"",""))"),1.0)</f>
        <v>1</v>
      </c>
      <c r="K805" s="3">
        <f>IFERROR(__xludf.DUMMYFUNCTION("IF(REGEXMATCH(I805,""(?i)literary society""),1,0)"),0.0)</f>
        <v>0</v>
      </c>
      <c r="L805" s="3">
        <f>IFERROR(__xludf.DUMMYFUNCTION("IF(REGEXMATCH(I805,""(?i)robotics""),1,0)"),1.0)</f>
        <v>1</v>
      </c>
      <c r="M805" s="3">
        <f>IFERROR(__xludf.DUMMYFUNCTION("IF(REGEXMATCH(I805,""(?i)coding club""),1,0)"),0.0)</f>
        <v>0</v>
      </c>
      <c r="N805" s="3">
        <f>IFERROR(__xludf.DUMMYFUNCTION("IF(REGEXMATCH(I805,""(?i)entrepreneurship cell""),1,0)"),0.0)</f>
        <v>0</v>
      </c>
      <c r="O805" s="3">
        <f>IFERROR(__xludf.DUMMYFUNCTION("IF(REGEXMATCH(I805,""(?i)cultural club""),1,0)"),0.0)</f>
        <v>0</v>
      </c>
      <c r="P805" s="3">
        <f>IFERROR(__xludf.DUMMYFUNCTION("IF(REGEXMATCH(I805,""(?i)sports club""),1,0)"),0.0)</f>
        <v>0</v>
      </c>
      <c r="Q805" s="3" t="s">
        <v>1854</v>
      </c>
      <c r="R805" s="3">
        <f>IFERROR(__xludf.DUMMYFUNCTION("COUNTA(SPLIT(Q805,"",""))"),5.0)</f>
        <v>5</v>
      </c>
      <c r="S805" s="3">
        <f>IFERROR(__xludf.DUMMYFUNCTION("IF(REGEXMATCH(Q805,""(?i)c\+\+""),1,0)"),1.0)</f>
        <v>1</v>
      </c>
      <c r="T805" s="3">
        <f>IFERROR(__xludf.DUMMYFUNCTION("IF(REGEXMATCH(Q805,""(?i)machine learning""),1,0)"),0.0)</f>
        <v>0</v>
      </c>
      <c r="U805" s="3">
        <f>IFERROR(__xludf.DUMMYFUNCTION("IF(REGEXMATCH(Q805,""(?i)python""),1,0)"),1.0)</f>
        <v>1</v>
      </c>
      <c r="V805" s="3">
        <f>IFERROR(__xludf.DUMMYFUNCTION("IF(REGEXMATCH(Q805,""(?i)java""),1,0)"),1.0)</f>
        <v>1</v>
      </c>
      <c r="W805" s="3">
        <f>IFERROR(__xludf.DUMMYFUNCTION("IF(REGEXMATCH(Q805,""(?i)sql""),1,0)"),1.0)</f>
        <v>1</v>
      </c>
      <c r="X805" s="3">
        <f>IFERROR(__xludf.DUMMYFUNCTION("IF(REGEXMATCH(Q805,""(?i)web development""),1,0)"),1.0)</f>
        <v>1</v>
      </c>
      <c r="Y805" s="3">
        <f>IFERROR(__xludf.DUMMYFUNCTION("IF(REGEXMATCH(Q805,""(?i)data science""),1,0)"),0.0)</f>
        <v>0</v>
      </c>
      <c r="Z805" s="3" t="s">
        <v>55</v>
      </c>
      <c r="AA805" s="3" t="s">
        <v>48</v>
      </c>
      <c r="AB805" s="3" t="s">
        <v>66</v>
      </c>
      <c r="AC805" s="3" t="s">
        <v>67</v>
      </c>
      <c r="AD805" s="3">
        <v>4.17</v>
      </c>
      <c r="AE805" s="3" t="s">
        <v>106</v>
      </c>
      <c r="AF805" s="3">
        <v>8.09</v>
      </c>
      <c r="AG805" s="3">
        <v>7.58</v>
      </c>
      <c r="AH805" s="3">
        <v>4.57</v>
      </c>
      <c r="AI805" s="3">
        <v>7.19</v>
      </c>
      <c r="AJ805" s="3">
        <v>7.24</v>
      </c>
      <c r="AK805" s="3">
        <v>6.98</v>
      </c>
      <c r="AL805" s="3">
        <v>6.39</v>
      </c>
      <c r="AM805" s="3">
        <v>8.19</v>
      </c>
    </row>
    <row r="806">
      <c r="A806" s="3" t="s">
        <v>1855</v>
      </c>
      <c r="B806" s="3" t="s">
        <v>238</v>
      </c>
      <c r="C806" s="4">
        <v>23.0</v>
      </c>
      <c r="D806" s="3" t="s">
        <v>41</v>
      </c>
      <c r="E806" s="3" t="s">
        <v>70</v>
      </c>
      <c r="F806" s="5">
        <v>7.13</v>
      </c>
      <c r="G806" s="3">
        <v>0.0</v>
      </c>
      <c r="H806" s="5">
        <v>80.0</v>
      </c>
      <c r="I806" s="3" t="s">
        <v>11</v>
      </c>
      <c r="J806" s="3">
        <f>IFERROR(__xludf.DUMMYFUNCTION("COUNTA(SPLIT(I806,"",""))"),1.0)</f>
        <v>1</v>
      </c>
      <c r="K806" s="3">
        <f>IFERROR(__xludf.DUMMYFUNCTION("IF(REGEXMATCH(I806,""(?i)literary society""),1,0)"),0.0)</f>
        <v>0</v>
      </c>
      <c r="L806" s="3">
        <f>IFERROR(__xludf.DUMMYFUNCTION("IF(REGEXMATCH(I806,""(?i)robotics""),1,0)"),1.0)</f>
        <v>1</v>
      </c>
      <c r="M806" s="3">
        <f>IFERROR(__xludf.DUMMYFUNCTION("IF(REGEXMATCH(I806,""(?i)coding club""),1,0)"),0.0)</f>
        <v>0</v>
      </c>
      <c r="N806" s="3">
        <f>IFERROR(__xludf.DUMMYFUNCTION("IF(REGEXMATCH(I806,""(?i)entrepreneurship cell""),1,0)"),0.0)</f>
        <v>0</v>
      </c>
      <c r="O806" s="3">
        <f>IFERROR(__xludf.DUMMYFUNCTION("IF(REGEXMATCH(I806,""(?i)cultural club""),1,0)"),0.0)</f>
        <v>0</v>
      </c>
      <c r="P806" s="3">
        <f>IFERROR(__xludf.DUMMYFUNCTION("IF(REGEXMATCH(I806,""(?i)sports club""),1,0)"),0.0)</f>
        <v>0</v>
      </c>
      <c r="Q806" s="3" t="s">
        <v>1856</v>
      </c>
      <c r="R806" s="3">
        <f>IFERROR(__xludf.DUMMYFUNCTION("COUNTA(SPLIT(Q806,"",""))"),4.0)</f>
        <v>4</v>
      </c>
      <c r="S806" s="3">
        <f>IFERROR(__xludf.DUMMYFUNCTION("IF(REGEXMATCH(Q806,""(?i)c\+\+""),1,0)"),0.0)</f>
        <v>0</v>
      </c>
      <c r="T806" s="3">
        <f>IFERROR(__xludf.DUMMYFUNCTION("IF(REGEXMATCH(Q806,""(?i)machine learning""),1,0)"),1.0)</f>
        <v>1</v>
      </c>
      <c r="U806" s="3">
        <f>IFERROR(__xludf.DUMMYFUNCTION("IF(REGEXMATCH(Q806,""(?i)python""),1,0)"),1.0)</f>
        <v>1</v>
      </c>
      <c r="V806" s="3">
        <f>IFERROR(__xludf.DUMMYFUNCTION("IF(REGEXMATCH(Q806,""(?i)java""),1,0)"),0.0)</f>
        <v>0</v>
      </c>
      <c r="W806" s="3">
        <f>IFERROR(__xludf.DUMMYFUNCTION("IF(REGEXMATCH(Q806,""(?i)sql""),1,0)"),1.0)</f>
        <v>1</v>
      </c>
      <c r="X806" s="3">
        <f>IFERROR(__xludf.DUMMYFUNCTION("IF(REGEXMATCH(Q806,""(?i)web development""),1,0)"),0.0)</f>
        <v>0</v>
      </c>
      <c r="Y806" s="3">
        <f>IFERROR(__xludf.DUMMYFUNCTION("IF(REGEXMATCH(Q806,""(?i)data science""),1,0)"),1.0)</f>
        <v>1</v>
      </c>
      <c r="Z806" s="3" t="s">
        <v>55</v>
      </c>
      <c r="AA806" s="3" t="s">
        <v>48</v>
      </c>
      <c r="AB806" s="3" t="s">
        <v>66</v>
      </c>
      <c r="AC806" s="3" t="s">
        <v>67</v>
      </c>
      <c r="AD806" s="3">
        <v>10.0</v>
      </c>
      <c r="AE806" s="3" t="s">
        <v>72</v>
      </c>
      <c r="AF806" s="3">
        <v>7.11</v>
      </c>
      <c r="AG806" s="3">
        <v>7.45</v>
      </c>
      <c r="AH806" s="3">
        <v>4.91</v>
      </c>
      <c r="AI806" s="3">
        <v>8.41</v>
      </c>
      <c r="AJ806" s="3">
        <v>8.34</v>
      </c>
      <c r="AK806" s="3">
        <v>4.67</v>
      </c>
      <c r="AL806" s="3">
        <v>8.09</v>
      </c>
      <c r="AM806" s="3">
        <v>8.06</v>
      </c>
    </row>
    <row r="807">
      <c r="A807" s="3" t="s">
        <v>1857</v>
      </c>
      <c r="B807" s="3" t="s">
        <v>1858</v>
      </c>
      <c r="C807" s="4">
        <v>22.0</v>
      </c>
      <c r="D807" s="3" t="s">
        <v>41</v>
      </c>
      <c r="E807" s="3" t="s">
        <v>82</v>
      </c>
      <c r="F807" s="5">
        <v>6.7</v>
      </c>
      <c r="G807" s="3">
        <v>2.0</v>
      </c>
      <c r="H807" s="5">
        <v>65.67</v>
      </c>
      <c r="I807" s="3" t="s">
        <v>15</v>
      </c>
      <c r="J807" s="3">
        <f>IFERROR(__xludf.DUMMYFUNCTION("COUNTA(SPLIT(I807,"",""))"),1.0)</f>
        <v>1</v>
      </c>
      <c r="K807" s="3">
        <f>IFERROR(__xludf.DUMMYFUNCTION("IF(REGEXMATCH(I807,""(?i)literary society""),1,0)"),0.0)</f>
        <v>0</v>
      </c>
      <c r="L807" s="3">
        <f>IFERROR(__xludf.DUMMYFUNCTION("IF(REGEXMATCH(I807,""(?i)robotics""),1,0)"),0.0)</f>
        <v>0</v>
      </c>
      <c r="M807" s="3">
        <f>IFERROR(__xludf.DUMMYFUNCTION("IF(REGEXMATCH(I807,""(?i)coding club""),1,0)"),0.0)</f>
        <v>0</v>
      </c>
      <c r="N807" s="3">
        <f>IFERROR(__xludf.DUMMYFUNCTION("IF(REGEXMATCH(I807,""(?i)entrepreneurship cell""),1,0)"),0.0)</f>
        <v>0</v>
      </c>
      <c r="O807" s="3">
        <f>IFERROR(__xludf.DUMMYFUNCTION("IF(REGEXMATCH(I807,""(?i)cultural club""),1,0)"),0.0)</f>
        <v>0</v>
      </c>
      <c r="P807" s="3">
        <f>IFERROR(__xludf.DUMMYFUNCTION("IF(REGEXMATCH(I807,""(?i)sports club""),1,0)"),1.0)</f>
        <v>1</v>
      </c>
      <c r="Q807" s="3" t="s">
        <v>1859</v>
      </c>
      <c r="R807" s="3">
        <f>IFERROR(__xludf.DUMMYFUNCTION("COUNTA(SPLIT(Q807,"",""))"),5.0)</f>
        <v>5</v>
      </c>
      <c r="S807" s="3">
        <f>IFERROR(__xludf.DUMMYFUNCTION("IF(REGEXMATCH(Q807,""(?i)c\+\+""),1,0)"),1.0)</f>
        <v>1</v>
      </c>
      <c r="T807" s="3">
        <f>IFERROR(__xludf.DUMMYFUNCTION("IF(REGEXMATCH(Q807,""(?i)machine learning""),1,0)"),1.0)</f>
        <v>1</v>
      </c>
      <c r="U807" s="3">
        <f>IFERROR(__xludf.DUMMYFUNCTION("IF(REGEXMATCH(Q807,""(?i)python""),1,0)"),0.0)</f>
        <v>0</v>
      </c>
      <c r="V807" s="3">
        <f>IFERROR(__xludf.DUMMYFUNCTION("IF(REGEXMATCH(Q807,""(?i)java""),1,0)"),0.0)</f>
        <v>0</v>
      </c>
      <c r="W807" s="3">
        <f>IFERROR(__xludf.DUMMYFUNCTION("IF(REGEXMATCH(Q807,""(?i)sql""),1,0)"),1.0)</f>
        <v>1</v>
      </c>
      <c r="X807" s="3">
        <f>IFERROR(__xludf.DUMMYFUNCTION("IF(REGEXMATCH(Q807,""(?i)web development""),1,0)"),1.0)</f>
        <v>1</v>
      </c>
      <c r="Y807" s="3">
        <f>IFERROR(__xludf.DUMMYFUNCTION("IF(REGEXMATCH(Q807,""(?i)data science""),1,0)"),1.0)</f>
        <v>1</v>
      </c>
      <c r="Z807" s="3" t="s">
        <v>45</v>
      </c>
      <c r="AA807" s="3" t="s">
        <v>67</v>
      </c>
      <c r="AB807" s="3" t="s">
        <v>66</v>
      </c>
      <c r="AC807" s="3" t="s">
        <v>61</v>
      </c>
      <c r="AD807" s="3">
        <v>3.06</v>
      </c>
      <c r="AE807" s="3" t="s">
        <v>61</v>
      </c>
      <c r="AF807" s="3">
        <v>6.63</v>
      </c>
      <c r="AG807" s="3">
        <v>7.23</v>
      </c>
      <c r="AH807" s="3">
        <v>6.01</v>
      </c>
      <c r="AI807" s="3">
        <v>5.43</v>
      </c>
      <c r="AJ807" s="3">
        <v>5.94</v>
      </c>
      <c r="AK807" s="3">
        <v>7.38</v>
      </c>
      <c r="AL807" s="3">
        <v>6.84</v>
      </c>
      <c r="AM807" s="3">
        <v>8.11</v>
      </c>
    </row>
    <row r="808">
      <c r="A808" s="3" t="s">
        <v>1860</v>
      </c>
      <c r="B808" s="3" t="s">
        <v>1861</v>
      </c>
      <c r="C808" s="4">
        <v>21.0</v>
      </c>
      <c r="D808" s="3" t="s">
        <v>58</v>
      </c>
      <c r="E808" s="3" t="s">
        <v>59</v>
      </c>
      <c r="F808" s="5">
        <v>6.8</v>
      </c>
      <c r="G808" s="3">
        <v>0.0</v>
      </c>
      <c r="H808" s="5">
        <v>78.3</v>
      </c>
      <c r="I808" s="3" t="s">
        <v>14</v>
      </c>
      <c r="J808" s="3">
        <f>IFERROR(__xludf.DUMMYFUNCTION("COUNTA(SPLIT(I808,"",""))"),1.0)</f>
        <v>1</v>
      </c>
      <c r="K808" s="3">
        <f>IFERROR(__xludf.DUMMYFUNCTION("IF(REGEXMATCH(I808,""(?i)literary society""),1,0)"),0.0)</f>
        <v>0</v>
      </c>
      <c r="L808" s="3">
        <f>IFERROR(__xludf.DUMMYFUNCTION("IF(REGEXMATCH(I808,""(?i)robotics""),1,0)"),0.0)</f>
        <v>0</v>
      </c>
      <c r="M808" s="3">
        <f>IFERROR(__xludf.DUMMYFUNCTION("IF(REGEXMATCH(I808,""(?i)coding club""),1,0)"),0.0)</f>
        <v>0</v>
      </c>
      <c r="N808" s="3">
        <f>IFERROR(__xludf.DUMMYFUNCTION("IF(REGEXMATCH(I808,""(?i)entrepreneurship cell""),1,0)"),0.0)</f>
        <v>0</v>
      </c>
      <c r="O808" s="3">
        <f>IFERROR(__xludf.DUMMYFUNCTION("IF(REGEXMATCH(I808,""(?i)cultural club""),1,0)"),1.0)</f>
        <v>1</v>
      </c>
      <c r="P808" s="3">
        <f>IFERROR(__xludf.DUMMYFUNCTION("IF(REGEXMATCH(I808,""(?i)sports club""),1,0)"),0.0)</f>
        <v>0</v>
      </c>
      <c r="Q808" s="3" t="s">
        <v>707</v>
      </c>
      <c r="R808" s="3">
        <f>IFERROR(__xludf.DUMMYFUNCTION("COUNTA(SPLIT(Q808,"",""))"),4.0)</f>
        <v>4</v>
      </c>
      <c r="S808" s="3">
        <f>IFERROR(__xludf.DUMMYFUNCTION("IF(REGEXMATCH(Q808,""(?i)c\+\+""),1,0)"),1.0)</f>
        <v>1</v>
      </c>
      <c r="T808" s="3">
        <f>IFERROR(__xludf.DUMMYFUNCTION("IF(REGEXMATCH(Q808,""(?i)machine learning""),1,0)"),1.0)</f>
        <v>1</v>
      </c>
      <c r="U808" s="3">
        <f>IFERROR(__xludf.DUMMYFUNCTION("IF(REGEXMATCH(Q808,""(?i)python""),1,0)"),1.0)</f>
        <v>1</v>
      </c>
      <c r="V808" s="3">
        <f>IFERROR(__xludf.DUMMYFUNCTION("IF(REGEXMATCH(Q808,""(?i)java""),1,0)"),0.0)</f>
        <v>0</v>
      </c>
      <c r="W808" s="3">
        <f>IFERROR(__xludf.DUMMYFUNCTION("IF(REGEXMATCH(Q808,""(?i)sql""),1,0)"),1.0)</f>
        <v>1</v>
      </c>
      <c r="X808" s="3">
        <f>IFERROR(__xludf.DUMMYFUNCTION("IF(REGEXMATCH(Q808,""(?i)web development""),1,0)"),0.0)</f>
        <v>0</v>
      </c>
      <c r="Y808" s="3">
        <f>IFERROR(__xludf.DUMMYFUNCTION("IF(REGEXMATCH(Q808,""(?i)data science""),1,0)"),0.0)</f>
        <v>0</v>
      </c>
      <c r="Z808" s="3" t="s">
        <v>55</v>
      </c>
      <c r="AA808" s="3" t="s">
        <v>48</v>
      </c>
      <c r="AB808" s="3" t="s">
        <v>47</v>
      </c>
      <c r="AC808" s="3" t="s">
        <v>48</v>
      </c>
      <c r="AD808" s="3">
        <v>0.0</v>
      </c>
      <c r="AE808" s="3" t="s">
        <v>49</v>
      </c>
      <c r="AF808" s="3">
        <v>7.85</v>
      </c>
      <c r="AG808" s="3">
        <v>6.56</v>
      </c>
      <c r="AH808" s="3">
        <v>6.4</v>
      </c>
      <c r="AI808" s="3">
        <v>7.17</v>
      </c>
      <c r="AJ808" s="3">
        <v>8.18</v>
      </c>
      <c r="AK808" s="3">
        <v>5.8</v>
      </c>
      <c r="AL808" s="3">
        <v>5.98</v>
      </c>
      <c r="AM808" s="3">
        <v>6.48</v>
      </c>
    </row>
    <row r="809">
      <c r="A809" s="3" t="s">
        <v>1862</v>
      </c>
      <c r="B809" s="3" t="s">
        <v>40</v>
      </c>
      <c r="C809" s="4">
        <v>23.0</v>
      </c>
      <c r="D809" s="3" t="s">
        <v>41</v>
      </c>
      <c r="E809" s="3" t="s">
        <v>70</v>
      </c>
      <c r="F809" s="5">
        <v>7.18</v>
      </c>
      <c r="G809" s="3">
        <v>0.0</v>
      </c>
      <c r="H809" s="5">
        <v>90.18</v>
      </c>
      <c r="I809" s="3" t="s">
        <v>93</v>
      </c>
      <c r="J809" s="3">
        <f>IFERROR(__xludf.DUMMYFUNCTION("COUNTA(SPLIT(I809,"",""))"),3.0)</f>
        <v>3</v>
      </c>
      <c r="K809" s="3">
        <f>IFERROR(__xludf.DUMMYFUNCTION("IF(REGEXMATCH(I809,""(?i)literary society""),1,0)"),1.0)</f>
        <v>1</v>
      </c>
      <c r="L809" s="3">
        <f>IFERROR(__xludf.DUMMYFUNCTION("IF(REGEXMATCH(I809,""(?i)robotics""),1,0)"),0.0)</f>
        <v>0</v>
      </c>
      <c r="M809" s="3">
        <f>IFERROR(__xludf.DUMMYFUNCTION("IF(REGEXMATCH(I809,""(?i)coding club""),1,0)"),1.0)</f>
        <v>1</v>
      </c>
      <c r="N809" s="3">
        <f>IFERROR(__xludf.DUMMYFUNCTION("IF(REGEXMATCH(I809,""(?i)entrepreneurship cell""),1,0)"),0.0)</f>
        <v>0</v>
      </c>
      <c r="O809" s="3">
        <f>IFERROR(__xludf.DUMMYFUNCTION("IF(REGEXMATCH(I809,""(?i)cultural club""),1,0)"),0.0)</f>
        <v>0</v>
      </c>
      <c r="P809" s="3">
        <f>IFERROR(__xludf.DUMMYFUNCTION("IF(REGEXMATCH(I809,""(?i)sports club""),1,0)"),1.0)</f>
        <v>1</v>
      </c>
      <c r="Q809" s="3" t="s">
        <v>688</v>
      </c>
      <c r="R809" s="3">
        <f>IFERROR(__xludf.DUMMYFUNCTION("COUNTA(SPLIT(Q809,"",""))"),5.0)</f>
        <v>5</v>
      </c>
      <c r="S809" s="3">
        <f>IFERROR(__xludf.DUMMYFUNCTION("IF(REGEXMATCH(Q809,""(?i)c\+\+""),1,0)"),1.0)</f>
        <v>1</v>
      </c>
      <c r="T809" s="3">
        <f>IFERROR(__xludf.DUMMYFUNCTION("IF(REGEXMATCH(Q809,""(?i)machine learning""),1,0)"),1.0)</f>
        <v>1</v>
      </c>
      <c r="U809" s="3">
        <f>IFERROR(__xludf.DUMMYFUNCTION("IF(REGEXMATCH(Q809,""(?i)python""),1,0)"),0.0)</f>
        <v>0</v>
      </c>
      <c r="V809" s="3">
        <f>IFERROR(__xludf.DUMMYFUNCTION("IF(REGEXMATCH(Q809,""(?i)java""),1,0)"),1.0)</f>
        <v>1</v>
      </c>
      <c r="W809" s="3">
        <f>IFERROR(__xludf.DUMMYFUNCTION("IF(REGEXMATCH(Q809,""(?i)sql""),1,0)"),1.0)</f>
        <v>1</v>
      </c>
      <c r="X809" s="3">
        <f>IFERROR(__xludf.DUMMYFUNCTION("IF(REGEXMATCH(Q809,""(?i)web development""),1,0)"),1.0)</f>
        <v>1</v>
      </c>
      <c r="Y809" s="3">
        <f>IFERROR(__xludf.DUMMYFUNCTION("IF(REGEXMATCH(Q809,""(?i)data science""),1,0)"),0.0)</f>
        <v>0</v>
      </c>
      <c r="Z809" s="3" t="s">
        <v>45</v>
      </c>
      <c r="AA809" s="3" t="s">
        <v>67</v>
      </c>
      <c r="AB809" s="3" t="s">
        <v>66</v>
      </c>
      <c r="AC809" s="3" t="s">
        <v>85</v>
      </c>
      <c r="AD809" s="3">
        <v>15.27</v>
      </c>
      <c r="AE809" s="3" t="s">
        <v>75</v>
      </c>
      <c r="AF809" s="3">
        <v>7.11</v>
      </c>
      <c r="AG809" s="3">
        <v>8.74</v>
      </c>
      <c r="AH809" s="3">
        <v>7.59</v>
      </c>
      <c r="AI809" s="3">
        <v>7.84</v>
      </c>
      <c r="AJ809" s="3">
        <v>5.95</v>
      </c>
      <c r="AK809" s="3">
        <v>7.35</v>
      </c>
      <c r="AL809" s="3">
        <v>6.96</v>
      </c>
      <c r="AM809" s="3">
        <v>5.87</v>
      </c>
    </row>
    <row r="810">
      <c r="A810" s="3" t="s">
        <v>1863</v>
      </c>
      <c r="B810" s="3" t="s">
        <v>1864</v>
      </c>
      <c r="C810" s="4">
        <v>21.0</v>
      </c>
      <c r="D810" s="3" t="s">
        <v>41</v>
      </c>
      <c r="E810" s="3" t="s">
        <v>92</v>
      </c>
      <c r="F810" s="5">
        <v>7.43</v>
      </c>
      <c r="G810" s="3">
        <v>0.0</v>
      </c>
      <c r="H810" s="5">
        <v>60.11</v>
      </c>
      <c r="I810" s="3" t="s">
        <v>124</v>
      </c>
      <c r="J810" s="3">
        <f>IFERROR(__xludf.DUMMYFUNCTION("COUNTA(SPLIT(I810,"",""))"),3.0)</f>
        <v>3</v>
      </c>
      <c r="K810" s="3">
        <f>IFERROR(__xludf.DUMMYFUNCTION("IF(REGEXMATCH(I810,""(?i)literary society""),1,0)"),1.0)</f>
        <v>1</v>
      </c>
      <c r="L810" s="3">
        <f>IFERROR(__xludf.DUMMYFUNCTION("IF(REGEXMATCH(I810,""(?i)robotics""),1,0)"),1.0)</f>
        <v>1</v>
      </c>
      <c r="M810" s="3">
        <f>IFERROR(__xludf.DUMMYFUNCTION("IF(REGEXMATCH(I810,""(?i)coding club""),1,0)"),0.0)</f>
        <v>0</v>
      </c>
      <c r="N810" s="3">
        <f>IFERROR(__xludf.DUMMYFUNCTION("IF(REGEXMATCH(I810,""(?i)entrepreneurship cell""),1,0)"),0.0)</f>
        <v>0</v>
      </c>
      <c r="O810" s="3">
        <f>IFERROR(__xludf.DUMMYFUNCTION("IF(REGEXMATCH(I810,""(?i)cultural club""),1,0)"),0.0)</f>
        <v>0</v>
      </c>
      <c r="P810" s="3">
        <f>IFERROR(__xludf.DUMMYFUNCTION("IF(REGEXMATCH(I810,""(?i)sports club""),1,0)"),1.0)</f>
        <v>1</v>
      </c>
      <c r="Q810" s="3" t="s">
        <v>1549</v>
      </c>
      <c r="R810" s="3">
        <f>IFERROR(__xludf.DUMMYFUNCTION("COUNTA(SPLIT(Q810,"",""))"),5.0)</f>
        <v>5</v>
      </c>
      <c r="S810" s="3">
        <f>IFERROR(__xludf.DUMMYFUNCTION("IF(REGEXMATCH(Q810,""(?i)c\+\+""),1,0)"),1.0)</f>
        <v>1</v>
      </c>
      <c r="T810" s="3">
        <f>IFERROR(__xludf.DUMMYFUNCTION("IF(REGEXMATCH(Q810,""(?i)machine learning""),1,0)"),1.0)</f>
        <v>1</v>
      </c>
      <c r="U810" s="3">
        <f>IFERROR(__xludf.DUMMYFUNCTION("IF(REGEXMATCH(Q810,""(?i)python""),1,0)"),1.0)</f>
        <v>1</v>
      </c>
      <c r="V810" s="3">
        <f>IFERROR(__xludf.DUMMYFUNCTION("IF(REGEXMATCH(Q810,""(?i)java""),1,0)"),0.0)</f>
        <v>0</v>
      </c>
      <c r="W810" s="3">
        <f>IFERROR(__xludf.DUMMYFUNCTION("IF(REGEXMATCH(Q810,""(?i)sql""),1,0)"),0.0)</f>
        <v>0</v>
      </c>
      <c r="X810" s="3">
        <f>IFERROR(__xludf.DUMMYFUNCTION("IF(REGEXMATCH(Q810,""(?i)web development""),1,0)"),1.0)</f>
        <v>1</v>
      </c>
      <c r="Y810" s="3">
        <f>IFERROR(__xludf.DUMMYFUNCTION("IF(REGEXMATCH(Q810,""(?i)data science""),1,0)"),1.0)</f>
        <v>1</v>
      </c>
      <c r="Z810" s="3" t="s">
        <v>55</v>
      </c>
      <c r="AA810" s="3" t="s">
        <v>48</v>
      </c>
      <c r="AB810" s="3" t="s">
        <v>66</v>
      </c>
      <c r="AC810" s="3" t="s">
        <v>46</v>
      </c>
      <c r="AD810" s="3">
        <v>10.67</v>
      </c>
      <c r="AE810" s="3" t="s">
        <v>61</v>
      </c>
      <c r="AF810" s="3">
        <v>7.22</v>
      </c>
      <c r="AG810" s="3">
        <v>8.67</v>
      </c>
      <c r="AH810" s="3">
        <v>7.57</v>
      </c>
      <c r="AI810" s="3">
        <v>7.63</v>
      </c>
      <c r="AJ810" s="3">
        <v>7.7</v>
      </c>
      <c r="AK810" s="3">
        <v>6.08</v>
      </c>
      <c r="AL810" s="3">
        <v>6.43</v>
      </c>
      <c r="AM810" s="3">
        <v>8.12</v>
      </c>
    </row>
    <row r="811">
      <c r="A811" s="3" t="s">
        <v>1865</v>
      </c>
      <c r="B811" s="3" t="s">
        <v>1866</v>
      </c>
      <c r="C811" s="4">
        <v>18.0</v>
      </c>
      <c r="D811" s="3" t="s">
        <v>58</v>
      </c>
      <c r="E811" s="3" t="s">
        <v>82</v>
      </c>
      <c r="F811" s="5">
        <v>7.05</v>
      </c>
      <c r="G811" s="3">
        <v>1.0</v>
      </c>
      <c r="H811" s="5">
        <v>71.47</v>
      </c>
      <c r="I811" s="3" t="s">
        <v>538</v>
      </c>
      <c r="J811" s="3">
        <f>IFERROR(__xludf.DUMMYFUNCTION("COUNTA(SPLIT(I811,"",""))"),2.0)</f>
        <v>2</v>
      </c>
      <c r="K811" s="3">
        <f>IFERROR(__xludf.DUMMYFUNCTION("IF(REGEXMATCH(I811,""(?i)literary society""),1,0)"),0.0)</f>
        <v>0</v>
      </c>
      <c r="L811" s="3">
        <f>IFERROR(__xludf.DUMMYFUNCTION("IF(REGEXMATCH(I811,""(?i)robotics""),1,0)"),1.0)</f>
        <v>1</v>
      </c>
      <c r="M811" s="3">
        <f>IFERROR(__xludf.DUMMYFUNCTION("IF(REGEXMATCH(I811,""(?i)coding club""),1,0)"),0.0)</f>
        <v>0</v>
      </c>
      <c r="N811" s="3">
        <f>IFERROR(__xludf.DUMMYFUNCTION("IF(REGEXMATCH(I811,""(?i)entrepreneurship cell""),1,0)"),0.0)</f>
        <v>0</v>
      </c>
      <c r="O811" s="3">
        <f>IFERROR(__xludf.DUMMYFUNCTION("IF(REGEXMATCH(I811,""(?i)cultural club""),1,0)"),1.0)</f>
        <v>1</v>
      </c>
      <c r="P811" s="3">
        <f>IFERROR(__xludf.DUMMYFUNCTION("IF(REGEXMATCH(I811,""(?i)sports club""),1,0)"),0.0)</f>
        <v>0</v>
      </c>
      <c r="Q811" s="3" t="s">
        <v>475</v>
      </c>
      <c r="R811" s="3">
        <f>IFERROR(__xludf.DUMMYFUNCTION("COUNTA(SPLIT(Q811,"",""))"),2.0)</f>
        <v>2</v>
      </c>
      <c r="S811" s="3">
        <f>IFERROR(__xludf.DUMMYFUNCTION("IF(REGEXMATCH(Q811,""(?i)c\+\+""),1,0)"),0.0)</f>
        <v>0</v>
      </c>
      <c r="T811" s="3">
        <f>IFERROR(__xludf.DUMMYFUNCTION("IF(REGEXMATCH(Q811,""(?i)machine learning""),1,0)"),0.0)</f>
        <v>0</v>
      </c>
      <c r="U811" s="3">
        <f>IFERROR(__xludf.DUMMYFUNCTION("IF(REGEXMATCH(Q811,""(?i)python""),1,0)"),1.0)</f>
        <v>1</v>
      </c>
      <c r="V811" s="3">
        <f>IFERROR(__xludf.DUMMYFUNCTION("IF(REGEXMATCH(Q811,""(?i)java""),1,0)"),1.0)</f>
        <v>1</v>
      </c>
      <c r="W811" s="3">
        <f>IFERROR(__xludf.DUMMYFUNCTION("IF(REGEXMATCH(Q811,""(?i)sql""),1,0)"),0.0)</f>
        <v>0</v>
      </c>
      <c r="X811" s="3">
        <f>IFERROR(__xludf.DUMMYFUNCTION("IF(REGEXMATCH(Q811,""(?i)web development""),1,0)"),0.0)</f>
        <v>0</v>
      </c>
      <c r="Y811" s="3">
        <f>IFERROR(__xludf.DUMMYFUNCTION("IF(REGEXMATCH(Q811,""(?i)data science""),1,0)"),0.0)</f>
        <v>0</v>
      </c>
      <c r="Z811" s="3" t="s">
        <v>45</v>
      </c>
      <c r="AA811" s="3" t="s">
        <v>85</v>
      </c>
      <c r="AB811" s="3" t="s">
        <v>47</v>
      </c>
      <c r="AC811" s="3" t="s">
        <v>48</v>
      </c>
      <c r="AD811" s="3">
        <v>0.0</v>
      </c>
      <c r="AE811" s="3" t="s">
        <v>49</v>
      </c>
      <c r="AF811" s="3">
        <v>7.57</v>
      </c>
      <c r="AG811" s="3">
        <v>6.62</v>
      </c>
      <c r="AH811" s="3">
        <v>8.32</v>
      </c>
      <c r="AI811" s="3">
        <v>6.71</v>
      </c>
      <c r="AJ811" s="3">
        <v>6.05</v>
      </c>
      <c r="AK811" s="3">
        <v>6.99</v>
      </c>
      <c r="AL811" s="3">
        <v>6.18</v>
      </c>
      <c r="AM811" s="3">
        <v>7.94</v>
      </c>
    </row>
    <row r="812">
      <c r="A812" s="3" t="s">
        <v>1867</v>
      </c>
      <c r="B812" s="3" t="s">
        <v>470</v>
      </c>
      <c r="C812" s="4">
        <v>18.0</v>
      </c>
      <c r="D812" s="3" t="s">
        <v>41</v>
      </c>
      <c r="E812" s="3" t="s">
        <v>70</v>
      </c>
      <c r="F812" s="5">
        <v>7.0</v>
      </c>
      <c r="G812" s="3">
        <v>0.0</v>
      </c>
      <c r="H812" s="5">
        <v>60.75</v>
      </c>
      <c r="I812" s="3" t="s">
        <v>14</v>
      </c>
      <c r="J812" s="3">
        <f>IFERROR(__xludf.DUMMYFUNCTION("COUNTA(SPLIT(I812,"",""))"),1.0)</f>
        <v>1</v>
      </c>
      <c r="K812" s="3">
        <f>IFERROR(__xludf.DUMMYFUNCTION("IF(REGEXMATCH(I812,""(?i)literary society""),1,0)"),0.0)</f>
        <v>0</v>
      </c>
      <c r="L812" s="3">
        <f>IFERROR(__xludf.DUMMYFUNCTION("IF(REGEXMATCH(I812,""(?i)robotics""),1,0)"),0.0)</f>
        <v>0</v>
      </c>
      <c r="M812" s="3">
        <f>IFERROR(__xludf.DUMMYFUNCTION("IF(REGEXMATCH(I812,""(?i)coding club""),1,0)"),0.0)</f>
        <v>0</v>
      </c>
      <c r="N812" s="3">
        <f>IFERROR(__xludf.DUMMYFUNCTION("IF(REGEXMATCH(I812,""(?i)entrepreneurship cell""),1,0)"),0.0)</f>
        <v>0</v>
      </c>
      <c r="O812" s="3">
        <f>IFERROR(__xludf.DUMMYFUNCTION("IF(REGEXMATCH(I812,""(?i)cultural club""),1,0)"),1.0)</f>
        <v>1</v>
      </c>
      <c r="P812" s="3">
        <f>IFERROR(__xludf.DUMMYFUNCTION("IF(REGEXMATCH(I812,""(?i)sports club""),1,0)"),0.0)</f>
        <v>0</v>
      </c>
      <c r="Q812" s="3" t="s">
        <v>206</v>
      </c>
      <c r="R812" s="3">
        <f>IFERROR(__xludf.DUMMYFUNCTION("COUNTA(SPLIT(Q812,"",""))"),2.0)</f>
        <v>2</v>
      </c>
      <c r="S812" s="3">
        <f>IFERROR(__xludf.DUMMYFUNCTION("IF(REGEXMATCH(Q812,""(?i)c\+\+""),1,0)"),0.0)</f>
        <v>0</v>
      </c>
      <c r="T812" s="3">
        <f>IFERROR(__xludf.DUMMYFUNCTION("IF(REGEXMATCH(Q812,""(?i)machine learning""),1,0)"),0.0)</f>
        <v>0</v>
      </c>
      <c r="U812" s="3">
        <f>IFERROR(__xludf.DUMMYFUNCTION("IF(REGEXMATCH(Q812,""(?i)python""),1,0)"),0.0)</f>
        <v>0</v>
      </c>
      <c r="V812" s="3">
        <f>IFERROR(__xludf.DUMMYFUNCTION("IF(REGEXMATCH(Q812,""(?i)java""),1,0)"),1.0)</f>
        <v>1</v>
      </c>
      <c r="W812" s="3">
        <f>IFERROR(__xludf.DUMMYFUNCTION("IF(REGEXMATCH(Q812,""(?i)sql""),1,0)"),0.0)</f>
        <v>0</v>
      </c>
      <c r="X812" s="3">
        <f>IFERROR(__xludf.DUMMYFUNCTION("IF(REGEXMATCH(Q812,""(?i)web development""),1,0)"),1.0)</f>
        <v>1</v>
      </c>
      <c r="Y812" s="3">
        <f>IFERROR(__xludf.DUMMYFUNCTION("IF(REGEXMATCH(Q812,""(?i)data science""),1,0)"),0.0)</f>
        <v>0</v>
      </c>
      <c r="Z812" s="3" t="s">
        <v>45</v>
      </c>
      <c r="AA812" s="3" t="s">
        <v>61</v>
      </c>
      <c r="AB812" s="3" t="s">
        <v>66</v>
      </c>
      <c r="AC812" s="3" t="s">
        <v>85</v>
      </c>
      <c r="AD812" s="3">
        <v>19.56</v>
      </c>
      <c r="AE812" s="3" t="s">
        <v>75</v>
      </c>
      <c r="AF812" s="3">
        <v>7.84</v>
      </c>
      <c r="AG812" s="3">
        <v>5.71</v>
      </c>
      <c r="AH812" s="3">
        <v>7.06</v>
      </c>
      <c r="AI812" s="3">
        <v>5.88</v>
      </c>
      <c r="AJ812" s="3">
        <v>6.39</v>
      </c>
      <c r="AK812" s="3">
        <v>7.49</v>
      </c>
      <c r="AL812" s="3">
        <v>7.81</v>
      </c>
      <c r="AM812" s="3">
        <v>7.79</v>
      </c>
    </row>
    <row r="813">
      <c r="A813" s="3" t="s">
        <v>1868</v>
      </c>
      <c r="B813" s="3" t="s">
        <v>1869</v>
      </c>
      <c r="C813" s="4">
        <v>18.0</v>
      </c>
      <c r="D813" s="3" t="s">
        <v>41</v>
      </c>
      <c r="E813" s="3" t="s">
        <v>52</v>
      </c>
      <c r="F813" s="5">
        <v>7.36</v>
      </c>
      <c r="G813" s="3">
        <v>1.0</v>
      </c>
      <c r="H813" s="5">
        <v>93.56</v>
      </c>
      <c r="I813" s="3" t="s">
        <v>11</v>
      </c>
      <c r="J813" s="3">
        <f>IFERROR(__xludf.DUMMYFUNCTION("COUNTA(SPLIT(I813,"",""))"),1.0)</f>
        <v>1</v>
      </c>
      <c r="K813" s="3">
        <f>IFERROR(__xludf.DUMMYFUNCTION("IF(REGEXMATCH(I813,""(?i)literary society""),1,0)"),0.0)</f>
        <v>0</v>
      </c>
      <c r="L813" s="3">
        <f>IFERROR(__xludf.DUMMYFUNCTION("IF(REGEXMATCH(I813,""(?i)robotics""),1,0)"),1.0)</f>
        <v>1</v>
      </c>
      <c r="M813" s="3">
        <f>IFERROR(__xludf.DUMMYFUNCTION("IF(REGEXMATCH(I813,""(?i)coding club""),1,0)"),0.0)</f>
        <v>0</v>
      </c>
      <c r="N813" s="3">
        <f>IFERROR(__xludf.DUMMYFUNCTION("IF(REGEXMATCH(I813,""(?i)entrepreneurship cell""),1,0)"),0.0)</f>
        <v>0</v>
      </c>
      <c r="O813" s="3">
        <f>IFERROR(__xludf.DUMMYFUNCTION("IF(REGEXMATCH(I813,""(?i)cultural club""),1,0)"),0.0)</f>
        <v>0</v>
      </c>
      <c r="P813" s="3">
        <f>IFERROR(__xludf.DUMMYFUNCTION("IF(REGEXMATCH(I813,""(?i)sports club""),1,0)"),0.0)</f>
        <v>0</v>
      </c>
      <c r="Q813" s="3" t="s">
        <v>1870</v>
      </c>
      <c r="R813" s="3">
        <f>IFERROR(__xludf.DUMMYFUNCTION("COUNTA(SPLIT(Q813,"",""))"),5.0)</f>
        <v>5</v>
      </c>
      <c r="S813" s="3">
        <f>IFERROR(__xludf.DUMMYFUNCTION("IF(REGEXMATCH(Q813,""(?i)c\+\+""),1,0)"),0.0)</f>
        <v>0</v>
      </c>
      <c r="T813" s="3">
        <f>IFERROR(__xludf.DUMMYFUNCTION("IF(REGEXMATCH(Q813,""(?i)machine learning""),1,0)"),1.0)</f>
        <v>1</v>
      </c>
      <c r="U813" s="3">
        <f>IFERROR(__xludf.DUMMYFUNCTION("IF(REGEXMATCH(Q813,""(?i)python""),1,0)"),1.0)</f>
        <v>1</v>
      </c>
      <c r="V813" s="3">
        <f>IFERROR(__xludf.DUMMYFUNCTION("IF(REGEXMATCH(Q813,""(?i)java""),1,0)"),0.0)</f>
        <v>0</v>
      </c>
      <c r="W813" s="3">
        <f>IFERROR(__xludf.DUMMYFUNCTION("IF(REGEXMATCH(Q813,""(?i)sql""),1,0)"),1.0)</f>
        <v>1</v>
      </c>
      <c r="X813" s="3">
        <f>IFERROR(__xludf.DUMMYFUNCTION("IF(REGEXMATCH(Q813,""(?i)web development""),1,0)"),1.0)</f>
        <v>1</v>
      </c>
      <c r="Y813" s="3">
        <f>IFERROR(__xludf.DUMMYFUNCTION("IF(REGEXMATCH(Q813,""(?i)data science""),1,0)"),1.0)</f>
        <v>1</v>
      </c>
      <c r="Z813" s="3" t="s">
        <v>45</v>
      </c>
      <c r="AA813" s="3" t="s">
        <v>85</v>
      </c>
      <c r="AB813" s="3" t="s">
        <v>47</v>
      </c>
      <c r="AC813" s="3" t="s">
        <v>48</v>
      </c>
      <c r="AD813" s="3">
        <v>0.0</v>
      </c>
      <c r="AE813" s="3" t="s">
        <v>49</v>
      </c>
      <c r="AF813" s="3">
        <v>7.46</v>
      </c>
      <c r="AG813" s="3">
        <v>8.67</v>
      </c>
      <c r="AH813" s="3">
        <v>6.99</v>
      </c>
      <c r="AI813" s="3">
        <v>7.67</v>
      </c>
      <c r="AJ813" s="3">
        <v>5.91</v>
      </c>
      <c r="AK813" s="3">
        <v>6.61</v>
      </c>
      <c r="AL813" s="3">
        <v>7.7</v>
      </c>
      <c r="AM813" s="3">
        <v>7.85</v>
      </c>
    </row>
    <row r="814">
      <c r="A814" s="3" t="s">
        <v>1871</v>
      </c>
      <c r="B814" s="3" t="s">
        <v>190</v>
      </c>
      <c r="C814" s="4">
        <v>20.0</v>
      </c>
      <c r="D814" s="3" t="s">
        <v>58</v>
      </c>
      <c r="E814" s="3" t="s">
        <v>70</v>
      </c>
      <c r="F814" s="5">
        <v>7.23</v>
      </c>
      <c r="G814" s="3">
        <v>0.0</v>
      </c>
      <c r="H814" s="5">
        <v>67.37</v>
      </c>
      <c r="I814" s="3" t="s">
        <v>191</v>
      </c>
      <c r="J814" s="3">
        <f>IFERROR(__xludf.DUMMYFUNCTION("COUNTA(SPLIT(I814,"",""))"),3.0)</f>
        <v>3</v>
      </c>
      <c r="K814" s="3">
        <f>IFERROR(__xludf.DUMMYFUNCTION("IF(REGEXMATCH(I814,""(?i)literary society""),1,0)"),0.0)</f>
        <v>0</v>
      </c>
      <c r="L814" s="3">
        <f>IFERROR(__xludf.DUMMYFUNCTION("IF(REGEXMATCH(I814,""(?i)robotics""),1,0)"),1.0)</f>
        <v>1</v>
      </c>
      <c r="M814" s="3">
        <f>IFERROR(__xludf.DUMMYFUNCTION("IF(REGEXMATCH(I814,""(?i)coding club""),1,0)"),1.0)</f>
        <v>1</v>
      </c>
      <c r="N814" s="3">
        <f>IFERROR(__xludf.DUMMYFUNCTION("IF(REGEXMATCH(I814,""(?i)entrepreneurship cell""),1,0)"),1.0)</f>
        <v>1</v>
      </c>
      <c r="O814" s="3">
        <f>IFERROR(__xludf.DUMMYFUNCTION("IF(REGEXMATCH(I814,""(?i)cultural club""),1,0)"),0.0)</f>
        <v>0</v>
      </c>
      <c r="P814" s="3">
        <f>IFERROR(__xludf.DUMMYFUNCTION("IF(REGEXMATCH(I814,""(?i)sports club""),1,0)"),0.0)</f>
        <v>0</v>
      </c>
      <c r="Q814" s="3" t="s">
        <v>1313</v>
      </c>
      <c r="R814" s="3">
        <f>IFERROR(__xludf.DUMMYFUNCTION("COUNTA(SPLIT(Q814,"",""))"),5.0)</f>
        <v>5</v>
      </c>
      <c r="S814" s="3">
        <f>IFERROR(__xludf.DUMMYFUNCTION("IF(REGEXMATCH(Q814,""(?i)c\+\+""),1,0)"),1.0)</f>
        <v>1</v>
      </c>
      <c r="T814" s="3">
        <f>IFERROR(__xludf.DUMMYFUNCTION("IF(REGEXMATCH(Q814,""(?i)machine learning""),1,0)"),0.0)</f>
        <v>0</v>
      </c>
      <c r="U814" s="3">
        <f>IFERROR(__xludf.DUMMYFUNCTION("IF(REGEXMATCH(Q814,""(?i)python""),1,0)"),1.0)</f>
        <v>1</v>
      </c>
      <c r="V814" s="3">
        <f>IFERROR(__xludf.DUMMYFUNCTION("IF(REGEXMATCH(Q814,""(?i)java""),1,0)"),0.0)</f>
        <v>0</v>
      </c>
      <c r="W814" s="3">
        <f>IFERROR(__xludf.DUMMYFUNCTION("IF(REGEXMATCH(Q814,""(?i)sql""),1,0)"),1.0)</f>
        <v>1</v>
      </c>
      <c r="X814" s="3">
        <f>IFERROR(__xludf.DUMMYFUNCTION("IF(REGEXMATCH(Q814,""(?i)web development""),1,0)"),1.0)</f>
        <v>1</v>
      </c>
      <c r="Y814" s="3">
        <f>IFERROR(__xludf.DUMMYFUNCTION("IF(REGEXMATCH(Q814,""(?i)data science""),1,0)"),1.0)</f>
        <v>1</v>
      </c>
      <c r="Z814" s="3" t="s">
        <v>55</v>
      </c>
      <c r="AA814" s="3" t="s">
        <v>48</v>
      </c>
      <c r="AB814" s="3" t="s">
        <v>47</v>
      </c>
      <c r="AC814" s="3" t="s">
        <v>48</v>
      </c>
      <c r="AD814" s="3">
        <v>0.0</v>
      </c>
      <c r="AE814" s="3" t="s">
        <v>49</v>
      </c>
      <c r="AF814" s="3">
        <v>6.82</v>
      </c>
      <c r="AG814" s="3">
        <v>7.49</v>
      </c>
      <c r="AH814" s="3">
        <v>6.99</v>
      </c>
      <c r="AI814" s="3">
        <v>7.31</v>
      </c>
      <c r="AJ814" s="3">
        <v>8.81</v>
      </c>
      <c r="AK814" s="3">
        <v>6.66</v>
      </c>
      <c r="AL814" s="3">
        <v>7.28</v>
      </c>
      <c r="AM814" s="3">
        <v>6.49</v>
      </c>
    </row>
    <row r="815">
      <c r="A815" s="3" t="s">
        <v>1872</v>
      </c>
      <c r="B815" s="3" t="s">
        <v>1873</v>
      </c>
      <c r="C815" s="4">
        <v>21.0</v>
      </c>
      <c r="D815" s="3" t="s">
        <v>41</v>
      </c>
      <c r="E815" s="3" t="s">
        <v>82</v>
      </c>
      <c r="F815" s="5">
        <v>6.62</v>
      </c>
      <c r="G815" s="3">
        <v>1.0</v>
      </c>
      <c r="H815" s="5">
        <v>91.07</v>
      </c>
      <c r="I815" s="3" t="s">
        <v>209</v>
      </c>
      <c r="J815" s="3">
        <f>IFERROR(__xludf.DUMMYFUNCTION("COUNTA(SPLIT(I815,"",""))"),2.0)</f>
        <v>2</v>
      </c>
      <c r="K815" s="3">
        <f>IFERROR(__xludf.DUMMYFUNCTION("IF(REGEXMATCH(I815,""(?i)literary society""),1,0)"),0.0)</f>
        <v>0</v>
      </c>
      <c r="L815" s="3">
        <f>IFERROR(__xludf.DUMMYFUNCTION("IF(REGEXMATCH(I815,""(?i)robotics""),1,0)"),0.0)</f>
        <v>0</v>
      </c>
      <c r="M815" s="3">
        <f>IFERROR(__xludf.DUMMYFUNCTION("IF(REGEXMATCH(I815,""(?i)coding club""),1,0)"),0.0)</f>
        <v>0</v>
      </c>
      <c r="N815" s="3">
        <f>IFERROR(__xludf.DUMMYFUNCTION("IF(REGEXMATCH(I815,""(?i)entrepreneurship cell""),1,0)"),0.0)</f>
        <v>0</v>
      </c>
      <c r="O815" s="3">
        <f>IFERROR(__xludf.DUMMYFUNCTION("IF(REGEXMATCH(I815,""(?i)cultural club""),1,0)"),1.0)</f>
        <v>1</v>
      </c>
      <c r="P815" s="3">
        <f>IFERROR(__xludf.DUMMYFUNCTION("IF(REGEXMATCH(I815,""(?i)sports club""),1,0)"),1.0)</f>
        <v>1</v>
      </c>
      <c r="Q815" s="3" t="s">
        <v>327</v>
      </c>
      <c r="R815" s="3">
        <f>IFERROR(__xludf.DUMMYFUNCTION("COUNTA(SPLIT(Q815,"",""))"),2.0)</f>
        <v>2</v>
      </c>
      <c r="S815" s="3">
        <f>IFERROR(__xludf.DUMMYFUNCTION("IF(REGEXMATCH(Q815,""(?i)c\+\+""),1,0)"),0.0)</f>
        <v>0</v>
      </c>
      <c r="T815" s="3">
        <f>IFERROR(__xludf.DUMMYFUNCTION("IF(REGEXMATCH(Q815,""(?i)machine learning""),1,0)"),1.0)</f>
        <v>1</v>
      </c>
      <c r="U815" s="3">
        <f>IFERROR(__xludf.DUMMYFUNCTION("IF(REGEXMATCH(Q815,""(?i)python""),1,0)"),0.0)</f>
        <v>0</v>
      </c>
      <c r="V815" s="3">
        <f>IFERROR(__xludf.DUMMYFUNCTION("IF(REGEXMATCH(Q815,""(?i)java""),1,0)"),1.0)</f>
        <v>1</v>
      </c>
      <c r="W815" s="3">
        <f>IFERROR(__xludf.DUMMYFUNCTION("IF(REGEXMATCH(Q815,""(?i)sql""),1,0)"),0.0)</f>
        <v>0</v>
      </c>
      <c r="X815" s="3">
        <f>IFERROR(__xludf.DUMMYFUNCTION("IF(REGEXMATCH(Q815,""(?i)web development""),1,0)"),0.0)</f>
        <v>0</v>
      </c>
      <c r="Y815" s="3">
        <f>IFERROR(__xludf.DUMMYFUNCTION("IF(REGEXMATCH(Q815,""(?i)data science""),1,0)"),0.0)</f>
        <v>0</v>
      </c>
      <c r="Z815" s="3" t="s">
        <v>55</v>
      </c>
      <c r="AA815" s="3" t="s">
        <v>48</v>
      </c>
      <c r="AB815" s="3" t="s">
        <v>47</v>
      </c>
      <c r="AC815" s="3" t="s">
        <v>48</v>
      </c>
      <c r="AD815" s="3">
        <v>0.0</v>
      </c>
      <c r="AE815" s="3" t="s">
        <v>49</v>
      </c>
      <c r="AF815" s="3">
        <v>7.35</v>
      </c>
      <c r="AG815" s="3">
        <v>7.12</v>
      </c>
      <c r="AH815" s="3">
        <v>6.02</v>
      </c>
      <c r="AI815" s="3">
        <v>6.11</v>
      </c>
      <c r="AJ815" s="3">
        <v>7.36</v>
      </c>
      <c r="AK815" s="3">
        <v>6.78</v>
      </c>
      <c r="AL815" s="3">
        <v>6.16</v>
      </c>
      <c r="AM815" s="3">
        <v>6.08</v>
      </c>
    </row>
    <row r="816">
      <c r="A816" s="3" t="s">
        <v>1874</v>
      </c>
      <c r="B816" s="3" t="s">
        <v>69</v>
      </c>
      <c r="C816" s="4">
        <v>23.0</v>
      </c>
      <c r="D816" s="3" t="s">
        <v>41</v>
      </c>
      <c r="E816" s="3" t="s">
        <v>70</v>
      </c>
      <c r="F816" s="5">
        <v>6.7</v>
      </c>
      <c r="G816" s="3">
        <v>2.0</v>
      </c>
      <c r="H816" s="5">
        <v>94.74</v>
      </c>
      <c r="I816" s="3" t="s">
        <v>15</v>
      </c>
      <c r="J816" s="3">
        <f>IFERROR(__xludf.DUMMYFUNCTION("COUNTA(SPLIT(I816,"",""))"),1.0)</f>
        <v>1</v>
      </c>
      <c r="K816" s="3">
        <f>IFERROR(__xludf.DUMMYFUNCTION("IF(REGEXMATCH(I816,""(?i)literary society""),1,0)"),0.0)</f>
        <v>0</v>
      </c>
      <c r="L816" s="3">
        <f>IFERROR(__xludf.DUMMYFUNCTION("IF(REGEXMATCH(I816,""(?i)robotics""),1,0)"),0.0)</f>
        <v>0</v>
      </c>
      <c r="M816" s="3">
        <f>IFERROR(__xludf.DUMMYFUNCTION("IF(REGEXMATCH(I816,""(?i)coding club""),1,0)"),0.0)</f>
        <v>0</v>
      </c>
      <c r="N816" s="3">
        <f>IFERROR(__xludf.DUMMYFUNCTION("IF(REGEXMATCH(I816,""(?i)entrepreneurship cell""),1,0)"),0.0)</f>
        <v>0</v>
      </c>
      <c r="O816" s="3">
        <f>IFERROR(__xludf.DUMMYFUNCTION("IF(REGEXMATCH(I816,""(?i)cultural club""),1,0)"),0.0)</f>
        <v>0</v>
      </c>
      <c r="P816" s="3">
        <f>IFERROR(__xludf.DUMMYFUNCTION("IF(REGEXMATCH(I816,""(?i)sports club""),1,0)"),1.0)</f>
        <v>1</v>
      </c>
      <c r="Q816" s="3" t="s">
        <v>360</v>
      </c>
      <c r="R816" s="3">
        <f>IFERROR(__xludf.DUMMYFUNCTION("COUNTA(SPLIT(Q816,"",""))"),2.0)</f>
        <v>2</v>
      </c>
      <c r="S816" s="3">
        <f>IFERROR(__xludf.DUMMYFUNCTION("IF(REGEXMATCH(Q816,""(?i)c\+\+""),1,0)"),0.0)</f>
        <v>0</v>
      </c>
      <c r="T816" s="3">
        <f>IFERROR(__xludf.DUMMYFUNCTION("IF(REGEXMATCH(Q816,""(?i)machine learning""),1,0)"),1.0)</f>
        <v>1</v>
      </c>
      <c r="U816" s="3">
        <f>IFERROR(__xludf.DUMMYFUNCTION("IF(REGEXMATCH(Q816,""(?i)python""),1,0)"),0.0)</f>
        <v>0</v>
      </c>
      <c r="V816" s="3">
        <f>IFERROR(__xludf.DUMMYFUNCTION("IF(REGEXMATCH(Q816,""(?i)java""),1,0)"),0.0)</f>
        <v>0</v>
      </c>
      <c r="W816" s="3">
        <f>IFERROR(__xludf.DUMMYFUNCTION("IF(REGEXMATCH(Q816,""(?i)sql""),1,0)"),0.0)</f>
        <v>0</v>
      </c>
      <c r="X816" s="3">
        <f>IFERROR(__xludf.DUMMYFUNCTION("IF(REGEXMATCH(Q816,""(?i)web development""),1,0)"),0.0)</f>
        <v>0</v>
      </c>
      <c r="Y816" s="3">
        <f>IFERROR(__xludf.DUMMYFUNCTION("IF(REGEXMATCH(Q816,""(?i)data science""),1,0)"),1.0)</f>
        <v>1</v>
      </c>
      <c r="Z816" s="3" t="s">
        <v>45</v>
      </c>
      <c r="AA816" s="3" t="s">
        <v>46</v>
      </c>
      <c r="AB816" s="3" t="s">
        <v>47</v>
      </c>
      <c r="AC816" s="3" t="s">
        <v>48</v>
      </c>
      <c r="AD816" s="3">
        <v>0.0</v>
      </c>
      <c r="AE816" s="3" t="s">
        <v>49</v>
      </c>
      <c r="AF816" s="3">
        <v>5.37</v>
      </c>
      <c r="AG816" s="3">
        <v>6.5</v>
      </c>
      <c r="AH816" s="3">
        <v>7.35</v>
      </c>
      <c r="AI816" s="3">
        <v>8.39</v>
      </c>
      <c r="AJ816" s="3">
        <v>5.77</v>
      </c>
      <c r="AK816" s="3">
        <v>7.79</v>
      </c>
      <c r="AL816" s="3">
        <v>6.94</v>
      </c>
      <c r="AM816" s="3">
        <v>5.48</v>
      </c>
    </row>
    <row r="817">
      <c r="A817" s="3" t="s">
        <v>1875</v>
      </c>
      <c r="B817" s="3" t="s">
        <v>259</v>
      </c>
      <c r="C817" s="4">
        <v>19.0</v>
      </c>
      <c r="D817" s="3" t="s">
        <v>58</v>
      </c>
      <c r="E817" s="3" t="s">
        <v>92</v>
      </c>
      <c r="F817" s="5">
        <v>6.64</v>
      </c>
      <c r="G817" s="3">
        <v>0.0</v>
      </c>
      <c r="H817" s="5">
        <v>85.13</v>
      </c>
      <c r="I817" s="3" t="s">
        <v>1876</v>
      </c>
      <c r="J817" s="3">
        <f>IFERROR(__xludf.DUMMYFUNCTION("COUNTA(SPLIT(I817,"",""))"),3.0)</f>
        <v>3</v>
      </c>
      <c r="K817" s="3">
        <f>IFERROR(__xludf.DUMMYFUNCTION("IF(REGEXMATCH(I817,""(?i)literary society""),1,0)"),1.0)</f>
        <v>1</v>
      </c>
      <c r="L817" s="3">
        <f>IFERROR(__xludf.DUMMYFUNCTION("IF(REGEXMATCH(I817,""(?i)robotics""),1,0)"),0.0)</f>
        <v>0</v>
      </c>
      <c r="M817" s="3">
        <f>IFERROR(__xludf.DUMMYFUNCTION("IF(REGEXMATCH(I817,""(?i)coding club""),1,0)"),1.0)</f>
        <v>1</v>
      </c>
      <c r="N817" s="3">
        <f>IFERROR(__xludf.DUMMYFUNCTION("IF(REGEXMATCH(I817,""(?i)entrepreneurship cell""),1,0)"),0.0)</f>
        <v>0</v>
      </c>
      <c r="O817" s="3">
        <f>IFERROR(__xludf.DUMMYFUNCTION("IF(REGEXMATCH(I817,""(?i)cultural club""),1,0)"),0.0)</f>
        <v>0</v>
      </c>
      <c r="P817" s="3">
        <f>IFERROR(__xludf.DUMMYFUNCTION("IF(REGEXMATCH(I817,""(?i)sports club""),1,0)"),1.0)</f>
        <v>1</v>
      </c>
      <c r="Q817" s="3" t="s">
        <v>867</v>
      </c>
      <c r="R817" s="3">
        <f>IFERROR(__xludf.DUMMYFUNCTION("COUNTA(SPLIT(Q817,"",""))"),2.0)</f>
        <v>2</v>
      </c>
      <c r="S817" s="3">
        <f>IFERROR(__xludf.DUMMYFUNCTION("IF(REGEXMATCH(Q817,""(?i)c\+\+""),1,0)"),1.0)</f>
        <v>1</v>
      </c>
      <c r="T817" s="3">
        <f>IFERROR(__xludf.DUMMYFUNCTION("IF(REGEXMATCH(Q817,""(?i)machine learning""),1,0)"),0.0)</f>
        <v>0</v>
      </c>
      <c r="U817" s="3">
        <f>IFERROR(__xludf.DUMMYFUNCTION("IF(REGEXMATCH(Q817,""(?i)python""),1,0)"),0.0)</f>
        <v>0</v>
      </c>
      <c r="V817" s="3">
        <f>IFERROR(__xludf.DUMMYFUNCTION("IF(REGEXMATCH(Q817,""(?i)java""),1,0)"),0.0)</f>
        <v>0</v>
      </c>
      <c r="W817" s="3">
        <f>IFERROR(__xludf.DUMMYFUNCTION("IF(REGEXMATCH(Q817,""(?i)sql""),1,0)"),0.0)</f>
        <v>0</v>
      </c>
      <c r="X817" s="3">
        <f>IFERROR(__xludf.DUMMYFUNCTION("IF(REGEXMATCH(Q817,""(?i)web development""),1,0)"),0.0)</f>
        <v>0</v>
      </c>
      <c r="Y817" s="3">
        <f>IFERROR(__xludf.DUMMYFUNCTION("IF(REGEXMATCH(Q817,""(?i)data science""),1,0)"),1.0)</f>
        <v>1</v>
      </c>
      <c r="Z817" s="3" t="s">
        <v>55</v>
      </c>
      <c r="AA817" s="3" t="s">
        <v>48</v>
      </c>
      <c r="AB817" s="3" t="s">
        <v>47</v>
      </c>
      <c r="AC817" s="3" t="s">
        <v>48</v>
      </c>
      <c r="AD817" s="3">
        <v>0.0</v>
      </c>
      <c r="AE817" s="3" t="s">
        <v>49</v>
      </c>
      <c r="AF817" s="3">
        <v>6.61</v>
      </c>
      <c r="AG817" s="3">
        <v>5.98</v>
      </c>
      <c r="AH817" s="3">
        <v>5.97</v>
      </c>
      <c r="AI817" s="3">
        <v>6.63</v>
      </c>
      <c r="AJ817" s="3">
        <v>7.64</v>
      </c>
      <c r="AK817" s="3">
        <v>7.93</v>
      </c>
      <c r="AL817" s="3">
        <v>6.5</v>
      </c>
      <c r="AM817" s="3">
        <v>5.85</v>
      </c>
    </row>
    <row r="818">
      <c r="A818" s="3" t="s">
        <v>1877</v>
      </c>
      <c r="B818" s="3" t="s">
        <v>143</v>
      </c>
      <c r="C818" s="4">
        <v>23.0</v>
      </c>
      <c r="D818" s="3" t="s">
        <v>41</v>
      </c>
      <c r="E818" s="3" t="s">
        <v>92</v>
      </c>
      <c r="F818" s="5">
        <v>6.88</v>
      </c>
      <c r="G818" s="3">
        <v>0.0</v>
      </c>
      <c r="H818" s="5">
        <v>63.39</v>
      </c>
      <c r="I818" s="3" t="s">
        <v>11</v>
      </c>
      <c r="J818" s="3">
        <f>IFERROR(__xludf.DUMMYFUNCTION("COUNTA(SPLIT(I818,"",""))"),1.0)</f>
        <v>1</v>
      </c>
      <c r="K818" s="3">
        <f>IFERROR(__xludf.DUMMYFUNCTION("IF(REGEXMATCH(I818,""(?i)literary society""),1,0)"),0.0)</f>
        <v>0</v>
      </c>
      <c r="L818" s="3">
        <f>IFERROR(__xludf.DUMMYFUNCTION("IF(REGEXMATCH(I818,""(?i)robotics""),1,0)"),1.0)</f>
        <v>1</v>
      </c>
      <c r="M818" s="3">
        <f>IFERROR(__xludf.DUMMYFUNCTION("IF(REGEXMATCH(I818,""(?i)coding club""),1,0)"),0.0)</f>
        <v>0</v>
      </c>
      <c r="N818" s="3">
        <f>IFERROR(__xludf.DUMMYFUNCTION("IF(REGEXMATCH(I818,""(?i)entrepreneurship cell""),1,0)"),0.0)</f>
        <v>0</v>
      </c>
      <c r="O818" s="3">
        <f>IFERROR(__xludf.DUMMYFUNCTION("IF(REGEXMATCH(I818,""(?i)cultural club""),1,0)"),0.0)</f>
        <v>0</v>
      </c>
      <c r="P818" s="3">
        <f>IFERROR(__xludf.DUMMYFUNCTION("IF(REGEXMATCH(I818,""(?i)sports club""),1,0)"),0.0)</f>
        <v>0</v>
      </c>
      <c r="Q818" s="3" t="s">
        <v>1878</v>
      </c>
      <c r="R818" s="3">
        <f>IFERROR(__xludf.DUMMYFUNCTION("COUNTA(SPLIT(Q818,"",""))"),5.0)</f>
        <v>5</v>
      </c>
      <c r="S818" s="3">
        <f>IFERROR(__xludf.DUMMYFUNCTION("IF(REGEXMATCH(Q818,""(?i)c\+\+""),1,0)"),1.0)</f>
        <v>1</v>
      </c>
      <c r="T818" s="3">
        <f>IFERROR(__xludf.DUMMYFUNCTION("IF(REGEXMATCH(Q818,""(?i)machine learning""),1,0)"),0.0)</f>
        <v>0</v>
      </c>
      <c r="U818" s="3">
        <f>IFERROR(__xludf.DUMMYFUNCTION("IF(REGEXMATCH(Q818,""(?i)python""),1,0)"),1.0)</f>
        <v>1</v>
      </c>
      <c r="V818" s="3">
        <f>IFERROR(__xludf.DUMMYFUNCTION("IF(REGEXMATCH(Q818,""(?i)java""),1,0)"),1.0)</f>
        <v>1</v>
      </c>
      <c r="W818" s="3">
        <f>IFERROR(__xludf.DUMMYFUNCTION("IF(REGEXMATCH(Q818,""(?i)sql""),1,0)"),1.0)</f>
        <v>1</v>
      </c>
      <c r="X818" s="3">
        <f>IFERROR(__xludf.DUMMYFUNCTION("IF(REGEXMATCH(Q818,""(?i)web development""),1,0)"),1.0)</f>
        <v>1</v>
      </c>
      <c r="Y818" s="3">
        <f>IFERROR(__xludf.DUMMYFUNCTION("IF(REGEXMATCH(Q818,""(?i)data science""),1,0)"),0.0)</f>
        <v>0</v>
      </c>
      <c r="Z818" s="3" t="s">
        <v>55</v>
      </c>
      <c r="AA818" s="3" t="s">
        <v>48</v>
      </c>
      <c r="AB818" s="3" t="s">
        <v>66</v>
      </c>
      <c r="AC818" s="3" t="s">
        <v>61</v>
      </c>
      <c r="AD818" s="3">
        <v>10.9</v>
      </c>
      <c r="AE818" s="3" t="s">
        <v>75</v>
      </c>
      <c r="AF818" s="3">
        <v>5.88</v>
      </c>
      <c r="AG818" s="3">
        <v>6.72</v>
      </c>
      <c r="AH818" s="3">
        <v>6.63</v>
      </c>
      <c r="AI818" s="3">
        <v>7.28</v>
      </c>
      <c r="AJ818" s="3">
        <v>6.45</v>
      </c>
      <c r="AK818" s="3">
        <v>6.4</v>
      </c>
      <c r="AL818" s="3">
        <v>8.44</v>
      </c>
      <c r="AM818" s="3">
        <v>7.28</v>
      </c>
    </row>
    <row r="819">
      <c r="A819" s="3" t="s">
        <v>1879</v>
      </c>
      <c r="B819" s="3" t="s">
        <v>81</v>
      </c>
      <c r="C819" s="4">
        <v>22.0</v>
      </c>
      <c r="D819" s="3" t="s">
        <v>41</v>
      </c>
      <c r="E819" s="3" t="s">
        <v>52</v>
      </c>
      <c r="F819" s="5">
        <v>7.01</v>
      </c>
      <c r="G819" s="3">
        <v>0.0</v>
      </c>
      <c r="H819" s="5">
        <v>78.0</v>
      </c>
      <c r="I819" s="3" t="s">
        <v>15</v>
      </c>
      <c r="J819" s="3">
        <f>IFERROR(__xludf.DUMMYFUNCTION("COUNTA(SPLIT(I819,"",""))"),1.0)</f>
        <v>1</v>
      </c>
      <c r="K819" s="3">
        <f>IFERROR(__xludf.DUMMYFUNCTION("IF(REGEXMATCH(I819,""(?i)literary society""),1,0)"),0.0)</f>
        <v>0</v>
      </c>
      <c r="L819" s="3">
        <f>IFERROR(__xludf.DUMMYFUNCTION("IF(REGEXMATCH(I819,""(?i)robotics""),1,0)"),0.0)</f>
        <v>0</v>
      </c>
      <c r="M819" s="3">
        <f>IFERROR(__xludf.DUMMYFUNCTION("IF(REGEXMATCH(I819,""(?i)coding club""),1,0)"),0.0)</f>
        <v>0</v>
      </c>
      <c r="N819" s="3">
        <f>IFERROR(__xludf.DUMMYFUNCTION("IF(REGEXMATCH(I819,""(?i)entrepreneurship cell""),1,0)"),0.0)</f>
        <v>0</v>
      </c>
      <c r="O819" s="3">
        <f>IFERROR(__xludf.DUMMYFUNCTION("IF(REGEXMATCH(I819,""(?i)cultural club""),1,0)"),0.0)</f>
        <v>0</v>
      </c>
      <c r="P819" s="3">
        <f>IFERROR(__xludf.DUMMYFUNCTION("IF(REGEXMATCH(I819,""(?i)sports club""),1,0)"),1.0)</f>
        <v>1</v>
      </c>
      <c r="Q819" s="3" t="s">
        <v>1880</v>
      </c>
      <c r="R819" s="3">
        <f>IFERROR(__xludf.DUMMYFUNCTION("COUNTA(SPLIT(Q819,"",""))"),5.0)</f>
        <v>5</v>
      </c>
      <c r="S819" s="3">
        <f>IFERROR(__xludf.DUMMYFUNCTION("IF(REGEXMATCH(Q819,""(?i)c\+\+""),1,0)"),1.0)</f>
        <v>1</v>
      </c>
      <c r="T819" s="3">
        <f>IFERROR(__xludf.DUMMYFUNCTION("IF(REGEXMATCH(Q819,""(?i)machine learning""),1,0)"),0.0)</f>
        <v>0</v>
      </c>
      <c r="U819" s="3">
        <f>IFERROR(__xludf.DUMMYFUNCTION("IF(REGEXMATCH(Q819,""(?i)python""),1,0)"),0.0)</f>
        <v>0</v>
      </c>
      <c r="V819" s="3">
        <f>IFERROR(__xludf.DUMMYFUNCTION("IF(REGEXMATCH(Q819,""(?i)java""),1,0)"),1.0)</f>
        <v>1</v>
      </c>
      <c r="W819" s="3">
        <f>IFERROR(__xludf.DUMMYFUNCTION("IF(REGEXMATCH(Q819,""(?i)sql""),1,0)"),1.0)</f>
        <v>1</v>
      </c>
      <c r="X819" s="3">
        <f>IFERROR(__xludf.DUMMYFUNCTION("IF(REGEXMATCH(Q819,""(?i)web development""),1,0)"),1.0)</f>
        <v>1</v>
      </c>
      <c r="Y819" s="3">
        <f>IFERROR(__xludf.DUMMYFUNCTION("IF(REGEXMATCH(Q819,""(?i)data science""),1,0)"),1.0)</f>
        <v>1</v>
      </c>
      <c r="Z819" s="3" t="s">
        <v>45</v>
      </c>
      <c r="AA819" s="3" t="s">
        <v>72</v>
      </c>
      <c r="AB819" s="3" t="s">
        <v>66</v>
      </c>
      <c r="AC819" s="3" t="s">
        <v>61</v>
      </c>
      <c r="AD819" s="3">
        <v>8.66</v>
      </c>
      <c r="AE819" s="3" t="s">
        <v>72</v>
      </c>
      <c r="AF819" s="3">
        <v>6.92</v>
      </c>
      <c r="AG819" s="3">
        <v>8.66</v>
      </c>
      <c r="AH819" s="3">
        <v>5.36</v>
      </c>
      <c r="AI819" s="3">
        <v>7.97</v>
      </c>
      <c r="AJ819" s="3">
        <v>6.89</v>
      </c>
      <c r="AK819" s="3">
        <v>6.71</v>
      </c>
      <c r="AL819" s="3">
        <v>6.45</v>
      </c>
      <c r="AM819" s="3">
        <v>7.15</v>
      </c>
    </row>
    <row r="820">
      <c r="A820" s="3" t="s">
        <v>1881</v>
      </c>
      <c r="B820" s="3" t="s">
        <v>57</v>
      </c>
      <c r="C820" s="4">
        <v>23.0</v>
      </c>
      <c r="D820" s="3" t="s">
        <v>58</v>
      </c>
      <c r="E820" s="3" t="s">
        <v>70</v>
      </c>
      <c r="F820" s="5">
        <v>7.11</v>
      </c>
      <c r="G820" s="3">
        <v>2.0</v>
      </c>
      <c r="H820" s="5">
        <v>67.14</v>
      </c>
      <c r="I820" s="3" t="s">
        <v>384</v>
      </c>
      <c r="J820" s="3">
        <f>IFERROR(__xludf.DUMMYFUNCTION("COUNTA(SPLIT(I820,"",""))"),3.0)</f>
        <v>3</v>
      </c>
      <c r="K820" s="3">
        <f>IFERROR(__xludf.DUMMYFUNCTION("IF(REGEXMATCH(I820,""(?i)literary society""),1,0)"),0.0)</f>
        <v>0</v>
      </c>
      <c r="L820" s="3">
        <f>IFERROR(__xludf.DUMMYFUNCTION("IF(REGEXMATCH(I820,""(?i)robotics""),1,0)"),1.0)</f>
        <v>1</v>
      </c>
      <c r="M820" s="3">
        <f>IFERROR(__xludf.DUMMYFUNCTION("IF(REGEXMATCH(I820,""(?i)coding club""),1,0)"),0.0)</f>
        <v>0</v>
      </c>
      <c r="N820" s="3">
        <f>IFERROR(__xludf.DUMMYFUNCTION("IF(REGEXMATCH(I820,""(?i)entrepreneurship cell""),1,0)"),1.0)</f>
        <v>1</v>
      </c>
      <c r="O820" s="3">
        <f>IFERROR(__xludf.DUMMYFUNCTION("IF(REGEXMATCH(I820,""(?i)cultural club""),1,0)"),0.0)</f>
        <v>0</v>
      </c>
      <c r="P820" s="3">
        <f>IFERROR(__xludf.DUMMYFUNCTION("IF(REGEXMATCH(I820,""(?i)sports club""),1,0)"),1.0)</f>
        <v>1</v>
      </c>
      <c r="Q820" s="3" t="s">
        <v>1310</v>
      </c>
      <c r="R820" s="3">
        <f>IFERROR(__xludf.DUMMYFUNCTION("COUNTA(SPLIT(Q820,"",""))"),2.0)</f>
        <v>2</v>
      </c>
      <c r="S820" s="3">
        <f>IFERROR(__xludf.DUMMYFUNCTION("IF(REGEXMATCH(Q820,""(?i)c\+\+""),1,0)"),1.0)</f>
        <v>1</v>
      </c>
      <c r="T820" s="3">
        <f>IFERROR(__xludf.DUMMYFUNCTION("IF(REGEXMATCH(Q820,""(?i)machine learning""),1,0)"),0.0)</f>
        <v>0</v>
      </c>
      <c r="U820" s="3">
        <f>IFERROR(__xludf.DUMMYFUNCTION("IF(REGEXMATCH(Q820,""(?i)python""),1,0)"),1.0)</f>
        <v>1</v>
      </c>
      <c r="V820" s="3">
        <f>IFERROR(__xludf.DUMMYFUNCTION("IF(REGEXMATCH(Q820,""(?i)java""),1,0)"),0.0)</f>
        <v>0</v>
      </c>
      <c r="W820" s="3">
        <f>IFERROR(__xludf.DUMMYFUNCTION("IF(REGEXMATCH(Q820,""(?i)sql""),1,0)"),0.0)</f>
        <v>0</v>
      </c>
      <c r="X820" s="3">
        <f>IFERROR(__xludf.DUMMYFUNCTION("IF(REGEXMATCH(Q820,""(?i)web development""),1,0)"),0.0)</f>
        <v>0</v>
      </c>
      <c r="Y820" s="3">
        <f>IFERROR(__xludf.DUMMYFUNCTION("IF(REGEXMATCH(Q820,""(?i)data science""),1,0)"),0.0)</f>
        <v>0</v>
      </c>
      <c r="Z820" s="3" t="s">
        <v>45</v>
      </c>
      <c r="AA820" s="3" t="s">
        <v>72</v>
      </c>
      <c r="AB820" s="3" t="s">
        <v>66</v>
      </c>
      <c r="AC820" s="3" t="s">
        <v>46</v>
      </c>
      <c r="AD820" s="3">
        <v>11.72</v>
      </c>
      <c r="AE820" s="3" t="s">
        <v>61</v>
      </c>
      <c r="AF820" s="3">
        <v>8.16</v>
      </c>
      <c r="AG820" s="3">
        <v>6.56</v>
      </c>
      <c r="AH820" s="3">
        <v>8.26</v>
      </c>
      <c r="AI820" s="3">
        <v>5.34</v>
      </c>
      <c r="AJ820" s="3">
        <v>5.38</v>
      </c>
      <c r="AK820" s="3">
        <v>8.28</v>
      </c>
      <c r="AL820" s="3">
        <v>7.01</v>
      </c>
      <c r="AM820" s="3">
        <v>7.92</v>
      </c>
    </row>
    <row r="821">
      <c r="A821" s="3" t="s">
        <v>1882</v>
      </c>
      <c r="B821" s="3" t="s">
        <v>81</v>
      </c>
      <c r="C821" s="4">
        <v>19.0</v>
      </c>
      <c r="D821" s="3" t="s">
        <v>41</v>
      </c>
      <c r="E821" s="3" t="s">
        <v>82</v>
      </c>
      <c r="F821" s="5">
        <v>7.45</v>
      </c>
      <c r="G821" s="3">
        <v>0.0</v>
      </c>
      <c r="H821" s="5">
        <v>64.08</v>
      </c>
      <c r="I821" s="3" t="s">
        <v>13</v>
      </c>
      <c r="J821" s="3">
        <f>IFERROR(__xludf.DUMMYFUNCTION("COUNTA(SPLIT(I821,"",""))"),1.0)</f>
        <v>1</v>
      </c>
      <c r="K821" s="3">
        <f>IFERROR(__xludf.DUMMYFUNCTION("IF(REGEXMATCH(I821,""(?i)literary society""),1,0)"),0.0)</f>
        <v>0</v>
      </c>
      <c r="L821" s="3">
        <f>IFERROR(__xludf.DUMMYFUNCTION("IF(REGEXMATCH(I821,""(?i)robotics""),1,0)"),0.0)</f>
        <v>0</v>
      </c>
      <c r="M821" s="3">
        <f>IFERROR(__xludf.DUMMYFUNCTION("IF(REGEXMATCH(I821,""(?i)coding club""),1,0)"),0.0)</f>
        <v>0</v>
      </c>
      <c r="N821" s="3">
        <f>IFERROR(__xludf.DUMMYFUNCTION("IF(REGEXMATCH(I821,""(?i)entrepreneurship cell""),1,0)"),1.0)</f>
        <v>1</v>
      </c>
      <c r="O821" s="3">
        <f>IFERROR(__xludf.DUMMYFUNCTION("IF(REGEXMATCH(I821,""(?i)cultural club""),1,0)"),0.0)</f>
        <v>0</v>
      </c>
      <c r="P821" s="3">
        <f>IFERROR(__xludf.DUMMYFUNCTION("IF(REGEXMATCH(I821,""(?i)sports club""),1,0)"),0.0)</f>
        <v>0</v>
      </c>
      <c r="Q821" s="3" t="s">
        <v>1883</v>
      </c>
      <c r="R821" s="3">
        <f>IFERROR(__xludf.DUMMYFUNCTION("COUNTA(SPLIT(Q821,"",""))"),3.0)</f>
        <v>3</v>
      </c>
      <c r="S821" s="3">
        <f>IFERROR(__xludf.DUMMYFUNCTION("IF(REGEXMATCH(Q821,""(?i)c\+\+""),1,0)"),0.0)</f>
        <v>0</v>
      </c>
      <c r="T821" s="3">
        <f>IFERROR(__xludf.DUMMYFUNCTION("IF(REGEXMATCH(Q821,""(?i)machine learning""),1,0)"),1.0)</f>
        <v>1</v>
      </c>
      <c r="U821" s="3">
        <f>IFERROR(__xludf.DUMMYFUNCTION("IF(REGEXMATCH(Q821,""(?i)python""),1,0)"),0.0)</f>
        <v>0</v>
      </c>
      <c r="V821" s="3">
        <f>IFERROR(__xludf.DUMMYFUNCTION("IF(REGEXMATCH(Q821,""(?i)java""),1,0)"),0.0)</f>
        <v>0</v>
      </c>
      <c r="W821" s="3">
        <f>IFERROR(__xludf.DUMMYFUNCTION("IF(REGEXMATCH(Q821,""(?i)sql""),1,0)"),1.0)</f>
        <v>1</v>
      </c>
      <c r="X821" s="3">
        <f>IFERROR(__xludf.DUMMYFUNCTION("IF(REGEXMATCH(Q821,""(?i)web development""),1,0)"),1.0)</f>
        <v>1</v>
      </c>
      <c r="Y821" s="3">
        <f>IFERROR(__xludf.DUMMYFUNCTION("IF(REGEXMATCH(Q821,""(?i)data science""),1,0)"),0.0)</f>
        <v>0</v>
      </c>
      <c r="Z821" s="3" t="s">
        <v>45</v>
      </c>
      <c r="AA821" s="3" t="s">
        <v>85</v>
      </c>
      <c r="AB821" s="3" t="s">
        <v>47</v>
      </c>
      <c r="AC821" s="3" t="s">
        <v>48</v>
      </c>
      <c r="AD821" s="3">
        <v>0.0</v>
      </c>
      <c r="AE821" s="3" t="s">
        <v>49</v>
      </c>
      <c r="AF821" s="3">
        <v>6.62</v>
      </c>
      <c r="AG821" s="3">
        <v>8.6</v>
      </c>
      <c r="AH821" s="3">
        <v>7.75</v>
      </c>
      <c r="AI821" s="3">
        <v>8.41</v>
      </c>
      <c r="AJ821" s="3">
        <v>7.35</v>
      </c>
      <c r="AK821" s="3">
        <v>7.41</v>
      </c>
      <c r="AL821" s="3">
        <v>6.88</v>
      </c>
      <c r="AM821" s="3">
        <v>6.56</v>
      </c>
    </row>
    <row r="822">
      <c r="A822" s="3" t="s">
        <v>1884</v>
      </c>
      <c r="B822" s="3" t="s">
        <v>91</v>
      </c>
      <c r="C822" s="4">
        <v>22.0</v>
      </c>
      <c r="D822" s="3" t="s">
        <v>41</v>
      </c>
      <c r="E822" s="3" t="s">
        <v>52</v>
      </c>
      <c r="F822" s="5">
        <v>6.69</v>
      </c>
      <c r="G822" s="3">
        <v>4.0</v>
      </c>
      <c r="H822" s="5">
        <v>76.85</v>
      </c>
      <c r="I822" s="3" t="s">
        <v>15</v>
      </c>
      <c r="J822" s="3">
        <f>IFERROR(__xludf.DUMMYFUNCTION("COUNTA(SPLIT(I822,"",""))"),1.0)</f>
        <v>1</v>
      </c>
      <c r="K822" s="3">
        <f>IFERROR(__xludf.DUMMYFUNCTION("IF(REGEXMATCH(I822,""(?i)literary society""),1,0)"),0.0)</f>
        <v>0</v>
      </c>
      <c r="L822" s="3">
        <f>IFERROR(__xludf.DUMMYFUNCTION("IF(REGEXMATCH(I822,""(?i)robotics""),1,0)"),0.0)</f>
        <v>0</v>
      </c>
      <c r="M822" s="3">
        <f>IFERROR(__xludf.DUMMYFUNCTION("IF(REGEXMATCH(I822,""(?i)coding club""),1,0)"),0.0)</f>
        <v>0</v>
      </c>
      <c r="N822" s="3">
        <f>IFERROR(__xludf.DUMMYFUNCTION("IF(REGEXMATCH(I822,""(?i)entrepreneurship cell""),1,0)"),0.0)</f>
        <v>0</v>
      </c>
      <c r="O822" s="3">
        <f>IFERROR(__xludf.DUMMYFUNCTION("IF(REGEXMATCH(I822,""(?i)cultural club""),1,0)"),0.0)</f>
        <v>0</v>
      </c>
      <c r="P822" s="3">
        <f>IFERROR(__xludf.DUMMYFUNCTION("IF(REGEXMATCH(I822,""(?i)sports club""),1,0)"),1.0)</f>
        <v>1</v>
      </c>
      <c r="Q822" s="3" t="s">
        <v>206</v>
      </c>
      <c r="R822" s="3">
        <f>IFERROR(__xludf.DUMMYFUNCTION("COUNTA(SPLIT(Q822,"",""))"),2.0)</f>
        <v>2</v>
      </c>
      <c r="S822" s="3">
        <f>IFERROR(__xludf.DUMMYFUNCTION("IF(REGEXMATCH(Q822,""(?i)c\+\+""),1,0)"),0.0)</f>
        <v>0</v>
      </c>
      <c r="T822" s="3">
        <f>IFERROR(__xludf.DUMMYFUNCTION("IF(REGEXMATCH(Q822,""(?i)machine learning""),1,0)"),0.0)</f>
        <v>0</v>
      </c>
      <c r="U822" s="3">
        <f>IFERROR(__xludf.DUMMYFUNCTION("IF(REGEXMATCH(Q822,""(?i)python""),1,0)"),0.0)</f>
        <v>0</v>
      </c>
      <c r="V822" s="3">
        <f>IFERROR(__xludf.DUMMYFUNCTION("IF(REGEXMATCH(Q822,""(?i)java""),1,0)"),1.0)</f>
        <v>1</v>
      </c>
      <c r="W822" s="3">
        <f>IFERROR(__xludf.DUMMYFUNCTION("IF(REGEXMATCH(Q822,""(?i)sql""),1,0)"),0.0)</f>
        <v>0</v>
      </c>
      <c r="X822" s="3">
        <f>IFERROR(__xludf.DUMMYFUNCTION("IF(REGEXMATCH(Q822,""(?i)web development""),1,0)"),1.0)</f>
        <v>1</v>
      </c>
      <c r="Y822" s="3">
        <f>IFERROR(__xludf.DUMMYFUNCTION("IF(REGEXMATCH(Q822,""(?i)data science""),1,0)"),0.0)</f>
        <v>0</v>
      </c>
      <c r="Z822" s="3" t="s">
        <v>55</v>
      </c>
      <c r="AA822" s="3" t="s">
        <v>48</v>
      </c>
      <c r="AB822" s="3" t="s">
        <v>47</v>
      </c>
      <c r="AC822" s="3" t="s">
        <v>48</v>
      </c>
      <c r="AD822" s="3">
        <v>0.0</v>
      </c>
      <c r="AE822" s="3" t="s">
        <v>49</v>
      </c>
      <c r="AF822" s="3">
        <v>5.65</v>
      </c>
      <c r="AG822" s="3">
        <v>7.59</v>
      </c>
      <c r="AH822" s="3">
        <v>7.71</v>
      </c>
      <c r="AI822" s="3">
        <v>7.05</v>
      </c>
      <c r="AJ822" s="3">
        <v>8.22</v>
      </c>
      <c r="AK822" s="3">
        <v>6.32</v>
      </c>
      <c r="AL822" s="3">
        <v>6.49</v>
      </c>
      <c r="AM822" s="3">
        <v>4.52</v>
      </c>
    </row>
    <row r="823">
      <c r="A823" s="3" t="s">
        <v>1885</v>
      </c>
      <c r="B823" s="3" t="s">
        <v>1886</v>
      </c>
      <c r="C823" s="4">
        <v>23.0</v>
      </c>
      <c r="D823" s="3" t="s">
        <v>58</v>
      </c>
      <c r="E823" s="3" t="s">
        <v>42</v>
      </c>
      <c r="F823" s="5">
        <v>7.23</v>
      </c>
      <c r="G823" s="3">
        <v>1.0</v>
      </c>
      <c r="H823" s="5">
        <v>60.58</v>
      </c>
      <c r="I823" s="3" t="s">
        <v>11</v>
      </c>
      <c r="J823" s="3">
        <f>IFERROR(__xludf.DUMMYFUNCTION("COUNTA(SPLIT(I823,"",""))"),1.0)</f>
        <v>1</v>
      </c>
      <c r="K823" s="3">
        <f>IFERROR(__xludf.DUMMYFUNCTION("IF(REGEXMATCH(I823,""(?i)literary society""),1,0)"),0.0)</f>
        <v>0</v>
      </c>
      <c r="L823" s="3">
        <f>IFERROR(__xludf.DUMMYFUNCTION("IF(REGEXMATCH(I823,""(?i)robotics""),1,0)"),1.0)</f>
        <v>1</v>
      </c>
      <c r="M823" s="3">
        <f>IFERROR(__xludf.DUMMYFUNCTION("IF(REGEXMATCH(I823,""(?i)coding club""),1,0)"),0.0)</f>
        <v>0</v>
      </c>
      <c r="N823" s="3">
        <f>IFERROR(__xludf.DUMMYFUNCTION("IF(REGEXMATCH(I823,""(?i)entrepreneurship cell""),1,0)"),0.0)</f>
        <v>0</v>
      </c>
      <c r="O823" s="3">
        <f>IFERROR(__xludf.DUMMYFUNCTION("IF(REGEXMATCH(I823,""(?i)cultural club""),1,0)"),0.0)</f>
        <v>0</v>
      </c>
      <c r="P823" s="3">
        <f>IFERROR(__xludf.DUMMYFUNCTION("IF(REGEXMATCH(I823,""(?i)sports club""),1,0)"),0.0)</f>
        <v>0</v>
      </c>
      <c r="Q823" s="3" t="s">
        <v>891</v>
      </c>
      <c r="R823" s="3">
        <f>IFERROR(__xludf.DUMMYFUNCTION("COUNTA(SPLIT(Q823,"",""))"),5.0)</f>
        <v>5</v>
      </c>
      <c r="S823" s="3">
        <f>IFERROR(__xludf.DUMMYFUNCTION("IF(REGEXMATCH(Q823,""(?i)c\+\+""),1,0)"),1.0)</f>
        <v>1</v>
      </c>
      <c r="T823" s="3">
        <f>IFERROR(__xludf.DUMMYFUNCTION("IF(REGEXMATCH(Q823,""(?i)machine learning""),1,0)"),1.0)</f>
        <v>1</v>
      </c>
      <c r="U823" s="3">
        <f>IFERROR(__xludf.DUMMYFUNCTION("IF(REGEXMATCH(Q823,""(?i)python""),1,0)"),1.0)</f>
        <v>1</v>
      </c>
      <c r="V823" s="3">
        <f>IFERROR(__xludf.DUMMYFUNCTION("IF(REGEXMATCH(Q823,""(?i)java""),1,0)"),1.0)</f>
        <v>1</v>
      </c>
      <c r="W823" s="3">
        <f>IFERROR(__xludf.DUMMYFUNCTION("IF(REGEXMATCH(Q823,""(?i)sql""),1,0)"),0.0)</f>
        <v>0</v>
      </c>
      <c r="X823" s="3">
        <f>IFERROR(__xludf.DUMMYFUNCTION("IF(REGEXMATCH(Q823,""(?i)web development""),1,0)"),1.0)</f>
        <v>1</v>
      </c>
      <c r="Y823" s="3">
        <f>IFERROR(__xludf.DUMMYFUNCTION("IF(REGEXMATCH(Q823,""(?i)data science""),1,0)"),0.0)</f>
        <v>0</v>
      </c>
      <c r="Z823" s="3" t="s">
        <v>55</v>
      </c>
      <c r="AA823" s="3" t="s">
        <v>48</v>
      </c>
      <c r="AB823" s="3" t="s">
        <v>66</v>
      </c>
      <c r="AC823" s="3" t="s">
        <v>46</v>
      </c>
      <c r="AD823" s="3">
        <v>5.03</v>
      </c>
      <c r="AE823" s="3" t="s">
        <v>72</v>
      </c>
      <c r="AF823" s="3">
        <v>6.64</v>
      </c>
      <c r="AG823" s="3">
        <v>7.19</v>
      </c>
      <c r="AH823" s="3">
        <v>6.97</v>
      </c>
      <c r="AI823" s="3">
        <v>8.33</v>
      </c>
      <c r="AJ823" s="3">
        <v>7.32</v>
      </c>
      <c r="AK823" s="3">
        <v>8.1</v>
      </c>
      <c r="AL823" s="3">
        <v>7.61</v>
      </c>
      <c r="AM823" s="3">
        <v>5.68</v>
      </c>
    </row>
    <row r="824">
      <c r="A824" s="3" t="s">
        <v>1887</v>
      </c>
      <c r="B824" s="3" t="s">
        <v>187</v>
      </c>
      <c r="C824" s="4">
        <v>20.0</v>
      </c>
      <c r="D824" s="3" t="s">
        <v>58</v>
      </c>
      <c r="E824" s="3" t="s">
        <v>92</v>
      </c>
      <c r="F824" s="5">
        <v>6.71</v>
      </c>
      <c r="G824" s="3">
        <v>1.0</v>
      </c>
      <c r="H824" s="5">
        <v>85.04</v>
      </c>
      <c r="I824" s="3" t="s">
        <v>13</v>
      </c>
      <c r="J824" s="3">
        <f>IFERROR(__xludf.DUMMYFUNCTION("COUNTA(SPLIT(I824,"",""))"),1.0)</f>
        <v>1</v>
      </c>
      <c r="K824" s="3">
        <f>IFERROR(__xludf.DUMMYFUNCTION("IF(REGEXMATCH(I824,""(?i)literary society""),1,0)"),0.0)</f>
        <v>0</v>
      </c>
      <c r="L824" s="3">
        <f>IFERROR(__xludf.DUMMYFUNCTION("IF(REGEXMATCH(I824,""(?i)robotics""),1,0)"),0.0)</f>
        <v>0</v>
      </c>
      <c r="M824" s="3">
        <f>IFERROR(__xludf.DUMMYFUNCTION("IF(REGEXMATCH(I824,""(?i)coding club""),1,0)"),0.0)</f>
        <v>0</v>
      </c>
      <c r="N824" s="3">
        <f>IFERROR(__xludf.DUMMYFUNCTION("IF(REGEXMATCH(I824,""(?i)entrepreneurship cell""),1,0)"),1.0)</f>
        <v>1</v>
      </c>
      <c r="O824" s="3">
        <f>IFERROR(__xludf.DUMMYFUNCTION("IF(REGEXMATCH(I824,""(?i)cultural club""),1,0)"),0.0)</f>
        <v>0</v>
      </c>
      <c r="P824" s="3">
        <f>IFERROR(__xludf.DUMMYFUNCTION("IF(REGEXMATCH(I824,""(?i)sports club""),1,0)"),0.0)</f>
        <v>0</v>
      </c>
      <c r="Q824" s="3" t="s">
        <v>276</v>
      </c>
      <c r="R824" s="3">
        <f>IFERROR(__xludf.DUMMYFUNCTION("COUNTA(SPLIT(Q824,"",""))"),3.0)</f>
        <v>3</v>
      </c>
      <c r="S824" s="3">
        <f>IFERROR(__xludf.DUMMYFUNCTION("IF(REGEXMATCH(Q824,""(?i)c\+\+""),1,0)"),1.0)</f>
        <v>1</v>
      </c>
      <c r="T824" s="3">
        <f>IFERROR(__xludf.DUMMYFUNCTION("IF(REGEXMATCH(Q824,""(?i)machine learning""),1,0)"),0.0)</f>
        <v>0</v>
      </c>
      <c r="U824" s="3">
        <f>IFERROR(__xludf.DUMMYFUNCTION("IF(REGEXMATCH(Q824,""(?i)python""),1,0)"),0.0)</f>
        <v>0</v>
      </c>
      <c r="V824" s="3">
        <f>IFERROR(__xludf.DUMMYFUNCTION("IF(REGEXMATCH(Q824,""(?i)java""),1,0)"),1.0)</f>
        <v>1</v>
      </c>
      <c r="W824" s="3">
        <f>IFERROR(__xludf.DUMMYFUNCTION("IF(REGEXMATCH(Q824,""(?i)sql""),1,0)"),0.0)</f>
        <v>0</v>
      </c>
      <c r="X824" s="3">
        <f>IFERROR(__xludf.DUMMYFUNCTION("IF(REGEXMATCH(Q824,""(?i)web development""),1,0)"),1.0)</f>
        <v>1</v>
      </c>
      <c r="Y824" s="3">
        <f>IFERROR(__xludf.DUMMYFUNCTION("IF(REGEXMATCH(Q824,""(?i)data science""),1,0)"),0.0)</f>
        <v>0</v>
      </c>
      <c r="Z824" s="3" t="s">
        <v>45</v>
      </c>
      <c r="AA824" s="3" t="s">
        <v>61</v>
      </c>
      <c r="AB824" s="3" t="s">
        <v>47</v>
      </c>
      <c r="AC824" s="3" t="s">
        <v>48</v>
      </c>
      <c r="AD824" s="3">
        <v>0.0</v>
      </c>
      <c r="AE824" s="3" t="s">
        <v>49</v>
      </c>
      <c r="AF824" s="3">
        <v>5.59</v>
      </c>
      <c r="AG824" s="3">
        <v>7.5</v>
      </c>
      <c r="AH824" s="3">
        <v>5.96</v>
      </c>
      <c r="AI824" s="3">
        <v>8.28</v>
      </c>
      <c r="AJ824" s="3">
        <v>6.74</v>
      </c>
      <c r="AK824" s="3">
        <v>7.13</v>
      </c>
      <c r="AL824" s="3">
        <v>7.41</v>
      </c>
      <c r="AM824" s="3">
        <v>5.07</v>
      </c>
    </row>
    <row r="825">
      <c r="A825" s="3" t="s">
        <v>1888</v>
      </c>
      <c r="B825" s="3" t="s">
        <v>1889</v>
      </c>
      <c r="C825" s="4">
        <v>18.0</v>
      </c>
      <c r="D825" s="3" t="s">
        <v>58</v>
      </c>
      <c r="E825" s="3" t="s">
        <v>70</v>
      </c>
      <c r="F825" s="5">
        <v>7.0</v>
      </c>
      <c r="G825" s="3">
        <v>0.0</v>
      </c>
      <c r="H825" s="5">
        <v>66.03</v>
      </c>
      <c r="I825" s="3" t="s">
        <v>615</v>
      </c>
      <c r="J825" s="3">
        <f>IFERROR(__xludf.DUMMYFUNCTION("COUNTA(SPLIT(I825,"",""))"),2.0)</f>
        <v>2</v>
      </c>
      <c r="K825" s="3">
        <f>IFERROR(__xludf.DUMMYFUNCTION("IF(REGEXMATCH(I825,""(?i)literary society""),1,0)"),0.0)</f>
        <v>0</v>
      </c>
      <c r="L825" s="3">
        <f>IFERROR(__xludf.DUMMYFUNCTION("IF(REGEXMATCH(I825,""(?i)robotics""),1,0)"),1.0)</f>
        <v>1</v>
      </c>
      <c r="M825" s="3">
        <f>IFERROR(__xludf.DUMMYFUNCTION("IF(REGEXMATCH(I825,""(?i)coding club""),1,0)"),0.0)</f>
        <v>0</v>
      </c>
      <c r="N825" s="3">
        <f>IFERROR(__xludf.DUMMYFUNCTION("IF(REGEXMATCH(I825,""(?i)entrepreneurship cell""),1,0)"),1.0)</f>
        <v>1</v>
      </c>
      <c r="O825" s="3">
        <f>IFERROR(__xludf.DUMMYFUNCTION("IF(REGEXMATCH(I825,""(?i)cultural club""),1,0)"),0.0)</f>
        <v>0</v>
      </c>
      <c r="P825" s="3">
        <f>IFERROR(__xludf.DUMMYFUNCTION("IF(REGEXMATCH(I825,""(?i)sports club""),1,0)"),0.0)</f>
        <v>0</v>
      </c>
      <c r="Q825" s="3" t="s">
        <v>433</v>
      </c>
      <c r="R825" s="3">
        <f>IFERROR(__xludf.DUMMYFUNCTION("COUNTA(SPLIT(Q825,"",""))"),2.0)</f>
        <v>2</v>
      </c>
      <c r="S825" s="3">
        <f>IFERROR(__xludf.DUMMYFUNCTION("IF(REGEXMATCH(Q825,""(?i)c\+\+""),1,0)"),0.0)</f>
        <v>0</v>
      </c>
      <c r="T825" s="3">
        <f>IFERROR(__xludf.DUMMYFUNCTION("IF(REGEXMATCH(Q825,""(?i)machine learning""),1,0)"),0.0)</f>
        <v>0</v>
      </c>
      <c r="U825" s="3">
        <f>IFERROR(__xludf.DUMMYFUNCTION("IF(REGEXMATCH(Q825,""(?i)python""),1,0)"),0.0)</f>
        <v>0</v>
      </c>
      <c r="V825" s="3">
        <f>IFERROR(__xludf.DUMMYFUNCTION("IF(REGEXMATCH(Q825,""(?i)java""),1,0)"),0.0)</f>
        <v>0</v>
      </c>
      <c r="W825" s="3">
        <f>IFERROR(__xludf.DUMMYFUNCTION("IF(REGEXMATCH(Q825,""(?i)sql""),1,0)"),1.0)</f>
        <v>1</v>
      </c>
      <c r="X825" s="3">
        <f>IFERROR(__xludf.DUMMYFUNCTION("IF(REGEXMATCH(Q825,""(?i)web development""),1,0)"),0.0)</f>
        <v>0</v>
      </c>
      <c r="Y825" s="3">
        <f>IFERROR(__xludf.DUMMYFUNCTION("IF(REGEXMATCH(Q825,""(?i)data science""),1,0)"),1.0)</f>
        <v>1</v>
      </c>
      <c r="Z825" s="3" t="s">
        <v>55</v>
      </c>
      <c r="AA825" s="3" t="s">
        <v>48</v>
      </c>
      <c r="AB825" s="3" t="s">
        <v>66</v>
      </c>
      <c r="AC825" s="3" t="s">
        <v>46</v>
      </c>
      <c r="AD825" s="3">
        <v>13.55</v>
      </c>
      <c r="AE825" s="3" t="s">
        <v>61</v>
      </c>
      <c r="AF825" s="3">
        <v>6.79</v>
      </c>
      <c r="AG825" s="3">
        <v>6.77</v>
      </c>
      <c r="AH825" s="3">
        <v>7.16</v>
      </c>
      <c r="AI825" s="3">
        <v>6.55</v>
      </c>
      <c r="AJ825" s="3">
        <v>6.6</v>
      </c>
      <c r="AK825" s="3">
        <v>8.07</v>
      </c>
      <c r="AL825" s="3">
        <v>6.71</v>
      </c>
      <c r="AM825" s="3">
        <v>7.38</v>
      </c>
    </row>
    <row r="826">
      <c r="A826" s="3" t="s">
        <v>1890</v>
      </c>
      <c r="B826" s="3" t="s">
        <v>1891</v>
      </c>
      <c r="C826" s="4">
        <v>18.0</v>
      </c>
      <c r="D826" s="3" t="s">
        <v>41</v>
      </c>
      <c r="E826" s="3" t="s">
        <v>92</v>
      </c>
      <c r="F826" s="5">
        <v>7.15</v>
      </c>
      <c r="G826" s="3">
        <v>1.0</v>
      </c>
      <c r="H826" s="5">
        <v>75.19</v>
      </c>
      <c r="I826" s="3" t="s">
        <v>13</v>
      </c>
      <c r="J826" s="3">
        <f>IFERROR(__xludf.DUMMYFUNCTION("COUNTA(SPLIT(I826,"",""))"),1.0)</f>
        <v>1</v>
      </c>
      <c r="K826" s="3">
        <f>IFERROR(__xludf.DUMMYFUNCTION("IF(REGEXMATCH(I826,""(?i)literary society""),1,0)"),0.0)</f>
        <v>0</v>
      </c>
      <c r="L826" s="3">
        <f>IFERROR(__xludf.DUMMYFUNCTION("IF(REGEXMATCH(I826,""(?i)robotics""),1,0)"),0.0)</f>
        <v>0</v>
      </c>
      <c r="M826" s="3">
        <f>IFERROR(__xludf.DUMMYFUNCTION("IF(REGEXMATCH(I826,""(?i)coding club""),1,0)"),0.0)</f>
        <v>0</v>
      </c>
      <c r="N826" s="3">
        <f>IFERROR(__xludf.DUMMYFUNCTION("IF(REGEXMATCH(I826,""(?i)entrepreneurship cell""),1,0)"),1.0)</f>
        <v>1</v>
      </c>
      <c r="O826" s="3">
        <f>IFERROR(__xludf.DUMMYFUNCTION("IF(REGEXMATCH(I826,""(?i)cultural club""),1,0)"),0.0)</f>
        <v>0</v>
      </c>
      <c r="P826" s="3">
        <f>IFERROR(__xludf.DUMMYFUNCTION("IF(REGEXMATCH(I826,""(?i)sports club""),1,0)"),0.0)</f>
        <v>0</v>
      </c>
      <c r="Q826" s="3" t="s">
        <v>1307</v>
      </c>
      <c r="R826" s="3">
        <f>IFERROR(__xludf.DUMMYFUNCTION("COUNTA(SPLIT(Q826,"",""))"),2.0)</f>
        <v>2</v>
      </c>
      <c r="S826" s="3">
        <f>IFERROR(__xludf.DUMMYFUNCTION("IF(REGEXMATCH(Q826,""(?i)c\+\+""),1,0)"),0.0)</f>
        <v>0</v>
      </c>
      <c r="T826" s="3">
        <f>IFERROR(__xludf.DUMMYFUNCTION("IF(REGEXMATCH(Q826,""(?i)machine learning""),1,0)"),0.0)</f>
        <v>0</v>
      </c>
      <c r="U826" s="3">
        <f>IFERROR(__xludf.DUMMYFUNCTION("IF(REGEXMATCH(Q826,""(?i)python""),1,0)"),0.0)</f>
        <v>0</v>
      </c>
      <c r="V826" s="3">
        <f>IFERROR(__xludf.DUMMYFUNCTION("IF(REGEXMATCH(Q826,""(?i)java""),1,0)"),0.0)</f>
        <v>0</v>
      </c>
      <c r="W826" s="3">
        <f>IFERROR(__xludf.DUMMYFUNCTION("IF(REGEXMATCH(Q826,""(?i)sql""),1,0)"),1.0)</f>
        <v>1</v>
      </c>
      <c r="X826" s="3">
        <f>IFERROR(__xludf.DUMMYFUNCTION("IF(REGEXMATCH(Q826,""(?i)web development""),1,0)"),0.0)</f>
        <v>0</v>
      </c>
      <c r="Y826" s="3">
        <f>IFERROR(__xludf.DUMMYFUNCTION("IF(REGEXMATCH(Q826,""(?i)data science""),1,0)"),1.0)</f>
        <v>1</v>
      </c>
      <c r="Z826" s="3" t="s">
        <v>45</v>
      </c>
      <c r="AA826" s="3" t="s">
        <v>67</v>
      </c>
      <c r="AB826" s="3" t="s">
        <v>47</v>
      </c>
      <c r="AC826" s="3" t="s">
        <v>48</v>
      </c>
      <c r="AD826" s="3">
        <v>0.0</v>
      </c>
      <c r="AE826" s="3" t="s">
        <v>49</v>
      </c>
      <c r="AF826" s="3">
        <v>7.44</v>
      </c>
      <c r="AG826" s="3">
        <v>8.18</v>
      </c>
      <c r="AH826" s="3">
        <v>7.16</v>
      </c>
      <c r="AI826" s="3">
        <v>7.49</v>
      </c>
      <c r="AJ826" s="3">
        <v>7.7</v>
      </c>
      <c r="AK826" s="3">
        <v>6.12</v>
      </c>
      <c r="AL826" s="3">
        <v>7.46</v>
      </c>
      <c r="AM826" s="3">
        <v>5.66</v>
      </c>
    </row>
    <row r="827">
      <c r="A827" s="3" t="s">
        <v>1892</v>
      </c>
      <c r="B827" s="3" t="s">
        <v>1893</v>
      </c>
      <c r="C827" s="4">
        <v>22.0</v>
      </c>
      <c r="D827" s="3" t="s">
        <v>58</v>
      </c>
      <c r="E827" s="3" t="s">
        <v>92</v>
      </c>
      <c r="F827" s="5">
        <v>7.06</v>
      </c>
      <c r="G827" s="3">
        <v>2.0</v>
      </c>
      <c r="H827" s="5">
        <v>63.61</v>
      </c>
      <c r="I827" s="3" t="s">
        <v>474</v>
      </c>
      <c r="J827" s="3">
        <f>IFERROR(__xludf.DUMMYFUNCTION("COUNTA(SPLIT(I827,"",""))"),2.0)</f>
        <v>2</v>
      </c>
      <c r="K827" s="3">
        <f>IFERROR(__xludf.DUMMYFUNCTION("IF(REGEXMATCH(I827,""(?i)literary society""),1,0)"),0.0)</f>
        <v>0</v>
      </c>
      <c r="L827" s="3">
        <f>IFERROR(__xludf.DUMMYFUNCTION("IF(REGEXMATCH(I827,""(?i)robotics""),1,0)"),1.0)</f>
        <v>1</v>
      </c>
      <c r="M827" s="3">
        <f>IFERROR(__xludf.DUMMYFUNCTION("IF(REGEXMATCH(I827,""(?i)coding club""),1,0)"),0.0)</f>
        <v>0</v>
      </c>
      <c r="N827" s="3">
        <f>IFERROR(__xludf.DUMMYFUNCTION("IF(REGEXMATCH(I827,""(?i)entrepreneurship cell""),1,0)"),0.0)</f>
        <v>0</v>
      </c>
      <c r="O827" s="3">
        <f>IFERROR(__xludf.DUMMYFUNCTION("IF(REGEXMATCH(I827,""(?i)cultural club""),1,0)"),0.0)</f>
        <v>0</v>
      </c>
      <c r="P827" s="3">
        <f>IFERROR(__xludf.DUMMYFUNCTION("IF(REGEXMATCH(I827,""(?i)sports club""),1,0)"),1.0)</f>
        <v>1</v>
      </c>
      <c r="Q827" s="3" t="s">
        <v>1894</v>
      </c>
      <c r="R827" s="3">
        <f>IFERROR(__xludf.DUMMYFUNCTION("COUNTA(SPLIT(Q827,"",""))"),5.0)</f>
        <v>5</v>
      </c>
      <c r="S827" s="3">
        <f>IFERROR(__xludf.DUMMYFUNCTION("IF(REGEXMATCH(Q827,""(?i)c\+\+""),1,0)"),1.0)</f>
        <v>1</v>
      </c>
      <c r="T827" s="3">
        <f>IFERROR(__xludf.DUMMYFUNCTION("IF(REGEXMATCH(Q827,""(?i)machine learning""),1,0)"),1.0)</f>
        <v>1</v>
      </c>
      <c r="U827" s="3">
        <f>IFERROR(__xludf.DUMMYFUNCTION("IF(REGEXMATCH(Q827,""(?i)python""),1,0)"),1.0)</f>
        <v>1</v>
      </c>
      <c r="V827" s="3">
        <f>IFERROR(__xludf.DUMMYFUNCTION("IF(REGEXMATCH(Q827,""(?i)java""),1,0)"),1.0)</f>
        <v>1</v>
      </c>
      <c r="W827" s="3">
        <f>IFERROR(__xludf.DUMMYFUNCTION("IF(REGEXMATCH(Q827,""(?i)sql""),1,0)"),0.0)</f>
        <v>0</v>
      </c>
      <c r="X827" s="3">
        <f>IFERROR(__xludf.DUMMYFUNCTION("IF(REGEXMATCH(Q827,""(?i)web development""),1,0)"),1.0)</f>
        <v>1</v>
      </c>
      <c r="Y827" s="3">
        <f>IFERROR(__xludf.DUMMYFUNCTION("IF(REGEXMATCH(Q827,""(?i)data science""),1,0)"),0.0)</f>
        <v>0</v>
      </c>
      <c r="Z827" s="3" t="s">
        <v>45</v>
      </c>
      <c r="AA827" s="3" t="s">
        <v>72</v>
      </c>
      <c r="AB827" s="3" t="s">
        <v>47</v>
      </c>
      <c r="AC827" s="3" t="s">
        <v>48</v>
      </c>
      <c r="AD827" s="3">
        <v>0.0</v>
      </c>
      <c r="AE827" s="3" t="s">
        <v>49</v>
      </c>
      <c r="AF827" s="3">
        <v>7.34</v>
      </c>
      <c r="AG827" s="3">
        <v>6.99</v>
      </c>
      <c r="AH827" s="3">
        <v>7.77</v>
      </c>
      <c r="AI827" s="3">
        <v>5.85</v>
      </c>
      <c r="AJ827" s="3">
        <v>6.22</v>
      </c>
      <c r="AK827" s="3">
        <v>7.77</v>
      </c>
      <c r="AL827" s="3">
        <v>6.2</v>
      </c>
      <c r="AM827" s="3">
        <v>8.38</v>
      </c>
    </row>
    <row r="828">
      <c r="A828" s="3" t="s">
        <v>1895</v>
      </c>
      <c r="B828" s="3" t="s">
        <v>256</v>
      </c>
      <c r="C828" s="4">
        <v>18.0</v>
      </c>
      <c r="D828" s="3" t="s">
        <v>58</v>
      </c>
      <c r="E828" s="3" t="s">
        <v>92</v>
      </c>
      <c r="F828" s="5">
        <v>7.35</v>
      </c>
      <c r="G828" s="3">
        <v>0.0</v>
      </c>
      <c r="H828" s="5">
        <v>79.32</v>
      </c>
      <c r="I828" s="3" t="s">
        <v>1022</v>
      </c>
      <c r="J828" s="3">
        <f>IFERROR(__xludf.DUMMYFUNCTION("COUNTA(SPLIT(I828,"",""))"),3.0)</f>
        <v>3</v>
      </c>
      <c r="K828" s="3">
        <f>IFERROR(__xludf.DUMMYFUNCTION("IF(REGEXMATCH(I828,""(?i)literary society""),1,0)"),1.0)</f>
        <v>1</v>
      </c>
      <c r="L828" s="3">
        <f>IFERROR(__xludf.DUMMYFUNCTION("IF(REGEXMATCH(I828,""(?i)robotics""),1,0)"),0.0)</f>
        <v>0</v>
      </c>
      <c r="M828" s="3">
        <f>IFERROR(__xludf.DUMMYFUNCTION("IF(REGEXMATCH(I828,""(?i)coding club""),1,0)"),0.0)</f>
        <v>0</v>
      </c>
      <c r="N828" s="3">
        <f>IFERROR(__xludf.DUMMYFUNCTION("IF(REGEXMATCH(I828,""(?i)entrepreneurship cell""),1,0)"),1.0)</f>
        <v>1</v>
      </c>
      <c r="O828" s="3">
        <f>IFERROR(__xludf.DUMMYFUNCTION("IF(REGEXMATCH(I828,""(?i)cultural club""),1,0)"),1.0)</f>
        <v>1</v>
      </c>
      <c r="P828" s="3">
        <f>IFERROR(__xludf.DUMMYFUNCTION("IF(REGEXMATCH(I828,""(?i)sports club""),1,0)"),0.0)</f>
        <v>0</v>
      </c>
      <c r="Q828" s="3" t="s">
        <v>260</v>
      </c>
      <c r="R828" s="3">
        <f>IFERROR(__xludf.DUMMYFUNCTION("COUNTA(SPLIT(Q828,"",""))"),2.0)</f>
        <v>2</v>
      </c>
      <c r="S828" s="3">
        <f>IFERROR(__xludf.DUMMYFUNCTION("IF(REGEXMATCH(Q828,""(?i)c\+\+""),1,0)"),0.0)</f>
        <v>0</v>
      </c>
      <c r="T828" s="3">
        <f>IFERROR(__xludf.DUMMYFUNCTION("IF(REGEXMATCH(Q828,""(?i)machine learning""),1,0)"),0.0)</f>
        <v>0</v>
      </c>
      <c r="U828" s="3">
        <f>IFERROR(__xludf.DUMMYFUNCTION("IF(REGEXMATCH(Q828,""(?i)python""),1,0)"),0.0)</f>
        <v>0</v>
      </c>
      <c r="V828" s="3">
        <f>IFERROR(__xludf.DUMMYFUNCTION("IF(REGEXMATCH(Q828,""(?i)java""),1,0)"),0.0)</f>
        <v>0</v>
      </c>
      <c r="W828" s="3">
        <f>IFERROR(__xludf.DUMMYFUNCTION("IF(REGEXMATCH(Q828,""(?i)sql""),1,0)"),1.0)</f>
        <v>1</v>
      </c>
      <c r="X828" s="3">
        <f>IFERROR(__xludf.DUMMYFUNCTION("IF(REGEXMATCH(Q828,""(?i)web development""),1,0)"),1.0)</f>
        <v>1</v>
      </c>
      <c r="Y828" s="3">
        <f>IFERROR(__xludf.DUMMYFUNCTION("IF(REGEXMATCH(Q828,""(?i)data science""),1,0)"),0.0)</f>
        <v>0</v>
      </c>
      <c r="Z828" s="3" t="s">
        <v>45</v>
      </c>
      <c r="AA828" s="3" t="s">
        <v>61</v>
      </c>
      <c r="AB828" s="3" t="s">
        <v>66</v>
      </c>
      <c r="AC828" s="3" t="s">
        <v>72</v>
      </c>
      <c r="AD828" s="3">
        <v>18.08</v>
      </c>
      <c r="AE828" s="3" t="s">
        <v>75</v>
      </c>
      <c r="AF828" s="3">
        <v>8.6</v>
      </c>
      <c r="AG828" s="3">
        <v>7.56</v>
      </c>
      <c r="AH828" s="3">
        <v>8.77</v>
      </c>
      <c r="AI828" s="3">
        <v>5.78</v>
      </c>
      <c r="AJ828" s="3">
        <v>8.07</v>
      </c>
      <c r="AK828" s="3">
        <v>8.01</v>
      </c>
      <c r="AL828" s="3">
        <v>5.32</v>
      </c>
      <c r="AM828" s="3">
        <v>6.7</v>
      </c>
    </row>
    <row r="829">
      <c r="A829" s="3" t="s">
        <v>1896</v>
      </c>
      <c r="B829" s="3" t="s">
        <v>187</v>
      </c>
      <c r="C829" s="4">
        <v>18.0</v>
      </c>
      <c r="D829" s="3" t="s">
        <v>58</v>
      </c>
      <c r="E829" s="3" t="s">
        <v>92</v>
      </c>
      <c r="F829" s="5">
        <v>6.57</v>
      </c>
      <c r="G829" s="3">
        <v>1.0</v>
      </c>
      <c r="H829" s="5">
        <v>69.01</v>
      </c>
      <c r="I829" s="3" t="s">
        <v>209</v>
      </c>
      <c r="J829" s="3">
        <f>IFERROR(__xludf.DUMMYFUNCTION("COUNTA(SPLIT(I829,"",""))"),2.0)</f>
        <v>2</v>
      </c>
      <c r="K829" s="3">
        <f>IFERROR(__xludf.DUMMYFUNCTION("IF(REGEXMATCH(I829,""(?i)literary society""),1,0)"),0.0)</f>
        <v>0</v>
      </c>
      <c r="L829" s="3">
        <f>IFERROR(__xludf.DUMMYFUNCTION("IF(REGEXMATCH(I829,""(?i)robotics""),1,0)"),0.0)</f>
        <v>0</v>
      </c>
      <c r="M829" s="3">
        <f>IFERROR(__xludf.DUMMYFUNCTION("IF(REGEXMATCH(I829,""(?i)coding club""),1,0)"),0.0)</f>
        <v>0</v>
      </c>
      <c r="N829" s="3">
        <f>IFERROR(__xludf.DUMMYFUNCTION("IF(REGEXMATCH(I829,""(?i)entrepreneurship cell""),1,0)"),0.0)</f>
        <v>0</v>
      </c>
      <c r="O829" s="3">
        <f>IFERROR(__xludf.DUMMYFUNCTION("IF(REGEXMATCH(I829,""(?i)cultural club""),1,0)"),1.0)</f>
        <v>1</v>
      </c>
      <c r="P829" s="3">
        <f>IFERROR(__xludf.DUMMYFUNCTION("IF(REGEXMATCH(I829,""(?i)sports club""),1,0)"),1.0)</f>
        <v>1</v>
      </c>
      <c r="Q829" s="3" t="s">
        <v>823</v>
      </c>
      <c r="R829" s="3">
        <f>IFERROR(__xludf.DUMMYFUNCTION("COUNTA(SPLIT(Q829,"",""))"),3.0)</f>
        <v>3</v>
      </c>
      <c r="S829" s="3">
        <f>IFERROR(__xludf.DUMMYFUNCTION("IF(REGEXMATCH(Q829,""(?i)c\+\+""),1,0)"),0.0)</f>
        <v>0</v>
      </c>
      <c r="T829" s="3">
        <f>IFERROR(__xludf.DUMMYFUNCTION("IF(REGEXMATCH(Q829,""(?i)machine learning""),1,0)"),0.0)</f>
        <v>0</v>
      </c>
      <c r="U829" s="3">
        <f>IFERROR(__xludf.DUMMYFUNCTION("IF(REGEXMATCH(Q829,""(?i)python""),1,0)"),0.0)</f>
        <v>0</v>
      </c>
      <c r="V829" s="3">
        <f>IFERROR(__xludf.DUMMYFUNCTION("IF(REGEXMATCH(Q829,""(?i)java""),1,0)"),1.0)</f>
        <v>1</v>
      </c>
      <c r="W829" s="3">
        <f>IFERROR(__xludf.DUMMYFUNCTION("IF(REGEXMATCH(Q829,""(?i)sql""),1,0)"),1.0)</f>
        <v>1</v>
      </c>
      <c r="X829" s="3">
        <f>IFERROR(__xludf.DUMMYFUNCTION("IF(REGEXMATCH(Q829,""(?i)web development""),1,0)"),0.0)</f>
        <v>0</v>
      </c>
      <c r="Y829" s="3">
        <f>IFERROR(__xludf.DUMMYFUNCTION("IF(REGEXMATCH(Q829,""(?i)data science""),1,0)"),1.0)</f>
        <v>1</v>
      </c>
      <c r="Z829" s="3" t="s">
        <v>45</v>
      </c>
      <c r="AA829" s="3" t="s">
        <v>67</v>
      </c>
      <c r="AB829" s="3" t="s">
        <v>66</v>
      </c>
      <c r="AC829" s="3" t="s">
        <v>85</v>
      </c>
      <c r="AD829" s="3">
        <v>9.21</v>
      </c>
      <c r="AE829" s="3" t="s">
        <v>61</v>
      </c>
      <c r="AF829" s="3">
        <v>4.99</v>
      </c>
      <c r="AG829" s="3">
        <v>8.07</v>
      </c>
      <c r="AH829" s="3">
        <v>7.71</v>
      </c>
      <c r="AI829" s="3">
        <v>6.71</v>
      </c>
      <c r="AJ829" s="3">
        <v>5.58</v>
      </c>
      <c r="AK829" s="3">
        <v>7.6</v>
      </c>
      <c r="AL829" s="3">
        <v>4.92</v>
      </c>
      <c r="AM829" s="3">
        <v>6.98</v>
      </c>
    </row>
    <row r="830">
      <c r="A830" s="3" t="s">
        <v>1897</v>
      </c>
      <c r="B830" s="3" t="s">
        <v>1898</v>
      </c>
      <c r="C830" s="4">
        <v>22.0</v>
      </c>
      <c r="D830" s="3" t="s">
        <v>58</v>
      </c>
      <c r="E830" s="3" t="s">
        <v>59</v>
      </c>
      <c r="F830" s="5">
        <v>6.56</v>
      </c>
      <c r="G830" s="3">
        <v>0.0</v>
      </c>
      <c r="H830" s="5">
        <v>81.82</v>
      </c>
      <c r="I830" s="3" t="s">
        <v>175</v>
      </c>
      <c r="J830" s="3">
        <f>IFERROR(__xludf.DUMMYFUNCTION("COUNTA(SPLIT(I830,"",""))"),2.0)</f>
        <v>2</v>
      </c>
      <c r="K830" s="3">
        <f>IFERROR(__xludf.DUMMYFUNCTION("IF(REGEXMATCH(I830,""(?i)literary society""),1,0)"),0.0)</f>
        <v>0</v>
      </c>
      <c r="L830" s="3">
        <f>IFERROR(__xludf.DUMMYFUNCTION("IF(REGEXMATCH(I830,""(?i)robotics""),1,0)"),0.0)</f>
        <v>0</v>
      </c>
      <c r="M830" s="3">
        <f>IFERROR(__xludf.DUMMYFUNCTION("IF(REGEXMATCH(I830,""(?i)coding club""),1,0)"),1.0)</f>
        <v>1</v>
      </c>
      <c r="N830" s="3">
        <f>IFERROR(__xludf.DUMMYFUNCTION("IF(REGEXMATCH(I830,""(?i)entrepreneurship cell""),1,0)"),0.0)</f>
        <v>0</v>
      </c>
      <c r="O830" s="3">
        <f>IFERROR(__xludf.DUMMYFUNCTION("IF(REGEXMATCH(I830,""(?i)cultural club""),1,0)"),0.0)</f>
        <v>0</v>
      </c>
      <c r="P830" s="3">
        <f>IFERROR(__xludf.DUMMYFUNCTION("IF(REGEXMATCH(I830,""(?i)sports club""),1,0)"),1.0)</f>
        <v>1</v>
      </c>
      <c r="Q830" s="3" t="s">
        <v>1899</v>
      </c>
      <c r="R830" s="3">
        <f>IFERROR(__xludf.DUMMYFUNCTION("COUNTA(SPLIT(Q830,"",""))"),3.0)</f>
        <v>3</v>
      </c>
      <c r="S830" s="3">
        <f>IFERROR(__xludf.DUMMYFUNCTION("IF(REGEXMATCH(Q830,""(?i)c\+\+""),1,0)"),0.0)</f>
        <v>0</v>
      </c>
      <c r="T830" s="3">
        <f>IFERROR(__xludf.DUMMYFUNCTION("IF(REGEXMATCH(Q830,""(?i)machine learning""),1,0)"),0.0)</f>
        <v>0</v>
      </c>
      <c r="U830" s="3">
        <f>IFERROR(__xludf.DUMMYFUNCTION("IF(REGEXMATCH(Q830,""(?i)python""),1,0)"),1.0)</f>
        <v>1</v>
      </c>
      <c r="V830" s="3">
        <f>IFERROR(__xludf.DUMMYFUNCTION("IF(REGEXMATCH(Q830,""(?i)java""),1,0)"),1.0)</f>
        <v>1</v>
      </c>
      <c r="W830" s="3">
        <f>IFERROR(__xludf.DUMMYFUNCTION("IF(REGEXMATCH(Q830,""(?i)sql""),1,0)"),1.0)</f>
        <v>1</v>
      </c>
      <c r="X830" s="3">
        <f>IFERROR(__xludf.DUMMYFUNCTION("IF(REGEXMATCH(Q830,""(?i)web development""),1,0)"),0.0)</f>
        <v>0</v>
      </c>
      <c r="Y830" s="3">
        <f>IFERROR(__xludf.DUMMYFUNCTION("IF(REGEXMATCH(Q830,""(?i)data science""),1,0)"),0.0)</f>
        <v>0</v>
      </c>
      <c r="Z830" s="3" t="s">
        <v>45</v>
      </c>
      <c r="AA830" s="3" t="s">
        <v>46</v>
      </c>
      <c r="AB830" s="3" t="s">
        <v>66</v>
      </c>
      <c r="AC830" s="3" t="s">
        <v>46</v>
      </c>
      <c r="AD830" s="3">
        <v>4.8</v>
      </c>
      <c r="AE830" s="3" t="s">
        <v>75</v>
      </c>
      <c r="AF830" s="3">
        <v>5.71</v>
      </c>
      <c r="AG830" s="3">
        <v>5.77</v>
      </c>
      <c r="AH830" s="3">
        <v>6.26</v>
      </c>
      <c r="AI830" s="3">
        <v>6.63</v>
      </c>
      <c r="AJ830" s="3">
        <v>7.31</v>
      </c>
      <c r="AK830" s="3">
        <v>6.2</v>
      </c>
      <c r="AL830" s="3">
        <v>7.28</v>
      </c>
      <c r="AM830" s="3">
        <v>7.36</v>
      </c>
    </row>
    <row r="831">
      <c r="A831" s="3" t="s">
        <v>1900</v>
      </c>
      <c r="B831" s="3" t="s">
        <v>1901</v>
      </c>
      <c r="C831" s="4">
        <v>22.0</v>
      </c>
      <c r="D831" s="3" t="s">
        <v>41</v>
      </c>
      <c r="E831" s="3" t="s">
        <v>59</v>
      </c>
      <c r="F831" s="5">
        <v>7.35</v>
      </c>
      <c r="G831" s="3">
        <v>1.0</v>
      </c>
      <c r="H831" s="5">
        <v>76.96</v>
      </c>
      <c r="I831" s="3" t="s">
        <v>12</v>
      </c>
      <c r="J831" s="3">
        <f>IFERROR(__xludf.DUMMYFUNCTION("COUNTA(SPLIT(I831,"",""))"),1.0)</f>
        <v>1</v>
      </c>
      <c r="K831" s="3">
        <f>IFERROR(__xludf.DUMMYFUNCTION("IF(REGEXMATCH(I831,""(?i)literary society""),1,0)"),0.0)</f>
        <v>0</v>
      </c>
      <c r="L831" s="3">
        <f>IFERROR(__xludf.DUMMYFUNCTION("IF(REGEXMATCH(I831,""(?i)robotics""),1,0)"),0.0)</f>
        <v>0</v>
      </c>
      <c r="M831" s="3">
        <f>IFERROR(__xludf.DUMMYFUNCTION("IF(REGEXMATCH(I831,""(?i)coding club""),1,0)"),1.0)</f>
        <v>1</v>
      </c>
      <c r="N831" s="3">
        <f>IFERROR(__xludf.DUMMYFUNCTION("IF(REGEXMATCH(I831,""(?i)entrepreneurship cell""),1,0)"),0.0)</f>
        <v>0</v>
      </c>
      <c r="O831" s="3">
        <f>IFERROR(__xludf.DUMMYFUNCTION("IF(REGEXMATCH(I831,""(?i)cultural club""),1,0)"),0.0)</f>
        <v>0</v>
      </c>
      <c r="P831" s="3">
        <f>IFERROR(__xludf.DUMMYFUNCTION("IF(REGEXMATCH(I831,""(?i)sports club""),1,0)"),0.0)</f>
        <v>0</v>
      </c>
      <c r="Q831" s="3" t="s">
        <v>1307</v>
      </c>
      <c r="R831" s="3">
        <f>IFERROR(__xludf.DUMMYFUNCTION("COUNTA(SPLIT(Q831,"",""))"),2.0)</f>
        <v>2</v>
      </c>
      <c r="S831" s="3">
        <f>IFERROR(__xludf.DUMMYFUNCTION("IF(REGEXMATCH(Q831,""(?i)c\+\+""),1,0)"),0.0)</f>
        <v>0</v>
      </c>
      <c r="T831" s="3">
        <f>IFERROR(__xludf.DUMMYFUNCTION("IF(REGEXMATCH(Q831,""(?i)machine learning""),1,0)"),0.0)</f>
        <v>0</v>
      </c>
      <c r="U831" s="3">
        <f>IFERROR(__xludf.DUMMYFUNCTION("IF(REGEXMATCH(Q831,""(?i)python""),1,0)"),0.0)</f>
        <v>0</v>
      </c>
      <c r="V831" s="3">
        <f>IFERROR(__xludf.DUMMYFUNCTION("IF(REGEXMATCH(Q831,""(?i)java""),1,0)"),0.0)</f>
        <v>0</v>
      </c>
      <c r="W831" s="3">
        <f>IFERROR(__xludf.DUMMYFUNCTION("IF(REGEXMATCH(Q831,""(?i)sql""),1,0)"),1.0)</f>
        <v>1</v>
      </c>
      <c r="X831" s="3">
        <f>IFERROR(__xludf.DUMMYFUNCTION("IF(REGEXMATCH(Q831,""(?i)web development""),1,0)"),0.0)</f>
        <v>0</v>
      </c>
      <c r="Y831" s="3">
        <f>IFERROR(__xludf.DUMMYFUNCTION("IF(REGEXMATCH(Q831,""(?i)data science""),1,0)"),1.0)</f>
        <v>1</v>
      </c>
      <c r="Z831" s="3" t="s">
        <v>55</v>
      </c>
      <c r="AA831" s="3" t="s">
        <v>48</v>
      </c>
      <c r="AB831" s="3" t="s">
        <v>66</v>
      </c>
      <c r="AC831" s="3" t="s">
        <v>98</v>
      </c>
      <c r="AD831" s="3">
        <v>11.66</v>
      </c>
      <c r="AE831" s="3" t="s">
        <v>75</v>
      </c>
      <c r="AF831" s="3">
        <v>6.72</v>
      </c>
      <c r="AG831" s="3">
        <v>6.04</v>
      </c>
      <c r="AH831" s="3">
        <v>9.58</v>
      </c>
      <c r="AI831" s="3">
        <v>7.17</v>
      </c>
      <c r="AJ831" s="3">
        <v>7.83</v>
      </c>
      <c r="AK831" s="3">
        <v>7.52</v>
      </c>
      <c r="AL831" s="3">
        <v>7.19</v>
      </c>
      <c r="AM831" s="3">
        <v>6.77</v>
      </c>
    </row>
    <row r="832">
      <c r="A832" s="3" t="s">
        <v>1902</v>
      </c>
      <c r="B832" s="3" t="s">
        <v>100</v>
      </c>
      <c r="C832" s="4">
        <v>22.0</v>
      </c>
      <c r="D832" s="3" t="s">
        <v>58</v>
      </c>
      <c r="E832" s="3" t="s">
        <v>82</v>
      </c>
      <c r="F832" s="5">
        <v>6.96</v>
      </c>
      <c r="G832" s="3">
        <v>1.0</v>
      </c>
      <c r="H832" s="5">
        <v>92.82</v>
      </c>
      <c r="I832" s="3" t="s">
        <v>266</v>
      </c>
      <c r="J832" s="3">
        <f>IFERROR(__xludf.DUMMYFUNCTION("COUNTA(SPLIT(I832,"",""))"),3.0)</f>
        <v>3</v>
      </c>
      <c r="K832" s="3">
        <f>IFERROR(__xludf.DUMMYFUNCTION("IF(REGEXMATCH(I832,""(?i)literary society""),1,0)"),0.0)</f>
        <v>0</v>
      </c>
      <c r="L832" s="3">
        <f>IFERROR(__xludf.DUMMYFUNCTION("IF(REGEXMATCH(I832,""(?i)robotics""),1,0)"),0.0)</f>
        <v>0</v>
      </c>
      <c r="M832" s="3">
        <f>IFERROR(__xludf.DUMMYFUNCTION("IF(REGEXMATCH(I832,""(?i)coding club""),1,0)"),0.0)</f>
        <v>0</v>
      </c>
      <c r="N832" s="3">
        <f>IFERROR(__xludf.DUMMYFUNCTION("IF(REGEXMATCH(I832,""(?i)entrepreneurship cell""),1,0)"),1.0)</f>
        <v>1</v>
      </c>
      <c r="O832" s="3">
        <f>IFERROR(__xludf.DUMMYFUNCTION("IF(REGEXMATCH(I832,""(?i)cultural club""),1,0)"),1.0)</f>
        <v>1</v>
      </c>
      <c r="P832" s="3">
        <f>IFERROR(__xludf.DUMMYFUNCTION("IF(REGEXMATCH(I832,""(?i)sports club""),1,0)"),1.0)</f>
        <v>1</v>
      </c>
      <c r="Q832" s="3" t="s">
        <v>883</v>
      </c>
      <c r="R832" s="3">
        <f>IFERROR(__xludf.DUMMYFUNCTION("COUNTA(SPLIT(Q832,"",""))"),5.0)</f>
        <v>5</v>
      </c>
      <c r="S832" s="3">
        <f>IFERROR(__xludf.DUMMYFUNCTION("IF(REGEXMATCH(Q832,""(?i)c\+\+""),1,0)"),1.0)</f>
        <v>1</v>
      </c>
      <c r="T832" s="3">
        <f>IFERROR(__xludf.DUMMYFUNCTION("IF(REGEXMATCH(Q832,""(?i)machine learning""),1,0)"),0.0)</f>
        <v>0</v>
      </c>
      <c r="U832" s="3">
        <f>IFERROR(__xludf.DUMMYFUNCTION("IF(REGEXMATCH(Q832,""(?i)python""),1,0)"),1.0)</f>
        <v>1</v>
      </c>
      <c r="V832" s="3">
        <f>IFERROR(__xludf.DUMMYFUNCTION("IF(REGEXMATCH(Q832,""(?i)java""),1,0)"),0.0)</f>
        <v>0</v>
      </c>
      <c r="W832" s="3">
        <f>IFERROR(__xludf.DUMMYFUNCTION("IF(REGEXMATCH(Q832,""(?i)sql""),1,0)"),1.0)</f>
        <v>1</v>
      </c>
      <c r="X832" s="3">
        <f>IFERROR(__xludf.DUMMYFUNCTION("IF(REGEXMATCH(Q832,""(?i)web development""),1,0)"),1.0)</f>
        <v>1</v>
      </c>
      <c r="Y832" s="3">
        <f>IFERROR(__xludf.DUMMYFUNCTION("IF(REGEXMATCH(Q832,""(?i)data science""),1,0)"),1.0)</f>
        <v>1</v>
      </c>
      <c r="Z832" s="3" t="s">
        <v>55</v>
      </c>
      <c r="AA832" s="3" t="s">
        <v>48</v>
      </c>
      <c r="AB832" s="3" t="s">
        <v>47</v>
      </c>
      <c r="AC832" s="3" t="s">
        <v>48</v>
      </c>
      <c r="AD832" s="3">
        <v>0.0</v>
      </c>
      <c r="AE832" s="3" t="s">
        <v>49</v>
      </c>
      <c r="AF832" s="3">
        <v>8.99</v>
      </c>
      <c r="AG832" s="3">
        <v>6.17</v>
      </c>
      <c r="AH832" s="3">
        <v>6.45</v>
      </c>
      <c r="AI832" s="3">
        <v>6.85</v>
      </c>
      <c r="AJ832" s="3">
        <v>7.84</v>
      </c>
      <c r="AK832" s="3">
        <v>7.21</v>
      </c>
      <c r="AL832" s="3">
        <v>5.71</v>
      </c>
      <c r="AM832" s="3">
        <v>6.47</v>
      </c>
    </row>
    <row r="833">
      <c r="A833" s="3" t="s">
        <v>1903</v>
      </c>
      <c r="B833" s="3" t="s">
        <v>1904</v>
      </c>
      <c r="C833" s="4">
        <v>20.0</v>
      </c>
      <c r="D833" s="3" t="s">
        <v>41</v>
      </c>
      <c r="E833" s="3" t="s">
        <v>52</v>
      </c>
      <c r="F833" s="5">
        <v>6.8</v>
      </c>
      <c r="G833" s="3">
        <v>3.0</v>
      </c>
      <c r="H833" s="5">
        <v>63.4</v>
      </c>
      <c r="I833" s="3" t="s">
        <v>11</v>
      </c>
      <c r="J833" s="3">
        <f>IFERROR(__xludf.DUMMYFUNCTION("COUNTA(SPLIT(I833,"",""))"),1.0)</f>
        <v>1</v>
      </c>
      <c r="K833" s="3">
        <f>IFERROR(__xludf.DUMMYFUNCTION("IF(REGEXMATCH(I833,""(?i)literary society""),1,0)"),0.0)</f>
        <v>0</v>
      </c>
      <c r="L833" s="3">
        <f>IFERROR(__xludf.DUMMYFUNCTION("IF(REGEXMATCH(I833,""(?i)robotics""),1,0)"),1.0)</f>
        <v>1</v>
      </c>
      <c r="M833" s="3">
        <f>IFERROR(__xludf.DUMMYFUNCTION("IF(REGEXMATCH(I833,""(?i)coding club""),1,0)"),0.0)</f>
        <v>0</v>
      </c>
      <c r="N833" s="3">
        <f>IFERROR(__xludf.DUMMYFUNCTION("IF(REGEXMATCH(I833,""(?i)entrepreneurship cell""),1,0)"),0.0)</f>
        <v>0</v>
      </c>
      <c r="O833" s="3">
        <f>IFERROR(__xludf.DUMMYFUNCTION("IF(REGEXMATCH(I833,""(?i)cultural club""),1,0)"),0.0)</f>
        <v>0</v>
      </c>
      <c r="P833" s="3">
        <f>IFERROR(__xludf.DUMMYFUNCTION("IF(REGEXMATCH(I833,""(?i)sports club""),1,0)"),0.0)</f>
        <v>0</v>
      </c>
      <c r="Q833" s="3" t="s">
        <v>1626</v>
      </c>
      <c r="R833" s="3">
        <f>IFERROR(__xludf.DUMMYFUNCTION("COUNTA(SPLIT(Q833,"",""))"),3.0)</f>
        <v>3</v>
      </c>
      <c r="S833" s="3">
        <f>IFERROR(__xludf.DUMMYFUNCTION("IF(REGEXMATCH(Q833,""(?i)c\+\+""),1,0)"),0.0)</f>
        <v>0</v>
      </c>
      <c r="T833" s="3">
        <f>IFERROR(__xludf.DUMMYFUNCTION("IF(REGEXMATCH(Q833,""(?i)machine learning""),1,0)"),0.0)</f>
        <v>0</v>
      </c>
      <c r="U833" s="3">
        <f>IFERROR(__xludf.DUMMYFUNCTION("IF(REGEXMATCH(Q833,""(?i)python""),1,0)"),1.0)</f>
        <v>1</v>
      </c>
      <c r="V833" s="3">
        <f>IFERROR(__xludf.DUMMYFUNCTION("IF(REGEXMATCH(Q833,""(?i)java""),1,0)"),0.0)</f>
        <v>0</v>
      </c>
      <c r="W833" s="3">
        <f>IFERROR(__xludf.DUMMYFUNCTION("IF(REGEXMATCH(Q833,""(?i)sql""),1,0)"),1.0)</f>
        <v>1</v>
      </c>
      <c r="X833" s="3">
        <f>IFERROR(__xludf.DUMMYFUNCTION("IF(REGEXMATCH(Q833,""(?i)web development""),1,0)"),0.0)</f>
        <v>0</v>
      </c>
      <c r="Y833" s="3">
        <f>IFERROR(__xludf.DUMMYFUNCTION("IF(REGEXMATCH(Q833,""(?i)data science""),1,0)"),1.0)</f>
        <v>1</v>
      </c>
      <c r="Z833" s="3" t="s">
        <v>55</v>
      </c>
      <c r="AA833" s="3" t="s">
        <v>48</v>
      </c>
      <c r="AB833" s="3" t="s">
        <v>66</v>
      </c>
      <c r="AC833" s="3" t="s">
        <v>72</v>
      </c>
      <c r="AD833" s="3">
        <v>12.33</v>
      </c>
      <c r="AE833" s="3" t="s">
        <v>72</v>
      </c>
      <c r="AF833" s="3">
        <v>8.54</v>
      </c>
      <c r="AG833" s="3">
        <v>6.34</v>
      </c>
      <c r="AH833" s="3">
        <v>6.62</v>
      </c>
      <c r="AI833" s="3">
        <v>7.28</v>
      </c>
      <c r="AJ833" s="3">
        <v>5.7</v>
      </c>
      <c r="AK833" s="3">
        <v>6.24</v>
      </c>
      <c r="AL833" s="3">
        <v>7.02</v>
      </c>
      <c r="AM833" s="3">
        <v>6.7</v>
      </c>
    </row>
    <row r="834">
      <c r="A834" s="3" t="s">
        <v>1905</v>
      </c>
      <c r="B834" s="3" t="s">
        <v>1906</v>
      </c>
      <c r="C834" s="4">
        <v>19.0</v>
      </c>
      <c r="D834" s="3" t="s">
        <v>58</v>
      </c>
      <c r="E834" s="3" t="s">
        <v>82</v>
      </c>
      <c r="F834" s="5">
        <v>6.52</v>
      </c>
      <c r="G834" s="3">
        <v>1.0</v>
      </c>
      <c r="H834" s="5">
        <v>85.36</v>
      </c>
      <c r="I834" s="3" t="s">
        <v>179</v>
      </c>
      <c r="J834" s="3">
        <f>IFERROR(__xludf.DUMMYFUNCTION("COUNTA(SPLIT(I834,"",""))"),2.0)</f>
        <v>2</v>
      </c>
      <c r="K834" s="3">
        <f>IFERROR(__xludf.DUMMYFUNCTION("IF(REGEXMATCH(I834,""(?i)literary society""),1,0)"),0.0)</f>
        <v>0</v>
      </c>
      <c r="L834" s="3">
        <f>IFERROR(__xludf.DUMMYFUNCTION("IF(REGEXMATCH(I834,""(?i)robotics""),1,0)"),0.0)</f>
        <v>0</v>
      </c>
      <c r="M834" s="3">
        <f>IFERROR(__xludf.DUMMYFUNCTION("IF(REGEXMATCH(I834,""(?i)coding club""),1,0)"),1.0)</f>
        <v>1</v>
      </c>
      <c r="N834" s="3">
        <f>IFERROR(__xludf.DUMMYFUNCTION("IF(REGEXMATCH(I834,""(?i)entrepreneurship cell""),1,0)"),1.0)</f>
        <v>1</v>
      </c>
      <c r="O834" s="3">
        <f>IFERROR(__xludf.DUMMYFUNCTION("IF(REGEXMATCH(I834,""(?i)cultural club""),1,0)"),0.0)</f>
        <v>0</v>
      </c>
      <c r="P834" s="3">
        <f>IFERROR(__xludf.DUMMYFUNCTION("IF(REGEXMATCH(I834,""(?i)sports club""),1,0)"),0.0)</f>
        <v>0</v>
      </c>
      <c r="Q834" s="3" t="s">
        <v>796</v>
      </c>
      <c r="R834" s="3">
        <f>IFERROR(__xludf.DUMMYFUNCTION("COUNTA(SPLIT(Q834,"",""))"),2.0)</f>
        <v>2</v>
      </c>
      <c r="S834" s="3">
        <f>IFERROR(__xludf.DUMMYFUNCTION("IF(REGEXMATCH(Q834,""(?i)c\+\+""),1,0)"),0.0)</f>
        <v>0</v>
      </c>
      <c r="T834" s="3">
        <f>IFERROR(__xludf.DUMMYFUNCTION("IF(REGEXMATCH(Q834,""(?i)machine learning""),1,0)"),1.0)</f>
        <v>1</v>
      </c>
      <c r="U834" s="3">
        <f>IFERROR(__xludf.DUMMYFUNCTION("IF(REGEXMATCH(Q834,""(?i)python""),1,0)"),0.0)</f>
        <v>0</v>
      </c>
      <c r="V834" s="3">
        <f>IFERROR(__xludf.DUMMYFUNCTION("IF(REGEXMATCH(Q834,""(?i)java""),1,0)"),0.0)</f>
        <v>0</v>
      </c>
      <c r="W834" s="3">
        <f>IFERROR(__xludf.DUMMYFUNCTION("IF(REGEXMATCH(Q834,""(?i)sql""),1,0)"),0.0)</f>
        <v>0</v>
      </c>
      <c r="X834" s="3">
        <f>IFERROR(__xludf.DUMMYFUNCTION("IF(REGEXMATCH(Q834,""(?i)web development""),1,0)"),1.0)</f>
        <v>1</v>
      </c>
      <c r="Y834" s="3">
        <f>IFERROR(__xludf.DUMMYFUNCTION("IF(REGEXMATCH(Q834,""(?i)data science""),1,0)"),0.0)</f>
        <v>0</v>
      </c>
      <c r="Z834" s="3" t="s">
        <v>55</v>
      </c>
      <c r="AA834" s="3" t="s">
        <v>48</v>
      </c>
      <c r="AB834" s="3" t="s">
        <v>66</v>
      </c>
      <c r="AC834" s="3" t="s">
        <v>46</v>
      </c>
      <c r="AD834" s="3">
        <v>9.19</v>
      </c>
      <c r="AE834" s="3" t="s">
        <v>72</v>
      </c>
      <c r="AF834" s="3">
        <v>7.78</v>
      </c>
      <c r="AG834" s="3">
        <v>5.88</v>
      </c>
      <c r="AH834" s="3">
        <v>7.05</v>
      </c>
      <c r="AI834" s="3">
        <v>5.43</v>
      </c>
      <c r="AJ834" s="3">
        <v>7.34</v>
      </c>
      <c r="AK834" s="3">
        <v>7.68</v>
      </c>
      <c r="AL834" s="3">
        <v>5.38</v>
      </c>
      <c r="AM834" s="3">
        <v>5.66</v>
      </c>
    </row>
    <row r="835">
      <c r="A835" s="3" t="s">
        <v>1907</v>
      </c>
      <c r="B835" s="3" t="s">
        <v>1908</v>
      </c>
      <c r="C835" s="4">
        <v>18.0</v>
      </c>
      <c r="D835" s="3" t="s">
        <v>58</v>
      </c>
      <c r="E835" s="3" t="s">
        <v>92</v>
      </c>
      <c r="F835" s="5">
        <v>7.35</v>
      </c>
      <c r="G835" s="3">
        <v>0.0</v>
      </c>
      <c r="H835" s="5">
        <v>83.77</v>
      </c>
      <c r="I835" s="3" t="s">
        <v>93</v>
      </c>
      <c r="J835" s="3">
        <f>IFERROR(__xludf.DUMMYFUNCTION("COUNTA(SPLIT(I835,"",""))"),3.0)</f>
        <v>3</v>
      </c>
      <c r="K835" s="3">
        <f>IFERROR(__xludf.DUMMYFUNCTION("IF(REGEXMATCH(I835,""(?i)literary society""),1,0)"),1.0)</f>
        <v>1</v>
      </c>
      <c r="L835" s="3">
        <f>IFERROR(__xludf.DUMMYFUNCTION("IF(REGEXMATCH(I835,""(?i)robotics""),1,0)"),0.0)</f>
        <v>0</v>
      </c>
      <c r="M835" s="3">
        <f>IFERROR(__xludf.DUMMYFUNCTION("IF(REGEXMATCH(I835,""(?i)coding club""),1,0)"),1.0)</f>
        <v>1</v>
      </c>
      <c r="N835" s="3">
        <f>IFERROR(__xludf.DUMMYFUNCTION("IF(REGEXMATCH(I835,""(?i)entrepreneurship cell""),1,0)"),0.0)</f>
        <v>0</v>
      </c>
      <c r="O835" s="3">
        <f>IFERROR(__xludf.DUMMYFUNCTION("IF(REGEXMATCH(I835,""(?i)cultural club""),1,0)"),0.0)</f>
        <v>0</v>
      </c>
      <c r="P835" s="3">
        <f>IFERROR(__xludf.DUMMYFUNCTION("IF(REGEXMATCH(I835,""(?i)sports club""),1,0)"),1.0)</f>
        <v>1</v>
      </c>
      <c r="Q835" s="3" t="s">
        <v>269</v>
      </c>
      <c r="R835" s="3">
        <f>IFERROR(__xludf.DUMMYFUNCTION("COUNTA(SPLIT(Q835,"",""))"),2.0)</f>
        <v>2</v>
      </c>
      <c r="S835" s="3">
        <f>IFERROR(__xludf.DUMMYFUNCTION("IF(REGEXMATCH(Q835,""(?i)c\+\+""),1,0)"),1.0)</f>
        <v>1</v>
      </c>
      <c r="T835" s="3">
        <f>IFERROR(__xludf.DUMMYFUNCTION("IF(REGEXMATCH(Q835,""(?i)machine learning""),1,0)"),0.0)</f>
        <v>0</v>
      </c>
      <c r="U835" s="3">
        <f>IFERROR(__xludf.DUMMYFUNCTION("IF(REGEXMATCH(Q835,""(?i)python""),1,0)"),0.0)</f>
        <v>0</v>
      </c>
      <c r="V835" s="3">
        <f>IFERROR(__xludf.DUMMYFUNCTION("IF(REGEXMATCH(Q835,""(?i)java""),1,0)"),0.0)</f>
        <v>0</v>
      </c>
      <c r="W835" s="3">
        <f>IFERROR(__xludf.DUMMYFUNCTION("IF(REGEXMATCH(Q835,""(?i)sql""),1,0)"),1.0)</f>
        <v>1</v>
      </c>
      <c r="X835" s="3">
        <f>IFERROR(__xludf.DUMMYFUNCTION("IF(REGEXMATCH(Q835,""(?i)web development""),1,0)"),0.0)</f>
        <v>0</v>
      </c>
      <c r="Y835" s="3">
        <f>IFERROR(__xludf.DUMMYFUNCTION("IF(REGEXMATCH(Q835,""(?i)data science""),1,0)"),0.0)</f>
        <v>0</v>
      </c>
      <c r="Z835" s="3" t="s">
        <v>45</v>
      </c>
      <c r="AA835" s="3" t="s">
        <v>98</v>
      </c>
      <c r="AB835" s="3" t="s">
        <v>47</v>
      </c>
      <c r="AC835" s="3" t="s">
        <v>48</v>
      </c>
      <c r="AD835" s="3">
        <v>0.0</v>
      </c>
      <c r="AE835" s="3" t="s">
        <v>49</v>
      </c>
      <c r="AF835" s="3">
        <v>8.29</v>
      </c>
      <c r="AG835" s="3">
        <v>7.06</v>
      </c>
      <c r="AH835" s="3">
        <v>9.05</v>
      </c>
      <c r="AI835" s="3">
        <v>5.37</v>
      </c>
      <c r="AJ835" s="3">
        <v>6.44</v>
      </c>
      <c r="AK835" s="3">
        <v>7.03</v>
      </c>
      <c r="AL835" s="3">
        <v>8.14</v>
      </c>
      <c r="AM835" s="3">
        <v>7.4</v>
      </c>
    </row>
    <row r="836">
      <c r="A836" s="3" t="s">
        <v>1909</v>
      </c>
      <c r="B836" s="3" t="s">
        <v>1910</v>
      </c>
      <c r="C836" s="4">
        <v>20.0</v>
      </c>
      <c r="D836" s="3" t="s">
        <v>41</v>
      </c>
      <c r="E836" s="3" t="s">
        <v>92</v>
      </c>
      <c r="F836" s="5">
        <v>7.49</v>
      </c>
      <c r="G836" s="3">
        <v>1.0</v>
      </c>
      <c r="H836" s="5">
        <v>83.84</v>
      </c>
      <c r="I836" s="3" t="s">
        <v>12</v>
      </c>
      <c r="J836" s="3">
        <f>IFERROR(__xludf.DUMMYFUNCTION("COUNTA(SPLIT(I836,"",""))"),1.0)</f>
        <v>1</v>
      </c>
      <c r="K836" s="3">
        <f>IFERROR(__xludf.DUMMYFUNCTION("IF(REGEXMATCH(I836,""(?i)literary society""),1,0)"),0.0)</f>
        <v>0</v>
      </c>
      <c r="L836" s="3">
        <f>IFERROR(__xludf.DUMMYFUNCTION("IF(REGEXMATCH(I836,""(?i)robotics""),1,0)"),0.0)</f>
        <v>0</v>
      </c>
      <c r="M836" s="3">
        <f>IFERROR(__xludf.DUMMYFUNCTION("IF(REGEXMATCH(I836,""(?i)coding club""),1,0)"),1.0)</f>
        <v>1</v>
      </c>
      <c r="N836" s="3">
        <f>IFERROR(__xludf.DUMMYFUNCTION("IF(REGEXMATCH(I836,""(?i)entrepreneurship cell""),1,0)"),0.0)</f>
        <v>0</v>
      </c>
      <c r="O836" s="3">
        <f>IFERROR(__xludf.DUMMYFUNCTION("IF(REGEXMATCH(I836,""(?i)cultural club""),1,0)"),0.0)</f>
        <v>0</v>
      </c>
      <c r="P836" s="3">
        <f>IFERROR(__xludf.DUMMYFUNCTION("IF(REGEXMATCH(I836,""(?i)sports club""),1,0)"),0.0)</f>
        <v>0</v>
      </c>
      <c r="Q836" s="3" t="s">
        <v>1856</v>
      </c>
      <c r="R836" s="3">
        <f>IFERROR(__xludf.DUMMYFUNCTION("COUNTA(SPLIT(Q836,"",""))"),4.0)</f>
        <v>4</v>
      </c>
      <c r="S836" s="3">
        <f>IFERROR(__xludf.DUMMYFUNCTION("IF(REGEXMATCH(Q836,""(?i)c\+\+""),1,0)"),0.0)</f>
        <v>0</v>
      </c>
      <c r="T836" s="3">
        <f>IFERROR(__xludf.DUMMYFUNCTION("IF(REGEXMATCH(Q836,""(?i)machine learning""),1,0)"),1.0)</f>
        <v>1</v>
      </c>
      <c r="U836" s="3">
        <f>IFERROR(__xludf.DUMMYFUNCTION("IF(REGEXMATCH(Q836,""(?i)python""),1,0)"),1.0)</f>
        <v>1</v>
      </c>
      <c r="V836" s="3">
        <f>IFERROR(__xludf.DUMMYFUNCTION("IF(REGEXMATCH(Q836,""(?i)java""),1,0)"),0.0)</f>
        <v>0</v>
      </c>
      <c r="W836" s="3">
        <f>IFERROR(__xludf.DUMMYFUNCTION("IF(REGEXMATCH(Q836,""(?i)sql""),1,0)"),1.0)</f>
        <v>1</v>
      </c>
      <c r="X836" s="3">
        <f>IFERROR(__xludf.DUMMYFUNCTION("IF(REGEXMATCH(Q836,""(?i)web development""),1,0)"),0.0)</f>
        <v>0</v>
      </c>
      <c r="Y836" s="3">
        <f>IFERROR(__xludf.DUMMYFUNCTION("IF(REGEXMATCH(Q836,""(?i)data science""),1,0)"),1.0)</f>
        <v>1</v>
      </c>
      <c r="Z836" s="3" t="s">
        <v>55</v>
      </c>
      <c r="AA836" s="3" t="s">
        <v>48</v>
      </c>
      <c r="AB836" s="3" t="s">
        <v>66</v>
      </c>
      <c r="AC836" s="3" t="s">
        <v>72</v>
      </c>
      <c r="AD836" s="3">
        <v>7.26</v>
      </c>
      <c r="AE836" s="3" t="s">
        <v>61</v>
      </c>
      <c r="AF836" s="3">
        <v>6.51</v>
      </c>
      <c r="AG836" s="3">
        <v>5.89</v>
      </c>
      <c r="AH836" s="3">
        <v>7.76</v>
      </c>
      <c r="AI836" s="3">
        <v>8.22</v>
      </c>
      <c r="AJ836" s="3">
        <v>7.92</v>
      </c>
      <c r="AK836" s="3">
        <v>9.49</v>
      </c>
      <c r="AL836" s="3">
        <v>6.54</v>
      </c>
      <c r="AM836" s="3">
        <v>7.6</v>
      </c>
    </row>
    <row r="837">
      <c r="A837" s="3" t="s">
        <v>1911</v>
      </c>
      <c r="B837" s="3" t="s">
        <v>1912</v>
      </c>
      <c r="C837" s="4">
        <v>20.0</v>
      </c>
      <c r="D837" s="3" t="s">
        <v>41</v>
      </c>
      <c r="E837" s="3" t="s">
        <v>59</v>
      </c>
      <c r="F837" s="5">
        <v>7.1</v>
      </c>
      <c r="G837" s="3">
        <v>1.0</v>
      </c>
      <c r="H837" s="5">
        <v>72.56</v>
      </c>
      <c r="I837" s="3" t="s">
        <v>15</v>
      </c>
      <c r="J837" s="3">
        <f>IFERROR(__xludf.DUMMYFUNCTION("COUNTA(SPLIT(I837,"",""))"),1.0)</f>
        <v>1</v>
      </c>
      <c r="K837" s="3">
        <f>IFERROR(__xludf.DUMMYFUNCTION("IF(REGEXMATCH(I837,""(?i)literary society""),1,0)"),0.0)</f>
        <v>0</v>
      </c>
      <c r="L837" s="3">
        <f>IFERROR(__xludf.DUMMYFUNCTION("IF(REGEXMATCH(I837,""(?i)robotics""),1,0)"),0.0)</f>
        <v>0</v>
      </c>
      <c r="M837" s="3">
        <f>IFERROR(__xludf.DUMMYFUNCTION("IF(REGEXMATCH(I837,""(?i)coding club""),1,0)"),0.0)</f>
        <v>0</v>
      </c>
      <c r="N837" s="3">
        <f>IFERROR(__xludf.DUMMYFUNCTION("IF(REGEXMATCH(I837,""(?i)entrepreneurship cell""),1,0)"),0.0)</f>
        <v>0</v>
      </c>
      <c r="O837" s="3">
        <f>IFERROR(__xludf.DUMMYFUNCTION("IF(REGEXMATCH(I837,""(?i)cultural club""),1,0)"),0.0)</f>
        <v>0</v>
      </c>
      <c r="P837" s="3">
        <f>IFERROR(__xludf.DUMMYFUNCTION("IF(REGEXMATCH(I837,""(?i)sports club""),1,0)"),1.0)</f>
        <v>1</v>
      </c>
      <c r="Q837" s="3" t="s">
        <v>276</v>
      </c>
      <c r="R837" s="3">
        <f>IFERROR(__xludf.DUMMYFUNCTION("COUNTA(SPLIT(Q837,"",""))"),3.0)</f>
        <v>3</v>
      </c>
      <c r="S837" s="3">
        <f>IFERROR(__xludf.DUMMYFUNCTION("IF(REGEXMATCH(Q837,""(?i)c\+\+""),1,0)"),1.0)</f>
        <v>1</v>
      </c>
      <c r="T837" s="3">
        <f>IFERROR(__xludf.DUMMYFUNCTION("IF(REGEXMATCH(Q837,""(?i)machine learning""),1,0)"),0.0)</f>
        <v>0</v>
      </c>
      <c r="U837" s="3">
        <f>IFERROR(__xludf.DUMMYFUNCTION("IF(REGEXMATCH(Q837,""(?i)python""),1,0)"),0.0)</f>
        <v>0</v>
      </c>
      <c r="V837" s="3">
        <f>IFERROR(__xludf.DUMMYFUNCTION("IF(REGEXMATCH(Q837,""(?i)java""),1,0)"),1.0)</f>
        <v>1</v>
      </c>
      <c r="W837" s="3">
        <f>IFERROR(__xludf.DUMMYFUNCTION("IF(REGEXMATCH(Q837,""(?i)sql""),1,0)"),0.0)</f>
        <v>0</v>
      </c>
      <c r="X837" s="3">
        <f>IFERROR(__xludf.DUMMYFUNCTION("IF(REGEXMATCH(Q837,""(?i)web development""),1,0)"),1.0)</f>
        <v>1</v>
      </c>
      <c r="Y837" s="3">
        <f>IFERROR(__xludf.DUMMYFUNCTION("IF(REGEXMATCH(Q837,""(?i)data science""),1,0)"),0.0)</f>
        <v>0</v>
      </c>
      <c r="Z837" s="3" t="s">
        <v>45</v>
      </c>
      <c r="AA837" s="3" t="s">
        <v>61</v>
      </c>
      <c r="AB837" s="3" t="s">
        <v>47</v>
      </c>
      <c r="AC837" s="3" t="s">
        <v>48</v>
      </c>
      <c r="AD837" s="3">
        <v>0.0</v>
      </c>
      <c r="AE837" s="3" t="s">
        <v>49</v>
      </c>
      <c r="AF837" s="3">
        <v>5.25</v>
      </c>
      <c r="AG837" s="3">
        <v>8.01</v>
      </c>
      <c r="AH837" s="3">
        <v>7.75</v>
      </c>
      <c r="AI837" s="3">
        <v>7.23</v>
      </c>
      <c r="AJ837" s="3">
        <v>7.04</v>
      </c>
      <c r="AK837" s="3">
        <v>5.22</v>
      </c>
      <c r="AL837" s="3">
        <v>7.77</v>
      </c>
      <c r="AM837" s="3">
        <v>8.49</v>
      </c>
    </row>
    <row r="838">
      <c r="A838" s="3" t="s">
        <v>1913</v>
      </c>
      <c r="B838" s="3" t="s">
        <v>1914</v>
      </c>
      <c r="C838" s="4">
        <v>19.0</v>
      </c>
      <c r="D838" s="3" t="s">
        <v>41</v>
      </c>
      <c r="E838" s="3" t="s">
        <v>70</v>
      </c>
      <c r="F838" s="5">
        <v>6.94</v>
      </c>
      <c r="G838" s="3">
        <v>4.0</v>
      </c>
      <c r="H838" s="5">
        <v>90.2</v>
      </c>
      <c r="I838" s="3" t="s">
        <v>14</v>
      </c>
      <c r="J838" s="3">
        <f>IFERROR(__xludf.DUMMYFUNCTION("COUNTA(SPLIT(I838,"",""))"),1.0)</f>
        <v>1</v>
      </c>
      <c r="K838" s="3">
        <f>IFERROR(__xludf.DUMMYFUNCTION("IF(REGEXMATCH(I838,""(?i)literary society""),1,0)"),0.0)</f>
        <v>0</v>
      </c>
      <c r="L838" s="3">
        <f>IFERROR(__xludf.DUMMYFUNCTION("IF(REGEXMATCH(I838,""(?i)robotics""),1,0)"),0.0)</f>
        <v>0</v>
      </c>
      <c r="M838" s="3">
        <f>IFERROR(__xludf.DUMMYFUNCTION("IF(REGEXMATCH(I838,""(?i)coding club""),1,0)"),0.0)</f>
        <v>0</v>
      </c>
      <c r="N838" s="3">
        <f>IFERROR(__xludf.DUMMYFUNCTION("IF(REGEXMATCH(I838,""(?i)entrepreneurship cell""),1,0)"),0.0)</f>
        <v>0</v>
      </c>
      <c r="O838" s="3">
        <f>IFERROR(__xludf.DUMMYFUNCTION("IF(REGEXMATCH(I838,""(?i)cultural club""),1,0)"),1.0)</f>
        <v>1</v>
      </c>
      <c r="P838" s="3">
        <f>IFERROR(__xludf.DUMMYFUNCTION("IF(REGEXMATCH(I838,""(?i)sports club""),1,0)"),0.0)</f>
        <v>0</v>
      </c>
      <c r="Q838" s="3" t="s">
        <v>355</v>
      </c>
      <c r="R838" s="3">
        <f>IFERROR(__xludf.DUMMYFUNCTION("COUNTA(SPLIT(Q838,"",""))"),2.0)</f>
        <v>2</v>
      </c>
      <c r="S838" s="3">
        <f>IFERROR(__xludf.DUMMYFUNCTION("IF(REGEXMATCH(Q838,""(?i)c\+\+""),1,0)"),0.0)</f>
        <v>0</v>
      </c>
      <c r="T838" s="3">
        <f>IFERROR(__xludf.DUMMYFUNCTION("IF(REGEXMATCH(Q838,""(?i)machine learning""),1,0)"),0.0)</f>
        <v>0</v>
      </c>
      <c r="U838" s="3">
        <f>IFERROR(__xludf.DUMMYFUNCTION("IF(REGEXMATCH(Q838,""(?i)python""),1,0)"),1.0)</f>
        <v>1</v>
      </c>
      <c r="V838" s="3">
        <f>IFERROR(__xludf.DUMMYFUNCTION("IF(REGEXMATCH(Q838,""(?i)java""),1,0)"),1.0)</f>
        <v>1</v>
      </c>
      <c r="W838" s="3">
        <f>IFERROR(__xludf.DUMMYFUNCTION("IF(REGEXMATCH(Q838,""(?i)sql""),1,0)"),0.0)</f>
        <v>0</v>
      </c>
      <c r="X838" s="3">
        <f>IFERROR(__xludf.DUMMYFUNCTION("IF(REGEXMATCH(Q838,""(?i)web development""),1,0)"),0.0)</f>
        <v>0</v>
      </c>
      <c r="Y838" s="3">
        <f>IFERROR(__xludf.DUMMYFUNCTION("IF(REGEXMATCH(Q838,""(?i)data science""),1,0)"),0.0)</f>
        <v>0</v>
      </c>
      <c r="Z838" s="3" t="s">
        <v>55</v>
      </c>
      <c r="AA838" s="3" t="s">
        <v>48</v>
      </c>
      <c r="AB838" s="3" t="s">
        <v>47</v>
      </c>
      <c r="AC838" s="3" t="s">
        <v>48</v>
      </c>
      <c r="AD838" s="3">
        <v>0.0</v>
      </c>
      <c r="AE838" s="3" t="s">
        <v>49</v>
      </c>
      <c r="AF838" s="3">
        <v>7.58</v>
      </c>
      <c r="AG838" s="3">
        <v>7.15</v>
      </c>
      <c r="AH838" s="3">
        <v>6.52</v>
      </c>
      <c r="AI838" s="3">
        <v>6.67</v>
      </c>
      <c r="AJ838" s="3">
        <v>7.21</v>
      </c>
      <c r="AK838" s="3">
        <v>6.84</v>
      </c>
      <c r="AL838" s="3">
        <v>5.66</v>
      </c>
      <c r="AM838" s="3">
        <v>7.91</v>
      </c>
    </row>
    <row r="839">
      <c r="A839" s="3" t="s">
        <v>1915</v>
      </c>
      <c r="B839" s="3" t="s">
        <v>256</v>
      </c>
      <c r="C839" s="4">
        <v>23.0</v>
      </c>
      <c r="D839" s="3" t="s">
        <v>58</v>
      </c>
      <c r="E839" s="3" t="s">
        <v>70</v>
      </c>
      <c r="F839" s="5">
        <v>6.89</v>
      </c>
      <c r="G839" s="3">
        <v>1.0</v>
      </c>
      <c r="H839" s="5">
        <v>77.21</v>
      </c>
      <c r="I839" s="3" t="s">
        <v>10</v>
      </c>
      <c r="J839" s="3">
        <f>IFERROR(__xludf.DUMMYFUNCTION("COUNTA(SPLIT(I839,"",""))"),1.0)</f>
        <v>1</v>
      </c>
      <c r="K839" s="3">
        <f>IFERROR(__xludf.DUMMYFUNCTION("IF(REGEXMATCH(I839,""(?i)literary society""),1,0)"),1.0)</f>
        <v>1</v>
      </c>
      <c r="L839" s="3">
        <f>IFERROR(__xludf.DUMMYFUNCTION("IF(REGEXMATCH(I839,""(?i)robotics""),1,0)"),0.0)</f>
        <v>0</v>
      </c>
      <c r="M839" s="3">
        <f>IFERROR(__xludf.DUMMYFUNCTION("IF(REGEXMATCH(I839,""(?i)coding club""),1,0)"),0.0)</f>
        <v>0</v>
      </c>
      <c r="N839" s="3">
        <f>IFERROR(__xludf.DUMMYFUNCTION("IF(REGEXMATCH(I839,""(?i)entrepreneurship cell""),1,0)"),0.0)</f>
        <v>0</v>
      </c>
      <c r="O839" s="3">
        <f>IFERROR(__xludf.DUMMYFUNCTION("IF(REGEXMATCH(I839,""(?i)cultural club""),1,0)"),0.0)</f>
        <v>0</v>
      </c>
      <c r="P839" s="3">
        <f>IFERROR(__xludf.DUMMYFUNCTION("IF(REGEXMATCH(I839,""(?i)sports club""),1,0)"),0.0)</f>
        <v>0</v>
      </c>
      <c r="Q839" s="3" t="s">
        <v>1916</v>
      </c>
      <c r="R839" s="3">
        <f>IFERROR(__xludf.DUMMYFUNCTION("COUNTA(SPLIT(Q839,"",""))"),5.0)</f>
        <v>5</v>
      </c>
      <c r="S839" s="3">
        <f>IFERROR(__xludf.DUMMYFUNCTION("IF(REGEXMATCH(Q839,""(?i)c\+\+""),1,0)"),1.0)</f>
        <v>1</v>
      </c>
      <c r="T839" s="3">
        <f>IFERROR(__xludf.DUMMYFUNCTION("IF(REGEXMATCH(Q839,""(?i)machine learning""),1,0)"),1.0)</f>
        <v>1</v>
      </c>
      <c r="U839" s="3">
        <f>IFERROR(__xludf.DUMMYFUNCTION("IF(REGEXMATCH(Q839,""(?i)python""),1,0)"),0.0)</f>
        <v>0</v>
      </c>
      <c r="V839" s="3">
        <f>IFERROR(__xludf.DUMMYFUNCTION("IF(REGEXMATCH(Q839,""(?i)java""),1,0)"),1.0)</f>
        <v>1</v>
      </c>
      <c r="W839" s="3">
        <f>IFERROR(__xludf.DUMMYFUNCTION("IF(REGEXMATCH(Q839,""(?i)sql""),1,0)"),1.0)</f>
        <v>1</v>
      </c>
      <c r="X839" s="3">
        <f>IFERROR(__xludf.DUMMYFUNCTION("IF(REGEXMATCH(Q839,""(?i)web development""),1,0)"),0.0)</f>
        <v>0</v>
      </c>
      <c r="Y839" s="3">
        <f>IFERROR(__xludf.DUMMYFUNCTION("IF(REGEXMATCH(Q839,""(?i)data science""),1,0)"),1.0)</f>
        <v>1</v>
      </c>
      <c r="Z839" s="3" t="s">
        <v>45</v>
      </c>
      <c r="AA839" s="3" t="s">
        <v>61</v>
      </c>
      <c r="AB839" s="3" t="s">
        <v>66</v>
      </c>
      <c r="AC839" s="3" t="s">
        <v>46</v>
      </c>
      <c r="AD839" s="3">
        <v>5.9</v>
      </c>
      <c r="AE839" s="3" t="s">
        <v>75</v>
      </c>
      <c r="AF839" s="3">
        <v>5.34</v>
      </c>
      <c r="AG839" s="3">
        <v>8.26</v>
      </c>
      <c r="AH839" s="3">
        <v>8.14</v>
      </c>
      <c r="AI839" s="3">
        <v>4.98</v>
      </c>
      <c r="AJ839" s="3">
        <v>6.44</v>
      </c>
      <c r="AK839" s="3">
        <v>6.4</v>
      </c>
      <c r="AL839" s="3">
        <v>8.64</v>
      </c>
      <c r="AM839" s="3">
        <v>6.9</v>
      </c>
    </row>
    <row r="840">
      <c r="A840" s="3" t="s">
        <v>1917</v>
      </c>
      <c r="B840" s="3" t="s">
        <v>1918</v>
      </c>
      <c r="C840" s="4">
        <v>21.0</v>
      </c>
      <c r="D840" s="3" t="s">
        <v>41</v>
      </c>
      <c r="E840" s="3" t="s">
        <v>92</v>
      </c>
      <c r="F840" s="5">
        <v>7.49</v>
      </c>
      <c r="G840" s="3">
        <v>0.0</v>
      </c>
      <c r="H840" s="5">
        <v>94.13</v>
      </c>
      <c r="I840" s="3" t="s">
        <v>141</v>
      </c>
      <c r="J840" s="3">
        <f>IFERROR(__xludf.DUMMYFUNCTION("COUNTA(SPLIT(I840,"",""))"),3.0)</f>
        <v>3</v>
      </c>
      <c r="K840" s="3">
        <f>IFERROR(__xludf.DUMMYFUNCTION("IF(REGEXMATCH(I840,""(?i)literary society""),1,0)"),0.0)</f>
        <v>0</v>
      </c>
      <c r="L840" s="3">
        <f>IFERROR(__xludf.DUMMYFUNCTION("IF(REGEXMATCH(I840,""(?i)robotics""),1,0)"),0.0)</f>
        <v>0</v>
      </c>
      <c r="M840" s="3">
        <f>IFERROR(__xludf.DUMMYFUNCTION("IF(REGEXMATCH(I840,""(?i)coding club""),1,0)"),1.0)</f>
        <v>1</v>
      </c>
      <c r="N840" s="3">
        <f>IFERROR(__xludf.DUMMYFUNCTION("IF(REGEXMATCH(I840,""(?i)entrepreneurship cell""),1,0)"),1.0)</f>
        <v>1</v>
      </c>
      <c r="O840" s="3">
        <f>IFERROR(__xludf.DUMMYFUNCTION("IF(REGEXMATCH(I840,""(?i)cultural club""),1,0)"),1.0)</f>
        <v>1</v>
      </c>
      <c r="P840" s="3">
        <f>IFERROR(__xludf.DUMMYFUNCTION("IF(REGEXMATCH(I840,""(?i)sports club""),1,0)"),0.0)</f>
        <v>0</v>
      </c>
      <c r="Q840" s="3" t="s">
        <v>134</v>
      </c>
      <c r="R840" s="3">
        <f>IFERROR(__xludf.DUMMYFUNCTION("COUNTA(SPLIT(Q840,"",""))"),3.0)</f>
        <v>3</v>
      </c>
      <c r="S840" s="3">
        <f>IFERROR(__xludf.DUMMYFUNCTION("IF(REGEXMATCH(Q840,""(?i)c\+\+""),1,0)"),1.0)</f>
        <v>1</v>
      </c>
      <c r="T840" s="3">
        <f>IFERROR(__xludf.DUMMYFUNCTION("IF(REGEXMATCH(Q840,""(?i)machine learning""),1,0)"),0.0)</f>
        <v>0</v>
      </c>
      <c r="U840" s="3">
        <f>IFERROR(__xludf.DUMMYFUNCTION("IF(REGEXMATCH(Q840,""(?i)python""),1,0)"),0.0)</f>
        <v>0</v>
      </c>
      <c r="V840" s="3">
        <f>IFERROR(__xludf.DUMMYFUNCTION("IF(REGEXMATCH(Q840,""(?i)java""),1,0)"),0.0)</f>
        <v>0</v>
      </c>
      <c r="W840" s="3">
        <f>IFERROR(__xludf.DUMMYFUNCTION("IF(REGEXMATCH(Q840,""(?i)sql""),1,0)"),1.0)</f>
        <v>1</v>
      </c>
      <c r="X840" s="3">
        <f>IFERROR(__xludf.DUMMYFUNCTION("IF(REGEXMATCH(Q840,""(?i)web development""),1,0)"),1.0)</f>
        <v>1</v>
      </c>
      <c r="Y840" s="3">
        <f>IFERROR(__xludf.DUMMYFUNCTION("IF(REGEXMATCH(Q840,""(?i)data science""),1,0)"),0.0)</f>
        <v>0</v>
      </c>
      <c r="Z840" s="3" t="s">
        <v>55</v>
      </c>
      <c r="AA840" s="3" t="s">
        <v>48</v>
      </c>
      <c r="AB840" s="3" t="s">
        <v>66</v>
      </c>
      <c r="AC840" s="3" t="s">
        <v>85</v>
      </c>
      <c r="AD840" s="3">
        <v>8.58</v>
      </c>
      <c r="AE840" s="3" t="s">
        <v>72</v>
      </c>
      <c r="AF840" s="3">
        <v>6.64</v>
      </c>
      <c r="AG840" s="3">
        <v>9.5</v>
      </c>
      <c r="AH840" s="3">
        <v>7.78</v>
      </c>
      <c r="AI840" s="3">
        <v>7.08</v>
      </c>
      <c r="AJ840" s="3">
        <v>7.31</v>
      </c>
      <c r="AK840" s="3">
        <v>7.41</v>
      </c>
      <c r="AL840" s="3">
        <v>7.44</v>
      </c>
      <c r="AM840" s="3">
        <v>6.76</v>
      </c>
    </row>
    <row r="841">
      <c r="A841" s="3" t="s">
        <v>1919</v>
      </c>
      <c r="B841" s="3" t="s">
        <v>259</v>
      </c>
      <c r="C841" s="4">
        <v>20.0</v>
      </c>
      <c r="D841" s="3" t="s">
        <v>58</v>
      </c>
      <c r="E841" s="3" t="s">
        <v>70</v>
      </c>
      <c r="F841" s="5">
        <v>6.92</v>
      </c>
      <c r="G841" s="3">
        <v>0.0</v>
      </c>
      <c r="H841" s="5">
        <v>80.37</v>
      </c>
      <c r="I841" s="3" t="s">
        <v>410</v>
      </c>
      <c r="J841" s="3">
        <f>IFERROR(__xludf.DUMMYFUNCTION("COUNTA(SPLIT(I841,"",""))"),3.0)</f>
        <v>3</v>
      </c>
      <c r="K841" s="3">
        <f>IFERROR(__xludf.DUMMYFUNCTION("IF(REGEXMATCH(I841,""(?i)literary society""),1,0)"),1.0)</f>
        <v>1</v>
      </c>
      <c r="L841" s="3">
        <f>IFERROR(__xludf.DUMMYFUNCTION("IF(REGEXMATCH(I841,""(?i)robotics""),1,0)"),1.0)</f>
        <v>1</v>
      </c>
      <c r="M841" s="3">
        <f>IFERROR(__xludf.DUMMYFUNCTION("IF(REGEXMATCH(I841,""(?i)coding club""),1,0)"),1.0)</f>
        <v>1</v>
      </c>
      <c r="N841" s="3">
        <f>IFERROR(__xludf.DUMMYFUNCTION("IF(REGEXMATCH(I841,""(?i)entrepreneurship cell""),1,0)"),0.0)</f>
        <v>0</v>
      </c>
      <c r="O841" s="3">
        <f>IFERROR(__xludf.DUMMYFUNCTION("IF(REGEXMATCH(I841,""(?i)cultural club""),1,0)"),0.0)</f>
        <v>0</v>
      </c>
      <c r="P841" s="3">
        <f>IFERROR(__xludf.DUMMYFUNCTION("IF(REGEXMATCH(I841,""(?i)sports club""),1,0)"),0.0)</f>
        <v>0</v>
      </c>
      <c r="Q841" s="3" t="s">
        <v>411</v>
      </c>
      <c r="R841" s="3">
        <f>IFERROR(__xludf.DUMMYFUNCTION("COUNTA(SPLIT(Q841,"",""))"),5.0)</f>
        <v>5</v>
      </c>
      <c r="S841" s="3">
        <f>IFERROR(__xludf.DUMMYFUNCTION("IF(REGEXMATCH(Q841,""(?i)c\+\+""),1,0)"),0.0)</f>
        <v>0</v>
      </c>
      <c r="T841" s="3">
        <f>IFERROR(__xludf.DUMMYFUNCTION("IF(REGEXMATCH(Q841,""(?i)machine learning""),1,0)"),0.0)</f>
        <v>0</v>
      </c>
      <c r="U841" s="3">
        <f>IFERROR(__xludf.DUMMYFUNCTION("IF(REGEXMATCH(Q841,""(?i)python""),1,0)"),1.0)</f>
        <v>1</v>
      </c>
      <c r="V841" s="3">
        <f>IFERROR(__xludf.DUMMYFUNCTION("IF(REGEXMATCH(Q841,""(?i)java""),1,0)"),1.0)</f>
        <v>1</v>
      </c>
      <c r="W841" s="3">
        <f>IFERROR(__xludf.DUMMYFUNCTION("IF(REGEXMATCH(Q841,""(?i)sql""),1,0)"),1.0)</f>
        <v>1</v>
      </c>
      <c r="X841" s="3">
        <f>IFERROR(__xludf.DUMMYFUNCTION("IF(REGEXMATCH(Q841,""(?i)web development""),1,0)"),1.0)</f>
        <v>1</v>
      </c>
      <c r="Y841" s="3">
        <f>IFERROR(__xludf.DUMMYFUNCTION("IF(REGEXMATCH(Q841,""(?i)data science""),1,0)"),1.0)</f>
        <v>1</v>
      </c>
      <c r="Z841" s="3" t="s">
        <v>55</v>
      </c>
      <c r="AA841" s="3" t="s">
        <v>48</v>
      </c>
      <c r="AB841" s="3" t="s">
        <v>66</v>
      </c>
      <c r="AC841" s="3" t="s">
        <v>85</v>
      </c>
      <c r="AD841" s="3">
        <v>5.37</v>
      </c>
      <c r="AE841" s="3" t="s">
        <v>75</v>
      </c>
      <c r="AF841" s="3">
        <v>6.97</v>
      </c>
      <c r="AG841" s="3">
        <v>6.23</v>
      </c>
      <c r="AH841" s="3">
        <v>6.28</v>
      </c>
      <c r="AI841" s="3">
        <v>6.19</v>
      </c>
      <c r="AJ841" s="3">
        <v>6.01</v>
      </c>
      <c r="AK841" s="3">
        <v>7.93</v>
      </c>
      <c r="AL841" s="3">
        <v>7.8</v>
      </c>
      <c r="AM841" s="3">
        <v>7.94</v>
      </c>
    </row>
    <row r="842">
      <c r="A842" s="3" t="s">
        <v>1920</v>
      </c>
      <c r="B842" s="3" t="s">
        <v>1921</v>
      </c>
      <c r="C842" s="4">
        <v>19.0</v>
      </c>
      <c r="D842" s="3" t="s">
        <v>58</v>
      </c>
      <c r="E842" s="3" t="s">
        <v>82</v>
      </c>
      <c r="F842" s="5">
        <v>7.0</v>
      </c>
      <c r="G842" s="3">
        <v>0.0</v>
      </c>
      <c r="H842" s="5">
        <v>85.64</v>
      </c>
      <c r="I842" s="3" t="s">
        <v>153</v>
      </c>
      <c r="J842" s="3">
        <f>IFERROR(__xludf.DUMMYFUNCTION("COUNTA(SPLIT(I842,"",""))"),2.0)</f>
        <v>2</v>
      </c>
      <c r="K842" s="3">
        <f>IFERROR(__xludf.DUMMYFUNCTION("IF(REGEXMATCH(I842,""(?i)literary society""),1,0)"),0.0)</f>
        <v>0</v>
      </c>
      <c r="L842" s="3">
        <f>IFERROR(__xludf.DUMMYFUNCTION("IF(REGEXMATCH(I842,""(?i)robotics""),1,0)"),0.0)</f>
        <v>0</v>
      </c>
      <c r="M842" s="3">
        <f>IFERROR(__xludf.DUMMYFUNCTION("IF(REGEXMATCH(I842,""(?i)coding club""),1,0)"),1.0)</f>
        <v>1</v>
      </c>
      <c r="N842" s="3">
        <f>IFERROR(__xludf.DUMMYFUNCTION("IF(REGEXMATCH(I842,""(?i)entrepreneurship cell""),1,0)"),0.0)</f>
        <v>0</v>
      </c>
      <c r="O842" s="3">
        <f>IFERROR(__xludf.DUMMYFUNCTION("IF(REGEXMATCH(I842,""(?i)cultural club""),1,0)"),0.0)</f>
        <v>0</v>
      </c>
      <c r="P842" s="3">
        <f>IFERROR(__xludf.DUMMYFUNCTION("IF(REGEXMATCH(I842,""(?i)sports club""),1,0)"),1.0)</f>
        <v>1</v>
      </c>
      <c r="Q842" s="3" t="s">
        <v>620</v>
      </c>
      <c r="R842" s="3">
        <f>IFERROR(__xludf.DUMMYFUNCTION("COUNTA(SPLIT(Q842,"",""))"),4.0)</f>
        <v>4</v>
      </c>
      <c r="S842" s="3">
        <f>IFERROR(__xludf.DUMMYFUNCTION("IF(REGEXMATCH(Q842,""(?i)c\+\+""),1,0)"),0.0)</f>
        <v>0</v>
      </c>
      <c r="T842" s="3">
        <f>IFERROR(__xludf.DUMMYFUNCTION("IF(REGEXMATCH(Q842,""(?i)machine learning""),1,0)"),1.0)</f>
        <v>1</v>
      </c>
      <c r="U842" s="3">
        <f>IFERROR(__xludf.DUMMYFUNCTION("IF(REGEXMATCH(Q842,""(?i)python""),1,0)"),1.0)</f>
        <v>1</v>
      </c>
      <c r="V842" s="3">
        <f>IFERROR(__xludf.DUMMYFUNCTION("IF(REGEXMATCH(Q842,""(?i)java""),1,0)"),1.0)</f>
        <v>1</v>
      </c>
      <c r="W842" s="3">
        <f>IFERROR(__xludf.DUMMYFUNCTION("IF(REGEXMATCH(Q842,""(?i)sql""),1,0)"),0.0)</f>
        <v>0</v>
      </c>
      <c r="X842" s="3">
        <f>IFERROR(__xludf.DUMMYFUNCTION("IF(REGEXMATCH(Q842,""(?i)web development""),1,0)"),0.0)</f>
        <v>0</v>
      </c>
      <c r="Y842" s="3">
        <f>IFERROR(__xludf.DUMMYFUNCTION("IF(REGEXMATCH(Q842,""(?i)data science""),1,0)"),1.0)</f>
        <v>1</v>
      </c>
      <c r="Z842" s="3" t="s">
        <v>45</v>
      </c>
      <c r="AA842" s="3" t="s">
        <v>61</v>
      </c>
      <c r="AB842" s="3" t="s">
        <v>66</v>
      </c>
      <c r="AC842" s="3" t="s">
        <v>85</v>
      </c>
      <c r="AD842" s="3">
        <v>11.89</v>
      </c>
      <c r="AE842" s="3" t="s">
        <v>61</v>
      </c>
      <c r="AF842" s="3">
        <v>7.54</v>
      </c>
      <c r="AG842" s="3">
        <v>5.85</v>
      </c>
      <c r="AH842" s="3">
        <v>8.44</v>
      </c>
      <c r="AI842" s="3">
        <v>6.79</v>
      </c>
      <c r="AJ842" s="3">
        <v>7.07</v>
      </c>
      <c r="AK842" s="3">
        <v>6.7</v>
      </c>
      <c r="AL842" s="3">
        <v>5.9</v>
      </c>
      <c r="AM842" s="3">
        <v>7.74</v>
      </c>
    </row>
    <row r="843">
      <c r="A843" s="3" t="s">
        <v>1922</v>
      </c>
      <c r="B843" s="3" t="s">
        <v>1923</v>
      </c>
      <c r="C843" s="4">
        <v>18.0</v>
      </c>
      <c r="D843" s="3" t="s">
        <v>41</v>
      </c>
      <c r="E843" s="3" t="s">
        <v>59</v>
      </c>
      <c r="F843" s="5">
        <v>6.9</v>
      </c>
      <c r="G843" s="3">
        <v>2.0</v>
      </c>
      <c r="H843" s="5">
        <v>69.61</v>
      </c>
      <c r="I843" s="3" t="s">
        <v>521</v>
      </c>
      <c r="J843" s="3">
        <f>IFERROR(__xludf.DUMMYFUNCTION("COUNTA(SPLIT(I843,"",""))"),2.0)</f>
        <v>2</v>
      </c>
      <c r="K843" s="3">
        <f>IFERROR(__xludf.DUMMYFUNCTION("IF(REGEXMATCH(I843,""(?i)literary society""),1,0)"),0.0)</f>
        <v>0</v>
      </c>
      <c r="L843" s="3">
        <f>IFERROR(__xludf.DUMMYFUNCTION("IF(REGEXMATCH(I843,""(?i)robotics""),1,0)"),0.0)</f>
        <v>0</v>
      </c>
      <c r="M843" s="3">
        <f>IFERROR(__xludf.DUMMYFUNCTION("IF(REGEXMATCH(I843,""(?i)coding club""),1,0)"),0.0)</f>
        <v>0</v>
      </c>
      <c r="N843" s="3">
        <f>IFERROR(__xludf.DUMMYFUNCTION("IF(REGEXMATCH(I843,""(?i)entrepreneurship cell""),1,0)"),1.0)</f>
        <v>1</v>
      </c>
      <c r="O843" s="3">
        <f>IFERROR(__xludf.DUMMYFUNCTION("IF(REGEXMATCH(I843,""(?i)cultural club""),1,0)"),1.0)</f>
        <v>1</v>
      </c>
      <c r="P843" s="3">
        <f>IFERROR(__xludf.DUMMYFUNCTION("IF(REGEXMATCH(I843,""(?i)sports club""),1,0)"),0.0)</f>
        <v>0</v>
      </c>
      <c r="Q843" s="3" t="s">
        <v>353</v>
      </c>
      <c r="R843" s="3">
        <f>IFERROR(__xludf.DUMMYFUNCTION("COUNTA(SPLIT(Q843,"",""))"),4.0)</f>
        <v>4</v>
      </c>
      <c r="S843" s="3">
        <f>IFERROR(__xludf.DUMMYFUNCTION("IF(REGEXMATCH(Q843,""(?i)c\+\+""),1,0)"),0.0)</f>
        <v>0</v>
      </c>
      <c r="T843" s="3">
        <f>IFERROR(__xludf.DUMMYFUNCTION("IF(REGEXMATCH(Q843,""(?i)machine learning""),1,0)"),1.0)</f>
        <v>1</v>
      </c>
      <c r="U843" s="3">
        <f>IFERROR(__xludf.DUMMYFUNCTION("IF(REGEXMATCH(Q843,""(?i)python""),1,0)"),1.0)</f>
        <v>1</v>
      </c>
      <c r="V843" s="3">
        <f>IFERROR(__xludf.DUMMYFUNCTION("IF(REGEXMATCH(Q843,""(?i)java""),1,0)"),0.0)</f>
        <v>0</v>
      </c>
      <c r="W843" s="3">
        <f>IFERROR(__xludf.DUMMYFUNCTION("IF(REGEXMATCH(Q843,""(?i)sql""),1,0)"),0.0)</f>
        <v>0</v>
      </c>
      <c r="X843" s="3">
        <f>IFERROR(__xludf.DUMMYFUNCTION("IF(REGEXMATCH(Q843,""(?i)web development""),1,0)"),1.0)</f>
        <v>1</v>
      </c>
      <c r="Y843" s="3">
        <f>IFERROR(__xludf.DUMMYFUNCTION("IF(REGEXMATCH(Q843,""(?i)data science""),1,0)"),1.0)</f>
        <v>1</v>
      </c>
      <c r="Z843" s="3" t="s">
        <v>45</v>
      </c>
      <c r="AA843" s="3" t="s">
        <v>46</v>
      </c>
      <c r="AB843" s="3" t="s">
        <v>47</v>
      </c>
      <c r="AC843" s="3" t="s">
        <v>48</v>
      </c>
      <c r="AD843" s="3">
        <v>0.0</v>
      </c>
      <c r="AE843" s="3" t="s">
        <v>49</v>
      </c>
      <c r="AF843" s="3">
        <v>6.66</v>
      </c>
      <c r="AG843" s="3">
        <v>6.01</v>
      </c>
      <c r="AH843" s="3">
        <v>7.71</v>
      </c>
      <c r="AI843" s="3">
        <v>6.57</v>
      </c>
      <c r="AJ843" s="3">
        <v>6.53</v>
      </c>
      <c r="AK843" s="3">
        <v>6.99</v>
      </c>
      <c r="AL843" s="3">
        <v>6.18</v>
      </c>
      <c r="AM843" s="3">
        <v>8.53</v>
      </c>
    </row>
    <row r="844">
      <c r="A844" s="3" t="s">
        <v>1924</v>
      </c>
      <c r="B844" s="3" t="s">
        <v>238</v>
      </c>
      <c r="C844" s="4">
        <v>19.0</v>
      </c>
      <c r="D844" s="3" t="s">
        <v>41</v>
      </c>
      <c r="E844" s="3" t="s">
        <v>59</v>
      </c>
      <c r="F844" s="5">
        <v>6.99</v>
      </c>
      <c r="G844" s="3">
        <v>0.0</v>
      </c>
      <c r="H844" s="5">
        <v>94.96</v>
      </c>
      <c r="I844" s="3" t="s">
        <v>14</v>
      </c>
      <c r="J844" s="3">
        <f>IFERROR(__xludf.DUMMYFUNCTION("COUNTA(SPLIT(I844,"",""))"),1.0)</f>
        <v>1</v>
      </c>
      <c r="K844" s="3">
        <f>IFERROR(__xludf.DUMMYFUNCTION("IF(REGEXMATCH(I844,""(?i)literary society""),1,0)"),0.0)</f>
        <v>0</v>
      </c>
      <c r="L844" s="3">
        <f>IFERROR(__xludf.DUMMYFUNCTION("IF(REGEXMATCH(I844,""(?i)robotics""),1,0)"),0.0)</f>
        <v>0</v>
      </c>
      <c r="M844" s="3">
        <f>IFERROR(__xludf.DUMMYFUNCTION("IF(REGEXMATCH(I844,""(?i)coding club""),1,0)"),0.0)</f>
        <v>0</v>
      </c>
      <c r="N844" s="3">
        <f>IFERROR(__xludf.DUMMYFUNCTION("IF(REGEXMATCH(I844,""(?i)entrepreneurship cell""),1,0)"),0.0)</f>
        <v>0</v>
      </c>
      <c r="O844" s="3">
        <f>IFERROR(__xludf.DUMMYFUNCTION("IF(REGEXMATCH(I844,""(?i)cultural club""),1,0)"),1.0)</f>
        <v>1</v>
      </c>
      <c r="P844" s="3">
        <f>IFERROR(__xludf.DUMMYFUNCTION("IF(REGEXMATCH(I844,""(?i)sports club""),1,0)"),0.0)</f>
        <v>0</v>
      </c>
      <c r="Q844" s="3" t="s">
        <v>1307</v>
      </c>
      <c r="R844" s="3">
        <f>IFERROR(__xludf.DUMMYFUNCTION("COUNTA(SPLIT(Q844,"",""))"),2.0)</f>
        <v>2</v>
      </c>
      <c r="S844" s="3">
        <f>IFERROR(__xludf.DUMMYFUNCTION("IF(REGEXMATCH(Q844,""(?i)c\+\+""),1,0)"),0.0)</f>
        <v>0</v>
      </c>
      <c r="T844" s="3">
        <f>IFERROR(__xludf.DUMMYFUNCTION("IF(REGEXMATCH(Q844,""(?i)machine learning""),1,0)"),0.0)</f>
        <v>0</v>
      </c>
      <c r="U844" s="3">
        <f>IFERROR(__xludf.DUMMYFUNCTION("IF(REGEXMATCH(Q844,""(?i)python""),1,0)"),0.0)</f>
        <v>0</v>
      </c>
      <c r="V844" s="3">
        <f>IFERROR(__xludf.DUMMYFUNCTION("IF(REGEXMATCH(Q844,""(?i)java""),1,0)"),0.0)</f>
        <v>0</v>
      </c>
      <c r="W844" s="3">
        <f>IFERROR(__xludf.DUMMYFUNCTION("IF(REGEXMATCH(Q844,""(?i)sql""),1,0)"),1.0)</f>
        <v>1</v>
      </c>
      <c r="X844" s="3">
        <f>IFERROR(__xludf.DUMMYFUNCTION("IF(REGEXMATCH(Q844,""(?i)web development""),1,0)"),0.0)</f>
        <v>0</v>
      </c>
      <c r="Y844" s="3">
        <f>IFERROR(__xludf.DUMMYFUNCTION("IF(REGEXMATCH(Q844,""(?i)data science""),1,0)"),1.0)</f>
        <v>1</v>
      </c>
      <c r="Z844" s="3" t="s">
        <v>55</v>
      </c>
      <c r="AA844" s="3" t="s">
        <v>48</v>
      </c>
      <c r="AB844" s="3" t="s">
        <v>66</v>
      </c>
      <c r="AC844" s="3" t="s">
        <v>67</v>
      </c>
      <c r="AD844" s="3">
        <v>7.24</v>
      </c>
      <c r="AE844" s="3" t="s">
        <v>72</v>
      </c>
      <c r="AF844" s="3">
        <v>6.28</v>
      </c>
      <c r="AG844" s="3">
        <v>6.77</v>
      </c>
      <c r="AH844" s="3">
        <v>8.18</v>
      </c>
      <c r="AI844" s="3">
        <v>7.19</v>
      </c>
      <c r="AJ844" s="3">
        <v>6.47</v>
      </c>
      <c r="AK844" s="3">
        <v>7.48</v>
      </c>
      <c r="AL844" s="3">
        <v>5.9</v>
      </c>
      <c r="AM844" s="3">
        <v>7.68</v>
      </c>
    </row>
    <row r="845">
      <c r="A845" s="3" t="s">
        <v>1925</v>
      </c>
      <c r="B845" s="3" t="s">
        <v>1926</v>
      </c>
      <c r="C845" s="4">
        <v>23.0</v>
      </c>
      <c r="D845" s="3" t="s">
        <v>41</v>
      </c>
      <c r="E845" s="3" t="s">
        <v>52</v>
      </c>
      <c r="F845" s="5">
        <v>6.62</v>
      </c>
      <c r="G845" s="3">
        <v>4.0</v>
      </c>
      <c r="H845" s="5">
        <v>66.61</v>
      </c>
      <c r="I845" s="3" t="s">
        <v>667</v>
      </c>
      <c r="J845" s="3">
        <f>IFERROR(__xludf.DUMMYFUNCTION("COUNTA(SPLIT(I845,"",""))"),2.0)</f>
        <v>2</v>
      </c>
      <c r="K845" s="3">
        <f>IFERROR(__xludf.DUMMYFUNCTION("IF(REGEXMATCH(I845,""(?i)literary society""),1,0)"),0.0)</f>
        <v>0</v>
      </c>
      <c r="L845" s="3">
        <f>IFERROR(__xludf.DUMMYFUNCTION("IF(REGEXMATCH(I845,""(?i)robotics""),1,0)"),0.0)</f>
        <v>0</v>
      </c>
      <c r="M845" s="3">
        <f>IFERROR(__xludf.DUMMYFUNCTION("IF(REGEXMATCH(I845,""(?i)coding club""),1,0)"),0.0)</f>
        <v>0</v>
      </c>
      <c r="N845" s="3">
        <f>IFERROR(__xludf.DUMMYFUNCTION("IF(REGEXMATCH(I845,""(?i)entrepreneurship cell""),1,0)"),1.0)</f>
        <v>1</v>
      </c>
      <c r="O845" s="3">
        <f>IFERROR(__xludf.DUMMYFUNCTION("IF(REGEXMATCH(I845,""(?i)cultural club""),1,0)"),0.0)</f>
        <v>0</v>
      </c>
      <c r="P845" s="3">
        <f>IFERROR(__xludf.DUMMYFUNCTION("IF(REGEXMATCH(I845,""(?i)sports club""),1,0)"),1.0)</f>
        <v>1</v>
      </c>
      <c r="Q845" s="3" t="s">
        <v>1927</v>
      </c>
      <c r="R845" s="3">
        <f>IFERROR(__xludf.DUMMYFUNCTION("COUNTA(SPLIT(Q845,"",""))"),5.0)</f>
        <v>5</v>
      </c>
      <c r="S845" s="3">
        <f>IFERROR(__xludf.DUMMYFUNCTION("IF(REGEXMATCH(Q845,""(?i)c\+\+""),1,0)"),0.0)</f>
        <v>0</v>
      </c>
      <c r="T845" s="3">
        <f>IFERROR(__xludf.DUMMYFUNCTION("IF(REGEXMATCH(Q845,""(?i)machine learning""),1,0)"),1.0)</f>
        <v>1</v>
      </c>
      <c r="U845" s="3">
        <f>IFERROR(__xludf.DUMMYFUNCTION("IF(REGEXMATCH(Q845,""(?i)python""),1,0)"),0.0)</f>
        <v>0</v>
      </c>
      <c r="V845" s="3">
        <f>IFERROR(__xludf.DUMMYFUNCTION("IF(REGEXMATCH(Q845,""(?i)java""),1,0)"),1.0)</f>
        <v>1</v>
      </c>
      <c r="W845" s="3">
        <f>IFERROR(__xludf.DUMMYFUNCTION("IF(REGEXMATCH(Q845,""(?i)sql""),1,0)"),1.0)</f>
        <v>1</v>
      </c>
      <c r="X845" s="3">
        <f>IFERROR(__xludf.DUMMYFUNCTION("IF(REGEXMATCH(Q845,""(?i)web development""),1,0)"),1.0)</f>
        <v>1</v>
      </c>
      <c r="Y845" s="3">
        <f>IFERROR(__xludf.DUMMYFUNCTION("IF(REGEXMATCH(Q845,""(?i)data science""),1,0)"),1.0)</f>
        <v>1</v>
      </c>
      <c r="Z845" s="3" t="s">
        <v>55</v>
      </c>
      <c r="AA845" s="3" t="s">
        <v>48</v>
      </c>
      <c r="AB845" s="3" t="s">
        <v>66</v>
      </c>
      <c r="AC845" s="3" t="s">
        <v>61</v>
      </c>
      <c r="AD845" s="3">
        <v>18.9</v>
      </c>
      <c r="AE845" s="3" t="s">
        <v>72</v>
      </c>
      <c r="AF845" s="3">
        <v>5.43</v>
      </c>
      <c r="AG845" s="3">
        <v>6.57</v>
      </c>
      <c r="AH845" s="3">
        <v>6.44</v>
      </c>
      <c r="AI845" s="3">
        <v>6.77</v>
      </c>
      <c r="AJ845" s="3">
        <v>5.81</v>
      </c>
      <c r="AK845" s="3">
        <v>6.99</v>
      </c>
      <c r="AL845" s="3">
        <v>6.67</v>
      </c>
      <c r="AM845" s="3">
        <v>8.29</v>
      </c>
    </row>
    <row r="846">
      <c r="A846" s="3" t="s">
        <v>1928</v>
      </c>
      <c r="B846" s="3" t="s">
        <v>1929</v>
      </c>
      <c r="C846" s="4">
        <v>22.0</v>
      </c>
      <c r="D846" s="3" t="s">
        <v>58</v>
      </c>
      <c r="E846" s="3" t="s">
        <v>92</v>
      </c>
      <c r="F846" s="5">
        <v>6.86</v>
      </c>
      <c r="G846" s="3">
        <v>0.0</v>
      </c>
      <c r="H846" s="5">
        <v>90.34</v>
      </c>
      <c r="I846" s="3" t="s">
        <v>387</v>
      </c>
      <c r="J846" s="3">
        <f>IFERROR(__xludf.DUMMYFUNCTION("COUNTA(SPLIT(I846,"",""))"),2.0)</f>
        <v>2</v>
      </c>
      <c r="K846" s="3">
        <f>IFERROR(__xludf.DUMMYFUNCTION("IF(REGEXMATCH(I846,""(?i)literary society""),1,0)"),0.0)</f>
        <v>0</v>
      </c>
      <c r="L846" s="3">
        <f>IFERROR(__xludf.DUMMYFUNCTION("IF(REGEXMATCH(I846,""(?i)robotics""),1,0)"),0.0)</f>
        <v>0</v>
      </c>
      <c r="M846" s="3">
        <f>IFERROR(__xludf.DUMMYFUNCTION("IF(REGEXMATCH(I846,""(?i)coding club""),1,0)"),1.0)</f>
        <v>1</v>
      </c>
      <c r="N846" s="3">
        <f>IFERROR(__xludf.DUMMYFUNCTION("IF(REGEXMATCH(I846,""(?i)entrepreneurship cell""),1,0)"),0.0)</f>
        <v>0</v>
      </c>
      <c r="O846" s="3">
        <f>IFERROR(__xludf.DUMMYFUNCTION("IF(REGEXMATCH(I846,""(?i)cultural club""),1,0)"),1.0)</f>
        <v>1</v>
      </c>
      <c r="P846" s="3">
        <f>IFERROR(__xludf.DUMMYFUNCTION("IF(REGEXMATCH(I846,""(?i)sports club""),1,0)"),0.0)</f>
        <v>0</v>
      </c>
      <c r="Q846" s="3" t="s">
        <v>230</v>
      </c>
      <c r="R846" s="3">
        <f>IFERROR(__xludf.DUMMYFUNCTION("COUNTA(SPLIT(Q846,"",""))"),2.0)</f>
        <v>2</v>
      </c>
      <c r="S846" s="3">
        <f>IFERROR(__xludf.DUMMYFUNCTION("IF(REGEXMATCH(Q846,""(?i)c\+\+""),1,0)"),1.0)</f>
        <v>1</v>
      </c>
      <c r="T846" s="3">
        <f>IFERROR(__xludf.DUMMYFUNCTION("IF(REGEXMATCH(Q846,""(?i)machine learning""),1,0)"),0.0)</f>
        <v>0</v>
      </c>
      <c r="U846" s="3">
        <f>IFERROR(__xludf.DUMMYFUNCTION("IF(REGEXMATCH(Q846,""(?i)python""),1,0)"),0.0)</f>
        <v>0</v>
      </c>
      <c r="V846" s="3">
        <f>IFERROR(__xludf.DUMMYFUNCTION("IF(REGEXMATCH(Q846,""(?i)java""),1,0)"),1.0)</f>
        <v>1</v>
      </c>
      <c r="W846" s="3">
        <f>IFERROR(__xludf.DUMMYFUNCTION("IF(REGEXMATCH(Q846,""(?i)sql""),1,0)"),0.0)</f>
        <v>0</v>
      </c>
      <c r="X846" s="3">
        <f>IFERROR(__xludf.DUMMYFUNCTION("IF(REGEXMATCH(Q846,""(?i)web development""),1,0)"),0.0)</f>
        <v>0</v>
      </c>
      <c r="Y846" s="3">
        <f>IFERROR(__xludf.DUMMYFUNCTION("IF(REGEXMATCH(Q846,""(?i)data science""),1,0)"),0.0)</f>
        <v>0</v>
      </c>
      <c r="Z846" s="3" t="s">
        <v>55</v>
      </c>
      <c r="AA846" s="3" t="s">
        <v>48</v>
      </c>
      <c r="AB846" s="3" t="s">
        <v>47</v>
      </c>
      <c r="AC846" s="3" t="s">
        <v>48</v>
      </c>
      <c r="AD846" s="3">
        <v>0.0</v>
      </c>
      <c r="AE846" s="3" t="s">
        <v>49</v>
      </c>
      <c r="AF846" s="3">
        <v>6.19</v>
      </c>
      <c r="AG846" s="3">
        <v>6.87</v>
      </c>
      <c r="AH846" s="3">
        <v>6.93</v>
      </c>
      <c r="AI846" s="3">
        <v>6.05</v>
      </c>
      <c r="AJ846" s="3">
        <v>5.29</v>
      </c>
      <c r="AK846" s="3">
        <v>7.22</v>
      </c>
      <c r="AL846" s="3">
        <v>8.37</v>
      </c>
      <c r="AM846" s="3">
        <v>7.96</v>
      </c>
    </row>
    <row r="847">
      <c r="A847" s="3" t="s">
        <v>1930</v>
      </c>
      <c r="B847" s="3" t="s">
        <v>1931</v>
      </c>
      <c r="C847" s="4">
        <v>18.0</v>
      </c>
      <c r="D847" s="3" t="s">
        <v>58</v>
      </c>
      <c r="E847" s="3" t="s">
        <v>59</v>
      </c>
      <c r="F847" s="5">
        <v>7.65</v>
      </c>
      <c r="G847" s="3">
        <v>0.0</v>
      </c>
      <c r="H847" s="5">
        <v>67.22</v>
      </c>
      <c r="I847" s="3" t="s">
        <v>939</v>
      </c>
      <c r="J847" s="3">
        <f>IFERROR(__xludf.DUMMYFUNCTION("COUNTA(SPLIT(I847,"",""))"),3.0)</f>
        <v>3</v>
      </c>
      <c r="K847" s="3">
        <f>IFERROR(__xludf.DUMMYFUNCTION("IF(REGEXMATCH(I847,""(?i)literary society""),1,0)"),0.0)</f>
        <v>0</v>
      </c>
      <c r="L847" s="3">
        <f>IFERROR(__xludf.DUMMYFUNCTION("IF(REGEXMATCH(I847,""(?i)robotics""),1,0)"),0.0)</f>
        <v>0</v>
      </c>
      <c r="M847" s="3">
        <f>IFERROR(__xludf.DUMMYFUNCTION("IF(REGEXMATCH(I847,""(?i)coding club""),1,0)"),1.0)</f>
        <v>1</v>
      </c>
      <c r="N847" s="3">
        <f>IFERROR(__xludf.DUMMYFUNCTION("IF(REGEXMATCH(I847,""(?i)entrepreneurship cell""),1,0)"),1.0)</f>
        <v>1</v>
      </c>
      <c r="O847" s="3">
        <f>IFERROR(__xludf.DUMMYFUNCTION("IF(REGEXMATCH(I847,""(?i)cultural club""),1,0)"),1.0)</f>
        <v>1</v>
      </c>
      <c r="P847" s="3">
        <f>IFERROR(__xludf.DUMMYFUNCTION("IF(REGEXMATCH(I847,""(?i)sports club""),1,0)"),0.0)</f>
        <v>0</v>
      </c>
      <c r="Q847" s="3" t="s">
        <v>1381</v>
      </c>
      <c r="R847" s="3">
        <f>IFERROR(__xludf.DUMMYFUNCTION("COUNTA(SPLIT(Q847,"",""))"),5.0)</f>
        <v>5</v>
      </c>
      <c r="S847" s="3">
        <f>IFERROR(__xludf.DUMMYFUNCTION("IF(REGEXMATCH(Q847,""(?i)c\+\+""),1,0)"),1.0)</f>
        <v>1</v>
      </c>
      <c r="T847" s="3">
        <f>IFERROR(__xludf.DUMMYFUNCTION("IF(REGEXMATCH(Q847,""(?i)machine learning""),1,0)"),1.0)</f>
        <v>1</v>
      </c>
      <c r="U847" s="3">
        <f>IFERROR(__xludf.DUMMYFUNCTION("IF(REGEXMATCH(Q847,""(?i)python""),1,0)"),1.0)</f>
        <v>1</v>
      </c>
      <c r="V847" s="3">
        <f>IFERROR(__xludf.DUMMYFUNCTION("IF(REGEXMATCH(Q847,""(?i)java""),1,0)"),1.0)</f>
        <v>1</v>
      </c>
      <c r="W847" s="3">
        <f>IFERROR(__xludf.DUMMYFUNCTION("IF(REGEXMATCH(Q847,""(?i)sql""),1,0)"),0.0)</f>
        <v>0</v>
      </c>
      <c r="X847" s="3">
        <f>IFERROR(__xludf.DUMMYFUNCTION("IF(REGEXMATCH(Q847,""(?i)web development""),1,0)"),0.0)</f>
        <v>0</v>
      </c>
      <c r="Y847" s="3">
        <f>IFERROR(__xludf.DUMMYFUNCTION("IF(REGEXMATCH(Q847,""(?i)data science""),1,0)"),1.0)</f>
        <v>1</v>
      </c>
      <c r="Z847" s="3" t="s">
        <v>45</v>
      </c>
      <c r="AA847" s="3" t="s">
        <v>85</v>
      </c>
      <c r="AB847" s="3" t="s">
        <v>66</v>
      </c>
      <c r="AC847" s="3" t="s">
        <v>61</v>
      </c>
      <c r="AD847" s="3">
        <v>12.39</v>
      </c>
      <c r="AE847" s="3" t="s">
        <v>72</v>
      </c>
      <c r="AF847" s="3">
        <v>8.42</v>
      </c>
      <c r="AG847" s="3">
        <v>6.59</v>
      </c>
      <c r="AH847" s="3">
        <v>7.51</v>
      </c>
      <c r="AI847" s="3">
        <v>8.61</v>
      </c>
      <c r="AJ847" s="3">
        <v>7.25</v>
      </c>
      <c r="AK847" s="3">
        <v>8.27</v>
      </c>
      <c r="AL847" s="3">
        <v>6.14</v>
      </c>
      <c r="AM847" s="3">
        <v>8.42</v>
      </c>
    </row>
    <row r="848">
      <c r="A848" s="3" t="s">
        <v>1932</v>
      </c>
      <c r="B848" s="3" t="s">
        <v>1933</v>
      </c>
      <c r="C848" s="4">
        <v>18.0</v>
      </c>
      <c r="D848" s="3" t="s">
        <v>41</v>
      </c>
      <c r="E848" s="3" t="s">
        <v>59</v>
      </c>
      <c r="F848" s="5">
        <v>6.19</v>
      </c>
      <c r="G848" s="3">
        <v>2.0</v>
      </c>
      <c r="H848" s="5">
        <v>63.02</v>
      </c>
      <c r="I848" s="3" t="s">
        <v>10</v>
      </c>
      <c r="J848" s="3">
        <f>IFERROR(__xludf.DUMMYFUNCTION("COUNTA(SPLIT(I848,"",""))"),1.0)</f>
        <v>1</v>
      </c>
      <c r="K848" s="3">
        <f>IFERROR(__xludf.DUMMYFUNCTION("IF(REGEXMATCH(I848,""(?i)literary society""),1,0)"),1.0)</f>
        <v>1</v>
      </c>
      <c r="L848" s="3">
        <f>IFERROR(__xludf.DUMMYFUNCTION("IF(REGEXMATCH(I848,""(?i)robotics""),1,0)"),0.0)</f>
        <v>0</v>
      </c>
      <c r="M848" s="3">
        <f>IFERROR(__xludf.DUMMYFUNCTION("IF(REGEXMATCH(I848,""(?i)coding club""),1,0)"),0.0)</f>
        <v>0</v>
      </c>
      <c r="N848" s="3">
        <f>IFERROR(__xludf.DUMMYFUNCTION("IF(REGEXMATCH(I848,""(?i)entrepreneurship cell""),1,0)"),0.0)</f>
        <v>0</v>
      </c>
      <c r="O848" s="3">
        <f>IFERROR(__xludf.DUMMYFUNCTION("IF(REGEXMATCH(I848,""(?i)cultural club""),1,0)"),0.0)</f>
        <v>0</v>
      </c>
      <c r="P848" s="3">
        <f>IFERROR(__xludf.DUMMYFUNCTION("IF(REGEXMATCH(I848,""(?i)sports club""),1,0)"),0.0)</f>
        <v>0</v>
      </c>
      <c r="Q848" s="3" t="s">
        <v>323</v>
      </c>
      <c r="R848" s="3">
        <f>IFERROR(__xludf.DUMMYFUNCTION("COUNTA(SPLIT(Q848,"",""))"),3.0)</f>
        <v>3</v>
      </c>
      <c r="S848" s="3">
        <f>IFERROR(__xludf.DUMMYFUNCTION("IF(REGEXMATCH(Q848,""(?i)c\+\+""),1,0)"),0.0)</f>
        <v>0</v>
      </c>
      <c r="T848" s="3">
        <f>IFERROR(__xludf.DUMMYFUNCTION("IF(REGEXMATCH(Q848,""(?i)machine learning""),1,0)"),1.0)</f>
        <v>1</v>
      </c>
      <c r="U848" s="3">
        <f>IFERROR(__xludf.DUMMYFUNCTION("IF(REGEXMATCH(Q848,""(?i)python""),1,0)"),1.0)</f>
        <v>1</v>
      </c>
      <c r="V848" s="3">
        <f>IFERROR(__xludf.DUMMYFUNCTION("IF(REGEXMATCH(Q848,""(?i)java""),1,0)"),0.0)</f>
        <v>0</v>
      </c>
      <c r="W848" s="3">
        <f>IFERROR(__xludf.DUMMYFUNCTION("IF(REGEXMATCH(Q848,""(?i)sql""),1,0)"),0.0)</f>
        <v>0</v>
      </c>
      <c r="X848" s="3">
        <f>IFERROR(__xludf.DUMMYFUNCTION("IF(REGEXMATCH(Q848,""(?i)web development""),1,0)"),1.0)</f>
        <v>1</v>
      </c>
      <c r="Y848" s="3">
        <f>IFERROR(__xludf.DUMMYFUNCTION("IF(REGEXMATCH(Q848,""(?i)data science""),1,0)"),0.0)</f>
        <v>0</v>
      </c>
      <c r="Z848" s="3" t="s">
        <v>55</v>
      </c>
      <c r="AA848" s="3" t="s">
        <v>48</v>
      </c>
      <c r="AB848" s="3" t="s">
        <v>66</v>
      </c>
      <c r="AC848" s="3" t="s">
        <v>67</v>
      </c>
      <c r="AD848" s="3">
        <v>19.17</v>
      </c>
      <c r="AE848" s="3" t="s">
        <v>75</v>
      </c>
      <c r="AF848" s="3">
        <v>5.89</v>
      </c>
      <c r="AG848" s="3">
        <v>5.34</v>
      </c>
      <c r="AH848" s="3">
        <v>6.17</v>
      </c>
      <c r="AI848" s="3">
        <v>6.34</v>
      </c>
      <c r="AJ848" s="3">
        <v>5.25</v>
      </c>
      <c r="AK848" s="3">
        <v>6.87</v>
      </c>
      <c r="AL848" s="3">
        <v>7.95</v>
      </c>
      <c r="AM848" s="3">
        <v>5.71</v>
      </c>
    </row>
    <row r="849">
      <c r="A849" s="3" t="s">
        <v>1934</v>
      </c>
      <c r="B849" s="3" t="s">
        <v>100</v>
      </c>
      <c r="C849" s="4">
        <v>21.0</v>
      </c>
      <c r="D849" s="3" t="s">
        <v>58</v>
      </c>
      <c r="E849" s="3" t="s">
        <v>59</v>
      </c>
      <c r="F849" s="5">
        <v>6.23</v>
      </c>
      <c r="G849" s="3">
        <v>1.0</v>
      </c>
      <c r="H849" s="5">
        <v>79.13</v>
      </c>
      <c r="I849" s="3" t="s">
        <v>12</v>
      </c>
      <c r="J849" s="3">
        <f>IFERROR(__xludf.DUMMYFUNCTION("COUNTA(SPLIT(I849,"",""))"),1.0)</f>
        <v>1</v>
      </c>
      <c r="K849" s="3">
        <f>IFERROR(__xludf.DUMMYFUNCTION("IF(REGEXMATCH(I849,""(?i)literary society""),1,0)"),0.0)</f>
        <v>0</v>
      </c>
      <c r="L849" s="3">
        <f>IFERROR(__xludf.DUMMYFUNCTION("IF(REGEXMATCH(I849,""(?i)robotics""),1,0)"),0.0)</f>
        <v>0</v>
      </c>
      <c r="M849" s="3">
        <f>IFERROR(__xludf.DUMMYFUNCTION("IF(REGEXMATCH(I849,""(?i)coding club""),1,0)"),1.0)</f>
        <v>1</v>
      </c>
      <c r="N849" s="3">
        <f>IFERROR(__xludf.DUMMYFUNCTION("IF(REGEXMATCH(I849,""(?i)entrepreneurship cell""),1,0)"),0.0)</f>
        <v>0</v>
      </c>
      <c r="O849" s="3">
        <f>IFERROR(__xludf.DUMMYFUNCTION("IF(REGEXMATCH(I849,""(?i)cultural club""),1,0)"),0.0)</f>
        <v>0</v>
      </c>
      <c r="P849" s="3">
        <f>IFERROR(__xludf.DUMMYFUNCTION("IF(REGEXMATCH(I849,""(?i)sports club""),1,0)"),0.0)</f>
        <v>0</v>
      </c>
      <c r="Q849" s="3" t="s">
        <v>1935</v>
      </c>
      <c r="R849" s="3">
        <f>IFERROR(__xludf.DUMMYFUNCTION("COUNTA(SPLIT(Q849,"",""))"),4.0)</f>
        <v>4</v>
      </c>
      <c r="S849" s="3">
        <f>IFERROR(__xludf.DUMMYFUNCTION("IF(REGEXMATCH(Q849,""(?i)c\+\+""),1,0)"),1.0)</f>
        <v>1</v>
      </c>
      <c r="T849" s="3">
        <f>IFERROR(__xludf.DUMMYFUNCTION("IF(REGEXMATCH(Q849,""(?i)machine learning""),1,0)"),1.0)</f>
        <v>1</v>
      </c>
      <c r="U849" s="3">
        <f>IFERROR(__xludf.DUMMYFUNCTION("IF(REGEXMATCH(Q849,""(?i)python""),1,0)"),0.0)</f>
        <v>0</v>
      </c>
      <c r="V849" s="3">
        <f>IFERROR(__xludf.DUMMYFUNCTION("IF(REGEXMATCH(Q849,""(?i)java""),1,0)"),0.0)</f>
        <v>0</v>
      </c>
      <c r="W849" s="3">
        <f>IFERROR(__xludf.DUMMYFUNCTION("IF(REGEXMATCH(Q849,""(?i)sql""),1,0)"),0.0)</f>
        <v>0</v>
      </c>
      <c r="X849" s="3">
        <f>IFERROR(__xludf.DUMMYFUNCTION("IF(REGEXMATCH(Q849,""(?i)web development""),1,0)"),1.0)</f>
        <v>1</v>
      </c>
      <c r="Y849" s="3">
        <f>IFERROR(__xludf.DUMMYFUNCTION("IF(REGEXMATCH(Q849,""(?i)data science""),1,0)"),1.0)</f>
        <v>1</v>
      </c>
      <c r="Z849" s="3" t="s">
        <v>55</v>
      </c>
      <c r="AA849" s="3" t="s">
        <v>48</v>
      </c>
      <c r="AB849" s="3" t="s">
        <v>66</v>
      </c>
      <c r="AC849" s="3" t="s">
        <v>67</v>
      </c>
      <c r="AD849" s="3">
        <v>3.36</v>
      </c>
      <c r="AE849" s="3" t="s">
        <v>106</v>
      </c>
      <c r="AF849" s="3">
        <v>6.36</v>
      </c>
      <c r="AG849" s="3">
        <v>6.18</v>
      </c>
      <c r="AH849" s="3">
        <v>6.23</v>
      </c>
      <c r="AI849" s="3">
        <v>7.01</v>
      </c>
      <c r="AJ849" s="3">
        <v>4.57</v>
      </c>
      <c r="AK849" s="3">
        <v>5.49</v>
      </c>
      <c r="AL849" s="3">
        <v>6.89</v>
      </c>
      <c r="AM849" s="3">
        <v>7.12</v>
      </c>
    </row>
    <row r="850">
      <c r="A850" s="3" t="s">
        <v>1936</v>
      </c>
      <c r="B850" s="3" t="s">
        <v>100</v>
      </c>
      <c r="C850" s="4">
        <v>21.0</v>
      </c>
      <c r="D850" s="3" t="s">
        <v>58</v>
      </c>
      <c r="E850" s="3" t="s">
        <v>82</v>
      </c>
      <c r="F850" s="5">
        <v>6.77</v>
      </c>
      <c r="G850" s="3">
        <v>3.0</v>
      </c>
      <c r="H850" s="5">
        <v>95.63</v>
      </c>
      <c r="I850" s="3" t="s">
        <v>104</v>
      </c>
      <c r="J850" s="3">
        <f>IFERROR(__xludf.DUMMYFUNCTION("COUNTA(SPLIT(I850,"",""))"),3.0)</f>
        <v>3</v>
      </c>
      <c r="K850" s="3">
        <f>IFERROR(__xludf.DUMMYFUNCTION("IF(REGEXMATCH(I850,""(?i)literary society""),1,0)"),0.0)</f>
        <v>0</v>
      </c>
      <c r="L850" s="3">
        <f>IFERROR(__xludf.DUMMYFUNCTION("IF(REGEXMATCH(I850,""(?i)robotics""),1,0)"),1.0)</f>
        <v>1</v>
      </c>
      <c r="M850" s="3">
        <f>IFERROR(__xludf.DUMMYFUNCTION("IF(REGEXMATCH(I850,""(?i)coding club""),1,0)"),1.0)</f>
        <v>1</v>
      </c>
      <c r="N850" s="3">
        <f>IFERROR(__xludf.DUMMYFUNCTION("IF(REGEXMATCH(I850,""(?i)entrepreneurship cell""),1,0)"),0.0)</f>
        <v>0</v>
      </c>
      <c r="O850" s="3">
        <f>IFERROR(__xludf.DUMMYFUNCTION("IF(REGEXMATCH(I850,""(?i)cultural club""),1,0)"),0.0)</f>
        <v>0</v>
      </c>
      <c r="P850" s="3">
        <f>IFERROR(__xludf.DUMMYFUNCTION("IF(REGEXMATCH(I850,""(?i)sports club""),1,0)"),1.0)</f>
        <v>1</v>
      </c>
      <c r="Q850" s="3" t="s">
        <v>1937</v>
      </c>
      <c r="R850" s="3">
        <f>IFERROR(__xludf.DUMMYFUNCTION("COUNTA(SPLIT(Q850,"",""))"),5.0)</f>
        <v>5</v>
      </c>
      <c r="S850" s="3">
        <f>IFERROR(__xludf.DUMMYFUNCTION("IF(REGEXMATCH(Q850,""(?i)c\+\+""),1,0)"),1.0)</f>
        <v>1</v>
      </c>
      <c r="T850" s="3">
        <f>IFERROR(__xludf.DUMMYFUNCTION("IF(REGEXMATCH(Q850,""(?i)machine learning""),1,0)"),0.0)</f>
        <v>0</v>
      </c>
      <c r="U850" s="3">
        <f>IFERROR(__xludf.DUMMYFUNCTION("IF(REGEXMATCH(Q850,""(?i)python""),1,0)"),1.0)</f>
        <v>1</v>
      </c>
      <c r="V850" s="3">
        <f>IFERROR(__xludf.DUMMYFUNCTION("IF(REGEXMATCH(Q850,""(?i)java""),1,0)"),1.0)</f>
        <v>1</v>
      </c>
      <c r="W850" s="3">
        <f>IFERROR(__xludf.DUMMYFUNCTION("IF(REGEXMATCH(Q850,""(?i)sql""),1,0)"),0.0)</f>
        <v>0</v>
      </c>
      <c r="X850" s="3">
        <f>IFERROR(__xludf.DUMMYFUNCTION("IF(REGEXMATCH(Q850,""(?i)web development""),1,0)"),1.0)</f>
        <v>1</v>
      </c>
      <c r="Y850" s="3">
        <f>IFERROR(__xludf.DUMMYFUNCTION("IF(REGEXMATCH(Q850,""(?i)data science""),1,0)"),1.0)</f>
        <v>1</v>
      </c>
      <c r="Z850" s="3" t="s">
        <v>55</v>
      </c>
      <c r="AA850" s="3" t="s">
        <v>48</v>
      </c>
      <c r="AB850" s="3" t="s">
        <v>47</v>
      </c>
      <c r="AC850" s="3" t="s">
        <v>48</v>
      </c>
      <c r="AD850" s="3">
        <v>0.0</v>
      </c>
      <c r="AE850" s="3" t="s">
        <v>49</v>
      </c>
      <c r="AF850" s="3">
        <v>7.2</v>
      </c>
      <c r="AG850" s="3">
        <v>5.95</v>
      </c>
      <c r="AH850" s="3">
        <v>7.78</v>
      </c>
      <c r="AI850" s="3">
        <v>6.37</v>
      </c>
      <c r="AJ850" s="3">
        <v>7.2</v>
      </c>
      <c r="AK850" s="3">
        <v>6.54</v>
      </c>
      <c r="AL850" s="3">
        <v>7.35</v>
      </c>
      <c r="AM850" s="3">
        <v>5.8</v>
      </c>
    </row>
    <row r="851">
      <c r="A851" s="3" t="s">
        <v>1938</v>
      </c>
      <c r="B851" s="3" t="s">
        <v>1939</v>
      </c>
      <c r="C851" s="4">
        <v>19.0</v>
      </c>
      <c r="D851" s="3" t="s">
        <v>41</v>
      </c>
      <c r="E851" s="3" t="s">
        <v>42</v>
      </c>
      <c r="F851" s="5">
        <v>6.82</v>
      </c>
      <c r="G851" s="3">
        <v>2.0</v>
      </c>
      <c r="H851" s="5">
        <v>85.25</v>
      </c>
      <c r="I851" s="3" t="s">
        <v>168</v>
      </c>
      <c r="J851" s="3">
        <f>IFERROR(__xludf.DUMMYFUNCTION("COUNTA(SPLIT(I851,"",""))"),3.0)</f>
        <v>3</v>
      </c>
      <c r="K851" s="3">
        <f>IFERROR(__xludf.DUMMYFUNCTION("IF(REGEXMATCH(I851,""(?i)literary society""),1,0)"),1.0)</f>
        <v>1</v>
      </c>
      <c r="L851" s="3">
        <f>IFERROR(__xludf.DUMMYFUNCTION("IF(REGEXMATCH(I851,""(?i)robotics""),1,0)"),0.0)</f>
        <v>0</v>
      </c>
      <c r="M851" s="3">
        <f>IFERROR(__xludf.DUMMYFUNCTION("IF(REGEXMATCH(I851,""(?i)coding club""),1,0)"),0.0)</f>
        <v>0</v>
      </c>
      <c r="N851" s="3">
        <f>IFERROR(__xludf.DUMMYFUNCTION("IF(REGEXMATCH(I851,""(?i)entrepreneurship cell""),1,0)"),0.0)</f>
        <v>0</v>
      </c>
      <c r="O851" s="3">
        <f>IFERROR(__xludf.DUMMYFUNCTION("IF(REGEXMATCH(I851,""(?i)cultural club""),1,0)"),1.0)</f>
        <v>1</v>
      </c>
      <c r="P851" s="3">
        <f>IFERROR(__xludf.DUMMYFUNCTION("IF(REGEXMATCH(I851,""(?i)sports club""),1,0)"),1.0)</f>
        <v>1</v>
      </c>
      <c r="Q851" s="3" t="s">
        <v>475</v>
      </c>
      <c r="R851" s="3">
        <f>IFERROR(__xludf.DUMMYFUNCTION("COUNTA(SPLIT(Q851,"",""))"),2.0)</f>
        <v>2</v>
      </c>
      <c r="S851" s="3">
        <f>IFERROR(__xludf.DUMMYFUNCTION("IF(REGEXMATCH(Q851,""(?i)c\+\+""),1,0)"),0.0)</f>
        <v>0</v>
      </c>
      <c r="T851" s="3">
        <f>IFERROR(__xludf.DUMMYFUNCTION("IF(REGEXMATCH(Q851,""(?i)machine learning""),1,0)"),0.0)</f>
        <v>0</v>
      </c>
      <c r="U851" s="3">
        <f>IFERROR(__xludf.DUMMYFUNCTION("IF(REGEXMATCH(Q851,""(?i)python""),1,0)"),1.0)</f>
        <v>1</v>
      </c>
      <c r="V851" s="3">
        <f>IFERROR(__xludf.DUMMYFUNCTION("IF(REGEXMATCH(Q851,""(?i)java""),1,0)"),1.0)</f>
        <v>1</v>
      </c>
      <c r="W851" s="3">
        <f>IFERROR(__xludf.DUMMYFUNCTION("IF(REGEXMATCH(Q851,""(?i)sql""),1,0)"),0.0)</f>
        <v>0</v>
      </c>
      <c r="X851" s="3">
        <f>IFERROR(__xludf.DUMMYFUNCTION("IF(REGEXMATCH(Q851,""(?i)web development""),1,0)"),0.0)</f>
        <v>0</v>
      </c>
      <c r="Y851" s="3">
        <f>IFERROR(__xludf.DUMMYFUNCTION("IF(REGEXMATCH(Q851,""(?i)data science""),1,0)"),0.0)</f>
        <v>0</v>
      </c>
      <c r="Z851" s="3" t="s">
        <v>55</v>
      </c>
      <c r="AA851" s="3" t="s">
        <v>48</v>
      </c>
      <c r="AB851" s="3" t="s">
        <v>47</v>
      </c>
      <c r="AC851" s="3" t="s">
        <v>48</v>
      </c>
      <c r="AD851" s="3">
        <v>0.0</v>
      </c>
      <c r="AE851" s="3" t="s">
        <v>49</v>
      </c>
      <c r="AF851" s="3">
        <v>7.19</v>
      </c>
      <c r="AG851" s="3">
        <v>8.0</v>
      </c>
      <c r="AH851" s="3">
        <v>4.3</v>
      </c>
      <c r="AI851" s="3">
        <v>7.68</v>
      </c>
      <c r="AJ851" s="3">
        <v>6.35</v>
      </c>
      <c r="AK851" s="3">
        <v>5.17</v>
      </c>
      <c r="AL851" s="3">
        <v>7.51</v>
      </c>
      <c r="AM851" s="3">
        <v>8.37</v>
      </c>
    </row>
    <row r="852">
      <c r="A852" s="3" t="s">
        <v>1940</v>
      </c>
      <c r="B852" s="3" t="s">
        <v>69</v>
      </c>
      <c r="C852" s="4">
        <v>20.0</v>
      </c>
      <c r="D852" s="3" t="s">
        <v>41</v>
      </c>
      <c r="E852" s="3" t="s">
        <v>70</v>
      </c>
      <c r="F852" s="5">
        <v>6.92</v>
      </c>
      <c r="G852" s="3">
        <v>0.0</v>
      </c>
      <c r="H852" s="5">
        <v>80.37</v>
      </c>
      <c r="I852" s="3" t="s">
        <v>410</v>
      </c>
      <c r="J852" s="3">
        <f>IFERROR(__xludf.DUMMYFUNCTION("COUNTA(SPLIT(I852,"",""))"),3.0)</f>
        <v>3</v>
      </c>
      <c r="K852" s="3">
        <f>IFERROR(__xludf.DUMMYFUNCTION("IF(REGEXMATCH(I852,""(?i)literary society""),1,0)"),1.0)</f>
        <v>1</v>
      </c>
      <c r="L852" s="3">
        <f>IFERROR(__xludf.DUMMYFUNCTION("IF(REGEXMATCH(I852,""(?i)robotics""),1,0)"),1.0)</f>
        <v>1</v>
      </c>
      <c r="M852" s="3">
        <f>IFERROR(__xludf.DUMMYFUNCTION("IF(REGEXMATCH(I852,""(?i)coding club""),1,0)"),1.0)</f>
        <v>1</v>
      </c>
      <c r="N852" s="3">
        <f>IFERROR(__xludf.DUMMYFUNCTION("IF(REGEXMATCH(I852,""(?i)entrepreneurship cell""),1,0)"),0.0)</f>
        <v>0</v>
      </c>
      <c r="O852" s="3">
        <f>IFERROR(__xludf.DUMMYFUNCTION("IF(REGEXMATCH(I852,""(?i)cultural club""),1,0)"),0.0)</f>
        <v>0</v>
      </c>
      <c r="P852" s="3">
        <f>IFERROR(__xludf.DUMMYFUNCTION("IF(REGEXMATCH(I852,""(?i)sports club""),1,0)"),0.0)</f>
        <v>0</v>
      </c>
      <c r="Q852" s="3" t="s">
        <v>411</v>
      </c>
      <c r="R852" s="3">
        <f>IFERROR(__xludf.DUMMYFUNCTION("COUNTA(SPLIT(Q852,"",""))"),5.0)</f>
        <v>5</v>
      </c>
      <c r="S852" s="3">
        <f>IFERROR(__xludf.DUMMYFUNCTION("IF(REGEXMATCH(Q852,""(?i)c\+\+""),1,0)"),0.0)</f>
        <v>0</v>
      </c>
      <c r="T852" s="3">
        <f>IFERROR(__xludf.DUMMYFUNCTION("IF(REGEXMATCH(Q852,""(?i)machine learning""),1,0)"),0.0)</f>
        <v>0</v>
      </c>
      <c r="U852" s="3">
        <f>IFERROR(__xludf.DUMMYFUNCTION("IF(REGEXMATCH(Q852,""(?i)python""),1,0)"),1.0)</f>
        <v>1</v>
      </c>
      <c r="V852" s="3">
        <f>IFERROR(__xludf.DUMMYFUNCTION("IF(REGEXMATCH(Q852,""(?i)java""),1,0)"),1.0)</f>
        <v>1</v>
      </c>
      <c r="W852" s="3">
        <f>IFERROR(__xludf.DUMMYFUNCTION("IF(REGEXMATCH(Q852,""(?i)sql""),1,0)"),1.0)</f>
        <v>1</v>
      </c>
      <c r="X852" s="3">
        <f>IFERROR(__xludf.DUMMYFUNCTION("IF(REGEXMATCH(Q852,""(?i)web development""),1,0)"),1.0)</f>
        <v>1</v>
      </c>
      <c r="Y852" s="3">
        <f>IFERROR(__xludf.DUMMYFUNCTION("IF(REGEXMATCH(Q852,""(?i)data science""),1,0)"),1.0)</f>
        <v>1</v>
      </c>
      <c r="Z852" s="3" t="s">
        <v>55</v>
      </c>
      <c r="AA852" s="3" t="s">
        <v>48</v>
      </c>
      <c r="AB852" s="3" t="s">
        <v>66</v>
      </c>
      <c r="AC852" s="3" t="s">
        <v>85</v>
      </c>
      <c r="AD852" s="3">
        <v>5.37</v>
      </c>
      <c r="AE852" s="3" t="s">
        <v>75</v>
      </c>
      <c r="AF852" s="3">
        <v>6.97</v>
      </c>
      <c r="AG852" s="3">
        <v>6.23</v>
      </c>
      <c r="AH852" s="3">
        <v>6.28</v>
      </c>
      <c r="AI852" s="3">
        <v>6.19</v>
      </c>
      <c r="AJ852" s="3">
        <v>6.01</v>
      </c>
      <c r="AK852" s="3">
        <v>7.93</v>
      </c>
      <c r="AL852" s="3">
        <v>7.8</v>
      </c>
      <c r="AM852" s="3">
        <v>7.94</v>
      </c>
    </row>
    <row r="853">
      <c r="A853" s="3" t="s">
        <v>1941</v>
      </c>
      <c r="B853" s="3" t="s">
        <v>1942</v>
      </c>
      <c r="C853" s="4">
        <v>19.0</v>
      </c>
      <c r="D853" s="3" t="s">
        <v>58</v>
      </c>
      <c r="E853" s="3" t="s">
        <v>52</v>
      </c>
      <c r="F853" s="5">
        <v>6.78</v>
      </c>
      <c r="G853" s="3">
        <v>0.0</v>
      </c>
      <c r="H853" s="5">
        <v>74.8</v>
      </c>
      <c r="I853" s="3" t="s">
        <v>1100</v>
      </c>
      <c r="J853" s="3">
        <f>IFERROR(__xludf.DUMMYFUNCTION("COUNTA(SPLIT(I853,"",""))"),3.0)</f>
        <v>3</v>
      </c>
      <c r="K853" s="3">
        <f>IFERROR(__xludf.DUMMYFUNCTION("IF(REGEXMATCH(I853,""(?i)literary society""),1,0)"),1.0)</f>
        <v>1</v>
      </c>
      <c r="L853" s="3">
        <f>IFERROR(__xludf.DUMMYFUNCTION("IF(REGEXMATCH(I853,""(?i)robotics""),1,0)"),0.0)</f>
        <v>0</v>
      </c>
      <c r="M853" s="3">
        <f>IFERROR(__xludf.DUMMYFUNCTION("IF(REGEXMATCH(I853,""(?i)coding club""),1,0)"),1.0)</f>
        <v>1</v>
      </c>
      <c r="N853" s="3">
        <f>IFERROR(__xludf.DUMMYFUNCTION("IF(REGEXMATCH(I853,""(?i)entrepreneurship cell""),1,0)"),1.0)</f>
        <v>1</v>
      </c>
      <c r="O853" s="3">
        <f>IFERROR(__xludf.DUMMYFUNCTION("IF(REGEXMATCH(I853,""(?i)cultural club""),1,0)"),0.0)</f>
        <v>0</v>
      </c>
      <c r="P853" s="3">
        <f>IFERROR(__xludf.DUMMYFUNCTION("IF(REGEXMATCH(I853,""(?i)sports club""),1,0)"),0.0)</f>
        <v>0</v>
      </c>
      <c r="Q853" s="3" t="s">
        <v>1943</v>
      </c>
      <c r="R853" s="3">
        <f>IFERROR(__xludf.DUMMYFUNCTION("COUNTA(SPLIT(Q853,"",""))"),3.0)</f>
        <v>3</v>
      </c>
      <c r="S853" s="3">
        <f>IFERROR(__xludf.DUMMYFUNCTION("IF(REGEXMATCH(Q853,""(?i)c\+\+""),1,0)"),0.0)</f>
        <v>0</v>
      </c>
      <c r="T853" s="3">
        <f>IFERROR(__xludf.DUMMYFUNCTION("IF(REGEXMATCH(Q853,""(?i)machine learning""),1,0)"),1.0)</f>
        <v>1</v>
      </c>
      <c r="U853" s="3">
        <f>IFERROR(__xludf.DUMMYFUNCTION("IF(REGEXMATCH(Q853,""(?i)python""),1,0)"),0.0)</f>
        <v>0</v>
      </c>
      <c r="V853" s="3">
        <f>IFERROR(__xludf.DUMMYFUNCTION("IF(REGEXMATCH(Q853,""(?i)java""),1,0)"),1.0)</f>
        <v>1</v>
      </c>
      <c r="W853" s="3">
        <f>IFERROR(__xludf.DUMMYFUNCTION("IF(REGEXMATCH(Q853,""(?i)sql""),1,0)"),1.0)</f>
        <v>1</v>
      </c>
      <c r="X853" s="3">
        <f>IFERROR(__xludf.DUMMYFUNCTION("IF(REGEXMATCH(Q853,""(?i)web development""),1,0)"),0.0)</f>
        <v>0</v>
      </c>
      <c r="Y853" s="3">
        <f>IFERROR(__xludf.DUMMYFUNCTION("IF(REGEXMATCH(Q853,""(?i)data science""),1,0)"),0.0)</f>
        <v>0</v>
      </c>
      <c r="Z853" s="3" t="s">
        <v>45</v>
      </c>
      <c r="AA853" s="3" t="s">
        <v>72</v>
      </c>
      <c r="AB853" s="3" t="s">
        <v>66</v>
      </c>
      <c r="AC853" s="3" t="s">
        <v>46</v>
      </c>
      <c r="AD853" s="3">
        <v>5.58</v>
      </c>
      <c r="AE853" s="3" t="s">
        <v>61</v>
      </c>
      <c r="AF853" s="3">
        <v>5.52</v>
      </c>
      <c r="AG853" s="3">
        <v>6.79</v>
      </c>
      <c r="AH853" s="3">
        <v>8.64</v>
      </c>
      <c r="AI853" s="3">
        <v>6.96</v>
      </c>
      <c r="AJ853" s="3">
        <v>5.17</v>
      </c>
      <c r="AK853" s="3">
        <v>7.18</v>
      </c>
      <c r="AL853" s="3">
        <v>7.82</v>
      </c>
      <c r="AM853" s="3">
        <v>6.2</v>
      </c>
    </row>
    <row r="854">
      <c r="A854" s="3" t="s">
        <v>1944</v>
      </c>
      <c r="B854" s="3" t="s">
        <v>1945</v>
      </c>
      <c r="C854" s="4">
        <v>23.0</v>
      </c>
      <c r="D854" s="3" t="s">
        <v>58</v>
      </c>
      <c r="E854" s="3" t="s">
        <v>82</v>
      </c>
      <c r="F854" s="5">
        <v>6.88</v>
      </c>
      <c r="G854" s="3">
        <v>2.0</v>
      </c>
      <c r="H854" s="5">
        <v>80.41</v>
      </c>
      <c r="I854" s="3" t="s">
        <v>13</v>
      </c>
      <c r="J854" s="3">
        <f>IFERROR(__xludf.DUMMYFUNCTION("COUNTA(SPLIT(I854,"",""))"),1.0)</f>
        <v>1</v>
      </c>
      <c r="K854" s="3">
        <f>IFERROR(__xludf.DUMMYFUNCTION("IF(REGEXMATCH(I854,""(?i)literary society""),1,0)"),0.0)</f>
        <v>0</v>
      </c>
      <c r="L854" s="3">
        <f>IFERROR(__xludf.DUMMYFUNCTION("IF(REGEXMATCH(I854,""(?i)robotics""),1,0)"),0.0)</f>
        <v>0</v>
      </c>
      <c r="M854" s="3">
        <f>IFERROR(__xludf.DUMMYFUNCTION("IF(REGEXMATCH(I854,""(?i)coding club""),1,0)"),0.0)</f>
        <v>0</v>
      </c>
      <c r="N854" s="3">
        <f>IFERROR(__xludf.DUMMYFUNCTION("IF(REGEXMATCH(I854,""(?i)entrepreneurship cell""),1,0)"),1.0)</f>
        <v>1</v>
      </c>
      <c r="O854" s="3">
        <f>IFERROR(__xludf.DUMMYFUNCTION("IF(REGEXMATCH(I854,""(?i)cultural club""),1,0)"),0.0)</f>
        <v>0</v>
      </c>
      <c r="P854" s="3">
        <f>IFERROR(__xludf.DUMMYFUNCTION("IF(REGEXMATCH(I854,""(?i)sports club""),1,0)"),0.0)</f>
        <v>0</v>
      </c>
      <c r="Q854" s="3" t="s">
        <v>524</v>
      </c>
      <c r="R854" s="3">
        <f>IFERROR(__xludf.DUMMYFUNCTION("COUNTA(SPLIT(Q854,"",""))"),5.0)</f>
        <v>5</v>
      </c>
      <c r="S854" s="3">
        <f>IFERROR(__xludf.DUMMYFUNCTION("IF(REGEXMATCH(Q854,""(?i)c\+\+""),1,0)"),1.0)</f>
        <v>1</v>
      </c>
      <c r="T854" s="3">
        <f>IFERROR(__xludf.DUMMYFUNCTION("IF(REGEXMATCH(Q854,""(?i)machine learning""),1,0)"),1.0)</f>
        <v>1</v>
      </c>
      <c r="U854" s="3">
        <f>IFERROR(__xludf.DUMMYFUNCTION("IF(REGEXMATCH(Q854,""(?i)python""),1,0)"),1.0)</f>
        <v>1</v>
      </c>
      <c r="V854" s="3">
        <f>IFERROR(__xludf.DUMMYFUNCTION("IF(REGEXMATCH(Q854,""(?i)java""),1,0)"),1.0)</f>
        <v>1</v>
      </c>
      <c r="W854" s="3">
        <f>IFERROR(__xludf.DUMMYFUNCTION("IF(REGEXMATCH(Q854,""(?i)sql""),1,0)"),0.0)</f>
        <v>0</v>
      </c>
      <c r="X854" s="3">
        <f>IFERROR(__xludf.DUMMYFUNCTION("IF(REGEXMATCH(Q854,""(?i)web development""),1,0)"),1.0)</f>
        <v>1</v>
      </c>
      <c r="Y854" s="3">
        <f>IFERROR(__xludf.DUMMYFUNCTION("IF(REGEXMATCH(Q854,""(?i)data science""),1,0)"),0.0)</f>
        <v>0</v>
      </c>
      <c r="Z854" s="3" t="s">
        <v>45</v>
      </c>
      <c r="AA854" s="3" t="s">
        <v>85</v>
      </c>
      <c r="AB854" s="3" t="s">
        <v>66</v>
      </c>
      <c r="AC854" s="3" t="s">
        <v>46</v>
      </c>
      <c r="AD854" s="3">
        <v>14.35</v>
      </c>
      <c r="AE854" s="3" t="s">
        <v>72</v>
      </c>
      <c r="AF854" s="3">
        <v>6.47</v>
      </c>
      <c r="AG854" s="3">
        <v>7.62</v>
      </c>
      <c r="AH854" s="3">
        <v>6.63</v>
      </c>
      <c r="AI854" s="3">
        <v>7.59</v>
      </c>
      <c r="AJ854" s="3">
        <v>6.34</v>
      </c>
      <c r="AK854" s="3">
        <v>6.17</v>
      </c>
      <c r="AL854" s="3">
        <v>8.22</v>
      </c>
      <c r="AM854" s="3">
        <v>5.99</v>
      </c>
    </row>
    <row r="855">
      <c r="A855" s="3" t="s">
        <v>1946</v>
      </c>
      <c r="B855" s="3" t="s">
        <v>1947</v>
      </c>
      <c r="C855" s="4">
        <v>20.0</v>
      </c>
      <c r="D855" s="3" t="s">
        <v>41</v>
      </c>
      <c r="E855" s="3" t="s">
        <v>92</v>
      </c>
      <c r="F855" s="5">
        <v>6.74</v>
      </c>
      <c r="G855" s="3">
        <v>1.0</v>
      </c>
      <c r="H855" s="5">
        <v>93.84</v>
      </c>
      <c r="I855" s="3" t="s">
        <v>304</v>
      </c>
      <c r="J855" s="3">
        <f>IFERROR(__xludf.DUMMYFUNCTION("COUNTA(SPLIT(I855,"",""))"),2.0)</f>
        <v>2</v>
      </c>
      <c r="K855" s="3">
        <f>IFERROR(__xludf.DUMMYFUNCTION("IF(REGEXMATCH(I855,""(?i)literary society""),1,0)"),0.0)</f>
        <v>0</v>
      </c>
      <c r="L855" s="3">
        <f>IFERROR(__xludf.DUMMYFUNCTION("IF(REGEXMATCH(I855,""(?i)robotics""),1,0)"),0.0)</f>
        <v>0</v>
      </c>
      <c r="M855" s="3">
        <f>IFERROR(__xludf.DUMMYFUNCTION("IF(REGEXMATCH(I855,""(?i)coding club""),1,0)"),0.0)</f>
        <v>0</v>
      </c>
      <c r="N855" s="3">
        <f>IFERROR(__xludf.DUMMYFUNCTION("IF(REGEXMATCH(I855,""(?i)entrepreneurship cell""),1,0)"),1.0)</f>
        <v>1</v>
      </c>
      <c r="O855" s="3">
        <f>IFERROR(__xludf.DUMMYFUNCTION("IF(REGEXMATCH(I855,""(?i)cultural club""),1,0)"),1.0)</f>
        <v>1</v>
      </c>
      <c r="P855" s="3">
        <f>IFERROR(__xludf.DUMMYFUNCTION("IF(REGEXMATCH(I855,""(?i)sports club""),1,0)"),0.0)</f>
        <v>0</v>
      </c>
      <c r="Q855" s="3" t="s">
        <v>1948</v>
      </c>
      <c r="R855" s="3">
        <f>IFERROR(__xludf.DUMMYFUNCTION("COUNTA(SPLIT(Q855,"",""))"),4.0)</f>
        <v>4</v>
      </c>
      <c r="S855" s="3">
        <f>IFERROR(__xludf.DUMMYFUNCTION("IF(REGEXMATCH(Q855,""(?i)c\+\+""),1,0)"),0.0)</f>
        <v>0</v>
      </c>
      <c r="T855" s="3">
        <f>IFERROR(__xludf.DUMMYFUNCTION("IF(REGEXMATCH(Q855,""(?i)machine learning""),1,0)"),1.0)</f>
        <v>1</v>
      </c>
      <c r="U855" s="3">
        <f>IFERROR(__xludf.DUMMYFUNCTION("IF(REGEXMATCH(Q855,""(?i)python""),1,0)"),0.0)</f>
        <v>0</v>
      </c>
      <c r="V855" s="3">
        <f>IFERROR(__xludf.DUMMYFUNCTION("IF(REGEXMATCH(Q855,""(?i)java""),1,0)"),0.0)</f>
        <v>0</v>
      </c>
      <c r="W855" s="3">
        <f>IFERROR(__xludf.DUMMYFUNCTION("IF(REGEXMATCH(Q855,""(?i)sql""),1,0)"),1.0)</f>
        <v>1</v>
      </c>
      <c r="X855" s="3">
        <f>IFERROR(__xludf.DUMMYFUNCTION("IF(REGEXMATCH(Q855,""(?i)web development""),1,0)"),1.0)</f>
        <v>1</v>
      </c>
      <c r="Y855" s="3">
        <f>IFERROR(__xludf.DUMMYFUNCTION("IF(REGEXMATCH(Q855,""(?i)data science""),1,0)"),1.0)</f>
        <v>1</v>
      </c>
      <c r="Z855" s="3" t="s">
        <v>55</v>
      </c>
      <c r="AA855" s="3" t="s">
        <v>48</v>
      </c>
      <c r="AB855" s="3" t="s">
        <v>47</v>
      </c>
      <c r="AC855" s="3" t="s">
        <v>48</v>
      </c>
      <c r="AD855" s="3">
        <v>0.0</v>
      </c>
      <c r="AE855" s="3" t="s">
        <v>49</v>
      </c>
      <c r="AF855" s="3">
        <v>8.1</v>
      </c>
      <c r="AG855" s="3">
        <v>4.99</v>
      </c>
      <c r="AH855" s="3">
        <v>5.13</v>
      </c>
      <c r="AI855" s="3">
        <v>6.08</v>
      </c>
      <c r="AJ855" s="3">
        <v>6.1</v>
      </c>
      <c r="AK855" s="3">
        <v>8.4</v>
      </c>
      <c r="AL855" s="3">
        <v>6.83</v>
      </c>
      <c r="AM855" s="3">
        <v>8.25</v>
      </c>
    </row>
    <row r="856">
      <c r="A856" s="3" t="s">
        <v>1949</v>
      </c>
      <c r="B856" s="3" t="s">
        <v>1950</v>
      </c>
      <c r="C856" s="4">
        <v>20.0</v>
      </c>
      <c r="D856" s="3" t="s">
        <v>41</v>
      </c>
      <c r="E856" s="3" t="s">
        <v>59</v>
      </c>
      <c r="F856" s="5">
        <v>6.7</v>
      </c>
      <c r="G856" s="3">
        <v>2.0</v>
      </c>
      <c r="H856" s="5">
        <v>85.83</v>
      </c>
      <c r="I856" s="3" t="s">
        <v>1018</v>
      </c>
      <c r="J856" s="3">
        <f>IFERROR(__xludf.DUMMYFUNCTION("COUNTA(SPLIT(I856,"",""))"),3.0)</f>
        <v>3</v>
      </c>
      <c r="K856" s="3">
        <f>IFERROR(__xludf.DUMMYFUNCTION("IF(REGEXMATCH(I856,""(?i)literary society""),1,0)"),0.0)</f>
        <v>0</v>
      </c>
      <c r="L856" s="3">
        <f>IFERROR(__xludf.DUMMYFUNCTION("IF(REGEXMATCH(I856,""(?i)robotics""),1,0)"),0.0)</f>
        <v>0</v>
      </c>
      <c r="M856" s="3">
        <f>IFERROR(__xludf.DUMMYFUNCTION("IF(REGEXMATCH(I856,""(?i)coding club""),1,0)"),1.0)</f>
        <v>1</v>
      </c>
      <c r="N856" s="3">
        <f>IFERROR(__xludf.DUMMYFUNCTION("IF(REGEXMATCH(I856,""(?i)entrepreneurship cell""),1,0)"),0.0)</f>
        <v>0</v>
      </c>
      <c r="O856" s="3">
        <f>IFERROR(__xludf.DUMMYFUNCTION("IF(REGEXMATCH(I856,""(?i)cultural club""),1,0)"),1.0)</f>
        <v>1</v>
      </c>
      <c r="P856" s="3">
        <f>IFERROR(__xludf.DUMMYFUNCTION("IF(REGEXMATCH(I856,""(?i)sports club""),1,0)"),1.0)</f>
        <v>1</v>
      </c>
      <c r="Q856" s="3" t="s">
        <v>125</v>
      </c>
      <c r="R856" s="3">
        <f>IFERROR(__xludf.DUMMYFUNCTION("COUNTA(SPLIT(Q856,"",""))"),2.0)</f>
        <v>2</v>
      </c>
      <c r="S856" s="3">
        <f>IFERROR(__xludf.DUMMYFUNCTION("IF(REGEXMATCH(Q856,""(?i)c\+\+""),1,0)"),0.0)</f>
        <v>0</v>
      </c>
      <c r="T856" s="3">
        <f>IFERROR(__xludf.DUMMYFUNCTION("IF(REGEXMATCH(Q856,""(?i)machine learning""),1,0)"),0.0)</f>
        <v>0</v>
      </c>
      <c r="U856" s="3">
        <f>IFERROR(__xludf.DUMMYFUNCTION("IF(REGEXMATCH(Q856,""(?i)python""),1,0)"),1.0)</f>
        <v>1</v>
      </c>
      <c r="V856" s="3">
        <f>IFERROR(__xludf.DUMMYFUNCTION("IF(REGEXMATCH(Q856,""(?i)java""),1,0)"),0.0)</f>
        <v>0</v>
      </c>
      <c r="W856" s="3">
        <f>IFERROR(__xludf.DUMMYFUNCTION("IF(REGEXMATCH(Q856,""(?i)sql""),1,0)"),0.0)</f>
        <v>0</v>
      </c>
      <c r="X856" s="3">
        <f>IFERROR(__xludf.DUMMYFUNCTION("IF(REGEXMATCH(Q856,""(?i)web development""),1,0)"),0.0)</f>
        <v>0</v>
      </c>
      <c r="Y856" s="3">
        <f>IFERROR(__xludf.DUMMYFUNCTION("IF(REGEXMATCH(Q856,""(?i)data science""),1,0)"),1.0)</f>
        <v>1</v>
      </c>
      <c r="Z856" s="3" t="s">
        <v>45</v>
      </c>
      <c r="AA856" s="3" t="s">
        <v>61</v>
      </c>
      <c r="AB856" s="3" t="s">
        <v>47</v>
      </c>
      <c r="AC856" s="3" t="s">
        <v>48</v>
      </c>
      <c r="AD856" s="3">
        <v>0.0</v>
      </c>
      <c r="AE856" s="3" t="s">
        <v>49</v>
      </c>
      <c r="AF856" s="3">
        <v>7.03</v>
      </c>
      <c r="AG856" s="3">
        <v>5.84</v>
      </c>
      <c r="AH856" s="3">
        <v>6.53</v>
      </c>
      <c r="AI856" s="3">
        <v>8.03</v>
      </c>
      <c r="AJ856" s="3">
        <v>5.97</v>
      </c>
      <c r="AK856" s="3">
        <v>6.79</v>
      </c>
      <c r="AL856" s="3">
        <v>7.29</v>
      </c>
      <c r="AM856" s="3">
        <v>6.08</v>
      </c>
    </row>
    <row r="857">
      <c r="A857" s="3" t="s">
        <v>1951</v>
      </c>
      <c r="B857" s="3" t="s">
        <v>40</v>
      </c>
      <c r="C857" s="4">
        <v>19.0</v>
      </c>
      <c r="D857" s="3" t="s">
        <v>41</v>
      </c>
      <c r="E857" s="3" t="s">
        <v>82</v>
      </c>
      <c r="F857" s="5">
        <v>7.03</v>
      </c>
      <c r="G857" s="3">
        <v>1.0</v>
      </c>
      <c r="H857" s="5">
        <v>78.15</v>
      </c>
      <c r="I857" s="3" t="s">
        <v>11</v>
      </c>
      <c r="J857" s="3">
        <f>IFERROR(__xludf.DUMMYFUNCTION("COUNTA(SPLIT(I857,"",""))"),1.0)</f>
        <v>1</v>
      </c>
      <c r="K857" s="3">
        <f>IFERROR(__xludf.DUMMYFUNCTION("IF(REGEXMATCH(I857,""(?i)literary society""),1,0)"),0.0)</f>
        <v>0</v>
      </c>
      <c r="L857" s="3">
        <f>IFERROR(__xludf.DUMMYFUNCTION("IF(REGEXMATCH(I857,""(?i)robotics""),1,0)"),1.0)</f>
        <v>1</v>
      </c>
      <c r="M857" s="3">
        <f>IFERROR(__xludf.DUMMYFUNCTION("IF(REGEXMATCH(I857,""(?i)coding club""),1,0)"),0.0)</f>
        <v>0</v>
      </c>
      <c r="N857" s="3">
        <f>IFERROR(__xludf.DUMMYFUNCTION("IF(REGEXMATCH(I857,""(?i)entrepreneurship cell""),1,0)"),0.0)</f>
        <v>0</v>
      </c>
      <c r="O857" s="3">
        <f>IFERROR(__xludf.DUMMYFUNCTION("IF(REGEXMATCH(I857,""(?i)cultural club""),1,0)"),0.0)</f>
        <v>0</v>
      </c>
      <c r="P857" s="3">
        <f>IFERROR(__xludf.DUMMYFUNCTION("IF(REGEXMATCH(I857,""(?i)sports club""),1,0)"),0.0)</f>
        <v>0</v>
      </c>
      <c r="Q857" s="3" t="s">
        <v>1952</v>
      </c>
      <c r="R857" s="3">
        <f>IFERROR(__xludf.DUMMYFUNCTION("COUNTA(SPLIT(Q857,"",""))"),4.0)</f>
        <v>4</v>
      </c>
      <c r="S857" s="3">
        <f>IFERROR(__xludf.DUMMYFUNCTION("IF(REGEXMATCH(Q857,""(?i)c\+\+""),1,0)"),0.0)</f>
        <v>0</v>
      </c>
      <c r="T857" s="3">
        <f>IFERROR(__xludf.DUMMYFUNCTION("IF(REGEXMATCH(Q857,""(?i)machine learning""),1,0)"),1.0)</f>
        <v>1</v>
      </c>
      <c r="U857" s="3">
        <f>IFERROR(__xludf.DUMMYFUNCTION("IF(REGEXMATCH(Q857,""(?i)python""),1,0)"),1.0)</f>
        <v>1</v>
      </c>
      <c r="V857" s="3">
        <f>IFERROR(__xludf.DUMMYFUNCTION("IF(REGEXMATCH(Q857,""(?i)java""),1,0)"),0.0)</f>
        <v>0</v>
      </c>
      <c r="W857" s="3">
        <f>IFERROR(__xludf.DUMMYFUNCTION("IF(REGEXMATCH(Q857,""(?i)sql""),1,0)"),0.0)</f>
        <v>0</v>
      </c>
      <c r="X857" s="3">
        <f>IFERROR(__xludf.DUMMYFUNCTION("IF(REGEXMATCH(Q857,""(?i)web development""),1,0)"),1.0)</f>
        <v>1</v>
      </c>
      <c r="Y857" s="3">
        <f>IFERROR(__xludf.DUMMYFUNCTION("IF(REGEXMATCH(Q857,""(?i)data science""),1,0)"),1.0)</f>
        <v>1</v>
      </c>
      <c r="Z857" s="3" t="s">
        <v>55</v>
      </c>
      <c r="AA857" s="3" t="s">
        <v>48</v>
      </c>
      <c r="AB857" s="3" t="s">
        <v>66</v>
      </c>
      <c r="AC857" s="3" t="s">
        <v>85</v>
      </c>
      <c r="AD857" s="3">
        <v>13.11</v>
      </c>
      <c r="AE857" s="3" t="s">
        <v>75</v>
      </c>
      <c r="AF857" s="3">
        <v>6.98</v>
      </c>
      <c r="AG857" s="3">
        <v>6.98</v>
      </c>
      <c r="AH857" s="3">
        <v>6.04</v>
      </c>
      <c r="AI857" s="3">
        <v>7.92</v>
      </c>
      <c r="AJ857" s="3">
        <v>6.95</v>
      </c>
      <c r="AK857" s="3">
        <v>6.19</v>
      </c>
      <c r="AL857" s="3">
        <v>7.59</v>
      </c>
      <c r="AM857" s="3">
        <v>7.61</v>
      </c>
    </row>
    <row r="858">
      <c r="A858" s="3" t="s">
        <v>1953</v>
      </c>
      <c r="B858" s="3" t="s">
        <v>374</v>
      </c>
      <c r="C858" s="4">
        <v>19.0</v>
      </c>
      <c r="D858" s="3" t="s">
        <v>41</v>
      </c>
      <c r="E858" s="3" t="s">
        <v>42</v>
      </c>
      <c r="F858" s="5">
        <v>6.57</v>
      </c>
      <c r="G858" s="3">
        <v>1.0</v>
      </c>
      <c r="H858" s="5">
        <v>85.16</v>
      </c>
      <c r="I858" s="3" t="s">
        <v>13</v>
      </c>
      <c r="J858" s="3">
        <f>IFERROR(__xludf.DUMMYFUNCTION("COUNTA(SPLIT(I858,"",""))"),1.0)</f>
        <v>1</v>
      </c>
      <c r="K858" s="3">
        <f>IFERROR(__xludf.DUMMYFUNCTION("IF(REGEXMATCH(I858,""(?i)literary society""),1,0)"),0.0)</f>
        <v>0</v>
      </c>
      <c r="L858" s="3">
        <f>IFERROR(__xludf.DUMMYFUNCTION("IF(REGEXMATCH(I858,""(?i)robotics""),1,0)"),0.0)</f>
        <v>0</v>
      </c>
      <c r="M858" s="3">
        <f>IFERROR(__xludf.DUMMYFUNCTION("IF(REGEXMATCH(I858,""(?i)coding club""),1,0)"),0.0)</f>
        <v>0</v>
      </c>
      <c r="N858" s="3">
        <f>IFERROR(__xludf.DUMMYFUNCTION("IF(REGEXMATCH(I858,""(?i)entrepreneurship cell""),1,0)"),1.0)</f>
        <v>1</v>
      </c>
      <c r="O858" s="3">
        <f>IFERROR(__xludf.DUMMYFUNCTION("IF(REGEXMATCH(I858,""(?i)cultural club""),1,0)"),0.0)</f>
        <v>0</v>
      </c>
      <c r="P858" s="3">
        <f>IFERROR(__xludf.DUMMYFUNCTION("IF(REGEXMATCH(I858,""(?i)sports club""),1,0)"),0.0)</f>
        <v>0</v>
      </c>
      <c r="Q858" s="3" t="s">
        <v>522</v>
      </c>
      <c r="R858" s="3">
        <f>IFERROR(__xludf.DUMMYFUNCTION("COUNTA(SPLIT(Q858,"",""))"),2.0)</f>
        <v>2</v>
      </c>
      <c r="S858" s="3">
        <f>IFERROR(__xludf.DUMMYFUNCTION("IF(REGEXMATCH(Q858,""(?i)c\+\+""),1,0)"),0.0)</f>
        <v>0</v>
      </c>
      <c r="T858" s="3">
        <f>IFERROR(__xludf.DUMMYFUNCTION("IF(REGEXMATCH(Q858,""(?i)machine learning""),1,0)"),0.0)</f>
        <v>0</v>
      </c>
      <c r="U858" s="3">
        <f>IFERROR(__xludf.DUMMYFUNCTION("IF(REGEXMATCH(Q858,""(?i)python""),1,0)"),1.0)</f>
        <v>1</v>
      </c>
      <c r="V858" s="3">
        <f>IFERROR(__xludf.DUMMYFUNCTION("IF(REGEXMATCH(Q858,""(?i)java""),1,0)"),0.0)</f>
        <v>0</v>
      </c>
      <c r="W858" s="3">
        <f>IFERROR(__xludf.DUMMYFUNCTION("IF(REGEXMATCH(Q858,""(?i)sql""),1,0)"),1.0)</f>
        <v>1</v>
      </c>
      <c r="X858" s="3">
        <f>IFERROR(__xludf.DUMMYFUNCTION("IF(REGEXMATCH(Q858,""(?i)web development""),1,0)"),0.0)</f>
        <v>0</v>
      </c>
      <c r="Y858" s="3">
        <f>IFERROR(__xludf.DUMMYFUNCTION("IF(REGEXMATCH(Q858,""(?i)data science""),1,0)"),0.0)</f>
        <v>0</v>
      </c>
      <c r="Z858" s="3" t="s">
        <v>55</v>
      </c>
      <c r="AA858" s="3" t="s">
        <v>48</v>
      </c>
      <c r="AB858" s="3" t="s">
        <v>66</v>
      </c>
      <c r="AC858" s="3" t="s">
        <v>67</v>
      </c>
      <c r="AD858" s="3">
        <v>16.48</v>
      </c>
      <c r="AE858" s="3" t="s">
        <v>106</v>
      </c>
      <c r="AF858" s="3">
        <v>5.85</v>
      </c>
      <c r="AG858" s="3">
        <v>7.0</v>
      </c>
      <c r="AH858" s="3">
        <v>7.62</v>
      </c>
      <c r="AI858" s="3">
        <v>5.81</v>
      </c>
      <c r="AJ858" s="3">
        <v>5.89</v>
      </c>
      <c r="AK858" s="3">
        <v>6.75</v>
      </c>
      <c r="AL858" s="3">
        <v>6.63</v>
      </c>
      <c r="AM858" s="3">
        <v>6.98</v>
      </c>
    </row>
    <row r="859">
      <c r="A859" s="3" t="s">
        <v>1954</v>
      </c>
      <c r="B859" s="3" t="s">
        <v>1955</v>
      </c>
      <c r="C859" s="4">
        <v>18.0</v>
      </c>
      <c r="D859" s="3" t="s">
        <v>41</v>
      </c>
      <c r="E859" s="3" t="s">
        <v>52</v>
      </c>
      <c r="F859" s="5">
        <v>6.67</v>
      </c>
      <c r="G859" s="3">
        <v>0.0</v>
      </c>
      <c r="H859" s="5">
        <v>67.07</v>
      </c>
      <c r="I859" s="3" t="s">
        <v>13</v>
      </c>
      <c r="J859" s="3">
        <f>IFERROR(__xludf.DUMMYFUNCTION("COUNTA(SPLIT(I859,"",""))"),1.0)</f>
        <v>1</v>
      </c>
      <c r="K859" s="3">
        <f>IFERROR(__xludf.DUMMYFUNCTION("IF(REGEXMATCH(I859,""(?i)literary society""),1,0)"),0.0)</f>
        <v>0</v>
      </c>
      <c r="L859" s="3">
        <f>IFERROR(__xludf.DUMMYFUNCTION("IF(REGEXMATCH(I859,""(?i)robotics""),1,0)"),0.0)</f>
        <v>0</v>
      </c>
      <c r="M859" s="3">
        <f>IFERROR(__xludf.DUMMYFUNCTION("IF(REGEXMATCH(I859,""(?i)coding club""),1,0)"),0.0)</f>
        <v>0</v>
      </c>
      <c r="N859" s="3">
        <f>IFERROR(__xludf.DUMMYFUNCTION("IF(REGEXMATCH(I859,""(?i)entrepreneurship cell""),1,0)"),1.0)</f>
        <v>1</v>
      </c>
      <c r="O859" s="3">
        <f>IFERROR(__xludf.DUMMYFUNCTION("IF(REGEXMATCH(I859,""(?i)cultural club""),1,0)"),0.0)</f>
        <v>0</v>
      </c>
      <c r="P859" s="3">
        <f>IFERROR(__xludf.DUMMYFUNCTION("IF(REGEXMATCH(I859,""(?i)sports club""),1,0)"),0.0)</f>
        <v>0</v>
      </c>
      <c r="Q859" s="3" t="s">
        <v>1781</v>
      </c>
      <c r="R859" s="3">
        <f>IFERROR(__xludf.DUMMYFUNCTION("COUNTA(SPLIT(Q859,"",""))"),4.0)</f>
        <v>4</v>
      </c>
      <c r="S859" s="3">
        <f>IFERROR(__xludf.DUMMYFUNCTION("IF(REGEXMATCH(Q859,""(?i)c\+\+""),1,0)"),1.0)</f>
        <v>1</v>
      </c>
      <c r="T859" s="3">
        <f>IFERROR(__xludf.DUMMYFUNCTION("IF(REGEXMATCH(Q859,""(?i)machine learning""),1,0)"),0.0)</f>
        <v>0</v>
      </c>
      <c r="U859" s="3">
        <f>IFERROR(__xludf.DUMMYFUNCTION("IF(REGEXMATCH(Q859,""(?i)python""),1,0)"),0.0)</f>
        <v>0</v>
      </c>
      <c r="V859" s="3">
        <f>IFERROR(__xludf.DUMMYFUNCTION("IF(REGEXMATCH(Q859,""(?i)java""),1,0)"),0.0)</f>
        <v>0</v>
      </c>
      <c r="W859" s="3">
        <f>IFERROR(__xludf.DUMMYFUNCTION("IF(REGEXMATCH(Q859,""(?i)sql""),1,0)"),1.0)</f>
        <v>1</v>
      </c>
      <c r="X859" s="3">
        <f>IFERROR(__xludf.DUMMYFUNCTION("IF(REGEXMATCH(Q859,""(?i)web development""),1,0)"),1.0)</f>
        <v>1</v>
      </c>
      <c r="Y859" s="3">
        <f>IFERROR(__xludf.DUMMYFUNCTION("IF(REGEXMATCH(Q859,""(?i)data science""),1,0)"),1.0)</f>
        <v>1</v>
      </c>
      <c r="Z859" s="3" t="s">
        <v>45</v>
      </c>
      <c r="AA859" s="3" t="s">
        <v>72</v>
      </c>
      <c r="AB859" s="3" t="s">
        <v>66</v>
      </c>
      <c r="AC859" s="3" t="s">
        <v>67</v>
      </c>
      <c r="AD859" s="3">
        <v>7.85</v>
      </c>
      <c r="AE859" s="3" t="s">
        <v>75</v>
      </c>
      <c r="AF859" s="3">
        <v>4.64</v>
      </c>
      <c r="AG859" s="3">
        <v>7.65</v>
      </c>
      <c r="AH859" s="3">
        <v>7.35</v>
      </c>
      <c r="AI859" s="3">
        <v>7.09</v>
      </c>
      <c r="AJ859" s="3">
        <v>6.78</v>
      </c>
      <c r="AK859" s="3">
        <v>6.19</v>
      </c>
      <c r="AL859" s="3">
        <v>8.51</v>
      </c>
      <c r="AM859" s="3">
        <v>5.16</v>
      </c>
    </row>
    <row r="860">
      <c r="A860" s="3" t="s">
        <v>1956</v>
      </c>
      <c r="B860" s="3" t="s">
        <v>1957</v>
      </c>
      <c r="C860" s="4">
        <v>18.0</v>
      </c>
      <c r="D860" s="3" t="s">
        <v>58</v>
      </c>
      <c r="E860" s="3" t="s">
        <v>70</v>
      </c>
      <c r="F860" s="5">
        <v>6.84</v>
      </c>
      <c r="G860" s="3">
        <v>1.0</v>
      </c>
      <c r="H860" s="5">
        <v>70.99</v>
      </c>
      <c r="I860" s="3" t="s">
        <v>11</v>
      </c>
      <c r="J860" s="3">
        <f>IFERROR(__xludf.DUMMYFUNCTION("COUNTA(SPLIT(I860,"",""))"),1.0)</f>
        <v>1</v>
      </c>
      <c r="K860" s="3">
        <f>IFERROR(__xludf.DUMMYFUNCTION("IF(REGEXMATCH(I860,""(?i)literary society""),1,0)"),0.0)</f>
        <v>0</v>
      </c>
      <c r="L860" s="3">
        <f>IFERROR(__xludf.DUMMYFUNCTION("IF(REGEXMATCH(I860,""(?i)robotics""),1,0)"),1.0)</f>
        <v>1</v>
      </c>
      <c r="M860" s="3">
        <f>IFERROR(__xludf.DUMMYFUNCTION("IF(REGEXMATCH(I860,""(?i)coding club""),1,0)"),0.0)</f>
        <v>0</v>
      </c>
      <c r="N860" s="3">
        <f>IFERROR(__xludf.DUMMYFUNCTION("IF(REGEXMATCH(I860,""(?i)entrepreneurship cell""),1,0)"),0.0)</f>
        <v>0</v>
      </c>
      <c r="O860" s="3">
        <f>IFERROR(__xludf.DUMMYFUNCTION("IF(REGEXMATCH(I860,""(?i)cultural club""),1,0)"),0.0)</f>
        <v>0</v>
      </c>
      <c r="P860" s="3">
        <f>IFERROR(__xludf.DUMMYFUNCTION("IF(REGEXMATCH(I860,""(?i)sports club""),1,0)"),0.0)</f>
        <v>0</v>
      </c>
      <c r="Q860" s="3" t="s">
        <v>1958</v>
      </c>
      <c r="R860" s="3">
        <f>IFERROR(__xludf.DUMMYFUNCTION("COUNTA(SPLIT(Q860,"",""))"),4.0)</f>
        <v>4</v>
      </c>
      <c r="S860" s="3">
        <f>IFERROR(__xludf.DUMMYFUNCTION("IF(REGEXMATCH(Q860,""(?i)c\+\+""),1,0)"),0.0)</f>
        <v>0</v>
      </c>
      <c r="T860" s="3">
        <f>IFERROR(__xludf.DUMMYFUNCTION("IF(REGEXMATCH(Q860,""(?i)machine learning""),1,0)"),1.0)</f>
        <v>1</v>
      </c>
      <c r="U860" s="3">
        <f>IFERROR(__xludf.DUMMYFUNCTION("IF(REGEXMATCH(Q860,""(?i)python""),1,0)"),0.0)</f>
        <v>0</v>
      </c>
      <c r="V860" s="3">
        <f>IFERROR(__xludf.DUMMYFUNCTION("IF(REGEXMATCH(Q860,""(?i)java""),1,0)"),1.0)</f>
        <v>1</v>
      </c>
      <c r="W860" s="3">
        <f>IFERROR(__xludf.DUMMYFUNCTION("IF(REGEXMATCH(Q860,""(?i)sql""),1,0)"),1.0)</f>
        <v>1</v>
      </c>
      <c r="X860" s="3">
        <f>IFERROR(__xludf.DUMMYFUNCTION("IF(REGEXMATCH(Q860,""(?i)web development""),1,0)"),0.0)</f>
        <v>0</v>
      </c>
      <c r="Y860" s="3">
        <f>IFERROR(__xludf.DUMMYFUNCTION("IF(REGEXMATCH(Q860,""(?i)data science""),1,0)"),1.0)</f>
        <v>1</v>
      </c>
      <c r="Z860" s="3" t="s">
        <v>55</v>
      </c>
      <c r="AA860" s="3" t="s">
        <v>48</v>
      </c>
      <c r="AB860" s="3" t="s">
        <v>47</v>
      </c>
      <c r="AC860" s="3" t="s">
        <v>48</v>
      </c>
      <c r="AD860" s="3">
        <v>0.0</v>
      </c>
      <c r="AE860" s="3" t="s">
        <v>49</v>
      </c>
      <c r="AF860" s="3">
        <v>7.33</v>
      </c>
      <c r="AG860" s="3">
        <v>7.62</v>
      </c>
      <c r="AH860" s="3">
        <v>5.91</v>
      </c>
      <c r="AI860" s="3">
        <v>6.84</v>
      </c>
      <c r="AJ860" s="3">
        <v>7.04</v>
      </c>
      <c r="AK860" s="3">
        <v>7.58</v>
      </c>
      <c r="AL860" s="3">
        <v>7.0</v>
      </c>
      <c r="AM860" s="3">
        <v>5.37</v>
      </c>
    </row>
    <row r="861">
      <c r="A861" s="3" t="s">
        <v>1959</v>
      </c>
      <c r="B861" s="3" t="s">
        <v>238</v>
      </c>
      <c r="C861" s="4">
        <v>20.0</v>
      </c>
      <c r="D861" s="3" t="s">
        <v>41</v>
      </c>
      <c r="E861" s="3" t="s">
        <v>92</v>
      </c>
      <c r="F861" s="5">
        <v>6.62</v>
      </c>
      <c r="G861" s="3">
        <v>2.0</v>
      </c>
      <c r="H861" s="5">
        <v>73.98</v>
      </c>
      <c r="I861" s="3" t="s">
        <v>13</v>
      </c>
      <c r="J861" s="3">
        <f>IFERROR(__xludf.DUMMYFUNCTION("COUNTA(SPLIT(I861,"",""))"),1.0)</f>
        <v>1</v>
      </c>
      <c r="K861" s="3">
        <f>IFERROR(__xludf.DUMMYFUNCTION("IF(REGEXMATCH(I861,""(?i)literary society""),1,0)"),0.0)</f>
        <v>0</v>
      </c>
      <c r="L861" s="3">
        <f>IFERROR(__xludf.DUMMYFUNCTION("IF(REGEXMATCH(I861,""(?i)robotics""),1,0)"),0.0)</f>
        <v>0</v>
      </c>
      <c r="M861" s="3">
        <f>IFERROR(__xludf.DUMMYFUNCTION("IF(REGEXMATCH(I861,""(?i)coding club""),1,0)"),0.0)</f>
        <v>0</v>
      </c>
      <c r="N861" s="3">
        <f>IFERROR(__xludf.DUMMYFUNCTION("IF(REGEXMATCH(I861,""(?i)entrepreneurship cell""),1,0)"),1.0)</f>
        <v>1</v>
      </c>
      <c r="O861" s="3">
        <f>IFERROR(__xludf.DUMMYFUNCTION("IF(REGEXMATCH(I861,""(?i)cultural club""),1,0)"),0.0)</f>
        <v>0</v>
      </c>
      <c r="P861" s="3">
        <f>IFERROR(__xludf.DUMMYFUNCTION("IF(REGEXMATCH(I861,""(?i)sports club""),1,0)"),0.0)</f>
        <v>0</v>
      </c>
      <c r="Q861" s="3" t="s">
        <v>1960</v>
      </c>
      <c r="R861" s="3">
        <f>IFERROR(__xludf.DUMMYFUNCTION("COUNTA(SPLIT(Q861,"",""))"),3.0)</f>
        <v>3</v>
      </c>
      <c r="S861" s="3">
        <f>IFERROR(__xludf.DUMMYFUNCTION("IF(REGEXMATCH(Q861,""(?i)c\+\+""),1,0)"),0.0)</f>
        <v>0</v>
      </c>
      <c r="T861" s="3">
        <f>IFERROR(__xludf.DUMMYFUNCTION("IF(REGEXMATCH(Q861,""(?i)machine learning""),1,0)"),1.0)</f>
        <v>1</v>
      </c>
      <c r="U861" s="3">
        <f>IFERROR(__xludf.DUMMYFUNCTION("IF(REGEXMATCH(Q861,""(?i)python""),1,0)"),0.0)</f>
        <v>0</v>
      </c>
      <c r="V861" s="3">
        <f>IFERROR(__xludf.DUMMYFUNCTION("IF(REGEXMATCH(Q861,""(?i)java""),1,0)"),0.0)</f>
        <v>0</v>
      </c>
      <c r="W861" s="3">
        <f>IFERROR(__xludf.DUMMYFUNCTION("IF(REGEXMATCH(Q861,""(?i)sql""),1,0)"),1.0)</f>
        <v>1</v>
      </c>
      <c r="X861" s="3">
        <f>IFERROR(__xludf.DUMMYFUNCTION("IF(REGEXMATCH(Q861,""(?i)web development""),1,0)"),0.0)</f>
        <v>0</v>
      </c>
      <c r="Y861" s="3">
        <f>IFERROR(__xludf.DUMMYFUNCTION("IF(REGEXMATCH(Q861,""(?i)data science""),1,0)"),1.0)</f>
        <v>1</v>
      </c>
      <c r="Z861" s="3" t="s">
        <v>45</v>
      </c>
      <c r="AA861" s="3" t="s">
        <v>46</v>
      </c>
      <c r="AB861" s="3" t="s">
        <v>47</v>
      </c>
      <c r="AC861" s="3" t="s">
        <v>48</v>
      </c>
      <c r="AD861" s="3">
        <v>0.0</v>
      </c>
      <c r="AE861" s="3" t="s">
        <v>49</v>
      </c>
      <c r="AF861" s="3">
        <v>7.07</v>
      </c>
      <c r="AG861" s="3">
        <v>7.52</v>
      </c>
      <c r="AH861" s="3">
        <v>5.44</v>
      </c>
      <c r="AI861" s="3">
        <v>6.47</v>
      </c>
      <c r="AJ861" s="3">
        <v>7.79</v>
      </c>
      <c r="AK861" s="3">
        <v>5.75</v>
      </c>
      <c r="AL861" s="3">
        <v>7.29</v>
      </c>
      <c r="AM861" s="3">
        <v>5.64</v>
      </c>
    </row>
    <row r="862">
      <c r="A862" s="3" t="s">
        <v>1961</v>
      </c>
      <c r="B862" s="3" t="s">
        <v>1962</v>
      </c>
      <c r="C862" s="4">
        <v>19.0</v>
      </c>
      <c r="D862" s="3" t="s">
        <v>41</v>
      </c>
      <c r="E862" s="3" t="s">
        <v>70</v>
      </c>
      <c r="F862" s="5">
        <v>7.27</v>
      </c>
      <c r="G862" s="3">
        <v>2.0</v>
      </c>
      <c r="H862" s="5">
        <v>70.69</v>
      </c>
      <c r="I862" s="3" t="s">
        <v>53</v>
      </c>
      <c r="J862" s="3">
        <f>IFERROR(__xludf.DUMMYFUNCTION("COUNTA(SPLIT(I862,"",""))"),2.0)</f>
        <v>2</v>
      </c>
      <c r="K862" s="3">
        <f>IFERROR(__xludf.DUMMYFUNCTION("IF(REGEXMATCH(I862,""(?i)literary society""),1,0)"),1.0)</f>
        <v>1</v>
      </c>
      <c r="L862" s="3">
        <f>IFERROR(__xludf.DUMMYFUNCTION("IF(REGEXMATCH(I862,""(?i)robotics""),1,0)"),0.0)</f>
        <v>0</v>
      </c>
      <c r="M862" s="3">
        <f>IFERROR(__xludf.DUMMYFUNCTION("IF(REGEXMATCH(I862,""(?i)coding club""),1,0)"),1.0)</f>
        <v>1</v>
      </c>
      <c r="N862" s="3">
        <f>IFERROR(__xludf.DUMMYFUNCTION("IF(REGEXMATCH(I862,""(?i)entrepreneurship cell""),1,0)"),0.0)</f>
        <v>0</v>
      </c>
      <c r="O862" s="3">
        <f>IFERROR(__xludf.DUMMYFUNCTION("IF(REGEXMATCH(I862,""(?i)cultural club""),1,0)"),0.0)</f>
        <v>0</v>
      </c>
      <c r="P862" s="3">
        <f>IFERROR(__xludf.DUMMYFUNCTION("IF(REGEXMATCH(I862,""(?i)sports club""),1,0)"),0.0)</f>
        <v>0</v>
      </c>
      <c r="Q862" s="3" t="s">
        <v>1118</v>
      </c>
      <c r="R862" s="3">
        <f>IFERROR(__xludf.DUMMYFUNCTION("COUNTA(SPLIT(Q862,"",""))"),5.0)</f>
        <v>5</v>
      </c>
      <c r="S862" s="3">
        <f>IFERROR(__xludf.DUMMYFUNCTION("IF(REGEXMATCH(Q862,""(?i)c\+\+""),1,0)"),0.0)</f>
        <v>0</v>
      </c>
      <c r="T862" s="3">
        <f>IFERROR(__xludf.DUMMYFUNCTION("IF(REGEXMATCH(Q862,""(?i)machine learning""),1,0)"),1.0)</f>
        <v>1</v>
      </c>
      <c r="U862" s="3">
        <f>IFERROR(__xludf.DUMMYFUNCTION("IF(REGEXMATCH(Q862,""(?i)python""),1,0)"),0.0)</f>
        <v>0</v>
      </c>
      <c r="V862" s="3">
        <f>IFERROR(__xludf.DUMMYFUNCTION("IF(REGEXMATCH(Q862,""(?i)java""),1,0)"),1.0)</f>
        <v>1</v>
      </c>
      <c r="W862" s="3">
        <f>IFERROR(__xludf.DUMMYFUNCTION("IF(REGEXMATCH(Q862,""(?i)sql""),1,0)"),1.0)</f>
        <v>1</v>
      </c>
      <c r="X862" s="3">
        <f>IFERROR(__xludf.DUMMYFUNCTION("IF(REGEXMATCH(Q862,""(?i)web development""),1,0)"),1.0)</f>
        <v>1</v>
      </c>
      <c r="Y862" s="3">
        <f>IFERROR(__xludf.DUMMYFUNCTION("IF(REGEXMATCH(Q862,""(?i)data science""),1,0)"),1.0)</f>
        <v>1</v>
      </c>
      <c r="Z862" s="3" t="s">
        <v>55</v>
      </c>
      <c r="AA862" s="3" t="s">
        <v>48</v>
      </c>
      <c r="AB862" s="3" t="s">
        <v>47</v>
      </c>
      <c r="AC862" s="3" t="s">
        <v>48</v>
      </c>
      <c r="AD862" s="3">
        <v>0.0</v>
      </c>
      <c r="AE862" s="3" t="s">
        <v>49</v>
      </c>
      <c r="AF862" s="3">
        <v>8.43</v>
      </c>
      <c r="AG862" s="3">
        <v>7.37</v>
      </c>
      <c r="AH862" s="3">
        <v>7.17</v>
      </c>
      <c r="AI862" s="3">
        <v>6.95</v>
      </c>
      <c r="AJ862" s="3">
        <v>5.85</v>
      </c>
      <c r="AK862" s="3">
        <v>6.78</v>
      </c>
      <c r="AL862" s="3">
        <v>8.97</v>
      </c>
      <c r="AM862" s="3">
        <v>6.62</v>
      </c>
    </row>
    <row r="863">
      <c r="A863" s="3" t="s">
        <v>1963</v>
      </c>
      <c r="B863" s="3" t="s">
        <v>1964</v>
      </c>
      <c r="C863" s="4">
        <v>23.0</v>
      </c>
      <c r="D863" s="3" t="s">
        <v>58</v>
      </c>
      <c r="E863" s="3" t="s">
        <v>52</v>
      </c>
      <c r="F863" s="5">
        <v>7.2</v>
      </c>
      <c r="G863" s="3">
        <v>2.0</v>
      </c>
      <c r="H863" s="5">
        <v>84.17</v>
      </c>
      <c r="I863" s="3" t="s">
        <v>64</v>
      </c>
      <c r="J863" s="3">
        <f>IFERROR(__xludf.DUMMYFUNCTION("COUNTA(SPLIT(I863,"",""))"),2.0)</f>
        <v>2</v>
      </c>
      <c r="K863" s="3">
        <f>IFERROR(__xludf.DUMMYFUNCTION("IF(REGEXMATCH(I863,""(?i)literary society""),1,0)"),0.0)</f>
        <v>0</v>
      </c>
      <c r="L863" s="3">
        <f>IFERROR(__xludf.DUMMYFUNCTION("IF(REGEXMATCH(I863,""(?i)robotics""),1,0)"),0.0)</f>
        <v>0</v>
      </c>
      <c r="M863" s="3">
        <f>IFERROR(__xludf.DUMMYFUNCTION("IF(REGEXMATCH(I863,""(?i)coding club""),1,0)"),1.0)</f>
        <v>1</v>
      </c>
      <c r="N863" s="3">
        <f>IFERROR(__xludf.DUMMYFUNCTION("IF(REGEXMATCH(I863,""(?i)entrepreneurship cell""),1,0)"),1.0)</f>
        <v>1</v>
      </c>
      <c r="O863" s="3">
        <f>IFERROR(__xludf.DUMMYFUNCTION("IF(REGEXMATCH(I863,""(?i)cultural club""),1,0)"),0.0)</f>
        <v>0</v>
      </c>
      <c r="P863" s="3">
        <f>IFERROR(__xludf.DUMMYFUNCTION("IF(REGEXMATCH(I863,""(?i)sports club""),1,0)"),0.0)</f>
        <v>0</v>
      </c>
      <c r="Q863" s="3" t="s">
        <v>150</v>
      </c>
      <c r="R863" s="3">
        <f>IFERROR(__xludf.DUMMYFUNCTION("COUNTA(SPLIT(Q863,"",""))"),3.0)</f>
        <v>3</v>
      </c>
      <c r="S863" s="3">
        <f>IFERROR(__xludf.DUMMYFUNCTION("IF(REGEXMATCH(Q863,""(?i)c\+\+""),1,0)"),1.0)</f>
        <v>1</v>
      </c>
      <c r="T863" s="3">
        <f>IFERROR(__xludf.DUMMYFUNCTION("IF(REGEXMATCH(Q863,""(?i)machine learning""),1,0)"),0.0)</f>
        <v>0</v>
      </c>
      <c r="U863" s="3">
        <f>IFERROR(__xludf.DUMMYFUNCTION("IF(REGEXMATCH(Q863,""(?i)python""),1,0)"),0.0)</f>
        <v>0</v>
      </c>
      <c r="V863" s="3">
        <f>IFERROR(__xludf.DUMMYFUNCTION("IF(REGEXMATCH(Q863,""(?i)java""),1,0)"),0.0)</f>
        <v>0</v>
      </c>
      <c r="W863" s="3">
        <f>IFERROR(__xludf.DUMMYFUNCTION("IF(REGEXMATCH(Q863,""(?i)sql""),1,0)"),1.0)</f>
        <v>1</v>
      </c>
      <c r="X863" s="3">
        <f>IFERROR(__xludf.DUMMYFUNCTION("IF(REGEXMATCH(Q863,""(?i)web development""),1,0)"),0.0)</f>
        <v>0</v>
      </c>
      <c r="Y863" s="3">
        <f>IFERROR(__xludf.DUMMYFUNCTION("IF(REGEXMATCH(Q863,""(?i)data science""),1,0)"),1.0)</f>
        <v>1</v>
      </c>
      <c r="Z863" s="3" t="s">
        <v>45</v>
      </c>
      <c r="AA863" s="3" t="s">
        <v>72</v>
      </c>
      <c r="AB863" s="3" t="s">
        <v>47</v>
      </c>
      <c r="AC863" s="3" t="s">
        <v>48</v>
      </c>
      <c r="AD863" s="3">
        <v>0.0</v>
      </c>
      <c r="AE863" s="3" t="s">
        <v>49</v>
      </c>
      <c r="AF863" s="3">
        <v>6.8</v>
      </c>
      <c r="AG863" s="3">
        <v>6.39</v>
      </c>
      <c r="AH863" s="3">
        <v>7.14</v>
      </c>
      <c r="AI863" s="3">
        <v>7.01</v>
      </c>
      <c r="AJ863" s="3">
        <v>8.35</v>
      </c>
      <c r="AK863" s="3">
        <v>6.89</v>
      </c>
      <c r="AL863" s="3">
        <v>8.37</v>
      </c>
      <c r="AM863" s="3">
        <v>6.68</v>
      </c>
    </row>
    <row r="864">
      <c r="A864" s="3" t="s">
        <v>1965</v>
      </c>
      <c r="B864" s="3" t="s">
        <v>1966</v>
      </c>
      <c r="C864" s="4">
        <v>18.0</v>
      </c>
      <c r="D864" s="3" t="s">
        <v>41</v>
      </c>
      <c r="E864" s="3" t="s">
        <v>52</v>
      </c>
      <c r="F864" s="5">
        <v>6.95</v>
      </c>
      <c r="G864" s="3">
        <v>1.0</v>
      </c>
      <c r="H864" s="5">
        <v>84.69</v>
      </c>
      <c r="I864" s="3" t="s">
        <v>350</v>
      </c>
      <c r="J864" s="3">
        <f>IFERROR(__xludf.DUMMYFUNCTION("COUNTA(SPLIT(I864,"",""))"),3.0)</f>
        <v>3</v>
      </c>
      <c r="K864" s="3">
        <f>IFERROR(__xludf.DUMMYFUNCTION("IF(REGEXMATCH(I864,""(?i)literary society""),1,0)"),1.0)</f>
        <v>1</v>
      </c>
      <c r="L864" s="3">
        <f>IFERROR(__xludf.DUMMYFUNCTION("IF(REGEXMATCH(I864,""(?i)robotics""),1,0)"),0.0)</f>
        <v>0</v>
      </c>
      <c r="M864" s="3">
        <f>IFERROR(__xludf.DUMMYFUNCTION("IF(REGEXMATCH(I864,""(?i)coding club""),1,0)"),1.0)</f>
        <v>1</v>
      </c>
      <c r="N864" s="3">
        <f>IFERROR(__xludf.DUMMYFUNCTION("IF(REGEXMATCH(I864,""(?i)entrepreneurship cell""),1,0)"),0.0)</f>
        <v>0</v>
      </c>
      <c r="O864" s="3">
        <f>IFERROR(__xludf.DUMMYFUNCTION("IF(REGEXMATCH(I864,""(?i)cultural club""),1,0)"),0.0)</f>
        <v>0</v>
      </c>
      <c r="P864" s="3">
        <f>IFERROR(__xludf.DUMMYFUNCTION("IF(REGEXMATCH(I864,""(?i)sports club""),1,0)"),1.0)</f>
        <v>1</v>
      </c>
      <c r="Q864" s="3" t="s">
        <v>1307</v>
      </c>
      <c r="R864" s="3">
        <f>IFERROR(__xludf.DUMMYFUNCTION("COUNTA(SPLIT(Q864,"",""))"),2.0)</f>
        <v>2</v>
      </c>
      <c r="S864" s="3">
        <f>IFERROR(__xludf.DUMMYFUNCTION("IF(REGEXMATCH(Q864,""(?i)c\+\+""),1,0)"),0.0)</f>
        <v>0</v>
      </c>
      <c r="T864" s="3">
        <f>IFERROR(__xludf.DUMMYFUNCTION("IF(REGEXMATCH(Q864,""(?i)machine learning""),1,0)"),0.0)</f>
        <v>0</v>
      </c>
      <c r="U864" s="3">
        <f>IFERROR(__xludf.DUMMYFUNCTION("IF(REGEXMATCH(Q864,""(?i)python""),1,0)"),0.0)</f>
        <v>0</v>
      </c>
      <c r="V864" s="3">
        <f>IFERROR(__xludf.DUMMYFUNCTION("IF(REGEXMATCH(Q864,""(?i)java""),1,0)"),0.0)</f>
        <v>0</v>
      </c>
      <c r="W864" s="3">
        <f>IFERROR(__xludf.DUMMYFUNCTION("IF(REGEXMATCH(Q864,""(?i)sql""),1,0)"),1.0)</f>
        <v>1</v>
      </c>
      <c r="X864" s="3">
        <f>IFERROR(__xludf.DUMMYFUNCTION("IF(REGEXMATCH(Q864,""(?i)web development""),1,0)"),0.0)</f>
        <v>0</v>
      </c>
      <c r="Y864" s="3">
        <f>IFERROR(__xludf.DUMMYFUNCTION("IF(REGEXMATCH(Q864,""(?i)data science""),1,0)"),1.0)</f>
        <v>1</v>
      </c>
      <c r="Z864" s="3" t="s">
        <v>55</v>
      </c>
      <c r="AA864" s="3" t="s">
        <v>48</v>
      </c>
      <c r="AB864" s="3" t="s">
        <v>66</v>
      </c>
      <c r="AC864" s="3" t="s">
        <v>67</v>
      </c>
      <c r="AD864" s="3">
        <v>15.02</v>
      </c>
      <c r="AE864" s="3" t="s">
        <v>72</v>
      </c>
      <c r="AF864" s="3">
        <v>6.53</v>
      </c>
      <c r="AG864" s="3">
        <v>7.35</v>
      </c>
      <c r="AH864" s="3">
        <v>6.95</v>
      </c>
      <c r="AI864" s="3">
        <v>7.48</v>
      </c>
      <c r="AJ864" s="3">
        <v>7.08</v>
      </c>
      <c r="AK864" s="3">
        <v>5.72</v>
      </c>
      <c r="AL864" s="3">
        <v>8.0</v>
      </c>
      <c r="AM864" s="3">
        <v>6.51</v>
      </c>
    </row>
    <row r="865">
      <c r="A865" s="3" t="s">
        <v>1967</v>
      </c>
      <c r="B865" s="3" t="s">
        <v>127</v>
      </c>
      <c r="C865" s="4">
        <v>21.0</v>
      </c>
      <c r="D865" s="3" t="s">
        <v>58</v>
      </c>
      <c r="E865" s="3" t="s">
        <v>59</v>
      </c>
      <c r="F865" s="5">
        <v>6.99</v>
      </c>
      <c r="G865" s="3">
        <v>0.0</v>
      </c>
      <c r="H865" s="5">
        <v>64.83</v>
      </c>
      <c r="I865" s="3" t="s">
        <v>12</v>
      </c>
      <c r="J865" s="3">
        <f>IFERROR(__xludf.DUMMYFUNCTION("COUNTA(SPLIT(I865,"",""))"),1.0)</f>
        <v>1</v>
      </c>
      <c r="K865" s="3">
        <f>IFERROR(__xludf.DUMMYFUNCTION("IF(REGEXMATCH(I865,""(?i)literary society""),1,0)"),0.0)</f>
        <v>0</v>
      </c>
      <c r="L865" s="3">
        <f>IFERROR(__xludf.DUMMYFUNCTION("IF(REGEXMATCH(I865,""(?i)robotics""),1,0)"),0.0)</f>
        <v>0</v>
      </c>
      <c r="M865" s="3">
        <f>IFERROR(__xludf.DUMMYFUNCTION("IF(REGEXMATCH(I865,""(?i)coding club""),1,0)"),1.0)</f>
        <v>1</v>
      </c>
      <c r="N865" s="3">
        <f>IFERROR(__xludf.DUMMYFUNCTION("IF(REGEXMATCH(I865,""(?i)entrepreneurship cell""),1,0)"),0.0)</f>
        <v>0</v>
      </c>
      <c r="O865" s="3">
        <f>IFERROR(__xludf.DUMMYFUNCTION("IF(REGEXMATCH(I865,""(?i)cultural club""),1,0)"),0.0)</f>
        <v>0</v>
      </c>
      <c r="P865" s="3">
        <f>IFERROR(__xludf.DUMMYFUNCTION("IF(REGEXMATCH(I865,""(?i)sports club""),1,0)"),0.0)</f>
        <v>0</v>
      </c>
      <c r="Q865" s="3" t="s">
        <v>1968</v>
      </c>
      <c r="R865" s="3">
        <f>IFERROR(__xludf.DUMMYFUNCTION("COUNTA(SPLIT(Q865,"",""))"),5.0)</f>
        <v>5</v>
      </c>
      <c r="S865" s="3">
        <f>IFERROR(__xludf.DUMMYFUNCTION("IF(REGEXMATCH(Q865,""(?i)c\+\+""),1,0)"),1.0)</f>
        <v>1</v>
      </c>
      <c r="T865" s="3">
        <f>IFERROR(__xludf.DUMMYFUNCTION("IF(REGEXMATCH(Q865,""(?i)machine learning""),1,0)"),1.0)</f>
        <v>1</v>
      </c>
      <c r="U865" s="3">
        <f>IFERROR(__xludf.DUMMYFUNCTION("IF(REGEXMATCH(Q865,""(?i)python""),1,0)"),0.0)</f>
        <v>0</v>
      </c>
      <c r="V865" s="3">
        <f>IFERROR(__xludf.DUMMYFUNCTION("IF(REGEXMATCH(Q865,""(?i)java""),1,0)"),1.0)</f>
        <v>1</v>
      </c>
      <c r="W865" s="3">
        <f>IFERROR(__xludf.DUMMYFUNCTION("IF(REGEXMATCH(Q865,""(?i)sql""),1,0)"),1.0)</f>
        <v>1</v>
      </c>
      <c r="X865" s="3">
        <f>IFERROR(__xludf.DUMMYFUNCTION("IF(REGEXMATCH(Q865,""(?i)web development""),1,0)"),0.0)</f>
        <v>0</v>
      </c>
      <c r="Y865" s="3">
        <f>IFERROR(__xludf.DUMMYFUNCTION("IF(REGEXMATCH(Q865,""(?i)data science""),1,0)"),1.0)</f>
        <v>1</v>
      </c>
      <c r="Z865" s="3" t="s">
        <v>55</v>
      </c>
      <c r="AA865" s="3" t="s">
        <v>48</v>
      </c>
      <c r="AB865" s="3" t="s">
        <v>47</v>
      </c>
      <c r="AC865" s="3" t="s">
        <v>48</v>
      </c>
      <c r="AD865" s="3">
        <v>0.0</v>
      </c>
      <c r="AE865" s="3" t="s">
        <v>49</v>
      </c>
      <c r="AF865" s="3">
        <v>7.75</v>
      </c>
      <c r="AG865" s="3">
        <v>6.71</v>
      </c>
      <c r="AH865" s="3">
        <v>9.06</v>
      </c>
      <c r="AI865" s="3">
        <v>6.68</v>
      </c>
      <c r="AJ865" s="3">
        <v>6.55</v>
      </c>
      <c r="AK865" s="3">
        <v>6.52</v>
      </c>
      <c r="AL865" s="3">
        <v>6.18</v>
      </c>
      <c r="AM865" s="3">
        <v>6.44</v>
      </c>
    </row>
    <row r="866">
      <c r="A866" s="3" t="s">
        <v>1969</v>
      </c>
      <c r="B866" s="3" t="s">
        <v>1970</v>
      </c>
      <c r="C866" s="4">
        <v>23.0</v>
      </c>
      <c r="D866" s="3" t="s">
        <v>41</v>
      </c>
      <c r="E866" s="3" t="s">
        <v>92</v>
      </c>
      <c r="F866" s="5">
        <v>6.46</v>
      </c>
      <c r="G866" s="3">
        <v>2.0</v>
      </c>
      <c r="H866" s="5">
        <v>93.53</v>
      </c>
      <c r="I866" s="3" t="s">
        <v>391</v>
      </c>
      <c r="J866" s="3">
        <f>IFERROR(__xludf.DUMMYFUNCTION("COUNTA(SPLIT(I866,"",""))"),2.0)</f>
        <v>2</v>
      </c>
      <c r="K866" s="3">
        <f>IFERROR(__xludf.DUMMYFUNCTION("IF(REGEXMATCH(I866,""(?i)literary society""),1,0)"),1.0)</f>
        <v>1</v>
      </c>
      <c r="L866" s="3">
        <f>IFERROR(__xludf.DUMMYFUNCTION("IF(REGEXMATCH(I866,""(?i)robotics""),1,0)"),0.0)</f>
        <v>0</v>
      </c>
      <c r="M866" s="3">
        <f>IFERROR(__xludf.DUMMYFUNCTION("IF(REGEXMATCH(I866,""(?i)coding club""),1,0)"),0.0)</f>
        <v>0</v>
      </c>
      <c r="N866" s="3">
        <f>IFERROR(__xludf.DUMMYFUNCTION("IF(REGEXMATCH(I866,""(?i)entrepreneurship cell""),1,0)"),0.0)</f>
        <v>0</v>
      </c>
      <c r="O866" s="3">
        <f>IFERROR(__xludf.DUMMYFUNCTION("IF(REGEXMATCH(I866,""(?i)cultural club""),1,0)"),0.0)</f>
        <v>0</v>
      </c>
      <c r="P866" s="3">
        <f>IFERROR(__xludf.DUMMYFUNCTION("IF(REGEXMATCH(I866,""(?i)sports club""),1,0)"),1.0)</f>
        <v>1</v>
      </c>
      <c r="Q866" s="3" t="s">
        <v>1971</v>
      </c>
      <c r="R866" s="3">
        <f>IFERROR(__xludf.DUMMYFUNCTION("COUNTA(SPLIT(Q866,"",""))"),5.0)</f>
        <v>5</v>
      </c>
      <c r="S866" s="3">
        <f>IFERROR(__xludf.DUMMYFUNCTION("IF(REGEXMATCH(Q866,""(?i)c\+\+""),1,0)"),1.0)</f>
        <v>1</v>
      </c>
      <c r="T866" s="3">
        <f>IFERROR(__xludf.DUMMYFUNCTION("IF(REGEXMATCH(Q866,""(?i)machine learning""),1,0)"),1.0)</f>
        <v>1</v>
      </c>
      <c r="U866" s="3">
        <f>IFERROR(__xludf.DUMMYFUNCTION("IF(REGEXMATCH(Q866,""(?i)python""),1,0)"),1.0)</f>
        <v>1</v>
      </c>
      <c r="V866" s="3">
        <f>IFERROR(__xludf.DUMMYFUNCTION("IF(REGEXMATCH(Q866,""(?i)java""),1,0)"),1.0)</f>
        <v>1</v>
      </c>
      <c r="W866" s="3">
        <f>IFERROR(__xludf.DUMMYFUNCTION("IF(REGEXMATCH(Q866,""(?i)sql""),1,0)"),0.0)</f>
        <v>0</v>
      </c>
      <c r="X866" s="3">
        <f>IFERROR(__xludf.DUMMYFUNCTION("IF(REGEXMATCH(Q866,""(?i)web development""),1,0)"),1.0)</f>
        <v>1</v>
      </c>
      <c r="Y866" s="3">
        <f>IFERROR(__xludf.DUMMYFUNCTION("IF(REGEXMATCH(Q866,""(?i)data science""),1,0)"),0.0)</f>
        <v>0</v>
      </c>
      <c r="Z866" s="3" t="s">
        <v>45</v>
      </c>
      <c r="AA866" s="3" t="s">
        <v>46</v>
      </c>
      <c r="AB866" s="3" t="s">
        <v>47</v>
      </c>
      <c r="AC866" s="3" t="s">
        <v>48</v>
      </c>
      <c r="AD866" s="3">
        <v>0.0</v>
      </c>
      <c r="AE866" s="3" t="s">
        <v>49</v>
      </c>
      <c r="AF866" s="3">
        <v>5.3</v>
      </c>
      <c r="AG866" s="3">
        <v>7.53</v>
      </c>
      <c r="AH866" s="3">
        <v>7.75</v>
      </c>
      <c r="AI866" s="3">
        <v>6.11</v>
      </c>
      <c r="AJ866" s="3">
        <v>6.34</v>
      </c>
      <c r="AK866" s="3">
        <v>7.15</v>
      </c>
      <c r="AL866" s="3">
        <v>5.8</v>
      </c>
      <c r="AM866" s="3">
        <v>5.73</v>
      </c>
    </row>
    <row r="867">
      <c r="A867" s="3" t="s">
        <v>1972</v>
      </c>
      <c r="B867" s="3" t="s">
        <v>1973</v>
      </c>
      <c r="C867" s="4">
        <v>23.0</v>
      </c>
      <c r="D867" s="3" t="s">
        <v>58</v>
      </c>
      <c r="E867" s="3" t="s">
        <v>52</v>
      </c>
      <c r="F867" s="5">
        <v>7.16</v>
      </c>
      <c r="G867" s="3">
        <v>1.0</v>
      </c>
      <c r="H867" s="5">
        <v>63.23</v>
      </c>
      <c r="I867" s="3" t="s">
        <v>1100</v>
      </c>
      <c r="J867" s="3">
        <f>IFERROR(__xludf.DUMMYFUNCTION("COUNTA(SPLIT(I867,"",""))"),3.0)</f>
        <v>3</v>
      </c>
      <c r="K867" s="3">
        <f>IFERROR(__xludf.DUMMYFUNCTION("IF(REGEXMATCH(I867,""(?i)literary society""),1,0)"),1.0)</f>
        <v>1</v>
      </c>
      <c r="L867" s="3">
        <f>IFERROR(__xludf.DUMMYFUNCTION("IF(REGEXMATCH(I867,""(?i)robotics""),1,0)"),0.0)</f>
        <v>0</v>
      </c>
      <c r="M867" s="3">
        <f>IFERROR(__xludf.DUMMYFUNCTION("IF(REGEXMATCH(I867,""(?i)coding club""),1,0)"),1.0)</f>
        <v>1</v>
      </c>
      <c r="N867" s="3">
        <f>IFERROR(__xludf.DUMMYFUNCTION("IF(REGEXMATCH(I867,""(?i)entrepreneurship cell""),1,0)"),1.0)</f>
        <v>1</v>
      </c>
      <c r="O867" s="3">
        <f>IFERROR(__xludf.DUMMYFUNCTION("IF(REGEXMATCH(I867,""(?i)cultural club""),1,0)"),0.0)</f>
        <v>0</v>
      </c>
      <c r="P867" s="3">
        <f>IFERROR(__xludf.DUMMYFUNCTION("IF(REGEXMATCH(I867,""(?i)sports club""),1,0)"),0.0)</f>
        <v>0</v>
      </c>
      <c r="Q867" s="3" t="s">
        <v>1974</v>
      </c>
      <c r="R867" s="3">
        <f>IFERROR(__xludf.DUMMYFUNCTION("COUNTA(SPLIT(Q867,"",""))"),4.0)</f>
        <v>4</v>
      </c>
      <c r="S867" s="3">
        <f>IFERROR(__xludf.DUMMYFUNCTION("IF(REGEXMATCH(Q867,""(?i)c\+\+""),1,0)"),1.0)</f>
        <v>1</v>
      </c>
      <c r="T867" s="3">
        <f>IFERROR(__xludf.DUMMYFUNCTION("IF(REGEXMATCH(Q867,""(?i)machine learning""),1,0)"),0.0)</f>
        <v>0</v>
      </c>
      <c r="U867" s="3">
        <f>IFERROR(__xludf.DUMMYFUNCTION("IF(REGEXMATCH(Q867,""(?i)python""),1,0)"),0.0)</f>
        <v>0</v>
      </c>
      <c r="V867" s="3">
        <f>IFERROR(__xludf.DUMMYFUNCTION("IF(REGEXMATCH(Q867,""(?i)java""),1,0)"),1.0)</f>
        <v>1</v>
      </c>
      <c r="W867" s="3">
        <f>IFERROR(__xludf.DUMMYFUNCTION("IF(REGEXMATCH(Q867,""(?i)sql""),1,0)"),1.0)</f>
        <v>1</v>
      </c>
      <c r="X867" s="3">
        <f>IFERROR(__xludf.DUMMYFUNCTION("IF(REGEXMATCH(Q867,""(?i)web development""),1,0)"),1.0)</f>
        <v>1</v>
      </c>
      <c r="Y867" s="3">
        <f>IFERROR(__xludf.DUMMYFUNCTION("IF(REGEXMATCH(Q867,""(?i)data science""),1,0)"),0.0)</f>
        <v>0</v>
      </c>
      <c r="Z867" s="3" t="s">
        <v>55</v>
      </c>
      <c r="AA867" s="3" t="s">
        <v>48</v>
      </c>
      <c r="AB867" s="3" t="s">
        <v>66</v>
      </c>
      <c r="AC867" s="3" t="s">
        <v>72</v>
      </c>
      <c r="AD867" s="3">
        <v>14.43</v>
      </c>
      <c r="AE867" s="3" t="s">
        <v>72</v>
      </c>
      <c r="AF867" s="3">
        <v>6.73</v>
      </c>
      <c r="AG867" s="3">
        <v>8.06</v>
      </c>
      <c r="AH867" s="3">
        <v>7.31</v>
      </c>
      <c r="AI867" s="3">
        <v>6.11</v>
      </c>
      <c r="AJ867" s="3">
        <v>7.25</v>
      </c>
      <c r="AK867" s="3">
        <v>7.81</v>
      </c>
      <c r="AL867" s="3">
        <v>6.92</v>
      </c>
      <c r="AM867" s="3">
        <v>7.07</v>
      </c>
    </row>
    <row r="868">
      <c r="A868" s="3" t="s">
        <v>1975</v>
      </c>
      <c r="B868" s="3" t="s">
        <v>69</v>
      </c>
      <c r="C868" s="4">
        <v>19.0</v>
      </c>
      <c r="D868" s="3" t="s">
        <v>41</v>
      </c>
      <c r="E868" s="3" t="s">
        <v>70</v>
      </c>
      <c r="F868" s="5">
        <v>7.36</v>
      </c>
      <c r="G868" s="3">
        <v>0.0</v>
      </c>
      <c r="H868" s="5">
        <v>80.61</v>
      </c>
      <c r="I868" s="3" t="s">
        <v>1976</v>
      </c>
      <c r="J868" s="3">
        <f>IFERROR(__xludf.DUMMYFUNCTION("COUNTA(SPLIT(I868,"",""))"),3.0)</f>
        <v>3</v>
      </c>
      <c r="K868" s="3">
        <f>IFERROR(__xludf.DUMMYFUNCTION("IF(REGEXMATCH(I868,""(?i)literary society""),1,0)"),1.0)</f>
        <v>1</v>
      </c>
      <c r="L868" s="3">
        <f>IFERROR(__xludf.DUMMYFUNCTION("IF(REGEXMATCH(I868,""(?i)robotics""),1,0)"),0.0)</f>
        <v>0</v>
      </c>
      <c r="M868" s="3">
        <f>IFERROR(__xludf.DUMMYFUNCTION("IF(REGEXMATCH(I868,""(?i)coding club""),1,0)"),0.0)</f>
        <v>0</v>
      </c>
      <c r="N868" s="3">
        <f>IFERROR(__xludf.DUMMYFUNCTION("IF(REGEXMATCH(I868,""(?i)entrepreneurship cell""),1,0)"),1.0)</f>
        <v>1</v>
      </c>
      <c r="O868" s="3">
        <f>IFERROR(__xludf.DUMMYFUNCTION("IF(REGEXMATCH(I868,""(?i)cultural club""),1,0)"),0.0)</f>
        <v>0</v>
      </c>
      <c r="P868" s="3">
        <f>IFERROR(__xludf.DUMMYFUNCTION("IF(REGEXMATCH(I868,""(?i)sports club""),1,0)"),1.0)</f>
        <v>1</v>
      </c>
      <c r="Q868" s="3" t="s">
        <v>598</v>
      </c>
      <c r="R868" s="3">
        <f>IFERROR(__xludf.DUMMYFUNCTION("COUNTA(SPLIT(Q868,"",""))"),4.0)</f>
        <v>4</v>
      </c>
      <c r="S868" s="3">
        <f>IFERROR(__xludf.DUMMYFUNCTION("IF(REGEXMATCH(Q868,""(?i)c\+\+""),1,0)"),0.0)</f>
        <v>0</v>
      </c>
      <c r="T868" s="3">
        <f>IFERROR(__xludf.DUMMYFUNCTION("IF(REGEXMATCH(Q868,""(?i)machine learning""),1,0)"),0.0)</f>
        <v>0</v>
      </c>
      <c r="U868" s="3">
        <f>IFERROR(__xludf.DUMMYFUNCTION("IF(REGEXMATCH(Q868,""(?i)python""),1,0)"),0.0)</f>
        <v>0</v>
      </c>
      <c r="V868" s="3">
        <f>IFERROR(__xludf.DUMMYFUNCTION("IF(REGEXMATCH(Q868,""(?i)java""),1,0)"),1.0)</f>
        <v>1</v>
      </c>
      <c r="W868" s="3">
        <f>IFERROR(__xludf.DUMMYFUNCTION("IF(REGEXMATCH(Q868,""(?i)sql""),1,0)"),1.0)</f>
        <v>1</v>
      </c>
      <c r="X868" s="3">
        <f>IFERROR(__xludf.DUMMYFUNCTION("IF(REGEXMATCH(Q868,""(?i)web development""),1,0)"),1.0)</f>
        <v>1</v>
      </c>
      <c r="Y868" s="3">
        <f>IFERROR(__xludf.DUMMYFUNCTION("IF(REGEXMATCH(Q868,""(?i)data science""),1,0)"),1.0)</f>
        <v>1</v>
      </c>
      <c r="Z868" s="3" t="s">
        <v>45</v>
      </c>
      <c r="AA868" s="3" t="s">
        <v>67</v>
      </c>
      <c r="AB868" s="3" t="s">
        <v>66</v>
      </c>
      <c r="AC868" s="3" t="s">
        <v>46</v>
      </c>
      <c r="AD868" s="3">
        <v>11.35</v>
      </c>
      <c r="AE868" s="3" t="s">
        <v>61</v>
      </c>
      <c r="AF868" s="3">
        <v>6.58</v>
      </c>
      <c r="AG868" s="3">
        <v>6.9</v>
      </c>
      <c r="AH868" s="3">
        <v>7.52</v>
      </c>
      <c r="AI868" s="3">
        <v>8.19</v>
      </c>
      <c r="AJ868" s="3">
        <v>7.1</v>
      </c>
      <c r="AK868" s="3">
        <v>5.5</v>
      </c>
      <c r="AL868" s="3">
        <v>7.63</v>
      </c>
      <c r="AM868" s="3">
        <v>9.45</v>
      </c>
    </row>
    <row r="869">
      <c r="A869" s="3" t="s">
        <v>1977</v>
      </c>
      <c r="B869" s="3" t="s">
        <v>1978</v>
      </c>
      <c r="C869" s="4">
        <v>22.0</v>
      </c>
      <c r="D869" s="3" t="s">
        <v>58</v>
      </c>
      <c r="E869" s="3" t="s">
        <v>92</v>
      </c>
      <c r="F869" s="5">
        <v>7.09</v>
      </c>
      <c r="G869" s="3">
        <v>1.0</v>
      </c>
      <c r="H869" s="5">
        <v>78.7</v>
      </c>
      <c r="I869" s="3" t="s">
        <v>14</v>
      </c>
      <c r="J869" s="3">
        <f>IFERROR(__xludf.DUMMYFUNCTION("COUNTA(SPLIT(I869,"",""))"),1.0)</f>
        <v>1</v>
      </c>
      <c r="K869" s="3">
        <f>IFERROR(__xludf.DUMMYFUNCTION("IF(REGEXMATCH(I869,""(?i)literary society""),1,0)"),0.0)</f>
        <v>0</v>
      </c>
      <c r="L869" s="3">
        <f>IFERROR(__xludf.DUMMYFUNCTION("IF(REGEXMATCH(I869,""(?i)robotics""),1,0)"),0.0)</f>
        <v>0</v>
      </c>
      <c r="M869" s="3">
        <f>IFERROR(__xludf.DUMMYFUNCTION("IF(REGEXMATCH(I869,""(?i)coding club""),1,0)"),0.0)</f>
        <v>0</v>
      </c>
      <c r="N869" s="3">
        <f>IFERROR(__xludf.DUMMYFUNCTION("IF(REGEXMATCH(I869,""(?i)entrepreneurship cell""),1,0)"),0.0)</f>
        <v>0</v>
      </c>
      <c r="O869" s="3">
        <f>IFERROR(__xludf.DUMMYFUNCTION("IF(REGEXMATCH(I869,""(?i)cultural club""),1,0)"),1.0)</f>
        <v>1</v>
      </c>
      <c r="P869" s="3">
        <f>IFERROR(__xludf.DUMMYFUNCTION("IF(REGEXMATCH(I869,""(?i)sports club""),1,0)"),0.0)</f>
        <v>0</v>
      </c>
      <c r="Q869" s="3" t="s">
        <v>291</v>
      </c>
      <c r="R869" s="3">
        <f>IFERROR(__xludf.DUMMYFUNCTION("COUNTA(SPLIT(Q869,"",""))"),2.0)</f>
        <v>2</v>
      </c>
      <c r="S869" s="3">
        <f>IFERROR(__xludf.DUMMYFUNCTION("IF(REGEXMATCH(Q869,""(?i)c\+\+""),1,0)"),1.0)</f>
        <v>1</v>
      </c>
      <c r="T869" s="3">
        <f>IFERROR(__xludf.DUMMYFUNCTION("IF(REGEXMATCH(Q869,""(?i)machine learning""),1,0)"),0.0)</f>
        <v>0</v>
      </c>
      <c r="U869" s="3">
        <f>IFERROR(__xludf.DUMMYFUNCTION("IF(REGEXMATCH(Q869,""(?i)python""),1,0)"),0.0)</f>
        <v>0</v>
      </c>
      <c r="V869" s="3">
        <f>IFERROR(__xludf.DUMMYFUNCTION("IF(REGEXMATCH(Q869,""(?i)java""),1,0)"),0.0)</f>
        <v>0</v>
      </c>
      <c r="W869" s="3">
        <f>IFERROR(__xludf.DUMMYFUNCTION("IF(REGEXMATCH(Q869,""(?i)sql""),1,0)"),1.0)</f>
        <v>1</v>
      </c>
      <c r="X869" s="3">
        <f>IFERROR(__xludf.DUMMYFUNCTION("IF(REGEXMATCH(Q869,""(?i)web development""),1,0)"),0.0)</f>
        <v>0</v>
      </c>
      <c r="Y869" s="3">
        <f>IFERROR(__xludf.DUMMYFUNCTION("IF(REGEXMATCH(Q869,""(?i)data science""),1,0)"),0.0)</f>
        <v>0</v>
      </c>
      <c r="Z869" s="3" t="s">
        <v>45</v>
      </c>
      <c r="AA869" s="3" t="s">
        <v>61</v>
      </c>
      <c r="AB869" s="3" t="s">
        <v>47</v>
      </c>
      <c r="AC869" s="3" t="s">
        <v>48</v>
      </c>
      <c r="AD869" s="3">
        <v>0.0</v>
      </c>
      <c r="AE869" s="3" t="s">
        <v>49</v>
      </c>
      <c r="AF869" s="3">
        <v>5.0</v>
      </c>
      <c r="AG869" s="3">
        <v>7.03</v>
      </c>
      <c r="AH869" s="3">
        <v>7.61</v>
      </c>
      <c r="AI869" s="3">
        <v>7.38</v>
      </c>
      <c r="AJ869" s="3">
        <v>7.17</v>
      </c>
      <c r="AK869" s="3">
        <v>8.16</v>
      </c>
      <c r="AL869" s="3">
        <v>6.46</v>
      </c>
      <c r="AM869" s="3">
        <v>7.89</v>
      </c>
    </row>
    <row r="870">
      <c r="A870" s="3" t="s">
        <v>1979</v>
      </c>
      <c r="B870" s="3" t="s">
        <v>103</v>
      </c>
      <c r="C870" s="4">
        <v>20.0</v>
      </c>
      <c r="D870" s="3" t="s">
        <v>58</v>
      </c>
      <c r="E870" s="3" t="s">
        <v>70</v>
      </c>
      <c r="F870" s="5">
        <v>6.34</v>
      </c>
      <c r="G870" s="3">
        <v>1.0</v>
      </c>
      <c r="H870" s="5">
        <v>67.05</v>
      </c>
      <c r="I870" s="3" t="s">
        <v>182</v>
      </c>
      <c r="J870" s="3">
        <f>IFERROR(__xludf.DUMMYFUNCTION("COUNTA(SPLIT(I870,"",""))"),2.0)</f>
        <v>2</v>
      </c>
      <c r="K870" s="3">
        <f>IFERROR(__xludf.DUMMYFUNCTION("IF(REGEXMATCH(I870,""(?i)literary society""),1,0)"),1.0)</f>
        <v>1</v>
      </c>
      <c r="L870" s="3">
        <f>IFERROR(__xludf.DUMMYFUNCTION("IF(REGEXMATCH(I870,""(?i)robotics""),1,0)"),1.0)</f>
        <v>1</v>
      </c>
      <c r="M870" s="3">
        <f>IFERROR(__xludf.DUMMYFUNCTION("IF(REGEXMATCH(I870,""(?i)coding club""),1,0)"),0.0)</f>
        <v>0</v>
      </c>
      <c r="N870" s="3">
        <f>IFERROR(__xludf.DUMMYFUNCTION("IF(REGEXMATCH(I870,""(?i)entrepreneurship cell""),1,0)"),0.0)</f>
        <v>0</v>
      </c>
      <c r="O870" s="3">
        <f>IFERROR(__xludf.DUMMYFUNCTION("IF(REGEXMATCH(I870,""(?i)cultural club""),1,0)"),0.0)</f>
        <v>0</v>
      </c>
      <c r="P870" s="3">
        <f>IFERROR(__xludf.DUMMYFUNCTION("IF(REGEXMATCH(I870,""(?i)sports club""),1,0)"),0.0)</f>
        <v>0</v>
      </c>
      <c r="Q870" s="3" t="s">
        <v>1980</v>
      </c>
      <c r="R870" s="3">
        <f>IFERROR(__xludf.DUMMYFUNCTION("COUNTA(SPLIT(Q870,"",""))"),4.0)</f>
        <v>4</v>
      </c>
      <c r="S870" s="3">
        <f>IFERROR(__xludf.DUMMYFUNCTION("IF(REGEXMATCH(Q870,""(?i)c\+\+""),1,0)"),0.0)</f>
        <v>0</v>
      </c>
      <c r="T870" s="3">
        <f>IFERROR(__xludf.DUMMYFUNCTION("IF(REGEXMATCH(Q870,""(?i)machine learning""),1,0)"),1.0)</f>
        <v>1</v>
      </c>
      <c r="U870" s="3">
        <f>IFERROR(__xludf.DUMMYFUNCTION("IF(REGEXMATCH(Q870,""(?i)python""),1,0)"),1.0)</f>
        <v>1</v>
      </c>
      <c r="V870" s="3">
        <f>IFERROR(__xludf.DUMMYFUNCTION("IF(REGEXMATCH(Q870,""(?i)java""),1,0)"),1.0)</f>
        <v>1</v>
      </c>
      <c r="W870" s="3">
        <f>IFERROR(__xludf.DUMMYFUNCTION("IF(REGEXMATCH(Q870,""(?i)sql""),1,0)"),0.0)</f>
        <v>0</v>
      </c>
      <c r="X870" s="3">
        <f>IFERROR(__xludf.DUMMYFUNCTION("IF(REGEXMATCH(Q870,""(?i)web development""),1,0)"),0.0)</f>
        <v>0</v>
      </c>
      <c r="Y870" s="3">
        <f>IFERROR(__xludf.DUMMYFUNCTION("IF(REGEXMATCH(Q870,""(?i)data science""),1,0)"),1.0)</f>
        <v>1</v>
      </c>
      <c r="Z870" s="3" t="s">
        <v>55</v>
      </c>
      <c r="AA870" s="3" t="s">
        <v>48</v>
      </c>
      <c r="AB870" s="3" t="s">
        <v>66</v>
      </c>
      <c r="AC870" s="3" t="s">
        <v>98</v>
      </c>
      <c r="AD870" s="3">
        <v>13.32</v>
      </c>
      <c r="AE870" s="3" t="s">
        <v>75</v>
      </c>
      <c r="AF870" s="3">
        <v>5.81</v>
      </c>
      <c r="AG870" s="3">
        <v>5.99</v>
      </c>
      <c r="AH870" s="3">
        <v>5.06</v>
      </c>
      <c r="AI870" s="3">
        <v>6.45</v>
      </c>
      <c r="AJ870" s="3">
        <v>8.33</v>
      </c>
      <c r="AK870" s="3">
        <v>6.88</v>
      </c>
      <c r="AL870" s="3">
        <v>5.66</v>
      </c>
      <c r="AM870" s="3">
        <v>6.51</v>
      </c>
    </row>
    <row r="871">
      <c r="A871" s="3" t="s">
        <v>1981</v>
      </c>
      <c r="B871" s="3" t="s">
        <v>1982</v>
      </c>
      <c r="C871" s="4">
        <v>21.0</v>
      </c>
      <c r="D871" s="3" t="s">
        <v>58</v>
      </c>
      <c r="E871" s="3" t="s">
        <v>82</v>
      </c>
      <c r="F871" s="5">
        <v>7.14</v>
      </c>
      <c r="G871" s="3">
        <v>0.0</v>
      </c>
      <c r="H871" s="5">
        <v>67.17</v>
      </c>
      <c r="I871" s="3" t="s">
        <v>538</v>
      </c>
      <c r="J871" s="3">
        <f>IFERROR(__xludf.DUMMYFUNCTION("COUNTA(SPLIT(I871,"",""))"),2.0)</f>
        <v>2</v>
      </c>
      <c r="K871" s="3">
        <f>IFERROR(__xludf.DUMMYFUNCTION("IF(REGEXMATCH(I871,""(?i)literary society""),1,0)"),0.0)</f>
        <v>0</v>
      </c>
      <c r="L871" s="3">
        <f>IFERROR(__xludf.DUMMYFUNCTION("IF(REGEXMATCH(I871,""(?i)robotics""),1,0)"),1.0)</f>
        <v>1</v>
      </c>
      <c r="M871" s="3">
        <f>IFERROR(__xludf.DUMMYFUNCTION("IF(REGEXMATCH(I871,""(?i)coding club""),1,0)"),0.0)</f>
        <v>0</v>
      </c>
      <c r="N871" s="3">
        <f>IFERROR(__xludf.DUMMYFUNCTION("IF(REGEXMATCH(I871,""(?i)entrepreneurship cell""),1,0)"),0.0)</f>
        <v>0</v>
      </c>
      <c r="O871" s="3">
        <f>IFERROR(__xludf.DUMMYFUNCTION("IF(REGEXMATCH(I871,""(?i)cultural club""),1,0)"),1.0)</f>
        <v>1</v>
      </c>
      <c r="P871" s="3">
        <f>IFERROR(__xludf.DUMMYFUNCTION("IF(REGEXMATCH(I871,""(?i)sports club""),1,0)"),0.0)</f>
        <v>0</v>
      </c>
      <c r="Q871" s="3" t="s">
        <v>526</v>
      </c>
      <c r="R871" s="3">
        <f>IFERROR(__xludf.DUMMYFUNCTION("COUNTA(SPLIT(Q871,"",""))"),2.0)</f>
        <v>2</v>
      </c>
      <c r="S871" s="3">
        <f>IFERROR(__xludf.DUMMYFUNCTION("IF(REGEXMATCH(Q871,""(?i)c\+\+""),1,0)"),0.0)</f>
        <v>0</v>
      </c>
      <c r="T871" s="3">
        <f>IFERROR(__xludf.DUMMYFUNCTION("IF(REGEXMATCH(Q871,""(?i)machine learning""),1,0)"),1.0)</f>
        <v>1</v>
      </c>
      <c r="U871" s="3">
        <f>IFERROR(__xludf.DUMMYFUNCTION("IF(REGEXMATCH(Q871,""(?i)python""),1,0)"),0.0)</f>
        <v>0</v>
      </c>
      <c r="V871" s="3">
        <f>IFERROR(__xludf.DUMMYFUNCTION("IF(REGEXMATCH(Q871,""(?i)java""),1,0)"),0.0)</f>
        <v>0</v>
      </c>
      <c r="W871" s="3">
        <f>IFERROR(__xludf.DUMMYFUNCTION("IF(REGEXMATCH(Q871,""(?i)sql""),1,0)"),0.0)</f>
        <v>0</v>
      </c>
      <c r="X871" s="3">
        <f>IFERROR(__xludf.DUMMYFUNCTION("IF(REGEXMATCH(Q871,""(?i)web development""),1,0)"),0.0)</f>
        <v>0</v>
      </c>
      <c r="Y871" s="3">
        <f>IFERROR(__xludf.DUMMYFUNCTION("IF(REGEXMATCH(Q871,""(?i)data science""),1,0)"),1.0)</f>
        <v>1</v>
      </c>
      <c r="Z871" s="3" t="s">
        <v>55</v>
      </c>
      <c r="AA871" s="3" t="s">
        <v>48</v>
      </c>
      <c r="AB871" s="3" t="s">
        <v>47</v>
      </c>
      <c r="AC871" s="3" t="s">
        <v>48</v>
      </c>
      <c r="AD871" s="3">
        <v>0.0</v>
      </c>
      <c r="AE871" s="3" t="s">
        <v>49</v>
      </c>
      <c r="AF871" s="3">
        <v>8.23</v>
      </c>
      <c r="AG871" s="3">
        <v>7.46</v>
      </c>
      <c r="AH871" s="3">
        <v>7.25</v>
      </c>
      <c r="AI871" s="3">
        <v>7.81</v>
      </c>
      <c r="AJ871" s="3">
        <v>6.74</v>
      </c>
      <c r="AK871" s="3">
        <v>6.23</v>
      </c>
      <c r="AL871" s="3">
        <v>6.4</v>
      </c>
      <c r="AM871" s="3">
        <v>7.0</v>
      </c>
    </row>
    <row r="872">
      <c r="A872" s="3" t="s">
        <v>1983</v>
      </c>
      <c r="B872" s="3" t="s">
        <v>57</v>
      </c>
      <c r="C872" s="4">
        <v>19.0</v>
      </c>
      <c r="D872" s="3" t="s">
        <v>58</v>
      </c>
      <c r="E872" s="3" t="s">
        <v>92</v>
      </c>
      <c r="F872" s="5">
        <v>7.41</v>
      </c>
      <c r="G872" s="3">
        <v>0.0</v>
      </c>
      <c r="H872" s="5">
        <v>73.03</v>
      </c>
      <c r="I872" s="3" t="s">
        <v>1209</v>
      </c>
      <c r="J872" s="3">
        <f>IFERROR(__xludf.DUMMYFUNCTION("COUNTA(SPLIT(I872,"",""))"),3.0)</f>
        <v>3</v>
      </c>
      <c r="K872" s="3">
        <f>IFERROR(__xludf.DUMMYFUNCTION("IF(REGEXMATCH(I872,""(?i)literary society""),1,0)"),0.0)</f>
        <v>0</v>
      </c>
      <c r="L872" s="3">
        <f>IFERROR(__xludf.DUMMYFUNCTION("IF(REGEXMATCH(I872,""(?i)robotics""),1,0)"),0.0)</f>
        <v>0</v>
      </c>
      <c r="M872" s="3">
        <f>IFERROR(__xludf.DUMMYFUNCTION("IF(REGEXMATCH(I872,""(?i)coding club""),1,0)"),0.0)</f>
        <v>0</v>
      </c>
      <c r="N872" s="3">
        <f>IFERROR(__xludf.DUMMYFUNCTION("IF(REGEXMATCH(I872,""(?i)entrepreneurship cell""),1,0)"),1.0)</f>
        <v>1</v>
      </c>
      <c r="O872" s="3">
        <f>IFERROR(__xludf.DUMMYFUNCTION("IF(REGEXMATCH(I872,""(?i)cultural club""),1,0)"),1.0)</f>
        <v>1</v>
      </c>
      <c r="P872" s="3">
        <f>IFERROR(__xludf.DUMMYFUNCTION("IF(REGEXMATCH(I872,""(?i)sports club""),1,0)"),1.0)</f>
        <v>1</v>
      </c>
      <c r="Q872" s="3" t="s">
        <v>1417</v>
      </c>
      <c r="R872" s="3">
        <f>IFERROR(__xludf.DUMMYFUNCTION("COUNTA(SPLIT(Q872,"",""))"),5.0)</f>
        <v>5</v>
      </c>
      <c r="S872" s="3">
        <f>IFERROR(__xludf.DUMMYFUNCTION("IF(REGEXMATCH(Q872,""(?i)c\+\+""),1,0)"),1.0)</f>
        <v>1</v>
      </c>
      <c r="T872" s="3">
        <f>IFERROR(__xludf.DUMMYFUNCTION("IF(REGEXMATCH(Q872,""(?i)machine learning""),1,0)"),1.0)</f>
        <v>1</v>
      </c>
      <c r="U872" s="3">
        <f>IFERROR(__xludf.DUMMYFUNCTION("IF(REGEXMATCH(Q872,""(?i)python""),1,0)"),1.0)</f>
        <v>1</v>
      </c>
      <c r="V872" s="3">
        <f>IFERROR(__xludf.DUMMYFUNCTION("IF(REGEXMATCH(Q872,""(?i)java""),1,0)"),0.0)</f>
        <v>0</v>
      </c>
      <c r="W872" s="3">
        <f>IFERROR(__xludf.DUMMYFUNCTION("IF(REGEXMATCH(Q872,""(?i)sql""),1,0)"),0.0)</f>
        <v>0</v>
      </c>
      <c r="X872" s="3">
        <f>IFERROR(__xludf.DUMMYFUNCTION("IF(REGEXMATCH(Q872,""(?i)web development""),1,0)"),1.0)</f>
        <v>1</v>
      </c>
      <c r="Y872" s="3">
        <f>IFERROR(__xludf.DUMMYFUNCTION("IF(REGEXMATCH(Q872,""(?i)data science""),1,0)"),1.0)</f>
        <v>1</v>
      </c>
      <c r="Z872" s="3" t="s">
        <v>55</v>
      </c>
      <c r="AA872" s="3" t="s">
        <v>48</v>
      </c>
      <c r="AB872" s="3" t="s">
        <v>47</v>
      </c>
      <c r="AC872" s="3" t="s">
        <v>48</v>
      </c>
      <c r="AD872" s="3">
        <v>0.0</v>
      </c>
      <c r="AE872" s="3" t="s">
        <v>49</v>
      </c>
      <c r="AF872" s="3">
        <v>7.25</v>
      </c>
      <c r="AG872" s="3">
        <v>8.46</v>
      </c>
      <c r="AH872" s="3">
        <v>7.43</v>
      </c>
      <c r="AI872" s="3">
        <v>7.18</v>
      </c>
      <c r="AJ872" s="3">
        <v>5.64</v>
      </c>
      <c r="AK872" s="3">
        <v>8.39</v>
      </c>
      <c r="AL872" s="3">
        <v>8.12</v>
      </c>
      <c r="AM872" s="3">
        <v>6.84</v>
      </c>
    </row>
    <row r="873">
      <c r="A873" s="3" t="s">
        <v>1984</v>
      </c>
      <c r="B873" s="3" t="s">
        <v>374</v>
      </c>
      <c r="C873" s="4">
        <v>23.0</v>
      </c>
      <c r="D873" s="3" t="s">
        <v>41</v>
      </c>
      <c r="E873" s="3" t="s">
        <v>59</v>
      </c>
      <c r="F873" s="5">
        <v>7.08</v>
      </c>
      <c r="G873" s="3">
        <v>2.0</v>
      </c>
      <c r="H873" s="5">
        <v>60.04</v>
      </c>
      <c r="I873" s="3" t="s">
        <v>10</v>
      </c>
      <c r="J873" s="3">
        <f>IFERROR(__xludf.DUMMYFUNCTION("COUNTA(SPLIT(I873,"",""))"),1.0)</f>
        <v>1</v>
      </c>
      <c r="K873" s="3">
        <f>IFERROR(__xludf.DUMMYFUNCTION("IF(REGEXMATCH(I873,""(?i)literary society""),1,0)"),1.0)</f>
        <v>1</v>
      </c>
      <c r="L873" s="3">
        <f>IFERROR(__xludf.DUMMYFUNCTION("IF(REGEXMATCH(I873,""(?i)robotics""),1,0)"),0.0)</f>
        <v>0</v>
      </c>
      <c r="M873" s="3">
        <f>IFERROR(__xludf.DUMMYFUNCTION("IF(REGEXMATCH(I873,""(?i)coding club""),1,0)"),0.0)</f>
        <v>0</v>
      </c>
      <c r="N873" s="3">
        <f>IFERROR(__xludf.DUMMYFUNCTION("IF(REGEXMATCH(I873,""(?i)entrepreneurship cell""),1,0)"),0.0)</f>
        <v>0</v>
      </c>
      <c r="O873" s="3">
        <f>IFERROR(__xludf.DUMMYFUNCTION("IF(REGEXMATCH(I873,""(?i)cultural club""),1,0)"),0.0)</f>
        <v>0</v>
      </c>
      <c r="P873" s="3">
        <f>IFERROR(__xludf.DUMMYFUNCTION("IF(REGEXMATCH(I873,""(?i)sports club""),1,0)"),0.0)</f>
        <v>0</v>
      </c>
      <c r="Q873" s="3" t="s">
        <v>433</v>
      </c>
      <c r="R873" s="3">
        <f>IFERROR(__xludf.DUMMYFUNCTION("COUNTA(SPLIT(Q873,"",""))"),2.0)</f>
        <v>2</v>
      </c>
      <c r="S873" s="3">
        <f>IFERROR(__xludf.DUMMYFUNCTION("IF(REGEXMATCH(Q873,""(?i)c\+\+""),1,0)"),0.0)</f>
        <v>0</v>
      </c>
      <c r="T873" s="3">
        <f>IFERROR(__xludf.DUMMYFUNCTION("IF(REGEXMATCH(Q873,""(?i)machine learning""),1,0)"),0.0)</f>
        <v>0</v>
      </c>
      <c r="U873" s="3">
        <f>IFERROR(__xludf.DUMMYFUNCTION("IF(REGEXMATCH(Q873,""(?i)python""),1,0)"),0.0)</f>
        <v>0</v>
      </c>
      <c r="V873" s="3">
        <f>IFERROR(__xludf.DUMMYFUNCTION("IF(REGEXMATCH(Q873,""(?i)java""),1,0)"),0.0)</f>
        <v>0</v>
      </c>
      <c r="W873" s="3">
        <f>IFERROR(__xludf.DUMMYFUNCTION("IF(REGEXMATCH(Q873,""(?i)sql""),1,0)"),1.0)</f>
        <v>1</v>
      </c>
      <c r="X873" s="3">
        <f>IFERROR(__xludf.DUMMYFUNCTION("IF(REGEXMATCH(Q873,""(?i)web development""),1,0)"),0.0)</f>
        <v>0</v>
      </c>
      <c r="Y873" s="3">
        <f>IFERROR(__xludf.DUMMYFUNCTION("IF(REGEXMATCH(Q873,""(?i)data science""),1,0)"),1.0)</f>
        <v>1</v>
      </c>
      <c r="Z873" s="3" t="s">
        <v>55</v>
      </c>
      <c r="AA873" s="3" t="s">
        <v>48</v>
      </c>
      <c r="AB873" s="3" t="s">
        <v>47</v>
      </c>
      <c r="AC873" s="3" t="s">
        <v>48</v>
      </c>
      <c r="AD873" s="3">
        <v>0.0</v>
      </c>
      <c r="AE873" s="3" t="s">
        <v>49</v>
      </c>
      <c r="AF873" s="3">
        <v>7.44</v>
      </c>
      <c r="AG873" s="3">
        <v>6.27</v>
      </c>
      <c r="AH873" s="3">
        <v>7.23</v>
      </c>
      <c r="AI873" s="3">
        <v>5.14</v>
      </c>
      <c r="AJ873" s="3">
        <v>7.6</v>
      </c>
      <c r="AK873" s="3">
        <v>7.3</v>
      </c>
      <c r="AL873" s="3">
        <v>7.64</v>
      </c>
      <c r="AM873" s="3">
        <v>8.06</v>
      </c>
    </row>
    <row r="874">
      <c r="A874" s="3" t="s">
        <v>1985</v>
      </c>
      <c r="B874" s="3" t="s">
        <v>470</v>
      </c>
      <c r="C874" s="4">
        <v>21.0</v>
      </c>
      <c r="D874" s="3" t="s">
        <v>41</v>
      </c>
      <c r="E874" s="3" t="s">
        <v>52</v>
      </c>
      <c r="F874" s="5">
        <v>7.3</v>
      </c>
      <c r="G874" s="3">
        <v>2.0</v>
      </c>
      <c r="H874" s="5">
        <v>95.12</v>
      </c>
      <c r="I874" s="3" t="s">
        <v>13</v>
      </c>
      <c r="J874" s="3">
        <f>IFERROR(__xludf.DUMMYFUNCTION("COUNTA(SPLIT(I874,"",""))"),1.0)</f>
        <v>1</v>
      </c>
      <c r="K874" s="3">
        <f>IFERROR(__xludf.DUMMYFUNCTION("IF(REGEXMATCH(I874,""(?i)literary society""),1,0)"),0.0)</f>
        <v>0</v>
      </c>
      <c r="L874" s="3">
        <f>IFERROR(__xludf.DUMMYFUNCTION("IF(REGEXMATCH(I874,""(?i)robotics""),1,0)"),0.0)</f>
        <v>0</v>
      </c>
      <c r="M874" s="3">
        <f>IFERROR(__xludf.DUMMYFUNCTION("IF(REGEXMATCH(I874,""(?i)coding club""),1,0)"),0.0)</f>
        <v>0</v>
      </c>
      <c r="N874" s="3">
        <f>IFERROR(__xludf.DUMMYFUNCTION("IF(REGEXMATCH(I874,""(?i)entrepreneurship cell""),1,0)"),1.0)</f>
        <v>1</v>
      </c>
      <c r="O874" s="3">
        <f>IFERROR(__xludf.DUMMYFUNCTION("IF(REGEXMATCH(I874,""(?i)cultural club""),1,0)"),0.0)</f>
        <v>0</v>
      </c>
      <c r="P874" s="3">
        <f>IFERROR(__xludf.DUMMYFUNCTION("IF(REGEXMATCH(I874,""(?i)sports club""),1,0)"),0.0)</f>
        <v>0</v>
      </c>
      <c r="Q874" s="3" t="s">
        <v>1986</v>
      </c>
      <c r="R874" s="3">
        <f>IFERROR(__xludf.DUMMYFUNCTION("COUNTA(SPLIT(Q874,"",""))"),5.0)</f>
        <v>5</v>
      </c>
      <c r="S874" s="3">
        <f>IFERROR(__xludf.DUMMYFUNCTION("IF(REGEXMATCH(Q874,""(?i)c\+\+""),1,0)"),1.0)</f>
        <v>1</v>
      </c>
      <c r="T874" s="3">
        <f>IFERROR(__xludf.DUMMYFUNCTION("IF(REGEXMATCH(Q874,""(?i)machine learning""),1,0)"),0.0)</f>
        <v>0</v>
      </c>
      <c r="U874" s="3">
        <f>IFERROR(__xludf.DUMMYFUNCTION("IF(REGEXMATCH(Q874,""(?i)python""),1,0)"),1.0)</f>
        <v>1</v>
      </c>
      <c r="V874" s="3">
        <f>IFERROR(__xludf.DUMMYFUNCTION("IF(REGEXMATCH(Q874,""(?i)java""),1,0)"),1.0)</f>
        <v>1</v>
      </c>
      <c r="W874" s="3">
        <f>IFERROR(__xludf.DUMMYFUNCTION("IF(REGEXMATCH(Q874,""(?i)sql""),1,0)"),1.0)</f>
        <v>1</v>
      </c>
      <c r="X874" s="3">
        <f>IFERROR(__xludf.DUMMYFUNCTION("IF(REGEXMATCH(Q874,""(?i)web development""),1,0)"),0.0)</f>
        <v>0</v>
      </c>
      <c r="Y874" s="3">
        <f>IFERROR(__xludf.DUMMYFUNCTION("IF(REGEXMATCH(Q874,""(?i)data science""),1,0)"),1.0)</f>
        <v>1</v>
      </c>
      <c r="Z874" s="3" t="s">
        <v>55</v>
      </c>
      <c r="AA874" s="3" t="s">
        <v>48</v>
      </c>
      <c r="AB874" s="3" t="s">
        <v>66</v>
      </c>
      <c r="AC874" s="3" t="s">
        <v>61</v>
      </c>
      <c r="AD874" s="3">
        <v>7.58</v>
      </c>
      <c r="AE874" s="3" t="s">
        <v>75</v>
      </c>
      <c r="AF874" s="3">
        <v>7.94</v>
      </c>
      <c r="AG874" s="3">
        <v>8.24</v>
      </c>
      <c r="AH874" s="3">
        <v>7.33</v>
      </c>
      <c r="AI874" s="3">
        <v>7.14</v>
      </c>
      <c r="AJ874" s="3">
        <v>6.03</v>
      </c>
      <c r="AK874" s="3">
        <v>8.99</v>
      </c>
      <c r="AL874" s="3">
        <v>5.58</v>
      </c>
      <c r="AM874" s="3">
        <v>7.12</v>
      </c>
    </row>
    <row r="875">
      <c r="A875" s="3" t="s">
        <v>1987</v>
      </c>
      <c r="B875" s="3" t="s">
        <v>1988</v>
      </c>
      <c r="C875" s="4">
        <v>19.0</v>
      </c>
      <c r="D875" s="3" t="s">
        <v>41</v>
      </c>
      <c r="E875" s="3" t="s">
        <v>42</v>
      </c>
      <c r="F875" s="5">
        <v>6.68</v>
      </c>
      <c r="G875" s="3">
        <v>1.0</v>
      </c>
      <c r="H875" s="5">
        <v>62.4</v>
      </c>
      <c r="I875" s="3" t="s">
        <v>271</v>
      </c>
      <c r="J875" s="3">
        <f>IFERROR(__xludf.DUMMYFUNCTION("COUNTA(SPLIT(I875,"",""))"),3.0)</f>
        <v>3</v>
      </c>
      <c r="K875" s="3">
        <f>IFERROR(__xludf.DUMMYFUNCTION("IF(REGEXMATCH(I875,""(?i)literary society""),1,0)"),0.0)</f>
        <v>0</v>
      </c>
      <c r="L875" s="3">
        <f>IFERROR(__xludf.DUMMYFUNCTION("IF(REGEXMATCH(I875,""(?i)robotics""),1,0)"),0.0)</f>
        <v>0</v>
      </c>
      <c r="M875" s="3">
        <f>IFERROR(__xludf.DUMMYFUNCTION("IF(REGEXMATCH(I875,""(?i)coding club""),1,0)"),1.0)</f>
        <v>1</v>
      </c>
      <c r="N875" s="3">
        <f>IFERROR(__xludf.DUMMYFUNCTION("IF(REGEXMATCH(I875,""(?i)entrepreneurship cell""),1,0)"),1.0)</f>
        <v>1</v>
      </c>
      <c r="O875" s="3">
        <f>IFERROR(__xludf.DUMMYFUNCTION("IF(REGEXMATCH(I875,""(?i)cultural club""),1,0)"),0.0)</f>
        <v>0</v>
      </c>
      <c r="P875" s="3">
        <f>IFERROR(__xludf.DUMMYFUNCTION("IF(REGEXMATCH(I875,""(?i)sports club""),1,0)"),1.0)</f>
        <v>1</v>
      </c>
      <c r="Q875" s="3" t="s">
        <v>1065</v>
      </c>
      <c r="R875" s="3">
        <f>IFERROR(__xludf.DUMMYFUNCTION("COUNTA(SPLIT(Q875,"",""))"),4.0)</f>
        <v>4</v>
      </c>
      <c r="S875" s="3">
        <f>IFERROR(__xludf.DUMMYFUNCTION("IF(REGEXMATCH(Q875,""(?i)c\+\+""),1,0)"),1.0)</f>
        <v>1</v>
      </c>
      <c r="T875" s="3">
        <f>IFERROR(__xludf.DUMMYFUNCTION("IF(REGEXMATCH(Q875,""(?i)machine learning""),1,0)"),0.0)</f>
        <v>0</v>
      </c>
      <c r="U875" s="3">
        <f>IFERROR(__xludf.DUMMYFUNCTION("IF(REGEXMATCH(Q875,""(?i)python""),1,0)"),1.0)</f>
        <v>1</v>
      </c>
      <c r="V875" s="3">
        <f>IFERROR(__xludf.DUMMYFUNCTION("IF(REGEXMATCH(Q875,""(?i)java""),1,0)"),0.0)</f>
        <v>0</v>
      </c>
      <c r="W875" s="3">
        <f>IFERROR(__xludf.DUMMYFUNCTION("IF(REGEXMATCH(Q875,""(?i)sql""),1,0)"),0.0)</f>
        <v>0</v>
      </c>
      <c r="X875" s="3">
        <f>IFERROR(__xludf.DUMMYFUNCTION("IF(REGEXMATCH(Q875,""(?i)web development""),1,0)"),1.0)</f>
        <v>1</v>
      </c>
      <c r="Y875" s="3">
        <f>IFERROR(__xludf.DUMMYFUNCTION("IF(REGEXMATCH(Q875,""(?i)data science""),1,0)"),1.0)</f>
        <v>1</v>
      </c>
      <c r="Z875" s="3" t="s">
        <v>45</v>
      </c>
      <c r="AA875" s="3" t="s">
        <v>46</v>
      </c>
      <c r="AB875" s="3" t="s">
        <v>47</v>
      </c>
      <c r="AC875" s="3" t="s">
        <v>48</v>
      </c>
      <c r="AD875" s="3">
        <v>0.0</v>
      </c>
      <c r="AE875" s="3" t="s">
        <v>49</v>
      </c>
      <c r="AF875" s="3">
        <v>5.06</v>
      </c>
      <c r="AG875" s="3">
        <v>5.04</v>
      </c>
      <c r="AH875" s="3">
        <v>5.99</v>
      </c>
      <c r="AI875" s="3">
        <v>6.34</v>
      </c>
      <c r="AJ875" s="3">
        <v>9.17</v>
      </c>
      <c r="AK875" s="3">
        <v>7.7</v>
      </c>
      <c r="AL875" s="3">
        <v>7.79</v>
      </c>
      <c r="AM875" s="3">
        <v>6.36</v>
      </c>
    </row>
    <row r="876">
      <c r="A876" s="3" t="s">
        <v>1989</v>
      </c>
      <c r="B876" s="3" t="s">
        <v>1990</v>
      </c>
      <c r="C876" s="4">
        <v>21.0</v>
      </c>
      <c r="D876" s="3" t="s">
        <v>58</v>
      </c>
      <c r="E876" s="3" t="s">
        <v>70</v>
      </c>
      <c r="F876" s="5">
        <v>6.71</v>
      </c>
      <c r="G876" s="3">
        <v>2.0</v>
      </c>
      <c r="H876" s="5">
        <v>77.43</v>
      </c>
      <c r="I876" s="3" t="s">
        <v>615</v>
      </c>
      <c r="J876" s="3">
        <f>IFERROR(__xludf.DUMMYFUNCTION("COUNTA(SPLIT(I876,"",""))"),2.0)</f>
        <v>2</v>
      </c>
      <c r="K876" s="3">
        <f>IFERROR(__xludf.DUMMYFUNCTION("IF(REGEXMATCH(I876,""(?i)literary society""),1,0)"),0.0)</f>
        <v>0</v>
      </c>
      <c r="L876" s="3">
        <f>IFERROR(__xludf.DUMMYFUNCTION("IF(REGEXMATCH(I876,""(?i)robotics""),1,0)"),1.0)</f>
        <v>1</v>
      </c>
      <c r="M876" s="3">
        <f>IFERROR(__xludf.DUMMYFUNCTION("IF(REGEXMATCH(I876,""(?i)coding club""),1,0)"),0.0)</f>
        <v>0</v>
      </c>
      <c r="N876" s="3">
        <f>IFERROR(__xludf.DUMMYFUNCTION("IF(REGEXMATCH(I876,""(?i)entrepreneurship cell""),1,0)"),1.0)</f>
        <v>1</v>
      </c>
      <c r="O876" s="3">
        <f>IFERROR(__xludf.DUMMYFUNCTION("IF(REGEXMATCH(I876,""(?i)cultural club""),1,0)"),0.0)</f>
        <v>0</v>
      </c>
      <c r="P876" s="3">
        <f>IFERROR(__xludf.DUMMYFUNCTION("IF(REGEXMATCH(I876,""(?i)sports club""),1,0)"),0.0)</f>
        <v>0</v>
      </c>
      <c r="Q876" s="3" t="s">
        <v>1112</v>
      </c>
      <c r="R876" s="3">
        <f>IFERROR(__xludf.DUMMYFUNCTION("COUNTA(SPLIT(Q876,"",""))"),2.0)</f>
        <v>2</v>
      </c>
      <c r="S876" s="3">
        <f>IFERROR(__xludf.DUMMYFUNCTION("IF(REGEXMATCH(Q876,""(?i)c\+\+""),1,0)"),1.0)</f>
        <v>1</v>
      </c>
      <c r="T876" s="3">
        <f>IFERROR(__xludf.DUMMYFUNCTION("IF(REGEXMATCH(Q876,""(?i)machine learning""),1,0)"),0.0)</f>
        <v>0</v>
      </c>
      <c r="U876" s="3">
        <f>IFERROR(__xludf.DUMMYFUNCTION("IF(REGEXMATCH(Q876,""(?i)python""),1,0)"),0.0)</f>
        <v>0</v>
      </c>
      <c r="V876" s="3">
        <f>IFERROR(__xludf.DUMMYFUNCTION("IF(REGEXMATCH(Q876,""(?i)java""),1,0)"),0.0)</f>
        <v>0</v>
      </c>
      <c r="W876" s="3">
        <f>IFERROR(__xludf.DUMMYFUNCTION("IF(REGEXMATCH(Q876,""(?i)sql""),1,0)"),0.0)</f>
        <v>0</v>
      </c>
      <c r="X876" s="3">
        <f>IFERROR(__xludf.DUMMYFUNCTION("IF(REGEXMATCH(Q876,""(?i)web development""),1,0)"),1.0)</f>
        <v>1</v>
      </c>
      <c r="Y876" s="3">
        <f>IFERROR(__xludf.DUMMYFUNCTION("IF(REGEXMATCH(Q876,""(?i)data science""),1,0)"),0.0)</f>
        <v>0</v>
      </c>
      <c r="Z876" s="3" t="s">
        <v>55</v>
      </c>
      <c r="AA876" s="3" t="s">
        <v>48</v>
      </c>
      <c r="AB876" s="3" t="s">
        <v>66</v>
      </c>
      <c r="AC876" s="3" t="s">
        <v>46</v>
      </c>
      <c r="AD876" s="3">
        <v>6.81</v>
      </c>
      <c r="AE876" s="3" t="s">
        <v>61</v>
      </c>
      <c r="AF876" s="3">
        <v>5.31</v>
      </c>
      <c r="AG876" s="3">
        <v>5.68</v>
      </c>
      <c r="AH876" s="3">
        <v>6.72</v>
      </c>
      <c r="AI876" s="3">
        <v>5.72</v>
      </c>
      <c r="AJ876" s="3">
        <v>8.37</v>
      </c>
      <c r="AK876" s="3">
        <v>7.49</v>
      </c>
      <c r="AL876" s="3">
        <v>6.2</v>
      </c>
      <c r="AM876" s="3">
        <v>8.17</v>
      </c>
    </row>
    <row r="877">
      <c r="A877" s="3" t="s">
        <v>1991</v>
      </c>
      <c r="B877" s="3" t="s">
        <v>1992</v>
      </c>
      <c r="C877" s="4">
        <v>20.0</v>
      </c>
      <c r="D877" s="3" t="s">
        <v>41</v>
      </c>
      <c r="E877" s="3" t="s">
        <v>59</v>
      </c>
      <c r="F877" s="5">
        <v>7.51</v>
      </c>
      <c r="G877" s="3">
        <v>3.0</v>
      </c>
      <c r="H877" s="5">
        <v>63.54</v>
      </c>
      <c r="I877" s="3" t="s">
        <v>12</v>
      </c>
      <c r="J877" s="3">
        <f>IFERROR(__xludf.DUMMYFUNCTION("COUNTA(SPLIT(I877,"",""))"),1.0)</f>
        <v>1</v>
      </c>
      <c r="K877" s="3">
        <f>IFERROR(__xludf.DUMMYFUNCTION("IF(REGEXMATCH(I877,""(?i)literary society""),1,0)"),0.0)</f>
        <v>0</v>
      </c>
      <c r="L877" s="3">
        <f>IFERROR(__xludf.DUMMYFUNCTION("IF(REGEXMATCH(I877,""(?i)robotics""),1,0)"),0.0)</f>
        <v>0</v>
      </c>
      <c r="M877" s="3">
        <f>IFERROR(__xludf.DUMMYFUNCTION("IF(REGEXMATCH(I877,""(?i)coding club""),1,0)"),1.0)</f>
        <v>1</v>
      </c>
      <c r="N877" s="3">
        <f>IFERROR(__xludf.DUMMYFUNCTION("IF(REGEXMATCH(I877,""(?i)entrepreneurship cell""),1,0)"),0.0)</f>
        <v>0</v>
      </c>
      <c r="O877" s="3">
        <f>IFERROR(__xludf.DUMMYFUNCTION("IF(REGEXMATCH(I877,""(?i)cultural club""),1,0)"),0.0)</f>
        <v>0</v>
      </c>
      <c r="P877" s="3">
        <f>IFERROR(__xludf.DUMMYFUNCTION("IF(REGEXMATCH(I877,""(?i)sports club""),1,0)"),0.0)</f>
        <v>0</v>
      </c>
      <c r="Q877" s="3" t="s">
        <v>962</v>
      </c>
      <c r="R877" s="3">
        <f>IFERROR(__xludf.DUMMYFUNCTION("COUNTA(SPLIT(Q877,"",""))"),3.0)</f>
        <v>3</v>
      </c>
      <c r="S877" s="3">
        <f>IFERROR(__xludf.DUMMYFUNCTION("IF(REGEXMATCH(Q877,""(?i)c\+\+""),1,0)"),0.0)</f>
        <v>0</v>
      </c>
      <c r="T877" s="3">
        <f>IFERROR(__xludf.DUMMYFUNCTION("IF(REGEXMATCH(Q877,""(?i)machine learning""),1,0)"),1.0)</f>
        <v>1</v>
      </c>
      <c r="U877" s="3">
        <f>IFERROR(__xludf.DUMMYFUNCTION("IF(REGEXMATCH(Q877,""(?i)python""),1,0)"),0.0)</f>
        <v>0</v>
      </c>
      <c r="V877" s="3">
        <f>IFERROR(__xludf.DUMMYFUNCTION("IF(REGEXMATCH(Q877,""(?i)java""),1,0)"),1.0)</f>
        <v>1</v>
      </c>
      <c r="W877" s="3">
        <f>IFERROR(__xludf.DUMMYFUNCTION("IF(REGEXMATCH(Q877,""(?i)sql""),1,0)"),0.0)</f>
        <v>0</v>
      </c>
      <c r="X877" s="3">
        <f>IFERROR(__xludf.DUMMYFUNCTION("IF(REGEXMATCH(Q877,""(?i)web development""),1,0)"),0.0)</f>
        <v>0</v>
      </c>
      <c r="Y877" s="3">
        <f>IFERROR(__xludf.DUMMYFUNCTION("IF(REGEXMATCH(Q877,""(?i)data science""),1,0)"),1.0)</f>
        <v>1</v>
      </c>
      <c r="Z877" s="3" t="s">
        <v>45</v>
      </c>
      <c r="AA877" s="3" t="s">
        <v>46</v>
      </c>
      <c r="AB877" s="3" t="s">
        <v>47</v>
      </c>
      <c r="AC877" s="3" t="s">
        <v>48</v>
      </c>
      <c r="AD877" s="3">
        <v>0.0</v>
      </c>
      <c r="AE877" s="3" t="s">
        <v>49</v>
      </c>
      <c r="AF877" s="3">
        <v>7.95</v>
      </c>
      <c r="AG877" s="3">
        <v>7.51</v>
      </c>
      <c r="AH877" s="3">
        <v>7.73</v>
      </c>
      <c r="AI877" s="3">
        <v>7.52</v>
      </c>
      <c r="AJ877" s="3">
        <v>6.36</v>
      </c>
      <c r="AK877" s="3">
        <v>7.43</v>
      </c>
      <c r="AL877" s="3">
        <v>7.8</v>
      </c>
      <c r="AM877" s="3">
        <v>7.75</v>
      </c>
    </row>
    <row r="878">
      <c r="A878" s="3" t="s">
        <v>1993</v>
      </c>
      <c r="B878" s="3" t="s">
        <v>1994</v>
      </c>
      <c r="C878" s="4">
        <v>23.0</v>
      </c>
      <c r="D878" s="3" t="s">
        <v>41</v>
      </c>
      <c r="E878" s="3" t="s">
        <v>70</v>
      </c>
      <c r="F878" s="5">
        <v>6.87</v>
      </c>
      <c r="G878" s="3">
        <v>0.0</v>
      </c>
      <c r="H878" s="5">
        <v>89.44</v>
      </c>
      <c r="I878" s="3" t="s">
        <v>724</v>
      </c>
      <c r="J878" s="3">
        <f>IFERROR(__xludf.DUMMYFUNCTION("COUNTA(SPLIT(I878,"",""))"),2.0)</f>
        <v>2</v>
      </c>
      <c r="K878" s="3">
        <f>IFERROR(__xludf.DUMMYFUNCTION("IF(REGEXMATCH(I878,""(?i)literary society""),1,0)"),1.0)</f>
        <v>1</v>
      </c>
      <c r="L878" s="3">
        <f>IFERROR(__xludf.DUMMYFUNCTION("IF(REGEXMATCH(I878,""(?i)robotics""),1,0)"),0.0)</f>
        <v>0</v>
      </c>
      <c r="M878" s="3">
        <f>IFERROR(__xludf.DUMMYFUNCTION("IF(REGEXMATCH(I878,""(?i)coding club""),1,0)"),0.0)</f>
        <v>0</v>
      </c>
      <c r="N878" s="3">
        <f>IFERROR(__xludf.DUMMYFUNCTION("IF(REGEXMATCH(I878,""(?i)entrepreneurship cell""),1,0)"),0.0)</f>
        <v>0</v>
      </c>
      <c r="O878" s="3">
        <f>IFERROR(__xludf.DUMMYFUNCTION("IF(REGEXMATCH(I878,""(?i)cultural club""),1,0)"),1.0)</f>
        <v>1</v>
      </c>
      <c r="P878" s="3">
        <f>IFERROR(__xludf.DUMMYFUNCTION("IF(REGEXMATCH(I878,""(?i)sports club""),1,0)"),0.0)</f>
        <v>0</v>
      </c>
      <c r="Q878" s="3" t="s">
        <v>1112</v>
      </c>
      <c r="R878" s="3">
        <f>IFERROR(__xludf.DUMMYFUNCTION("COUNTA(SPLIT(Q878,"",""))"),2.0)</f>
        <v>2</v>
      </c>
      <c r="S878" s="3">
        <f>IFERROR(__xludf.DUMMYFUNCTION("IF(REGEXMATCH(Q878,""(?i)c\+\+""),1,0)"),1.0)</f>
        <v>1</v>
      </c>
      <c r="T878" s="3">
        <f>IFERROR(__xludf.DUMMYFUNCTION("IF(REGEXMATCH(Q878,""(?i)machine learning""),1,0)"),0.0)</f>
        <v>0</v>
      </c>
      <c r="U878" s="3">
        <f>IFERROR(__xludf.DUMMYFUNCTION("IF(REGEXMATCH(Q878,""(?i)python""),1,0)"),0.0)</f>
        <v>0</v>
      </c>
      <c r="V878" s="3">
        <f>IFERROR(__xludf.DUMMYFUNCTION("IF(REGEXMATCH(Q878,""(?i)java""),1,0)"),0.0)</f>
        <v>0</v>
      </c>
      <c r="W878" s="3">
        <f>IFERROR(__xludf.DUMMYFUNCTION("IF(REGEXMATCH(Q878,""(?i)sql""),1,0)"),0.0)</f>
        <v>0</v>
      </c>
      <c r="X878" s="3">
        <f>IFERROR(__xludf.DUMMYFUNCTION("IF(REGEXMATCH(Q878,""(?i)web development""),1,0)"),1.0)</f>
        <v>1</v>
      </c>
      <c r="Y878" s="3">
        <f>IFERROR(__xludf.DUMMYFUNCTION("IF(REGEXMATCH(Q878,""(?i)data science""),1,0)"),0.0)</f>
        <v>0</v>
      </c>
      <c r="Z878" s="3" t="s">
        <v>45</v>
      </c>
      <c r="AA878" s="3" t="s">
        <v>46</v>
      </c>
      <c r="AB878" s="3" t="s">
        <v>66</v>
      </c>
      <c r="AC878" s="3" t="s">
        <v>67</v>
      </c>
      <c r="AD878" s="3">
        <v>7.68</v>
      </c>
      <c r="AE878" s="3" t="s">
        <v>75</v>
      </c>
      <c r="AF878" s="3">
        <v>6.39</v>
      </c>
      <c r="AG878" s="3">
        <v>6.6</v>
      </c>
      <c r="AH878" s="3">
        <v>6.31</v>
      </c>
      <c r="AI878" s="3">
        <v>5.57</v>
      </c>
      <c r="AJ878" s="3">
        <v>7.15</v>
      </c>
      <c r="AK878" s="3">
        <v>7.59</v>
      </c>
      <c r="AL878" s="3">
        <v>7.51</v>
      </c>
      <c r="AM878" s="3">
        <v>7.82</v>
      </c>
    </row>
    <row r="879">
      <c r="A879" s="3" t="s">
        <v>1995</v>
      </c>
      <c r="B879" s="3" t="s">
        <v>1996</v>
      </c>
      <c r="C879" s="4">
        <v>19.0</v>
      </c>
      <c r="D879" s="3" t="s">
        <v>58</v>
      </c>
      <c r="E879" s="3" t="s">
        <v>59</v>
      </c>
      <c r="F879" s="5">
        <v>6.72</v>
      </c>
      <c r="G879" s="3">
        <v>1.0</v>
      </c>
      <c r="H879" s="5">
        <v>81.92</v>
      </c>
      <c r="I879" s="3" t="s">
        <v>424</v>
      </c>
      <c r="J879" s="3">
        <f>IFERROR(__xludf.DUMMYFUNCTION("COUNTA(SPLIT(I879,"",""))"),3.0)</f>
        <v>3</v>
      </c>
      <c r="K879" s="3">
        <f>IFERROR(__xludf.DUMMYFUNCTION("IF(REGEXMATCH(I879,""(?i)literary society""),1,0)"),0.0)</f>
        <v>0</v>
      </c>
      <c r="L879" s="3">
        <f>IFERROR(__xludf.DUMMYFUNCTION("IF(REGEXMATCH(I879,""(?i)robotics""),1,0)"),1.0)</f>
        <v>1</v>
      </c>
      <c r="M879" s="3">
        <f>IFERROR(__xludf.DUMMYFUNCTION("IF(REGEXMATCH(I879,""(?i)coding club""),1,0)"),0.0)</f>
        <v>0</v>
      </c>
      <c r="N879" s="3">
        <f>IFERROR(__xludf.DUMMYFUNCTION("IF(REGEXMATCH(I879,""(?i)entrepreneurship cell""),1,0)"),0.0)</f>
        <v>0</v>
      </c>
      <c r="O879" s="3">
        <f>IFERROR(__xludf.DUMMYFUNCTION("IF(REGEXMATCH(I879,""(?i)cultural club""),1,0)"),1.0)</f>
        <v>1</v>
      </c>
      <c r="P879" s="3">
        <f>IFERROR(__xludf.DUMMYFUNCTION("IF(REGEXMATCH(I879,""(?i)sports club""),1,0)"),1.0)</f>
        <v>1</v>
      </c>
      <c r="Q879" s="3" t="s">
        <v>1997</v>
      </c>
      <c r="R879" s="3">
        <f>IFERROR(__xludf.DUMMYFUNCTION("COUNTA(SPLIT(Q879,"",""))"),5.0)</f>
        <v>5</v>
      </c>
      <c r="S879" s="3">
        <f>IFERROR(__xludf.DUMMYFUNCTION("IF(REGEXMATCH(Q879,""(?i)c\+\+""),1,0)"),1.0)</f>
        <v>1</v>
      </c>
      <c r="T879" s="3">
        <f>IFERROR(__xludf.DUMMYFUNCTION("IF(REGEXMATCH(Q879,""(?i)machine learning""),1,0)"),1.0)</f>
        <v>1</v>
      </c>
      <c r="U879" s="3">
        <f>IFERROR(__xludf.DUMMYFUNCTION("IF(REGEXMATCH(Q879,""(?i)python""),1,0)"),1.0)</f>
        <v>1</v>
      </c>
      <c r="V879" s="3">
        <f>IFERROR(__xludf.DUMMYFUNCTION("IF(REGEXMATCH(Q879,""(?i)java""),1,0)"),1.0)</f>
        <v>1</v>
      </c>
      <c r="W879" s="3">
        <f>IFERROR(__xludf.DUMMYFUNCTION("IF(REGEXMATCH(Q879,""(?i)sql""),1,0)"),1.0)</f>
        <v>1</v>
      </c>
      <c r="X879" s="3">
        <f>IFERROR(__xludf.DUMMYFUNCTION("IF(REGEXMATCH(Q879,""(?i)web development""),1,0)"),0.0)</f>
        <v>0</v>
      </c>
      <c r="Y879" s="3">
        <f>IFERROR(__xludf.DUMMYFUNCTION("IF(REGEXMATCH(Q879,""(?i)data science""),1,0)"),0.0)</f>
        <v>0</v>
      </c>
      <c r="Z879" s="3" t="s">
        <v>55</v>
      </c>
      <c r="AA879" s="3" t="s">
        <v>48</v>
      </c>
      <c r="AB879" s="3" t="s">
        <v>66</v>
      </c>
      <c r="AC879" s="3" t="s">
        <v>85</v>
      </c>
      <c r="AD879" s="3">
        <v>14.95</v>
      </c>
      <c r="AE879" s="3" t="s">
        <v>61</v>
      </c>
      <c r="AF879" s="3">
        <v>4.94</v>
      </c>
      <c r="AG879" s="3">
        <v>7.75</v>
      </c>
      <c r="AH879" s="3">
        <v>7.24</v>
      </c>
      <c r="AI879" s="3">
        <v>6.0</v>
      </c>
      <c r="AJ879" s="3">
        <v>5.57</v>
      </c>
      <c r="AK879" s="3">
        <v>7.12</v>
      </c>
      <c r="AL879" s="3">
        <v>8.41</v>
      </c>
      <c r="AM879" s="3">
        <v>6.77</v>
      </c>
    </row>
    <row r="880">
      <c r="A880" s="3" t="s">
        <v>1998</v>
      </c>
      <c r="B880" s="3" t="s">
        <v>91</v>
      </c>
      <c r="C880" s="4">
        <v>23.0</v>
      </c>
      <c r="D880" s="3" t="s">
        <v>41</v>
      </c>
      <c r="E880" s="3" t="s">
        <v>42</v>
      </c>
      <c r="F880" s="5">
        <v>7.02</v>
      </c>
      <c r="G880" s="3">
        <v>0.0</v>
      </c>
      <c r="H880" s="5">
        <v>83.29</v>
      </c>
      <c r="I880" s="3" t="s">
        <v>209</v>
      </c>
      <c r="J880" s="3">
        <f>IFERROR(__xludf.DUMMYFUNCTION("COUNTA(SPLIT(I880,"",""))"),2.0)</f>
        <v>2</v>
      </c>
      <c r="K880" s="3">
        <f>IFERROR(__xludf.DUMMYFUNCTION("IF(REGEXMATCH(I880,""(?i)literary society""),1,0)"),0.0)</f>
        <v>0</v>
      </c>
      <c r="L880" s="3">
        <f>IFERROR(__xludf.DUMMYFUNCTION("IF(REGEXMATCH(I880,""(?i)robotics""),1,0)"),0.0)</f>
        <v>0</v>
      </c>
      <c r="M880" s="3">
        <f>IFERROR(__xludf.DUMMYFUNCTION("IF(REGEXMATCH(I880,""(?i)coding club""),1,0)"),0.0)</f>
        <v>0</v>
      </c>
      <c r="N880" s="3">
        <f>IFERROR(__xludf.DUMMYFUNCTION("IF(REGEXMATCH(I880,""(?i)entrepreneurship cell""),1,0)"),0.0)</f>
        <v>0</v>
      </c>
      <c r="O880" s="3">
        <f>IFERROR(__xludf.DUMMYFUNCTION("IF(REGEXMATCH(I880,""(?i)cultural club""),1,0)"),1.0)</f>
        <v>1</v>
      </c>
      <c r="P880" s="3">
        <f>IFERROR(__xludf.DUMMYFUNCTION("IF(REGEXMATCH(I880,""(?i)sports club""),1,0)"),1.0)</f>
        <v>1</v>
      </c>
      <c r="Q880" s="3" t="s">
        <v>1713</v>
      </c>
      <c r="R880" s="3">
        <f>IFERROR(__xludf.DUMMYFUNCTION("COUNTA(SPLIT(Q880,"",""))"),3.0)</f>
        <v>3</v>
      </c>
      <c r="S880" s="3">
        <f>IFERROR(__xludf.DUMMYFUNCTION("IF(REGEXMATCH(Q880,""(?i)c\+\+""),1,0)"),1.0)</f>
        <v>1</v>
      </c>
      <c r="T880" s="3">
        <f>IFERROR(__xludf.DUMMYFUNCTION("IF(REGEXMATCH(Q880,""(?i)machine learning""),1,0)"),0.0)</f>
        <v>0</v>
      </c>
      <c r="U880" s="3">
        <f>IFERROR(__xludf.DUMMYFUNCTION("IF(REGEXMATCH(Q880,""(?i)python""),1,0)"),0.0)</f>
        <v>0</v>
      </c>
      <c r="V880" s="3">
        <f>IFERROR(__xludf.DUMMYFUNCTION("IF(REGEXMATCH(Q880,""(?i)java""),1,0)"),0.0)</f>
        <v>0</v>
      </c>
      <c r="W880" s="3">
        <f>IFERROR(__xludf.DUMMYFUNCTION("IF(REGEXMATCH(Q880,""(?i)sql""),1,0)"),1.0)</f>
        <v>1</v>
      </c>
      <c r="X880" s="3">
        <f>IFERROR(__xludf.DUMMYFUNCTION("IF(REGEXMATCH(Q880,""(?i)web development""),1,0)"),0.0)</f>
        <v>0</v>
      </c>
      <c r="Y880" s="3">
        <f>IFERROR(__xludf.DUMMYFUNCTION("IF(REGEXMATCH(Q880,""(?i)data science""),1,0)"),1.0)</f>
        <v>1</v>
      </c>
      <c r="Z880" s="3" t="s">
        <v>55</v>
      </c>
      <c r="AA880" s="3" t="s">
        <v>48</v>
      </c>
      <c r="AB880" s="3" t="s">
        <v>47</v>
      </c>
      <c r="AC880" s="3" t="s">
        <v>48</v>
      </c>
      <c r="AD880" s="3">
        <v>0.0</v>
      </c>
      <c r="AE880" s="3" t="s">
        <v>49</v>
      </c>
      <c r="AF880" s="3">
        <v>7.42</v>
      </c>
      <c r="AG880" s="3">
        <v>6.83</v>
      </c>
      <c r="AH880" s="3">
        <v>7.4</v>
      </c>
      <c r="AI880" s="3">
        <v>6.96</v>
      </c>
      <c r="AJ880" s="3">
        <v>7.11</v>
      </c>
      <c r="AK880" s="3">
        <v>6.06</v>
      </c>
      <c r="AL880" s="3">
        <v>7.04</v>
      </c>
      <c r="AM880" s="3">
        <v>7.38</v>
      </c>
    </row>
    <row r="881">
      <c r="A881" s="3" t="s">
        <v>1999</v>
      </c>
      <c r="B881" s="3" t="s">
        <v>238</v>
      </c>
      <c r="C881" s="4">
        <v>21.0</v>
      </c>
      <c r="D881" s="3" t="s">
        <v>41</v>
      </c>
      <c r="E881" s="3" t="s">
        <v>59</v>
      </c>
      <c r="F881" s="5">
        <v>6.98</v>
      </c>
      <c r="G881" s="3">
        <v>2.0</v>
      </c>
      <c r="H881" s="5">
        <v>75.09</v>
      </c>
      <c r="I881" s="3" t="s">
        <v>615</v>
      </c>
      <c r="J881" s="3">
        <f>IFERROR(__xludf.DUMMYFUNCTION("COUNTA(SPLIT(I881,"",""))"),2.0)</f>
        <v>2</v>
      </c>
      <c r="K881" s="3">
        <f>IFERROR(__xludf.DUMMYFUNCTION("IF(REGEXMATCH(I881,""(?i)literary society""),1,0)"),0.0)</f>
        <v>0</v>
      </c>
      <c r="L881" s="3">
        <f>IFERROR(__xludf.DUMMYFUNCTION("IF(REGEXMATCH(I881,""(?i)robotics""),1,0)"),1.0)</f>
        <v>1</v>
      </c>
      <c r="M881" s="3">
        <f>IFERROR(__xludf.DUMMYFUNCTION("IF(REGEXMATCH(I881,""(?i)coding club""),1,0)"),0.0)</f>
        <v>0</v>
      </c>
      <c r="N881" s="3">
        <f>IFERROR(__xludf.DUMMYFUNCTION("IF(REGEXMATCH(I881,""(?i)entrepreneurship cell""),1,0)"),1.0)</f>
        <v>1</v>
      </c>
      <c r="O881" s="3">
        <f>IFERROR(__xludf.DUMMYFUNCTION("IF(REGEXMATCH(I881,""(?i)cultural club""),1,0)"),0.0)</f>
        <v>0</v>
      </c>
      <c r="P881" s="3">
        <f>IFERROR(__xludf.DUMMYFUNCTION("IF(REGEXMATCH(I881,""(?i)sports club""),1,0)"),0.0)</f>
        <v>0</v>
      </c>
      <c r="Q881" s="3" t="s">
        <v>1194</v>
      </c>
      <c r="R881" s="3">
        <f>IFERROR(__xludf.DUMMYFUNCTION("COUNTA(SPLIT(Q881,"",""))"),5.0)</f>
        <v>5</v>
      </c>
      <c r="S881" s="3">
        <f>IFERROR(__xludf.DUMMYFUNCTION("IF(REGEXMATCH(Q881,""(?i)c\+\+""),1,0)"),1.0)</f>
        <v>1</v>
      </c>
      <c r="T881" s="3">
        <f>IFERROR(__xludf.DUMMYFUNCTION("IF(REGEXMATCH(Q881,""(?i)machine learning""),1,0)"),1.0)</f>
        <v>1</v>
      </c>
      <c r="U881" s="3">
        <f>IFERROR(__xludf.DUMMYFUNCTION("IF(REGEXMATCH(Q881,""(?i)python""),1,0)"),0.0)</f>
        <v>0</v>
      </c>
      <c r="V881" s="3">
        <f>IFERROR(__xludf.DUMMYFUNCTION("IF(REGEXMATCH(Q881,""(?i)java""),1,0)"),1.0)</f>
        <v>1</v>
      </c>
      <c r="W881" s="3">
        <f>IFERROR(__xludf.DUMMYFUNCTION("IF(REGEXMATCH(Q881,""(?i)sql""),1,0)"),0.0)</f>
        <v>0</v>
      </c>
      <c r="X881" s="3">
        <f>IFERROR(__xludf.DUMMYFUNCTION("IF(REGEXMATCH(Q881,""(?i)web development""),1,0)"),1.0)</f>
        <v>1</v>
      </c>
      <c r="Y881" s="3">
        <f>IFERROR(__xludf.DUMMYFUNCTION("IF(REGEXMATCH(Q881,""(?i)data science""),1,0)"),1.0)</f>
        <v>1</v>
      </c>
      <c r="Z881" s="3" t="s">
        <v>45</v>
      </c>
      <c r="AA881" s="3" t="s">
        <v>85</v>
      </c>
      <c r="AB881" s="3" t="s">
        <v>47</v>
      </c>
      <c r="AC881" s="3" t="s">
        <v>48</v>
      </c>
      <c r="AD881" s="3">
        <v>0.0</v>
      </c>
      <c r="AE881" s="3" t="s">
        <v>49</v>
      </c>
      <c r="AF881" s="3">
        <v>6.14</v>
      </c>
      <c r="AG881" s="3">
        <v>8.13</v>
      </c>
      <c r="AH881" s="3">
        <v>6.73</v>
      </c>
      <c r="AI881" s="3">
        <v>6.22</v>
      </c>
      <c r="AJ881" s="3">
        <v>7.73</v>
      </c>
      <c r="AK881" s="3">
        <v>6.51</v>
      </c>
      <c r="AL881" s="3">
        <v>8.03</v>
      </c>
      <c r="AM881" s="3">
        <v>6.34</v>
      </c>
    </row>
    <row r="882">
      <c r="A882" s="3" t="s">
        <v>2000</v>
      </c>
      <c r="B882" s="3" t="s">
        <v>187</v>
      </c>
      <c r="C882" s="4">
        <v>19.0</v>
      </c>
      <c r="D882" s="3" t="s">
        <v>58</v>
      </c>
      <c r="E882" s="3" t="s">
        <v>70</v>
      </c>
      <c r="F882" s="5">
        <v>6.94</v>
      </c>
      <c r="G882" s="3">
        <v>0.0</v>
      </c>
      <c r="H882" s="5">
        <v>88.94</v>
      </c>
      <c r="I882" s="3" t="s">
        <v>10</v>
      </c>
      <c r="J882" s="3">
        <f>IFERROR(__xludf.DUMMYFUNCTION("COUNTA(SPLIT(I882,"",""))"),1.0)</f>
        <v>1</v>
      </c>
      <c r="K882" s="3">
        <f>IFERROR(__xludf.DUMMYFUNCTION("IF(REGEXMATCH(I882,""(?i)literary society""),1,0)"),1.0)</f>
        <v>1</v>
      </c>
      <c r="L882" s="3">
        <f>IFERROR(__xludf.DUMMYFUNCTION("IF(REGEXMATCH(I882,""(?i)robotics""),1,0)"),0.0)</f>
        <v>0</v>
      </c>
      <c r="M882" s="3">
        <f>IFERROR(__xludf.DUMMYFUNCTION("IF(REGEXMATCH(I882,""(?i)coding club""),1,0)"),0.0)</f>
        <v>0</v>
      </c>
      <c r="N882" s="3">
        <f>IFERROR(__xludf.DUMMYFUNCTION("IF(REGEXMATCH(I882,""(?i)entrepreneurship cell""),1,0)"),0.0)</f>
        <v>0</v>
      </c>
      <c r="O882" s="3">
        <f>IFERROR(__xludf.DUMMYFUNCTION("IF(REGEXMATCH(I882,""(?i)cultural club""),1,0)"),0.0)</f>
        <v>0</v>
      </c>
      <c r="P882" s="3">
        <f>IFERROR(__xludf.DUMMYFUNCTION("IF(REGEXMATCH(I882,""(?i)sports club""),1,0)"),0.0)</f>
        <v>0</v>
      </c>
      <c r="Q882" s="3" t="s">
        <v>236</v>
      </c>
      <c r="R882" s="3">
        <f>IFERROR(__xludf.DUMMYFUNCTION("COUNTA(SPLIT(Q882,"",""))"),4.0)</f>
        <v>4</v>
      </c>
      <c r="S882" s="3">
        <f>IFERROR(__xludf.DUMMYFUNCTION("IF(REGEXMATCH(Q882,""(?i)c\+\+""),1,0)"),0.0)</f>
        <v>0</v>
      </c>
      <c r="T882" s="3">
        <f>IFERROR(__xludf.DUMMYFUNCTION("IF(REGEXMATCH(Q882,""(?i)machine learning""),1,0)"),1.0)</f>
        <v>1</v>
      </c>
      <c r="U882" s="3">
        <f>IFERROR(__xludf.DUMMYFUNCTION("IF(REGEXMATCH(Q882,""(?i)python""),1,0)"),0.0)</f>
        <v>0</v>
      </c>
      <c r="V882" s="3">
        <f>IFERROR(__xludf.DUMMYFUNCTION("IF(REGEXMATCH(Q882,""(?i)java""),1,0)"),1.0)</f>
        <v>1</v>
      </c>
      <c r="W882" s="3">
        <f>IFERROR(__xludf.DUMMYFUNCTION("IF(REGEXMATCH(Q882,""(?i)sql""),1,0)"),1.0)</f>
        <v>1</v>
      </c>
      <c r="X882" s="3">
        <f>IFERROR(__xludf.DUMMYFUNCTION("IF(REGEXMATCH(Q882,""(?i)web development""),1,0)"),1.0)</f>
        <v>1</v>
      </c>
      <c r="Y882" s="3">
        <f>IFERROR(__xludf.DUMMYFUNCTION("IF(REGEXMATCH(Q882,""(?i)data science""),1,0)"),0.0)</f>
        <v>0</v>
      </c>
      <c r="Z882" s="3" t="s">
        <v>45</v>
      </c>
      <c r="AA882" s="3" t="s">
        <v>61</v>
      </c>
      <c r="AB882" s="3" t="s">
        <v>66</v>
      </c>
      <c r="AC882" s="3" t="s">
        <v>46</v>
      </c>
      <c r="AD882" s="3">
        <v>12.11</v>
      </c>
      <c r="AE882" s="3" t="s">
        <v>75</v>
      </c>
      <c r="AF882" s="3">
        <v>4.32</v>
      </c>
      <c r="AG882" s="3">
        <v>7.26</v>
      </c>
      <c r="AH882" s="3">
        <v>6.95</v>
      </c>
      <c r="AI882" s="3">
        <v>6.24</v>
      </c>
      <c r="AJ882" s="3">
        <v>9.03</v>
      </c>
      <c r="AK882" s="3">
        <v>7.96</v>
      </c>
      <c r="AL882" s="3">
        <v>5.9</v>
      </c>
      <c r="AM882" s="3">
        <v>7.84</v>
      </c>
    </row>
    <row r="883">
      <c r="A883" s="3" t="s">
        <v>2001</v>
      </c>
      <c r="B883" s="3" t="s">
        <v>178</v>
      </c>
      <c r="C883" s="4">
        <v>19.0</v>
      </c>
      <c r="D883" s="3" t="s">
        <v>58</v>
      </c>
      <c r="E883" s="3" t="s">
        <v>42</v>
      </c>
      <c r="F883" s="5">
        <v>6.63</v>
      </c>
      <c r="G883" s="3">
        <v>0.0</v>
      </c>
      <c r="H883" s="5">
        <v>99.38</v>
      </c>
      <c r="I883" s="3" t="s">
        <v>153</v>
      </c>
      <c r="J883" s="3">
        <f>IFERROR(__xludf.DUMMYFUNCTION("COUNTA(SPLIT(I883,"",""))"),2.0)</f>
        <v>2</v>
      </c>
      <c r="K883" s="3">
        <f>IFERROR(__xludf.DUMMYFUNCTION("IF(REGEXMATCH(I883,""(?i)literary society""),1,0)"),0.0)</f>
        <v>0</v>
      </c>
      <c r="L883" s="3">
        <f>IFERROR(__xludf.DUMMYFUNCTION("IF(REGEXMATCH(I883,""(?i)robotics""),1,0)"),0.0)</f>
        <v>0</v>
      </c>
      <c r="M883" s="3">
        <f>IFERROR(__xludf.DUMMYFUNCTION("IF(REGEXMATCH(I883,""(?i)coding club""),1,0)"),1.0)</f>
        <v>1</v>
      </c>
      <c r="N883" s="3">
        <f>IFERROR(__xludf.DUMMYFUNCTION("IF(REGEXMATCH(I883,""(?i)entrepreneurship cell""),1,0)"),0.0)</f>
        <v>0</v>
      </c>
      <c r="O883" s="3">
        <f>IFERROR(__xludf.DUMMYFUNCTION("IF(REGEXMATCH(I883,""(?i)cultural club""),1,0)"),0.0)</f>
        <v>0</v>
      </c>
      <c r="P883" s="3">
        <f>IFERROR(__xludf.DUMMYFUNCTION("IF(REGEXMATCH(I883,""(?i)sports club""),1,0)"),1.0)</f>
        <v>1</v>
      </c>
      <c r="Q883" s="3" t="s">
        <v>213</v>
      </c>
      <c r="R883" s="3">
        <f>IFERROR(__xludf.DUMMYFUNCTION("COUNTA(SPLIT(Q883,"",""))"),4.0)</f>
        <v>4</v>
      </c>
      <c r="S883" s="3">
        <f>IFERROR(__xludf.DUMMYFUNCTION("IF(REGEXMATCH(Q883,""(?i)c\+\+""),1,0)"),1.0)</f>
        <v>1</v>
      </c>
      <c r="T883" s="3">
        <f>IFERROR(__xludf.DUMMYFUNCTION("IF(REGEXMATCH(Q883,""(?i)machine learning""),1,0)"),0.0)</f>
        <v>0</v>
      </c>
      <c r="U883" s="3">
        <f>IFERROR(__xludf.DUMMYFUNCTION("IF(REGEXMATCH(Q883,""(?i)python""),1,0)"),1.0)</f>
        <v>1</v>
      </c>
      <c r="V883" s="3">
        <f>IFERROR(__xludf.DUMMYFUNCTION("IF(REGEXMATCH(Q883,""(?i)java""),1,0)"),1.0)</f>
        <v>1</v>
      </c>
      <c r="W883" s="3">
        <f>IFERROR(__xludf.DUMMYFUNCTION("IF(REGEXMATCH(Q883,""(?i)sql""),1,0)"),0.0)</f>
        <v>0</v>
      </c>
      <c r="X883" s="3">
        <f>IFERROR(__xludf.DUMMYFUNCTION("IF(REGEXMATCH(Q883,""(?i)web development""),1,0)"),0.0)</f>
        <v>0</v>
      </c>
      <c r="Y883" s="3">
        <f>IFERROR(__xludf.DUMMYFUNCTION("IF(REGEXMATCH(Q883,""(?i)data science""),1,0)"),1.0)</f>
        <v>1</v>
      </c>
      <c r="Z883" s="3" t="s">
        <v>55</v>
      </c>
      <c r="AA883" s="3" t="s">
        <v>48</v>
      </c>
      <c r="AB883" s="3" t="s">
        <v>66</v>
      </c>
      <c r="AC883" s="3" t="s">
        <v>61</v>
      </c>
      <c r="AD883" s="3">
        <v>14.33</v>
      </c>
      <c r="AE883" s="3" t="s">
        <v>61</v>
      </c>
      <c r="AF883" s="3">
        <v>6.31</v>
      </c>
      <c r="AG883" s="3">
        <v>7.69</v>
      </c>
      <c r="AH883" s="3">
        <v>6.68</v>
      </c>
      <c r="AI883" s="3">
        <v>5.84</v>
      </c>
      <c r="AJ883" s="3">
        <v>7.2</v>
      </c>
      <c r="AK883" s="3">
        <v>7.4</v>
      </c>
      <c r="AL883" s="3">
        <v>7.56</v>
      </c>
      <c r="AM883" s="3">
        <v>4.38</v>
      </c>
    </row>
    <row r="884">
      <c r="A884" s="3" t="s">
        <v>2002</v>
      </c>
      <c r="B884" s="3" t="s">
        <v>256</v>
      </c>
      <c r="C884" s="4">
        <v>18.0</v>
      </c>
      <c r="D884" s="3" t="s">
        <v>58</v>
      </c>
      <c r="E884" s="3" t="s">
        <v>92</v>
      </c>
      <c r="F884" s="5">
        <v>7.31</v>
      </c>
      <c r="G884" s="3">
        <v>1.0</v>
      </c>
      <c r="H884" s="5">
        <v>83.37</v>
      </c>
      <c r="I884" s="3" t="s">
        <v>724</v>
      </c>
      <c r="J884" s="3">
        <f>IFERROR(__xludf.DUMMYFUNCTION("COUNTA(SPLIT(I884,"",""))"),2.0)</f>
        <v>2</v>
      </c>
      <c r="K884" s="3">
        <f>IFERROR(__xludf.DUMMYFUNCTION("IF(REGEXMATCH(I884,""(?i)literary society""),1,0)"),1.0)</f>
        <v>1</v>
      </c>
      <c r="L884" s="3">
        <f>IFERROR(__xludf.DUMMYFUNCTION("IF(REGEXMATCH(I884,""(?i)robotics""),1,0)"),0.0)</f>
        <v>0</v>
      </c>
      <c r="M884" s="3">
        <f>IFERROR(__xludf.DUMMYFUNCTION("IF(REGEXMATCH(I884,""(?i)coding club""),1,0)"),0.0)</f>
        <v>0</v>
      </c>
      <c r="N884" s="3">
        <f>IFERROR(__xludf.DUMMYFUNCTION("IF(REGEXMATCH(I884,""(?i)entrepreneurship cell""),1,0)"),0.0)</f>
        <v>0</v>
      </c>
      <c r="O884" s="3">
        <f>IFERROR(__xludf.DUMMYFUNCTION("IF(REGEXMATCH(I884,""(?i)cultural club""),1,0)"),1.0)</f>
        <v>1</v>
      </c>
      <c r="P884" s="3">
        <f>IFERROR(__xludf.DUMMYFUNCTION("IF(REGEXMATCH(I884,""(?i)sports club""),1,0)"),0.0)</f>
        <v>0</v>
      </c>
      <c r="Q884" s="3" t="s">
        <v>751</v>
      </c>
      <c r="R884" s="3">
        <f>IFERROR(__xludf.DUMMYFUNCTION("COUNTA(SPLIT(Q884,"",""))"),5.0)</f>
        <v>5</v>
      </c>
      <c r="S884" s="3">
        <f>IFERROR(__xludf.DUMMYFUNCTION("IF(REGEXMATCH(Q884,""(?i)c\+\+""),1,0)"),1.0)</f>
        <v>1</v>
      </c>
      <c r="T884" s="3">
        <f>IFERROR(__xludf.DUMMYFUNCTION("IF(REGEXMATCH(Q884,""(?i)machine learning""),1,0)"),1.0)</f>
        <v>1</v>
      </c>
      <c r="U884" s="3">
        <f>IFERROR(__xludf.DUMMYFUNCTION("IF(REGEXMATCH(Q884,""(?i)python""),1,0)"),1.0)</f>
        <v>1</v>
      </c>
      <c r="V884" s="3">
        <f>IFERROR(__xludf.DUMMYFUNCTION("IF(REGEXMATCH(Q884,""(?i)java""),1,0)"),0.0)</f>
        <v>0</v>
      </c>
      <c r="W884" s="3">
        <f>IFERROR(__xludf.DUMMYFUNCTION("IF(REGEXMATCH(Q884,""(?i)sql""),1,0)"),1.0)</f>
        <v>1</v>
      </c>
      <c r="X884" s="3">
        <f>IFERROR(__xludf.DUMMYFUNCTION("IF(REGEXMATCH(Q884,""(?i)web development""),1,0)"),1.0)</f>
        <v>1</v>
      </c>
      <c r="Y884" s="3">
        <f>IFERROR(__xludf.DUMMYFUNCTION("IF(REGEXMATCH(Q884,""(?i)data science""),1,0)"),0.0)</f>
        <v>0</v>
      </c>
      <c r="Z884" s="3" t="s">
        <v>55</v>
      </c>
      <c r="AA884" s="3" t="s">
        <v>48</v>
      </c>
      <c r="AB884" s="3" t="s">
        <v>66</v>
      </c>
      <c r="AC884" s="3" t="s">
        <v>61</v>
      </c>
      <c r="AD884" s="3">
        <v>18.32</v>
      </c>
      <c r="AE884" s="3" t="s">
        <v>75</v>
      </c>
      <c r="AF884" s="3">
        <v>7.22</v>
      </c>
      <c r="AG884" s="3">
        <v>7.01</v>
      </c>
      <c r="AH884" s="3">
        <v>7.1</v>
      </c>
      <c r="AI884" s="3">
        <v>6.23</v>
      </c>
      <c r="AJ884" s="3">
        <v>7.02</v>
      </c>
      <c r="AK884" s="3">
        <v>7.5</v>
      </c>
      <c r="AL884" s="3">
        <v>8.45</v>
      </c>
      <c r="AM884" s="3">
        <v>7.96</v>
      </c>
    </row>
    <row r="885">
      <c r="A885" s="3" t="s">
        <v>2003</v>
      </c>
      <c r="B885" s="3" t="s">
        <v>2004</v>
      </c>
      <c r="C885" s="4">
        <v>20.0</v>
      </c>
      <c r="D885" s="3" t="s">
        <v>41</v>
      </c>
      <c r="E885" s="3" t="s">
        <v>59</v>
      </c>
      <c r="F885" s="5">
        <v>7.13</v>
      </c>
      <c r="G885" s="3">
        <v>1.0</v>
      </c>
      <c r="H885" s="5">
        <v>73.39</v>
      </c>
      <c r="I885" s="3" t="s">
        <v>10</v>
      </c>
      <c r="J885" s="3">
        <f>IFERROR(__xludf.DUMMYFUNCTION("COUNTA(SPLIT(I885,"",""))"),1.0)</f>
        <v>1</v>
      </c>
      <c r="K885" s="3">
        <f>IFERROR(__xludf.DUMMYFUNCTION("IF(REGEXMATCH(I885,""(?i)literary society""),1,0)"),1.0)</f>
        <v>1</v>
      </c>
      <c r="L885" s="3">
        <f>IFERROR(__xludf.DUMMYFUNCTION("IF(REGEXMATCH(I885,""(?i)robotics""),1,0)"),0.0)</f>
        <v>0</v>
      </c>
      <c r="M885" s="3">
        <f>IFERROR(__xludf.DUMMYFUNCTION("IF(REGEXMATCH(I885,""(?i)coding club""),1,0)"),0.0)</f>
        <v>0</v>
      </c>
      <c r="N885" s="3">
        <f>IFERROR(__xludf.DUMMYFUNCTION("IF(REGEXMATCH(I885,""(?i)entrepreneurship cell""),1,0)"),0.0)</f>
        <v>0</v>
      </c>
      <c r="O885" s="3">
        <f>IFERROR(__xludf.DUMMYFUNCTION("IF(REGEXMATCH(I885,""(?i)cultural club""),1,0)"),0.0)</f>
        <v>0</v>
      </c>
      <c r="P885" s="3">
        <f>IFERROR(__xludf.DUMMYFUNCTION("IF(REGEXMATCH(I885,""(?i)sports club""),1,0)"),0.0)</f>
        <v>0</v>
      </c>
      <c r="Q885" s="3" t="s">
        <v>526</v>
      </c>
      <c r="R885" s="3">
        <f>IFERROR(__xludf.DUMMYFUNCTION("COUNTA(SPLIT(Q885,"",""))"),2.0)</f>
        <v>2</v>
      </c>
      <c r="S885" s="3">
        <f>IFERROR(__xludf.DUMMYFUNCTION("IF(REGEXMATCH(Q885,""(?i)c\+\+""),1,0)"),0.0)</f>
        <v>0</v>
      </c>
      <c r="T885" s="3">
        <f>IFERROR(__xludf.DUMMYFUNCTION("IF(REGEXMATCH(Q885,""(?i)machine learning""),1,0)"),1.0)</f>
        <v>1</v>
      </c>
      <c r="U885" s="3">
        <f>IFERROR(__xludf.DUMMYFUNCTION("IF(REGEXMATCH(Q885,""(?i)python""),1,0)"),0.0)</f>
        <v>0</v>
      </c>
      <c r="V885" s="3">
        <f>IFERROR(__xludf.DUMMYFUNCTION("IF(REGEXMATCH(Q885,""(?i)java""),1,0)"),0.0)</f>
        <v>0</v>
      </c>
      <c r="W885" s="3">
        <f>IFERROR(__xludf.DUMMYFUNCTION("IF(REGEXMATCH(Q885,""(?i)sql""),1,0)"),0.0)</f>
        <v>0</v>
      </c>
      <c r="X885" s="3">
        <f>IFERROR(__xludf.DUMMYFUNCTION("IF(REGEXMATCH(Q885,""(?i)web development""),1,0)"),0.0)</f>
        <v>0</v>
      </c>
      <c r="Y885" s="3">
        <f>IFERROR(__xludf.DUMMYFUNCTION("IF(REGEXMATCH(Q885,""(?i)data science""),1,0)"),1.0)</f>
        <v>1</v>
      </c>
      <c r="Z885" s="3" t="s">
        <v>55</v>
      </c>
      <c r="AA885" s="3" t="s">
        <v>48</v>
      </c>
      <c r="AB885" s="3" t="s">
        <v>47</v>
      </c>
      <c r="AC885" s="3" t="s">
        <v>48</v>
      </c>
      <c r="AD885" s="3">
        <v>0.0</v>
      </c>
      <c r="AE885" s="3" t="s">
        <v>49</v>
      </c>
      <c r="AF885" s="3">
        <v>6.3</v>
      </c>
      <c r="AG885" s="3">
        <v>6.94</v>
      </c>
      <c r="AH885" s="3">
        <v>6.11</v>
      </c>
      <c r="AI885" s="3">
        <v>8.2</v>
      </c>
      <c r="AJ885" s="3">
        <v>5.71</v>
      </c>
      <c r="AK885" s="3">
        <v>7.9</v>
      </c>
      <c r="AL885" s="3">
        <v>8.47</v>
      </c>
      <c r="AM885" s="3">
        <v>7.38</v>
      </c>
    </row>
    <row r="886">
      <c r="A886" s="3" t="s">
        <v>2005</v>
      </c>
      <c r="B886" s="3" t="s">
        <v>470</v>
      </c>
      <c r="C886" s="4">
        <v>21.0</v>
      </c>
      <c r="D886" s="3" t="s">
        <v>41</v>
      </c>
      <c r="E886" s="3" t="s">
        <v>52</v>
      </c>
      <c r="F886" s="5">
        <v>7.32</v>
      </c>
      <c r="G886" s="3">
        <v>0.0</v>
      </c>
      <c r="H886" s="5">
        <v>95.24</v>
      </c>
      <c r="I886" s="3" t="s">
        <v>271</v>
      </c>
      <c r="J886" s="3">
        <f>IFERROR(__xludf.DUMMYFUNCTION("COUNTA(SPLIT(I886,"",""))"),3.0)</f>
        <v>3</v>
      </c>
      <c r="K886" s="3">
        <f>IFERROR(__xludf.DUMMYFUNCTION("IF(REGEXMATCH(I886,""(?i)literary society""),1,0)"),0.0)</f>
        <v>0</v>
      </c>
      <c r="L886" s="3">
        <f>IFERROR(__xludf.DUMMYFUNCTION("IF(REGEXMATCH(I886,""(?i)robotics""),1,0)"),0.0)</f>
        <v>0</v>
      </c>
      <c r="M886" s="3">
        <f>IFERROR(__xludf.DUMMYFUNCTION("IF(REGEXMATCH(I886,""(?i)coding club""),1,0)"),1.0)</f>
        <v>1</v>
      </c>
      <c r="N886" s="3">
        <f>IFERROR(__xludf.DUMMYFUNCTION("IF(REGEXMATCH(I886,""(?i)entrepreneurship cell""),1,0)"),1.0)</f>
        <v>1</v>
      </c>
      <c r="O886" s="3">
        <f>IFERROR(__xludf.DUMMYFUNCTION("IF(REGEXMATCH(I886,""(?i)cultural club""),1,0)"),0.0)</f>
        <v>0</v>
      </c>
      <c r="P886" s="3">
        <f>IFERROR(__xludf.DUMMYFUNCTION("IF(REGEXMATCH(I886,""(?i)sports club""),1,0)"),1.0)</f>
        <v>1</v>
      </c>
      <c r="Q886" s="3" t="s">
        <v>2006</v>
      </c>
      <c r="R886" s="3">
        <f>IFERROR(__xludf.DUMMYFUNCTION("COUNTA(SPLIT(Q886,"",""))"),4.0)</f>
        <v>4</v>
      </c>
      <c r="S886" s="3">
        <f>IFERROR(__xludf.DUMMYFUNCTION("IF(REGEXMATCH(Q886,""(?i)c\+\+""),1,0)"),0.0)</f>
        <v>0</v>
      </c>
      <c r="T886" s="3">
        <f>IFERROR(__xludf.DUMMYFUNCTION("IF(REGEXMATCH(Q886,""(?i)machine learning""),1,0)"),0.0)</f>
        <v>0</v>
      </c>
      <c r="U886" s="3">
        <f>IFERROR(__xludf.DUMMYFUNCTION("IF(REGEXMATCH(Q886,""(?i)python""),1,0)"),1.0)</f>
        <v>1</v>
      </c>
      <c r="V886" s="3">
        <f>IFERROR(__xludf.DUMMYFUNCTION("IF(REGEXMATCH(Q886,""(?i)java""),1,0)"),1.0)</f>
        <v>1</v>
      </c>
      <c r="W886" s="3">
        <f>IFERROR(__xludf.DUMMYFUNCTION("IF(REGEXMATCH(Q886,""(?i)sql""),1,0)"),1.0)</f>
        <v>1</v>
      </c>
      <c r="X886" s="3">
        <f>IFERROR(__xludf.DUMMYFUNCTION("IF(REGEXMATCH(Q886,""(?i)web development""),1,0)"),1.0)</f>
        <v>1</v>
      </c>
      <c r="Y886" s="3">
        <f>IFERROR(__xludf.DUMMYFUNCTION("IF(REGEXMATCH(Q886,""(?i)data science""),1,0)"),0.0)</f>
        <v>0</v>
      </c>
      <c r="Z886" s="3" t="s">
        <v>55</v>
      </c>
      <c r="AA886" s="3" t="s">
        <v>48</v>
      </c>
      <c r="AB886" s="3" t="s">
        <v>47</v>
      </c>
      <c r="AC886" s="3" t="s">
        <v>48</v>
      </c>
      <c r="AD886" s="3">
        <v>0.0</v>
      </c>
      <c r="AE886" s="3" t="s">
        <v>49</v>
      </c>
      <c r="AF886" s="3">
        <v>6.63</v>
      </c>
      <c r="AG886" s="3">
        <v>9.39</v>
      </c>
      <c r="AH886" s="3">
        <v>7.18</v>
      </c>
      <c r="AI886" s="3">
        <v>6.73</v>
      </c>
      <c r="AJ886" s="3">
        <v>6.16</v>
      </c>
      <c r="AK886" s="3">
        <v>8.1</v>
      </c>
      <c r="AL886" s="3">
        <v>7.87</v>
      </c>
      <c r="AM886" s="3">
        <v>6.5</v>
      </c>
    </row>
    <row r="887">
      <c r="A887" s="3" t="s">
        <v>2007</v>
      </c>
      <c r="B887" s="3" t="s">
        <v>2008</v>
      </c>
      <c r="C887" s="4">
        <v>20.0</v>
      </c>
      <c r="D887" s="3" t="s">
        <v>41</v>
      </c>
      <c r="E887" s="3" t="s">
        <v>92</v>
      </c>
      <c r="F887" s="5">
        <v>7.08</v>
      </c>
      <c r="G887" s="3">
        <v>0.0</v>
      </c>
      <c r="H887" s="5">
        <v>73.04</v>
      </c>
      <c r="I887" s="3" t="s">
        <v>1412</v>
      </c>
      <c r="J887" s="3">
        <f>IFERROR(__xludf.DUMMYFUNCTION("COUNTA(SPLIT(I887,"",""))"),3.0)</f>
        <v>3</v>
      </c>
      <c r="K887" s="3">
        <f>IFERROR(__xludf.DUMMYFUNCTION("IF(REGEXMATCH(I887,""(?i)literary society""),1,0)"),1.0)</f>
        <v>1</v>
      </c>
      <c r="L887" s="3">
        <f>IFERROR(__xludf.DUMMYFUNCTION("IF(REGEXMATCH(I887,""(?i)robotics""),1,0)"),1.0)</f>
        <v>1</v>
      </c>
      <c r="M887" s="3">
        <f>IFERROR(__xludf.DUMMYFUNCTION("IF(REGEXMATCH(I887,""(?i)coding club""),1,0)"),1.0)</f>
        <v>1</v>
      </c>
      <c r="N887" s="3">
        <f>IFERROR(__xludf.DUMMYFUNCTION("IF(REGEXMATCH(I887,""(?i)entrepreneurship cell""),1,0)"),0.0)</f>
        <v>0</v>
      </c>
      <c r="O887" s="3">
        <f>IFERROR(__xludf.DUMMYFUNCTION("IF(REGEXMATCH(I887,""(?i)cultural club""),1,0)"),0.0)</f>
        <v>0</v>
      </c>
      <c r="P887" s="3">
        <f>IFERROR(__xludf.DUMMYFUNCTION("IF(REGEXMATCH(I887,""(?i)sports club""),1,0)"),0.0)</f>
        <v>0</v>
      </c>
      <c r="Q887" s="3" t="s">
        <v>74</v>
      </c>
      <c r="R887" s="3">
        <f>IFERROR(__xludf.DUMMYFUNCTION("COUNTA(SPLIT(Q887,"",""))"),2.0)</f>
        <v>2</v>
      </c>
      <c r="S887" s="3">
        <f>IFERROR(__xludf.DUMMYFUNCTION("IF(REGEXMATCH(Q887,""(?i)c\+\+""),1,0)"),0.0)</f>
        <v>0</v>
      </c>
      <c r="T887" s="3">
        <f>IFERROR(__xludf.DUMMYFUNCTION("IF(REGEXMATCH(Q887,""(?i)machine learning""),1,0)"),0.0)</f>
        <v>0</v>
      </c>
      <c r="U887" s="3">
        <f>IFERROR(__xludf.DUMMYFUNCTION("IF(REGEXMATCH(Q887,""(?i)python""),1,0)"),1.0)</f>
        <v>1</v>
      </c>
      <c r="V887" s="3">
        <f>IFERROR(__xludf.DUMMYFUNCTION("IF(REGEXMATCH(Q887,""(?i)java""),1,0)"),0.0)</f>
        <v>0</v>
      </c>
      <c r="W887" s="3">
        <f>IFERROR(__xludf.DUMMYFUNCTION("IF(REGEXMATCH(Q887,""(?i)sql""),1,0)"),1.0)</f>
        <v>1</v>
      </c>
      <c r="X887" s="3">
        <f>IFERROR(__xludf.DUMMYFUNCTION("IF(REGEXMATCH(Q887,""(?i)web development""),1,0)"),0.0)</f>
        <v>0</v>
      </c>
      <c r="Y887" s="3">
        <f>IFERROR(__xludf.DUMMYFUNCTION("IF(REGEXMATCH(Q887,""(?i)data science""),1,0)"),0.0)</f>
        <v>0</v>
      </c>
      <c r="Z887" s="3" t="s">
        <v>55</v>
      </c>
      <c r="AA887" s="3" t="s">
        <v>48</v>
      </c>
      <c r="AB887" s="3" t="s">
        <v>66</v>
      </c>
      <c r="AC887" s="3" t="s">
        <v>46</v>
      </c>
      <c r="AD887" s="3">
        <v>12.57</v>
      </c>
      <c r="AE887" s="3" t="s">
        <v>61</v>
      </c>
      <c r="AF887" s="3">
        <v>8.04</v>
      </c>
      <c r="AG887" s="3">
        <v>6.39</v>
      </c>
      <c r="AH887" s="3">
        <v>7.23</v>
      </c>
      <c r="AI887" s="3">
        <v>5.56</v>
      </c>
      <c r="AJ887" s="3">
        <v>6.5</v>
      </c>
      <c r="AK887" s="3">
        <v>5.94</v>
      </c>
      <c r="AL887" s="3">
        <v>8.22</v>
      </c>
      <c r="AM887" s="3">
        <v>8.74</v>
      </c>
    </row>
    <row r="888">
      <c r="A888" s="3" t="s">
        <v>2009</v>
      </c>
      <c r="B888" s="3" t="s">
        <v>259</v>
      </c>
      <c r="C888" s="4">
        <v>18.0</v>
      </c>
      <c r="D888" s="3" t="s">
        <v>58</v>
      </c>
      <c r="E888" s="3" t="s">
        <v>52</v>
      </c>
      <c r="F888" s="5">
        <v>7.75</v>
      </c>
      <c r="G888" s="3">
        <v>3.0</v>
      </c>
      <c r="H888" s="5">
        <v>66.65</v>
      </c>
      <c r="I888" s="3" t="s">
        <v>667</v>
      </c>
      <c r="J888" s="3">
        <f>IFERROR(__xludf.DUMMYFUNCTION("COUNTA(SPLIT(I888,"",""))"),2.0)</f>
        <v>2</v>
      </c>
      <c r="K888" s="3">
        <f>IFERROR(__xludf.DUMMYFUNCTION("IF(REGEXMATCH(I888,""(?i)literary society""),1,0)"),0.0)</f>
        <v>0</v>
      </c>
      <c r="L888" s="3">
        <f>IFERROR(__xludf.DUMMYFUNCTION("IF(REGEXMATCH(I888,""(?i)robotics""),1,0)"),0.0)</f>
        <v>0</v>
      </c>
      <c r="M888" s="3">
        <f>IFERROR(__xludf.DUMMYFUNCTION("IF(REGEXMATCH(I888,""(?i)coding club""),1,0)"),0.0)</f>
        <v>0</v>
      </c>
      <c r="N888" s="3">
        <f>IFERROR(__xludf.DUMMYFUNCTION("IF(REGEXMATCH(I888,""(?i)entrepreneurship cell""),1,0)"),1.0)</f>
        <v>1</v>
      </c>
      <c r="O888" s="3">
        <f>IFERROR(__xludf.DUMMYFUNCTION("IF(REGEXMATCH(I888,""(?i)cultural club""),1,0)"),0.0)</f>
        <v>0</v>
      </c>
      <c r="P888" s="3">
        <f>IFERROR(__xludf.DUMMYFUNCTION("IF(REGEXMATCH(I888,""(?i)sports club""),1,0)"),1.0)</f>
        <v>1</v>
      </c>
      <c r="Q888" s="3" t="s">
        <v>2010</v>
      </c>
      <c r="R888" s="3">
        <f>IFERROR(__xludf.DUMMYFUNCTION("COUNTA(SPLIT(Q888,"",""))"),4.0)</f>
        <v>4</v>
      </c>
      <c r="S888" s="3">
        <f>IFERROR(__xludf.DUMMYFUNCTION("IF(REGEXMATCH(Q888,""(?i)c\+\+""),1,0)"),1.0)</f>
        <v>1</v>
      </c>
      <c r="T888" s="3">
        <f>IFERROR(__xludf.DUMMYFUNCTION("IF(REGEXMATCH(Q888,""(?i)machine learning""),1,0)"),1.0)</f>
        <v>1</v>
      </c>
      <c r="U888" s="3">
        <f>IFERROR(__xludf.DUMMYFUNCTION("IF(REGEXMATCH(Q888,""(?i)python""),1,0)"),1.0)</f>
        <v>1</v>
      </c>
      <c r="V888" s="3">
        <f>IFERROR(__xludf.DUMMYFUNCTION("IF(REGEXMATCH(Q888,""(?i)java""),1,0)"),0.0)</f>
        <v>0</v>
      </c>
      <c r="W888" s="3">
        <f>IFERROR(__xludf.DUMMYFUNCTION("IF(REGEXMATCH(Q888,""(?i)sql""),1,0)"),0.0)</f>
        <v>0</v>
      </c>
      <c r="X888" s="3">
        <f>IFERROR(__xludf.DUMMYFUNCTION("IF(REGEXMATCH(Q888,""(?i)web development""),1,0)"),1.0)</f>
        <v>1</v>
      </c>
      <c r="Y888" s="3">
        <f>IFERROR(__xludf.DUMMYFUNCTION("IF(REGEXMATCH(Q888,""(?i)data science""),1,0)"),0.0)</f>
        <v>0</v>
      </c>
      <c r="Z888" s="3" t="s">
        <v>45</v>
      </c>
      <c r="AA888" s="3" t="s">
        <v>98</v>
      </c>
      <c r="AB888" s="3" t="s">
        <v>47</v>
      </c>
      <c r="AC888" s="3" t="s">
        <v>48</v>
      </c>
      <c r="AD888" s="3">
        <v>0.0</v>
      </c>
      <c r="AE888" s="3" t="s">
        <v>49</v>
      </c>
      <c r="AF888" s="3">
        <v>7.87</v>
      </c>
      <c r="AG888" s="3">
        <v>8.33</v>
      </c>
      <c r="AH888" s="3">
        <v>6.83</v>
      </c>
      <c r="AI888" s="3">
        <v>8.76</v>
      </c>
      <c r="AJ888" s="3">
        <v>8.19</v>
      </c>
      <c r="AK888" s="3">
        <v>7.02</v>
      </c>
      <c r="AL888" s="3">
        <v>7.67</v>
      </c>
      <c r="AM888" s="3">
        <v>7.31</v>
      </c>
    </row>
    <row r="889">
      <c r="A889" s="3" t="s">
        <v>2011</v>
      </c>
      <c r="B889" s="3" t="s">
        <v>2012</v>
      </c>
      <c r="C889" s="4">
        <v>19.0</v>
      </c>
      <c r="D889" s="3" t="s">
        <v>41</v>
      </c>
      <c r="E889" s="3" t="s">
        <v>82</v>
      </c>
      <c r="F889" s="5">
        <v>7.13</v>
      </c>
      <c r="G889" s="3">
        <v>1.0</v>
      </c>
      <c r="H889" s="5">
        <v>71.9</v>
      </c>
      <c r="I889" s="3" t="s">
        <v>10</v>
      </c>
      <c r="J889" s="3">
        <f>IFERROR(__xludf.DUMMYFUNCTION("COUNTA(SPLIT(I889,"",""))"),1.0)</f>
        <v>1</v>
      </c>
      <c r="K889" s="3">
        <f>IFERROR(__xludf.DUMMYFUNCTION("IF(REGEXMATCH(I889,""(?i)literary society""),1,0)"),1.0)</f>
        <v>1</v>
      </c>
      <c r="L889" s="3">
        <f>IFERROR(__xludf.DUMMYFUNCTION("IF(REGEXMATCH(I889,""(?i)robotics""),1,0)"),0.0)</f>
        <v>0</v>
      </c>
      <c r="M889" s="3">
        <f>IFERROR(__xludf.DUMMYFUNCTION("IF(REGEXMATCH(I889,""(?i)coding club""),1,0)"),0.0)</f>
        <v>0</v>
      </c>
      <c r="N889" s="3">
        <f>IFERROR(__xludf.DUMMYFUNCTION("IF(REGEXMATCH(I889,""(?i)entrepreneurship cell""),1,0)"),0.0)</f>
        <v>0</v>
      </c>
      <c r="O889" s="3">
        <f>IFERROR(__xludf.DUMMYFUNCTION("IF(REGEXMATCH(I889,""(?i)cultural club""),1,0)"),0.0)</f>
        <v>0</v>
      </c>
      <c r="P889" s="3">
        <f>IFERROR(__xludf.DUMMYFUNCTION("IF(REGEXMATCH(I889,""(?i)sports club""),1,0)"),0.0)</f>
        <v>0</v>
      </c>
      <c r="Q889" s="3" t="s">
        <v>2013</v>
      </c>
      <c r="R889" s="3">
        <f>IFERROR(__xludf.DUMMYFUNCTION("COUNTA(SPLIT(Q889,"",""))"),4.0)</f>
        <v>4</v>
      </c>
      <c r="S889" s="3">
        <f>IFERROR(__xludf.DUMMYFUNCTION("IF(REGEXMATCH(Q889,""(?i)c\+\+""),1,0)"),0.0)</f>
        <v>0</v>
      </c>
      <c r="T889" s="3">
        <f>IFERROR(__xludf.DUMMYFUNCTION("IF(REGEXMATCH(Q889,""(?i)machine learning""),1,0)"),1.0)</f>
        <v>1</v>
      </c>
      <c r="U889" s="3">
        <f>IFERROR(__xludf.DUMMYFUNCTION("IF(REGEXMATCH(Q889,""(?i)python""),1,0)"),1.0)</f>
        <v>1</v>
      </c>
      <c r="V889" s="3">
        <f>IFERROR(__xludf.DUMMYFUNCTION("IF(REGEXMATCH(Q889,""(?i)java""),1,0)"),0.0)</f>
        <v>0</v>
      </c>
      <c r="W889" s="3">
        <f>IFERROR(__xludf.DUMMYFUNCTION("IF(REGEXMATCH(Q889,""(?i)sql""),1,0)"),1.0)</f>
        <v>1</v>
      </c>
      <c r="X889" s="3">
        <f>IFERROR(__xludf.DUMMYFUNCTION("IF(REGEXMATCH(Q889,""(?i)web development""),1,0)"),0.0)</f>
        <v>0</v>
      </c>
      <c r="Y889" s="3">
        <f>IFERROR(__xludf.DUMMYFUNCTION("IF(REGEXMATCH(Q889,""(?i)data science""),1,0)"),1.0)</f>
        <v>1</v>
      </c>
      <c r="Z889" s="3" t="s">
        <v>45</v>
      </c>
      <c r="AA889" s="3" t="s">
        <v>46</v>
      </c>
      <c r="AB889" s="3" t="s">
        <v>47</v>
      </c>
      <c r="AC889" s="3" t="s">
        <v>48</v>
      </c>
      <c r="AD889" s="3">
        <v>0.0</v>
      </c>
      <c r="AE889" s="3" t="s">
        <v>49</v>
      </c>
      <c r="AF889" s="3">
        <v>5.22</v>
      </c>
      <c r="AG889" s="3">
        <v>8.5</v>
      </c>
      <c r="AH889" s="3">
        <v>7.78</v>
      </c>
      <c r="AI889" s="3">
        <v>6.52</v>
      </c>
      <c r="AJ889" s="3">
        <v>8.24</v>
      </c>
      <c r="AK889" s="3">
        <v>6.75</v>
      </c>
      <c r="AL889" s="3">
        <v>6.54</v>
      </c>
      <c r="AM889" s="3">
        <v>7.48</v>
      </c>
    </row>
    <row r="890">
      <c r="A890" s="3" t="s">
        <v>2014</v>
      </c>
      <c r="B890" s="3" t="s">
        <v>2015</v>
      </c>
      <c r="C890" s="4">
        <v>20.0</v>
      </c>
      <c r="D890" s="3" t="s">
        <v>41</v>
      </c>
      <c r="E890" s="3" t="s">
        <v>92</v>
      </c>
      <c r="F890" s="5">
        <v>6.62</v>
      </c>
      <c r="G890" s="3">
        <v>2.0</v>
      </c>
      <c r="H890" s="5">
        <v>73.98</v>
      </c>
      <c r="I890" s="3" t="s">
        <v>13</v>
      </c>
      <c r="J890" s="3">
        <f>IFERROR(__xludf.DUMMYFUNCTION("COUNTA(SPLIT(I890,"",""))"),1.0)</f>
        <v>1</v>
      </c>
      <c r="K890" s="3">
        <f>IFERROR(__xludf.DUMMYFUNCTION("IF(REGEXMATCH(I890,""(?i)literary society""),1,0)"),0.0)</f>
        <v>0</v>
      </c>
      <c r="L890" s="3">
        <f>IFERROR(__xludf.DUMMYFUNCTION("IF(REGEXMATCH(I890,""(?i)robotics""),1,0)"),0.0)</f>
        <v>0</v>
      </c>
      <c r="M890" s="3">
        <f>IFERROR(__xludf.DUMMYFUNCTION("IF(REGEXMATCH(I890,""(?i)coding club""),1,0)"),0.0)</f>
        <v>0</v>
      </c>
      <c r="N890" s="3">
        <f>IFERROR(__xludf.DUMMYFUNCTION("IF(REGEXMATCH(I890,""(?i)entrepreneurship cell""),1,0)"),1.0)</f>
        <v>1</v>
      </c>
      <c r="O890" s="3">
        <f>IFERROR(__xludf.DUMMYFUNCTION("IF(REGEXMATCH(I890,""(?i)cultural club""),1,0)"),0.0)</f>
        <v>0</v>
      </c>
      <c r="P890" s="3">
        <f>IFERROR(__xludf.DUMMYFUNCTION("IF(REGEXMATCH(I890,""(?i)sports club""),1,0)"),0.0)</f>
        <v>0</v>
      </c>
      <c r="Q890" s="3" t="s">
        <v>1960</v>
      </c>
      <c r="R890" s="3">
        <f>IFERROR(__xludf.DUMMYFUNCTION("COUNTA(SPLIT(Q890,"",""))"),3.0)</f>
        <v>3</v>
      </c>
      <c r="S890" s="3">
        <f>IFERROR(__xludf.DUMMYFUNCTION("IF(REGEXMATCH(Q890,""(?i)c\+\+""),1,0)"),0.0)</f>
        <v>0</v>
      </c>
      <c r="T890" s="3">
        <f>IFERROR(__xludf.DUMMYFUNCTION("IF(REGEXMATCH(Q890,""(?i)machine learning""),1,0)"),1.0)</f>
        <v>1</v>
      </c>
      <c r="U890" s="3">
        <f>IFERROR(__xludf.DUMMYFUNCTION("IF(REGEXMATCH(Q890,""(?i)python""),1,0)"),0.0)</f>
        <v>0</v>
      </c>
      <c r="V890" s="3">
        <f>IFERROR(__xludf.DUMMYFUNCTION("IF(REGEXMATCH(Q890,""(?i)java""),1,0)"),0.0)</f>
        <v>0</v>
      </c>
      <c r="W890" s="3">
        <f>IFERROR(__xludf.DUMMYFUNCTION("IF(REGEXMATCH(Q890,""(?i)sql""),1,0)"),1.0)</f>
        <v>1</v>
      </c>
      <c r="X890" s="3">
        <f>IFERROR(__xludf.DUMMYFUNCTION("IF(REGEXMATCH(Q890,""(?i)web development""),1,0)"),0.0)</f>
        <v>0</v>
      </c>
      <c r="Y890" s="3">
        <f>IFERROR(__xludf.DUMMYFUNCTION("IF(REGEXMATCH(Q890,""(?i)data science""),1,0)"),1.0)</f>
        <v>1</v>
      </c>
      <c r="Z890" s="3" t="s">
        <v>45</v>
      </c>
      <c r="AA890" s="3" t="s">
        <v>46</v>
      </c>
      <c r="AB890" s="3" t="s">
        <v>47</v>
      </c>
      <c r="AC890" s="3" t="s">
        <v>48</v>
      </c>
      <c r="AD890" s="3">
        <v>0.0</v>
      </c>
      <c r="AE890" s="3" t="s">
        <v>49</v>
      </c>
      <c r="AF890" s="3">
        <v>7.07</v>
      </c>
      <c r="AG890" s="3">
        <v>7.52</v>
      </c>
      <c r="AH890" s="3">
        <v>5.44</v>
      </c>
      <c r="AI890" s="3">
        <v>6.47</v>
      </c>
      <c r="AJ890" s="3">
        <v>7.79</v>
      </c>
      <c r="AK890" s="3">
        <v>5.75</v>
      </c>
      <c r="AL890" s="3">
        <v>7.29</v>
      </c>
      <c r="AM890" s="3">
        <v>5.64</v>
      </c>
    </row>
    <row r="891">
      <c r="A891" s="3" t="s">
        <v>2016</v>
      </c>
      <c r="B891" s="3" t="s">
        <v>187</v>
      </c>
      <c r="C891" s="4">
        <v>23.0</v>
      </c>
      <c r="D891" s="3" t="s">
        <v>58</v>
      </c>
      <c r="E891" s="3" t="s">
        <v>52</v>
      </c>
      <c r="F891" s="5">
        <v>6.8</v>
      </c>
      <c r="G891" s="3">
        <v>3.0</v>
      </c>
      <c r="H891" s="5">
        <v>93.37</v>
      </c>
      <c r="I891" s="3" t="s">
        <v>124</v>
      </c>
      <c r="J891" s="3">
        <f>IFERROR(__xludf.DUMMYFUNCTION("COUNTA(SPLIT(I891,"",""))"),3.0)</f>
        <v>3</v>
      </c>
      <c r="K891" s="3">
        <f>IFERROR(__xludf.DUMMYFUNCTION("IF(REGEXMATCH(I891,""(?i)literary society""),1,0)"),1.0)</f>
        <v>1</v>
      </c>
      <c r="L891" s="3">
        <f>IFERROR(__xludf.DUMMYFUNCTION("IF(REGEXMATCH(I891,""(?i)robotics""),1,0)"),1.0)</f>
        <v>1</v>
      </c>
      <c r="M891" s="3">
        <f>IFERROR(__xludf.DUMMYFUNCTION("IF(REGEXMATCH(I891,""(?i)coding club""),1,0)"),0.0)</f>
        <v>0</v>
      </c>
      <c r="N891" s="3">
        <f>IFERROR(__xludf.DUMMYFUNCTION("IF(REGEXMATCH(I891,""(?i)entrepreneurship cell""),1,0)"),0.0)</f>
        <v>0</v>
      </c>
      <c r="O891" s="3">
        <f>IFERROR(__xludf.DUMMYFUNCTION("IF(REGEXMATCH(I891,""(?i)cultural club""),1,0)"),0.0)</f>
        <v>0</v>
      </c>
      <c r="P891" s="3">
        <f>IFERROR(__xludf.DUMMYFUNCTION("IF(REGEXMATCH(I891,""(?i)sports club""),1,0)"),1.0)</f>
        <v>1</v>
      </c>
      <c r="Q891" s="3" t="s">
        <v>643</v>
      </c>
      <c r="R891" s="3">
        <f>IFERROR(__xludf.DUMMYFUNCTION("COUNTA(SPLIT(Q891,"",""))"),3.0)</f>
        <v>3</v>
      </c>
      <c r="S891" s="3">
        <f>IFERROR(__xludf.DUMMYFUNCTION("IF(REGEXMATCH(Q891,""(?i)c\+\+""),1,0)"),0.0)</f>
        <v>0</v>
      </c>
      <c r="T891" s="3">
        <f>IFERROR(__xludf.DUMMYFUNCTION("IF(REGEXMATCH(Q891,""(?i)machine learning""),1,0)"),1.0)</f>
        <v>1</v>
      </c>
      <c r="U891" s="3">
        <f>IFERROR(__xludf.DUMMYFUNCTION("IF(REGEXMATCH(Q891,""(?i)python""),1,0)"),0.0)</f>
        <v>0</v>
      </c>
      <c r="V891" s="3">
        <f>IFERROR(__xludf.DUMMYFUNCTION("IF(REGEXMATCH(Q891,""(?i)java""),1,0)"),0.0)</f>
        <v>0</v>
      </c>
      <c r="W891" s="3">
        <f>IFERROR(__xludf.DUMMYFUNCTION("IF(REGEXMATCH(Q891,""(?i)sql""),1,0)"),0.0)</f>
        <v>0</v>
      </c>
      <c r="X891" s="3">
        <f>IFERROR(__xludf.DUMMYFUNCTION("IF(REGEXMATCH(Q891,""(?i)web development""),1,0)"),1.0)</f>
        <v>1</v>
      </c>
      <c r="Y891" s="3">
        <f>IFERROR(__xludf.DUMMYFUNCTION("IF(REGEXMATCH(Q891,""(?i)data science""),1,0)"),1.0)</f>
        <v>1</v>
      </c>
      <c r="Z891" s="3" t="s">
        <v>45</v>
      </c>
      <c r="AA891" s="3" t="s">
        <v>72</v>
      </c>
      <c r="AB891" s="3" t="s">
        <v>66</v>
      </c>
      <c r="AC891" s="3" t="s">
        <v>67</v>
      </c>
      <c r="AD891" s="3">
        <v>3.14</v>
      </c>
      <c r="AE891" s="3" t="s">
        <v>61</v>
      </c>
      <c r="AF891" s="3">
        <v>6.74</v>
      </c>
      <c r="AG891" s="3">
        <v>6.88</v>
      </c>
      <c r="AH891" s="3">
        <v>6.21</v>
      </c>
      <c r="AI891" s="3">
        <v>7.18</v>
      </c>
      <c r="AJ891" s="3">
        <v>6.75</v>
      </c>
      <c r="AK891" s="3">
        <v>7.11</v>
      </c>
      <c r="AL891" s="3">
        <v>6.84</v>
      </c>
      <c r="AM891" s="3">
        <v>6.65</v>
      </c>
    </row>
    <row r="892">
      <c r="A892" s="3" t="s">
        <v>2017</v>
      </c>
      <c r="B892" s="3" t="s">
        <v>40</v>
      </c>
      <c r="C892" s="4">
        <v>19.0</v>
      </c>
      <c r="D892" s="3" t="s">
        <v>41</v>
      </c>
      <c r="E892" s="3" t="s">
        <v>42</v>
      </c>
      <c r="F892" s="5">
        <v>7.74</v>
      </c>
      <c r="G892" s="3">
        <v>2.0</v>
      </c>
      <c r="H892" s="5">
        <v>82.6</v>
      </c>
      <c r="I892" s="3" t="s">
        <v>464</v>
      </c>
      <c r="J892" s="3">
        <f>IFERROR(__xludf.DUMMYFUNCTION("COUNTA(SPLIT(I892,"",""))"),3.0)</f>
        <v>3</v>
      </c>
      <c r="K892" s="3">
        <f>IFERROR(__xludf.DUMMYFUNCTION("IF(REGEXMATCH(I892,""(?i)literary society""),1,0)"),0.0)</f>
        <v>0</v>
      </c>
      <c r="L892" s="3">
        <f>IFERROR(__xludf.DUMMYFUNCTION("IF(REGEXMATCH(I892,""(?i)robotics""),1,0)"),0.0)</f>
        <v>0</v>
      </c>
      <c r="M892" s="3">
        <f>IFERROR(__xludf.DUMMYFUNCTION("IF(REGEXMATCH(I892,""(?i)coding club""),1,0)"),1.0)</f>
        <v>1</v>
      </c>
      <c r="N892" s="3">
        <f>IFERROR(__xludf.DUMMYFUNCTION("IF(REGEXMATCH(I892,""(?i)entrepreneurship cell""),1,0)"),1.0)</f>
        <v>1</v>
      </c>
      <c r="O892" s="3">
        <f>IFERROR(__xludf.DUMMYFUNCTION("IF(REGEXMATCH(I892,""(?i)cultural club""),1,0)"),1.0)</f>
        <v>1</v>
      </c>
      <c r="P892" s="3">
        <f>IFERROR(__xludf.DUMMYFUNCTION("IF(REGEXMATCH(I892,""(?i)sports club""),1,0)"),0.0)</f>
        <v>0</v>
      </c>
      <c r="Q892" s="3" t="s">
        <v>465</v>
      </c>
      <c r="R892" s="3">
        <f>IFERROR(__xludf.DUMMYFUNCTION("COUNTA(SPLIT(Q892,"",""))"),5.0)</f>
        <v>5</v>
      </c>
      <c r="S892" s="3">
        <f>IFERROR(__xludf.DUMMYFUNCTION("IF(REGEXMATCH(Q892,""(?i)c\+\+""),1,0)"),0.0)</f>
        <v>0</v>
      </c>
      <c r="T892" s="3">
        <f>IFERROR(__xludf.DUMMYFUNCTION("IF(REGEXMATCH(Q892,""(?i)machine learning""),1,0)"),1.0)</f>
        <v>1</v>
      </c>
      <c r="U892" s="3">
        <f>IFERROR(__xludf.DUMMYFUNCTION("IF(REGEXMATCH(Q892,""(?i)python""),1,0)"),1.0)</f>
        <v>1</v>
      </c>
      <c r="V892" s="3">
        <f>IFERROR(__xludf.DUMMYFUNCTION("IF(REGEXMATCH(Q892,""(?i)java""),1,0)"),0.0)</f>
        <v>0</v>
      </c>
      <c r="W892" s="3">
        <f>IFERROR(__xludf.DUMMYFUNCTION("IF(REGEXMATCH(Q892,""(?i)sql""),1,0)"),1.0)</f>
        <v>1</v>
      </c>
      <c r="X892" s="3">
        <f>IFERROR(__xludf.DUMMYFUNCTION("IF(REGEXMATCH(Q892,""(?i)web development""),1,0)"),1.0)</f>
        <v>1</v>
      </c>
      <c r="Y892" s="3">
        <f>IFERROR(__xludf.DUMMYFUNCTION("IF(REGEXMATCH(Q892,""(?i)data science""),1,0)"),1.0)</f>
        <v>1</v>
      </c>
      <c r="Z892" s="3" t="s">
        <v>45</v>
      </c>
      <c r="AA892" s="3" t="s">
        <v>61</v>
      </c>
      <c r="AB892" s="3" t="s">
        <v>47</v>
      </c>
      <c r="AC892" s="3" t="s">
        <v>48</v>
      </c>
      <c r="AD892" s="3">
        <v>0.0</v>
      </c>
      <c r="AE892" s="3" t="s">
        <v>49</v>
      </c>
      <c r="AF892" s="3">
        <v>5.76</v>
      </c>
      <c r="AG892" s="3">
        <v>8.25</v>
      </c>
      <c r="AH892" s="3">
        <v>7.73</v>
      </c>
      <c r="AI892" s="3">
        <v>7.54</v>
      </c>
      <c r="AJ892" s="3">
        <v>7.72</v>
      </c>
      <c r="AK892" s="3">
        <v>9.39</v>
      </c>
      <c r="AL892" s="3">
        <v>9.19</v>
      </c>
      <c r="AM892" s="3">
        <v>6.31</v>
      </c>
    </row>
    <row r="893">
      <c r="A893" s="3" t="s">
        <v>2018</v>
      </c>
      <c r="B893" s="3" t="s">
        <v>2019</v>
      </c>
      <c r="C893" s="4">
        <v>21.0</v>
      </c>
      <c r="D893" s="3" t="s">
        <v>58</v>
      </c>
      <c r="E893" s="3" t="s">
        <v>59</v>
      </c>
      <c r="F893" s="5">
        <v>6.77</v>
      </c>
      <c r="G893" s="3">
        <v>1.0</v>
      </c>
      <c r="H893" s="5">
        <v>78.55</v>
      </c>
      <c r="I893" s="3" t="s">
        <v>13</v>
      </c>
      <c r="J893" s="3">
        <f>IFERROR(__xludf.DUMMYFUNCTION("COUNTA(SPLIT(I893,"",""))"),1.0)</f>
        <v>1</v>
      </c>
      <c r="K893" s="3">
        <f>IFERROR(__xludf.DUMMYFUNCTION("IF(REGEXMATCH(I893,""(?i)literary society""),1,0)"),0.0)</f>
        <v>0</v>
      </c>
      <c r="L893" s="3">
        <f>IFERROR(__xludf.DUMMYFUNCTION("IF(REGEXMATCH(I893,""(?i)robotics""),1,0)"),0.0)</f>
        <v>0</v>
      </c>
      <c r="M893" s="3">
        <f>IFERROR(__xludf.DUMMYFUNCTION("IF(REGEXMATCH(I893,""(?i)coding club""),1,0)"),0.0)</f>
        <v>0</v>
      </c>
      <c r="N893" s="3">
        <f>IFERROR(__xludf.DUMMYFUNCTION("IF(REGEXMATCH(I893,""(?i)entrepreneurship cell""),1,0)"),1.0)</f>
        <v>1</v>
      </c>
      <c r="O893" s="3">
        <f>IFERROR(__xludf.DUMMYFUNCTION("IF(REGEXMATCH(I893,""(?i)cultural club""),1,0)"),0.0)</f>
        <v>0</v>
      </c>
      <c r="P893" s="3">
        <f>IFERROR(__xludf.DUMMYFUNCTION("IF(REGEXMATCH(I893,""(?i)sports club""),1,0)"),0.0)</f>
        <v>0</v>
      </c>
      <c r="Q893" s="3" t="s">
        <v>718</v>
      </c>
      <c r="R893" s="3">
        <f>IFERROR(__xludf.DUMMYFUNCTION("COUNTA(SPLIT(Q893,"",""))"),4.0)</f>
        <v>4</v>
      </c>
      <c r="S893" s="3">
        <f>IFERROR(__xludf.DUMMYFUNCTION("IF(REGEXMATCH(Q893,""(?i)c\+\+""),1,0)"),0.0)</f>
        <v>0</v>
      </c>
      <c r="T893" s="3">
        <f>IFERROR(__xludf.DUMMYFUNCTION("IF(REGEXMATCH(Q893,""(?i)machine learning""),1,0)"),0.0)</f>
        <v>0</v>
      </c>
      <c r="U893" s="3">
        <f>IFERROR(__xludf.DUMMYFUNCTION("IF(REGEXMATCH(Q893,""(?i)python""),1,0)"),1.0)</f>
        <v>1</v>
      </c>
      <c r="V893" s="3">
        <f>IFERROR(__xludf.DUMMYFUNCTION("IF(REGEXMATCH(Q893,""(?i)java""),1,0)"),1.0)</f>
        <v>1</v>
      </c>
      <c r="W893" s="3">
        <f>IFERROR(__xludf.DUMMYFUNCTION("IF(REGEXMATCH(Q893,""(?i)sql""),1,0)"),1.0)</f>
        <v>1</v>
      </c>
      <c r="X893" s="3">
        <f>IFERROR(__xludf.DUMMYFUNCTION("IF(REGEXMATCH(Q893,""(?i)web development""),1,0)"),1.0)</f>
        <v>1</v>
      </c>
      <c r="Y893" s="3">
        <f>IFERROR(__xludf.DUMMYFUNCTION("IF(REGEXMATCH(Q893,""(?i)data science""),1,0)"),0.0)</f>
        <v>0</v>
      </c>
      <c r="Z893" s="3" t="s">
        <v>55</v>
      </c>
      <c r="AA893" s="3" t="s">
        <v>48</v>
      </c>
      <c r="AB893" s="3" t="s">
        <v>47</v>
      </c>
      <c r="AC893" s="3" t="s">
        <v>48</v>
      </c>
      <c r="AD893" s="3">
        <v>0.0</v>
      </c>
      <c r="AE893" s="3" t="s">
        <v>49</v>
      </c>
      <c r="AF893" s="3">
        <v>7.56</v>
      </c>
      <c r="AG893" s="3">
        <v>5.91</v>
      </c>
      <c r="AH893" s="3">
        <v>6.56</v>
      </c>
      <c r="AI893" s="3">
        <v>7.62</v>
      </c>
      <c r="AJ893" s="3">
        <v>7.43</v>
      </c>
      <c r="AK893" s="3">
        <v>5.01</v>
      </c>
      <c r="AL893" s="3">
        <v>7.59</v>
      </c>
      <c r="AM893" s="3">
        <v>6.45</v>
      </c>
    </row>
    <row r="894">
      <c r="A894" s="3" t="s">
        <v>2020</v>
      </c>
      <c r="B894" s="3" t="s">
        <v>2021</v>
      </c>
      <c r="C894" s="4">
        <v>18.0</v>
      </c>
      <c r="D894" s="3" t="s">
        <v>58</v>
      </c>
      <c r="E894" s="3" t="s">
        <v>82</v>
      </c>
      <c r="F894" s="5">
        <v>6.97</v>
      </c>
      <c r="G894" s="3">
        <v>1.0</v>
      </c>
      <c r="H894" s="5">
        <v>90.61</v>
      </c>
      <c r="I894" s="3" t="s">
        <v>2022</v>
      </c>
      <c r="J894" s="3">
        <f>IFERROR(__xludf.DUMMYFUNCTION("COUNTA(SPLIT(I894,"",""))"),3.0)</f>
        <v>3</v>
      </c>
      <c r="K894" s="3">
        <f>IFERROR(__xludf.DUMMYFUNCTION("IF(REGEXMATCH(I894,""(?i)literary society""),1,0)"),0.0)</f>
        <v>0</v>
      </c>
      <c r="L894" s="3">
        <f>IFERROR(__xludf.DUMMYFUNCTION("IF(REGEXMATCH(I894,""(?i)robotics""),1,0)"),1.0)</f>
        <v>1</v>
      </c>
      <c r="M894" s="3">
        <f>IFERROR(__xludf.DUMMYFUNCTION("IF(REGEXMATCH(I894,""(?i)coding club""),1,0)"),1.0)</f>
        <v>1</v>
      </c>
      <c r="N894" s="3">
        <f>IFERROR(__xludf.DUMMYFUNCTION("IF(REGEXMATCH(I894,""(?i)entrepreneurship cell""),1,0)"),0.0)</f>
        <v>0</v>
      </c>
      <c r="O894" s="3">
        <f>IFERROR(__xludf.DUMMYFUNCTION("IF(REGEXMATCH(I894,""(?i)cultural club""),1,0)"),1.0)</f>
        <v>1</v>
      </c>
      <c r="P894" s="3">
        <f>IFERROR(__xludf.DUMMYFUNCTION("IF(REGEXMATCH(I894,""(?i)sports club""),1,0)"),0.0)</f>
        <v>0</v>
      </c>
      <c r="Q894" s="3" t="s">
        <v>1899</v>
      </c>
      <c r="R894" s="3">
        <f>IFERROR(__xludf.DUMMYFUNCTION("COUNTA(SPLIT(Q894,"",""))"),3.0)</f>
        <v>3</v>
      </c>
      <c r="S894" s="3">
        <f>IFERROR(__xludf.DUMMYFUNCTION("IF(REGEXMATCH(Q894,""(?i)c\+\+""),1,0)"),0.0)</f>
        <v>0</v>
      </c>
      <c r="T894" s="3">
        <f>IFERROR(__xludf.DUMMYFUNCTION("IF(REGEXMATCH(Q894,""(?i)machine learning""),1,0)"),0.0)</f>
        <v>0</v>
      </c>
      <c r="U894" s="3">
        <f>IFERROR(__xludf.DUMMYFUNCTION("IF(REGEXMATCH(Q894,""(?i)python""),1,0)"),1.0)</f>
        <v>1</v>
      </c>
      <c r="V894" s="3">
        <f>IFERROR(__xludf.DUMMYFUNCTION("IF(REGEXMATCH(Q894,""(?i)java""),1,0)"),1.0)</f>
        <v>1</v>
      </c>
      <c r="W894" s="3">
        <f>IFERROR(__xludf.DUMMYFUNCTION("IF(REGEXMATCH(Q894,""(?i)sql""),1,0)"),1.0)</f>
        <v>1</v>
      </c>
      <c r="X894" s="3">
        <f>IFERROR(__xludf.DUMMYFUNCTION("IF(REGEXMATCH(Q894,""(?i)web development""),1,0)"),0.0)</f>
        <v>0</v>
      </c>
      <c r="Y894" s="3">
        <f>IFERROR(__xludf.DUMMYFUNCTION("IF(REGEXMATCH(Q894,""(?i)data science""),1,0)"),0.0)</f>
        <v>0</v>
      </c>
      <c r="Z894" s="3" t="s">
        <v>55</v>
      </c>
      <c r="AA894" s="3" t="s">
        <v>48</v>
      </c>
      <c r="AB894" s="3" t="s">
        <v>66</v>
      </c>
      <c r="AC894" s="3" t="s">
        <v>85</v>
      </c>
      <c r="AD894" s="3">
        <v>11.25</v>
      </c>
      <c r="AE894" s="3" t="s">
        <v>75</v>
      </c>
      <c r="AF894" s="3">
        <v>7.04</v>
      </c>
      <c r="AG894" s="3">
        <v>6.73</v>
      </c>
      <c r="AH894" s="3">
        <v>7.2</v>
      </c>
      <c r="AI894" s="3">
        <v>7.52</v>
      </c>
      <c r="AJ894" s="3">
        <v>4.97</v>
      </c>
      <c r="AK894" s="3">
        <v>9.11</v>
      </c>
      <c r="AL894" s="3">
        <v>6.21</v>
      </c>
      <c r="AM894" s="3">
        <v>7.0</v>
      </c>
    </row>
    <row r="895">
      <c r="A895" s="3" t="s">
        <v>2023</v>
      </c>
      <c r="B895" s="3" t="s">
        <v>2024</v>
      </c>
      <c r="C895" s="4">
        <v>23.0</v>
      </c>
      <c r="D895" s="3" t="s">
        <v>41</v>
      </c>
      <c r="E895" s="3" t="s">
        <v>92</v>
      </c>
      <c r="F895" s="5">
        <v>6.51</v>
      </c>
      <c r="G895" s="3">
        <v>1.0</v>
      </c>
      <c r="H895" s="5">
        <v>80.2</v>
      </c>
      <c r="I895" s="3" t="s">
        <v>13</v>
      </c>
      <c r="J895" s="3">
        <f>IFERROR(__xludf.DUMMYFUNCTION("COUNTA(SPLIT(I895,"",""))"),1.0)</f>
        <v>1</v>
      </c>
      <c r="K895" s="3">
        <f>IFERROR(__xludf.DUMMYFUNCTION("IF(REGEXMATCH(I895,""(?i)literary society""),1,0)"),0.0)</f>
        <v>0</v>
      </c>
      <c r="L895" s="3">
        <f>IFERROR(__xludf.DUMMYFUNCTION("IF(REGEXMATCH(I895,""(?i)robotics""),1,0)"),0.0)</f>
        <v>0</v>
      </c>
      <c r="M895" s="3">
        <f>IFERROR(__xludf.DUMMYFUNCTION("IF(REGEXMATCH(I895,""(?i)coding club""),1,0)"),0.0)</f>
        <v>0</v>
      </c>
      <c r="N895" s="3">
        <f>IFERROR(__xludf.DUMMYFUNCTION("IF(REGEXMATCH(I895,""(?i)entrepreneurship cell""),1,0)"),1.0)</f>
        <v>1</v>
      </c>
      <c r="O895" s="3">
        <f>IFERROR(__xludf.DUMMYFUNCTION("IF(REGEXMATCH(I895,""(?i)cultural club""),1,0)"),0.0)</f>
        <v>0</v>
      </c>
      <c r="P895" s="3">
        <f>IFERROR(__xludf.DUMMYFUNCTION("IF(REGEXMATCH(I895,""(?i)sports club""),1,0)"),0.0)</f>
        <v>0</v>
      </c>
      <c r="Q895" s="3" t="s">
        <v>2025</v>
      </c>
      <c r="R895" s="3">
        <f>IFERROR(__xludf.DUMMYFUNCTION("COUNTA(SPLIT(Q895,"",""))"),5.0)</f>
        <v>5</v>
      </c>
      <c r="S895" s="3">
        <f>IFERROR(__xludf.DUMMYFUNCTION("IF(REGEXMATCH(Q895,""(?i)c\+\+""),1,0)"),0.0)</f>
        <v>0</v>
      </c>
      <c r="T895" s="3">
        <f>IFERROR(__xludf.DUMMYFUNCTION("IF(REGEXMATCH(Q895,""(?i)machine learning""),1,0)"),1.0)</f>
        <v>1</v>
      </c>
      <c r="U895" s="3">
        <f>IFERROR(__xludf.DUMMYFUNCTION("IF(REGEXMATCH(Q895,""(?i)python""),1,0)"),0.0)</f>
        <v>0</v>
      </c>
      <c r="V895" s="3">
        <f>IFERROR(__xludf.DUMMYFUNCTION("IF(REGEXMATCH(Q895,""(?i)java""),1,0)"),1.0)</f>
        <v>1</v>
      </c>
      <c r="W895" s="3">
        <f>IFERROR(__xludf.DUMMYFUNCTION("IF(REGEXMATCH(Q895,""(?i)sql""),1,0)"),1.0)</f>
        <v>1</v>
      </c>
      <c r="X895" s="3">
        <f>IFERROR(__xludf.DUMMYFUNCTION("IF(REGEXMATCH(Q895,""(?i)web development""),1,0)"),1.0)</f>
        <v>1</v>
      </c>
      <c r="Y895" s="3">
        <f>IFERROR(__xludf.DUMMYFUNCTION("IF(REGEXMATCH(Q895,""(?i)data science""),1,0)"),1.0)</f>
        <v>1</v>
      </c>
      <c r="Z895" s="3" t="s">
        <v>55</v>
      </c>
      <c r="AA895" s="3" t="s">
        <v>48</v>
      </c>
      <c r="AB895" s="3" t="s">
        <v>47</v>
      </c>
      <c r="AC895" s="3" t="s">
        <v>48</v>
      </c>
      <c r="AD895" s="3">
        <v>0.0</v>
      </c>
      <c r="AE895" s="3" t="s">
        <v>49</v>
      </c>
      <c r="AF895" s="3">
        <v>7.72</v>
      </c>
      <c r="AG895" s="3">
        <v>5.23</v>
      </c>
      <c r="AH895" s="3">
        <v>6.28</v>
      </c>
      <c r="AI895" s="3">
        <v>6.31</v>
      </c>
      <c r="AJ895" s="3">
        <v>7.41</v>
      </c>
      <c r="AK895" s="3">
        <v>7.53</v>
      </c>
      <c r="AL895" s="3">
        <v>7.1</v>
      </c>
      <c r="AM895" s="3">
        <v>4.52</v>
      </c>
    </row>
    <row r="896">
      <c r="A896" s="3" t="s">
        <v>2026</v>
      </c>
      <c r="B896" s="3" t="s">
        <v>470</v>
      </c>
      <c r="C896" s="4">
        <v>23.0</v>
      </c>
      <c r="D896" s="3" t="s">
        <v>41</v>
      </c>
      <c r="E896" s="3" t="s">
        <v>82</v>
      </c>
      <c r="F896" s="5">
        <v>6.48</v>
      </c>
      <c r="G896" s="3">
        <v>0.0</v>
      </c>
      <c r="H896" s="5">
        <v>71.19</v>
      </c>
      <c r="I896" s="3" t="s">
        <v>2027</v>
      </c>
      <c r="J896" s="3">
        <f>IFERROR(__xludf.DUMMYFUNCTION("COUNTA(SPLIT(I896,"",""))"),3.0)</f>
        <v>3</v>
      </c>
      <c r="K896" s="3">
        <f>IFERROR(__xludf.DUMMYFUNCTION("IF(REGEXMATCH(I896,""(?i)literary society""),1,0)"),0.0)</f>
        <v>0</v>
      </c>
      <c r="L896" s="3">
        <f>IFERROR(__xludf.DUMMYFUNCTION("IF(REGEXMATCH(I896,""(?i)robotics""),1,0)"),1.0)</f>
        <v>1</v>
      </c>
      <c r="M896" s="3">
        <f>IFERROR(__xludf.DUMMYFUNCTION("IF(REGEXMATCH(I896,""(?i)coding club""),1,0)"),1.0)</f>
        <v>1</v>
      </c>
      <c r="N896" s="3">
        <f>IFERROR(__xludf.DUMMYFUNCTION("IF(REGEXMATCH(I896,""(?i)entrepreneurship cell""),1,0)"),0.0)</f>
        <v>0</v>
      </c>
      <c r="O896" s="3">
        <f>IFERROR(__xludf.DUMMYFUNCTION("IF(REGEXMATCH(I896,""(?i)cultural club""),1,0)"),0.0)</f>
        <v>0</v>
      </c>
      <c r="P896" s="3">
        <f>IFERROR(__xludf.DUMMYFUNCTION("IF(REGEXMATCH(I896,""(?i)sports club""),1,0)"),1.0)</f>
        <v>1</v>
      </c>
      <c r="Q896" s="3" t="s">
        <v>2028</v>
      </c>
      <c r="R896" s="3">
        <f>IFERROR(__xludf.DUMMYFUNCTION("COUNTA(SPLIT(Q896,"",""))"),4.0)</f>
        <v>4</v>
      </c>
      <c r="S896" s="3">
        <f>IFERROR(__xludf.DUMMYFUNCTION("IF(REGEXMATCH(Q896,""(?i)c\+\+""),1,0)"),1.0)</f>
        <v>1</v>
      </c>
      <c r="T896" s="3">
        <f>IFERROR(__xludf.DUMMYFUNCTION("IF(REGEXMATCH(Q896,""(?i)machine learning""),1,0)"),0.0)</f>
        <v>0</v>
      </c>
      <c r="U896" s="3">
        <f>IFERROR(__xludf.DUMMYFUNCTION("IF(REGEXMATCH(Q896,""(?i)python""),1,0)"),1.0)</f>
        <v>1</v>
      </c>
      <c r="V896" s="3">
        <f>IFERROR(__xludf.DUMMYFUNCTION("IF(REGEXMATCH(Q896,""(?i)java""),1,0)"),1.0)</f>
        <v>1</v>
      </c>
      <c r="W896" s="3">
        <f>IFERROR(__xludf.DUMMYFUNCTION("IF(REGEXMATCH(Q896,""(?i)sql""),1,0)"),0.0)</f>
        <v>0</v>
      </c>
      <c r="X896" s="3">
        <f>IFERROR(__xludf.DUMMYFUNCTION("IF(REGEXMATCH(Q896,""(?i)web development""),1,0)"),1.0)</f>
        <v>1</v>
      </c>
      <c r="Y896" s="3">
        <f>IFERROR(__xludf.DUMMYFUNCTION("IF(REGEXMATCH(Q896,""(?i)data science""),1,0)"),0.0)</f>
        <v>0</v>
      </c>
      <c r="Z896" s="3" t="s">
        <v>55</v>
      </c>
      <c r="AA896" s="3" t="s">
        <v>48</v>
      </c>
      <c r="AB896" s="3" t="s">
        <v>66</v>
      </c>
      <c r="AC896" s="3" t="s">
        <v>72</v>
      </c>
      <c r="AD896" s="3">
        <v>8.64</v>
      </c>
      <c r="AE896" s="3" t="s">
        <v>106</v>
      </c>
      <c r="AF896" s="3">
        <v>5.84</v>
      </c>
      <c r="AG896" s="3">
        <v>6.69</v>
      </c>
      <c r="AH896" s="3">
        <v>6.3</v>
      </c>
      <c r="AI896" s="3">
        <v>5.93</v>
      </c>
      <c r="AJ896" s="3">
        <v>6.63</v>
      </c>
      <c r="AK896" s="3">
        <v>6.78</v>
      </c>
      <c r="AL896" s="3">
        <v>7.14</v>
      </c>
      <c r="AM896" s="3">
        <v>6.5</v>
      </c>
    </row>
    <row r="897">
      <c r="A897" s="3" t="s">
        <v>2029</v>
      </c>
      <c r="B897" s="3" t="s">
        <v>2030</v>
      </c>
      <c r="C897" s="4">
        <v>22.0</v>
      </c>
      <c r="D897" s="3" t="s">
        <v>58</v>
      </c>
      <c r="E897" s="3" t="s">
        <v>70</v>
      </c>
      <c r="F897" s="5">
        <v>6.82</v>
      </c>
      <c r="G897" s="3">
        <v>2.0</v>
      </c>
      <c r="H897" s="5">
        <v>71.29</v>
      </c>
      <c r="I897" s="3" t="s">
        <v>458</v>
      </c>
      <c r="J897" s="3">
        <f>IFERROR(__xludf.DUMMYFUNCTION("COUNTA(SPLIT(I897,"",""))"),2.0)</f>
        <v>2</v>
      </c>
      <c r="K897" s="3">
        <f>IFERROR(__xludf.DUMMYFUNCTION("IF(REGEXMATCH(I897,""(?i)literary society""),1,0)"),0.0)</f>
        <v>0</v>
      </c>
      <c r="L897" s="3">
        <f>IFERROR(__xludf.DUMMYFUNCTION("IF(REGEXMATCH(I897,""(?i)robotics""),1,0)"),1.0)</f>
        <v>1</v>
      </c>
      <c r="M897" s="3">
        <f>IFERROR(__xludf.DUMMYFUNCTION("IF(REGEXMATCH(I897,""(?i)coding club""),1,0)"),1.0)</f>
        <v>1</v>
      </c>
      <c r="N897" s="3">
        <f>IFERROR(__xludf.DUMMYFUNCTION("IF(REGEXMATCH(I897,""(?i)entrepreneurship cell""),1,0)"),0.0)</f>
        <v>0</v>
      </c>
      <c r="O897" s="3">
        <f>IFERROR(__xludf.DUMMYFUNCTION("IF(REGEXMATCH(I897,""(?i)cultural club""),1,0)"),0.0)</f>
        <v>0</v>
      </c>
      <c r="P897" s="3">
        <f>IFERROR(__xludf.DUMMYFUNCTION("IF(REGEXMATCH(I897,""(?i)sports club""),1,0)"),0.0)</f>
        <v>0</v>
      </c>
      <c r="Q897" s="3" t="s">
        <v>2031</v>
      </c>
      <c r="R897" s="3">
        <f>IFERROR(__xludf.DUMMYFUNCTION("COUNTA(SPLIT(Q897,"",""))"),5.0)</f>
        <v>5</v>
      </c>
      <c r="S897" s="3">
        <f>IFERROR(__xludf.DUMMYFUNCTION("IF(REGEXMATCH(Q897,""(?i)c\+\+""),1,0)"),1.0)</f>
        <v>1</v>
      </c>
      <c r="T897" s="3">
        <f>IFERROR(__xludf.DUMMYFUNCTION("IF(REGEXMATCH(Q897,""(?i)machine learning""),1,0)"),1.0)</f>
        <v>1</v>
      </c>
      <c r="U897" s="3">
        <f>IFERROR(__xludf.DUMMYFUNCTION("IF(REGEXMATCH(Q897,""(?i)python""),1,0)"),1.0)</f>
        <v>1</v>
      </c>
      <c r="V897" s="3">
        <f>IFERROR(__xludf.DUMMYFUNCTION("IF(REGEXMATCH(Q897,""(?i)java""),1,0)"),1.0)</f>
        <v>1</v>
      </c>
      <c r="W897" s="3">
        <f>IFERROR(__xludf.DUMMYFUNCTION("IF(REGEXMATCH(Q897,""(?i)sql""),1,0)"),0.0)</f>
        <v>0</v>
      </c>
      <c r="X897" s="3">
        <f>IFERROR(__xludf.DUMMYFUNCTION("IF(REGEXMATCH(Q897,""(?i)web development""),1,0)"),0.0)</f>
        <v>0</v>
      </c>
      <c r="Y897" s="3">
        <f>IFERROR(__xludf.DUMMYFUNCTION("IF(REGEXMATCH(Q897,""(?i)data science""),1,0)"),1.0)</f>
        <v>1</v>
      </c>
      <c r="Z897" s="3" t="s">
        <v>55</v>
      </c>
      <c r="AA897" s="3" t="s">
        <v>48</v>
      </c>
      <c r="AB897" s="3" t="s">
        <v>66</v>
      </c>
      <c r="AC897" s="3" t="s">
        <v>46</v>
      </c>
      <c r="AD897" s="3">
        <v>11.18</v>
      </c>
      <c r="AE897" s="3" t="s">
        <v>106</v>
      </c>
      <c r="AF897" s="3">
        <v>7.81</v>
      </c>
      <c r="AG897" s="3">
        <v>6.87</v>
      </c>
      <c r="AH897" s="3">
        <v>8.63</v>
      </c>
      <c r="AI897" s="3">
        <v>6.67</v>
      </c>
      <c r="AJ897" s="3">
        <v>5.46</v>
      </c>
      <c r="AK897" s="3">
        <v>6.81</v>
      </c>
      <c r="AL897" s="3">
        <v>6.67</v>
      </c>
      <c r="AM897" s="3">
        <v>5.66</v>
      </c>
    </row>
    <row r="898">
      <c r="A898" s="3" t="s">
        <v>2032</v>
      </c>
      <c r="B898" s="3" t="s">
        <v>256</v>
      </c>
      <c r="C898" s="4">
        <v>21.0</v>
      </c>
      <c r="D898" s="3" t="s">
        <v>58</v>
      </c>
      <c r="E898" s="3" t="s">
        <v>92</v>
      </c>
      <c r="F898" s="5">
        <v>6.74</v>
      </c>
      <c r="G898" s="3">
        <v>1.0</v>
      </c>
      <c r="H898" s="5">
        <v>71.65</v>
      </c>
      <c r="I898" s="3" t="s">
        <v>201</v>
      </c>
      <c r="J898" s="3">
        <f>IFERROR(__xludf.DUMMYFUNCTION("COUNTA(SPLIT(I898,"",""))"),3.0)</f>
        <v>3</v>
      </c>
      <c r="K898" s="3">
        <f>IFERROR(__xludf.DUMMYFUNCTION("IF(REGEXMATCH(I898,""(?i)literary society""),1,0)"),1.0)</f>
        <v>1</v>
      </c>
      <c r="L898" s="3">
        <f>IFERROR(__xludf.DUMMYFUNCTION("IF(REGEXMATCH(I898,""(?i)robotics""),1,0)"),1.0)</f>
        <v>1</v>
      </c>
      <c r="M898" s="3">
        <f>IFERROR(__xludf.DUMMYFUNCTION("IF(REGEXMATCH(I898,""(?i)coding club""),1,0)"),0.0)</f>
        <v>0</v>
      </c>
      <c r="N898" s="3">
        <f>IFERROR(__xludf.DUMMYFUNCTION("IF(REGEXMATCH(I898,""(?i)entrepreneurship cell""),1,0)"),0.0)</f>
        <v>0</v>
      </c>
      <c r="O898" s="3">
        <f>IFERROR(__xludf.DUMMYFUNCTION("IF(REGEXMATCH(I898,""(?i)cultural club""),1,0)"),1.0)</f>
        <v>1</v>
      </c>
      <c r="P898" s="3">
        <f>IFERROR(__xludf.DUMMYFUNCTION("IF(REGEXMATCH(I898,""(?i)sports club""),1,0)"),0.0)</f>
        <v>0</v>
      </c>
      <c r="Q898" s="3" t="s">
        <v>402</v>
      </c>
      <c r="R898" s="3">
        <f>IFERROR(__xludf.DUMMYFUNCTION("COUNTA(SPLIT(Q898,"",""))"),3.0)</f>
        <v>3</v>
      </c>
      <c r="S898" s="3">
        <f>IFERROR(__xludf.DUMMYFUNCTION("IF(REGEXMATCH(Q898,""(?i)c\+\+""),1,0)"),0.0)</f>
        <v>0</v>
      </c>
      <c r="T898" s="3">
        <f>IFERROR(__xludf.DUMMYFUNCTION("IF(REGEXMATCH(Q898,""(?i)machine learning""),1,0)"),1.0)</f>
        <v>1</v>
      </c>
      <c r="U898" s="3">
        <f>IFERROR(__xludf.DUMMYFUNCTION("IF(REGEXMATCH(Q898,""(?i)python""),1,0)"),1.0)</f>
        <v>1</v>
      </c>
      <c r="V898" s="3">
        <f>IFERROR(__xludf.DUMMYFUNCTION("IF(REGEXMATCH(Q898,""(?i)java""),1,0)"),0.0)</f>
        <v>0</v>
      </c>
      <c r="W898" s="3">
        <f>IFERROR(__xludf.DUMMYFUNCTION("IF(REGEXMATCH(Q898,""(?i)sql""),1,0)"),0.0)</f>
        <v>0</v>
      </c>
      <c r="X898" s="3">
        <f>IFERROR(__xludf.DUMMYFUNCTION("IF(REGEXMATCH(Q898,""(?i)web development""),1,0)"),1.0)</f>
        <v>1</v>
      </c>
      <c r="Y898" s="3">
        <f>IFERROR(__xludf.DUMMYFUNCTION("IF(REGEXMATCH(Q898,""(?i)data science""),1,0)"),0.0)</f>
        <v>0</v>
      </c>
      <c r="Z898" s="3" t="s">
        <v>45</v>
      </c>
      <c r="AA898" s="3" t="s">
        <v>61</v>
      </c>
      <c r="AB898" s="3" t="s">
        <v>47</v>
      </c>
      <c r="AC898" s="3" t="s">
        <v>48</v>
      </c>
      <c r="AD898" s="3">
        <v>0.0</v>
      </c>
      <c r="AE898" s="3" t="s">
        <v>49</v>
      </c>
      <c r="AF898" s="3">
        <v>5.89</v>
      </c>
      <c r="AG898" s="3">
        <v>7.32</v>
      </c>
      <c r="AH898" s="3">
        <v>7.28</v>
      </c>
      <c r="AI898" s="3">
        <v>8.01</v>
      </c>
      <c r="AJ898" s="3">
        <v>6.42</v>
      </c>
      <c r="AK898" s="3">
        <v>6.47</v>
      </c>
      <c r="AL898" s="3">
        <v>6.43</v>
      </c>
      <c r="AM898" s="3">
        <v>6.08</v>
      </c>
    </row>
    <row r="899">
      <c r="A899" s="3" t="s">
        <v>2033</v>
      </c>
      <c r="B899" s="3" t="s">
        <v>2034</v>
      </c>
      <c r="C899" s="4">
        <v>23.0</v>
      </c>
      <c r="D899" s="3" t="s">
        <v>41</v>
      </c>
      <c r="E899" s="3" t="s">
        <v>70</v>
      </c>
      <c r="F899" s="5">
        <v>7.12</v>
      </c>
      <c r="G899" s="3">
        <v>0.0</v>
      </c>
      <c r="H899" s="5">
        <v>82.25</v>
      </c>
      <c r="I899" s="3" t="s">
        <v>182</v>
      </c>
      <c r="J899" s="3">
        <f>IFERROR(__xludf.DUMMYFUNCTION("COUNTA(SPLIT(I899,"",""))"),2.0)</f>
        <v>2</v>
      </c>
      <c r="K899" s="3">
        <f>IFERROR(__xludf.DUMMYFUNCTION("IF(REGEXMATCH(I899,""(?i)literary society""),1,0)"),1.0)</f>
        <v>1</v>
      </c>
      <c r="L899" s="3">
        <f>IFERROR(__xludf.DUMMYFUNCTION("IF(REGEXMATCH(I899,""(?i)robotics""),1,0)"),1.0)</f>
        <v>1</v>
      </c>
      <c r="M899" s="3">
        <f>IFERROR(__xludf.DUMMYFUNCTION("IF(REGEXMATCH(I899,""(?i)coding club""),1,0)"),0.0)</f>
        <v>0</v>
      </c>
      <c r="N899" s="3">
        <f>IFERROR(__xludf.DUMMYFUNCTION("IF(REGEXMATCH(I899,""(?i)entrepreneurship cell""),1,0)"),0.0)</f>
        <v>0</v>
      </c>
      <c r="O899" s="3">
        <f>IFERROR(__xludf.DUMMYFUNCTION("IF(REGEXMATCH(I899,""(?i)cultural club""),1,0)"),0.0)</f>
        <v>0</v>
      </c>
      <c r="P899" s="3">
        <f>IFERROR(__xludf.DUMMYFUNCTION("IF(REGEXMATCH(I899,""(?i)sports club""),1,0)"),0.0)</f>
        <v>0</v>
      </c>
      <c r="Q899" s="3" t="s">
        <v>2035</v>
      </c>
      <c r="R899" s="3">
        <f>IFERROR(__xludf.DUMMYFUNCTION("COUNTA(SPLIT(Q899,"",""))"),5.0)</f>
        <v>5</v>
      </c>
      <c r="S899" s="3">
        <f>IFERROR(__xludf.DUMMYFUNCTION("IF(REGEXMATCH(Q899,""(?i)c\+\+""),1,0)"),1.0)</f>
        <v>1</v>
      </c>
      <c r="T899" s="3">
        <f>IFERROR(__xludf.DUMMYFUNCTION("IF(REGEXMATCH(Q899,""(?i)machine learning""),1,0)"),1.0)</f>
        <v>1</v>
      </c>
      <c r="U899" s="3">
        <f>IFERROR(__xludf.DUMMYFUNCTION("IF(REGEXMATCH(Q899,""(?i)python""),1,0)"),1.0)</f>
        <v>1</v>
      </c>
      <c r="V899" s="3">
        <f>IFERROR(__xludf.DUMMYFUNCTION("IF(REGEXMATCH(Q899,""(?i)java""),1,0)"),1.0)</f>
        <v>1</v>
      </c>
      <c r="W899" s="3">
        <f>IFERROR(__xludf.DUMMYFUNCTION("IF(REGEXMATCH(Q899,""(?i)sql""),1,0)"),1.0)</f>
        <v>1</v>
      </c>
      <c r="X899" s="3">
        <f>IFERROR(__xludf.DUMMYFUNCTION("IF(REGEXMATCH(Q899,""(?i)web development""),1,0)"),0.0)</f>
        <v>0</v>
      </c>
      <c r="Y899" s="3">
        <f>IFERROR(__xludf.DUMMYFUNCTION("IF(REGEXMATCH(Q899,""(?i)data science""),1,0)"),0.0)</f>
        <v>0</v>
      </c>
      <c r="Z899" s="3" t="s">
        <v>45</v>
      </c>
      <c r="AA899" s="3" t="s">
        <v>67</v>
      </c>
      <c r="AB899" s="3" t="s">
        <v>66</v>
      </c>
      <c r="AC899" s="3" t="s">
        <v>46</v>
      </c>
      <c r="AD899" s="3">
        <v>9.99</v>
      </c>
      <c r="AE899" s="3" t="s">
        <v>61</v>
      </c>
      <c r="AF899" s="3">
        <v>7.28</v>
      </c>
      <c r="AG899" s="3">
        <v>9.04</v>
      </c>
      <c r="AH899" s="3">
        <v>7.57</v>
      </c>
      <c r="AI899" s="3">
        <v>7.6</v>
      </c>
      <c r="AJ899" s="3">
        <v>6.73</v>
      </c>
      <c r="AK899" s="3">
        <v>6.02</v>
      </c>
      <c r="AL899" s="3">
        <v>6.47</v>
      </c>
      <c r="AM899" s="3">
        <v>6.29</v>
      </c>
    </row>
    <row r="900">
      <c r="A900" s="3" t="s">
        <v>2036</v>
      </c>
      <c r="B900" s="3" t="s">
        <v>2037</v>
      </c>
      <c r="C900" s="4">
        <v>22.0</v>
      </c>
      <c r="D900" s="3" t="s">
        <v>58</v>
      </c>
      <c r="E900" s="3" t="s">
        <v>42</v>
      </c>
      <c r="F900" s="5">
        <v>7.25</v>
      </c>
      <c r="G900" s="3">
        <v>1.0</v>
      </c>
      <c r="H900" s="5">
        <v>71.29</v>
      </c>
      <c r="I900" s="3" t="s">
        <v>1121</v>
      </c>
      <c r="J900" s="3">
        <f>IFERROR(__xludf.DUMMYFUNCTION("COUNTA(SPLIT(I900,"",""))"),3.0)</f>
        <v>3</v>
      </c>
      <c r="K900" s="3">
        <f>IFERROR(__xludf.DUMMYFUNCTION("IF(REGEXMATCH(I900,""(?i)literary society""),1,0)"),1.0)</f>
        <v>1</v>
      </c>
      <c r="L900" s="3">
        <f>IFERROR(__xludf.DUMMYFUNCTION("IF(REGEXMATCH(I900,""(?i)robotics""),1,0)"),0.0)</f>
        <v>0</v>
      </c>
      <c r="M900" s="3">
        <f>IFERROR(__xludf.DUMMYFUNCTION("IF(REGEXMATCH(I900,""(?i)coding club""),1,0)"),0.0)</f>
        <v>0</v>
      </c>
      <c r="N900" s="3">
        <f>IFERROR(__xludf.DUMMYFUNCTION("IF(REGEXMATCH(I900,""(?i)entrepreneurship cell""),1,0)"),1.0)</f>
        <v>1</v>
      </c>
      <c r="O900" s="3">
        <f>IFERROR(__xludf.DUMMYFUNCTION("IF(REGEXMATCH(I900,""(?i)cultural club""),1,0)"),0.0)</f>
        <v>0</v>
      </c>
      <c r="P900" s="3">
        <f>IFERROR(__xludf.DUMMYFUNCTION("IF(REGEXMATCH(I900,""(?i)sports club""),1,0)"),1.0)</f>
        <v>1</v>
      </c>
      <c r="Q900" s="3" t="s">
        <v>1036</v>
      </c>
      <c r="R900" s="3">
        <f>IFERROR(__xludf.DUMMYFUNCTION("COUNTA(SPLIT(Q900,"",""))"),2.0)</f>
        <v>2</v>
      </c>
      <c r="S900" s="3">
        <f>IFERROR(__xludf.DUMMYFUNCTION("IF(REGEXMATCH(Q900,""(?i)c\+\+""),1,0)"),1.0)</f>
        <v>1</v>
      </c>
      <c r="T900" s="3">
        <f>IFERROR(__xludf.DUMMYFUNCTION("IF(REGEXMATCH(Q900,""(?i)machine learning""),1,0)"),0.0)</f>
        <v>0</v>
      </c>
      <c r="U900" s="3">
        <f>IFERROR(__xludf.DUMMYFUNCTION("IF(REGEXMATCH(Q900,""(?i)python""),1,0)"),0.0)</f>
        <v>0</v>
      </c>
      <c r="V900" s="3">
        <f>IFERROR(__xludf.DUMMYFUNCTION("IF(REGEXMATCH(Q900,""(?i)java""),1,0)"),1.0)</f>
        <v>1</v>
      </c>
      <c r="W900" s="3">
        <f>IFERROR(__xludf.DUMMYFUNCTION("IF(REGEXMATCH(Q900,""(?i)sql""),1,0)"),0.0)</f>
        <v>0</v>
      </c>
      <c r="X900" s="3">
        <f>IFERROR(__xludf.DUMMYFUNCTION("IF(REGEXMATCH(Q900,""(?i)web development""),1,0)"),0.0)</f>
        <v>0</v>
      </c>
      <c r="Y900" s="3">
        <f>IFERROR(__xludf.DUMMYFUNCTION("IF(REGEXMATCH(Q900,""(?i)data science""),1,0)"),0.0)</f>
        <v>0</v>
      </c>
      <c r="Z900" s="3" t="s">
        <v>55</v>
      </c>
      <c r="AA900" s="3" t="s">
        <v>48</v>
      </c>
      <c r="AB900" s="3" t="s">
        <v>66</v>
      </c>
      <c r="AC900" s="3" t="s">
        <v>61</v>
      </c>
      <c r="AD900" s="3">
        <v>8.07</v>
      </c>
      <c r="AE900" s="3" t="s">
        <v>61</v>
      </c>
      <c r="AF900" s="3">
        <v>7.68</v>
      </c>
      <c r="AG900" s="3">
        <v>8.1</v>
      </c>
      <c r="AH900" s="3">
        <v>6.25</v>
      </c>
      <c r="AI900" s="3">
        <v>8.05</v>
      </c>
      <c r="AJ900" s="3">
        <v>8.44</v>
      </c>
      <c r="AK900" s="3">
        <v>6.96</v>
      </c>
      <c r="AL900" s="3">
        <v>6.26</v>
      </c>
      <c r="AM900" s="3">
        <v>6.28</v>
      </c>
    </row>
    <row r="901">
      <c r="A901" s="3" t="s">
        <v>2038</v>
      </c>
      <c r="B901" s="3" t="s">
        <v>2039</v>
      </c>
      <c r="C901" s="4">
        <v>23.0</v>
      </c>
      <c r="D901" s="3" t="s">
        <v>41</v>
      </c>
      <c r="E901" s="3" t="s">
        <v>82</v>
      </c>
      <c r="F901" s="5">
        <v>6.87</v>
      </c>
      <c r="G901" s="3">
        <v>1.0</v>
      </c>
      <c r="H901" s="5">
        <v>99.46</v>
      </c>
      <c r="I901" s="3" t="s">
        <v>2040</v>
      </c>
      <c r="J901" s="3">
        <f>IFERROR(__xludf.DUMMYFUNCTION("COUNTA(SPLIT(I901,"",""))"),3.0)</f>
        <v>3</v>
      </c>
      <c r="K901" s="3">
        <f>IFERROR(__xludf.DUMMYFUNCTION("IF(REGEXMATCH(I901,""(?i)literary society""),1,0)"),1.0)</f>
        <v>1</v>
      </c>
      <c r="L901" s="3">
        <f>IFERROR(__xludf.DUMMYFUNCTION("IF(REGEXMATCH(I901,""(?i)robotics""),1,0)"),0.0)</f>
        <v>0</v>
      </c>
      <c r="M901" s="3">
        <f>IFERROR(__xludf.DUMMYFUNCTION("IF(REGEXMATCH(I901,""(?i)coding club""),1,0)"),0.0)</f>
        <v>0</v>
      </c>
      <c r="N901" s="3">
        <f>IFERROR(__xludf.DUMMYFUNCTION("IF(REGEXMATCH(I901,""(?i)entrepreneurship cell""),1,0)"),1.0)</f>
        <v>1</v>
      </c>
      <c r="O901" s="3">
        <f>IFERROR(__xludf.DUMMYFUNCTION("IF(REGEXMATCH(I901,""(?i)cultural club""),1,0)"),0.0)</f>
        <v>0</v>
      </c>
      <c r="P901" s="3">
        <f>IFERROR(__xludf.DUMMYFUNCTION("IF(REGEXMATCH(I901,""(?i)sports club""),1,0)"),1.0)</f>
        <v>1</v>
      </c>
      <c r="Q901" s="3" t="s">
        <v>395</v>
      </c>
      <c r="R901" s="3">
        <f>IFERROR(__xludf.DUMMYFUNCTION("COUNTA(SPLIT(Q901,"",""))"),2.0)</f>
        <v>2</v>
      </c>
      <c r="S901" s="3">
        <f>IFERROR(__xludf.DUMMYFUNCTION("IF(REGEXMATCH(Q901,""(?i)c\+\+""),1,0)"),1.0)</f>
        <v>1</v>
      </c>
      <c r="T901" s="3">
        <f>IFERROR(__xludf.DUMMYFUNCTION("IF(REGEXMATCH(Q901,""(?i)machine learning""),1,0)"),0.0)</f>
        <v>0</v>
      </c>
      <c r="U901" s="3">
        <f>IFERROR(__xludf.DUMMYFUNCTION("IF(REGEXMATCH(Q901,""(?i)python""),1,0)"),0.0)</f>
        <v>0</v>
      </c>
      <c r="V901" s="3">
        <f>IFERROR(__xludf.DUMMYFUNCTION("IF(REGEXMATCH(Q901,""(?i)java""),1,0)"),0.0)</f>
        <v>0</v>
      </c>
      <c r="W901" s="3">
        <f>IFERROR(__xludf.DUMMYFUNCTION("IF(REGEXMATCH(Q901,""(?i)sql""),1,0)"),0.0)</f>
        <v>0</v>
      </c>
      <c r="X901" s="3">
        <f>IFERROR(__xludf.DUMMYFUNCTION("IF(REGEXMATCH(Q901,""(?i)web development""),1,0)"),0.0)</f>
        <v>0</v>
      </c>
      <c r="Y901" s="3">
        <f>IFERROR(__xludf.DUMMYFUNCTION("IF(REGEXMATCH(Q901,""(?i)data science""),1,0)"),1.0)</f>
        <v>1</v>
      </c>
      <c r="Z901" s="3" t="s">
        <v>55</v>
      </c>
      <c r="AA901" s="3" t="s">
        <v>48</v>
      </c>
      <c r="AB901" s="3" t="s">
        <v>66</v>
      </c>
      <c r="AC901" s="3" t="s">
        <v>61</v>
      </c>
      <c r="AD901" s="3">
        <v>10.33</v>
      </c>
      <c r="AE901" s="3" t="s">
        <v>61</v>
      </c>
      <c r="AF901" s="3">
        <v>6.19</v>
      </c>
      <c r="AG901" s="3">
        <v>5.48</v>
      </c>
      <c r="AH901" s="3">
        <v>7.88</v>
      </c>
      <c r="AI901" s="3">
        <v>9.09</v>
      </c>
      <c r="AJ901" s="3">
        <v>7.92</v>
      </c>
      <c r="AK901" s="3">
        <v>5.11</v>
      </c>
      <c r="AL901" s="3">
        <v>6.48</v>
      </c>
      <c r="AM901" s="3">
        <v>6.8</v>
      </c>
    </row>
    <row r="902">
      <c r="A902" s="3" t="s">
        <v>2041</v>
      </c>
      <c r="B902" s="3" t="s">
        <v>143</v>
      </c>
      <c r="C902" s="4">
        <v>18.0</v>
      </c>
      <c r="D902" s="3" t="s">
        <v>41</v>
      </c>
      <c r="E902" s="3" t="s">
        <v>42</v>
      </c>
      <c r="F902" s="5">
        <v>6.95</v>
      </c>
      <c r="G902" s="3">
        <v>2.0</v>
      </c>
      <c r="H902" s="5">
        <v>77.59</v>
      </c>
      <c r="I902" s="3" t="s">
        <v>53</v>
      </c>
      <c r="J902" s="3">
        <f>IFERROR(__xludf.DUMMYFUNCTION("COUNTA(SPLIT(I902,"",""))"),2.0)</f>
        <v>2</v>
      </c>
      <c r="K902" s="3">
        <f>IFERROR(__xludf.DUMMYFUNCTION("IF(REGEXMATCH(I902,""(?i)literary society""),1,0)"),1.0)</f>
        <v>1</v>
      </c>
      <c r="L902" s="3">
        <f>IFERROR(__xludf.DUMMYFUNCTION("IF(REGEXMATCH(I902,""(?i)robotics""),1,0)"),0.0)</f>
        <v>0</v>
      </c>
      <c r="M902" s="3">
        <f>IFERROR(__xludf.DUMMYFUNCTION("IF(REGEXMATCH(I902,""(?i)coding club""),1,0)"),1.0)</f>
        <v>1</v>
      </c>
      <c r="N902" s="3">
        <f>IFERROR(__xludf.DUMMYFUNCTION("IF(REGEXMATCH(I902,""(?i)entrepreneurship cell""),1,0)"),0.0)</f>
        <v>0</v>
      </c>
      <c r="O902" s="3">
        <f>IFERROR(__xludf.DUMMYFUNCTION("IF(REGEXMATCH(I902,""(?i)cultural club""),1,0)"),0.0)</f>
        <v>0</v>
      </c>
      <c r="P902" s="3">
        <f>IFERROR(__xludf.DUMMYFUNCTION("IF(REGEXMATCH(I902,""(?i)sports club""),1,0)"),0.0)</f>
        <v>0</v>
      </c>
      <c r="Q902" s="3" t="s">
        <v>2042</v>
      </c>
      <c r="R902" s="3">
        <f>IFERROR(__xludf.DUMMYFUNCTION("COUNTA(SPLIT(Q902,"",""))"),5.0)</f>
        <v>5</v>
      </c>
      <c r="S902" s="3">
        <f>IFERROR(__xludf.DUMMYFUNCTION("IF(REGEXMATCH(Q902,""(?i)c\+\+""),1,0)"),0.0)</f>
        <v>0</v>
      </c>
      <c r="T902" s="3">
        <f>IFERROR(__xludf.DUMMYFUNCTION("IF(REGEXMATCH(Q902,""(?i)machine learning""),1,0)"),1.0)</f>
        <v>1</v>
      </c>
      <c r="U902" s="3">
        <f>IFERROR(__xludf.DUMMYFUNCTION("IF(REGEXMATCH(Q902,""(?i)python""),1,0)"),1.0)</f>
        <v>1</v>
      </c>
      <c r="V902" s="3">
        <f>IFERROR(__xludf.DUMMYFUNCTION("IF(REGEXMATCH(Q902,""(?i)java""),1,0)"),1.0)</f>
        <v>1</v>
      </c>
      <c r="W902" s="3">
        <f>IFERROR(__xludf.DUMMYFUNCTION("IF(REGEXMATCH(Q902,""(?i)sql""),1,0)"),1.0)</f>
        <v>1</v>
      </c>
      <c r="X902" s="3">
        <f>IFERROR(__xludf.DUMMYFUNCTION("IF(REGEXMATCH(Q902,""(?i)web development""),1,0)"),1.0)</f>
        <v>1</v>
      </c>
      <c r="Y902" s="3">
        <f>IFERROR(__xludf.DUMMYFUNCTION("IF(REGEXMATCH(Q902,""(?i)data science""),1,0)"),0.0)</f>
        <v>0</v>
      </c>
      <c r="Z902" s="3" t="s">
        <v>45</v>
      </c>
      <c r="AA902" s="3" t="s">
        <v>72</v>
      </c>
      <c r="AB902" s="3" t="s">
        <v>66</v>
      </c>
      <c r="AC902" s="3" t="s">
        <v>67</v>
      </c>
      <c r="AD902" s="3">
        <v>10.59</v>
      </c>
      <c r="AE902" s="3" t="s">
        <v>72</v>
      </c>
      <c r="AF902" s="3">
        <v>8.05</v>
      </c>
      <c r="AG902" s="3">
        <v>6.85</v>
      </c>
      <c r="AH902" s="3">
        <v>6.6</v>
      </c>
      <c r="AI902" s="3">
        <v>6.97</v>
      </c>
      <c r="AJ902" s="3">
        <v>6.86</v>
      </c>
      <c r="AK902" s="3">
        <v>5.45</v>
      </c>
      <c r="AL902" s="3">
        <v>8.08</v>
      </c>
      <c r="AM902" s="3">
        <v>6.77</v>
      </c>
    </row>
    <row r="903">
      <c r="A903" s="3" t="s">
        <v>2043</v>
      </c>
      <c r="B903" s="3" t="s">
        <v>187</v>
      </c>
      <c r="C903" s="4">
        <v>19.0</v>
      </c>
      <c r="D903" s="3" t="s">
        <v>58</v>
      </c>
      <c r="E903" s="3" t="s">
        <v>42</v>
      </c>
      <c r="F903" s="5">
        <v>7.03</v>
      </c>
      <c r="G903" s="3">
        <v>1.0</v>
      </c>
      <c r="H903" s="5">
        <v>91.43</v>
      </c>
      <c r="I903" s="3" t="s">
        <v>88</v>
      </c>
      <c r="J903" s="3">
        <f>IFERROR(__xludf.DUMMYFUNCTION("COUNTA(SPLIT(I903,"",""))"),3.0)</f>
        <v>3</v>
      </c>
      <c r="K903" s="3">
        <f>IFERROR(__xludf.DUMMYFUNCTION("IF(REGEXMATCH(I903,""(?i)literary society""),1,0)"),1.0)</f>
        <v>1</v>
      </c>
      <c r="L903" s="3">
        <f>IFERROR(__xludf.DUMMYFUNCTION("IF(REGEXMATCH(I903,""(?i)robotics""),1,0)"),0.0)</f>
        <v>0</v>
      </c>
      <c r="M903" s="3">
        <f>IFERROR(__xludf.DUMMYFUNCTION("IF(REGEXMATCH(I903,""(?i)coding club""),1,0)"),0.0)</f>
        <v>0</v>
      </c>
      <c r="N903" s="3">
        <f>IFERROR(__xludf.DUMMYFUNCTION("IF(REGEXMATCH(I903,""(?i)entrepreneurship cell""),1,0)"),1.0)</f>
        <v>1</v>
      </c>
      <c r="O903" s="3">
        <f>IFERROR(__xludf.DUMMYFUNCTION("IF(REGEXMATCH(I903,""(?i)cultural club""),1,0)"),1.0)</f>
        <v>1</v>
      </c>
      <c r="P903" s="3">
        <f>IFERROR(__xludf.DUMMYFUNCTION("IF(REGEXMATCH(I903,""(?i)sports club""),1,0)"),0.0)</f>
        <v>0</v>
      </c>
      <c r="Q903" s="3" t="s">
        <v>2044</v>
      </c>
      <c r="R903" s="3">
        <f>IFERROR(__xludf.DUMMYFUNCTION("COUNTA(SPLIT(Q903,"",""))"),4.0)</f>
        <v>4</v>
      </c>
      <c r="S903" s="3">
        <f>IFERROR(__xludf.DUMMYFUNCTION("IF(REGEXMATCH(Q903,""(?i)c\+\+""),1,0)"),1.0)</f>
        <v>1</v>
      </c>
      <c r="T903" s="3">
        <f>IFERROR(__xludf.DUMMYFUNCTION("IF(REGEXMATCH(Q903,""(?i)machine learning""),1,0)"),0.0)</f>
        <v>0</v>
      </c>
      <c r="U903" s="3">
        <f>IFERROR(__xludf.DUMMYFUNCTION("IF(REGEXMATCH(Q903,""(?i)python""),1,0)"),1.0)</f>
        <v>1</v>
      </c>
      <c r="V903" s="3">
        <f>IFERROR(__xludf.DUMMYFUNCTION("IF(REGEXMATCH(Q903,""(?i)java""),1,0)"),1.0)</f>
        <v>1</v>
      </c>
      <c r="W903" s="3">
        <f>IFERROR(__xludf.DUMMYFUNCTION("IF(REGEXMATCH(Q903,""(?i)sql""),1,0)"),0.0)</f>
        <v>0</v>
      </c>
      <c r="X903" s="3">
        <f>IFERROR(__xludf.DUMMYFUNCTION("IF(REGEXMATCH(Q903,""(?i)web development""),1,0)"),0.0)</f>
        <v>0</v>
      </c>
      <c r="Y903" s="3">
        <f>IFERROR(__xludf.DUMMYFUNCTION("IF(REGEXMATCH(Q903,""(?i)data science""),1,0)"),1.0)</f>
        <v>1</v>
      </c>
      <c r="Z903" s="3" t="s">
        <v>55</v>
      </c>
      <c r="AA903" s="3" t="s">
        <v>48</v>
      </c>
      <c r="AB903" s="3" t="s">
        <v>47</v>
      </c>
      <c r="AC903" s="3" t="s">
        <v>48</v>
      </c>
      <c r="AD903" s="3">
        <v>0.0</v>
      </c>
      <c r="AE903" s="3" t="s">
        <v>49</v>
      </c>
      <c r="AF903" s="3">
        <v>8.04</v>
      </c>
      <c r="AG903" s="3">
        <v>6.98</v>
      </c>
      <c r="AH903" s="3">
        <v>5.49</v>
      </c>
      <c r="AI903" s="3">
        <v>6.33</v>
      </c>
      <c r="AJ903" s="3">
        <v>8.31</v>
      </c>
      <c r="AK903" s="3">
        <v>6.06</v>
      </c>
      <c r="AL903" s="3">
        <v>7.89</v>
      </c>
      <c r="AM903" s="3">
        <v>7.12</v>
      </c>
    </row>
    <row r="904">
      <c r="A904" s="3" t="s">
        <v>2045</v>
      </c>
      <c r="B904" s="3" t="s">
        <v>2046</v>
      </c>
      <c r="C904" s="4">
        <v>18.0</v>
      </c>
      <c r="D904" s="3" t="s">
        <v>58</v>
      </c>
      <c r="E904" s="3" t="s">
        <v>92</v>
      </c>
      <c r="F904" s="5">
        <v>6.9</v>
      </c>
      <c r="G904" s="3">
        <v>0.0</v>
      </c>
      <c r="H904" s="5">
        <v>74.03</v>
      </c>
      <c r="I904" s="3" t="s">
        <v>120</v>
      </c>
      <c r="J904" s="3">
        <f>IFERROR(__xludf.DUMMYFUNCTION("COUNTA(SPLIT(I904,"",""))"),2.0)</f>
        <v>2</v>
      </c>
      <c r="K904" s="3">
        <f>IFERROR(__xludf.DUMMYFUNCTION("IF(REGEXMATCH(I904,""(?i)literary society""),1,0)"),0.0)</f>
        <v>0</v>
      </c>
      <c r="L904" s="3">
        <f>IFERROR(__xludf.DUMMYFUNCTION("IF(REGEXMATCH(I904,""(?i)robotics""),1,0)"),0.0)</f>
        <v>0</v>
      </c>
      <c r="M904" s="3">
        <f>IFERROR(__xludf.DUMMYFUNCTION("IF(REGEXMATCH(I904,""(?i)coding club""),1,0)"),1.0)</f>
        <v>1</v>
      </c>
      <c r="N904" s="3">
        <f>IFERROR(__xludf.DUMMYFUNCTION("IF(REGEXMATCH(I904,""(?i)entrepreneurship cell""),1,0)"),0.0)</f>
        <v>0</v>
      </c>
      <c r="O904" s="3">
        <f>IFERROR(__xludf.DUMMYFUNCTION("IF(REGEXMATCH(I904,""(?i)cultural club""),1,0)"),1.0)</f>
        <v>1</v>
      </c>
      <c r="P904" s="3">
        <f>IFERROR(__xludf.DUMMYFUNCTION("IF(REGEXMATCH(I904,""(?i)sports club""),1,0)"),0.0)</f>
        <v>0</v>
      </c>
      <c r="Q904" s="3" t="s">
        <v>269</v>
      </c>
      <c r="R904" s="3">
        <f>IFERROR(__xludf.DUMMYFUNCTION("COUNTA(SPLIT(Q904,"",""))"),2.0)</f>
        <v>2</v>
      </c>
      <c r="S904" s="3">
        <f>IFERROR(__xludf.DUMMYFUNCTION("IF(REGEXMATCH(Q904,""(?i)c\+\+""),1,0)"),1.0)</f>
        <v>1</v>
      </c>
      <c r="T904" s="3">
        <f>IFERROR(__xludf.DUMMYFUNCTION("IF(REGEXMATCH(Q904,""(?i)machine learning""),1,0)"),0.0)</f>
        <v>0</v>
      </c>
      <c r="U904" s="3">
        <f>IFERROR(__xludf.DUMMYFUNCTION("IF(REGEXMATCH(Q904,""(?i)python""),1,0)"),0.0)</f>
        <v>0</v>
      </c>
      <c r="V904" s="3">
        <f>IFERROR(__xludf.DUMMYFUNCTION("IF(REGEXMATCH(Q904,""(?i)java""),1,0)"),0.0)</f>
        <v>0</v>
      </c>
      <c r="W904" s="3">
        <f>IFERROR(__xludf.DUMMYFUNCTION("IF(REGEXMATCH(Q904,""(?i)sql""),1,0)"),1.0)</f>
        <v>1</v>
      </c>
      <c r="X904" s="3">
        <f>IFERROR(__xludf.DUMMYFUNCTION("IF(REGEXMATCH(Q904,""(?i)web development""),1,0)"),0.0)</f>
        <v>0</v>
      </c>
      <c r="Y904" s="3">
        <f>IFERROR(__xludf.DUMMYFUNCTION("IF(REGEXMATCH(Q904,""(?i)data science""),1,0)"),0.0)</f>
        <v>0</v>
      </c>
      <c r="Z904" s="3" t="s">
        <v>55</v>
      </c>
      <c r="AA904" s="3" t="s">
        <v>48</v>
      </c>
      <c r="AB904" s="3" t="s">
        <v>47</v>
      </c>
      <c r="AC904" s="3" t="s">
        <v>48</v>
      </c>
      <c r="AD904" s="3">
        <v>0.0</v>
      </c>
      <c r="AE904" s="3" t="s">
        <v>49</v>
      </c>
      <c r="AF904" s="3">
        <v>7.0</v>
      </c>
      <c r="AG904" s="3">
        <v>5.84</v>
      </c>
      <c r="AH904" s="3">
        <v>8.5</v>
      </c>
      <c r="AI904" s="3">
        <v>7.88</v>
      </c>
      <c r="AJ904" s="3">
        <v>6.78</v>
      </c>
      <c r="AK904" s="3">
        <v>7.03</v>
      </c>
      <c r="AL904" s="3">
        <v>7.21</v>
      </c>
      <c r="AM904" s="3">
        <v>4.96</v>
      </c>
    </row>
    <row r="905">
      <c r="A905" s="3" t="s">
        <v>2047</v>
      </c>
      <c r="B905" s="3" t="s">
        <v>2048</v>
      </c>
      <c r="C905" s="4">
        <v>18.0</v>
      </c>
      <c r="D905" s="3" t="s">
        <v>41</v>
      </c>
      <c r="E905" s="3" t="s">
        <v>82</v>
      </c>
      <c r="F905" s="5">
        <v>7.02</v>
      </c>
      <c r="G905" s="3">
        <v>1.0</v>
      </c>
      <c r="H905" s="5">
        <v>75.09</v>
      </c>
      <c r="I905" s="3" t="s">
        <v>864</v>
      </c>
      <c r="J905" s="3">
        <f>IFERROR(__xludf.DUMMYFUNCTION("COUNTA(SPLIT(I905,"",""))"),2.0)</f>
        <v>2</v>
      </c>
      <c r="K905" s="3">
        <f>IFERROR(__xludf.DUMMYFUNCTION("IF(REGEXMATCH(I905,""(?i)literary society""),1,0)"),0.0)</f>
        <v>0</v>
      </c>
      <c r="L905" s="3">
        <f>IFERROR(__xludf.DUMMYFUNCTION("IF(REGEXMATCH(I905,""(?i)robotics""),1,0)"),0.0)</f>
        <v>0</v>
      </c>
      <c r="M905" s="3">
        <f>IFERROR(__xludf.DUMMYFUNCTION("IF(REGEXMATCH(I905,""(?i)coding club""),1,0)"),0.0)</f>
        <v>0</v>
      </c>
      <c r="N905" s="3">
        <f>IFERROR(__xludf.DUMMYFUNCTION("IF(REGEXMATCH(I905,""(?i)entrepreneurship cell""),1,0)"),0.0)</f>
        <v>0</v>
      </c>
      <c r="O905" s="3">
        <f>IFERROR(__xludf.DUMMYFUNCTION("IF(REGEXMATCH(I905,""(?i)cultural club""),1,0)"),1.0)</f>
        <v>1</v>
      </c>
      <c r="P905" s="3">
        <f>IFERROR(__xludf.DUMMYFUNCTION("IF(REGEXMATCH(I905,""(?i)sports club""),1,0)"),1.0)</f>
        <v>1</v>
      </c>
      <c r="Q905" s="3" t="s">
        <v>1003</v>
      </c>
      <c r="R905" s="3">
        <f>IFERROR(__xludf.DUMMYFUNCTION("COUNTA(SPLIT(Q905,"",""))"),3.0)</f>
        <v>3</v>
      </c>
      <c r="S905" s="3">
        <f>IFERROR(__xludf.DUMMYFUNCTION("IF(REGEXMATCH(Q905,""(?i)c\+\+""),1,0)"),1.0)</f>
        <v>1</v>
      </c>
      <c r="T905" s="3">
        <f>IFERROR(__xludf.DUMMYFUNCTION("IF(REGEXMATCH(Q905,""(?i)machine learning""),1,0)"),0.0)</f>
        <v>0</v>
      </c>
      <c r="U905" s="3">
        <f>IFERROR(__xludf.DUMMYFUNCTION("IF(REGEXMATCH(Q905,""(?i)python""),1,0)"),0.0)</f>
        <v>0</v>
      </c>
      <c r="V905" s="3">
        <f>IFERROR(__xludf.DUMMYFUNCTION("IF(REGEXMATCH(Q905,""(?i)java""),1,0)"),0.0)</f>
        <v>0</v>
      </c>
      <c r="W905" s="3">
        <f>IFERROR(__xludf.DUMMYFUNCTION("IF(REGEXMATCH(Q905,""(?i)sql""),1,0)"),0.0)</f>
        <v>0</v>
      </c>
      <c r="X905" s="3">
        <f>IFERROR(__xludf.DUMMYFUNCTION("IF(REGEXMATCH(Q905,""(?i)web development""),1,0)"),1.0)</f>
        <v>1</v>
      </c>
      <c r="Y905" s="3">
        <f>IFERROR(__xludf.DUMMYFUNCTION("IF(REGEXMATCH(Q905,""(?i)data science""),1,0)"),1.0)</f>
        <v>1</v>
      </c>
      <c r="Z905" s="3" t="s">
        <v>55</v>
      </c>
      <c r="AA905" s="3" t="s">
        <v>48</v>
      </c>
      <c r="AB905" s="3" t="s">
        <v>66</v>
      </c>
      <c r="AC905" s="3" t="s">
        <v>46</v>
      </c>
      <c r="AD905" s="3">
        <v>3.04</v>
      </c>
      <c r="AE905" s="3" t="s">
        <v>61</v>
      </c>
      <c r="AF905" s="3">
        <v>7.79</v>
      </c>
      <c r="AG905" s="3">
        <v>6.71</v>
      </c>
      <c r="AH905" s="3">
        <v>6.63</v>
      </c>
      <c r="AI905" s="3">
        <v>6.18</v>
      </c>
      <c r="AJ905" s="3">
        <v>6.37</v>
      </c>
      <c r="AK905" s="3">
        <v>6.73</v>
      </c>
      <c r="AL905" s="3">
        <v>8.96</v>
      </c>
      <c r="AM905" s="3">
        <v>6.8</v>
      </c>
    </row>
    <row r="906">
      <c r="A906" s="3" t="s">
        <v>2049</v>
      </c>
      <c r="B906" s="3" t="s">
        <v>57</v>
      </c>
      <c r="C906" s="4">
        <v>22.0</v>
      </c>
      <c r="D906" s="3" t="s">
        <v>58</v>
      </c>
      <c r="E906" s="3" t="s">
        <v>59</v>
      </c>
      <c r="F906" s="5">
        <v>6.56</v>
      </c>
      <c r="G906" s="3">
        <v>0.0</v>
      </c>
      <c r="H906" s="5">
        <v>81.82</v>
      </c>
      <c r="I906" s="3" t="s">
        <v>175</v>
      </c>
      <c r="J906" s="3">
        <f>IFERROR(__xludf.DUMMYFUNCTION("COUNTA(SPLIT(I906,"",""))"),2.0)</f>
        <v>2</v>
      </c>
      <c r="K906" s="3">
        <f>IFERROR(__xludf.DUMMYFUNCTION("IF(REGEXMATCH(I906,""(?i)literary society""),1,0)"),0.0)</f>
        <v>0</v>
      </c>
      <c r="L906" s="3">
        <f>IFERROR(__xludf.DUMMYFUNCTION("IF(REGEXMATCH(I906,""(?i)robotics""),1,0)"),0.0)</f>
        <v>0</v>
      </c>
      <c r="M906" s="3">
        <f>IFERROR(__xludf.DUMMYFUNCTION("IF(REGEXMATCH(I906,""(?i)coding club""),1,0)"),1.0)</f>
        <v>1</v>
      </c>
      <c r="N906" s="3">
        <f>IFERROR(__xludf.DUMMYFUNCTION("IF(REGEXMATCH(I906,""(?i)entrepreneurship cell""),1,0)"),0.0)</f>
        <v>0</v>
      </c>
      <c r="O906" s="3">
        <f>IFERROR(__xludf.DUMMYFUNCTION("IF(REGEXMATCH(I906,""(?i)cultural club""),1,0)"),0.0)</f>
        <v>0</v>
      </c>
      <c r="P906" s="3">
        <f>IFERROR(__xludf.DUMMYFUNCTION("IF(REGEXMATCH(I906,""(?i)sports club""),1,0)"),1.0)</f>
        <v>1</v>
      </c>
      <c r="Q906" s="3" t="s">
        <v>1899</v>
      </c>
      <c r="R906" s="3">
        <f>IFERROR(__xludf.DUMMYFUNCTION("COUNTA(SPLIT(Q906,"",""))"),3.0)</f>
        <v>3</v>
      </c>
      <c r="S906" s="3">
        <f>IFERROR(__xludf.DUMMYFUNCTION("IF(REGEXMATCH(Q906,""(?i)c\+\+""),1,0)"),0.0)</f>
        <v>0</v>
      </c>
      <c r="T906" s="3">
        <f>IFERROR(__xludf.DUMMYFUNCTION("IF(REGEXMATCH(Q906,""(?i)machine learning""),1,0)"),0.0)</f>
        <v>0</v>
      </c>
      <c r="U906" s="3">
        <f>IFERROR(__xludf.DUMMYFUNCTION("IF(REGEXMATCH(Q906,""(?i)python""),1,0)"),1.0)</f>
        <v>1</v>
      </c>
      <c r="V906" s="3">
        <f>IFERROR(__xludf.DUMMYFUNCTION("IF(REGEXMATCH(Q906,""(?i)java""),1,0)"),1.0)</f>
        <v>1</v>
      </c>
      <c r="W906" s="3">
        <f>IFERROR(__xludf.DUMMYFUNCTION("IF(REGEXMATCH(Q906,""(?i)sql""),1,0)"),1.0)</f>
        <v>1</v>
      </c>
      <c r="X906" s="3">
        <f>IFERROR(__xludf.DUMMYFUNCTION("IF(REGEXMATCH(Q906,""(?i)web development""),1,0)"),0.0)</f>
        <v>0</v>
      </c>
      <c r="Y906" s="3">
        <f>IFERROR(__xludf.DUMMYFUNCTION("IF(REGEXMATCH(Q906,""(?i)data science""),1,0)"),0.0)</f>
        <v>0</v>
      </c>
      <c r="Z906" s="3" t="s">
        <v>45</v>
      </c>
      <c r="AA906" s="3" t="s">
        <v>46</v>
      </c>
      <c r="AB906" s="3" t="s">
        <v>66</v>
      </c>
      <c r="AC906" s="3" t="s">
        <v>46</v>
      </c>
      <c r="AD906" s="3">
        <v>4.8</v>
      </c>
      <c r="AE906" s="3" t="s">
        <v>75</v>
      </c>
      <c r="AF906" s="3">
        <v>5.71</v>
      </c>
      <c r="AG906" s="3">
        <v>5.77</v>
      </c>
      <c r="AH906" s="3">
        <v>6.26</v>
      </c>
      <c r="AI906" s="3">
        <v>6.63</v>
      </c>
      <c r="AJ906" s="3">
        <v>7.31</v>
      </c>
      <c r="AK906" s="3">
        <v>6.2</v>
      </c>
      <c r="AL906" s="3">
        <v>7.28</v>
      </c>
      <c r="AM906" s="3">
        <v>7.36</v>
      </c>
    </row>
    <row r="907">
      <c r="A907" s="3" t="s">
        <v>2050</v>
      </c>
      <c r="B907" s="3" t="s">
        <v>190</v>
      </c>
      <c r="C907" s="4">
        <v>19.0</v>
      </c>
      <c r="D907" s="3" t="s">
        <v>58</v>
      </c>
      <c r="E907" s="3" t="s">
        <v>52</v>
      </c>
      <c r="F907" s="5">
        <v>7.27</v>
      </c>
      <c r="G907" s="3">
        <v>2.0</v>
      </c>
      <c r="H907" s="5">
        <v>75.31</v>
      </c>
      <c r="I907" s="3" t="s">
        <v>15</v>
      </c>
      <c r="J907" s="3">
        <f>IFERROR(__xludf.DUMMYFUNCTION("COUNTA(SPLIT(I907,"",""))"),1.0)</f>
        <v>1</v>
      </c>
      <c r="K907" s="3">
        <f>IFERROR(__xludf.DUMMYFUNCTION("IF(REGEXMATCH(I907,""(?i)literary society""),1,0)"),0.0)</f>
        <v>0</v>
      </c>
      <c r="L907" s="3">
        <f>IFERROR(__xludf.DUMMYFUNCTION("IF(REGEXMATCH(I907,""(?i)robotics""),1,0)"),0.0)</f>
        <v>0</v>
      </c>
      <c r="M907" s="3">
        <f>IFERROR(__xludf.DUMMYFUNCTION("IF(REGEXMATCH(I907,""(?i)coding club""),1,0)"),0.0)</f>
        <v>0</v>
      </c>
      <c r="N907" s="3">
        <f>IFERROR(__xludf.DUMMYFUNCTION("IF(REGEXMATCH(I907,""(?i)entrepreneurship cell""),1,0)"),0.0)</f>
        <v>0</v>
      </c>
      <c r="O907" s="3">
        <f>IFERROR(__xludf.DUMMYFUNCTION("IF(REGEXMATCH(I907,""(?i)cultural club""),1,0)"),0.0)</f>
        <v>0</v>
      </c>
      <c r="P907" s="3">
        <f>IFERROR(__xludf.DUMMYFUNCTION("IF(REGEXMATCH(I907,""(?i)sports club""),1,0)"),1.0)</f>
        <v>1</v>
      </c>
      <c r="Q907" s="3" t="s">
        <v>250</v>
      </c>
      <c r="R907" s="3">
        <f>IFERROR(__xludf.DUMMYFUNCTION("COUNTA(SPLIT(Q907,"",""))"),4.0)</f>
        <v>4</v>
      </c>
      <c r="S907" s="3">
        <f>IFERROR(__xludf.DUMMYFUNCTION("IF(REGEXMATCH(Q907,""(?i)c\+\+""),1,0)"),1.0)</f>
        <v>1</v>
      </c>
      <c r="T907" s="3">
        <f>IFERROR(__xludf.DUMMYFUNCTION("IF(REGEXMATCH(Q907,""(?i)machine learning""),1,0)"),1.0)</f>
        <v>1</v>
      </c>
      <c r="U907" s="3">
        <f>IFERROR(__xludf.DUMMYFUNCTION("IF(REGEXMATCH(Q907,""(?i)python""),1,0)"),0.0)</f>
        <v>0</v>
      </c>
      <c r="V907" s="3">
        <f>IFERROR(__xludf.DUMMYFUNCTION("IF(REGEXMATCH(Q907,""(?i)java""),1,0)"),0.0)</f>
        <v>0</v>
      </c>
      <c r="W907" s="3">
        <f>IFERROR(__xludf.DUMMYFUNCTION("IF(REGEXMATCH(Q907,""(?i)sql""),1,0)"),0.0)</f>
        <v>0</v>
      </c>
      <c r="X907" s="3">
        <f>IFERROR(__xludf.DUMMYFUNCTION("IF(REGEXMATCH(Q907,""(?i)web development""),1,0)"),1.0)</f>
        <v>1</v>
      </c>
      <c r="Y907" s="3">
        <f>IFERROR(__xludf.DUMMYFUNCTION("IF(REGEXMATCH(Q907,""(?i)data science""),1,0)"),1.0)</f>
        <v>1</v>
      </c>
      <c r="Z907" s="3" t="s">
        <v>55</v>
      </c>
      <c r="AA907" s="3" t="s">
        <v>48</v>
      </c>
      <c r="AB907" s="3" t="s">
        <v>66</v>
      </c>
      <c r="AC907" s="3" t="s">
        <v>67</v>
      </c>
      <c r="AD907" s="3">
        <v>11.95</v>
      </c>
      <c r="AE907" s="3" t="s">
        <v>106</v>
      </c>
      <c r="AF907" s="3">
        <v>6.6</v>
      </c>
      <c r="AG907" s="3">
        <v>6.79</v>
      </c>
      <c r="AH907" s="3">
        <v>7.44</v>
      </c>
      <c r="AI907" s="3">
        <v>6.21</v>
      </c>
      <c r="AJ907" s="3">
        <v>8.04</v>
      </c>
      <c r="AK907" s="3">
        <v>7.75</v>
      </c>
      <c r="AL907" s="3">
        <v>7.02</v>
      </c>
      <c r="AM907" s="3">
        <v>8.32</v>
      </c>
    </row>
    <row r="908">
      <c r="A908" s="3" t="s">
        <v>2051</v>
      </c>
      <c r="B908" s="3" t="s">
        <v>2052</v>
      </c>
      <c r="C908" s="4">
        <v>19.0</v>
      </c>
      <c r="D908" s="3" t="s">
        <v>41</v>
      </c>
      <c r="E908" s="3" t="s">
        <v>59</v>
      </c>
      <c r="F908" s="5">
        <v>7.16</v>
      </c>
      <c r="G908" s="3">
        <v>2.0</v>
      </c>
      <c r="H908" s="5">
        <v>85.45</v>
      </c>
      <c r="I908" s="3" t="s">
        <v>182</v>
      </c>
      <c r="J908" s="3">
        <f>IFERROR(__xludf.DUMMYFUNCTION("COUNTA(SPLIT(I908,"",""))"),2.0)</f>
        <v>2</v>
      </c>
      <c r="K908" s="3">
        <f>IFERROR(__xludf.DUMMYFUNCTION("IF(REGEXMATCH(I908,""(?i)literary society""),1,0)"),1.0)</f>
        <v>1</v>
      </c>
      <c r="L908" s="3">
        <f>IFERROR(__xludf.DUMMYFUNCTION("IF(REGEXMATCH(I908,""(?i)robotics""),1,0)"),1.0)</f>
        <v>1</v>
      </c>
      <c r="M908" s="3">
        <f>IFERROR(__xludf.DUMMYFUNCTION("IF(REGEXMATCH(I908,""(?i)coding club""),1,0)"),0.0)</f>
        <v>0</v>
      </c>
      <c r="N908" s="3">
        <f>IFERROR(__xludf.DUMMYFUNCTION("IF(REGEXMATCH(I908,""(?i)entrepreneurship cell""),1,0)"),0.0)</f>
        <v>0</v>
      </c>
      <c r="O908" s="3">
        <f>IFERROR(__xludf.DUMMYFUNCTION("IF(REGEXMATCH(I908,""(?i)cultural club""),1,0)"),0.0)</f>
        <v>0</v>
      </c>
      <c r="P908" s="3">
        <f>IFERROR(__xludf.DUMMYFUNCTION("IF(REGEXMATCH(I908,""(?i)sports club""),1,0)"),0.0)</f>
        <v>0</v>
      </c>
      <c r="Q908" s="3" t="s">
        <v>400</v>
      </c>
      <c r="R908" s="3">
        <f>IFERROR(__xludf.DUMMYFUNCTION("COUNTA(SPLIT(Q908,"",""))"),5.0)</f>
        <v>5</v>
      </c>
      <c r="S908" s="3">
        <f>IFERROR(__xludf.DUMMYFUNCTION("IF(REGEXMATCH(Q908,""(?i)c\+\+""),1,0)"),1.0)</f>
        <v>1</v>
      </c>
      <c r="T908" s="3">
        <f>IFERROR(__xludf.DUMMYFUNCTION("IF(REGEXMATCH(Q908,""(?i)machine learning""),1,0)"),1.0)</f>
        <v>1</v>
      </c>
      <c r="U908" s="3">
        <f>IFERROR(__xludf.DUMMYFUNCTION("IF(REGEXMATCH(Q908,""(?i)python""),1,0)"),1.0)</f>
        <v>1</v>
      </c>
      <c r="V908" s="3">
        <f>IFERROR(__xludf.DUMMYFUNCTION("IF(REGEXMATCH(Q908,""(?i)java""),1,0)"),1.0)</f>
        <v>1</v>
      </c>
      <c r="W908" s="3">
        <f>IFERROR(__xludf.DUMMYFUNCTION("IF(REGEXMATCH(Q908,""(?i)sql""),1,0)"),0.0)</f>
        <v>0</v>
      </c>
      <c r="X908" s="3">
        <f>IFERROR(__xludf.DUMMYFUNCTION("IF(REGEXMATCH(Q908,""(?i)web development""),1,0)"),1.0)</f>
        <v>1</v>
      </c>
      <c r="Y908" s="3">
        <f>IFERROR(__xludf.DUMMYFUNCTION("IF(REGEXMATCH(Q908,""(?i)data science""),1,0)"),0.0)</f>
        <v>0</v>
      </c>
      <c r="Z908" s="3" t="s">
        <v>45</v>
      </c>
      <c r="AA908" s="3" t="s">
        <v>67</v>
      </c>
      <c r="AB908" s="3" t="s">
        <v>47</v>
      </c>
      <c r="AC908" s="3" t="s">
        <v>48</v>
      </c>
      <c r="AD908" s="3">
        <v>0.0</v>
      </c>
      <c r="AE908" s="3" t="s">
        <v>49</v>
      </c>
      <c r="AF908" s="3">
        <v>7.03</v>
      </c>
      <c r="AG908" s="3">
        <v>5.51</v>
      </c>
      <c r="AH908" s="3">
        <v>7.49</v>
      </c>
      <c r="AI908" s="3">
        <v>7.72</v>
      </c>
      <c r="AJ908" s="3">
        <v>9.3</v>
      </c>
      <c r="AK908" s="3">
        <v>8.08</v>
      </c>
      <c r="AL908" s="3">
        <v>5.1</v>
      </c>
      <c r="AM908" s="3">
        <v>7.08</v>
      </c>
    </row>
    <row r="909">
      <c r="A909" s="3" t="s">
        <v>2053</v>
      </c>
      <c r="B909" s="3" t="s">
        <v>81</v>
      </c>
      <c r="C909" s="4">
        <v>22.0</v>
      </c>
      <c r="D909" s="3" t="s">
        <v>41</v>
      </c>
      <c r="E909" s="3" t="s">
        <v>52</v>
      </c>
      <c r="F909" s="5">
        <v>7.31</v>
      </c>
      <c r="G909" s="3">
        <v>1.0</v>
      </c>
      <c r="H909" s="5">
        <v>96.95</v>
      </c>
      <c r="I909" s="3" t="s">
        <v>410</v>
      </c>
      <c r="J909" s="3">
        <f>IFERROR(__xludf.DUMMYFUNCTION("COUNTA(SPLIT(I909,"",""))"),3.0)</f>
        <v>3</v>
      </c>
      <c r="K909" s="3">
        <f>IFERROR(__xludf.DUMMYFUNCTION("IF(REGEXMATCH(I909,""(?i)literary society""),1,0)"),1.0)</f>
        <v>1</v>
      </c>
      <c r="L909" s="3">
        <f>IFERROR(__xludf.DUMMYFUNCTION("IF(REGEXMATCH(I909,""(?i)robotics""),1,0)"),1.0)</f>
        <v>1</v>
      </c>
      <c r="M909" s="3">
        <f>IFERROR(__xludf.DUMMYFUNCTION("IF(REGEXMATCH(I909,""(?i)coding club""),1,0)"),1.0)</f>
        <v>1</v>
      </c>
      <c r="N909" s="3">
        <f>IFERROR(__xludf.DUMMYFUNCTION("IF(REGEXMATCH(I909,""(?i)entrepreneurship cell""),1,0)"),0.0)</f>
        <v>0</v>
      </c>
      <c r="O909" s="3">
        <f>IFERROR(__xludf.DUMMYFUNCTION("IF(REGEXMATCH(I909,""(?i)cultural club""),1,0)"),0.0)</f>
        <v>0</v>
      </c>
      <c r="P909" s="3">
        <f>IFERROR(__xludf.DUMMYFUNCTION("IF(REGEXMATCH(I909,""(?i)sports club""),1,0)"),0.0)</f>
        <v>0</v>
      </c>
      <c r="Q909" s="3" t="s">
        <v>2054</v>
      </c>
      <c r="R909" s="3">
        <f>IFERROR(__xludf.DUMMYFUNCTION("COUNTA(SPLIT(Q909,"",""))"),5.0)</f>
        <v>5</v>
      </c>
      <c r="S909" s="3">
        <f>IFERROR(__xludf.DUMMYFUNCTION("IF(REGEXMATCH(Q909,""(?i)c\+\+""),1,0)"),1.0)</f>
        <v>1</v>
      </c>
      <c r="T909" s="3">
        <f>IFERROR(__xludf.DUMMYFUNCTION("IF(REGEXMATCH(Q909,""(?i)machine learning""),1,0)"),0.0)</f>
        <v>0</v>
      </c>
      <c r="U909" s="3">
        <f>IFERROR(__xludf.DUMMYFUNCTION("IF(REGEXMATCH(Q909,""(?i)python""),1,0)"),1.0)</f>
        <v>1</v>
      </c>
      <c r="V909" s="3">
        <f>IFERROR(__xludf.DUMMYFUNCTION("IF(REGEXMATCH(Q909,""(?i)java""),1,0)"),1.0)</f>
        <v>1</v>
      </c>
      <c r="W909" s="3">
        <f>IFERROR(__xludf.DUMMYFUNCTION("IF(REGEXMATCH(Q909,""(?i)sql""),1,0)"),1.0)</f>
        <v>1</v>
      </c>
      <c r="X909" s="3">
        <f>IFERROR(__xludf.DUMMYFUNCTION("IF(REGEXMATCH(Q909,""(?i)web development""),1,0)"),0.0)</f>
        <v>0</v>
      </c>
      <c r="Y909" s="3">
        <f>IFERROR(__xludf.DUMMYFUNCTION("IF(REGEXMATCH(Q909,""(?i)data science""),1,0)"),1.0)</f>
        <v>1</v>
      </c>
      <c r="Z909" s="3" t="s">
        <v>45</v>
      </c>
      <c r="AA909" s="3" t="s">
        <v>67</v>
      </c>
      <c r="AB909" s="3" t="s">
        <v>66</v>
      </c>
      <c r="AC909" s="3" t="s">
        <v>67</v>
      </c>
      <c r="AD909" s="3">
        <v>13.87</v>
      </c>
      <c r="AE909" s="3" t="s">
        <v>75</v>
      </c>
      <c r="AF909" s="3">
        <v>5.11</v>
      </c>
      <c r="AG909" s="3">
        <v>5.68</v>
      </c>
      <c r="AH909" s="3">
        <v>8.38</v>
      </c>
      <c r="AI909" s="3">
        <v>7.06</v>
      </c>
      <c r="AJ909" s="3">
        <v>8.18</v>
      </c>
      <c r="AK909" s="3">
        <v>7.18</v>
      </c>
      <c r="AL909" s="3">
        <v>9.46</v>
      </c>
      <c r="AM909" s="3">
        <v>7.44</v>
      </c>
    </row>
    <row r="910">
      <c r="A910" s="3" t="s">
        <v>2055</v>
      </c>
      <c r="B910" s="3" t="s">
        <v>81</v>
      </c>
      <c r="C910" s="4">
        <v>22.0</v>
      </c>
      <c r="D910" s="3" t="s">
        <v>41</v>
      </c>
      <c r="E910" s="3" t="s">
        <v>82</v>
      </c>
      <c r="F910" s="5">
        <v>7.49</v>
      </c>
      <c r="G910" s="3">
        <v>1.0</v>
      </c>
      <c r="H910" s="5">
        <v>85.02</v>
      </c>
      <c r="I910" s="3" t="s">
        <v>14</v>
      </c>
      <c r="J910" s="3">
        <f>IFERROR(__xludf.DUMMYFUNCTION("COUNTA(SPLIT(I910,"",""))"),1.0)</f>
        <v>1</v>
      </c>
      <c r="K910" s="3">
        <f>IFERROR(__xludf.DUMMYFUNCTION("IF(REGEXMATCH(I910,""(?i)literary society""),1,0)"),0.0)</f>
        <v>0</v>
      </c>
      <c r="L910" s="3">
        <f>IFERROR(__xludf.DUMMYFUNCTION("IF(REGEXMATCH(I910,""(?i)robotics""),1,0)"),0.0)</f>
        <v>0</v>
      </c>
      <c r="M910" s="3">
        <f>IFERROR(__xludf.DUMMYFUNCTION("IF(REGEXMATCH(I910,""(?i)coding club""),1,0)"),0.0)</f>
        <v>0</v>
      </c>
      <c r="N910" s="3">
        <f>IFERROR(__xludf.DUMMYFUNCTION("IF(REGEXMATCH(I910,""(?i)entrepreneurship cell""),1,0)"),0.0)</f>
        <v>0</v>
      </c>
      <c r="O910" s="3">
        <f>IFERROR(__xludf.DUMMYFUNCTION("IF(REGEXMATCH(I910,""(?i)cultural club""),1,0)"),1.0)</f>
        <v>1</v>
      </c>
      <c r="P910" s="3">
        <f>IFERROR(__xludf.DUMMYFUNCTION("IF(REGEXMATCH(I910,""(?i)sports club""),1,0)"),0.0)</f>
        <v>0</v>
      </c>
      <c r="Q910" s="3" t="s">
        <v>196</v>
      </c>
      <c r="R910" s="3">
        <f>IFERROR(__xludf.DUMMYFUNCTION("COUNTA(SPLIT(Q910,"",""))"),2.0)</f>
        <v>2</v>
      </c>
      <c r="S910" s="3">
        <f>IFERROR(__xludf.DUMMYFUNCTION("IF(REGEXMATCH(Q910,""(?i)c\+\+""),1,0)"),0.0)</f>
        <v>0</v>
      </c>
      <c r="T910" s="3">
        <f>IFERROR(__xludf.DUMMYFUNCTION("IF(REGEXMATCH(Q910,""(?i)machine learning""),1,0)"),0.0)</f>
        <v>0</v>
      </c>
      <c r="U910" s="3">
        <f>IFERROR(__xludf.DUMMYFUNCTION("IF(REGEXMATCH(Q910,""(?i)python""),1,0)"),0.0)</f>
        <v>0</v>
      </c>
      <c r="V910" s="3">
        <f>IFERROR(__xludf.DUMMYFUNCTION("IF(REGEXMATCH(Q910,""(?i)java""),1,0)"),1.0)</f>
        <v>1</v>
      </c>
      <c r="W910" s="3">
        <f>IFERROR(__xludf.DUMMYFUNCTION("IF(REGEXMATCH(Q910,""(?i)sql""),1,0)"),0.0)</f>
        <v>0</v>
      </c>
      <c r="X910" s="3">
        <f>IFERROR(__xludf.DUMMYFUNCTION("IF(REGEXMATCH(Q910,""(?i)web development""),1,0)"),1.0)</f>
        <v>1</v>
      </c>
      <c r="Y910" s="3">
        <f>IFERROR(__xludf.DUMMYFUNCTION("IF(REGEXMATCH(Q910,""(?i)data science""),1,0)"),0.0)</f>
        <v>0</v>
      </c>
      <c r="Z910" s="3" t="s">
        <v>45</v>
      </c>
      <c r="AA910" s="3" t="s">
        <v>72</v>
      </c>
      <c r="AB910" s="3" t="s">
        <v>66</v>
      </c>
      <c r="AC910" s="3" t="s">
        <v>85</v>
      </c>
      <c r="AD910" s="3">
        <v>11.42</v>
      </c>
      <c r="AE910" s="3" t="s">
        <v>61</v>
      </c>
      <c r="AF910" s="3">
        <v>8.07</v>
      </c>
      <c r="AG910" s="3">
        <v>6.63</v>
      </c>
      <c r="AH910" s="3">
        <v>8.43</v>
      </c>
      <c r="AI910" s="3">
        <v>8.04</v>
      </c>
      <c r="AJ910" s="3">
        <v>9.03</v>
      </c>
      <c r="AK910" s="3">
        <v>7.41</v>
      </c>
      <c r="AL910" s="3">
        <v>6.94</v>
      </c>
      <c r="AM910" s="3">
        <v>5.41</v>
      </c>
    </row>
    <row r="911">
      <c r="A911" s="3" t="s">
        <v>2056</v>
      </c>
      <c r="B911" s="3" t="s">
        <v>103</v>
      </c>
      <c r="C911" s="4">
        <v>22.0</v>
      </c>
      <c r="D911" s="3" t="s">
        <v>58</v>
      </c>
      <c r="E911" s="3" t="s">
        <v>82</v>
      </c>
      <c r="F911" s="5">
        <v>7.35</v>
      </c>
      <c r="G911" s="3">
        <v>1.0</v>
      </c>
      <c r="H911" s="5">
        <v>64.94</v>
      </c>
      <c r="I911" s="3" t="s">
        <v>387</v>
      </c>
      <c r="J911" s="3">
        <f>IFERROR(__xludf.DUMMYFUNCTION("COUNTA(SPLIT(I911,"",""))"),2.0)</f>
        <v>2</v>
      </c>
      <c r="K911" s="3">
        <f>IFERROR(__xludf.DUMMYFUNCTION("IF(REGEXMATCH(I911,""(?i)literary society""),1,0)"),0.0)</f>
        <v>0</v>
      </c>
      <c r="L911" s="3">
        <f>IFERROR(__xludf.DUMMYFUNCTION("IF(REGEXMATCH(I911,""(?i)robotics""),1,0)"),0.0)</f>
        <v>0</v>
      </c>
      <c r="M911" s="3">
        <f>IFERROR(__xludf.DUMMYFUNCTION("IF(REGEXMATCH(I911,""(?i)coding club""),1,0)"),1.0)</f>
        <v>1</v>
      </c>
      <c r="N911" s="3">
        <f>IFERROR(__xludf.DUMMYFUNCTION("IF(REGEXMATCH(I911,""(?i)entrepreneurship cell""),1,0)"),0.0)</f>
        <v>0</v>
      </c>
      <c r="O911" s="3">
        <f>IFERROR(__xludf.DUMMYFUNCTION("IF(REGEXMATCH(I911,""(?i)cultural club""),1,0)"),1.0)</f>
        <v>1</v>
      </c>
      <c r="P911" s="3">
        <f>IFERROR(__xludf.DUMMYFUNCTION("IF(REGEXMATCH(I911,""(?i)sports club""),1,0)"),0.0)</f>
        <v>0</v>
      </c>
      <c r="Q911" s="3" t="s">
        <v>388</v>
      </c>
      <c r="R911" s="3">
        <f>IFERROR(__xludf.DUMMYFUNCTION("COUNTA(SPLIT(Q911,"",""))"),4.0)</f>
        <v>4</v>
      </c>
      <c r="S911" s="3">
        <f>IFERROR(__xludf.DUMMYFUNCTION("IF(REGEXMATCH(Q911,""(?i)c\+\+""),1,0)"),0.0)</f>
        <v>0</v>
      </c>
      <c r="T911" s="3">
        <f>IFERROR(__xludf.DUMMYFUNCTION("IF(REGEXMATCH(Q911,""(?i)machine learning""),1,0)"),1.0)</f>
        <v>1</v>
      </c>
      <c r="U911" s="3">
        <f>IFERROR(__xludf.DUMMYFUNCTION("IF(REGEXMATCH(Q911,""(?i)python""),1,0)"),1.0)</f>
        <v>1</v>
      </c>
      <c r="V911" s="3">
        <f>IFERROR(__xludf.DUMMYFUNCTION("IF(REGEXMATCH(Q911,""(?i)java""),1,0)"),1.0)</f>
        <v>1</v>
      </c>
      <c r="W911" s="3">
        <f>IFERROR(__xludf.DUMMYFUNCTION("IF(REGEXMATCH(Q911,""(?i)sql""),1,0)"),0.0)</f>
        <v>0</v>
      </c>
      <c r="X911" s="3">
        <f>IFERROR(__xludf.DUMMYFUNCTION("IF(REGEXMATCH(Q911,""(?i)web development""),1,0)"),0.0)</f>
        <v>0</v>
      </c>
      <c r="Y911" s="3">
        <f>IFERROR(__xludf.DUMMYFUNCTION("IF(REGEXMATCH(Q911,""(?i)data science""),1,0)"),1.0)</f>
        <v>1</v>
      </c>
      <c r="Z911" s="3" t="s">
        <v>45</v>
      </c>
      <c r="AA911" s="3" t="s">
        <v>61</v>
      </c>
      <c r="AB911" s="3" t="s">
        <v>66</v>
      </c>
      <c r="AC911" s="3" t="s">
        <v>67</v>
      </c>
      <c r="AD911" s="3">
        <v>13.65</v>
      </c>
      <c r="AE911" s="3" t="s">
        <v>106</v>
      </c>
      <c r="AF911" s="3">
        <v>6.78</v>
      </c>
      <c r="AG911" s="3">
        <v>8.85</v>
      </c>
      <c r="AH911" s="3">
        <v>8.13</v>
      </c>
      <c r="AI911" s="3">
        <v>7.75</v>
      </c>
      <c r="AJ911" s="3">
        <v>7.13</v>
      </c>
      <c r="AK911" s="3">
        <v>6.59</v>
      </c>
      <c r="AL911" s="3">
        <v>7.7</v>
      </c>
      <c r="AM911" s="3">
        <v>5.87</v>
      </c>
    </row>
    <row r="912">
      <c r="A912" s="3" t="s">
        <v>2057</v>
      </c>
      <c r="B912" s="3" t="s">
        <v>91</v>
      </c>
      <c r="C912" s="4">
        <v>23.0</v>
      </c>
      <c r="D912" s="3" t="s">
        <v>41</v>
      </c>
      <c r="E912" s="3" t="s">
        <v>59</v>
      </c>
      <c r="F912" s="5">
        <v>7.15</v>
      </c>
      <c r="G912" s="3">
        <v>0.0</v>
      </c>
      <c r="H912" s="5">
        <v>92.66</v>
      </c>
      <c r="I912" s="3" t="s">
        <v>14</v>
      </c>
      <c r="J912" s="3">
        <f>IFERROR(__xludf.DUMMYFUNCTION("COUNTA(SPLIT(I912,"",""))"),1.0)</f>
        <v>1</v>
      </c>
      <c r="K912" s="3">
        <f>IFERROR(__xludf.DUMMYFUNCTION("IF(REGEXMATCH(I912,""(?i)literary society""),1,0)"),0.0)</f>
        <v>0</v>
      </c>
      <c r="L912" s="3">
        <f>IFERROR(__xludf.DUMMYFUNCTION("IF(REGEXMATCH(I912,""(?i)robotics""),1,0)"),0.0)</f>
        <v>0</v>
      </c>
      <c r="M912" s="3">
        <f>IFERROR(__xludf.DUMMYFUNCTION("IF(REGEXMATCH(I912,""(?i)coding club""),1,0)"),0.0)</f>
        <v>0</v>
      </c>
      <c r="N912" s="3">
        <f>IFERROR(__xludf.DUMMYFUNCTION("IF(REGEXMATCH(I912,""(?i)entrepreneurship cell""),1,0)"),0.0)</f>
        <v>0</v>
      </c>
      <c r="O912" s="3">
        <f>IFERROR(__xludf.DUMMYFUNCTION("IF(REGEXMATCH(I912,""(?i)cultural club""),1,0)"),1.0)</f>
        <v>1</v>
      </c>
      <c r="P912" s="3">
        <f>IFERROR(__xludf.DUMMYFUNCTION("IF(REGEXMATCH(I912,""(?i)sports club""),1,0)"),0.0)</f>
        <v>0</v>
      </c>
      <c r="Q912" s="3" t="s">
        <v>2058</v>
      </c>
      <c r="R912" s="3">
        <f>IFERROR(__xludf.DUMMYFUNCTION("COUNTA(SPLIT(Q912,"",""))"),4.0)</f>
        <v>4</v>
      </c>
      <c r="S912" s="3">
        <f>IFERROR(__xludf.DUMMYFUNCTION("IF(REGEXMATCH(Q912,""(?i)c\+\+""),1,0)"),0.0)</f>
        <v>0</v>
      </c>
      <c r="T912" s="3">
        <f>IFERROR(__xludf.DUMMYFUNCTION("IF(REGEXMATCH(Q912,""(?i)machine learning""),1,0)"),0.0)</f>
        <v>0</v>
      </c>
      <c r="U912" s="3">
        <f>IFERROR(__xludf.DUMMYFUNCTION("IF(REGEXMATCH(Q912,""(?i)python""),1,0)"),1.0)</f>
        <v>1</v>
      </c>
      <c r="V912" s="3">
        <f>IFERROR(__xludf.DUMMYFUNCTION("IF(REGEXMATCH(Q912,""(?i)java""),1,0)"),0.0)</f>
        <v>0</v>
      </c>
      <c r="W912" s="3">
        <f>IFERROR(__xludf.DUMMYFUNCTION("IF(REGEXMATCH(Q912,""(?i)sql""),1,0)"),1.0)</f>
        <v>1</v>
      </c>
      <c r="X912" s="3">
        <f>IFERROR(__xludf.DUMMYFUNCTION("IF(REGEXMATCH(Q912,""(?i)web development""),1,0)"),1.0)</f>
        <v>1</v>
      </c>
      <c r="Y912" s="3">
        <f>IFERROR(__xludf.DUMMYFUNCTION("IF(REGEXMATCH(Q912,""(?i)data science""),1,0)"),1.0)</f>
        <v>1</v>
      </c>
      <c r="Z912" s="3" t="s">
        <v>55</v>
      </c>
      <c r="AA912" s="3" t="s">
        <v>48</v>
      </c>
      <c r="AB912" s="3" t="s">
        <v>66</v>
      </c>
      <c r="AC912" s="3" t="s">
        <v>85</v>
      </c>
      <c r="AD912" s="3">
        <v>14.14</v>
      </c>
      <c r="AE912" s="3" t="s">
        <v>106</v>
      </c>
      <c r="AF912" s="3">
        <v>7.15</v>
      </c>
      <c r="AG912" s="3">
        <v>7.49</v>
      </c>
      <c r="AH912" s="3">
        <v>7.48</v>
      </c>
      <c r="AI912" s="3">
        <v>6.25</v>
      </c>
      <c r="AJ912" s="3">
        <v>7.92</v>
      </c>
      <c r="AK912" s="3">
        <v>8.23</v>
      </c>
      <c r="AL912" s="3">
        <v>6.74</v>
      </c>
      <c r="AM912" s="3">
        <v>5.97</v>
      </c>
    </row>
    <row r="913">
      <c r="A913" s="3" t="s">
        <v>2059</v>
      </c>
      <c r="B913" s="3" t="s">
        <v>91</v>
      </c>
      <c r="C913" s="4">
        <v>18.0</v>
      </c>
      <c r="D913" s="3" t="s">
        <v>41</v>
      </c>
      <c r="E913" s="3" t="s">
        <v>92</v>
      </c>
      <c r="F913" s="5">
        <v>6.47</v>
      </c>
      <c r="G913" s="3">
        <v>0.0</v>
      </c>
      <c r="H913" s="5">
        <v>89.79</v>
      </c>
      <c r="I913" s="3" t="s">
        <v>10</v>
      </c>
      <c r="J913" s="3">
        <f>IFERROR(__xludf.DUMMYFUNCTION("COUNTA(SPLIT(I913,"",""))"),1.0)</f>
        <v>1</v>
      </c>
      <c r="K913" s="3">
        <f>IFERROR(__xludf.DUMMYFUNCTION("IF(REGEXMATCH(I913,""(?i)literary society""),1,0)"),1.0)</f>
        <v>1</v>
      </c>
      <c r="L913" s="3">
        <f>IFERROR(__xludf.DUMMYFUNCTION("IF(REGEXMATCH(I913,""(?i)robotics""),1,0)"),0.0)</f>
        <v>0</v>
      </c>
      <c r="M913" s="3">
        <f>IFERROR(__xludf.DUMMYFUNCTION("IF(REGEXMATCH(I913,""(?i)coding club""),1,0)"),0.0)</f>
        <v>0</v>
      </c>
      <c r="N913" s="3">
        <f>IFERROR(__xludf.DUMMYFUNCTION("IF(REGEXMATCH(I913,""(?i)entrepreneurship cell""),1,0)"),0.0)</f>
        <v>0</v>
      </c>
      <c r="O913" s="3">
        <f>IFERROR(__xludf.DUMMYFUNCTION("IF(REGEXMATCH(I913,""(?i)cultural club""),1,0)"),0.0)</f>
        <v>0</v>
      </c>
      <c r="P913" s="3">
        <f>IFERROR(__xludf.DUMMYFUNCTION("IF(REGEXMATCH(I913,""(?i)sports club""),1,0)"),0.0)</f>
        <v>0</v>
      </c>
      <c r="Q913" s="3" t="s">
        <v>1118</v>
      </c>
      <c r="R913" s="3">
        <f>IFERROR(__xludf.DUMMYFUNCTION("COUNTA(SPLIT(Q913,"",""))"),5.0)</f>
        <v>5</v>
      </c>
      <c r="S913" s="3">
        <f>IFERROR(__xludf.DUMMYFUNCTION("IF(REGEXMATCH(Q913,""(?i)c\+\+""),1,0)"),0.0)</f>
        <v>0</v>
      </c>
      <c r="T913" s="3">
        <f>IFERROR(__xludf.DUMMYFUNCTION("IF(REGEXMATCH(Q913,""(?i)machine learning""),1,0)"),1.0)</f>
        <v>1</v>
      </c>
      <c r="U913" s="3">
        <f>IFERROR(__xludf.DUMMYFUNCTION("IF(REGEXMATCH(Q913,""(?i)python""),1,0)"),0.0)</f>
        <v>0</v>
      </c>
      <c r="V913" s="3">
        <f>IFERROR(__xludf.DUMMYFUNCTION("IF(REGEXMATCH(Q913,""(?i)java""),1,0)"),1.0)</f>
        <v>1</v>
      </c>
      <c r="W913" s="3">
        <f>IFERROR(__xludf.DUMMYFUNCTION("IF(REGEXMATCH(Q913,""(?i)sql""),1,0)"),1.0)</f>
        <v>1</v>
      </c>
      <c r="X913" s="3">
        <f>IFERROR(__xludf.DUMMYFUNCTION("IF(REGEXMATCH(Q913,""(?i)web development""),1,0)"),1.0)</f>
        <v>1</v>
      </c>
      <c r="Y913" s="3">
        <f>IFERROR(__xludf.DUMMYFUNCTION("IF(REGEXMATCH(Q913,""(?i)data science""),1,0)"),1.0)</f>
        <v>1</v>
      </c>
      <c r="Z913" s="3" t="s">
        <v>55</v>
      </c>
      <c r="AA913" s="3" t="s">
        <v>48</v>
      </c>
      <c r="AB913" s="3" t="s">
        <v>66</v>
      </c>
      <c r="AC913" s="3" t="s">
        <v>85</v>
      </c>
      <c r="AD913" s="3">
        <v>10.01</v>
      </c>
      <c r="AE913" s="3" t="s">
        <v>72</v>
      </c>
      <c r="AF913" s="3">
        <v>5.89</v>
      </c>
      <c r="AG913" s="3">
        <v>7.57</v>
      </c>
      <c r="AH913" s="3">
        <v>5.94</v>
      </c>
      <c r="AI913" s="3">
        <v>6.29</v>
      </c>
      <c r="AJ913" s="3">
        <v>6.82</v>
      </c>
      <c r="AK913" s="3">
        <v>5.33</v>
      </c>
      <c r="AL913" s="3">
        <v>7.05</v>
      </c>
      <c r="AM913" s="3">
        <v>6.89</v>
      </c>
    </row>
    <row r="914">
      <c r="A914" s="3" t="s">
        <v>2060</v>
      </c>
      <c r="B914" s="3" t="s">
        <v>256</v>
      </c>
      <c r="C914" s="4">
        <v>21.0</v>
      </c>
      <c r="D914" s="3" t="s">
        <v>58</v>
      </c>
      <c r="E914" s="3" t="s">
        <v>70</v>
      </c>
      <c r="F914" s="5">
        <v>6.71</v>
      </c>
      <c r="G914" s="3">
        <v>0.0</v>
      </c>
      <c r="H914" s="5">
        <v>83.42</v>
      </c>
      <c r="I914" s="3" t="s">
        <v>164</v>
      </c>
      <c r="J914" s="3">
        <f>IFERROR(__xludf.DUMMYFUNCTION("COUNTA(SPLIT(I914,"",""))"),2.0)</f>
        <v>2</v>
      </c>
      <c r="K914" s="3">
        <f>IFERROR(__xludf.DUMMYFUNCTION("IF(REGEXMATCH(I914,""(?i)literary society""),1,0)"),1.0)</f>
        <v>1</v>
      </c>
      <c r="L914" s="3">
        <f>IFERROR(__xludf.DUMMYFUNCTION("IF(REGEXMATCH(I914,""(?i)robotics""),1,0)"),0.0)</f>
        <v>0</v>
      </c>
      <c r="M914" s="3">
        <f>IFERROR(__xludf.DUMMYFUNCTION("IF(REGEXMATCH(I914,""(?i)coding club""),1,0)"),0.0)</f>
        <v>0</v>
      </c>
      <c r="N914" s="3">
        <f>IFERROR(__xludf.DUMMYFUNCTION("IF(REGEXMATCH(I914,""(?i)entrepreneurship cell""),1,0)"),1.0)</f>
        <v>1</v>
      </c>
      <c r="O914" s="3">
        <f>IFERROR(__xludf.DUMMYFUNCTION("IF(REGEXMATCH(I914,""(?i)cultural club""),1,0)"),0.0)</f>
        <v>0</v>
      </c>
      <c r="P914" s="3">
        <f>IFERROR(__xludf.DUMMYFUNCTION("IF(REGEXMATCH(I914,""(?i)sports club""),1,0)"),0.0)</f>
        <v>0</v>
      </c>
      <c r="Q914" s="3" t="s">
        <v>876</v>
      </c>
      <c r="R914" s="3">
        <f>IFERROR(__xludf.DUMMYFUNCTION("COUNTA(SPLIT(Q914,"",""))"),4.0)</f>
        <v>4</v>
      </c>
      <c r="S914" s="3">
        <f>IFERROR(__xludf.DUMMYFUNCTION("IF(REGEXMATCH(Q914,""(?i)c\+\+""),1,0)"),1.0)</f>
        <v>1</v>
      </c>
      <c r="T914" s="3">
        <f>IFERROR(__xludf.DUMMYFUNCTION("IF(REGEXMATCH(Q914,""(?i)machine learning""),1,0)"),0.0)</f>
        <v>0</v>
      </c>
      <c r="U914" s="3">
        <f>IFERROR(__xludf.DUMMYFUNCTION("IF(REGEXMATCH(Q914,""(?i)python""),1,0)"),1.0)</f>
        <v>1</v>
      </c>
      <c r="V914" s="3">
        <f>IFERROR(__xludf.DUMMYFUNCTION("IF(REGEXMATCH(Q914,""(?i)java""),1,0)"),1.0)</f>
        <v>1</v>
      </c>
      <c r="W914" s="3">
        <f>IFERROR(__xludf.DUMMYFUNCTION("IF(REGEXMATCH(Q914,""(?i)sql""),1,0)"),0.0)</f>
        <v>0</v>
      </c>
      <c r="X914" s="3">
        <f>IFERROR(__xludf.DUMMYFUNCTION("IF(REGEXMATCH(Q914,""(?i)web development""),1,0)"),0.0)</f>
        <v>0</v>
      </c>
      <c r="Y914" s="3">
        <f>IFERROR(__xludf.DUMMYFUNCTION("IF(REGEXMATCH(Q914,""(?i)data science""),1,0)"),1.0)</f>
        <v>1</v>
      </c>
      <c r="Z914" s="3" t="s">
        <v>45</v>
      </c>
      <c r="AA914" s="3" t="s">
        <v>98</v>
      </c>
      <c r="AB914" s="3" t="s">
        <v>66</v>
      </c>
      <c r="AC914" s="3" t="s">
        <v>67</v>
      </c>
      <c r="AD914" s="3">
        <v>13.05</v>
      </c>
      <c r="AE914" s="3" t="s">
        <v>61</v>
      </c>
      <c r="AF914" s="3">
        <v>6.67</v>
      </c>
      <c r="AG914" s="3">
        <v>8.04</v>
      </c>
      <c r="AH914" s="3">
        <v>7.46</v>
      </c>
      <c r="AI914" s="3">
        <v>6.81</v>
      </c>
      <c r="AJ914" s="3">
        <v>5.72</v>
      </c>
      <c r="AK914" s="3">
        <v>5.4</v>
      </c>
      <c r="AL914" s="3">
        <v>7.31</v>
      </c>
      <c r="AM914" s="3">
        <v>6.28</v>
      </c>
    </row>
    <row r="915">
      <c r="A915" s="3" t="s">
        <v>2061</v>
      </c>
      <c r="B915" s="3" t="s">
        <v>2062</v>
      </c>
      <c r="C915" s="4">
        <v>21.0</v>
      </c>
      <c r="D915" s="3" t="s">
        <v>41</v>
      </c>
      <c r="E915" s="3" t="s">
        <v>59</v>
      </c>
      <c r="F915" s="5">
        <v>7.26</v>
      </c>
      <c r="G915" s="3">
        <v>2.0</v>
      </c>
      <c r="H915" s="5">
        <v>65.55</v>
      </c>
      <c r="I915" s="3" t="s">
        <v>109</v>
      </c>
      <c r="J915" s="3">
        <f>IFERROR(__xludf.DUMMYFUNCTION("COUNTA(SPLIT(I915,"",""))"),2.0)</f>
        <v>2</v>
      </c>
      <c r="K915" s="3">
        <f>IFERROR(__xludf.DUMMYFUNCTION("IF(REGEXMATCH(I915,""(?i)literary society""),1,0)"),0.0)</f>
        <v>0</v>
      </c>
      <c r="L915" s="3">
        <f>IFERROR(__xludf.DUMMYFUNCTION("IF(REGEXMATCH(I915,""(?i)robotics""),1,0)"),0.0)</f>
        <v>0</v>
      </c>
      <c r="M915" s="3">
        <f>IFERROR(__xludf.DUMMYFUNCTION("IF(REGEXMATCH(I915,""(?i)coding club""),1,0)"),0.0)</f>
        <v>0</v>
      </c>
      <c r="N915" s="3">
        <f>IFERROR(__xludf.DUMMYFUNCTION("IF(REGEXMATCH(I915,""(?i)entrepreneurship cell""),1,0)"),1.0)</f>
        <v>1</v>
      </c>
      <c r="O915" s="3">
        <f>IFERROR(__xludf.DUMMYFUNCTION("IF(REGEXMATCH(I915,""(?i)cultural club""),1,0)"),0.0)</f>
        <v>0</v>
      </c>
      <c r="P915" s="3">
        <f>IFERROR(__xludf.DUMMYFUNCTION("IF(REGEXMATCH(I915,""(?i)sports club""),1,0)"),1.0)</f>
        <v>1</v>
      </c>
      <c r="Q915" s="3" t="s">
        <v>540</v>
      </c>
      <c r="R915" s="3">
        <f>IFERROR(__xludf.DUMMYFUNCTION("COUNTA(SPLIT(Q915,"",""))"),5.0)</f>
        <v>5</v>
      </c>
      <c r="S915" s="3">
        <f>IFERROR(__xludf.DUMMYFUNCTION("IF(REGEXMATCH(Q915,""(?i)c\+\+""),1,0)"),1.0)</f>
        <v>1</v>
      </c>
      <c r="T915" s="3">
        <f>IFERROR(__xludf.DUMMYFUNCTION("IF(REGEXMATCH(Q915,""(?i)machine learning""),1,0)"),1.0)</f>
        <v>1</v>
      </c>
      <c r="U915" s="3">
        <f>IFERROR(__xludf.DUMMYFUNCTION("IF(REGEXMATCH(Q915,""(?i)python""),1,0)"),0.0)</f>
        <v>0</v>
      </c>
      <c r="V915" s="3">
        <f>IFERROR(__xludf.DUMMYFUNCTION("IF(REGEXMATCH(Q915,""(?i)java""),1,0)"),1.0)</f>
        <v>1</v>
      </c>
      <c r="W915" s="3">
        <f>IFERROR(__xludf.DUMMYFUNCTION("IF(REGEXMATCH(Q915,""(?i)sql""),1,0)"),1.0)</f>
        <v>1</v>
      </c>
      <c r="X915" s="3">
        <f>IFERROR(__xludf.DUMMYFUNCTION("IF(REGEXMATCH(Q915,""(?i)web development""),1,0)"),0.0)</f>
        <v>0</v>
      </c>
      <c r="Y915" s="3">
        <f>IFERROR(__xludf.DUMMYFUNCTION("IF(REGEXMATCH(Q915,""(?i)data science""),1,0)"),1.0)</f>
        <v>1</v>
      </c>
      <c r="Z915" s="3" t="s">
        <v>55</v>
      </c>
      <c r="AA915" s="3" t="s">
        <v>48</v>
      </c>
      <c r="AB915" s="3" t="s">
        <v>47</v>
      </c>
      <c r="AC915" s="3" t="s">
        <v>48</v>
      </c>
      <c r="AD915" s="3">
        <v>0.0</v>
      </c>
      <c r="AE915" s="3" t="s">
        <v>49</v>
      </c>
      <c r="AF915" s="3">
        <v>7.92</v>
      </c>
      <c r="AG915" s="3">
        <v>7.11</v>
      </c>
      <c r="AH915" s="3">
        <v>5.33</v>
      </c>
      <c r="AI915" s="3">
        <v>6.1</v>
      </c>
      <c r="AJ915" s="3">
        <v>6.47</v>
      </c>
      <c r="AK915" s="3">
        <v>8.51</v>
      </c>
      <c r="AL915" s="3">
        <v>8.33</v>
      </c>
      <c r="AM915" s="3">
        <v>8.33</v>
      </c>
    </row>
    <row r="916">
      <c r="A916" s="3" t="s">
        <v>2063</v>
      </c>
      <c r="B916" s="3" t="s">
        <v>2064</v>
      </c>
      <c r="C916" s="4">
        <v>22.0</v>
      </c>
      <c r="D916" s="3" t="s">
        <v>58</v>
      </c>
      <c r="E916" s="3" t="s">
        <v>82</v>
      </c>
      <c r="F916" s="5">
        <v>6.9</v>
      </c>
      <c r="G916" s="3">
        <v>1.0</v>
      </c>
      <c r="H916" s="5">
        <v>76.9</v>
      </c>
      <c r="I916" s="3" t="s">
        <v>424</v>
      </c>
      <c r="J916" s="3">
        <f>IFERROR(__xludf.DUMMYFUNCTION("COUNTA(SPLIT(I916,"",""))"),3.0)</f>
        <v>3</v>
      </c>
      <c r="K916" s="3">
        <f>IFERROR(__xludf.DUMMYFUNCTION("IF(REGEXMATCH(I916,""(?i)literary society""),1,0)"),0.0)</f>
        <v>0</v>
      </c>
      <c r="L916" s="3">
        <f>IFERROR(__xludf.DUMMYFUNCTION("IF(REGEXMATCH(I916,""(?i)robotics""),1,0)"),1.0)</f>
        <v>1</v>
      </c>
      <c r="M916" s="3">
        <f>IFERROR(__xludf.DUMMYFUNCTION("IF(REGEXMATCH(I916,""(?i)coding club""),1,0)"),0.0)</f>
        <v>0</v>
      </c>
      <c r="N916" s="3">
        <f>IFERROR(__xludf.DUMMYFUNCTION("IF(REGEXMATCH(I916,""(?i)entrepreneurship cell""),1,0)"),0.0)</f>
        <v>0</v>
      </c>
      <c r="O916" s="3">
        <f>IFERROR(__xludf.DUMMYFUNCTION("IF(REGEXMATCH(I916,""(?i)cultural club""),1,0)"),1.0)</f>
        <v>1</v>
      </c>
      <c r="P916" s="3">
        <f>IFERROR(__xludf.DUMMYFUNCTION("IF(REGEXMATCH(I916,""(?i)sports club""),1,0)"),1.0)</f>
        <v>1</v>
      </c>
      <c r="Q916" s="3" t="s">
        <v>2065</v>
      </c>
      <c r="R916" s="3">
        <f>IFERROR(__xludf.DUMMYFUNCTION("COUNTA(SPLIT(Q916,"",""))"),5.0)</f>
        <v>5</v>
      </c>
      <c r="S916" s="3">
        <f>IFERROR(__xludf.DUMMYFUNCTION("IF(REGEXMATCH(Q916,""(?i)c\+\+""),1,0)"),0.0)</f>
        <v>0</v>
      </c>
      <c r="T916" s="3">
        <f>IFERROR(__xludf.DUMMYFUNCTION("IF(REGEXMATCH(Q916,""(?i)machine learning""),1,0)"),1.0)</f>
        <v>1</v>
      </c>
      <c r="U916" s="3">
        <f>IFERROR(__xludf.DUMMYFUNCTION("IF(REGEXMATCH(Q916,""(?i)python""),1,0)"),0.0)</f>
        <v>0</v>
      </c>
      <c r="V916" s="3">
        <f>IFERROR(__xludf.DUMMYFUNCTION("IF(REGEXMATCH(Q916,""(?i)java""),1,0)"),1.0)</f>
        <v>1</v>
      </c>
      <c r="W916" s="3">
        <f>IFERROR(__xludf.DUMMYFUNCTION("IF(REGEXMATCH(Q916,""(?i)sql""),1,0)"),1.0)</f>
        <v>1</v>
      </c>
      <c r="X916" s="3">
        <f>IFERROR(__xludf.DUMMYFUNCTION("IF(REGEXMATCH(Q916,""(?i)web development""),1,0)"),1.0)</f>
        <v>1</v>
      </c>
      <c r="Y916" s="3">
        <f>IFERROR(__xludf.DUMMYFUNCTION("IF(REGEXMATCH(Q916,""(?i)data science""),1,0)"),1.0)</f>
        <v>1</v>
      </c>
      <c r="Z916" s="3" t="s">
        <v>55</v>
      </c>
      <c r="AA916" s="3" t="s">
        <v>48</v>
      </c>
      <c r="AB916" s="3" t="s">
        <v>66</v>
      </c>
      <c r="AC916" s="3" t="s">
        <v>72</v>
      </c>
      <c r="AD916" s="3">
        <v>16.37</v>
      </c>
      <c r="AE916" s="3" t="s">
        <v>106</v>
      </c>
      <c r="AF916" s="3">
        <v>6.56</v>
      </c>
      <c r="AG916" s="3">
        <v>5.77</v>
      </c>
      <c r="AH916" s="3">
        <v>6.89</v>
      </c>
      <c r="AI916" s="3">
        <v>7.67</v>
      </c>
      <c r="AJ916" s="3">
        <v>6.19</v>
      </c>
      <c r="AK916" s="3">
        <v>7.11</v>
      </c>
      <c r="AL916" s="3">
        <v>6.63</v>
      </c>
      <c r="AM916" s="3">
        <v>8.38</v>
      </c>
    </row>
    <row r="917">
      <c r="A917" s="3" t="s">
        <v>2066</v>
      </c>
      <c r="B917" s="3" t="s">
        <v>2067</v>
      </c>
      <c r="C917" s="4">
        <v>20.0</v>
      </c>
      <c r="D917" s="3" t="s">
        <v>41</v>
      </c>
      <c r="E917" s="3" t="s">
        <v>42</v>
      </c>
      <c r="F917" s="5">
        <v>6.88</v>
      </c>
      <c r="G917" s="3">
        <v>2.0</v>
      </c>
      <c r="H917" s="5">
        <v>72.73</v>
      </c>
      <c r="I917" s="3" t="s">
        <v>175</v>
      </c>
      <c r="J917" s="3">
        <f>IFERROR(__xludf.DUMMYFUNCTION("COUNTA(SPLIT(I917,"",""))"),2.0)</f>
        <v>2</v>
      </c>
      <c r="K917" s="3">
        <f>IFERROR(__xludf.DUMMYFUNCTION("IF(REGEXMATCH(I917,""(?i)literary society""),1,0)"),0.0)</f>
        <v>0</v>
      </c>
      <c r="L917" s="3">
        <f>IFERROR(__xludf.DUMMYFUNCTION("IF(REGEXMATCH(I917,""(?i)robotics""),1,0)"),0.0)</f>
        <v>0</v>
      </c>
      <c r="M917" s="3">
        <f>IFERROR(__xludf.DUMMYFUNCTION("IF(REGEXMATCH(I917,""(?i)coding club""),1,0)"),1.0)</f>
        <v>1</v>
      </c>
      <c r="N917" s="3">
        <f>IFERROR(__xludf.DUMMYFUNCTION("IF(REGEXMATCH(I917,""(?i)entrepreneurship cell""),1,0)"),0.0)</f>
        <v>0</v>
      </c>
      <c r="O917" s="3">
        <f>IFERROR(__xludf.DUMMYFUNCTION("IF(REGEXMATCH(I917,""(?i)cultural club""),1,0)"),0.0)</f>
        <v>0</v>
      </c>
      <c r="P917" s="3">
        <f>IFERROR(__xludf.DUMMYFUNCTION("IF(REGEXMATCH(I917,""(?i)sports club""),1,0)"),1.0)</f>
        <v>1</v>
      </c>
      <c r="Q917" s="3" t="s">
        <v>360</v>
      </c>
      <c r="R917" s="3">
        <f>IFERROR(__xludf.DUMMYFUNCTION("COUNTA(SPLIT(Q917,"",""))"),2.0)</f>
        <v>2</v>
      </c>
      <c r="S917" s="3">
        <f>IFERROR(__xludf.DUMMYFUNCTION("IF(REGEXMATCH(Q917,""(?i)c\+\+""),1,0)"),0.0)</f>
        <v>0</v>
      </c>
      <c r="T917" s="3">
        <f>IFERROR(__xludf.DUMMYFUNCTION("IF(REGEXMATCH(Q917,""(?i)machine learning""),1,0)"),1.0)</f>
        <v>1</v>
      </c>
      <c r="U917" s="3">
        <f>IFERROR(__xludf.DUMMYFUNCTION("IF(REGEXMATCH(Q917,""(?i)python""),1,0)"),0.0)</f>
        <v>0</v>
      </c>
      <c r="V917" s="3">
        <f>IFERROR(__xludf.DUMMYFUNCTION("IF(REGEXMATCH(Q917,""(?i)java""),1,0)"),0.0)</f>
        <v>0</v>
      </c>
      <c r="W917" s="3">
        <f>IFERROR(__xludf.DUMMYFUNCTION("IF(REGEXMATCH(Q917,""(?i)sql""),1,0)"),0.0)</f>
        <v>0</v>
      </c>
      <c r="X917" s="3">
        <f>IFERROR(__xludf.DUMMYFUNCTION("IF(REGEXMATCH(Q917,""(?i)web development""),1,0)"),0.0)</f>
        <v>0</v>
      </c>
      <c r="Y917" s="3">
        <f>IFERROR(__xludf.DUMMYFUNCTION("IF(REGEXMATCH(Q917,""(?i)data science""),1,0)"),1.0)</f>
        <v>1</v>
      </c>
      <c r="Z917" s="3" t="s">
        <v>45</v>
      </c>
      <c r="AA917" s="3" t="s">
        <v>85</v>
      </c>
      <c r="AB917" s="3" t="s">
        <v>47</v>
      </c>
      <c r="AC917" s="3" t="s">
        <v>48</v>
      </c>
      <c r="AD917" s="3">
        <v>0.0</v>
      </c>
      <c r="AE917" s="3" t="s">
        <v>49</v>
      </c>
      <c r="AF917" s="3">
        <v>6.2</v>
      </c>
      <c r="AG917" s="3">
        <v>6.62</v>
      </c>
      <c r="AH917" s="3">
        <v>6.44</v>
      </c>
      <c r="AI917" s="3">
        <v>6.93</v>
      </c>
      <c r="AJ917" s="3">
        <v>7.63</v>
      </c>
      <c r="AK917" s="3">
        <v>7.29</v>
      </c>
      <c r="AL917" s="3">
        <v>7.2</v>
      </c>
      <c r="AM917" s="3">
        <v>6.76</v>
      </c>
    </row>
    <row r="918">
      <c r="A918" s="3" t="s">
        <v>2068</v>
      </c>
      <c r="B918" s="3" t="s">
        <v>187</v>
      </c>
      <c r="C918" s="4">
        <v>23.0</v>
      </c>
      <c r="D918" s="3" t="s">
        <v>58</v>
      </c>
      <c r="E918" s="3" t="s">
        <v>70</v>
      </c>
      <c r="F918" s="5">
        <v>6.76</v>
      </c>
      <c r="G918" s="3">
        <v>0.0</v>
      </c>
      <c r="H918" s="5">
        <v>79.06</v>
      </c>
      <c r="I918" s="3" t="s">
        <v>271</v>
      </c>
      <c r="J918" s="3">
        <f>IFERROR(__xludf.DUMMYFUNCTION("COUNTA(SPLIT(I918,"",""))"),3.0)</f>
        <v>3</v>
      </c>
      <c r="K918" s="3">
        <f>IFERROR(__xludf.DUMMYFUNCTION("IF(REGEXMATCH(I918,""(?i)literary society""),1,0)"),0.0)</f>
        <v>0</v>
      </c>
      <c r="L918" s="3">
        <f>IFERROR(__xludf.DUMMYFUNCTION("IF(REGEXMATCH(I918,""(?i)robotics""),1,0)"),0.0)</f>
        <v>0</v>
      </c>
      <c r="M918" s="3">
        <f>IFERROR(__xludf.DUMMYFUNCTION("IF(REGEXMATCH(I918,""(?i)coding club""),1,0)"),1.0)</f>
        <v>1</v>
      </c>
      <c r="N918" s="3">
        <f>IFERROR(__xludf.DUMMYFUNCTION("IF(REGEXMATCH(I918,""(?i)entrepreneurship cell""),1,0)"),1.0)</f>
        <v>1</v>
      </c>
      <c r="O918" s="3">
        <f>IFERROR(__xludf.DUMMYFUNCTION("IF(REGEXMATCH(I918,""(?i)cultural club""),1,0)"),0.0)</f>
        <v>0</v>
      </c>
      <c r="P918" s="3">
        <f>IFERROR(__xludf.DUMMYFUNCTION("IF(REGEXMATCH(I918,""(?i)sports club""),1,0)"),1.0)</f>
        <v>1</v>
      </c>
      <c r="Q918" s="3" t="s">
        <v>272</v>
      </c>
      <c r="R918" s="3">
        <f>IFERROR(__xludf.DUMMYFUNCTION("COUNTA(SPLIT(Q918,"",""))"),5.0)</f>
        <v>5</v>
      </c>
      <c r="S918" s="3">
        <f>IFERROR(__xludf.DUMMYFUNCTION("IF(REGEXMATCH(Q918,""(?i)c\+\+""),1,0)"),1.0)</f>
        <v>1</v>
      </c>
      <c r="T918" s="3">
        <f>IFERROR(__xludf.DUMMYFUNCTION("IF(REGEXMATCH(Q918,""(?i)machine learning""),1,0)"),1.0)</f>
        <v>1</v>
      </c>
      <c r="U918" s="3">
        <f>IFERROR(__xludf.DUMMYFUNCTION("IF(REGEXMATCH(Q918,""(?i)python""),1,0)"),1.0)</f>
        <v>1</v>
      </c>
      <c r="V918" s="3">
        <f>IFERROR(__xludf.DUMMYFUNCTION("IF(REGEXMATCH(Q918,""(?i)java""),1,0)"),0.0)</f>
        <v>0</v>
      </c>
      <c r="W918" s="3">
        <f>IFERROR(__xludf.DUMMYFUNCTION("IF(REGEXMATCH(Q918,""(?i)sql""),1,0)"),1.0)</f>
        <v>1</v>
      </c>
      <c r="X918" s="3">
        <f>IFERROR(__xludf.DUMMYFUNCTION("IF(REGEXMATCH(Q918,""(?i)web development""),1,0)"),1.0)</f>
        <v>1</v>
      </c>
      <c r="Y918" s="3">
        <f>IFERROR(__xludf.DUMMYFUNCTION("IF(REGEXMATCH(Q918,""(?i)data science""),1,0)"),0.0)</f>
        <v>0</v>
      </c>
      <c r="Z918" s="3" t="s">
        <v>55</v>
      </c>
      <c r="AA918" s="3" t="s">
        <v>48</v>
      </c>
      <c r="AB918" s="3" t="s">
        <v>66</v>
      </c>
      <c r="AC918" s="3" t="s">
        <v>67</v>
      </c>
      <c r="AD918" s="3">
        <v>8.41</v>
      </c>
      <c r="AE918" s="3" t="s">
        <v>72</v>
      </c>
      <c r="AF918" s="3">
        <v>6.46</v>
      </c>
      <c r="AG918" s="3">
        <v>5.65</v>
      </c>
      <c r="AH918" s="3">
        <v>5.87</v>
      </c>
      <c r="AI918" s="3">
        <v>6.94</v>
      </c>
      <c r="AJ918" s="3">
        <v>6.93</v>
      </c>
      <c r="AK918" s="3">
        <v>7.33</v>
      </c>
      <c r="AL918" s="3">
        <v>6.91</v>
      </c>
      <c r="AM918" s="3">
        <v>7.98</v>
      </c>
    </row>
    <row r="919">
      <c r="A919" s="3" t="s">
        <v>2069</v>
      </c>
      <c r="B919" s="3" t="s">
        <v>190</v>
      </c>
      <c r="C919" s="4">
        <v>19.0</v>
      </c>
      <c r="D919" s="3" t="s">
        <v>58</v>
      </c>
      <c r="E919" s="3" t="s">
        <v>52</v>
      </c>
      <c r="F919" s="5">
        <v>7.27</v>
      </c>
      <c r="G919" s="3">
        <v>2.0</v>
      </c>
      <c r="H919" s="5">
        <v>75.31</v>
      </c>
      <c r="I919" s="3" t="s">
        <v>15</v>
      </c>
      <c r="J919" s="3">
        <f>IFERROR(__xludf.DUMMYFUNCTION("COUNTA(SPLIT(I919,"",""))"),1.0)</f>
        <v>1</v>
      </c>
      <c r="K919" s="3">
        <f>IFERROR(__xludf.DUMMYFUNCTION("IF(REGEXMATCH(I919,""(?i)literary society""),1,0)"),0.0)</f>
        <v>0</v>
      </c>
      <c r="L919" s="3">
        <f>IFERROR(__xludf.DUMMYFUNCTION("IF(REGEXMATCH(I919,""(?i)robotics""),1,0)"),0.0)</f>
        <v>0</v>
      </c>
      <c r="M919" s="3">
        <f>IFERROR(__xludf.DUMMYFUNCTION("IF(REGEXMATCH(I919,""(?i)coding club""),1,0)"),0.0)</f>
        <v>0</v>
      </c>
      <c r="N919" s="3">
        <f>IFERROR(__xludf.DUMMYFUNCTION("IF(REGEXMATCH(I919,""(?i)entrepreneurship cell""),1,0)"),0.0)</f>
        <v>0</v>
      </c>
      <c r="O919" s="3">
        <f>IFERROR(__xludf.DUMMYFUNCTION("IF(REGEXMATCH(I919,""(?i)cultural club""),1,0)"),0.0)</f>
        <v>0</v>
      </c>
      <c r="P919" s="3">
        <f>IFERROR(__xludf.DUMMYFUNCTION("IF(REGEXMATCH(I919,""(?i)sports club""),1,0)"),1.0)</f>
        <v>1</v>
      </c>
      <c r="Q919" s="3" t="s">
        <v>250</v>
      </c>
      <c r="R919" s="3">
        <f>IFERROR(__xludf.DUMMYFUNCTION("COUNTA(SPLIT(Q919,"",""))"),4.0)</f>
        <v>4</v>
      </c>
      <c r="S919" s="3">
        <f>IFERROR(__xludf.DUMMYFUNCTION("IF(REGEXMATCH(Q919,""(?i)c\+\+""),1,0)"),1.0)</f>
        <v>1</v>
      </c>
      <c r="T919" s="3">
        <f>IFERROR(__xludf.DUMMYFUNCTION("IF(REGEXMATCH(Q919,""(?i)machine learning""),1,0)"),1.0)</f>
        <v>1</v>
      </c>
      <c r="U919" s="3">
        <f>IFERROR(__xludf.DUMMYFUNCTION("IF(REGEXMATCH(Q919,""(?i)python""),1,0)"),0.0)</f>
        <v>0</v>
      </c>
      <c r="V919" s="3">
        <f>IFERROR(__xludf.DUMMYFUNCTION("IF(REGEXMATCH(Q919,""(?i)java""),1,0)"),0.0)</f>
        <v>0</v>
      </c>
      <c r="W919" s="3">
        <f>IFERROR(__xludf.DUMMYFUNCTION("IF(REGEXMATCH(Q919,""(?i)sql""),1,0)"),0.0)</f>
        <v>0</v>
      </c>
      <c r="X919" s="3">
        <f>IFERROR(__xludf.DUMMYFUNCTION("IF(REGEXMATCH(Q919,""(?i)web development""),1,0)"),1.0)</f>
        <v>1</v>
      </c>
      <c r="Y919" s="3">
        <f>IFERROR(__xludf.DUMMYFUNCTION("IF(REGEXMATCH(Q919,""(?i)data science""),1,0)"),1.0)</f>
        <v>1</v>
      </c>
      <c r="Z919" s="3" t="s">
        <v>55</v>
      </c>
      <c r="AA919" s="3" t="s">
        <v>48</v>
      </c>
      <c r="AB919" s="3" t="s">
        <v>66</v>
      </c>
      <c r="AC919" s="3" t="s">
        <v>67</v>
      </c>
      <c r="AD919" s="3">
        <v>11.95</v>
      </c>
      <c r="AE919" s="3" t="s">
        <v>106</v>
      </c>
      <c r="AF919" s="3">
        <v>6.6</v>
      </c>
      <c r="AG919" s="3">
        <v>6.79</v>
      </c>
      <c r="AH919" s="3">
        <v>7.44</v>
      </c>
      <c r="AI919" s="3">
        <v>6.21</v>
      </c>
      <c r="AJ919" s="3">
        <v>8.04</v>
      </c>
      <c r="AK919" s="3">
        <v>7.75</v>
      </c>
      <c r="AL919" s="3">
        <v>7.02</v>
      </c>
      <c r="AM919" s="3">
        <v>8.32</v>
      </c>
    </row>
    <row r="920">
      <c r="A920" s="3" t="s">
        <v>2070</v>
      </c>
      <c r="B920" s="3" t="s">
        <v>256</v>
      </c>
      <c r="C920" s="4">
        <v>20.0</v>
      </c>
      <c r="D920" s="3" t="s">
        <v>58</v>
      </c>
      <c r="E920" s="3" t="s">
        <v>52</v>
      </c>
      <c r="F920" s="5">
        <v>7.32</v>
      </c>
      <c r="G920" s="3">
        <v>0.0</v>
      </c>
      <c r="H920" s="5">
        <v>97.41</v>
      </c>
      <c r="I920" s="3" t="s">
        <v>521</v>
      </c>
      <c r="J920" s="3">
        <f>IFERROR(__xludf.DUMMYFUNCTION("COUNTA(SPLIT(I920,"",""))"),2.0)</f>
        <v>2</v>
      </c>
      <c r="K920" s="3">
        <f>IFERROR(__xludf.DUMMYFUNCTION("IF(REGEXMATCH(I920,""(?i)literary society""),1,0)"),0.0)</f>
        <v>0</v>
      </c>
      <c r="L920" s="3">
        <f>IFERROR(__xludf.DUMMYFUNCTION("IF(REGEXMATCH(I920,""(?i)robotics""),1,0)"),0.0)</f>
        <v>0</v>
      </c>
      <c r="M920" s="3">
        <f>IFERROR(__xludf.DUMMYFUNCTION("IF(REGEXMATCH(I920,""(?i)coding club""),1,0)"),0.0)</f>
        <v>0</v>
      </c>
      <c r="N920" s="3">
        <f>IFERROR(__xludf.DUMMYFUNCTION("IF(REGEXMATCH(I920,""(?i)entrepreneurship cell""),1,0)"),1.0)</f>
        <v>1</v>
      </c>
      <c r="O920" s="3">
        <f>IFERROR(__xludf.DUMMYFUNCTION("IF(REGEXMATCH(I920,""(?i)cultural club""),1,0)"),1.0)</f>
        <v>1</v>
      </c>
      <c r="P920" s="3">
        <f>IFERROR(__xludf.DUMMYFUNCTION("IF(REGEXMATCH(I920,""(?i)sports club""),1,0)"),0.0)</f>
        <v>0</v>
      </c>
      <c r="Q920" s="3" t="s">
        <v>536</v>
      </c>
      <c r="R920" s="3">
        <f>IFERROR(__xludf.DUMMYFUNCTION("COUNTA(SPLIT(Q920,"",""))"),5.0)</f>
        <v>5</v>
      </c>
      <c r="S920" s="3">
        <f>IFERROR(__xludf.DUMMYFUNCTION("IF(REGEXMATCH(Q920,""(?i)c\+\+""),1,0)"),0.0)</f>
        <v>0</v>
      </c>
      <c r="T920" s="3">
        <f>IFERROR(__xludf.DUMMYFUNCTION("IF(REGEXMATCH(Q920,""(?i)machine learning""),1,0)"),1.0)</f>
        <v>1</v>
      </c>
      <c r="U920" s="3">
        <f>IFERROR(__xludf.DUMMYFUNCTION("IF(REGEXMATCH(Q920,""(?i)python""),1,0)"),1.0)</f>
        <v>1</v>
      </c>
      <c r="V920" s="3">
        <f>IFERROR(__xludf.DUMMYFUNCTION("IF(REGEXMATCH(Q920,""(?i)java""),1,0)"),1.0)</f>
        <v>1</v>
      </c>
      <c r="W920" s="3">
        <f>IFERROR(__xludf.DUMMYFUNCTION("IF(REGEXMATCH(Q920,""(?i)sql""),1,0)"),1.0)</f>
        <v>1</v>
      </c>
      <c r="X920" s="3">
        <f>IFERROR(__xludf.DUMMYFUNCTION("IF(REGEXMATCH(Q920,""(?i)web development""),1,0)"),0.0)</f>
        <v>0</v>
      </c>
      <c r="Y920" s="3">
        <f>IFERROR(__xludf.DUMMYFUNCTION("IF(REGEXMATCH(Q920,""(?i)data science""),1,0)"),1.0)</f>
        <v>1</v>
      </c>
      <c r="Z920" s="3" t="s">
        <v>55</v>
      </c>
      <c r="AA920" s="3" t="s">
        <v>48</v>
      </c>
      <c r="AB920" s="3" t="s">
        <v>47</v>
      </c>
      <c r="AC920" s="3" t="s">
        <v>48</v>
      </c>
      <c r="AD920" s="3">
        <v>0.0</v>
      </c>
      <c r="AE920" s="3" t="s">
        <v>49</v>
      </c>
      <c r="AF920" s="3">
        <v>7.19</v>
      </c>
      <c r="AG920" s="3">
        <v>7.23</v>
      </c>
      <c r="AH920" s="3">
        <v>8.05</v>
      </c>
      <c r="AI920" s="3">
        <v>8.49</v>
      </c>
      <c r="AJ920" s="3">
        <v>7.97</v>
      </c>
      <c r="AK920" s="3">
        <v>6.44</v>
      </c>
      <c r="AL920" s="3">
        <v>6.22</v>
      </c>
      <c r="AM920" s="3">
        <v>7.0</v>
      </c>
    </row>
    <row r="921">
      <c r="A921" s="3" t="s">
        <v>2071</v>
      </c>
      <c r="B921" s="3" t="s">
        <v>256</v>
      </c>
      <c r="C921" s="4">
        <v>23.0</v>
      </c>
      <c r="D921" s="3" t="s">
        <v>58</v>
      </c>
      <c r="E921" s="3" t="s">
        <v>92</v>
      </c>
      <c r="F921" s="5">
        <v>6.36</v>
      </c>
      <c r="G921" s="3">
        <v>2.0</v>
      </c>
      <c r="H921" s="5">
        <v>65.54</v>
      </c>
      <c r="I921" s="3" t="s">
        <v>15</v>
      </c>
      <c r="J921" s="3">
        <f>IFERROR(__xludf.DUMMYFUNCTION("COUNTA(SPLIT(I921,"",""))"),1.0)</f>
        <v>1</v>
      </c>
      <c r="K921" s="3">
        <f>IFERROR(__xludf.DUMMYFUNCTION("IF(REGEXMATCH(I921,""(?i)literary society""),1,0)"),0.0)</f>
        <v>0</v>
      </c>
      <c r="L921" s="3">
        <f>IFERROR(__xludf.DUMMYFUNCTION("IF(REGEXMATCH(I921,""(?i)robotics""),1,0)"),0.0)</f>
        <v>0</v>
      </c>
      <c r="M921" s="3">
        <f>IFERROR(__xludf.DUMMYFUNCTION("IF(REGEXMATCH(I921,""(?i)coding club""),1,0)"),0.0)</f>
        <v>0</v>
      </c>
      <c r="N921" s="3">
        <f>IFERROR(__xludf.DUMMYFUNCTION("IF(REGEXMATCH(I921,""(?i)entrepreneurship cell""),1,0)"),0.0)</f>
        <v>0</v>
      </c>
      <c r="O921" s="3">
        <f>IFERROR(__xludf.DUMMYFUNCTION("IF(REGEXMATCH(I921,""(?i)cultural club""),1,0)"),0.0)</f>
        <v>0</v>
      </c>
      <c r="P921" s="3">
        <f>IFERROR(__xludf.DUMMYFUNCTION("IF(REGEXMATCH(I921,""(?i)sports club""),1,0)"),1.0)</f>
        <v>1</v>
      </c>
      <c r="Q921" s="3" t="s">
        <v>422</v>
      </c>
      <c r="R921" s="3">
        <f>IFERROR(__xludf.DUMMYFUNCTION("COUNTA(SPLIT(Q921,"",""))"),2.0)</f>
        <v>2</v>
      </c>
      <c r="S921" s="3">
        <f>IFERROR(__xludf.DUMMYFUNCTION("IF(REGEXMATCH(Q921,""(?i)c\+\+""),1,0)"),0.0)</f>
        <v>0</v>
      </c>
      <c r="T921" s="3">
        <f>IFERROR(__xludf.DUMMYFUNCTION("IF(REGEXMATCH(Q921,""(?i)machine learning""),1,0)"),1.0)</f>
        <v>1</v>
      </c>
      <c r="U921" s="3">
        <f>IFERROR(__xludf.DUMMYFUNCTION("IF(REGEXMATCH(Q921,""(?i)python""),1,0)"),0.0)</f>
        <v>0</v>
      </c>
      <c r="V921" s="3">
        <f>IFERROR(__xludf.DUMMYFUNCTION("IF(REGEXMATCH(Q921,""(?i)java""),1,0)"),1.0)</f>
        <v>1</v>
      </c>
      <c r="W921" s="3">
        <f>IFERROR(__xludf.DUMMYFUNCTION("IF(REGEXMATCH(Q921,""(?i)sql""),1,0)"),0.0)</f>
        <v>0</v>
      </c>
      <c r="X921" s="3">
        <f>IFERROR(__xludf.DUMMYFUNCTION("IF(REGEXMATCH(Q921,""(?i)web development""),1,0)"),0.0)</f>
        <v>0</v>
      </c>
      <c r="Y921" s="3">
        <f>IFERROR(__xludf.DUMMYFUNCTION("IF(REGEXMATCH(Q921,""(?i)data science""),1,0)"),0.0)</f>
        <v>0</v>
      </c>
      <c r="Z921" s="3" t="s">
        <v>45</v>
      </c>
      <c r="AA921" s="3" t="s">
        <v>61</v>
      </c>
      <c r="AB921" s="3" t="s">
        <v>47</v>
      </c>
      <c r="AC921" s="3" t="s">
        <v>48</v>
      </c>
      <c r="AD921" s="3">
        <v>0.0</v>
      </c>
      <c r="AE921" s="3" t="s">
        <v>49</v>
      </c>
      <c r="AF921" s="3">
        <v>5.97</v>
      </c>
      <c r="AG921" s="3">
        <v>8.11</v>
      </c>
      <c r="AH921" s="3">
        <v>7.04</v>
      </c>
      <c r="AI921" s="3">
        <v>5.89</v>
      </c>
      <c r="AJ921" s="3">
        <v>5.25</v>
      </c>
      <c r="AK921" s="3">
        <v>5.47</v>
      </c>
      <c r="AL921" s="3">
        <v>6.33</v>
      </c>
      <c r="AM921" s="3">
        <v>6.83</v>
      </c>
    </row>
    <row r="922">
      <c r="A922" s="3" t="s">
        <v>2072</v>
      </c>
      <c r="B922" s="3" t="s">
        <v>178</v>
      </c>
      <c r="C922" s="4">
        <v>20.0</v>
      </c>
      <c r="D922" s="3" t="s">
        <v>58</v>
      </c>
      <c r="E922" s="3" t="s">
        <v>59</v>
      </c>
      <c r="F922" s="5">
        <v>7.53</v>
      </c>
      <c r="G922" s="3">
        <v>3.0</v>
      </c>
      <c r="H922" s="5">
        <v>93.61</v>
      </c>
      <c r="I922" s="3" t="s">
        <v>13</v>
      </c>
      <c r="J922" s="3">
        <f>IFERROR(__xludf.DUMMYFUNCTION("COUNTA(SPLIT(I922,"",""))"),1.0)</f>
        <v>1</v>
      </c>
      <c r="K922" s="3">
        <f>IFERROR(__xludf.DUMMYFUNCTION("IF(REGEXMATCH(I922,""(?i)literary society""),1,0)"),0.0)</f>
        <v>0</v>
      </c>
      <c r="L922" s="3">
        <f>IFERROR(__xludf.DUMMYFUNCTION("IF(REGEXMATCH(I922,""(?i)robotics""),1,0)"),0.0)</f>
        <v>0</v>
      </c>
      <c r="M922" s="3">
        <f>IFERROR(__xludf.DUMMYFUNCTION("IF(REGEXMATCH(I922,""(?i)coding club""),1,0)"),0.0)</f>
        <v>0</v>
      </c>
      <c r="N922" s="3">
        <f>IFERROR(__xludf.DUMMYFUNCTION("IF(REGEXMATCH(I922,""(?i)entrepreneurship cell""),1,0)"),1.0)</f>
        <v>1</v>
      </c>
      <c r="O922" s="3">
        <f>IFERROR(__xludf.DUMMYFUNCTION("IF(REGEXMATCH(I922,""(?i)cultural club""),1,0)"),0.0)</f>
        <v>0</v>
      </c>
      <c r="P922" s="3">
        <f>IFERROR(__xludf.DUMMYFUNCTION("IF(REGEXMATCH(I922,""(?i)sports club""),1,0)"),0.0)</f>
        <v>0</v>
      </c>
      <c r="Q922" s="3" t="s">
        <v>2073</v>
      </c>
      <c r="R922" s="3">
        <f>IFERROR(__xludf.DUMMYFUNCTION("COUNTA(SPLIT(Q922,"",""))"),3.0)</f>
        <v>3</v>
      </c>
      <c r="S922" s="3">
        <f>IFERROR(__xludf.DUMMYFUNCTION("IF(REGEXMATCH(Q922,""(?i)c\+\+""),1,0)"),1.0)</f>
        <v>1</v>
      </c>
      <c r="T922" s="3">
        <f>IFERROR(__xludf.DUMMYFUNCTION("IF(REGEXMATCH(Q922,""(?i)machine learning""),1,0)"),0.0)</f>
        <v>0</v>
      </c>
      <c r="U922" s="3">
        <f>IFERROR(__xludf.DUMMYFUNCTION("IF(REGEXMATCH(Q922,""(?i)python""),1,0)"),0.0)</f>
        <v>0</v>
      </c>
      <c r="V922" s="3">
        <f>IFERROR(__xludf.DUMMYFUNCTION("IF(REGEXMATCH(Q922,""(?i)java""),1,0)"),1.0)</f>
        <v>1</v>
      </c>
      <c r="W922" s="3">
        <f>IFERROR(__xludf.DUMMYFUNCTION("IF(REGEXMATCH(Q922,""(?i)sql""),1,0)"),1.0)</f>
        <v>1</v>
      </c>
      <c r="X922" s="3">
        <f>IFERROR(__xludf.DUMMYFUNCTION("IF(REGEXMATCH(Q922,""(?i)web development""),1,0)"),0.0)</f>
        <v>0</v>
      </c>
      <c r="Y922" s="3">
        <f>IFERROR(__xludf.DUMMYFUNCTION("IF(REGEXMATCH(Q922,""(?i)data science""),1,0)"),0.0)</f>
        <v>0</v>
      </c>
      <c r="Z922" s="3" t="s">
        <v>45</v>
      </c>
      <c r="AA922" s="3" t="s">
        <v>46</v>
      </c>
      <c r="AB922" s="3" t="s">
        <v>47</v>
      </c>
      <c r="AC922" s="3" t="s">
        <v>48</v>
      </c>
      <c r="AD922" s="3">
        <v>0.0</v>
      </c>
      <c r="AE922" s="3" t="s">
        <v>49</v>
      </c>
      <c r="AF922" s="3">
        <v>6.37</v>
      </c>
      <c r="AG922" s="3">
        <v>6.8</v>
      </c>
      <c r="AH922" s="3">
        <v>8.7</v>
      </c>
      <c r="AI922" s="3">
        <v>8.99</v>
      </c>
      <c r="AJ922" s="3">
        <v>4.84</v>
      </c>
      <c r="AK922" s="3">
        <v>7.11</v>
      </c>
      <c r="AL922" s="3">
        <v>9.92</v>
      </c>
      <c r="AM922" s="3">
        <v>7.48</v>
      </c>
    </row>
    <row r="923">
      <c r="A923" s="3" t="s">
        <v>2074</v>
      </c>
      <c r="B923" s="3" t="s">
        <v>2075</v>
      </c>
      <c r="C923" s="4">
        <v>18.0</v>
      </c>
      <c r="D923" s="3" t="s">
        <v>41</v>
      </c>
      <c r="E923" s="3" t="s">
        <v>82</v>
      </c>
      <c r="F923" s="5">
        <v>6.58</v>
      </c>
      <c r="G923" s="3">
        <v>3.0</v>
      </c>
      <c r="H923" s="5">
        <v>60.53</v>
      </c>
      <c r="I923" s="3" t="s">
        <v>985</v>
      </c>
      <c r="J923" s="3">
        <f>IFERROR(__xludf.DUMMYFUNCTION("COUNTA(SPLIT(I923,"",""))"),3.0)</f>
        <v>3</v>
      </c>
      <c r="K923" s="3">
        <f>IFERROR(__xludf.DUMMYFUNCTION("IF(REGEXMATCH(I923,""(?i)literary society""),1,0)"),0.0)</f>
        <v>0</v>
      </c>
      <c r="L923" s="3">
        <f>IFERROR(__xludf.DUMMYFUNCTION("IF(REGEXMATCH(I923,""(?i)robotics""),1,0)"),1.0)</f>
        <v>1</v>
      </c>
      <c r="M923" s="3">
        <f>IFERROR(__xludf.DUMMYFUNCTION("IF(REGEXMATCH(I923,""(?i)coding club""),1,0)"),1.0)</f>
        <v>1</v>
      </c>
      <c r="N923" s="3">
        <f>IFERROR(__xludf.DUMMYFUNCTION("IF(REGEXMATCH(I923,""(?i)entrepreneurship cell""),1,0)"),0.0)</f>
        <v>0</v>
      </c>
      <c r="O923" s="3">
        <f>IFERROR(__xludf.DUMMYFUNCTION("IF(REGEXMATCH(I923,""(?i)cultural club""),1,0)"),0.0)</f>
        <v>0</v>
      </c>
      <c r="P923" s="3">
        <f>IFERROR(__xludf.DUMMYFUNCTION("IF(REGEXMATCH(I923,""(?i)sports club""),1,0)"),1.0)</f>
        <v>1</v>
      </c>
      <c r="Q923" s="3" t="s">
        <v>365</v>
      </c>
      <c r="R923" s="3">
        <f>IFERROR(__xludf.DUMMYFUNCTION("COUNTA(SPLIT(Q923,"",""))"),2.0)</f>
        <v>2</v>
      </c>
      <c r="S923" s="3">
        <f>IFERROR(__xludf.DUMMYFUNCTION("IF(REGEXMATCH(Q923,""(?i)c\+\+""),1,0)"),0.0)</f>
        <v>0</v>
      </c>
      <c r="T923" s="3">
        <f>IFERROR(__xludf.DUMMYFUNCTION("IF(REGEXMATCH(Q923,""(?i)machine learning""),1,0)"),0.0)</f>
        <v>0</v>
      </c>
      <c r="U923" s="3">
        <f>IFERROR(__xludf.DUMMYFUNCTION("IF(REGEXMATCH(Q923,""(?i)python""),1,0)"),0.0)</f>
        <v>0</v>
      </c>
      <c r="V923" s="3">
        <f>IFERROR(__xludf.DUMMYFUNCTION("IF(REGEXMATCH(Q923,""(?i)java""),1,0)"),1.0)</f>
        <v>1</v>
      </c>
      <c r="W923" s="3">
        <f>IFERROR(__xludf.DUMMYFUNCTION("IF(REGEXMATCH(Q923,""(?i)sql""),1,0)"),1.0)</f>
        <v>1</v>
      </c>
      <c r="X923" s="3">
        <f>IFERROR(__xludf.DUMMYFUNCTION("IF(REGEXMATCH(Q923,""(?i)web development""),1,0)"),0.0)</f>
        <v>0</v>
      </c>
      <c r="Y923" s="3">
        <f>IFERROR(__xludf.DUMMYFUNCTION("IF(REGEXMATCH(Q923,""(?i)data science""),1,0)"),0.0)</f>
        <v>0</v>
      </c>
      <c r="Z923" s="3" t="s">
        <v>55</v>
      </c>
      <c r="AA923" s="3" t="s">
        <v>48</v>
      </c>
      <c r="AB923" s="3" t="s">
        <v>47</v>
      </c>
      <c r="AC923" s="3" t="s">
        <v>48</v>
      </c>
      <c r="AD923" s="3">
        <v>0.0</v>
      </c>
      <c r="AE923" s="3" t="s">
        <v>49</v>
      </c>
      <c r="AF923" s="3">
        <v>7.94</v>
      </c>
      <c r="AG923" s="3">
        <v>6.03</v>
      </c>
      <c r="AH923" s="3">
        <v>7.14</v>
      </c>
      <c r="AI923" s="3">
        <v>6.58</v>
      </c>
      <c r="AJ923" s="3">
        <v>5.99</v>
      </c>
      <c r="AK923" s="3">
        <v>6.27</v>
      </c>
      <c r="AL923" s="3">
        <v>4.95</v>
      </c>
      <c r="AM923" s="3">
        <v>7.75</v>
      </c>
    </row>
    <row r="924">
      <c r="A924" s="3" t="s">
        <v>2076</v>
      </c>
      <c r="B924" s="3" t="s">
        <v>2077</v>
      </c>
      <c r="C924" s="4">
        <v>21.0</v>
      </c>
      <c r="D924" s="3" t="s">
        <v>41</v>
      </c>
      <c r="E924" s="3" t="s">
        <v>82</v>
      </c>
      <c r="F924" s="5">
        <v>7.28</v>
      </c>
      <c r="G924" s="3">
        <v>1.0</v>
      </c>
      <c r="H924" s="5">
        <v>61.25</v>
      </c>
      <c r="I924" s="3" t="s">
        <v>11</v>
      </c>
      <c r="J924" s="3">
        <f>IFERROR(__xludf.DUMMYFUNCTION("COUNTA(SPLIT(I924,"",""))"),1.0)</f>
        <v>1</v>
      </c>
      <c r="K924" s="3">
        <f>IFERROR(__xludf.DUMMYFUNCTION("IF(REGEXMATCH(I924,""(?i)literary society""),1,0)"),0.0)</f>
        <v>0</v>
      </c>
      <c r="L924" s="3">
        <f>IFERROR(__xludf.DUMMYFUNCTION("IF(REGEXMATCH(I924,""(?i)robotics""),1,0)"),1.0)</f>
        <v>1</v>
      </c>
      <c r="M924" s="3">
        <f>IFERROR(__xludf.DUMMYFUNCTION("IF(REGEXMATCH(I924,""(?i)coding club""),1,0)"),0.0)</f>
        <v>0</v>
      </c>
      <c r="N924" s="3">
        <f>IFERROR(__xludf.DUMMYFUNCTION("IF(REGEXMATCH(I924,""(?i)entrepreneurship cell""),1,0)"),0.0)</f>
        <v>0</v>
      </c>
      <c r="O924" s="3">
        <f>IFERROR(__xludf.DUMMYFUNCTION("IF(REGEXMATCH(I924,""(?i)cultural club""),1,0)"),0.0)</f>
        <v>0</v>
      </c>
      <c r="P924" s="3">
        <f>IFERROR(__xludf.DUMMYFUNCTION("IF(REGEXMATCH(I924,""(?i)sports club""),1,0)"),0.0)</f>
        <v>0</v>
      </c>
      <c r="Q924" s="3" t="s">
        <v>213</v>
      </c>
      <c r="R924" s="3">
        <f>IFERROR(__xludf.DUMMYFUNCTION("COUNTA(SPLIT(Q924,"",""))"),4.0)</f>
        <v>4</v>
      </c>
      <c r="S924" s="3">
        <f>IFERROR(__xludf.DUMMYFUNCTION("IF(REGEXMATCH(Q924,""(?i)c\+\+""),1,0)"),1.0)</f>
        <v>1</v>
      </c>
      <c r="T924" s="3">
        <f>IFERROR(__xludf.DUMMYFUNCTION("IF(REGEXMATCH(Q924,""(?i)machine learning""),1,0)"),0.0)</f>
        <v>0</v>
      </c>
      <c r="U924" s="3">
        <f>IFERROR(__xludf.DUMMYFUNCTION("IF(REGEXMATCH(Q924,""(?i)python""),1,0)"),1.0)</f>
        <v>1</v>
      </c>
      <c r="V924" s="3">
        <f>IFERROR(__xludf.DUMMYFUNCTION("IF(REGEXMATCH(Q924,""(?i)java""),1,0)"),1.0)</f>
        <v>1</v>
      </c>
      <c r="W924" s="3">
        <f>IFERROR(__xludf.DUMMYFUNCTION("IF(REGEXMATCH(Q924,""(?i)sql""),1,0)"),0.0)</f>
        <v>0</v>
      </c>
      <c r="X924" s="3">
        <f>IFERROR(__xludf.DUMMYFUNCTION("IF(REGEXMATCH(Q924,""(?i)web development""),1,0)"),0.0)</f>
        <v>0</v>
      </c>
      <c r="Y924" s="3">
        <f>IFERROR(__xludf.DUMMYFUNCTION("IF(REGEXMATCH(Q924,""(?i)data science""),1,0)"),1.0)</f>
        <v>1</v>
      </c>
      <c r="Z924" s="3" t="s">
        <v>55</v>
      </c>
      <c r="AA924" s="3" t="s">
        <v>48</v>
      </c>
      <c r="AB924" s="3" t="s">
        <v>66</v>
      </c>
      <c r="AC924" s="3" t="s">
        <v>85</v>
      </c>
      <c r="AD924" s="3">
        <v>19.45</v>
      </c>
      <c r="AE924" s="3" t="s">
        <v>106</v>
      </c>
      <c r="AF924" s="3">
        <v>5.09</v>
      </c>
      <c r="AG924" s="3">
        <v>8.41</v>
      </c>
      <c r="AH924" s="3">
        <v>7.46</v>
      </c>
      <c r="AI924" s="3">
        <v>6.93</v>
      </c>
      <c r="AJ924" s="3">
        <v>6.37</v>
      </c>
      <c r="AK924" s="3">
        <v>8.59</v>
      </c>
      <c r="AL924" s="3">
        <v>7.9</v>
      </c>
      <c r="AM924" s="3">
        <v>7.49</v>
      </c>
    </row>
    <row r="925">
      <c r="A925" s="3" t="s">
        <v>2078</v>
      </c>
      <c r="B925" s="3" t="s">
        <v>2079</v>
      </c>
      <c r="C925" s="4">
        <v>19.0</v>
      </c>
      <c r="D925" s="3" t="s">
        <v>58</v>
      </c>
      <c r="E925" s="3" t="s">
        <v>59</v>
      </c>
      <c r="F925" s="5">
        <v>7.12</v>
      </c>
      <c r="G925" s="3">
        <v>1.0</v>
      </c>
      <c r="H925" s="5">
        <v>89.12</v>
      </c>
      <c r="I925" s="3" t="s">
        <v>2080</v>
      </c>
      <c r="J925" s="3">
        <f>IFERROR(__xludf.DUMMYFUNCTION("COUNTA(SPLIT(I925,"",""))"),3.0)</f>
        <v>3</v>
      </c>
      <c r="K925" s="3">
        <f>IFERROR(__xludf.DUMMYFUNCTION("IF(REGEXMATCH(I925,""(?i)literary society""),1,0)"),0.0)</f>
        <v>0</v>
      </c>
      <c r="L925" s="3">
        <f>IFERROR(__xludf.DUMMYFUNCTION("IF(REGEXMATCH(I925,""(?i)robotics""),1,0)"),0.0)</f>
        <v>0</v>
      </c>
      <c r="M925" s="3">
        <f>IFERROR(__xludf.DUMMYFUNCTION("IF(REGEXMATCH(I925,""(?i)coding club""),1,0)"),1.0)</f>
        <v>1</v>
      </c>
      <c r="N925" s="3">
        <f>IFERROR(__xludf.DUMMYFUNCTION("IF(REGEXMATCH(I925,""(?i)entrepreneurship cell""),1,0)"),0.0)</f>
        <v>0</v>
      </c>
      <c r="O925" s="3">
        <f>IFERROR(__xludf.DUMMYFUNCTION("IF(REGEXMATCH(I925,""(?i)cultural club""),1,0)"),1.0)</f>
        <v>1</v>
      </c>
      <c r="P925" s="3">
        <f>IFERROR(__xludf.DUMMYFUNCTION("IF(REGEXMATCH(I925,""(?i)sports club""),1,0)"),1.0)</f>
        <v>1</v>
      </c>
      <c r="Q925" s="3" t="s">
        <v>1745</v>
      </c>
      <c r="R925" s="3">
        <f>IFERROR(__xludf.DUMMYFUNCTION("COUNTA(SPLIT(Q925,"",""))"),3.0)</f>
        <v>3</v>
      </c>
      <c r="S925" s="3">
        <f>IFERROR(__xludf.DUMMYFUNCTION("IF(REGEXMATCH(Q925,""(?i)c\+\+""),1,0)"),1.0)</f>
        <v>1</v>
      </c>
      <c r="T925" s="3">
        <f>IFERROR(__xludf.DUMMYFUNCTION("IF(REGEXMATCH(Q925,""(?i)machine learning""),1,0)"),0.0)</f>
        <v>0</v>
      </c>
      <c r="U925" s="3">
        <f>IFERROR(__xludf.DUMMYFUNCTION("IF(REGEXMATCH(Q925,""(?i)python""),1,0)"),0.0)</f>
        <v>0</v>
      </c>
      <c r="V925" s="3">
        <f>IFERROR(__xludf.DUMMYFUNCTION("IF(REGEXMATCH(Q925,""(?i)java""),1,0)"),1.0)</f>
        <v>1</v>
      </c>
      <c r="W925" s="3">
        <f>IFERROR(__xludf.DUMMYFUNCTION("IF(REGEXMATCH(Q925,""(?i)sql""),1,0)"),0.0)</f>
        <v>0</v>
      </c>
      <c r="X925" s="3">
        <f>IFERROR(__xludf.DUMMYFUNCTION("IF(REGEXMATCH(Q925,""(?i)web development""),1,0)"),1.0)</f>
        <v>1</v>
      </c>
      <c r="Y925" s="3">
        <f>IFERROR(__xludf.DUMMYFUNCTION("IF(REGEXMATCH(Q925,""(?i)data science""),1,0)"),0.0)</f>
        <v>0</v>
      </c>
      <c r="Z925" s="3" t="s">
        <v>55</v>
      </c>
      <c r="AA925" s="3" t="s">
        <v>48</v>
      </c>
      <c r="AB925" s="3" t="s">
        <v>47</v>
      </c>
      <c r="AC925" s="3" t="s">
        <v>48</v>
      </c>
      <c r="AD925" s="3">
        <v>0.0</v>
      </c>
      <c r="AE925" s="3" t="s">
        <v>49</v>
      </c>
      <c r="AF925" s="3">
        <v>8.86</v>
      </c>
      <c r="AG925" s="3">
        <v>7.22</v>
      </c>
      <c r="AH925" s="3">
        <v>6.65</v>
      </c>
      <c r="AI925" s="3">
        <v>5.39</v>
      </c>
      <c r="AJ925" s="3">
        <v>6.74</v>
      </c>
      <c r="AK925" s="3">
        <v>6.66</v>
      </c>
      <c r="AL925" s="3">
        <v>7.96</v>
      </c>
      <c r="AM925" s="3">
        <v>7.46</v>
      </c>
    </row>
    <row r="926">
      <c r="A926" s="3" t="s">
        <v>2081</v>
      </c>
      <c r="B926" s="3" t="s">
        <v>91</v>
      </c>
      <c r="C926" s="4">
        <v>23.0</v>
      </c>
      <c r="D926" s="3" t="s">
        <v>41</v>
      </c>
      <c r="E926" s="3" t="s">
        <v>70</v>
      </c>
      <c r="F926" s="5">
        <v>7.26</v>
      </c>
      <c r="G926" s="3">
        <v>1.0</v>
      </c>
      <c r="H926" s="5">
        <v>76.78</v>
      </c>
      <c r="I926" s="3" t="s">
        <v>209</v>
      </c>
      <c r="J926" s="3">
        <f>IFERROR(__xludf.DUMMYFUNCTION("COUNTA(SPLIT(I926,"",""))"),2.0)</f>
        <v>2</v>
      </c>
      <c r="K926" s="3">
        <f>IFERROR(__xludf.DUMMYFUNCTION("IF(REGEXMATCH(I926,""(?i)literary society""),1,0)"),0.0)</f>
        <v>0</v>
      </c>
      <c r="L926" s="3">
        <f>IFERROR(__xludf.DUMMYFUNCTION("IF(REGEXMATCH(I926,""(?i)robotics""),1,0)"),0.0)</f>
        <v>0</v>
      </c>
      <c r="M926" s="3">
        <f>IFERROR(__xludf.DUMMYFUNCTION("IF(REGEXMATCH(I926,""(?i)coding club""),1,0)"),0.0)</f>
        <v>0</v>
      </c>
      <c r="N926" s="3">
        <f>IFERROR(__xludf.DUMMYFUNCTION("IF(REGEXMATCH(I926,""(?i)entrepreneurship cell""),1,0)"),0.0)</f>
        <v>0</v>
      </c>
      <c r="O926" s="3">
        <f>IFERROR(__xludf.DUMMYFUNCTION("IF(REGEXMATCH(I926,""(?i)cultural club""),1,0)"),1.0)</f>
        <v>1</v>
      </c>
      <c r="P926" s="3">
        <f>IFERROR(__xludf.DUMMYFUNCTION("IF(REGEXMATCH(I926,""(?i)sports club""),1,0)"),1.0)</f>
        <v>1</v>
      </c>
      <c r="Q926" s="3" t="s">
        <v>1276</v>
      </c>
      <c r="R926" s="3">
        <f>IFERROR(__xludf.DUMMYFUNCTION("COUNTA(SPLIT(Q926,"",""))"),5.0)</f>
        <v>5</v>
      </c>
      <c r="S926" s="3">
        <f>IFERROR(__xludf.DUMMYFUNCTION("IF(REGEXMATCH(Q926,""(?i)c\+\+""),1,0)"),1.0)</f>
        <v>1</v>
      </c>
      <c r="T926" s="3">
        <f>IFERROR(__xludf.DUMMYFUNCTION("IF(REGEXMATCH(Q926,""(?i)machine learning""),1,0)"),0.0)</f>
        <v>0</v>
      </c>
      <c r="U926" s="3">
        <f>IFERROR(__xludf.DUMMYFUNCTION("IF(REGEXMATCH(Q926,""(?i)python""),1,0)"),1.0)</f>
        <v>1</v>
      </c>
      <c r="V926" s="3">
        <f>IFERROR(__xludf.DUMMYFUNCTION("IF(REGEXMATCH(Q926,""(?i)java""),1,0)"),1.0)</f>
        <v>1</v>
      </c>
      <c r="W926" s="3">
        <f>IFERROR(__xludf.DUMMYFUNCTION("IF(REGEXMATCH(Q926,""(?i)sql""),1,0)"),1.0)</f>
        <v>1</v>
      </c>
      <c r="X926" s="3">
        <f>IFERROR(__xludf.DUMMYFUNCTION("IF(REGEXMATCH(Q926,""(?i)web development""),1,0)"),0.0)</f>
        <v>0</v>
      </c>
      <c r="Y926" s="3">
        <f>IFERROR(__xludf.DUMMYFUNCTION("IF(REGEXMATCH(Q926,""(?i)data science""),1,0)"),1.0)</f>
        <v>1</v>
      </c>
      <c r="Z926" s="3" t="s">
        <v>45</v>
      </c>
      <c r="AA926" s="3" t="s">
        <v>98</v>
      </c>
      <c r="AB926" s="3" t="s">
        <v>66</v>
      </c>
      <c r="AC926" s="3" t="s">
        <v>85</v>
      </c>
      <c r="AD926" s="3">
        <v>11.25</v>
      </c>
      <c r="AE926" s="3" t="s">
        <v>75</v>
      </c>
      <c r="AF926" s="3">
        <v>5.62</v>
      </c>
      <c r="AG926" s="3">
        <v>8.7</v>
      </c>
      <c r="AH926" s="3">
        <v>8.08</v>
      </c>
      <c r="AI926" s="3">
        <v>5.84</v>
      </c>
      <c r="AJ926" s="3">
        <v>7.47</v>
      </c>
      <c r="AK926" s="3">
        <v>7.84</v>
      </c>
      <c r="AL926" s="3">
        <v>7.16</v>
      </c>
      <c r="AM926" s="3">
        <v>7.33</v>
      </c>
    </row>
    <row r="927">
      <c r="A927" s="3" t="s">
        <v>2082</v>
      </c>
      <c r="B927" s="3" t="s">
        <v>2083</v>
      </c>
      <c r="C927" s="4">
        <v>23.0</v>
      </c>
      <c r="D927" s="3" t="s">
        <v>41</v>
      </c>
      <c r="E927" s="3" t="s">
        <v>42</v>
      </c>
      <c r="F927" s="5">
        <v>7.24</v>
      </c>
      <c r="G927" s="3">
        <v>2.0</v>
      </c>
      <c r="H927" s="5">
        <v>71.52</v>
      </c>
      <c r="I927" s="3" t="s">
        <v>406</v>
      </c>
      <c r="J927" s="3">
        <f>IFERROR(__xludf.DUMMYFUNCTION("COUNTA(SPLIT(I927,"",""))"),3.0)</f>
        <v>3</v>
      </c>
      <c r="K927" s="3">
        <f>IFERROR(__xludf.DUMMYFUNCTION("IF(REGEXMATCH(I927,""(?i)literary society""),1,0)"),1.0)</f>
        <v>1</v>
      </c>
      <c r="L927" s="3">
        <f>IFERROR(__xludf.DUMMYFUNCTION("IF(REGEXMATCH(I927,""(?i)robotics""),1,0)"),0.0)</f>
        <v>0</v>
      </c>
      <c r="M927" s="3">
        <f>IFERROR(__xludf.DUMMYFUNCTION("IF(REGEXMATCH(I927,""(?i)coding club""),1,0)"),1.0)</f>
        <v>1</v>
      </c>
      <c r="N927" s="3">
        <f>IFERROR(__xludf.DUMMYFUNCTION("IF(REGEXMATCH(I927,""(?i)entrepreneurship cell""),1,0)"),1.0)</f>
        <v>1</v>
      </c>
      <c r="O927" s="3">
        <f>IFERROR(__xludf.DUMMYFUNCTION("IF(REGEXMATCH(I927,""(?i)cultural club""),1,0)"),0.0)</f>
        <v>0</v>
      </c>
      <c r="P927" s="3">
        <f>IFERROR(__xludf.DUMMYFUNCTION("IF(REGEXMATCH(I927,""(?i)sports club""),1,0)"),0.0)</f>
        <v>0</v>
      </c>
      <c r="Q927" s="3" t="s">
        <v>2084</v>
      </c>
      <c r="R927" s="3">
        <f>IFERROR(__xludf.DUMMYFUNCTION("COUNTA(SPLIT(Q927,"",""))"),5.0)</f>
        <v>5</v>
      </c>
      <c r="S927" s="3">
        <f>IFERROR(__xludf.DUMMYFUNCTION("IF(REGEXMATCH(Q927,""(?i)c\+\+""),1,0)"),0.0)</f>
        <v>0</v>
      </c>
      <c r="T927" s="3">
        <f>IFERROR(__xludf.DUMMYFUNCTION("IF(REGEXMATCH(Q927,""(?i)machine learning""),1,0)"),1.0)</f>
        <v>1</v>
      </c>
      <c r="U927" s="3">
        <f>IFERROR(__xludf.DUMMYFUNCTION("IF(REGEXMATCH(Q927,""(?i)python""),1,0)"),1.0)</f>
        <v>1</v>
      </c>
      <c r="V927" s="3">
        <f>IFERROR(__xludf.DUMMYFUNCTION("IF(REGEXMATCH(Q927,""(?i)java""),1,0)"),1.0)</f>
        <v>1</v>
      </c>
      <c r="W927" s="3">
        <f>IFERROR(__xludf.DUMMYFUNCTION("IF(REGEXMATCH(Q927,""(?i)sql""),1,0)"),1.0)</f>
        <v>1</v>
      </c>
      <c r="X927" s="3">
        <f>IFERROR(__xludf.DUMMYFUNCTION("IF(REGEXMATCH(Q927,""(?i)web development""),1,0)"),0.0)</f>
        <v>0</v>
      </c>
      <c r="Y927" s="3">
        <f>IFERROR(__xludf.DUMMYFUNCTION("IF(REGEXMATCH(Q927,""(?i)data science""),1,0)"),1.0)</f>
        <v>1</v>
      </c>
      <c r="Z927" s="3" t="s">
        <v>45</v>
      </c>
      <c r="AA927" s="3" t="s">
        <v>72</v>
      </c>
      <c r="AB927" s="3" t="s">
        <v>66</v>
      </c>
      <c r="AC927" s="3" t="s">
        <v>67</v>
      </c>
      <c r="AD927" s="3">
        <v>5.04</v>
      </c>
      <c r="AE927" s="3" t="s">
        <v>106</v>
      </c>
      <c r="AF927" s="3">
        <v>6.63</v>
      </c>
      <c r="AG927" s="3">
        <v>7.5</v>
      </c>
      <c r="AH927" s="3">
        <v>7.52</v>
      </c>
      <c r="AI927" s="3">
        <v>8.34</v>
      </c>
      <c r="AJ927" s="3">
        <v>6.92</v>
      </c>
      <c r="AK927" s="3">
        <v>7.31</v>
      </c>
      <c r="AL927" s="3">
        <v>6.56</v>
      </c>
      <c r="AM927" s="3">
        <v>7.18</v>
      </c>
    </row>
    <row r="928">
      <c r="A928" s="3" t="s">
        <v>2085</v>
      </c>
      <c r="B928" s="3" t="s">
        <v>2086</v>
      </c>
      <c r="C928" s="4">
        <v>23.0</v>
      </c>
      <c r="D928" s="3" t="s">
        <v>41</v>
      </c>
      <c r="E928" s="3" t="s">
        <v>52</v>
      </c>
      <c r="F928" s="5">
        <v>6.33</v>
      </c>
      <c r="G928" s="3">
        <v>0.0</v>
      </c>
      <c r="H928" s="5">
        <v>68.03</v>
      </c>
      <c r="I928" s="3" t="s">
        <v>1283</v>
      </c>
      <c r="J928" s="3">
        <f>IFERROR(__xludf.DUMMYFUNCTION("COUNTA(SPLIT(I928,"",""))"),3.0)</f>
        <v>3</v>
      </c>
      <c r="K928" s="3">
        <f>IFERROR(__xludf.DUMMYFUNCTION("IF(REGEXMATCH(I928,""(?i)literary society""),1,0)"),0.0)</f>
        <v>0</v>
      </c>
      <c r="L928" s="3">
        <f>IFERROR(__xludf.DUMMYFUNCTION("IF(REGEXMATCH(I928,""(?i)robotics""),1,0)"),0.0)</f>
        <v>0</v>
      </c>
      <c r="M928" s="3">
        <f>IFERROR(__xludf.DUMMYFUNCTION("IF(REGEXMATCH(I928,""(?i)coding club""),1,0)"),0.0)</f>
        <v>0</v>
      </c>
      <c r="N928" s="3">
        <f>IFERROR(__xludf.DUMMYFUNCTION("IF(REGEXMATCH(I928,""(?i)entrepreneurship cell""),1,0)"),1.0)</f>
        <v>1</v>
      </c>
      <c r="O928" s="3">
        <f>IFERROR(__xludf.DUMMYFUNCTION("IF(REGEXMATCH(I928,""(?i)cultural club""),1,0)"),1.0)</f>
        <v>1</v>
      </c>
      <c r="P928" s="3">
        <f>IFERROR(__xludf.DUMMYFUNCTION("IF(REGEXMATCH(I928,""(?i)sports club""),1,0)"),1.0)</f>
        <v>1</v>
      </c>
      <c r="Q928" s="3" t="s">
        <v>2087</v>
      </c>
      <c r="R928" s="3">
        <f>IFERROR(__xludf.DUMMYFUNCTION("COUNTA(SPLIT(Q928,"",""))"),3.0)</f>
        <v>3</v>
      </c>
      <c r="S928" s="3">
        <f>IFERROR(__xludf.DUMMYFUNCTION("IF(REGEXMATCH(Q928,""(?i)c\+\+""),1,0)"),0.0)</f>
        <v>0</v>
      </c>
      <c r="T928" s="3">
        <f>IFERROR(__xludf.DUMMYFUNCTION("IF(REGEXMATCH(Q928,""(?i)machine learning""),1,0)"),0.0)</f>
        <v>0</v>
      </c>
      <c r="U928" s="3">
        <f>IFERROR(__xludf.DUMMYFUNCTION("IF(REGEXMATCH(Q928,""(?i)python""),1,0)"),1.0)</f>
        <v>1</v>
      </c>
      <c r="V928" s="3">
        <f>IFERROR(__xludf.DUMMYFUNCTION("IF(REGEXMATCH(Q928,""(?i)java""),1,0)"),1.0)</f>
        <v>1</v>
      </c>
      <c r="W928" s="3">
        <f>IFERROR(__xludf.DUMMYFUNCTION("IF(REGEXMATCH(Q928,""(?i)sql""),1,0)"),0.0)</f>
        <v>0</v>
      </c>
      <c r="X928" s="3">
        <f>IFERROR(__xludf.DUMMYFUNCTION("IF(REGEXMATCH(Q928,""(?i)web development""),1,0)"),1.0)</f>
        <v>1</v>
      </c>
      <c r="Y928" s="3">
        <f>IFERROR(__xludf.DUMMYFUNCTION("IF(REGEXMATCH(Q928,""(?i)data science""),1,0)"),0.0)</f>
        <v>0</v>
      </c>
      <c r="Z928" s="3" t="s">
        <v>55</v>
      </c>
      <c r="AA928" s="3" t="s">
        <v>48</v>
      </c>
      <c r="AB928" s="3" t="s">
        <v>66</v>
      </c>
      <c r="AC928" s="3" t="s">
        <v>46</v>
      </c>
      <c r="AD928" s="3">
        <v>16.16</v>
      </c>
      <c r="AE928" s="3" t="s">
        <v>61</v>
      </c>
      <c r="AF928" s="3">
        <v>5.74</v>
      </c>
      <c r="AG928" s="3">
        <v>6.6</v>
      </c>
      <c r="AH928" s="3">
        <v>5.95</v>
      </c>
      <c r="AI928" s="3">
        <v>6.54</v>
      </c>
      <c r="AJ928" s="3">
        <v>6.84</v>
      </c>
      <c r="AK928" s="3">
        <v>6.59</v>
      </c>
      <c r="AL928" s="3">
        <v>5.57</v>
      </c>
      <c r="AM928" s="3">
        <v>6.81</v>
      </c>
    </row>
    <row r="929">
      <c r="A929" s="3" t="s">
        <v>2088</v>
      </c>
      <c r="B929" s="3" t="s">
        <v>2089</v>
      </c>
      <c r="C929" s="4">
        <v>21.0</v>
      </c>
      <c r="D929" s="3" t="s">
        <v>41</v>
      </c>
      <c r="E929" s="3" t="s">
        <v>52</v>
      </c>
      <c r="F929" s="5">
        <v>6.87</v>
      </c>
      <c r="G929" s="3">
        <v>0.0</v>
      </c>
      <c r="H929" s="5">
        <v>90.77</v>
      </c>
      <c r="I929" s="3" t="s">
        <v>15</v>
      </c>
      <c r="J929" s="3">
        <f>IFERROR(__xludf.DUMMYFUNCTION("COUNTA(SPLIT(I929,"",""))"),1.0)</f>
        <v>1</v>
      </c>
      <c r="K929" s="3">
        <f>IFERROR(__xludf.DUMMYFUNCTION("IF(REGEXMATCH(I929,""(?i)literary society""),1,0)"),0.0)</f>
        <v>0</v>
      </c>
      <c r="L929" s="3">
        <f>IFERROR(__xludf.DUMMYFUNCTION("IF(REGEXMATCH(I929,""(?i)robotics""),1,0)"),0.0)</f>
        <v>0</v>
      </c>
      <c r="M929" s="3">
        <f>IFERROR(__xludf.DUMMYFUNCTION("IF(REGEXMATCH(I929,""(?i)coding club""),1,0)"),0.0)</f>
        <v>0</v>
      </c>
      <c r="N929" s="3">
        <f>IFERROR(__xludf.DUMMYFUNCTION("IF(REGEXMATCH(I929,""(?i)entrepreneurship cell""),1,0)"),0.0)</f>
        <v>0</v>
      </c>
      <c r="O929" s="3">
        <f>IFERROR(__xludf.DUMMYFUNCTION("IF(REGEXMATCH(I929,""(?i)cultural club""),1,0)"),0.0)</f>
        <v>0</v>
      </c>
      <c r="P929" s="3">
        <f>IFERROR(__xludf.DUMMYFUNCTION("IF(REGEXMATCH(I929,""(?i)sports club""),1,0)"),1.0)</f>
        <v>1</v>
      </c>
      <c r="Q929" s="3" t="s">
        <v>1492</v>
      </c>
      <c r="R929" s="3">
        <f>IFERROR(__xludf.DUMMYFUNCTION("COUNTA(SPLIT(Q929,"",""))"),4.0)</f>
        <v>4</v>
      </c>
      <c r="S929" s="3">
        <f>IFERROR(__xludf.DUMMYFUNCTION("IF(REGEXMATCH(Q929,""(?i)c\+\+""),1,0)"),0.0)</f>
        <v>0</v>
      </c>
      <c r="T929" s="3">
        <f>IFERROR(__xludf.DUMMYFUNCTION("IF(REGEXMATCH(Q929,""(?i)machine learning""),1,0)"),1.0)</f>
        <v>1</v>
      </c>
      <c r="U929" s="3">
        <f>IFERROR(__xludf.DUMMYFUNCTION("IF(REGEXMATCH(Q929,""(?i)python""),1,0)"),1.0)</f>
        <v>1</v>
      </c>
      <c r="V929" s="3">
        <f>IFERROR(__xludf.DUMMYFUNCTION("IF(REGEXMATCH(Q929,""(?i)java""),1,0)"),0.0)</f>
        <v>0</v>
      </c>
      <c r="W929" s="3">
        <f>IFERROR(__xludf.DUMMYFUNCTION("IF(REGEXMATCH(Q929,""(?i)sql""),1,0)"),1.0)</f>
        <v>1</v>
      </c>
      <c r="X929" s="3">
        <f>IFERROR(__xludf.DUMMYFUNCTION("IF(REGEXMATCH(Q929,""(?i)web development""),1,0)"),0.0)</f>
        <v>0</v>
      </c>
      <c r="Y929" s="3">
        <f>IFERROR(__xludf.DUMMYFUNCTION("IF(REGEXMATCH(Q929,""(?i)data science""),1,0)"),1.0)</f>
        <v>1</v>
      </c>
      <c r="Z929" s="3" t="s">
        <v>45</v>
      </c>
      <c r="AA929" s="3" t="s">
        <v>85</v>
      </c>
      <c r="AB929" s="3" t="s">
        <v>47</v>
      </c>
      <c r="AC929" s="3" t="s">
        <v>48</v>
      </c>
      <c r="AD929" s="3">
        <v>0.0</v>
      </c>
      <c r="AE929" s="3" t="s">
        <v>49</v>
      </c>
      <c r="AF929" s="3">
        <v>6.54</v>
      </c>
      <c r="AG929" s="3">
        <v>7.23</v>
      </c>
      <c r="AH929" s="3">
        <v>8.7</v>
      </c>
      <c r="AI929" s="3">
        <v>5.86</v>
      </c>
      <c r="AJ929" s="3">
        <v>5.69</v>
      </c>
      <c r="AK929" s="3">
        <v>6.14</v>
      </c>
      <c r="AL929" s="3">
        <v>7.7</v>
      </c>
      <c r="AM929" s="3">
        <v>7.13</v>
      </c>
    </row>
    <row r="930">
      <c r="A930" s="3" t="s">
        <v>2090</v>
      </c>
      <c r="B930" s="3" t="s">
        <v>69</v>
      </c>
      <c r="C930" s="4">
        <v>19.0</v>
      </c>
      <c r="D930" s="3" t="s">
        <v>41</v>
      </c>
      <c r="E930" s="3" t="s">
        <v>59</v>
      </c>
      <c r="F930" s="5">
        <v>6.91</v>
      </c>
      <c r="G930" s="3">
        <v>0.0</v>
      </c>
      <c r="H930" s="5">
        <v>96.23</v>
      </c>
      <c r="I930" s="3" t="s">
        <v>304</v>
      </c>
      <c r="J930" s="3">
        <f>IFERROR(__xludf.DUMMYFUNCTION("COUNTA(SPLIT(I930,"",""))"),2.0)</f>
        <v>2</v>
      </c>
      <c r="K930" s="3">
        <f>IFERROR(__xludf.DUMMYFUNCTION("IF(REGEXMATCH(I930,""(?i)literary society""),1,0)"),0.0)</f>
        <v>0</v>
      </c>
      <c r="L930" s="3">
        <f>IFERROR(__xludf.DUMMYFUNCTION("IF(REGEXMATCH(I930,""(?i)robotics""),1,0)"),0.0)</f>
        <v>0</v>
      </c>
      <c r="M930" s="3">
        <f>IFERROR(__xludf.DUMMYFUNCTION("IF(REGEXMATCH(I930,""(?i)coding club""),1,0)"),0.0)</f>
        <v>0</v>
      </c>
      <c r="N930" s="3">
        <f>IFERROR(__xludf.DUMMYFUNCTION("IF(REGEXMATCH(I930,""(?i)entrepreneurship cell""),1,0)"),1.0)</f>
        <v>1</v>
      </c>
      <c r="O930" s="3">
        <f>IFERROR(__xludf.DUMMYFUNCTION("IF(REGEXMATCH(I930,""(?i)cultural club""),1,0)"),1.0)</f>
        <v>1</v>
      </c>
      <c r="P930" s="3">
        <f>IFERROR(__xludf.DUMMYFUNCTION("IF(REGEXMATCH(I930,""(?i)sports club""),1,0)"),0.0)</f>
        <v>0</v>
      </c>
      <c r="Q930" s="3" t="s">
        <v>2091</v>
      </c>
      <c r="R930" s="3">
        <f>IFERROR(__xludf.DUMMYFUNCTION("COUNTA(SPLIT(Q930,"",""))"),5.0)</f>
        <v>5</v>
      </c>
      <c r="S930" s="3">
        <f>IFERROR(__xludf.DUMMYFUNCTION("IF(REGEXMATCH(Q930,""(?i)c\+\+""),1,0)"),0.0)</f>
        <v>0</v>
      </c>
      <c r="T930" s="3">
        <f>IFERROR(__xludf.DUMMYFUNCTION("IF(REGEXMATCH(Q930,""(?i)machine learning""),1,0)"),1.0)</f>
        <v>1</v>
      </c>
      <c r="U930" s="3">
        <f>IFERROR(__xludf.DUMMYFUNCTION("IF(REGEXMATCH(Q930,""(?i)python""),1,0)"),0.0)</f>
        <v>0</v>
      </c>
      <c r="V930" s="3">
        <f>IFERROR(__xludf.DUMMYFUNCTION("IF(REGEXMATCH(Q930,""(?i)java""),1,0)"),1.0)</f>
        <v>1</v>
      </c>
      <c r="W930" s="3">
        <f>IFERROR(__xludf.DUMMYFUNCTION("IF(REGEXMATCH(Q930,""(?i)sql""),1,0)"),1.0)</f>
        <v>1</v>
      </c>
      <c r="X930" s="3">
        <f>IFERROR(__xludf.DUMMYFUNCTION("IF(REGEXMATCH(Q930,""(?i)web development""),1,0)"),1.0)</f>
        <v>1</v>
      </c>
      <c r="Y930" s="3">
        <f>IFERROR(__xludf.DUMMYFUNCTION("IF(REGEXMATCH(Q930,""(?i)data science""),1,0)"),1.0)</f>
        <v>1</v>
      </c>
      <c r="Z930" s="3" t="s">
        <v>55</v>
      </c>
      <c r="AA930" s="3" t="s">
        <v>48</v>
      </c>
      <c r="AB930" s="3" t="s">
        <v>66</v>
      </c>
      <c r="AC930" s="3" t="s">
        <v>46</v>
      </c>
      <c r="AD930" s="3">
        <v>17.26</v>
      </c>
      <c r="AE930" s="3" t="s">
        <v>72</v>
      </c>
      <c r="AF930" s="3">
        <v>8.14</v>
      </c>
      <c r="AG930" s="3">
        <v>7.18</v>
      </c>
      <c r="AH930" s="3">
        <v>4.97</v>
      </c>
      <c r="AI930" s="3">
        <v>5.81</v>
      </c>
      <c r="AJ930" s="3">
        <v>6.02</v>
      </c>
      <c r="AK930" s="3">
        <v>6.75</v>
      </c>
      <c r="AL930" s="3">
        <v>9.08</v>
      </c>
      <c r="AM930" s="3">
        <v>7.36</v>
      </c>
    </row>
    <row r="931">
      <c r="A931" s="3" t="s">
        <v>2092</v>
      </c>
      <c r="B931" s="3" t="s">
        <v>470</v>
      </c>
      <c r="C931" s="4">
        <v>20.0</v>
      </c>
      <c r="D931" s="3" t="s">
        <v>41</v>
      </c>
      <c r="E931" s="3" t="s">
        <v>82</v>
      </c>
      <c r="F931" s="5">
        <v>7.37</v>
      </c>
      <c r="G931" s="3">
        <v>0.0</v>
      </c>
      <c r="H931" s="5">
        <v>64.15</v>
      </c>
      <c r="I931" s="3" t="s">
        <v>300</v>
      </c>
      <c r="J931" s="3">
        <f>IFERROR(__xludf.DUMMYFUNCTION("COUNTA(SPLIT(I931,"",""))"),2.0)</f>
        <v>2</v>
      </c>
      <c r="K931" s="3">
        <f>IFERROR(__xludf.DUMMYFUNCTION("IF(REGEXMATCH(I931,""(?i)literary society""),1,0)"),0.0)</f>
        <v>0</v>
      </c>
      <c r="L931" s="3">
        <f>IFERROR(__xludf.DUMMYFUNCTION("IF(REGEXMATCH(I931,""(?i)robotics""),1,0)"),1.0)</f>
        <v>1</v>
      </c>
      <c r="M931" s="3">
        <f>IFERROR(__xludf.DUMMYFUNCTION("IF(REGEXMATCH(I931,""(?i)coding club""),1,0)"),1.0)</f>
        <v>1</v>
      </c>
      <c r="N931" s="3">
        <f>IFERROR(__xludf.DUMMYFUNCTION("IF(REGEXMATCH(I931,""(?i)entrepreneurship cell""),1,0)"),0.0)</f>
        <v>0</v>
      </c>
      <c r="O931" s="3">
        <f>IFERROR(__xludf.DUMMYFUNCTION("IF(REGEXMATCH(I931,""(?i)cultural club""),1,0)"),0.0)</f>
        <v>0</v>
      </c>
      <c r="P931" s="3">
        <f>IFERROR(__xludf.DUMMYFUNCTION("IF(REGEXMATCH(I931,""(?i)sports club""),1,0)"),0.0)</f>
        <v>0</v>
      </c>
      <c r="Q931" s="3" t="s">
        <v>1028</v>
      </c>
      <c r="R931" s="3">
        <f>IFERROR(__xludf.DUMMYFUNCTION("COUNTA(SPLIT(Q931,"",""))"),3.0)</f>
        <v>3</v>
      </c>
      <c r="S931" s="3">
        <f>IFERROR(__xludf.DUMMYFUNCTION("IF(REGEXMATCH(Q931,""(?i)c\+\+""),1,0)"),1.0)</f>
        <v>1</v>
      </c>
      <c r="T931" s="3">
        <f>IFERROR(__xludf.DUMMYFUNCTION("IF(REGEXMATCH(Q931,""(?i)machine learning""),1,0)"),0.0)</f>
        <v>0</v>
      </c>
      <c r="U931" s="3">
        <f>IFERROR(__xludf.DUMMYFUNCTION("IF(REGEXMATCH(Q931,""(?i)python""),1,0)"),0.0)</f>
        <v>0</v>
      </c>
      <c r="V931" s="3">
        <f>IFERROR(__xludf.DUMMYFUNCTION("IF(REGEXMATCH(Q931,""(?i)java""),1,0)"),1.0)</f>
        <v>1</v>
      </c>
      <c r="W931" s="3">
        <f>IFERROR(__xludf.DUMMYFUNCTION("IF(REGEXMATCH(Q931,""(?i)sql""),1,0)"),0.0)</f>
        <v>0</v>
      </c>
      <c r="X931" s="3">
        <f>IFERROR(__xludf.DUMMYFUNCTION("IF(REGEXMATCH(Q931,""(?i)web development""),1,0)"),1.0)</f>
        <v>1</v>
      </c>
      <c r="Y931" s="3">
        <f>IFERROR(__xludf.DUMMYFUNCTION("IF(REGEXMATCH(Q931,""(?i)data science""),1,0)"),0.0)</f>
        <v>0</v>
      </c>
      <c r="Z931" s="3" t="s">
        <v>55</v>
      </c>
      <c r="AA931" s="3" t="s">
        <v>48</v>
      </c>
      <c r="AB931" s="3" t="s">
        <v>47</v>
      </c>
      <c r="AC931" s="3" t="s">
        <v>48</v>
      </c>
      <c r="AD931" s="3">
        <v>0.0</v>
      </c>
      <c r="AE931" s="3" t="s">
        <v>49</v>
      </c>
      <c r="AF931" s="3">
        <v>7.18</v>
      </c>
      <c r="AG931" s="3">
        <v>6.19</v>
      </c>
      <c r="AH931" s="3">
        <v>5.52</v>
      </c>
      <c r="AI931" s="3">
        <v>8.81</v>
      </c>
      <c r="AJ931" s="3">
        <v>6.37</v>
      </c>
      <c r="AK931" s="3">
        <v>6.9</v>
      </c>
      <c r="AL931" s="3">
        <v>8.01</v>
      </c>
      <c r="AM931" s="3">
        <v>10.0</v>
      </c>
    </row>
    <row r="932">
      <c r="A932" s="3" t="s">
        <v>2093</v>
      </c>
      <c r="B932" s="3" t="s">
        <v>40</v>
      </c>
      <c r="C932" s="4">
        <v>23.0</v>
      </c>
      <c r="D932" s="3" t="s">
        <v>41</v>
      </c>
      <c r="E932" s="3" t="s">
        <v>92</v>
      </c>
      <c r="F932" s="5">
        <v>6.36</v>
      </c>
      <c r="G932" s="3">
        <v>2.0</v>
      </c>
      <c r="H932" s="5">
        <v>65.54</v>
      </c>
      <c r="I932" s="3" t="s">
        <v>15</v>
      </c>
      <c r="J932" s="3">
        <f>IFERROR(__xludf.DUMMYFUNCTION("COUNTA(SPLIT(I932,"",""))"),1.0)</f>
        <v>1</v>
      </c>
      <c r="K932" s="3">
        <f>IFERROR(__xludf.DUMMYFUNCTION("IF(REGEXMATCH(I932,""(?i)literary society""),1,0)"),0.0)</f>
        <v>0</v>
      </c>
      <c r="L932" s="3">
        <f>IFERROR(__xludf.DUMMYFUNCTION("IF(REGEXMATCH(I932,""(?i)robotics""),1,0)"),0.0)</f>
        <v>0</v>
      </c>
      <c r="M932" s="3">
        <f>IFERROR(__xludf.DUMMYFUNCTION("IF(REGEXMATCH(I932,""(?i)coding club""),1,0)"),0.0)</f>
        <v>0</v>
      </c>
      <c r="N932" s="3">
        <f>IFERROR(__xludf.DUMMYFUNCTION("IF(REGEXMATCH(I932,""(?i)entrepreneurship cell""),1,0)"),0.0)</f>
        <v>0</v>
      </c>
      <c r="O932" s="3">
        <f>IFERROR(__xludf.DUMMYFUNCTION("IF(REGEXMATCH(I932,""(?i)cultural club""),1,0)"),0.0)</f>
        <v>0</v>
      </c>
      <c r="P932" s="3">
        <f>IFERROR(__xludf.DUMMYFUNCTION("IF(REGEXMATCH(I932,""(?i)sports club""),1,0)"),1.0)</f>
        <v>1</v>
      </c>
      <c r="Q932" s="3" t="s">
        <v>422</v>
      </c>
      <c r="R932" s="3">
        <f>IFERROR(__xludf.DUMMYFUNCTION("COUNTA(SPLIT(Q932,"",""))"),2.0)</f>
        <v>2</v>
      </c>
      <c r="S932" s="3">
        <f>IFERROR(__xludf.DUMMYFUNCTION("IF(REGEXMATCH(Q932,""(?i)c\+\+""),1,0)"),0.0)</f>
        <v>0</v>
      </c>
      <c r="T932" s="3">
        <f>IFERROR(__xludf.DUMMYFUNCTION("IF(REGEXMATCH(Q932,""(?i)machine learning""),1,0)"),1.0)</f>
        <v>1</v>
      </c>
      <c r="U932" s="3">
        <f>IFERROR(__xludf.DUMMYFUNCTION("IF(REGEXMATCH(Q932,""(?i)python""),1,0)"),0.0)</f>
        <v>0</v>
      </c>
      <c r="V932" s="3">
        <f>IFERROR(__xludf.DUMMYFUNCTION("IF(REGEXMATCH(Q932,""(?i)java""),1,0)"),1.0)</f>
        <v>1</v>
      </c>
      <c r="W932" s="3">
        <f>IFERROR(__xludf.DUMMYFUNCTION("IF(REGEXMATCH(Q932,""(?i)sql""),1,0)"),0.0)</f>
        <v>0</v>
      </c>
      <c r="X932" s="3">
        <f>IFERROR(__xludf.DUMMYFUNCTION("IF(REGEXMATCH(Q932,""(?i)web development""),1,0)"),0.0)</f>
        <v>0</v>
      </c>
      <c r="Y932" s="3">
        <f>IFERROR(__xludf.DUMMYFUNCTION("IF(REGEXMATCH(Q932,""(?i)data science""),1,0)"),0.0)</f>
        <v>0</v>
      </c>
      <c r="Z932" s="3" t="s">
        <v>45</v>
      </c>
      <c r="AA932" s="3" t="s">
        <v>61</v>
      </c>
      <c r="AB932" s="3" t="s">
        <v>47</v>
      </c>
      <c r="AC932" s="3" t="s">
        <v>48</v>
      </c>
      <c r="AD932" s="3">
        <v>0.0</v>
      </c>
      <c r="AE932" s="3" t="s">
        <v>49</v>
      </c>
      <c r="AF932" s="3">
        <v>5.97</v>
      </c>
      <c r="AG932" s="3">
        <v>8.11</v>
      </c>
      <c r="AH932" s="3">
        <v>7.04</v>
      </c>
      <c r="AI932" s="3">
        <v>5.89</v>
      </c>
      <c r="AJ932" s="3">
        <v>5.25</v>
      </c>
      <c r="AK932" s="3">
        <v>5.47</v>
      </c>
      <c r="AL932" s="3">
        <v>6.33</v>
      </c>
      <c r="AM932" s="3">
        <v>6.83</v>
      </c>
    </row>
    <row r="933">
      <c r="A933" s="3" t="s">
        <v>2094</v>
      </c>
      <c r="B933" s="3" t="s">
        <v>81</v>
      </c>
      <c r="C933" s="4">
        <v>22.0</v>
      </c>
      <c r="D933" s="3" t="s">
        <v>41</v>
      </c>
      <c r="E933" s="3" t="s">
        <v>42</v>
      </c>
      <c r="F933" s="5">
        <v>6.13</v>
      </c>
      <c r="G933" s="3">
        <v>5.0</v>
      </c>
      <c r="H933" s="5">
        <v>62.36</v>
      </c>
      <c r="I933" s="3" t="s">
        <v>179</v>
      </c>
      <c r="J933" s="3">
        <f>IFERROR(__xludf.DUMMYFUNCTION("COUNTA(SPLIT(I933,"",""))"),2.0)</f>
        <v>2</v>
      </c>
      <c r="K933" s="3">
        <f>IFERROR(__xludf.DUMMYFUNCTION("IF(REGEXMATCH(I933,""(?i)literary society""),1,0)"),0.0)</f>
        <v>0</v>
      </c>
      <c r="L933" s="3">
        <f>IFERROR(__xludf.DUMMYFUNCTION("IF(REGEXMATCH(I933,""(?i)robotics""),1,0)"),0.0)</f>
        <v>0</v>
      </c>
      <c r="M933" s="3">
        <f>IFERROR(__xludf.DUMMYFUNCTION("IF(REGEXMATCH(I933,""(?i)coding club""),1,0)"),1.0)</f>
        <v>1</v>
      </c>
      <c r="N933" s="3">
        <f>IFERROR(__xludf.DUMMYFUNCTION("IF(REGEXMATCH(I933,""(?i)entrepreneurship cell""),1,0)"),1.0)</f>
        <v>1</v>
      </c>
      <c r="O933" s="3">
        <f>IFERROR(__xludf.DUMMYFUNCTION("IF(REGEXMATCH(I933,""(?i)cultural club""),1,0)"),0.0)</f>
        <v>0</v>
      </c>
      <c r="P933" s="3">
        <f>IFERROR(__xludf.DUMMYFUNCTION("IF(REGEXMATCH(I933,""(?i)sports club""),1,0)"),0.0)</f>
        <v>0</v>
      </c>
      <c r="Q933" s="3" t="s">
        <v>500</v>
      </c>
      <c r="R933" s="3">
        <f>IFERROR(__xludf.DUMMYFUNCTION("COUNTA(SPLIT(Q933,"",""))"),3.0)</f>
        <v>3</v>
      </c>
      <c r="S933" s="3">
        <f>IFERROR(__xludf.DUMMYFUNCTION("IF(REGEXMATCH(Q933,""(?i)c\+\+""),1,0)"),1.0)</f>
        <v>1</v>
      </c>
      <c r="T933" s="3">
        <f>IFERROR(__xludf.DUMMYFUNCTION("IF(REGEXMATCH(Q933,""(?i)machine learning""),1,0)"),0.0)</f>
        <v>0</v>
      </c>
      <c r="U933" s="3">
        <f>IFERROR(__xludf.DUMMYFUNCTION("IF(REGEXMATCH(Q933,""(?i)python""),1,0)"),0.0)</f>
        <v>0</v>
      </c>
      <c r="V933" s="3">
        <f>IFERROR(__xludf.DUMMYFUNCTION("IF(REGEXMATCH(Q933,""(?i)java""),1,0)"),1.0)</f>
        <v>1</v>
      </c>
      <c r="W933" s="3">
        <f>IFERROR(__xludf.DUMMYFUNCTION("IF(REGEXMATCH(Q933,""(?i)sql""),1,0)"),0.0)</f>
        <v>0</v>
      </c>
      <c r="X933" s="3">
        <f>IFERROR(__xludf.DUMMYFUNCTION("IF(REGEXMATCH(Q933,""(?i)web development""),1,0)"),1.0)</f>
        <v>1</v>
      </c>
      <c r="Y933" s="3">
        <f>IFERROR(__xludf.DUMMYFUNCTION("IF(REGEXMATCH(Q933,""(?i)data science""),1,0)"),0.0)</f>
        <v>0</v>
      </c>
      <c r="Z933" s="3" t="s">
        <v>55</v>
      </c>
      <c r="AA933" s="3" t="s">
        <v>48</v>
      </c>
      <c r="AB933" s="3" t="s">
        <v>47</v>
      </c>
      <c r="AC933" s="3" t="s">
        <v>48</v>
      </c>
      <c r="AD933" s="3">
        <v>0.0</v>
      </c>
      <c r="AE933" s="3" t="s">
        <v>49</v>
      </c>
      <c r="AF933" s="3">
        <v>6.48</v>
      </c>
      <c r="AG933" s="3">
        <v>6.68</v>
      </c>
      <c r="AH933" s="3">
        <v>4.35</v>
      </c>
      <c r="AI933" s="3">
        <v>8.35</v>
      </c>
      <c r="AJ933" s="3">
        <v>7.91</v>
      </c>
      <c r="AK933" s="3">
        <v>5.27</v>
      </c>
      <c r="AL933" s="3">
        <v>4.94</v>
      </c>
      <c r="AM933" s="3">
        <v>5.05</v>
      </c>
    </row>
    <row r="934">
      <c r="A934" s="3" t="s">
        <v>2095</v>
      </c>
      <c r="B934" s="3" t="s">
        <v>288</v>
      </c>
      <c r="C934" s="4">
        <v>22.0</v>
      </c>
      <c r="D934" s="3" t="s">
        <v>41</v>
      </c>
      <c r="E934" s="3" t="s">
        <v>92</v>
      </c>
      <c r="F934" s="5">
        <v>7.14</v>
      </c>
      <c r="G934" s="3">
        <v>0.0</v>
      </c>
      <c r="H934" s="5">
        <v>86.81</v>
      </c>
      <c r="I934" s="3" t="s">
        <v>391</v>
      </c>
      <c r="J934" s="3">
        <f>IFERROR(__xludf.DUMMYFUNCTION("COUNTA(SPLIT(I934,"",""))"),2.0)</f>
        <v>2</v>
      </c>
      <c r="K934" s="3">
        <f>IFERROR(__xludf.DUMMYFUNCTION("IF(REGEXMATCH(I934,""(?i)literary society""),1,0)"),1.0)</f>
        <v>1</v>
      </c>
      <c r="L934" s="3">
        <f>IFERROR(__xludf.DUMMYFUNCTION("IF(REGEXMATCH(I934,""(?i)robotics""),1,0)"),0.0)</f>
        <v>0</v>
      </c>
      <c r="M934" s="3">
        <f>IFERROR(__xludf.DUMMYFUNCTION("IF(REGEXMATCH(I934,""(?i)coding club""),1,0)"),0.0)</f>
        <v>0</v>
      </c>
      <c r="N934" s="3">
        <f>IFERROR(__xludf.DUMMYFUNCTION("IF(REGEXMATCH(I934,""(?i)entrepreneurship cell""),1,0)"),0.0)</f>
        <v>0</v>
      </c>
      <c r="O934" s="3">
        <f>IFERROR(__xludf.DUMMYFUNCTION("IF(REGEXMATCH(I934,""(?i)cultural club""),1,0)"),0.0)</f>
        <v>0</v>
      </c>
      <c r="P934" s="3">
        <f>IFERROR(__xludf.DUMMYFUNCTION("IF(REGEXMATCH(I934,""(?i)sports club""),1,0)"),1.0)</f>
        <v>1</v>
      </c>
      <c r="Q934" s="3" t="s">
        <v>459</v>
      </c>
      <c r="R934" s="3">
        <f>IFERROR(__xludf.DUMMYFUNCTION("COUNTA(SPLIT(Q934,"",""))"),3.0)</f>
        <v>3</v>
      </c>
      <c r="S934" s="3">
        <f>IFERROR(__xludf.DUMMYFUNCTION("IF(REGEXMATCH(Q934,""(?i)c\+\+""),1,0)"),0.0)</f>
        <v>0</v>
      </c>
      <c r="T934" s="3">
        <f>IFERROR(__xludf.DUMMYFUNCTION("IF(REGEXMATCH(Q934,""(?i)machine learning""),1,0)"),0.0)</f>
        <v>0</v>
      </c>
      <c r="U934" s="3">
        <f>IFERROR(__xludf.DUMMYFUNCTION("IF(REGEXMATCH(Q934,""(?i)python""),1,0)"),1.0)</f>
        <v>1</v>
      </c>
      <c r="V934" s="3">
        <f>IFERROR(__xludf.DUMMYFUNCTION("IF(REGEXMATCH(Q934,""(?i)java""),1,0)"),1.0)</f>
        <v>1</v>
      </c>
      <c r="W934" s="3">
        <f>IFERROR(__xludf.DUMMYFUNCTION("IF(REGEXMATCH(Q934,""(?i)sql""),1,0)"),1.0)</f>
        <v>1</v>
      </c>
      <c r="X934" s="3">
        <f>IFERROR(__xludf.DUMMYFUNCTION("IF(REGEXMATCH(Q934,""(?i)web development""),1,0)"),0.0)</f>
        <v>0</v>
      </c>
      <c r="Y934" s="3">
        <f>IFERROR(__xludf.DUMMYFUNCTION("IF(REGEXMATCH(Q934,""(?i)data science""),1,0)"),0.0)</f>
        <v>0</v>
      </c>
      <c r="Z934" s="3" t="s">
        <v>45</v>
      </c>
      <c r="AA934" s="3" t="s">
        <v>46</v>
      </c>
      <c r="AB934" s="3" t="s">
        <v>47</v>
      </c>
      <c r="AC934" s="3" t="s">
        <v>48</v>
      </c>
      <c r="AD934" s="3">
        <v>0.0</v>
      </c>
      <c r="AE934" s="3" t="s">
        <v>49</v>
      </c>
      <c r="AF934" s="3">
        <v>5.61</v>
      </c>
      <c r="AG934" s="3">
        <v>8.62</v>
      </c>
      <c r="AH934" s="3">
        <v>6.59</v>
      </c>
      <c r="AI934" s="3">
        <v>8.47</v>
      </c>
      <c r="AJ934" s="3">
        <v>8.19</v>
      </c>
      <c r="AK934" s="3">
        <v>4.15</v>
      </c>
      <c r="AL934" s="3">
        <v>7.48</v>
      </c>
      <c r="AM934" s="3">
        <v>8.0</v>
      </c>
    </row>
    <row r="935">
      <c r="A935" s="3" t="s">
        <v>2096</v>
      </c>
      <c r="B935" s="3" t="s">
        <v>2097</v>
      </c>
      <c r="C935" s="4">
        <v>23.0</v>
      </c>
      <c r="D935" s="3" t="s">
        <v>41</v>
      </c>
      <c r="E935" s="3" t="s">
        <v>70</v>
      </c>
      <c r="F935" s="5">
        <v>6.69</v>
      </c>
      <c r="G935" s="3">
        <v>0.0</v>
      </c>
      <c r="H935" s="5">
        <v>74.86</v>
      </c>
      <c r="I935" s="3" t="s">
        <v>667</v>
      </c>
      <c r="J935" s="3">
        <f>IFERROR(__xludf.DUMMYFUNCTION("COUNTA(SPLIT(I935,"",""))"),2.0)</f>
        <v>2</v>
      </c>
      <c r="K935" s="3">
        <f>IFERROR(__xludf.DUMMYFUNCTION("IF(REGEXMATCH(I935,""(?i)literary society""),1,0)"),0.0)</f>
        <v>0</v>
      </c>
      <c r="L935" s="3">
        <f>IFERROR(__xludf.DUMMYFUNCTION("IF(REGEXMATCH(I935,""(?i)robotics""),1,0)"),0.0)</f>
        <v>0</v>
      </c>
      <c r="M935" s="3">
        <f>IFERROR(__xludf.DUMMYFUNCTION("IF(REGEXMATCH(I935,""(?i)coding club""),1,0)"),0.0)</f>
        <v>0</v>
      </c>
      <c r="N935" s="3">
        <f>IFERROR(__xludf.DUMMYFUNCTION("IF(REGEXMATCH(I935,""(?i)entrepreneurship cell""),1,0)"),1.0)</f>
        <v>1</v>
      </c>
      <c r="O935" s="3">
        <f>IFERROR(__xludf.DUMMYFUNCTION("IF(REGEXMATCH(I935,""(?i)cultural club""),1,0)"),0.0)</f>
        <v>0</v>
      </c>
      <c r="P935" s="3">
        <f>IFERROR(__xludf.DUMMYFUNCTION("IF(REGEXMATCH(I935,""(?i)sports club""),1,0)"),1.0)</f>
        <v>1</v>
      </c>
      <c r="Q935" s="3" t="s">
        <v>2098</v>
      </c>
      <c r="R935" s="3">
        <f>IFERROR(__xludf.DUMMYFUNCTION("COUNTA(SPLIT(Q935,"",""))"),5.0)</f>
        <v>5</v>
      </c>
      <c r="S935" s="3">
        <f>IFERROR(__xludf.DUMMYFUNCTION("IF(REGEXMATCH(Q935,""(?i)c\+\+""),1,0)"),1.0)</f>
        <v>1</v>
      </c>
      <c r="T935" s="3">
        <f>IFERROR(__xludf.DUMMYFUNCTION("IF(REGEXMATCH(Q935,""(?i)machine learning""),1,0)"),1.0)</f>
        <v>1</v>
      </c>
      <c r="U935" s="3">
        <f>IFERROR(__xludf.DUMMYFUNCTION("IF(REGEXMATCH(Q935,""(?i)python""),1,0)"),0.0)</f>
        <v>0</v>
      </c>
      <c r="V935" s="3">
        <f>IFERROR(__xludf.DUMMYFUNCTION("IF(REGEXMATCH(Q935,""(?i)java""),1,0)"),1.0)</f>
        <v>1</v>
      </c>
      <c r="W935" s="3">
        <f>IFERROR(__xludf.DUMMYFUNCTION("IF(REGEXMATCH(Q935,""(?i)sql""),1,0)"),1.0)</f>
        <v>1</v>
      </c>
      <c r="X935" s="3">
        <f>IFERROR(__xludf.DUMMYFUNCTION("IF(REGEXMATCH(Q935,""(?i)web development""),1,0)"),1.0)</f>
        <v>1</v>
      </c>
      <c r="Y935" s="3">
        <f>IFERROR(__xludf.DUMMYFUNCTION("IF(REGEXMATCH(Q935,""(?i)data science""),1,0)"),0.0)</f>
        <v>0</v>
      </c>
      <c r="Z935" s="3" t="s">
        <v>55</v>
      </c>
      <c r="AA935" s="3" t="s">
        <v>48</v>
      </c>
      <c r="AB935" s="3" t="s">
        <v>66</v>
      </c>
      <c r="AC935" s="3" t="s">
        <v>72</v>
      </c>
      <c r="AD935" s="3">
        <v>4.06</v>
      </c>
      <c r="AE935" s="3" t="s">
        <v>61</v>
      </c>
      <c r="AF935" s="3">
        <v>7.46</v>
      </c>
      <c r="AG935" s="3">
        <v>6.18</v>
      </c>
      <c r="AH935" s="3">
        <v>7.55</v>
      </c>
      <c r="AI935" s="3">
        <v>6.51</v>
      </c>
      <c r="AJ935" s="3">
        <v>4.7</v>
      </c>
      <c r="AK935" s="3">
        <v>7.37</v>
      </c>
      <c r="AL935" s="3">
        <v>7.36</v>
      </c>
      <c r="AM935" s="3">
        <v>6.42</v>
      </c>
    </row>
    <row r="936">
      <c r="A936" s="3" t="s">
        <v>2099</v>
      </c>
      <c r="B936" s="3" t="s">
        <v>2100</v>
      </c>
      <c r="C936" s="4">
        <v>20.0</v>
      </c>
      <c r="D936" s="3" t="s">
        <v>58</v>
      </c>
      <c r="E936" s="3" t="s">
        <v>52</v>
      </c>
      <c r="F936" s="5">
        <v>7.3</v>
      </c>
      <c r="G936" s="3">
        <v>1.0</v>
      </c>
      <c r="H936" s="5">
        <v>64.62</v>
      </c>
      <c r="I936" s="3" t="s">
        <v>153</v>
      </c>
      <c r="J936" s="3">
        <f>IFERROR(__xludf.DUMMYFUNCTION("COUNTA(SPLIT(I936,"",""))"),2.0)</f>
        <v>2</v>
      </c>
      <c r="K936" s="3">
        <f>IFERROR(__xludf.DUMMYFUNCTION("IF(REGEXMATCH(I936,""(?i)literary society""),1,0)"),0.0)</f>
        <v>0</v>
      </c>
      <c r="L936" s="3">
        <f>IFERROR(__xludf.DUMMYFUNCTION("IF(REGEXMATCH(I936,""(?i)robotics""),1,0)"),0.0)</f>
        <v>0</v>
      </c>
      <c r="M936" s="3">
        <f>IFERROR(__xludf.DUMMYFUNCTION("IF(REGEXMATCH(I936,""(?i)coding club""),1,0)"),1.0)</f>
        <v>1</v>
      </c>
      <c r="N936" s="3">
        <f>IFERROR(__xludf.DUMMYFUNCTION("IF(REGEXMATCH(I936,""(?i)entrepreneurship cell""),1,0)"),0.0)</f>
        <v>0</v>
      </c>
      <c r="O936" s="3">
        <f>IFERROR(__xludf.DUMMYFUNCTION("IF(REGEXMATCH(I936,""(?i)cultural club""),1,0)"),0.0)</f>
        <v>0</v>
      </c>
      <c r="P936" s="3">
        <f>IFERROR(__xludf.DUMMYFUNCTION("IF(REGEXMATCH(I936,""(?i)sports club""),1,0)"),1.0)</f>
        <v>1</v>
      </c>
      <c r="Q936" s="3" t="s">
        <v>1226</v>
      </c>
      <c r="R936" s="3">
        <f>IFERROR(__xludf.DUMMYFUNCTION("COUNTA(SPLIT(Q936,"",""))"),5.0)</f>
        <v>5</v>
      </c>
      <c r="S936" s="3">
        <f>IFERROR(__xludf.DUMMYFUNCTION("IF(REGEXMATCH(Q936,""(?i)c\+\+""),1,0)"),1.0)</f>
        <v>1</v>
      </c>
      <c r="T936" s="3">
        <f>IFERROR(__xludf.DUMMYFUNCTION("IF(REGEXMATCH(Q936,""(?i)machine learning""),1,0)"),0.0)</f>
        <v>0</v>
      </c>
      <c r="U936" s="3">
        <f>IFERROR(__xludf.DUMMYFUNCTION("IF(REGEXMATCH(Q936,""(?i)python""),1,0)"),1.0)</f>
        <v>1</v>
      </c>
      <c r="V936" s="3">
        <f>IFERROR(__xludf.DUMMYFUNCTION("IF(REGEXMATCH(Q936,""(?i)java""),1,0)"),0.0)</f>
        <v>0</v>
      </c>
      <c r="W936" s="3">
        <f>IFERROR(__xludf.DUMMYFUNCTION("IF(REGEXMATCH(Q936,""(?i)sql""),1,0)"),1.0)</f>
        <v>1</v>
      </c>
      <c r="X936" s="3">
        <f>IFERROR(__xludf.DUMMYFUNCTION("IF(REGEXMATCH(Q936,""(?i)web development""),1,0)"),1.0)</f>
        <v>1</v>
      </c>
      <c r="Y936" s="3">
        <f>IFERROR(__xludf.DUMMYFUNCTION("IF(REGEXMATCH(Q936,""(?i)data science""),1,0)"),1.0)</f>
        <v>1</v>
      </c>
      <c r="Z936" s="3" t="s">
        <v>45</v>
      </c>
      <c r="AA936" s="3" t="s">
        <v>67</v>
      </c>
      <c r="AB936" s="3" t="s">
        <v>47</v>
      </c>
      <c r="AC936" s="3" t="s">
        <v>48</v>
      </c>
      <c r="AD936" s="3">
        <v>0.0</v>
      </c>
      <c r="AE936" s="3" t="s">
        <v>49</v>
      </c>
      <c r="AF936" s="3">
        <v>7.57</v>
      </c>
      <c r="AG936" s="3">
        <v>6.96</v>
      </c>
      <c r="AH936" s="3">
        <v>7.63</v>
      </c>
      <c r="AI936" s="3">
        <v>7.27</v>
      </c>
      <c r="AJ936" s="3">
        <v>7.93</v>
      </c>
      <c r="AK936" s="3">
        <v>7.9</v>
      </c>
      <c r="AL936" s="3">
        <v>6.78</v>
      </c>
      <c r="AM936" s="3">
        <v>6.34</v>
      </c>
    </row>
    <row r="937">
      <c r="A937" s="3" t="s">
        <v>2101</v>
      </c>
      <c r="B937" s="3" t="s">
        <v>2102</v>
      </c>
      <c r="C937" s="4">
        <v>23.0</v>
      </c>
      <c r="D937" s="3" t="s">
        <v>58</v>
      </c>
      <c r="E937" s="3" t="s">
        <v>59</v>
      </c>
      <c r="F937" s="5">
        <v>7.5</v>
      </c>
      <c r="G937" s="3">
        <v>1.0</v>
      </c>
      <c r="H937" s="5">
        <v>99.1</v>
      </c>
      <c r="I937" s="3" t="s">
        <v>104</v>
      </c>
      <c r="J937" s="3">
        <f>IFERROR(__xludf.DUMMYFUNCTION("COUNTA(SPLIT(I937,"",""))"),3.0)</f>
        <v>3</v>
      </c>
      <c r="K937" s="3">
        <f>IFERROR(__xludf.DUMMYFUNCTION("IF(REGEXMATCH(I937,""(?i)literary society""),1,0)"),0.0)</f>
        <v>0</v>
      </c>
      <c r="L937" s="3">
        <f>IFERROR(__xludf.DUMMYFUNCTION("IF(REGEXMATCH(I937,""(?i)robotics""),1,0)"),1.0)</f>
        <v>1</v>
      </c>
      <c r="M937" s="3">
        <f>IFERROR(__xludf.DUMMYFUNCTION("IF(REGEXMATCH(I937,""(?i)coding club""),1,0)"),1.0)</f>
        <v>1</v>
      </c>
      <c r="N937" s="3">
        <f>IFERROR(__xludf.DUMMYFUNCTION("IF(REGEXMATCH(I937,""(?i)entrepreneurship cell""),1,0)"),0.0)</f>
        <v>0</v>
      </c>
      <c r="O937" s="3">
        <f>IFERROR(__xludf.DUMMYFUNCTION("IF(REGEXMATCH(I937,""(?i)cultural club""),1,0)"),0.0)</f>
        <v>0</v>
      </c>
      <c r="P937" s="3">
        <f>IFERROR(__xludf.DUMMYFUNCTION("IF(REGEXMATCH(I937,""(?i)sports club""),1,0)"),1.0)</f>
        <v>1</v>
      </c>
      <c r="Q937" s="3" t="s">
        <v>105</v>
      </c>
      <c r="R937" s="3">
        <f>IFERROR(__xludf.DUMMYFUNCTION("COUNTA(SPLIT(Q937,"",""))"),5.0)</f>
        <v>5</v>
      </c>
      <c r="S937" s="3">
        <f>IFERROR(__xludf.DUMMYFUNCTION("IF(REGEXMATCH(Q937,""(?i)c\+\+""),1,0)"),1.0)</f>
        <v>1</v>
      </c>
      <c r="T937" s="3">
        <f>IFERROR(__xludf.DUMMYFUNCTION("IF(REGEXMATCH(Q937,""(?i)machine learning""),1,0)"),0.0)</f>
        <v>0</v>
      </c>
      <c r="U937" s="3">
        <f>IFERROR(__xludf.DUMMYFUNCTION("IF(REGEXMATCH(Q937,""(?i)python""),1,0)"),1.0)</f>
        <v>1</v>
      </c>
      <c r="V937" s="3">
        <f>IFERROR(__xludf.DUMMYFUNCTION("IF(REGEXMATCH(Q937,""(?i)java""),1,0)"),1.0)</f>
        <v>1</v>
      </c>
      <c r="W937" s="3">
        <f>IFERROR(__xludf.DUMMYFUNCTION("IF(REGEXMATCH(Q937,""(?i)sql""),1,0)"),0.0)</f>
        <v>0</v>
      </c>
      <c r="X937" s="3">
        <f>IFERROR(__xludf.DUMMYFUNCTION("IF(REGEXMATCH(Q937,""(?i)web development""),1,0)"),1.0)</f>
        <v>1</v>
      </c>
      <c r="Y937" s="3">
        <f>IFERROR(__xludf.DUMMYFUNCTION("IF(REGEXMATCH(Q937,""(?i)data science""),1,0)"),1.0)</f>
        <v>1</v>
      </c>
      <c r="Z937" s="3" t="s">
        <v>55</v>
      </c>
      <c r="AA937" s="3" t="s">
        <v>48</v>
      </c>
      <c r="AB937" s="3" t="s">
        <v>66</v>
      </c>
      <c r="AC937" s="3" t="s">
        <v>61</v>
      </c>
      <c r="AD937" s="3">
        <v>17.51</v>
      </c>
      <c r="AE937" s="3" t="s">
        <v>106</v>
      </c>
      <c r="AF937" s="3">
        <v>6.68</v>
      </c>
      <c r="AG937" s="3">
        <v>7.02</v>
      </c>
      <c r="AH937" s="3">
        <v>6.66</v>
      </c>
      <c r="AI937" s="3">
        <v>5.36</v>
      </c>
      <c r="AJ937" s="3">
        <v>8.09</v>
      </c>
      <c r="AK937" s="3">
        <v>7.9</v>
      </c>
      <c r="AL937" s="3">
        <v>8.99</v>
      </c>
      <c r="AM937" s="3">
        <v>9.28</v>
      </c>
    </row>
    <row r="938">
      <c r="A938" s="3" t="s">
        <v>2103</v>
      </c>
      <c r="B938" s="3" t="s">
        <v>69</v>
      </c>
      <c r="C938" s="4">
        <v>23.0</v>
      </c>
      <c r="D938" s="3" t="s">
        <v>41</v>
      </c>
      <c r="E938" s="3" t="s">
        <v>59</v>
      </c>
      <c r="F938" s="5">
        <v>7.08</v>
      </c>
      <c r="G938" s="3">
        <v>2.0</v>
      </c>
      <c r="H938" s="5">
        <v>60.04</v>
      </c>
      <c r="I938" s="3" t="s">
        <v>10</v>
      </c>
      <c r="J938" s="3">
        <f>IFERROR(__xludf.DUMMYFUNCTION("COUNTA(SPLIT(I938,"",""))"),1.0)</f>
        <v>1</v>
      </c>
      <c r="K938" s="3">
        <f>IFERROR(__xludf.DUMMYFUNCTION("IF(REGEXMATCH(I938,""(?i)literary society""),1,0)"),1.0)</f>
        <v>1</v>
      </c>
      <c r="L938" s="3">
        <f>IFERROR(__xludf.DUMMYFUNCTION("IF(REGEXMATCH(I938,""(?i)robotics""),1,0)"),0.0)</f>
        <v>0</v>
      </c>
      <c r="M938" s="3">
        <f>IFERROR(__xludf.DUMMYFUNCTION("IF(REGEXMATCH(I938,""(?i)coding club""),1,0)"),0.0)</f>
        <v>0</v>
      </c>
      <c r="N938" s="3">
        <f>IFERROR(__xludf.DUMMYFUNCTION("IF(REGEXMATCH(I938,""(?i)entrepreneurship cell""),1,0)"),0.0)</f>
        <v>0</v>
      </c>
      <c r="O938" s="3">
        <f>IFERROR(__xludf.DUMMYFUNCTION("IF(REGEXMATCH(I938,""(?i)cultural club""),1,0)"),0.0)</f>
        <v>0</v>
      </c>
      <c r="P938" s="3">
        <f>IFERROR(__xludf.DUMMYFUNCTION("IF(REGEXMATCH(I938,""(?i)sports club""),1,0)"),0.0)</f>
        <v>0</v>
      </c>
      <c r="Q938" s="3" t="s">
        <v>433</v>
      </c>
      <c r="R938" s="3">
        <f>IFERROR(__xludf.DUMMYFUNCTION("COUNTA(SPLIT(Q938,"",""))"),2.0)</f>
        <v>2</v>
      </c>
      <c r="S938" s="3">
        <f>IFERROR(__xludf.DUMMYFUNCTION("IF(REGEXMATCH(Q938,""(?i)c\+\+""),1,0)"),0.0)</f>
        <v>0</v>
      </c>
      <c r="T938" s="3">
        <f>IFERROR(__xludf.DUMMYFUNCTION("IF(REGEXMATCH(Q938,""(?i)machine learning""),1,0)"),0.0)</f>
        <v>0</v>
      </c>
      <c r="U938" s="3">
        <f>IFERROR(__xludf.DUMMYFUNCTION("IF(REGEXMATCH(Q938,""(?i)python""),1,0)"),0.0)</f>
        <v>0</v>
      </c>
      <c r="V938" s="3">
        <f>IFERROR(__xludf.DUMMYFUNCTION("IF(REGEXMATCH(Q938,""(?i)java""),1,0)"),0.0)</f>
        <v>0</v>
      </c>
      <c r="W938" s="3">
        <f>IFERROR(__xludf.DUMMYFUNCTION("IF(REGEXMATCH(Q938,""(?i)sql""),1,0)"),1.0)</f>
        <v>1</v>
      </c>
      <c r="X938" s="3">
        <f>IFERROR(__xludf.DUMMYFUNCTION("IF(REGEXMATCH(Q938,""(?i)web development""),1,0)"),0.0)</f>
        <v>0</v>
      </c>
      <c r="Y938" s="3">
        <f>IFERROR(__xludf.DUMMYFUNCTION("IF(REGEXMATCH(Q938,""(?i)data science""),1,0)"),1.0)</f>
        <v>1</v>
      </c>
      <c r="Z938" s="3" t="s">
        <v>55</v>
      </c>
      <c r="AA938" s="3" t="s">
        <v>48</v>
      </c>
      <c r="AB938" s="3" t="s">
        <v>47</v>
      </c>
      <c r="AC938" s="3" t="s">
        <v>48</v>
      </c>
      <c r="AD938" s="3">
        <v>0.0</v>
      </c>
      <c r="AE938" s="3" t="s">
        <v>49</v>
      </c>
      <c r="AF938" s="3">
        <v>7.44</v>
      </c>
      <c r="AG938" s="3">
        <v>6.27</v>
      </c>
      <c r="AH938" s="3">
        <v>7.23</v>
      </c>
      <c r="AI938" s="3">
        <v>5.14</v>
      </c>
      <c r="AJ938" s="3">
        <v>7.6</v>
      </c>
      <c r="AK938" s="3">
        <v>7.3</v>
      </c>
      <c r="AL938" s="3">
        <v>7.64</v>
      </c>
      <c r="AM938" s="3">
        <v>8.06</v>
      </c>
    </row>
    <row r="939">
      <c r="A939" s="3" t="s">
        <v>2104</v>
      </c>
      <c r="B939" s="3" t="s">
        <v>2105</v>
      </c>
      <c r="C939" s="4">
        <v>21.0</v>
      </c>
      <c r="D939" s="3" t="s">
        <v>58</v>
      </c>
      <c r="E939" s="3" t="s">
        <v>70</v>
      </c>
      <c r="F939" s="5">
        <v>6.59</v>
      </c>
      <c r="G939" s="3">
        <v>1.0</v>
      </c>
      <c r="H939" s="5">
        <v>93.1</v>
      </c>
      <c r="I939" s="3" t="s">
        <v>11</v>
      </c>
      <c r="J939" s="3">
        <f>IFERROR(__xludf.DUMMYFUNCTION("COUNTA(SPLIT(I939,"",""))"),1.0)</f>
        <v>1</v>
      </c>
      <c r="K939" s="3">
        <f>IFERROR(__xludf.DUMMYFUNCTION("IF(REGEXMATCH(I939,""(?i)literary society""),1,0)"),0.0)</f>
        <v>0</v>
      </c>
      <c r="L939" s="3">
        <f>IFERROR(__xludf.DUMMYFUNCTION("IF(REGEXMATCH(I939,""(?i)robotics""),1,0)"),1.0)</f>
        <v>1</v>
      </c>
      <c r="M939" s="3">
        <f>IFERROR(__xludf.DUMMYFUNCTION("IF(REGEXMATCH(I939,""(?i)coding club""),1,0)"),0.0)</f>
        <v>0</v>
      </c>
      <c r="N939" s="3">
        <f>IFERROR(__xludf.DUMMYFUNCTION("IF(REGEXMATCH(I939,""(?i)entrepreneurship cell""),1,0)"),0.0)</f>
        <v>0</v>
      </c>
      <c r="O939" s="3">
        <f>IFERROR(__xludf.DUMMYFUNCTION("IF(REGEXMATCH(I939,""(?i)cultural club""),1,0)"),0.0)</f>
        <v>0</v>
      </c>
      <c r="P939" s="3">
        <f>IFERROR(__xludf.DUMMYFUNCTION("IF(REGEXMATCH(I939,""(?i)sports club""),1,0)"),0.0)</f>
        <v>0</v>
      </c>
      <c r="Q939" s="3" t="s">
        <v>1619</v>
      </c>
      <c r="R939" s="3">
        <f>IFERROR(__xludf.DUMMYFUNCTION("COUNTA(SPLIT(Q939,"",""))"),5.0)</f>
        <v>5</v>
      </c>
      <c r="S939" s="3">
        <f>IFERROR(__xludf.DUMMYFUNCTION("IF(REGEXMATCH(Q939,""(?i)c\+\+""),1,0)"),1.0)</f>
        <v>1</v>
      </c>
      <c r="T939" s="3">
        <f>IFERROR(__xludf.DUMMYFUNCTION("IF(REGEXMATCH(Q939,""(?i)machine learning""),1,0)"),1.0)</f>
        <v>1</v>
      </c>
      <c r="U939" s="3">
        <f>IFERROR(__xludf.DUMMYFUNCTION("IF(REGEXMATCH(Q939,""(?i)python""),1,0)"),0.0)</f>
        <v>0</v>
      </c>
      <c r="V939" s="3">
        <f>IFERROR(__xludf.DUMMYFUNCTION("IF(REGEXMATCH(Q939,""(?i)java""),1,0)"),0.0)</f>
        <v>0</v>
      </c>
      <c r="W939" s="3">
        <f>IFERROR(__xludf.DUMMYFUNCTION("IF(REGEXMATCH(Q939,""(?i)sql""),1,0)"),1.0)</f>
        <v>1</v>
      </c>
      <c r="X939" s="3">
        <f>IFERROR(__xludf.DUMMYFUNCTION("IF(REGEXMATCH(Q939,""(?i)web development""),1,0)"),1.0)</f>
        <v>1</v>
      </c>
      <c r="Y939" s="3">
        <f>IFERROR(__xludf.DUMMYFUNCTION("IF(REGEXMATCH(Q939,""(?i)data science""),1,0)"),1.0)</f>
        <v>1</v>
      </c>
      <c r="Z939" s="3" t="s">
        <v>55</v>
      </c>
      <c r="AA939" s="3" t="s">
        <v>48</v>
      </c>
      <c r="AB939" s="3" t="s">
        <v>47</v>
      </c>
      <c r="AC939" s="3" t="s">
        <v>48</v>
      </c>
      <c r="AD939" s="3">
        <v>0.0</v>
      </c>
      <c r="AE939" s="3" t="s">
        <v>49</v>
      </c>
      <c r="AF939" s="3">
        <v>6.99</v>
      </c>
      <c r="AG939" s="3">
        <v>7.3</v>
      </c>
      <c r="AH939" s="3">
        <v>7.25</v>
      </c>
      <c r="AI939" s="3">
        <v>5.37</v>
      </c>
      <c r="AJ939" s="3">
        <v>7.29</v>
      </c>
      <c r="AK939" s="3">
        <v>6.44</v>
      </c>
      <c r="AL939" s="3">
        <v>5.58</v>
      </c>
      <c r="AM939" s="3">
        <v>6.48</v>
      </c>
    </row>
    <row r="940">
      <c r="A940" s="3" t="s">
        <v>2106</v>
      </c>
      <c r="B940" s="3" t="s">
        <v>69</v>
      </c>
      <c r="C940" s="4">
        <v>20.0</v>
      </c>
      <c r="D940" s="3" t="s">
        <v>41</v>
      </c>
      <c r="E940" s="3" t="s">
        <v>59</v>
      </c>
      <c r="F940" s="5">
        <v>7.57</v>
      </c>
      <c r="G940" s="3">
        <v>0.0</v>
      </c>
      <c r="H940" s="5">
        <v>84.53</v>
      </c>
      <c r="I940" s="3" t="s">
        <v>1504</v>
      </c>
      <c r="J940" s="3">
        <f>IFERROR(__xludf.DUMMYFUNCTION("COUNTA(SPLIT(I940,"",""))"),3.0)</f>
        <v>3</v>
      </c>
      <c r="K940" s="3">
        <f>IFERROR(__xludf.DUMMYFUNCTION("IF(REGEXMATCH(I940,""(?i)literary society""),1,0)"),0.0)</f>
        <v>0</v>
      </c>
      <c r="L940" s="3">
        <f>IFERROR(__xludf.DUMMYFUNCTION("IF(REGEXMATCH(I940,""(?i)robotics""),1,0)"),1.0)</f>
        <v>1</v>
      </c>
      <c r="M940" s="3">
        <f>IFERROR(__xludf.DUMMYFUNCTION("IF(REGEXMATCH(I940,""(?i)coding club""),1,0)"),0.0)</f>
        <v>0</v>
      </c>
      <c r="N940" s="3">
        <f>IFERROR(__xludf.DUMMYFUNCTION("IF(REGEXMATCH(I940,""(?i)entrepreneurship cell""),1,0)"),1.0)</f>
        <v>1</v>
      </c>
      <c r="O940" s="3">
        <f>IFERROR(__xludf.DUMMYFUNCTION("IF(REGEXMATCH(I940,""(?i)cultural club""),1,0)"),0.0)</f>
        <v>0</v>
      </c>
      <c r="P940" s="3">
        <f>IFERROR(__xludf.DUMMYFUNCTION("IF(REGEXMATCH(I940,""(?i)sports club""),1,0)"),1.0)</f>
        <v>1</v>
      </c>
      <c r="Q940" s="3" t="s">
        <v>291</v>
      </c>
      <c r="R940" s="3">
        <f>IFERROR(__xludf.DUMMYFUNCTION("COUNTA(SPLIT(Q940,"",""))"),2.0)</f>
        <v>2</v>
      </c>
      <c r="S940" s="3">
        <f>IFERROR(__xludf.DUMMYFUNCTION("IF(REGEXMATCH(Q940,""(?i)c\+\+""),1,0)"),1.0)</f>
        <v>1</v>
      </c>
      <c r="T940" s="3">
        <f>IFERROR(__xludf.DUMMYFUNCTION("IF(REGEXMATCH(Q940,""(?i)machine learning""),1,0)"),0.0)</f>
        <v>0</v>
      </c>
      <c r="U940" s="3">
        <f>IFERROR(__xludf.DUMMYFUNCTION("IF(REGEXMATCH(Q940,""(?i)python""),1,0)"),0.0)</f>
        <v>0</v>
      </c>
      <c r="V940" s="3">
        <f>IFERROR(__xludf.DUMMYFUNCTION("IF(REGEXMATCH(Q940,""(?i)java""),1,0)"),0.0)</f>
        <v>0</v>
      </c>
      <c r="W940" s="3">
        <f>IFERROR(__xludf.DUMMYFUNCTION("IF(REGEXMATCH(Q940,""(?i)sql""),1,0)"),1.0)</f>
        <v>1</v>
      </c>
      <c r="X940" s="3">
        <f>IFERROR(__xludf.DUMMYFUNCTION("IF(REGEXMATCH(Q940,""(?i)web development""),1,0)"),0.0)</f>
        <v>0</v>
      </c>
      <c r="Y940" s="3">
        <f>IFERROR(__xludf.DUMMYFUNCTION("IF(REGEXMATCH(Q940,""(?i)data science""),1,0)"),0.0)</f>
        <v>0</v>
      </c>
      <c r="Z940" s="3" t="s">
        <v>45</v>
      </c>
      <c r="AA940" s="3" t="s">
        <v>72</v>
      </c>
      <c r="AB940" s="3" t="s">
        <v>47</v>
      </c>
      <c r="AC940" s="3" t="s">
        <v>48</v>
      </c>
      <c r="AD940" s="3">
        <v>0.0</v>
      </c>
      <c r="AE940" s="3" t="s">
        <v>49</v>
      </c>
      <c r="AF940" s="3">
        <v>6.61</v>
      </c>
      <c r="AG940" s="3">
        <v>8.07</v>
      </c>
      <c r="AH940" s="3">
        <v>7.69</v>
      </c>
      <c r="AI940" s="3">
        <v>7.05</v>
      </c>
      <c r="AJ940" s="3">
        <v>8.1</v>
      </c>
      <c r="AK940" s="3">
        <v>8.36</v>
      </c>
      <c r="AL940" s="3">
        <v>7.45</v>
      </c>
      <c r="AM940" s="3">
        <v>7.23</v>
      </c>
    </row>
    <row r="941">
      <c r="A941" s="3" t="s">
        <v>2107</v>
      </c>
      <c r="B941" s="3" t="s">
        <v>259</v>
      </c>
      <c r="C941" s="4">
        <v>19.0</v>
      </c>
      <c r="D941" s="3" t="s">
        <v>58</v>
      </c>
      <c r="E941" s="3" t="s">
        <v>42</v>
      </c>
      <c r="F941" s="5">
        <v>7.24</v>
      </c>
      <c r="G941" s="3">
        <v>0.0</v>
      </c>
      <c r="H941" s="5">
        <v>60.43</v>
      </c>
      <c r="I941" s="3" t="s">
        <v>615</v>
      </c>
      <c r="J941" s="3">
        <f>IFERROR(__xludf.DUMMYFUNCTION("COUNTA(SPLIT(I941,"",""))"),2.0)</f>
        <v>2</v>
      </c>
      <c r="K941" s="3">
        <f>IFERROR(__xludf.DUMMYFUNCTION("IF(REGEXMATCH(I941,""(?i)literary society""),1,0)"),0.0)</f>
        <v>0</v>
      </c>
      <c r="L941" s="3">
        <f>IFERROR(__xludf.DUMMYFUNCTION("IF(REGEXMATCH(I941,""(?i)robotics""),1,0)"),1.0)</f>
        <v>1</v>
      </c>
      <c r="M941" s="3">
        <f>IFERROR(__xludf.DUMMYFUNCTION("IF(REGEXMATCH(I941,""(?i)coding club""),1,0)"),0.0)</f>
        <v>0</v>
      </c>
      <c r="N941" s="3">
        <f>IFERROR(__xludf.DUMMYFUNCTION("IF(REGEXMATCH(I941,""(?i)entrepreneurship cell""),1,0)"),1.0)</f>
        <v>1</v>
      </c>
      <c r="O941" s="3">
        <f>IFERROR(__xludf.DUMMYFUNCTION("IF(REGEXMATCH(I941,""(?i)cultural club""),1,0)"),0.0)</f>
        <v>0</v>
      </c>
      <c r="P941" s="3">
        <f>IFERROR(__xludf.DUMMYFUNCTION("IF(REGEXMATCH(I941,""(?i)sports club""),1,0)"),0.0)</f>
        <v>0</v>
      </c>
      <c r="Q941" s="3" t="s">
        <v>1616</v>
      </c>
      <c r="R941" s="3">
        <f>IFERROR(__xludf.DUMMYFUNCTION("COUNTA(SPLIT(Q941,"",""))"),5.0)</f>
        <v>5</v>
      </c>
      <c r="S941" s="3">
        <f>IFERROR(__xludf.DUMMYFUNCTION("IF(REGEXMATCH(Q941,""(?i)c\+\+""),1,0)"),1.0)</f>
        <v>1</v>
      </c>
      <c r="T941" s="3">
        <f>IFERROR(__xludf.DUMMYFUNCTION("IF(REGEXMATCH(Q941,""(?i)machine learning""),1,0)"),1.0)</f>
        <v>1</v>
      </c>
      <c r="U941" s="3">
        <f>IFERROR(__xludf.DUMMYFUNCTION("IF(REGEXMATCH(Q941,""(?i)python""),1,0)"),1.0)</f>
        <v>1</v>
      </c>
      <c r="V941" s="3">
        <f>IFERROR(__xludf.DUMMYFUNCTION("IF(REGEXMATCH(Q941,""(?i)java""),1,0)"),0.0)</f>
        <v>0</v>
      </c>
      <c r="W941" s="3">
        <f>IFERROR(__xludf.DUMMYFUNCTION("IF(REGEXMATCH(Q941,""(?i)sql""),1,0)"),1.0)</f>
        <v>1</v>
      </c>
      <c r="X941" s="3">
        <f>IFERROR(__xludf.DUMMYFUNCTION("IF(REGEXMATCH(Q941,""(?i)web development""),1,0)"),0.0)</f>
        <v>0</v>
      </c>
      <c r="Y941" s="3">
        <f>IFERROR(__xludf.DUMMYFUNCTION("IF(REGEXMATCH(Q941,""(?i)data science""),1,0)"),1.0)</f>
        <v>1</v>
      </c>
      <c r="Z941" s="3" t="s">
        <v>45</v>
      </c>
      <c r="AA941" s="3" t="s">
        <v>72</v>
      </c>
      <c r="AB941" s="3" t="s">
        <v>47</v>
      </c>
      <c r="AC941" s="3" t="s">
        <v>48</v>
      </c>
      <c r="AD941" s="3">
        <v>0.0</v>
      </c>
      <c r="AE941" s="3" t="s">
        <v>49</v>
      </c>
      <c r="AF941" s="3">
        <v>7.35</v>
      </c>
      <c r="AG941" s="3">
        <v>9.07</v>
      </c>
      <c r="AH941" s="3">
        <v>6.76</v>
      </c>
      <c r="AI941" s="3">
        <v>6.82</v>
      </c>
      <c r="AJ941" s="3">
        <v>6.13</v>
      </c>
      <c r="AK941" s="3">
        <v>7.48</v>
      </c>
      <c r="AL941" s="3">
        <v>6.33</v>
      </c>
      <c r="AM941" s="3">
        <v>8.02</v>
      </c>
    </row>
    <row r="942">
      <c r="A942" s="3" t="s">
        <v>2108</v>
      </c>
      <c r="B942" s="3" t="s">
        <v>470</v>
      </c>
      <c r="C942" s="4">
        <v>20.0</v>
      </c>
      <c r="D942" s="3" t="s">
        <v>41</v>
      </c>
      <c r="E942" s="3" t="s">
        <v>52</v>
      </c>
      <c r="F942" s="5">
        <v>6.87</v>
      </c>
      <c r="G942" s="3">
        <v>1.0</v>
      </c>
      <c r="H942" s="5">
        <v>89.07</v>
      </c>
      <c r="I942" s="3" t="s">
        <v>745</v>
      </c>
      <c r="J942" s="3">
        <f>IFERROR(__xludf.DUMMYFUNCTION("COUNTA(SPLIT(I942,"",""))"),3.0)</f>
        <v>3</v>
      </c>
      <c r="K942" s="3">
        <f>IFERROR(__xludf.DUMMYFUNCTION("IF(REGEXMATCH(I942,""(?i)literary society""),1,0)"),1.0)</f>
        <v>1</v>
      </c>
      <c r="L942" s="3">
        <f>IFERROR(__xludf.DUMMYFUNCTION("IF(REGEXMATCH(I942,""(?i)robotics""),1,0)"),0.0)</f>
        <v>0</v>
      </c>
      <c r="M942" s="3">
        <f>IFERROR(__xludf.DUMMYFUNCTION("IF(REGEXMATCH(I942,""(?i)coding club""),1,0)"),0.0)</f>
        <v>0</v>
      </c>
      <c r="N942" s="3">
        <f>IFERROR(__xludf.DUMMYFUNCTION("IF(REGEXMATCH(I942,""(?i)entrepreneurship cell""),1,0)"),0.0)</f>
        <v>0</v>
      </c>
      <c r="O942" s="3">
        <f>IFERROR(__xludf.DUMMYFUNCTION("IF(REGEXMATCH(I942,""(?i)cultural club""),1,0)"),1.0)</f>
        <v>1</v>
      </c>
      <c r="P942" s="3">
        <f>IFERROR(__xludf.DUMMYFUNCTION("IF(REGEXMATCH(I942,""(?i)sports club""),1,0)"),1.0)</f>
        <v>1</v>
      </c>
      <c r="Q942" s="3" t="s">
        <v>375</v>
      </c>
      <c r="R942" s="3">
        <f>IFERROR(__xludf.DUMMYFUNCTION("COUNTA(SPLIT(Q942,"",""))"),2.0)</f>
        <v>2</v>
      </c>
      <c r="S942" s="3">
        <f>IFERROR(__xludf.DUMMYFUNCTION("IF(REGEXMATCH(Q942,""(?i)c\+\+""),1,0)"),0.0)</f>
        <v>0</v>
      </c>
      <c r="T942" s="3">
        <f>IFERROR(__xludf.DUMMYFUNCTION("IF(REGEXMATCH(Q942,""(?i)machine learning""),1,0)"),0.0)</f>
        <v>0</v>
      </c>
      <c r="U942" s="3">
        <f>IFERROR(__xludf.DUMMYFUNCTION("IF(REGEXMATCH(Q942,""(?i)python""),1,0)"),1.0)</f>
        <v>1</v>
      </c>
      <c r="V942" s="3">
        <f>IFERROR(__xludf.DUMMYFUNCTION("IF(REGEXMATCH(Q942,""(?i)java""),1,0)"),0.0)</f>
        <v>0</v>
      </c>
      <c r="W942" s="3">
        <f>IFERROR(__xludf.DUMMYFUNCTION("IF(REGEXMATCH(Q942,""(?i)sql""),1,0)"),0.0)</f>
        <v>0</v>
      </c>
      <c r="X942" s="3">
        <f>IFERROR(__xludf.DUMMYFUNCTION("IF(REGEXMATCH(Q942,""(?i)web development""),1,0)"),1.0)</f>
        <v>1</v>
      </c>
      <c r="Y942" s="3">
        <f>IFERROR(__xludf.DUMMYFUNCTION("IF(REGEXMATCH(Q942,""(?i)data science""),1,0)"),0.0)</f>
        <v>0</v>
      </c>
      <c r="Z942" s="3" t="s">
        <v>55</v>
      </c>
      <c r="AA942" s="3" t="s">
        <v>48</v>
      </c>
      <c r="AB942" s="3" t="s">
        <v>66</v>
      </c>
      <c r="AC942" s="3" t="s">
        <v>98</v>
      </c>
      <c r="AD942" s="3">
        <v>16.16</v>
      </c>
      <c r="AE942" s="3" t="s">
        <v>75</v>
      </c>
      <c r="AF942" s="3">
        <v>6.57</v>
      </c>
      <c r="AG942" s="3">
        <v>7.09</v>
      </c>
      <c r="AH942" s="3">
        <v>5.62</v>
      </c>
      <c r="AI942" s="3">
        <v>8.39</v>
      </c>
      <c r="AJ942" s="3">
        <v>7.68</v>
      </c>
      <c r="AK942" s="3">
        <v>6.63</v>
      </c>
      <c r="AL942" s="3">
        <v>6.1</v>
      </c>
      <c r="AM942" s="3">
        <v>6.91</v>
      </c>
    </row>
    <row r="943">
      <c r="A943" s="3" t="s">
        <v>2109</v>
      </c>
      <c r="B943" s="3" t="s">
        <v>2110</v>
      </c>
      <c r="C943" s="4">
        <v>20.0</v>
      </c>
      <c r="D943" s="3" t="s">
        <v>41</v>
      </c>
      <c r="E943" s="3" t="s">
        <v>92</v>
      </c>
      <c r="F943" s="5">
        <v>7.03</v>
      </c>
      <c r="G943" s="3">
        <v>0.0</v>
      </c>
      <c r="H943" s="5">
        <v>78.56</v>
      </c>
      <c r="I943" s="3" t="s">
        <v>1405</v>
      </c>
      <c r="J943" s="3">
        <f>IFERROR(__xludf.DUMMYFUNCTION("COUNTA(SPLIT(I943,"",""))"),3.0)</f>
        <v>3</v>
      </c>
      <c r="K943" s="3">
        <f>IFERROR(__xludf.DUMMYFUNCTION("IF(REGEXMATCH(I943,""(?i)literary society""),1,0)"),1.0)</f>
        <v>1</v>
      </c>
      <c r="L943" s="3">
        <f>IFERROR(__xludf.DUMMYFUNCTION("IF(REGEXMATCH(I943,""(?i)robotics""),1,0)"),1.0)</f>
        <v>1</v>
      </c>
      <c r="M943" s="3">
        <f>IFERROR(__xludf.DUMMYFUNCTION("IF(REGEXMATCH(I943,""(?i)coding club""),1,0)"),0.0)</f>
        <v>0</v>
      </c>
      <c r="N943" s="3">
        <f>IFERROR(__xludf.DUMMYFUNCTION("IF(REGEXMATCH(I943,""(?i)entrepreneurship cell""),1,0)"),1.0)</f>
        <v>1</v>
      </c>
      <c r="O943" s="3">
        <f>IFERROR(__xludf.DUMMYFUNCTION("IF(REGEXMATCH(I943,""(?i)cultural club""),1,0)"),0.0)</f>
        <v>0</v>
      </c>
      <c r="P943" s="3">
        <f>IFERROR(__xludf.DUMMYFUNCTION("IF(REGEXMATCH(I943,""(?i)sports club""),1,0)"),0.0)</f>
        <v>0</v>
      </c>
      <c r="Q943" s="3" t="s">
        <v>2111</v>
      </c>
      <c r="R943" s="3">
        <f>IFERROR(__xludf.DUMMYFUNCTION("COUNTA(SPLIT(Q943,"",""))"),5.0)</f>
        <v>5</v>
      </c>
      <c r="S943" s="3">
        <f>IFERROR(__xludf.DUMMYFUNCTION("IF(REGEXMATCH(Q943,""(?i)c\+\+""),1,0)"),1.0)</f>
        <v>1</v>
      </c>
      <c r="T943" s="3">
        <f>IFERROR(__xludf.DUMMYFUNCTION("IF(REGEXMATCH(Q943,""(?i)machine learning""),1,0)"),1.0)</f>
        <v>1</v>
      </c>
      <c r="U943" s="3">
        <f>IFERROR(__xludf.DUMMYFUNCTION("IF(REGEXMATCH(Q943,""(?i)python""),1,0)"),1.0)</f>
        <v>1</v>
      </c>
      <c r="V943" s="3">
        <f>IFERROR(__xludf.DUMMYFUNCTION("IF(REGEXMATCH(Q943,""(?i)java""),1,0)"),1.0)</f>
        <v>1</v>
      </c>
      <c r="W943" s="3">
        <f>IFERROR(__xludf.DUMMYFUNCTION("IF(REGEXMATCH(Q943,""(?i)sql""),1,0)"),0.0)</f>
        <v>0</v>
      </c>
      <c r="X943" s="3">
        <f>IFERROR(__xludf.DUMMYFUNCTION("IF(REGEXMATCH(Q943,""(?i)web development""),1,0)"),0.0)</f>
        <v>0</v>
      </c>
      <c r="Y943" s="3">
        <f>IFERROR(__xludf.DUMMYFUNCTION("IF(REGEXMATCH(Q943,""(?i)data science""),1,0)"),1.0)</f>
        <v>1</v>
      </c>
      <c r="Z943" s="3" t="s">
        <v>55</v>
      </c>
      <c r="AA943" s="3" t="s">
        <v>48</v>
      </c>
      <c r="AB943" s="3" t="s">
        <v>66</v>
      </c>
      <c r="AC943" s="3" t="s">
        <v>61</v>
      </c>
      <c r="AD943" s="3">
        <v>10.65</v>
      </c>
      <c r="AE943" s="3" t="s">
        <v>72</v>
      </c>
      <c r="AF943" s="3">
        <v>6.15</v>
      </c>
      <c r="AG943" s="3">
        <v>5.39</v>
      </c>
      <c r="AH943" s="3">
        <v>5.93</v>
      </c>
      <c r="AI943" s="3">
        <v>8.03</v>
      </c>
      <c r="AJ943" s="3">
        <v>7.46</v>
      </c>
      <c r="AK943" s="3">
        <v>8.31</v>
      </c>
      <c r="AL943" s="3">
        <v>5.68</v>
      </c>
      <c r="AM943" s="3">
        <v>9.32</v>
      </c>
    </row>
    <row r="944">
      <c r="A944" s="3" t="s">
        <v>2112</v>
      </c>
      <c r="B944" s="3" t="s">
        <v>374</v>
      </c>
      <c r="C944" s="4">
        <v>23.0</v>
      </c>
      <c r="D944" s="3" t="s">
        <v>41</v>
      </c>
      <c r="E944" s="3" t="s">
        <v>42</v>
      </c>
      <c r="F944" s="5">
        <v>6.74</v>
      </c>
      <c r="G944" s="3">
        <v>0.0</v>
      </c>
      <c r="H944" s="5">
        <v>94.48</v>
      </c>
      <c r="I944" s="3" t="s">
        <v>232</v>
      </c>
      <c r="J944" s="3">
        <f>IFERROR(__xludf.DUMMYFUNCTION("COUNTA(SPLIT(I944,"",""))"),3.0)</f>
        <v>3</v>
      </c>
      <c r="K944" s="3">
        <f>IFERROR(__xludf.DUMMYFUNCTION("IF(REGEXMATCH(I944,""(?i)literary society""),1,0)"),1.0)</f>
        <v>1</v>
      </c>
      <c r="L944" s="3">
        <f>IFERROR(__xludf.DUMMYFUNCTION("IF(REGEXMATCH(I944,""(?i)robotics""),1,0)"),1.0)</f>
        <v>1</v>
      </c>
      <c r="M944" s="3">
        <f>IFERROR(__xludf.DUMMYFUNCTION("IF(REGEXMATCH(I944,""(?i)coding club""),1,0)"),0.0)</f>
        <v>0</v>
      </c>
      <c r="N944" s="3">
        <f>IFERROR(__xludf.DUMMYFUNCTION("IF(REGEXMATCH(I944,""(?i)entrepreneurship cell""),1,0)"),0.0)</f>
        <v>0</v>
      </c>
      <c r="O944" s="3">
        <f>IFERROR(__xludf.DUMMYFUNCTION("IF(REGEXMATCH(I944,""(?i)cultural club""),1,0)"),1.0)</f>
        <v>1</v>
      </c>
      <c r="P944" s="3">
        <f>IFERROR(__xludf.DUMMYFUNCTION("IF(REGEXMATCH(I944,""(?i)sports club""),1,0)"),0.0)</f>
        <v>0</v>
      </c>
      <c r="Q944" s="3" t="s">
        <v>395</v>
      </c>
      <c r="R944" s="3">
        <f>IFERROR(__xludf.DUMMYFUNCTION("COUNTA(SPLIT(Q944,"",""))"),2.0)</f>
        <v>2</v>
      </c>
      <c r="S944" s="3">
        <f>IFERROR(__xludf.DUMMYFUNCTION("IF(REGEXMATCH(Q944,""(?i)c\+\+""),1,0)"),1.0)</f>
        <v>1</v>
      </c>
      <c r="T944" s="3">
        <f>IFERROR(__xludf.DUMMYFUNCTION("IF(REGEXMATCH(Q944,""(?i)machine learning""),1,0)"),0.0)</f>
        <v>0</v>
      </c>
      <c r="U944" s="3">
        <f>IFERROR(__xludf.DUMMYFUNCTION("IF(REGEXMATCH(Q944,""(?i)python""),1,0)"),0.0)</f>
        <v>0</v>
      </c>
      <c r="V944" s="3">
        <f>IFERROR(__xludf.DUMMYFUNCTION("IF(REGEXMATCH(Q944,""(?i)java""),1,0)"),0.0)</f>
        <v>0</v>
      </c>
      <c r="W944" s="3">
        <f>IFERROR(__xludf.DUMMYFUNCTION("IF(REGEXMATCH(Q944,""(?i)sql""),1,0)"),0.0)</f>
        <v>0</v>
      </c>
      <c r="X944" s="3">
        <f>IFERROR(__xludf.DUMMYFUNCTION("IF(REGEXMATCH(Q944,""(?i)web development""),1,0)"),0.0)</f>
        <v>0</v>
      </c>
      <c r="Y944" s="3">
        <f>IFERROR(__xludf.DUMMYFUNCTION("IF(REGEXMATCH(Q944,""(?i)data science""),1,0)"),1.0)</f>
        <v>1</v>
      </c>
      <c r="Z944" s="3" t="s">
        <v>45</v>
      </c>
      <c r="AA944" s="3" t="s">
        <v>72</v>
      </c>
      <c r="AB944" s="3" t="s">
        <v>66</v>
      </c>
      <c r="AC944" s="3" t="s">
        <v>85</v>
      </c>
      <c r="AD944" s="3">
        <v>10.21</v>
      </c>
      <c r="AE944" s="3" t="s">
        <v>75</v>
      </c>
      <c r="AF944" s="3">
        <v>6.77</v>
      </c>
      <c r="AG944" s="3">
        <v>6.82</v>
      </c>
      <c r="AH944" s="3">
        <v>6.52</v>
      </c>
      <c r="AI944" s="3">
        <v>7.69</v>
      </c>
      <c r="AJ944" s="3">
        <v>6.37</v>
      </c>
      <c r="AK944" s="3">
        <v>6.64</v>
      </c>
      <c r="AL944" s="3">
        <v>5.74</v>
      </c>
      <c r="AM944" s="3">
        <v>7.38</v>
      </c>
    </row>
    <row r="945">
      <c r="A945" s="3" t="s">
        <v>2113</v>
      </c>
      <c r="B945" s="3" t="s">
        <v>212</v>
      </c>
      <c r="C945" s="4">
        <v>21.0</v>
      </c>
      <c r="D945" s="3" t="s">
        <v>41</v>
      </c>
      <c r="E945" s="3" t="s">
        <v>59</v>
      </c>
      <c r="F945" s="5">
        <v>6.84</v>
      </c>
      <c r="G945" s="3">
        <v>1.0</v>
      </c>
      <c r="H945" s="5">
        <v>64.56</v>
      </c>
      <c r="I945" s="3" t="s">
        <v>14</v>
      </c>
      <c r="J945" s="3">
        <f>IFERROR(__xludf.DUMMYFUNCTION("COUNTA(SPLIT(I945,"",""))"),1.0)</f>
        <v>1</v>
      </c>
      <c r="K945" s="3">
        <f>IFERROR(__xludf.DUMMYFUNCTION("IF(REGEXMATCH(I945,""(?i)literary society""),1,0)"),0.0)</f>
        <v>0</v>
      </c>
      <c r="L945" s="3">
        <f>IFERROR(__xludf.DUMMYFUNCTION("IF(REGEXMATCH(I945,""(?i)robotics""),1,0)"),0.0)</f>
        <v>0</v>
      </c>
      <c r="M945" s="3">
        <f>IFERROR(__xludf.DUMMYFUNCTION("IF(REGEXMATCH(I945,""(?i)coding club""),1,0)"),0.0)</f>
        <v>0</v>
      </c>
      <c r="N945" s="3">
        <f>IFERROR(__xludf.DUMMYFUNCTION("IF(REGEXMATCH(I945,""(?i)entrepreneurship cell""),1,0)"),0.0)</f>
        <v>0</v>
      </c>
      <c r="O945" s="3">
        <f>IFERROR(__xludf.DUMMYFUNCTION("IF(REGEXMATCH(I945,""(?i)cultural club""),1,0)"),1.0)</f>
        <v>1</v>
      </c>
      <c r="P945" s="3">
        <f>IFERROR(__xludf.DUMMYFUNCTION("IF(REGEXMATCH(I945,""(?i)sports club""),1,0)"),0.0)</f>
        <v>0</v>
      </c>
      <c r="Q945" s="3" t="s">
        <v>260</v>
      </c>
      <c r="R945" s="3">
        <f>IFERROR(__xludf.DUMMYFUNCTION("COUNTA(SPLIT(Q945,"",""))"),2.0)</f>
        <v>2</v>
      </c>
      <c r="S945" s="3">
        <f>IFERROR(__xludf.DUMMYFUNCTION("IF(REGEXMATCH(Q945,""(?i)c\+\+""),1,0)"),0.0)</f>
        <v>0</v>
      </c>
      <c r="T945" s="3">
        <f>IFERROR(__xludf.DUMMYFUNCTION("IF(REGEXMATCH(Q945,""(?i)machine learning""),1,0)"),0.0)</f>
        <v>0</v>
      </c>
      <c r="U945" s="3">
        <f>IFERROR(__xludf.DUMMYFUNCTION("IF(REGEXMATCH(Q945,""(?i)python""),1,0)"),0.0)</f>
        <v>0</v>
      </c>
      <c r="V945" s="3">
        <f>IFERROR(__xludf.DUMMYFUNCTION("IF(REGEXMATCH(Q945,""(?i)java""),1,0)"),0.0)</f>
        <v>0</v>
      </c>
      <c r="W945" s="3">
        <f>IFERROR(__xludf.DUMMYFUNCTION("IF(REGEXMATCH(Q945,""(?i)sql""),1,0)"),1.0)</f>
        <v>1</v>
      </c>
      <c r="X945" s="3">
        <f>IFERROR(__xludf.DUMMYFUNCTION("IF(REGEXMATCH(Q945,""(?i)web development""),1,0)"),1.0)</f>
        <v>1</v>
      </c>
      <c r="Y945" s="3">
        <f>IFERROR(__xludf.DUMMYFUNCTION("IF(REGEXMATCH(Q945,""(?i)data science""),1,0)"),0.0)</f>
        <v>0</v>
      </c>
      <c r="Z945" s="3" t="s">
        <v>45</v>
      </c>
      <c r="AA945" s="3" t="s">
        <v>98</v>
      </c>
      <c r="AB945" s="3" t="s">
        <v>66</v>
      </c>
      <c r="AC945" s="3" t="s">
        <v>98</v>
      </c>
      <c r="AD945" s="3">
        <v>14.49</v>
      </c>
      <c r="AE945" s="3" t="s">
        <v>61</v>
      </c>
      <c r="AF945" s="3">
        <v>7.69</v>
      </c>
      <c r="AG945" s="3">
        <v>6.56</v>
      </c>
      <c r="AH945" s="3">
        <v>6.15</v>
      </c>
      <c r="AI945" s="3">
        <v>6.36</v>
      </c>
      <c r="AJ945" s="3">
        <v>7.7</v>
      </c>
      <c r="AK945" s="3">
        <v>6.37</v>
      </c>
      <c r="AL945" s="3">
        <v>6.88</v>
      </c>
      <c r="AM945" s="3">
        <v>7.02</v>
      </c>
    </row>
    <row r="946">
      <c r="A946" s="3" t="s">
        <v>2114</v>
      </c>
      <c r="B946" s="3" t="s">
        <v>187</v>
      </c>
      <c r="C946" s="4">
        <v>23.0</v>
      </c>
      <c r="D946" s="3" t="s">
        <v>58</v>
      </c>
      <c r="E946" s="3" t="s">
        <v>82</v>
      </c>
      <c r="F946" s="5">
        <v>6.97</v>
      </c>
      <c r="G946" s="3">
        <v>0.0</v>
      </c>
      <c r="H946" s="5">
        <v>67.53</v>
      </c>
      <c r="I946" s="3" t="s">
        <v>12</v>
      </c>
      <c r="J946" s="3">
        <f>IFERROR(__xludf.DUMMYFUNCTION("COUNTA(SPLIT(I946,"",""))"),1.0)</f>
        <v>1</v>
      </c>
      <c r="K946" s="3">
        <f>IFERROR(__xludf.DUMMYFUNCTION("IF(REGEXMATCH(I946,""(?i)literary society""),1,0)"),0.0)</f>
        <v>0</v>
      </c>
      <c r="L946" s="3">
        <f>IFERROR(__xludf.DUMMYFUNCTION("IF(REGEXMATCH(I946,""(?i)robotics""),1,0)"),0.0)</f>
        <v>0</v>
      </c>
      <c r="M946" s="3">
        <f>IFERROR(__xludf.DUMMYFUNCTION("IF(REGEXMATCH(I946,""(?i)coding club""),1,0)"),1.0)</f>
        <v>1</v>
      </c>
      <c r="N946" s="3">
        <f>IFERROR(__xludf.DUMMYFUNCTION("IF(REGEXMATCH(I946,""(?i)entrepreneurship cell""),1,0)"),0.0)</f>
        <v>0</v>
      </c>
      <c r="O946" s="3">
        <f>IFERROR(__xludf.DUMMYFUNCTION("IF(REGEXMATCH(I946,""(?i)cultural club""),1,0)"),0.0)</f>
        <v>0</v>
      </c>
      <c r="P946" s="3">
        <f>IFERROR(__xludf.DUMMYFUNCTION("IF(REGEXMATCH(I946,""(?i)sports club""),1,0)"),0.0)</f>
        <v>0</v>
      </c>
      <c r="Q946" s="3" t="s">
        <v>2115</v>
      </c>
      <c r="R946" s="3">
        <f>IFERROR(__xludf.DUMMYFUNCTION("COUNTA(SPLIT(Q946,"",""))"),3.0)</f>
        <v>3</v>
      </c>
      <c r="S946" s="3">
        <f>IFERROR(__xludf.DUMMYFUNCTION("IF(REGEXMATCH(Q946,""(?i)c\+\+""),1,0)"),0.0)</f>
        <v>0</v>
      </c>
      <c r="T946" s="3">
        <f>IFERROR(__xludf.DUMMYFUNCTION("IF(REGEXMATCH(Q946,""(?i)machine learning""),1,0)"),1.0)</f>
        <v>1</v>
      </c>
      <c r="U946" s="3">
        <f>IFERROR(__xludf.DUMMYFUNCTION("IF(REGEXMATCH(Q946,""(?i)python""),1,0)"),1.0)</f>
        <v>1</v>
      </c>
      <c r="V946" s="3">
        <f>IFERROR(__xludf.DUMMYFUNCTION("IF(REGEXMATCH(Q946,""(?i)java""),1,0)"),0.0)</f>
        <v>0</v>
      </c>
      <c r="W946" s="3">
        <f>IFERROR(__xludf.DUMMYFUNCTION("IF(REGEXMATCH(Q946,""(?i)sql""),1,0)"),1.0)</f>
        <v>1</v>
      </c>
      <c r="X946" s="3">
        <f>IFERROR(__xludf.DUMMYFUNCTION("IF(REGEXMATCH(Q946,""(?i)web development""),1,0)"),0.0)</f>
        <v>0</v>
      </c>
      <c r="Y946" s="3">
        <f>IFERROR(__xludf.DUMMYFUNCTION("IF(REGEXMATCH(Q946,""(?i)data science""),1,0)"),0.0)</f>
        <v>0</v>
      </c>
      <c r="Z946" s="3" t="s">
        <v>55</v>
      </c>
      <c r="AA946" s="3" t="s">
        <v>48</v>
      </c>
      <c r="AB946" s="3" t="s">
        <v>47</v>
      </c>
      <c r="AC946" s="3" t="s">
        <v>48</v>
      </c>
      <c r="AD946" s="3">
        <v>0.0</v>
      </c>
      <c r="AE946" s="3" t="s">
        <v>49</v>
      </c>
      <c r="AF946" s="3">
        <v>7.55</v>
      </c>
      <c r="AG946" s="3">
        <v>7.68</v>
      </c>
      <c r="AH946" s="3">
        <v>5.06</v>
      </c>
      <c r="AI946" s="3">
        <v>6.24</v>
      </c>
      <c r="AJ946" s="3">
        <v>6.12</v>
      </c>
      <c r="AK946" s="3">
        <v>7.1</v>
      </c>
      <c r="AL946" s="3">
        <v>7.48</v>
      </c>
      <c r="AM946" s="3">
        <v>8.5</v>
      </c>
    </row>
    <row r="947">
      <c r="A947" s="3" t="s">
        <v>2116</v>
      </c>
      <c r="B947" s="3" t="s">
        <v>190</v>
      </c>
      <c r="C947" s="4">
        <v>20.0</v>
      </c>
      <c r="D947" s="3" t="s">
        <v>58</v>
      </c>
      <c r="E947" s="3" t="s">
        <v>59</v>
      </c>
      <c r="F947" s="5">
        <v>7.33</v>
      </c>
      <c r="G947" s="3">
        <v>0.0</v>
      </c>
      <c r="H947" s="5">
        <v>68.95</v>
      </c>
      <c r="I947" s="3" t="s">
        <v>808</v>
      </c>
      <c r="J947" s="3">
        <f>IFERROR(__xludf.DUMMYFUNCTION("COUNTA(SPLIT(I947,"",""))"),3.0)</f>
        <v>3</v>
      </c>
      <c r="K947" s="3">
        <f>IFERROR(__xludf.DUMMYFUNCTION("IF(REGEXMATCH(I947,""(?i)literary society""),1,0)"),1.0)</f>
        <v>1</v>
      </c>
      <c r="L947" s="3">
        <f>IFERROR(__xludf.DUMMYFUNCTION("IF(REGEXMATCH(I947,""(?i)robotics""),1,0)"),1.0)</f>
        <v>1</v>
      </c>
      <c r="M947" s="3">
        <f>IFERROR(__xludf.DUMMYFUNCTION("IF(REGEXMATCH(I947,""(?i)coding club""),1,0)"),1.0)</f>
        <v>1</v>
      </c>
      <c r="N947" s="3">
        <f>IFERROR(__xludf.DUMMYFUNCTION("IF(REGEXMATCH(I947,""(?i)entrepreneurship cell""),1,0)"),0.0)</f>
        <v>0</v>
      </c>
      <c r="O947" s="3">
        <f>IFERROR(__xludf.DUMMYFUNCTION("IF(REGEXMATCH(I947,""(?i)cultural club""),1,0)"),0.0)</f>
        <v>0</v>
      </c>
      <c r="P947" s="3">
        <f>IFERROR(__xludf.DUMMYFUNCTION("IF(REGEXMATCH(I947,""(?i)sports club""),1,0)"),0.0)</f>
        <v>0</v>
      </c>
      <c r="Q947" s="3" t="s">
        <v>526</v>
      </c>
      <c r="R947" s="3">
        <f>IFERROR(__xludf.DUMMYFUNCTION("COUNTA(SPLIT(Q947,"",""))"),2.0)</f>
        <v>2</v>
      </c>
      <c r="S947" s="3">
        <f>IFERROR(__xludf.DUMMYFUNCTION("IF(REGEXMATCH(Q947,""(?i)c\+\+""),1,0)"),0.0)</f>
        <v>0</v>
      </c>
      <c r="T947" s="3">
        <f>IFERROR(__xludf.DUMMYFUNCTION("IF(REGEXMATCH(Q947,""(?i)machine learning""),1,0)"),1.0)</f>
        <v>1</v>
      </c>
      <c r="U947" s="3">
        <f>IFERROR(__xludf.DUMMYFUNCTION("IF(REGEXMATCH(Q947,""(?i)python""),1,0)"),0.0)</f>
        <v>0</v>
      </c>
      <c r="V947" s="3">
        <f>IFERROR(__xludf.DUMMYFUNCTION("IF(REGEXMATCH(Q947,""(?i)java""),1,0)"),0.0)</f>
        <v>0</v>
      </c>
      <c r="W947" s="3">
        <f>IFERROR(__xludf.DUMMYFUNCTION("IF(REGEXMATCH(Q947,""(?i)sql""),1,0)"),0.0)</f>
        <v>0</v>
      </c>
      <c r="X947" s="3">
        <f>IFERROR(__xludf.DUMMYFUNCTION("IF(REGEXMATCH(Q947,""(?i)web development""),1,0)"),0.0)</f>
        <v>0</v>
      </c>
      <c r="Y947" s="3">
        <f>IFERROR(__xludf.DUMMYFUNCTION("IF(REGEXMATCH(Q947,""(?i)data science""),1,0)"),1.0)</f>
        <v>1</v>
      </c>
      <c r="Z947" s="3" t="s">
        <v>45</v>
      </c>
      <c r="AA947" s="3" t="s">
        <v>61</v>
      </c>
      <c r="AB947" s="3" t="s">
        <v>66</v>
      </c>
      <c r="AC947" s="3" t="s">
        <v>72</v>
      </c>
      <c r="AD947" s="3">
        <v>8.79</v>
      </c>
      <c r="AE947" s="3" t="s">
        <v>72</v>
      </c>
      <c r="AF947" s="3">
        <v>8.53</v>
      </c>
      <c r="AG947" s="3">
        <v>8.21</v>
      </c>
      <c r="AH947" s="3">
        <v>6.37</v>
      </c>
      <c r="AI947" s="3">
        <v>6.28</v>
      </c>
      <c r="AJ947" s="3">
        <v>7.67</v>
      </c>
      <c r="AK947" s="3">
        <v>7.26</v>
      </c>
      <c r="AL947" s="3">
        <v>6.6</v>
      </c>
      <c r="AM947" s="3">
        <v>7.72</v>
      </c>
    </row>
    <row r="948">
      <c r="A948" s="3" t="s">
        <v>2117</v>
      </c>
      <c r="B948" s="3" t="s">
        <v>127</v>
      </c>
      <c r="C948" s="4">
        <v>22.0</v>
      </c>
      <c r="D948" s="3" t="s">
        <v>58</v>
      </c>
      <c r="E948" s="3" t="s">
        <v>70</v>
      </c>
      <c r="F948" s="5">
        <v>7.24</v>
      </c>
      <c r="G948" s="3">
        <v>0.0</v>
      </c>
      <c r="H948" s="5">
        <v>70.77</v>
      </c>
      <c r="I948" s="3" t="s">
        <v>12</v>
      </c>
      <c r="J948" s="3">
        <f>IFERROR(__xludf.DUMMYFUNCTION("COUNTA(SPLIT(I948,"",""))"),1.0)</f>
        <v>1</v>
      </c>
      <c r="K948" s="3">
        <f>IFERROR(__xludf.DUMMYFUNCTION("IF(REGEXMATCH(I948,""(?i)literary society""),1,0)"),0.0)</f>
        <v>0</v>
      </c>
      <c r="L948" s="3">
        <f>IFERROR(__xludf.DUMMYFUNCTION("IF(REGEXMATCH(I948,""(?i)robotics""),1,0)"),0.0)</f>
        <v>0</v>
      </c>
      <c r="M948" s="3">
        <f>IFERROR(__xludf.DUMMYFUNCTION("IF(REGEXMATCH(I948,""(?i)coding club""),1,0)"),1.0)</f>
        <v>1</v>
      </c>
      <c r="N948" s="3">
        <f>IFERROR(__xludf.DUMMYFUNCTION("IF(REGEXMATCH(I948,""(?i)entrepreneurship cell""),1,0)"),0.0)</f>
        <v>0</v>
      </c>
      <c r="O948" s="3">
        <f>IFERROR(__xludf.DUMMYFUNCTION("IF(REGEXMATCH(I948,""(?i)cultural club""),1,0)"),0.0)</f>
        <v>0</v>
      </c>
      <c r="P948" s="3">
        <f>IFERROR(__xludf.DUMMYFUNCTION("IF(REGEXMATCH(I948,""(?i)sports club""),1,0)"),0.0)</f>
        <v>0</v>
      </c>
      <c r="Q948" s="3" t="s">
        <v>1272</v>
      </c>
      <c r="R948" s="3">
        <f>IFERROR(__xludf.DUMMYFUNCTION("COUNTA(SPLIT(Q948,"",""))"),3.0)</f>
        <v>3</v>
      </c>
      <c r="S948" s="3">
        <f>IFERROR(__xludf.DUMMYFUNCTION("IF(REGEXMATCH(Q948,""(?i)c\+\+""),1,0)"),1.0)</f>
        <v>1</v>
      </c>
      <c r="T948" s="3">
        <f>IFERROR(__xludf.DUMMYFUNCTION("IF(REGEXMATCH(Q948,""(?i)machine learning""),1,0)"),0.0)</f>
        <v>0</v>
      </c>
      <c r="U948" s="3">
        <f>IFERROR(__xludf.DUMMYFUNCTION("IF(REGEXMATCH(Q948,""(?i)python""),1,0)"),1.0)</f>
        <v>1</v>
      </c>
      <c r="V948" s="3">
        <f>IFERROR(__xludf.DUMMYFUNCTION("IF(REGEXMATCH(Q948,""(?i)java""),1,0)"),1.0)</f>
        <v>1</v>
      </c>
      <c r="W948" s="3">
        <f>IFERROR(__xludf.DUMMYFUNCTION("IF(REGEXMATCH(Q948,""(?i)sql""),1,0)"),0.0)</f>
        <v>0</v>
      </c>
      <c r="X948" s="3">
        <f>IFERROR(__xludf.DUMMYFUNCTION("IF(REGEXMATCH(Q948,""(?i)web development""),1,0)"),0.0)</f>
        <v>0</v>
      </c>
      <c r="Y948" s="3">
        <f>IFERROR(__xludf.DUMMYFUNCTION("IF(REGEXMATCH(Q948,""(?i)data science""),1,0)"),0.0)</f>
        <v>0</v>
      </c>
      <c r="Z948" s="3" t="s">
        <v>55</v>
      </c>
      <c r="AA948" s="3" t="s">
        <v>48</v>
      </c>
      <c r="AB948" s="3" t="s">
        <v>66</v>
      </c>
      <c r="AC948" s="3" t="s">
        <v>98</v>
      </c>
      <c r="AD948" s="3">
        <v>16.61</v>
      </c>
      <c r="AE948" s="3" t="s">
        <v>106</v>
      </c>
      <c r="AF948" s="3">
        <v>6.03</v>
      </c>
      <c r="AG948" s="3">
        <v>8.6</v>
      </c>
      <c r="AH948" s="3">
        <v>7.66</v>
      </c>
      <c r="AI948" s="3">
        <v>7.16</v>
      </c>
      <c r="AJ948" s="3">
        <v>6.56</v>
      </c>
      <c r="AK948" s="3">
        <v>6.63</v>
      </c>
      <c r="AL948" s="3">
        <v>7.43</v>
      </c>
      <c r="AM948" s="3">
        <v>7.85</v>
      </c>
    </row>
    <row r="949">
      <c r="A949" s="3" t="s">
        <v>2118</v>
      </c>
      <c r="B949" s="3" t="s">
        <v>2119</v>
      </c>
      <c r="C949" s="4">
        <v>19.0</v>
      </c>
      <c r="D949" s="3" t="s">
        <v>41</v>
      </c>
      <c r="E949" s="3" t="s">
        <v>52</v>
      </c>
      <c r="F949" s="5">
        <v>7.0</v>
      </c>
      <c r="G949" s="3">
        <v>1.0</v>
      </c>
      <c r="H949" s="5">
        <v>61.45</v>
      </c>
      <c r="I949" s="3" t="s">
        <v>14</v>
      </c>
      <c r="J949" s="3">
        <f>IFERROR(__xludf.DUMMYFUNCTION("COUNTA(SPLIT(I949,"",""))"),1.0)</f>
        <v>1</v>
      </c>
      <c r="K949" s="3">
        <f>IFERROR(__xludf.DUMMYFUNCTION("IF(REGEXMATCH(I949,""(?i)literary society""),1,0)"),0.0)</f>
        <v>0</v>
      </c>
      <c r="L949" s="3">
        <f>IFERROR(__xludf.DUMMYFUNCTION("IF(REGEXMATCH(I949,""(?i)robotics""),1,0)"),0.0)</f>
        <v>0</v>
      </c>
      <c r="M949" s="3">
        <f>IFERROR(__xludf.DUMMYFUNCTION("IF(REGEXMATCH(I949,""(?i)coding club""),1,0)"),0.0)</f>
        <v>0</v>
      </c>
      <c r="N949" s="3">
        <f>IFERROR(__xludf.DUMMYFUNCTION("IF(REGEXMATCH(I949,""(?i)entrepreneurship cell""),1,0)"),0.0)</f>
        <v>0</v>
      </c>
      <c r="O949" s="3">
        <f>IFERROR(__xludf.DUMMYFUNCTION("IF(REGEXMATCH(I949,""(?i)cultural club""),1,0)"),1.0)</f>
        <v>1</v>
      </c>
      <c r="P949" s="3">
        <f>IFERROR(__xludf.DUMMYFUNCTION("IF(REGEXMATCH(I949,""(?i)sports club""),1,0)"),0.0)</f>
        <v>0</v>
      </c>
      <c r="Q949" s="3" t="s">
        <v>1076</v>
      </c>
      <c r="R949" s="3">
        <f>IFERROR(__xludf.DUMMYFUNCTION("COUNTA(SPLIT(Q949,"",""))"),4.0)</f>
        <v>4</v>
      </c>
      <c r="S949" s="3">
        <f>IFERROR(__xludf.DUMMYFUNCTION("IF(REGEXMATCH(Q949,""(?i)c\+\+""),1,0)"),1.0)</f>
        <v>1</v>
      </c>
      <c r="T949" s="3">
        <f>IFERROR(__xludf.DUMMYFUNCTION("IF(REGEXMATCH(Q949,""(?i)machine learning""),1,0)"),1.0)</f>
        <v>1</v>
      </c>
      <c r="U949" s="3">
        <f>IFERROR(__xludf.DUMMYFUNCTION("IF(REGEXMATCH(Q949,""(?i)python""),1,0)"),1.0)</f>
        <v>1</v>
      </c>
      <c r="V949" s="3">
        <f>IFERROR(__xludf.DUMMYFUNCTION("IF(REGEXMATCH(Q949,""(?i)java""),1,0)"),0.0)</f>
        <v>0</v>
      </c>
      <c r="W949" s="3">
        <f>IFERROR(__xludf.DUMMYFUNCTION("IF(REGEXMATCH(Q949,""(?i)sql""),1,0)"),0.0)</f>
        <v>0</v>
      </c>
      <c r="X949" s="3">
        <f>IFERROR(__xludf.DUMMYFUNCTION("IF(REGEXMATCH(Q949,""(?i)web development""),1,0)"),1.0)</f>
        <v>1</v>
      </c>
      <c r="Y949" s="3">
        <f>IFERROR(__xludf.DUMMYFUNCTION("IF(REGEXMATCH(Q949,""(?i)data science""),1,0)"),0.0)</f>
        <v>0</v>
      </c>
      <c r="Z949" s="3" t="s">
        <v>45</v>
      </c>
      <c r="AA949" s="3" t="s">
        <v>98</v>
      </c>
      <c r="AB949" s="3" t="s">
        <v>47</v>
      </c>
      <c r="AC949" s="3" t="s">
        <v>48</v>
      </c>
      <c r="AD949" s="3">
        <v>0.0</v>
      </c>
      <c r="AE949" s="3" t="s">
        <v>49</v>
      </c>
      <c r="AF949" s="3">
        <v>7.59</v>
      </c>
      <c r="AG949" s="3">
        <v>7.55</v>
      </c>
      <c r="AH949" s="3">
        <v>6.4</v>
      </c>
      <c r="AI949" s="3">
        <v>6.3</v>
      </c>
      <c r="AJ949" s="3">
        <v>7.14</v>
      </c>
      <c r="AK949" s="3">
        <v>7.17</v>
      </c>
      <c r="AL949" s="3">
        <v>6.15</v>
      </c>
      <c r="AM949" s="3">
        <v>7.7</v>
      </c>
    </row>
    <row r="950">
      <c r="A950" s="3" t="s">
        <v>2120</v>
      </c>
      <c r="B950" s="3" t="s">
        <v>470</v>
      </c>
      <c r="C950" s="4">
        <v>21.0</v>
      </c>
      <c r="D950" s="3" t="s">
        <v>41</v>
      </c>
      <c r="E950" s="3" t="s">
        <v>42</v>
      </c>
      <c r="F950" s="5">
        <v>7.62</v>
      </c>
      <c r="G950" s="3">
        <v>1.0</v>
      </c>
      <c r="H950" s="5">
        <v>98.72</v>
      </c>
      <c r="I950" s="3" t="s">
        <v>12</v>
      </c>
      <c r="J950" s="3">
        <f>IFERROR(__xludf.DUMMYFUNCTION("COUNTA(SPLIT(I950,"",""))"),1.0)</f>
        <v>1</v>
      </c>
      <c r="K950" s="3">
        <f>IFERROR(__xludf.DUMMYFUNCTION("IF(REGEXMATCH(I950,""(?i)literary society""),1,0)"),0.0)</f>
        <v>0</v>
      </c>
      <c r="L950" s="3">
        <f>IFERROR(__xludf.DUMMYFUNCTION("IF(REGEXMATCH(I950,""(?i)robotics""),1,0)"),0.0)</f>
        <v>0</v>
      </c>
      <c r="M950" s="3">
        <f>IFERROR(__xludf.DUMMYFUNCTION("IF(REGEXMATCH(I950,""(?i)coding club""),1,0)"),1.0)</f>
        <v>1</v>
      </c>
      <c r="N950" s="3">
        <f>IFERROR(__xludf.DUMMYFUNCTION("IF(REGEXMATCH(I950,""(?i)entrepreneurship cell""),1,0)"),0.0)</f>
        <v>0</v>
      </c>
      <c r="O950" s="3">
        <f>IFERROR(__xludf.DUMMYFUNCTION("IF(REGEXMATCH(I950,""(?i)cultural club""),1,0)"),0.0)</f>
        <v>0</v>
      </c>
      <c r="P950" s="3">
        <f>IFERROR(__xludf.DUMMYFUNCTION("IF(REGEXMATCH(I950,""(?i)sports club""),1,0)"),0.0)</f>
        <v>0</v>
      </c>
      <c r="Q950" s="3" t="s">
        <v>1124</v>
      </c>
      <c r="R950" s="3">
        <f>IFERROR(__xludf.DUMMYFUNCTION("COUNTA(SPLIT(Q950,"",""))"),4.0)</f>
        <v>4</v>
      </c>
      <c r="S950" s="3">
        <f>IFERROR(__xludf.DUMMYFUNCTION("IF(REGEXMATCH(Q950,""(?i)c\+\+""),1,0)"),1.0)</f>
        <v>1</v>
      </c>
      <c r="T950" s="3">
        <f>IFERROR(__xludf.DUMMYFUNCTION("IF(REGEXMATCH(Q950,""(?i)machine learning""),1,0)"),0.0)</f>
        <v>0</v>
      </c>
      <c r="U950" s="3">
        <f>IFERROR(__xludf.DUMMYFUNCTION("IF(REGEXMATCH(Q950,""(?i)python""),1,0)"),0.0)</f>
        <v>0</v>
      </c>
      <c r="V950" s="3">
        <f>IFERROR(__xludf.DUMMYFUNCTION("IF(REGEXMATCH(Q950,""(?i)java""),1,0)"),1.0)</f>
        <v>1</v>
      </c>
      <c r="W950" s="3">
        <f>IFERROR(__xludf.DUMMYFUNCTION("IF(REGEXMATCH(Q950,""(?i)sql""),1,0)"),1.0)</f>
        <v>1</v>
      </c>
      <c r="X950" s="3">
        <f>IFERROR(__xludf.DUMMYFUNCTION("IF(REGEXMATCH(Q950,""(?i)web development""),1,0)"),0.0)</f>
        <v>0</v>
      </c>
      <c r="Y950" s="3">
        <f>IFERROR(__xludf.DUMMYFUNCTION("IF(REGEXMATCH(Q950,""(?i)data science""),1,0)"),1.0)</f>
        <v>1</v>
      </c>
      <c r="Z950" s="3" t="s">
        <v>55</v>
      </c>
      <c r="AA950" s="3" t="s">
        <v>48</v>
      </c>
      <c r="AB950" s="3" t="s">
        <v>47</v>
      </c>
      <c r="AC950" s="3" t="s">
        <v>48</v>
      </c>
      <c r="AD950" s="3">
        <v>0.0</v>
      </c>
      <c r="AE950" s="3" t="s">
        <v>49</v>
      </c>
      <c r="AF950" s="3">
        <v>7.8</v>
      </c>
      <c r="AG950" s="3">
        <v>7.15</v>
      </c>
      <c r="AH950" s="3">
        <v>8.8</v>
      </c>
      <c r="AI950" s="3">
        <v>6.93</v>
      </c>
      <c r="AJ950" s="3">
        <v>7.57</v>
      </c>
      <c r="AK950" s="3">
        <v>7.83</v>
      </c>
      <c r="AL950" s="3">
        <v>5.25</v>
      </c>
      <c r="AM950" s="3">
        <v>9.62</v>
      </c>
    </row>
    <row r="951">
      <c r="A951" s="3" t="s">
        <v>2121</v>
      </c>
      <c r="B951" s="3" t="s">
        <v>374</v>
      </c>
      <c r="C951" s="4">
        <v>23.0</v>
      </c>
      <c r="D951" s="3" t="s">
        <v>41</v>
      </c>
      <c r="E951" s="3" t="s">
        <v>70</v>
      </c>
      <c r="F951" s="5">
        <v>7.18</v>
      </c>
      <c r="G951" s="3">
        <v>0.0</v>
      </c>
      <c r="H951" s="5">
        <v>90.18</v>
      </c>
      <c r="I951" s="3" t="s">
        <v>93</v>
      </c>
      <c r="J951" s="3">
        <f>IFERROR(__xludf.DUMMYFUNCTION("COUNTA(SPLIT(I951,"",""))"),3.0)</f>
        <v>3</v>
      </c>
      <c r="K951" s="3">
        <f>IFERROR(__xludf.DUMMYFUNCTION("IF(REGEXMATCH(I951,""(?i)literary society""),1,0)"),1.0)</f>
        <v>1</v>
      </c>
      <c r="L951" s="3">
        <f>IFERROR(__xludf.DUMMYFUNCTION("IF(REGEXMATCH(I951,""(?i)robotics""),1,0)"),0.0)</f>
        <v>0</v>
      </c>
      <c r="M951" s="3">
        <f>IFERROR(__xludf.DUMMYFUNCTION("IF(REGEXMATCH(I951,""(?i)coding club""),1,0)"),1.0)</f>
        <v>1</v>
      </c>
      <c r="N951" s="3">
        <f>IFERROR(__xludf.DUMMYFUNCTION("IF(REGEXMATCH(I951,""(?i)entrepreneurship cell""),1,0)"),0.0)</f>
        <v>0</v>
      </c>
      <c r="O951" s="3">
        <f>IFERROR(__xludf.DUMMYFUNCTION("IF(REGEXMATCH(I951,""(?i)cultural club""),1,0)"),0.0)</f>
        <v>0</v>
      </c>
      <c r="P951" s="3">
        <f>IFERROR(__xludf.DUMMYFUNCTION("IF(REGEXMATCH(I951,""(?i)sports club""),1,0)"),1.0)</f>
        <v>1</v>
      </c>
      <c r="Q951" s="3" t="s">
        <v>688</v>
      </c>
      <c r="R951" s="3">
        <f>IFERROR(__xludf.DUMMYFUNCTION("COUNTA(SPLIT(Q951,"",""))"),5.0)</f>
        <v>5</v>
      </c>
      <c r="S951" s="3">
        <f>IFERROR(__xludf.DUMMYFUNCTION("IF(REGEXMATCH(Q951,""(?i)c\+\+""),1,0)"),1.0)</f>
        <v>1</v>
      </c>
      <c r="T951" s="3">
        <f>IFERROR(__xludf.DUMMYFUNCTION("IF(REGEXMATCH(Q951,""(?i)machine learning""),1,0)"),1.0)</f>
        <v>1</v>
      </c>
      <c r="U951" s="3">
        <f>IFERROR(__xludf.DUMMYFUNCTION("IF(REGEXMATCH(Q951,""(?i)python""),1,0)"),0.0)</f>
        <v>0</v>
      </c>
      <c r="V951" s="3">
        <f>IFERROR(__xludf.DUMMYFUNCTION("IF(REGEXMATCH(Q951,""(?i)java""),1,0)"),1.0)</f>
        <v>1</v>
      </c>
      <c r="W951" s="3">
        <f>IFERROR(__xludf.DUMMYFUNCTION("IF(REGEXMATCH(Q951,""(?i)sql""),1,0)"),1.0)</f>
        <v>1</v>
      </c>
      <c r="X951" s="3">
        <f>IFERROR(__xludf.DUMMYFUNCTION("IF(REGEXMATCH(Q951,""(?i)web development""),1,0)"),1.0)</f>
        <v>1</v>
      </c>
      <c r="Y951" s="3">
        <f>IFERROR(__xludf.DUMMYFUNCTION("IF(REGEXMATCH(Q951,""(?i)data science""),1,0)"),0.0)</f>
        <v>0</v>
      </c>
      <c r="Z951" s="3" t="s">
        <v>45</v>
      </c>
      <c r="AA951" s="3" t="s">
        <v>67</v>
      </c>
      <c r="AB951" s="3" t="s">
        <v>66</v>
      </c>
      <c r="AC951" s="3" t="s">
        <v>85</v>
      </c>
      <c r="AD951" s="3">
        <v>15.27</v>
      </c>
      <c r="AE951" s="3" t="s">
        <v>75</v>
      </c>
      <c r="AF951" s="3">
        <v>7.11</v>
      </c>
      <c r="AG951" s="3">
        <v>8.74</v>
      </c>
      <c r="AH951" s="3">
        <v>7.59</v>
      </c>
      <c r="AI951" s="3">
        <v>7.84</v>
      </c>
      <c r="AJ951" s="3">
        <v>5.95</v>
      </c>
      <c r="AK951" s="3">
        <v>7.35</v>
      </c>
      <c r="AL951" s="3">
        <v>6.96</v>
      </c>
      <c r="AM951" s="3">
        <v>5.87</v>
      </c>
    </row>
    <row r="952">
      <c r="A952" s="3" t="s">
        <v>2122</v>
      </c>
      <c r="B952" s="3" t="s">
        <v>2123</v>
      </c>
      <c r="C952" s="4">
        <v>23.0</v>
      </c>
      <c r="D952" s="3" t="s">
        <v>41</v>
      </c>
      <c r="E952" s="3" t="s">
        <v>92</v>
      </c>
      <c r="F952" s="5">
        <v>6.58</v>
      </c>
      <c r="G952" s="3">
        <v>1.0</v>
      </c>
      <c r="H952" s="5">
        <v>78.05</v>
      </c>
      <c r="I952" s="3" t="s">
        <v>304</v>
      </c>
      <c r="J952" s="3">
        <f>IFERROR(__xludf.DUMMYFUNCTION("COUNTA(SPLIT(I952,"",""))"),2.0)</f>
        <v>2</v>
      </c>
      <c r="K952" s="3">
        <f>IFERROR(__xludf.DUMMYFUNCTION("IF(REGEXMATCH(I952,""(?i)literary society""),1,0)"),0.0)</f>
        <v>0</v>
      </c>
      <c r="L952" s="3">
        <f>IFERROR(__xludf.DUMMYFUNCTION("IF(REGEXMATCH(I952,""(?i)robotics""),1,0)"),0.0)</f>
        <v>0</v>
      </c>
      <c r="M952" s="3">
        <f>IFERROR(__xludf.DUMMYFUNCTION("IF(REGEXMATCH(I952,""(?i)coding club""),1,0)"),0.0)</f>
        <v>0</v>
      </c>
      <c r="N952" s="3">
        <f>IFERROR(__xludf.DUMMYFUNCTION("IF(REGEXMATCH(I952,""(?i)entrepreneurship cell""),1,0)"),1.0)</f>
        <v>1</v>
      </c>
      <c r="O952" s="3">
        <f>IFERROR(__xludf.DUMMYFUNCTION("IF(REGEXMATCH(I952,""(?i)cultural club""),1,0)"),1.0)</f>
        <v>1</v>
      </c>
      <c r="P952" s="3">
        <f>IFERROR(__xludf.DUMMYFUNCTION("IF(REGEXMATCH(I952,""(?i)sports club""),1,0)"),0.0)</f>
        <v>0</v>
      </c>
      <c r="Q952" s="3" t="s">
        <v>139</v>
      </c>
      <c r="R952" s="3">
        <f>IFERROR(__xludf.DUMMYFUNCTION("COUNTA(SPLIT(Q952,"",""))"),2.0)</f>
        <v>2</v>
      </c>
      <c r="S952" s="3">
        <f>IFERROR(__xludf.DUMMYFUNCTION("IF(REGEXMATCH(Q952,""(?i)c\+\+""),1,0)"),0.0)</f>
        <v>0</v>
      </c>
      <c r="T952" s="3">
        <f>IFERROR(__xludf.DUMMYFUNCTION("IF(REGEXMATCH(Q952,""(?i)machine learning""),1,0)"),0.0)</f>
        <v>0</v>
      </c>
      <c r="U952" s="3">
        <f>IFERROR(__xludf.DUMMYFUNCTION("IF(REGEXMATCH(Q952,""(?i)python""),1,0)"),0.0)</f>
        <v>0</v>
      </c>
      <c r="V952" s="3">
        <f>IFERROR(__xludf.DUMMYFUNCTION("IF(REGEXMATCH(Q952,""(?i)java""),1,0)"),0.0)</f>
        <v>0</v>
      </c>
      <c r="W952" s="3">
        <f>IFERROR(__xludf.DUMMYFUNCTION("IF(REGEXMATCH(Q952,""(?i)sql""),1,0)"),0.0)</f>
        <v>0</v>
      </c>
      <c r="X952" s="3">
        <f>IFERROR(__xludf.DUMMYFUNCTION("IF(REGEXMATCH(Q952,""(?i)web development""),1,0)"),1.0)</f>
        <v>1</v>
      </c>
      <c r="Y952" s="3">
        <f>IFERROR(__xludf.DUMMYFUNCTION("IF(REGEXMATCH(Q952,""(?i)data science""),1,0)"),1.0)</f>
        <v>1</v>
      </c>
      <c r="Z952" s="3" t="s">
        <v>45</v>
      </c>
      <c r="AA952" s="3" t="s">
        <v>72</v>
      </c>
      <c r="AB952" s="3" t="s">
        <v>47</v>
      </c>
      <c r="AC952" s="3" t="s">
        <v>48</v>
      </c>
      <c r="AD952" s="3">
        <v>0.0</v>
      </c>
      <c r="AE952" s="3" t="s">
        <v>49</v>
      </c>
      <c r="AF952" s="3">
        <v>6.91</v>
      </c>
      <c r="AG952" s="3">
        <v>7.13</v>
      </c>
      <c r="AH952" s="3">
        <v>5.71</v>
      </c>
      <c r="AI952" s="3">
        <v>7.11</v>
      </c>
      <c r="AJ952" s="3">
        <v>6.86</v>
      </c>
      <c r="AK952" s="3">
        <v>5.74</v>
      </c>
      <c r="AL952" s="3">
        <v>6.33</v>
      </c>
      <c r="AM952" s="3">
        <v>6.87</v>
      </c>
    </row>
    <row r="953">
      <c r="A953" s="3" t="s">
        <v>2124</v>
      </c>
      <c r="B953" s="3" t="s">
        <v>470</v>
      </c>
      <c r="C953" s="4">
        <v>23.0</v>
      </c>
      <c r="D953" s="3" t="s">
        <v>41</v>
      </c>
      <c r="E953" s="3" t="s">
        <v>42</v>
      </c>
      <c r="F953" s="5">
        <v>6.83</v>
      </c>
      <c r="G953" s="3">
        <v>1.0</v>
      </c>
      <c r="H953" s="5">
        <v>62.07</v>
      </c>
      <c r="I953" s="3" t="s">
        <v>15</v>
      </c>
      <c r="J953" s="3">
        <f>IFERROR(__xludf.DUMMYFUNCTION("COUNTA(SPLIT(I953,"",""))"),1.0)</f>
        <v>1</v>
      </c>
      <c r="K953" s="3">
        <f>IFERROR(__xludf.DUMMYFUNCTION("IF(REGEXMATCH(I953,""(?i)literary society""),1,0)"),0.0)</f>
        <v>0</v>
      </c>
      <c r="L953" s="3">
        <f>IFERROR(__xludf.DUMMYFUNCTION("IF(REGEXMATCH(I953,""(?i)robotics""),1,0)"),0.0)</f>
        <v>0</v>
      </c>
      <c r="M953" s="3">
        <f>IFERROR(__xludf.DUMMYFUNCTION("IF(REGEXMATCH(I953,""(?i)coding club""),1,0)"),0.0)</f>
        <v>0</v>
      </c>
      <c r="N953" s="3">
        <f>IFERROR(__xludf.DUMMYFUNCTION("IF(REGEXMATCH(I953,""(?i)entrepreneurship cell""),1,0)"),0.0)</f>
        <v>0</v>
      </c>
      <c r="O953" s="3">
        <f>IFERROR(__xludf.DUMMYFUNCTION("IF(REGEXMATCH(I953,""(?i)cultural club""),1,0)"),0.0)</f>
        <v>0</v>
      </c>
      <c r="P953" s="3">
        <f>IFERROR(__xludf.DUMMYFUNCTION("IF(REGEXMATCH(I953,""(?i)sports club""),1,0)"),1.0)</f>
        <v>1</v>
      </c>
      <c r="Q953" s="3" t="s">
        <v>365</v>
      </c>
      <c r="R953" s="3">
        <f>IFERROR(__xludf.DUMMYFUNCTION("COUNTA(SPLIT(Q953,"",""))"),2.0)</f>
        <v>2</v>
      </c>
      <c r="S953" s="3">
        <f>IFERROR(__xludf.DUMMYFUNCTION("IF(REGEXMATCH(Q953,""(?i)c\+\+""),1,0)"),0.0)</f>
        <v>0</v>
      </c>
      <c r="T953" s="3">
        <f>IFERROR(__xludf.DUMMYFUNCTION("IF(REGEXMATCH(Q953,""(?i)machine learning""),1,0)"),0.0)</f>
        <v>0</v>
      </c>
      <c r="U953" s="3">
        <f>IFERROR(__xludf.DUMMYFUNCTION("IF(REGEXMATCH(Q953,""(?i)python""),1,0)"),0.0)</f>
        <v>0</v>
      </c>
      <c r="V953" s="3">
        <f>IFERROR(__xludf.DUMMYFUNCTION("IF(REGEXMATCH(Q953,""(?i)java""),1,0)"),1.0)</f>
        <v>1</v>
      </c>
      <c r="W953" s="3">
        <f>IFERROR(__xludf.DUMMYFUNCTION("IF(REGEXMATCH(Q953,""(?i)sql""),1,0)"),1.0)</f>
        <v>1</v>
      </c>
      <c r="X953" s="3">
        <f>IFERROR(__xludf.DUMMYFUNCTION("IF(REGEXMATCH(Q953,""(?i)web development""),1,0)"),0.0)</f>
        <v>0</v>
      </c>
      <c r="Y953" s="3">
        <f>IFERROR(__xludf.DUMMYFUNCTION("IF(REGEXMATCH(Q953,""(?i)data science""),1,0)"),0.0)</f>
        <v>0</v>
      </c>
      <c r="Z953" s="3" t="s">
        <v>45</v>
      </c>
      <c r="AA953" s="3" t="s">
        <v>67</v>
      </c>
      <c r="AB953" s="3" t="s">
        <v>47</v>
      </c>
      <c r="AC953" s="3" t="s">
        <v>48</v>
      </c>
      <c r="AD953" s="3">
        <v>0.0</v>
      </c>
      <c r="AE953" s="3" t="s">
        <v>49</v>
      </c>
      <c r="AF953" s="3">
        <v>7.69</v>
      </c>
      <c r="AG953" s="3">
        <v>5.39</v>
      </c>
      <c r="AH953" s="3">
        <v>6.53</v>
      </c>
      <c r="AI953" s="3">
        <v>8.09</v>
      </c>
      <c r="AJ953" s="3">
        <v>7.06</v>
      </c>
      <c r="AK953" s="3">
        <v>5.92</v>
      </c>
      <c r="AL953" s="3">
        <v>6.28</v>
      </c>
      <c r="AM953" s="3">
        <v>7.68</v>
      </c>
    </row>
    <row r="954">
      <c r="A954" s="3" t="s">
        <v>2125</v>
      </c>
      <c r="B954" s="3" t="s">
        <v>2126</v>
      </c>
      <c r="C954" s="4">
        <v>18.0</v>
      </c>
      <c r="D954" s="3" t="s">
        <v>41</v>
      </c>
      <c r="E954" s="3" t="s">
        <v>59</v>
      </c>
      <c r="F954" s="5">
        <v>6.63</v>
      </c>
      <c r="G954" s="3">
        <v>3.0</v>
      </c>
      <c r="H954" s="5">
        <v>92.64</v>
      </c>
      <c r="I954" s="3" t="s">
        <v>13</v>
      </c>
      <c r="J954" s="3">
        <f>IFERROR(__xludf.DUMMYFUNCTION("COUNTA(SPLIT(I954,"",""))"),1.0)</f>
        <v>1</v>
      </c>
      <c r="K954" s="3">
        <f>IFERROR(__xludf.DUMMYFUNCTION("IF(REGEXMATCH(I954,""(?i)literary society""),1,0)"),0.0)</f>
        <v>0</v>
      </c>
      <c r="L954" s="3">
        <f>IFERROR(__xludf.DUMMYFUNCTION("IF(REGEXMATCH(I954,""(?i)robotics""),1,0)"),0.0)</f>
        <v>0</v>
      </c>
      <c r="M954" s="3">
        <f>IFERROR(__xludf.DUMMYFUNCTION("IF(REGEXMATCH(I954,""(?i)coding club""),1,0)"),0.0)</f>
        <v>0</v>
      </c>
      <c r="N954" s="3">
        <f>IFERROR(__xludf.DUMMYFUNCTION("IF(REGEXMATCH(I954,""(?i)entrepreneurship cell""),1,0)"),1.0)</f>
        <v>1</v>
      </c>
      <c r="O954" s="3">
        <f>IFERROR(__xludf.DUMMYFUNCTION("IF(REGEXMATCH(I954,""(?i)cultural club""),1,0)"),0.0)</f>
        <v>0</v>
      </c>
      <c r="P954" s="3">
        <f>IFERROR(__xludf.DUMMYFUNCTION("IF(REGEXMATCH(I954,""(?i)sports club""),1,0)"),0.0)</f>
        <v>0</v>
      </c>
      <c r="Q954" s="3" t="s">
        <v>836</v>
      </c>
      <c r="R954" s="3">
        <f>IFERROR(__xludf.DUMMYFUNCTION("COUNTA(SPLIT(Q954,"",""))"),2.0)</f>
        <v>2</v>
      </c>
      <c r="S954" s="3">
        <f>IFERROR(__xludf.DUMMYFUNCTION("IF(REGEXMATCH(Q954,""(?i)c\+\+""),1,0)"),0.0)</f>
        <v>0</v>
      </c>
      <c r="T954" s="3">
        <f>IFERROR(__xludf.DUMMYFUNCTION("IF(REGEXMATCH(Q954,""(?i)machine learning""),1,0)"),0.0)</f>
        <v>0</v>
      </c>
      <c r="U954" s="3">
        <f>IFERROR(__xludf.DUMMYFUNCTION("IF(REGEXMATCH(Q954,""(?i)python""),1,0)"),1.0)</f>
        <v>1</v>
      </c>
      <c r="V954" s="3">
        <f>IFERROR(__xludf.DUMMYFUNCTION("IF(REGEXMATCH(Q954,""(?i)java""),1,0)"),0.0)</f>
        <v>0</v>
      </c>
      <c r="W954" s="3">
        <f>IFERROR(__xludf.DUMMYFUNCTION("IF(REGEXMATCH(Q954,""(?i)sql""),1,0)"),0.0)</f>
        <v>0</v>
      </c>
      <c r="X954" s="3">
        <f>IFERROR(__xludf.DUMMYFUNCTION("IF(REGEXMATCH(Q954,""(?i)web development""),1,0)"),1.0)</f>
        <v>1</v>
      </c>
      <c r="Y954" s="3">
        <f>IFERROR(__xludf.DUMMYFUNCTION("IF(REGEXMATCH(Q954,""(?i)data science""),1,0)"),0.0)</f>
        <v>0</v>
      </c>
      <c r="Z954" s="3" t="s">
        <v>45</v>
      </c>
      <c r="AA954" s="3" t="s">
        <v>72</v>
      </c>
      <c r="AB954" s="3" t="s">
        <v>66</v>
      </c>
      <c r="AC954" s="3" t="s">
        <v>67</v>
      </c>
      <c r="AD954" s="3">
        <v>3.32</v>
      </c>
      <c r="AE954" s="3" t="s">
        <v>61</v>
      </c>
      <c r="AF954" s="3">
        <v>5.41</v>
      </c>
      <c r="AG954" s="3">
        <v>8.48</v>
      </c>
      <c r="AH954" s="3">
        <v>6.59</v>
      </c>
      <c r="AI954" s="3">
        <v>7.79</v>
      </c>
      <c r="AJ954" s="3">
        <v>5.97</v>
      </c>
      <c r="AK954" s="3">
        <v>6.09</v>
      </c>
      <c r="AL954" s="3">
        <v>7.66</v>
      </c>
      <c r="AM954" s="3">
        <v>5.07</v>
      </c>
    </row>
    <row r="955">
      <c r="A955" s="3" t="s">
        <v>2127</v>
      </c>
      <c r="B955" s="3" t="s">
        <v>470</v>
      </c>
      <c r="C955" s="4">
        <v>20.0</v>
      </c>
      <c r="D955" s="3" t="s">
        <v>41</v>
      </c>
      <c r="E955" s="3" t="s">
        <v>70</v>
      </c>
      <c r="F955" s="5">
        <v>7.32</v>
      </c>
      <c r="G955" s="3">
        <v>1.0</v>
      </c>
      <c r="H955" s="5">
        <v>82.41</v>
      </c>
      <c r="I955" s="3" t="s">
        <v>2128</v>
      </c>
      <c r="J955" s="3">
        <f>IFERROR(__xludf.DUMMYFUNCTION("COUNTA(SPLIT(I955,"",""))"),3.0)</f>
        <v>3</v>
      </c>
      <c r="K955" s="3">
        <f>IFERROR(__xludf.DUMMYFUNCTION("IF(REGEXMATCH(I955,""(?i)literary society""),1,0)"),1.0)</f>
        <v>1</v>
      </c>
      <c r="L955" s="3">
        <f>IFERROR(__xludf.DUMMYFUNCTION("IF(REGEXMATCH(I955,""(?i)robotics""),1,0)"),1.0)</f>
        <v>1</v>
      </c>
      <c r="M955" s="3">
        <f>IFERROR(__xludf.DUMMYFUNCTION("IF(REGEXMATCH(I955,""(?i)coding club""),1,0)"),0.0)</f>
        <v>0</v>
      </c>
      <c r="N955" s="3">
        <f>IFERROR(__xludf.DUMMYFUNCTION("IF(REGEXMATCH(I955,""(?i)entrepreneurship cell""),1,0)"),1.0)</f>
        <v>1</v>
      </c>
      <c r="O955" s="3">
        <f>IFERROR(__xludf.DUMMYFUNCTION("IF(REGEXMATCH(I955,""(?i)cultural club""),1,0)"),0.0)</f>
        <v>0</v>
      </c>
      <c r="P955" s="3">
        <f>IFERROR(__xludf.DUMMYFUNCTION("IF(REGEXMATCH(I955,""(?i)sports club""),1,0)"),0.0)</f>
        <v>0</v>
      </c>
      <c r="Q955" s="3" t="s">
        <v>1036</v>
      </c>
      <c r="R955" s="3">
        <f>IFERROR(__xludf.DUMMYFUNCTION("COUNTA(SPLIT(Q955,"",""))"),2.0)</f>
        <v>2</v>
      </c>
      <c r="S955" s="3">
        <f>IFERROR(__xludf.DUMMYFUNCTION("IF(REGEXMATCH(Q955,""(?i)c\+\+""),1,0)"),1.0)</f>
        <v>1</v>
      </c>
      <c r="T955" s="3">
        <f>IFERROR(__xludf.DUMMYFUNCTION("IF(REGEXMATCH(Q955,""(?i)machine learning""),1,0)"),0.0)</f>
        <v>0</v>
      </c>
      <c r="U955" s="3">
        <f>IFERROR(__xludf.DUMMYFUNCTION("IF(REGEXMATCH(Q955,""(?i)python""),1,0)"),0.0)</f>
        <v>0</v>
      </c>
      <c r="V955" s="3">
        <f>IFERROR(__xludf.DUMMYFUNCTION("IF(REGEXMATCH(Q955,""(?i)java""),1,0)"),1.0)</f>
        <v>1</v>
      </c>
      <c r="W955" s="3">
        <f>IFERROR(__xludf.DUMMYFUNCTION("IF(REGEXMATCH(Q955,""(?i)sql""),1,0)"),0.0)</f>
        <v>0</v>
      </c>
      <c r="X955" s="3">
        <f>IFERROR(__xludf.DUMMYFUNCTION("IF(REGEXMATCH(Q955,""(?i)web development""),1,0)"),0.0)</f>
        <v>0</v>
      </c>
      <c r="Y955" s="3">
        <f>IFERROR(__xludf.DUMMYFUNCTION("IF(REGEXMATCH(Q955,""(?i)data science""),1,0)"),0.0)</f>
        <v>0</v>
      </c>
      <c r="Z955" s="3" t="s">
        <v>45</v>
      </c>
      <c r="AA955" s="3" t="s">
        <v>85</v>
      </c>
      <c r="AB955" s="3" t="s">
        <v>66</v>
      </c>
      <c r="AC955" s="3" t="s">
        <v>67</v>
      </c>
      <c r="AD955" s="3">
        <v>10.3</v>
      </c>
      <c r="AE955" s="3" t="s">
        <v>106</v>
      </c>
      <c r="AF955" s="3">
        <v>6.81</v>
      </c>
      <c r="AG955" s="3">
        <v>7.46</v>
      </c>
      <c r="AH955" s="3">
        <v>6.83</v>
      </c>
      <c r="AI955" s="3">
        <v>7.56</v>
      </c>
      <c r="AJ955" s="3">
        <v>7.77</v>
      </c>
      <c r="AK955" s="3">
        <v>8.61</v>
      </c>
      <c r="AL955" s="3">
        <v>6.49</v>
      </c>
      <c r="AM955" s="3">
        <v>6.99</v>
      </c>
    </row>
    <row r="956">
      <c r="A956" s="3" t="s">
        <v>2129</v>
      </c>
      <c r="B956" s="3" t="s">
        <v>178</v>
      </c>
      <c r="C956" s="4">
        <v>22.0</v>
      </c>
      <c r="D956" s="3" t="s">
        <v>58</v>
      </c>
      <c r="E956" s="3" t="s">
        <v>92</v>
      </c>
      <c r="F956" s="5">
        <v>6.96</v>
      </c>
      <c r="G956" s="3">
        <v>4.0</v>
      </c>
      <c r="H956" s="5">
        <v>93.75</v>
      </c>
      <c r="I956" s="3" t="s">
        <v>13</v>
      </c>
      <c r="J956" s="3">
        <f>IFERROR(__xludf.DUMMYFUNCTION("COUNTA(SPLIT(I956,"",""))"),1.0)</f>
        <v>1</v>
      </c>
      <c r="K956" s="3">
        <f>IFERROR(__xludf.DUMMYFUNCTION("IF(REGEXMATCH(I956,""(?i)literary society""),1,0)"),0.0)</f>
        <v>0</v>
      </c>
      <c r="L956" s="3">
        <f>IFERROR(__xludf.DUMMYFUNCTION("IF(REGEXMATCH(I956,""(?i)robotics""),1,0)"),0.0)</f>
        <v>0</v>
      </c>
      <c r="M956" s="3">
        <f>IFERROR(__xludf.DUMMYFUNCTION("IF(REGEXMATCH(I956,""(?i)coding club""),1,0)"),0.0)</f>
        <v>0</v>
      </c>
      <c r="N956" s="3">
        <f>IFERROR(__xludf.DUMMYFUNCTION("IF(REGEXMATCH(I956,""(?i)entrepreneurship cell""),1,0)"),1.0)</f>
        <v>1</v>
      </c>
      <c r="O956" s="3">
        <f>IFERROR(__xludf.DUMMYFUNCTION("IF(REGEXMATCH(I956,""(?i)cultural club""),1,0)"),0.0)</f>
        <v>0</v>
      </c>
      <c r="P956" s="3">
        <f>IFERROR(__xludf.DUMMYFUNCTION("IF(REGEXMATCH(I956,""(?i)sports club""),1,0)"),0.0)</f>
        <v>0</v>
      </c>
      <c r="Q956" s="3" t="s">
        <v>136</v>
      </c>
      <c r="R956" s="3">
        <f>IFERROR(__xludf.DUMMYFUNCTION("COUNTA(SPLIT(Q956,"",""))"),2.0)</f>
        <v>2</v>
      </c>
      <c r="S956" s="3">
        <f>IFERROR(__xludf.DUMMYFUNCTION("IF(REGEXMATCH(Q956,""(?i)c\+\+""),1,0)"),0.0)</f>
        <v>0</v>
      </c>
      <c r="T956" s="3">
        <f>IFERROR(__xludf.DUMMYFUNCTION("IF(REGEXMATCH(Q956,""(?i)machine learning""),1,0)"),0.0)</f>
        <v>0</v>
      </c>
      <c r="U956" s="3">
        <f>IFERROR(__xludf.DUMMYFUNCTION("IF(REGEXMATCH(Q956,""(?i)python""),1,0)"),0.0)</f>
        <v>0</v>
      </c>
      <c r="V956" s="3">
        <f>IFERROR(__xludf.DUMMYFUNCTION("IF(REGEXMATCH(Q956,""(?i)java""),1,0)"),1.0)</f>
        <v>1</v>
      </c>
      <c r="W956" s="3">
        <f>IFERROR(__xludf.DUMMYFUNCTION("IF(REGEXMATCH(Q956,""(?i)sql""),1,0)"),0.0)</f>
        <v>0</v>
      </c>
      <c r="X956" s="3">
        <f>IFERROR(__xludf.DUMMYFUNCTION("IF(REGEXMATCH(Q956,""(?i)web development""),1,0)"),0.0)</f>
        <v>0</v>
      </c>
      <c r="Y956" s="3">
        <f>IFERROR(__xludf.DUMMYFUNCTION("IF(REGEXMATCH(Q956,""(?i)data science""),1,0)"),1.0)</f>
        <v>1</v>
      </c>
      <c r="Z956" s="3" t="s">
        <v>45</v>
      </c>
      <c r="AA956" s="3" t="s">
        <v>46</v>
      </c>
      <c r="AB956" s="3" t="s">
        <v>66</v>
      </c>
      <c r="AC956" s="3" t="s">
        <v>72</v>
      </c>
      <c r="AD956" s="3">
        <v>7.44</v>
      </c>
      <c r="AE956" s="3" t="s">
        <v>106</v>
      </c>
      <c r="AF956" s="3">
        <v>6.69</v>
      </c>
      <c r="AG956" s="3">
        <v>7.26</v>
      </c>
      <c r="AH956" s="3">
        <v>6.2</v>
      </c>
      <c r="AI956" s="3">
        <v>6.2</v>
      </c>
      <c r="AJ956" s="3">
        <v>6.77</v>
      </c>
      <c r="AK956" s="3">
        <v>7.29</v>
      </c>
      <c r="AL956" s="3">
        <v>6.8</v>
      </c>
      <c r="AM956" s="3">
        <v>8.47</v>
      </c>
    </row>
    <row r="957">
      <c r="A957" s="3" t="s">
        <v>2130</v>
      </c>
      <c r="B957" s="3" t="s">
        <v>288</v>
      </c>
      <c r="C957" s="4">
        <v>23.0</v>
      </c>
      <c r="D957" s="3" t="s">
        <v>41</v>
      </c>
      <c r="E957" s="3" t="s">
        <v>82</v>
      </c>
      <c r="F957" s="5">
        <v>6.88</v>
      </c>
      <c r="G957" s="3">
        <v>2.0</v>
      </c>
      <c r="H957" s="5">
        <v>80.41</v>
      </c>
      <c r="I957" s="3" t="s">
        <v>13</v>
      </c>
      <c r="J957" s="3">
        <f>IFERROR(__xludf.DUMMYFUNCTION("COUNTA(SPLIT(I957,"",""))"),1.0)</f>
        <v>1</v>
      </c>
      <c r="K957" s="3">
        <f>IFERROR(__xludf.DUMMYFUNCTION("IF(REGEXMATCH(I957,""(?i)literary society""),1,0)"),0.0)</f>
        <v>0</v>
      </c>
      <c r="L957" s="3">
        <f>IFERROR(__xludf.DUMMYFUNCTION("IF(REGEXMATCH(I957,""(?i)robotics""),1,0)"),0.0)</f>
        <v>0</v>
      </c>
      <c r="M957" s="3">
        <f>IFERROR(__xludf.DUMMYFUNCTION("IF(REGEXMATCH(I957,""(?i)coding club""),1,0)"),0.0)</f>
        <v>0</v>
      </c>
      <c r="N957" s="3">
        <f>IFERROR(__xludf.DUMMYFUNCTION("IF(REGEXMATCH(I957,""(?i)entrepreneurship cell""),1,0)"),1.0)</f>
        <v>1</v>
      </c>
      <c r="O957" s="3">
        <f>IFERROR(__xludf.DUMMYFUNCTION("IF(REGEXMATCH(I957,""(?i)cultural club""),1,0)"),0.0)</f>
        <v>0</v>
      </c>
      <c r="P957" s="3">
        <f>IFERROR(__xludf.DUMMYFUNCTION("IF(REGEXMATCH(I957,""(?i)sports club""),1,0)"),0.0)</f>
        <v>0</v>
      </c>
      <c r="Q957" s="3" t="s">
        <v>524</v>
      </c>
      <c r="R957" s="3">
        <f>IFERROR(__xludf.DUMMYFUNCTION("COUNTA(SPLIT(Q957,"",""))"),5.0)</f>
        <v>5</v>
      </c>
      <c r="S957" s="3">
        <f>IFERROR(__xludf.DUMMYFUNCTION("IF(REGEXMATCH(Q957,""(?i)c\+\+""),1,0)"),1.0)</f>
        <v>1</v>
      </c>
      <c r="T957" s="3">
        <f>IFERROR(__xludf.DUMMYFUNCTION("IF(REGEXMATCH(Q957,""(?i)machine learning""),1,0)"),1.0)</f>
        <v>1</v>
      </c>
      <c r="U957" s="3">
        <f>IFERROR(__xludf.DUMMYFUNCTION("IF(REGEXMATCH(Q957,""(?i)python""),1,0)"),1.0)</f>
        <v>1</v>
      </c>
      <c r="V957" s="3">
        <f>IFERROR(__xludf.DUMMYFUNCTION("IF(REGEXMATCH(Q957,""(?i)java""),1,0)"),1.0)</f>
        <v>1</v>
      </c>
      <c r="W957" s="3">
        <f>IFERROR(__xludf.DUMMYFUNCTION("IF(REGEXMATCH(Q957,""(?i)sql""),1,0)"),0.0)</f>
        <v>0</v>
      </c>
      <c r="X957" s="3">
        <f>IFERROR(__xludf.DUMMYFUNCTION("IF(REGEXMATCH(Q957,""(?i)web development""),1,0)"),1.0)</f>
        <v>1</v>
      </c>
      <c r="Y957" s="3">
        <f>IFERROR(__xludf.DUMMYFUNCTION("IF(REGEXMATCH(Q957,""(?i)data science""),1,0)"),0.0)</f>
        <v>0</v>
      </c>
      <c r="Z957" s="3" t="s">
        <v>45</v>
      </c>
      <c r="AA957" s="3" t="s">
        <v>85</v>
      </c>
      <c r="AB957" s="3" t="s">
        <v>66</v>
      </c>
      <c r="AC957" s="3" t="s">
        <v>46</v>
      </c>
      <c r="AD957" s="3">
        <v>14.35</v>
      </c>
      <c r="AE957" s="3" t="s">
        <v>72</v>
      </c>
      <c r="AF957" s="3">
        <v>6.47</v>
      </c>
      <c r="AG957" s="3">
        <v>7.62</v>
      </c>
      <c r="AH957" s="3">
        <v>6.63</v>
      </c>
      <c r="AI957" s="3">
        <v>7.59</v>
      </c>
      <c r="AJ957" s="3">
        <v>6.34</v>
      </c>
      <c r="AK957" s="3">
        <v>6.17</v>
      </c>
      <c r="AL957" s="3">
        <v>8.22</v>
      </c>
      <c r="AM957" s="3">
        <v>5.99</v>
      </c>
    </row>
    <row r="958">
      <c r="A958" s="3" t="s">
        <v>2131</v>
      </c>
      <c r="B958" s="3" t="s">
        <v>2132</v>
      </c>
      <c r="C958" s="4">
        <v>18.0</v>
      </c>
      <c r="D958" s="3" t="s">
        <v>58</v>
      </c>
      <c r="E958" s="3" t="s">
        <v>52</v>
      </c>
      <c r="F958" s="5">
        <v>7.34</v>
      </c>
      <c r="G958" s="3">
        <v>0.0</v>
      </c>
      <c r="H958" s="5">
        <v>83.29</v>
      </c>
      <c r="I958" s="3" t="s">
        <v>120</v>
      </c>
      <c r="J958" s="3">
        <f>IFERROR(__xludf.DUMMYFUNCTION("COUNTA(SPLIT(I958,"",""))"),2.0)</f>
        <v>2</v>
      </c>
      <c r="K958" s="3">
        <f>IFERROR(__xludf.DUMMYFUNCTION("IF(REGEXMATCH(I958,""(?i)literary society""),1,0)"),0.0)</f>
        <v>0</v>
      </c>
      <c r="L958" s="3">
        <f>IFERROR(__xludf.DUMMYFUNCTION("IF(REGEXMATCH(I958,""(?i)robotics""),1,0)"),0.0)</f>
        <v>0</v>
      </c>
      <c r="M958" s="3">
        <f>IFERROR(__xludf.DUMMYFUNCTION("IF(REGEXMATCH(I958,""(?i)coding club""),1,0)"),1.0)</f>
        <v>1</v>
      </c>
      <c r="N958" s="3">
        <f>IFERROR(__xludf.DUMMYFUNCTION("IF(REGEXMATCH(I958,""(?i)entrepreneurship cell""),1,0)"),0.0)</f>
        <v>0</v>
      </c>
      <c r="O958" s="3">
        <f>IFERROR(__xludf.DUMMYFUNCTION("IF(REGEXMATCH(I958,""(?i)cultural club""),1,0)"),1.0)</f>
        <v>1</v>
      </c>
      <c r="P958" s="3">
        <f>IFERROR(__xludf.DUMMYFUNCTION("IF(REGEXMATCH(I958,""(?i)sports club""),1,0)"),0.0)</f>
        <v>0</v>
      </c>
      <c r="Q958" s="3" t="s">
        <v>291</v>
      </c>
      <c r="R958" s="3">
        <f>IFERROR(__xludf.DUMMYFUNCTION("COUNTA(SPLIT(Q958,"",""))"),2.0)</f>
        <v>2</v>
      </c>
      <c r="S958" s="3">
        <f>IFERROR(__xludf.DUMMYFUNCTION("IF(REGEXMATCH(Q958,""(?i)c\+\+""),1,0)"),1.0)</f>
        <v>1</v>
      </c>
      <c r="T958" s="3">
        <f>IFERROR(__xludf.DUMMYFUNCTION("IF(REGEXMATCH(Q958,""(?i)machine learning""),1,0)"),0.0)</f>
        <v>0</v>
      </c>
      <c r="U958" s="3">
        <f>IFERROR(__xludf.DUMMYFUNCTION("IF(REGEXMATCH(Q958,""(?i)python""),1,0)"),0.0)</f>
        <v>0</v>
      </c>
      <c r="V958" s="3">
        <f>IFERROR(__xludf.DUMMYFUNCTION("IF(REGEXMATCH(Q958,""(?i)java""),1,0)"),0.0)</f>
        <v>0</v>
      </c>
      <c r="W958" s="3">
        <f>IFERROR(__xludf.DUMMYFUNCTION("IF(REGEXMATCH(Q958,""(?i)sql""),1,0)"),1.0)</f>
        <v>1</v>
      </c>
      <c r="X958" s="3">
        <f>IFERROR(__xludf.DUMMYFUNCTION("IF(REGEXMATCH(Q958,""(?i)web development""),1,0)"),0.0)</f>
        <v>0</v>
      </c>
      <c r="Y958" s="3">
        <f>IFERROR(__xludf.DUMMYFUNCTION("IF(REGEXMATCH(Q958,""(?i)data science""),1,0)"),0.0)</f>
        <v>0</v>
      </c>
      <c r="Z958" s="3" t="s">
        <v>55</v>
      </c>
      <c r="AA958" s="3" t="s">
        <v>48</v>
      </c>
      <c r="AB958" s="3" t="s">
        <v>47</v>
      </c>
      <c r="AC958" s="3" t="s">
        <v>48</v>
      </c>
      <c r="AD958" s="3">
        <v>0.0</v>
      </c>
      <c r="AE958" s="3" t="s">
        <v>49</v>
      </c>
      <c r="AF958" s="3">
        <v>8.0</v>
      </c>
      <c r="AG958" s="3">
        <v>6.33</v>
      </c>
      <c r="AH958" s="3">
        <v>8.39</v>
      </c>
      <c r="AI958" s="3">
        <v>6.75</v>
      </c>
      <c r="AJ958" s="3">
        <v>7.29</v>
      </c>
      <c r="AK958" s="3">
        <v>7.26</v>
      </c>
      <c r="AL958" s="3">
        <v>6.87</v>
      </c>
      <c r="AM958" s="3">
        <v>7.81</v>
      </c>
    </row>
    <row r="959">
      <c r="A959" s="3" t="s">
        <v>2133</v>
      </c>
      <c r="B959" s="3" t="s">
        <v>2134</v>
      </c>
      <c r="C959" s="4">
        <v>19.0</v>
      </c>
      <c r="D959" s="3" t="s">
        <v>58</v>
      </c>
      <c r="E959" s="3" t="s">
        <v>52</v>
      </c>
      <c r="F959" s="5">
        <v>7.3</v>
      </c>
      <c r="G959" s="3">
        <v>2.0</v>
      </c>
      <c r="H959" s="5">
        <v>99.85</v>
      </c>
      <c r="I959" s="3" t="s">
        <v>11</v>
      </c>
      <c r="J959" s="3">
        <f>IFERROR(__xludf.DUMMYFUNCTION("COUNTA(SPLIT(I959,"",""))"),1.0)</f>
        <v>1</v>
      </c>
      <c r="K959" s="3">
        <f>IFERROR(__xludf.DUMMYFUNCTION("IF(REGEXMATCH(I959,""(?i)literary society""),1,0)"),0.0)</f>
        <v>0</v>
      </c>
      <c r="L959" s="3">
        <f>IFERROR(__xludf.DUMMYFUNCTION("IF(REGEXMATCH(I959,""(?i)robotics""),1,0)"),1.0)</f>
        <v>1</v>
      </c>
      <c r="M959" s="3">
        <f>IFERROR(__xludf.DUMMYFUNCTION("IF(REGEXMATCH(I959,""(?i)coding club""),1,0)"),0.0)</f>
        <v>0</v>
      </c>
      <c r="N959" s="3">
        <f>IFERROR(__xludf.DUMMYFUNCTION("IF(REGEXMATCH(I959,""(?i)entrepreneurship cell""),1,0)"),0.0)</f>
        <v>0</v>
      </c>
      <c r="O959" s="3">
        <f>IFERROR(__xludf.DUMMYFUNCTION("IF(REGEXMATCH(I959,""(?i)cultural club""),1,0)"),0.0)</f>
        <v>0</v>
      </c>
      <c r="P959" s="3">
        <f>IFERROR(__xludf.DUMMYFUNCTION("IF(REGEXMATCH(I959,""(?i)sports club""),1,0)"),0.0)</f>
        <v>0</v>
      </c>
      <c r="Q959" s="3" t="s">
        <v>375</v>
      </c>
      <c r="R959" s="3">
        <f>IFERROR(__xludf.DUMMYFUNCTION("COUNTA(SPLIT(Q959,"",""))"),2.0)</f>
        <v>2</v>
      </c>
      <c r="S959" s="3">
        <f>IFERROR(__xludf.DUMMYFUNCTION("IF(REGEXMATCH(Q959,""(?i)c\+\+""),1,0)"),0.0)</f>
        <v>0</v>
      </c>
      <c r="T959" s="3">
        <f>IFERROR(__xludf.DUMMYFUNCTION("IF(REGEXMATCH(Q959,""(?i)machine learning""),1,0)"),0.0)</f>
        <v>0</v>
      </c>
      <c r="U959" s="3">
        <f>IFERROR(__xludf.DUMMYFUNCTION("IF(REGEXMATCH(Q959,""(?i)python""),1,0)"),1.0)</f>
        <v>1</v>
      </c>
      <c r="V959" s="3">
        <f>IFERROR(__xludf.DUMMYFUNCTION("IF(REGEXMATCH(Q959,""(?i)java""),1,0)"),0.0)</f>
        <v>0</v>
      </c>
      <c r="W959" s="3">
        <f>IFERROR(__xludf.DUMMYFUNCTION("IF(REGEXMATCH(Q959,""(?i)sql""),1,0)"),0.0)</f>
        <v>0</v>
      </c>
      <c r="X959" s="3">
        <f>IFERROR(__xludf.DUMMYFUNCTION("IF(REGEXMATCH(Q959,""(?i)web development""),1,0)"),1.0)</f>
        <v>1</v>
      </c>
      <c r="Y959" s="3">
        <f>IFERROR(__xludf.DUMMYFUNCTION("IF(REGEXMATCH(Q959,""(?i)data science""),1,0)"),0.0)</f>
        <v>0</v>
      </c>
      <c r="Z959" s="3" t="s">
        <v>55</v>
      </c>
      <c r="AA959" s="3" t="s">
        <v>48</v>
      </c>
      <c r="AB959" s="3" t="s">
        <v>66</v>
      </c>
      <c r="AC959" s="3" t="s">
        <v>61</v>
      </c>
      <c r="AD959" s="3">
        <v>19.41</v>
      </c>
      <c r="AE959" s="3" t="s">
        <v>72</v>
      </c>
      <c r="AF959" s="3">
        <v>7.48</v>
      </c>
      <c r="AG959" s="3">
        <v>7.93</v>
      </c>
      <c r="AH959" s="3">
        <v>6.16</v>
      </c>
      <c r="AI959" s="3">
        <v>7.68</v>
      </c>
      <c r="AJ959" s="3">
        <v>8.87</v>
      </c>
      <c r="AK959" s="3">
        <v>7.4</v>
      </c>
      <c r="AL959" s="3">
        <v>6.37</v>
      </c>
      <c r="AM959" s="3">
        <v>6.48</v>
      </c>
    </row>
    <row r="960">
      <c r="A960" s="3" t="s">
        <v>2135</v>
      </c>
      <c r="B960" s="3" t="s">
        <v>252</v>
      </c>
      <c r="C960" s="4">
        <v>21.0</v>
      </c>
      <c r="D960" s="3" t="s">
        <v>58</v>
      </c>
      <c r="E960" s="3" t="s">
        <v>70</v>
      </c>
      <c r="F960" s="5">
        <v>7.02</v>
      </c>
      <c r="G960" s="3">
        <v>0.0</v>
      </c>
      <c r="H960" s="5">
        <v>84.85</v>
      </c>
      <c r="I960" s="3" t="s">
        <v>12</v>
      </c>
      <c r="J960" s="3">
        <f>IFERROR(__xludf.DUMMYFUNCTION("COUNTA(SPLIT(I960,"",""))"),1.0)</f>
        <v>1</v>
      </c>
      <c r="K960" s="3">
        <f>IFERROR(__xludf.DUMMYFUNCTION("IF(REGEXMATCH(I960,""(?i)literary society""),1,0)"),0.0)</f>
        <v>0</v>
      </c>
      <c r="L960" s="3">
        <f>IFERROR(__xludf.DUMMYFUNCTION("IF(REGEXMATCH(I960,""(?i)robotics""),1,0)"),0.0)</f>
        <v>0</v>
      </c>
      <c r="M960" s="3">
        <f>IFERROR(__xludf.DUMMYFUNCTION("IF(REGEXMATCH(I960,""(?i)coding club""),1,0)"),1.0)</f>
        <v>1</v>
      </c>
      <c r="N960" s="3">
        <f>IFERROR(__xludf.DUMMYFUNCTION("IF(REGEXMATCH(I960,""(?i)entrepreneurship cell""),1,0)"),0.0)</f>
        <v>0</v>
      </c>
      <c r="O960" s="3">
        <f>IFERROR(__xludf.DUMMYFUNCTION("IF(REGEXMATCH(I960,""(?i)cultural club""),1,0)"),0.0)</f>
        <v>0</v>
      </c>
      <c r="P960" s="3">
        <f>IFERROR(__xludf.DUMMYFUNCTION("IF(REGEXMATCH(I960,""(?i)sports club""),1,0)"),0.0)</f>
        <v>0</v>
      </c>
      <c r="Q960" s="3" t="s">
        <v>2136</v>
      </c>
      <c r="R960" s="3">
        <f>IFERROR(__xludf.DUMMYFUNCTION("COUNTA(SPLIT(Q960,"",""))"),4.0)</f>
        <v>4</v>
      </c>
      <c r="S960" s="3">
        <f>IFERROR(__xludf.DUMMYFUNCTION("IF(REGEXMATCH(Q960,""(?i)c\+\+""),1,0)"),1.0)</f>
        <v>1</v>
      </c>
      <c r="T960" s="3">
        <f>IFERROR(__xludf.DUMMYFUNCTION("IF(REGEXMATCH(Q960,""(?i)machine learning""),1,0)"),1.0)</f>
        <v>1</v>
      </c>
      <c r="U960" s="3">
        <f>IFERROR(__xludf.DUMMYFUNCTION("IF(REGEXMATCH(Q960,""(?i)python""),1,0)"),1.0)</f>
        <v>1</v>
      </c>
      <c r="V960" s="3">
        <f>IFERROR(__xludf.DUMMYFUNCTION("IF(REGEXMATCH(Q960,""(?i)java""),1,0)"),0.0)</f>
        <v>0</v>
      </c>
      <c r="W960" s="3">
        <f>IFERROR(__xludf.DUMMYFUNCTION("IF(REGEXMATCH(Q960,""(?i)sql""),1,0)"),0.0)</f>
        <v>0</v>
      </c>
      <c r="X960" s="3">
        <f>IFERROR(__xludf.DUMMYFUNCTION("IF(REGEXMATCH(Q960,""(?i)web development""),1,0)"),1.0)</f>
        <v>1</v>
      </c>
      <c r="Y960" s="3">
        <f>IFERROR(__xludf.DUMMYFUNCTION("IF(REGEXMATCH(Q960,""(?i)data science""),1,0)"),0.0)</f>
        <v>0</v>
      </c>
      <c r="Z960" s="3" t="s">
        <v>45</v>
      </c>
      <c r="AA960" s="3" t="s">
        <v>98</v>
      </c>
      <c r="AB960" s="3" t="s">
        <v>47</v>
      </c>
      <c r="AC960" s="3" t="s">
        <v>48</v>
      </c>
      <c r="AD960" s="3">
        <v>0.0</v>
      </c>
      <c r="AE960" s="3" t="s">
        <v>49</v>
      </c>
      <c r="AF960" s="3">
        <v>6.4</v>
      </c>
      <c r="AG960" s="3">
        <v>6.24</v>
      </c>
      <c r="AH960" s="3">
        <v>6.93</v>
      </c>
      <c r="AI960" s="3">
        <v>8.2</v>
      </c>
      <c r="AJ960" s="3">
        <v>5.68</v>
      </c>
      <c r="AK960" s="3">
        <v>7.01</v>
      </c>
      <c r="AL960" s="3">
        <v>7.73</v>
      </c>
      <c r="AM960" s="3">
        <v>7.93</v>
      </c>
    </row>
    <row r="961">
      <c r="A961" s="3" t="s">
        <v>2137</v>
      </c>
      <c r="B961" s="3" t="s">
        <v>2138</v>
      </c>
      <c r="C961" s="4">
        <v>19.0</v>
      </c>
      <c r="D961" s="3" t="s">
        <v>41</v>
      </c>
      <c r="E961" s="3" t="s">
        <v>92</v>
      </c>
      <c r="F961" s="5">
        <v>6.94</v>
      </c>
      <c r="G961" s="3">
        <v>1.0</v>
      </c>
      <c r="H961" s="5">
        <v>82.15</v>
      </c>
      <c r="I961" s="3" t="s">
        <v>474</v>
      </c>
      <c r="J961" s="3">
        <f>IFERROR(__xludf.DUMMYFUNCTION("COUNTA(SPLIT(I961,"",""))"),2.0)</f>
        <v>2</v>
      </c>
      <c r="K961" s="3">
        <f>IFERROR(__xludf.DUMMYFUNCTION("IF(REGEXMATCH(I961,""(?i)literary society""),1,0)"),0.0)</f>
        <v>0</v>
      </c>
      <c r="L961" s="3">
        <f>IFERROR(__xludf.DUMMYFUNCTION("IF(REGEXMATCH(I961,""(?i)robotics""),1,0)"),1.0)</f>
        <v>1</v>
      </c>
      <c r="M961" s="3">
        <f>IFERROR(__xludf.DUMMYFUNCTION("IF(REGEXMATCH(I961,""(?i)coding club""),1,0)"),0.0)</f>
        <v>0</v>
      </c>
      <c r="N961" s="3">
        <f>IFERROR(__xludf.DUMMYFUNCTION("IF(REGEXMATCH(I961,""(?i)entrepreneurship cell""),1,0)"),0.0)</f>
        <v>0</v>
      </c>
      <c r="O961" s="3">
        <f>IFERROR(__xludf.DUMMYFUNCTION("IF(REGEXMATCH(I961,""(?i)cultural club""),1,0)"),0.0)</f>
        <v>0</v>
      </c>
      <c r="P961" s="3">
        <f>IFERROR(__xludf.DUMMYFUNCTION("IF(REGEXMATCH(I961,""(?i)sports club""),1,0)"),1.0)</f>
        <v>1</v>
      </c>
      <c r="Q961" s="3" t="s">
        <v>2139</v>
      </c>
      <c r="R961" s="3">
        <f>IFERROR(__xludf.DUMMYFUNCTION("COUNTA(SPLIT(Q961,"",""))"),4.0)</f>
        <v>4</v>
      </c>
      <c r="S961" s="3">
        <f>IFERROR(__xludf.DUMMYFUNCTION("IF(REGEXMATCH(Q961,""(?i)c\+\+""),1,0)"),1.0)</f>
        <v>1</v>
      </c>
      <c r="T961" s="3">
        <f>IFERROR(__xludf.DUMMYFUNCTION("IF(REGEXMATCH(Q961,""(?i)machine learning""),1,0)"),0.0)</f>
        <v>0</v>
      </c>
      <c r="U961" s="3">
        <f>IFERROR(__xludf.DUMMYFUNCTION("IF(REGEXMATCH(Q961,""(?i)python""),1,0)"),1.0)</f>
        <v>1</v>
      </c>
      <c r="V961" s="3">
        <f>IFERROR(__xludf.DUMMYFUNCTION("IF(REGEXMATCH(Q961,""(?i)java""),1,0)"),0.0)</f>
        <v>0</v>
      </c>
      <c r="W961" s="3">
        <f>IFERROR(__xludf.DUMMYFUNCTION("IF(REGEXMATCH(Q961,""(?i)sql""),1,0)"),0.0)</f>
        <v>0</v>
      </c>
      <c r="X961" s="3">
        <f>IFERROR(__xludf.DUMMYFUNCTION("IF(REGEXMATCH(Q961,""(?i)web development""),1,0)"),1.0)</f>
        <v>1</v>
      </c>
      <c r="Y961" s="3">
        <f>IFERROR(__xludf.DUMMYFUNCTION("IF(REGEXMATCH(Q961,""(?i)data science""),1,0)"),1.0)</f>
        <v>1</v>
      </c>
      <c r="Z961" s="3" t="s">
        <v>55</v>
      </c>
      <c r="AA961" s="3" t="s">
        <v>48</v>
      </c>
      <c r="AB961" s="3" t="s">
        <v>47</v>
      </c>
      <c r="AC961" s="3" t="s">
        <v>48</v>
      </c>
      <c r="AD961" s="3">
        <v>0.0</v>
      </c>
      <c r="AE961" s="3" t="s">
        <v>49</v>
      </c>
      <c r="AF961" s="3">
        <v>7.7</v>
      </c>
      <c r="AG961" s="3">
        <v>6.67</v>
      </c>
      <c r="AH961" s="3">
        <v>8.17</v>
      </c>
      <c r="AI961" s="3">
        <v>7.37</v>
      </c>
      <c r="AJ961" s="3">
        <v>6.89</v>
      </c>
      <c r="AK961" s="3">
        <v>7.45</v>
      </c>
      <c r="AL961" s="3">
        <v>5.43</v>
      </c>
      <c r="AM961" s="3">
        <v>5.87</v>
      </c>
    </row>
    <row r="962">
      <c r="A962" s="3" t="s">
        <v>2140</v>
      </c>
      <c r="B962" s="3" t="s">
        <v>2141</v>
      </c>
      <c r="C962" s="4">
        <v>19.0</v>
      </c>
      <c r="D962" s="3" t="s">
        <v>41</v>
      </c>
      <c r="E962" s="3" t="s">
        <v>82</v>
      </c>
      <c r="F962" s="5">
        <v>7.58</v>
      </c>
      <c r="G962" s="3">
        <v>1.0</v>
      </c>
      <c r="H962" s="5">
        <v>64.9</v>
      </c>
      <c r="I962" s="3" t="s">
        <v>1172</v>
      </c>
      <c r="J962" s="3">
        <f>IFERROR(__xludf.DUMMYFUNCTION("COUNTA(SPLIT(I962,"",""))"),3.0)</f>
        <v>3</v>
      </c>
      <c r="K962" s="3">
        <f>IFERROR(__xludf.DUMMYFUNCTION("IF(REGEXMATCH(I962,""(?i)literary society""),1,0)"),1.0)</f>
        <v>1</v>
      </c>
      <c r="L962" s="3">
        <f>IFERROR(__xludf.DUMMYFUNCTION("IF(REGEXMATCH(I962,""(?i)robotics""),1,0)"),0.0)</f>
        <v>0</v>
      </c>
      <c r="M962" s="3">
        <f>IFERROR(__xludf.DUMMYFUNCTION("IF(REGEXMATCH(I962,""(?i)coding club""),1,0)"),1.0)</f>
        <v>1</v>
      </c>
      <c r="N962" s="3">
        <f>IFERROR(__xludf.DUMMYFUNCTION("IF(REGEXMATCH(I962,""(?i)entrepreneurship cell""),1,0)"),1.0)</f>
        <v>1</v>
      </c>
      <c r="O962" s="3">
        <f>IFERROR(__xludf.DUMMYFUNCTION("IF(REGEXMATCH(I962,""(?i)cultural club""),1,0)"),0.0)</f>
        <v>0</v>
      </c>
      <c r="P962" s="3">
        <f>IFERROR(__xludf.DUMMYFUNCTION("IF(REGEXMATCH(I962,""(?i)sports club""),1,0)"),0.0)</f>
        <v>0</v>
      </c>
      <c r="Q962" s="3" t="s">
        <v>1704</v>
      </c>
      <c r="R962" s="3">
        <f>IFERROR(__xludf.DUMMYFUNCTION("COUNTA(SPLIT(Q962,"",""))"),5.0)</f>
        <v>5</v>
      </c>
      <c r="S962" s="3">
        <f>IFERROR(__xludf.DUMMYFUNCTION("IF(REGEXMATCH(Q962,""(?i)c\+\+""),1,0)"),1.0)</f>
        <v>1</v>
      </c>
      <c r="T962" s="3">
        <f>IFERROR(__xludf.DUMMYFUNCTION("IF(REGEXMATCH(Q962,""(?i)machine learning""),1,0)"),1.0)</f>
        <v>1</v>
      </c>
      <c r="U962" s="3">
        <f>IFERROR(__xludf.DUMMYFUNCTION("IF(REGEXMATCH(Q962,""(?i)python""),1,0)"),1.0)</f>
        <v>1</v>
      </c>
      <c r="V962" s="3">
        <f>IFERROR(__xludf.DUMMYFUNCTION("IF(REGEXMATCH(Q962,""(?i)java""),1,0)"),0.0)</f>
        <v>0</v>
      </c>
      <c r="W962" s="3">
        <f>IFERROR(__xludf.DUMMYFUNCTION("IF(REGEXMATCH(Q962,""(?i)sql""),1,0)"),1.0)</f>
        <v>1</v>
      </c>
      <c r="X962" s="3">
        <f>IFERROR(__xludf.DUMMYFUNCTION("IF(REGEXMATCH(Q962,""(?i)web development""),1,0)"),0.0)</f>
        <v>0</v>
      </c>
      <c r="Y962" s="3">
        <f>IFERROR(__xludf.DUMMYFUNCTION("IF(REGEXMATCH(Q962,""(?i)data science""),1,0)"),1.0)</f>
        <v>1</v>
      </c>
      <c r="Z962" s="3" t="s">
        <v>45</v>
      </c>
      <c r="AA962" s="3" t="s">
        <v>61</v>
      </c>
      <c r="AB962" s="3" t="s">
        <v>66</v>
      </c>
      <c r="AC962" s="3" t="s">
        <v>61</v>
      </c>
      <c r="AD962" s="3">
        <v>18.77</v>
      </c>
      <c r="AE962" s="3" t="s">
        <v>106</v>
      </c>
      <c r="AF962" s="3">
        <v>7.87</v>
      </c>
      <c r="AG962" s="3">
        <v>9.43</v>
      </c>
      <c r="AH962" s="3">
        <v>7.48</v>
      </c>
      <c r="AI962" s="3">
        <v>6.72</v>
      </c>
      <c r="AJ962" s="3">
        <v>6.84</v>
      </c>
      <c r="AK962" s="3">
        <v>7.71</v>
      </c>
      <c r="AL962" s="3">
        <v>6.74</v>
      </c>
      <c r="AM962" s="3">
        <v>7.87</v>
      </c>
    </row>
    <row r="963">
      <c r="A963" s="3" t="s">
        <v>2142</v>
      </c>
      <c r="B963" s="3" t="s">
        <v>259</v>
      </c>
      <c r="C963" s="4">
        <v>21.0</v>
      </c>
      <c r="D963" s="3" t="s">
        <v>58</v>
      </c>
      <c r="E963" s="3" t="s">
        <v>52</v>
      </c>
      <c r="F963" s="5">
        <v>6.84</v>
      </c>
      <c r="G963" s="3">
        <v>2.0</v>
      </c>
      <c r="H963" s="5">
        <v>95.25</v>
      </c>
      <c r="I963" s="3" t="s">
        <v>14</v>
      </c>
      <c r="J963" s="3">
        <f>IFERROR(__xludf.DUMMYFUNCTION("COUNTA(SPLIT(I963,"",""))"),1.0)</f>
        <v>1</v>
      </c>
      <c r="K963" s="3">
        <f>IFERROR(__xludf.DUMMYFUNCTION("IF(REGEXMATCH(I963,""(?i)literary society""),1,0)"),0.0)</f>
        <v>0</v>
      </c>
      <c r="L963" s="3">
        <f>IFERROR(__xludf.DUMMYFUNCTION("IF(REGEXMATCH(I963,""(?i)robotics""),1,0)"),0.0)</f>
        <v>0</v>
      </c>
      <c r="M963" s="3">
        <f>IFERROR(__xludf.DUMMYFUNCTION("IF(REGEXMATCH(I963,""(?i)coding club""),1,0)"),0.0)</f>
        <v>0</v>
      </c>
      <c r="N963" s="3">
        <f>IFERROR(__xludf.DUMMYFUNCTION("IF(REGEXMATCH(I963,""(?i)entrepreneurship cell""),1,0)"),0.0)</f>
        <v>0</v>
      </c>
      <c r="O963" s="3">
        <f>IFERROR(__xludf.DUMMYFUNCTION("IF(REGEXMATCH(I963,""(?i)cultural club""),1,0)"),1.0)</f>
        <v>1</v>
      </c>
      <c r="P963" s="3">
        <f>IFERROR(__xludf.DUMMYFUNCTION("IF(REGEXMATCH(I963,""(?i)sports club""),1,0)"),0.0)</f>
        <v>0</v>
      </c>
      <c r="Q963" s="3" t="s">
        <v>316</v>
      </c>
      <c r="R963" s="3">
        <f>IFERROR(__xludf.DUMMYFUNCTION("COUNTA(SPLIT(Q963,"",""))"),4.0)</f>
        <v>4</v>
      </c>
      <c r="S963" s="3">
        <f>IFERROR(__xludf.DUMMYFUNCTION("IF(REGEXMATCH(Q963,""(?i)c\+\+""),1,0)"),0.0)</f>
        <v>0</v>
      </c>
      <c r="T963" s="3">
        <f>IFERROR(__xludf.DUMMYFUNCTION("IF(REGEXMATCH(Q963,""(?i)machine learning""),1,0)"),0.0)</f>
        <v>0</v>
      </c>
      <c r="U963" s="3">
        <f>IFERROR(__xludf.DUMMYFUNCTION("IF(REGEXMATCH(Q963,""(?i)python""),1,0)"),1.0)</f>
        <v>1</v>
      </c>
      <c r="V963" s="3">
        <f>IFERROR(__xludf.DUMMYFUNCTION("IF(REGEXMATCH(Q963,""(?i)java""),1,0)"),0.0)</f>
        <v>0</v>
      </c>
      <c r="W963" s="3">
        <f>IFERROR(__xludf.DUMMYFUNCTION("IF(REGEXMATCH(Q963,""(?i)sql""),1,0)"),1.0)</f>
        <v>1</v>
      </c>
      <c r="X963" s="3">
        <f>IFERROR(__xludf.DUMMYFUNCTION("IF(REGEXMATCH(Q963,""(?i)web development""),1,0)"),1.0)</f>
        <v>1</v>
      </c>
      <c r="Y963" s="3">
        <f>IFERROR(__xludf.DUMMYFUNCTION("IF(REGEXMATCH(Q963,""(?i)data science""),1,0)"),1.0)</f>
        <v>1</v>
      </c>
      <c r="Z963" s="3" t="s">
        <v>45</v>
      </c>
      <c r="AA963" s="3" t="s">
        <v>67</v>
      </c>
      <c r="AB963" s="3" t="s">
        <v>66</v>
      </c>
      <c r="AC963" s="3" t="s">
        <v>72</v>
      </c>
      <c r="AD963" s="3">
        <v>8.58</v>
      </c>
      <c r="AE963" s="3" t="s">
        <v>61</v>
      </c>
      <c r="AF963" s="3">
        <v>8.23</v>
      </c>
      <c r="AG963" s="3">
        <v>6.82</v>
      </c>
      <c r="AH963" s="3">
        <v>5.99</v>
      </c>
      <c r="AI963" s="3">
        <v>6.02</v>
      </c>
      <c r="AJ963" s="3">
        <v>6.7</v>
      </c>
      <c r="AK963" s="3">
        <v>6.7</v>
      </c>
      <c r="AL963" s="3">
        <v>7.91</v>
      </c>
      <c r="AM963" s="3">
        <v>6.33</v>
      </c>
    </row>
    <row r="964">
      <c r="A964" s="3" t="s">
        <v>2143</v>
      </c>
      <c r="B964" s="3" t="s">
        <v>2144</v>
      </c>
      <c r="C964" s="4">
        <v>22.0</v>
      </c>
      <c r="D964" s="3" t="s">
        <v>41</v>
      </c>
      <c r="E964" s="3" t="s">
        <v>52</v>
      </c>
      <c r="F964" s="5">
        <v>6.82</v>
      </c>
      <c r="G964" s="3">
        <v>0.0</v>
      </c>
      <c r="H964" s="5">
        <v>77.71</v>
      </c>
      <c r="I964" s="3" t="s">
        <v>1422</v>
      </c>
      <c r="J964" s="3">
        <f>IFERROR(__xludf.DUMMYFUNCTION("COUNTA(SPLIT(I964,"",""))"),3.0)</f>
        <v>3</v>
      </c>
      <c r="K964" s="3">
        <f>IFERROR(__xludf.DUMMYFUNCTION("IF(REGEXMATCH(I964,""(?i)literary society""),1,0)"),1.0)</f>
        <v>1</v>
      </c>
      <c r="L964" s="3">
        <f>IFERROR(__xludf.DUMMYFUNCTION("IF(REGEXMATCH(I964,""(?i)robotics""),1,0)"),0.0)</f>
        <v>0</v>
      </c>
      <c r="M964" s="3">
        <f>IFERROR(__xludf.DUMMYFUNCTION("IF(REGEXMATCH(I964,""(?i)coding club""),1,0)"),1.0)</f>
        <v>1</v>
      </c>
      <c r="N964" s="3">
        <f>IFERROR(__xludf.DUMMYFUNCTION("IF(REGEXMATCH(I964,""(?i)entrepreneurship cell""),1,0)"),0.0)</f>
        <v>0</v>
      </c>
      <c r="O964" s="3">
        <f>IFERROR(__xludf.DUMMYFUNCTION("IF(REGEXMATCH(I964,""(?i)cultural club""),1,0)"),1.0)</f>
        <v>1</v>
      </c>
      <c r="P964" s="3">
        <f>IFERROR(__xludf.DUMMYFUNCTION("IF(REGEXMATCH(I964,""(?i)sports club""),1,0)"),0.0)</f>
        <v>0</v>
      </c>
      <c r="Q964" s="3" t="s">
        <v>1478</v>
      </c>
      <c r="R964" s="3">
        <f>IFERROR(__xludf.DUMMYFUNCTION("COUNTA(SPLIT(Q964,"",""))"),3.0)</f>
        <v>3</v>
      </c>
      <c r="S964" s="3">
        <f>IFERROR(__xludf.DUMMYFUNCTION("IF(REGEXMATCH(Q964,""(?i)c\+\+""),1,0)"),0.0)</f>
        <v>0</v>
      </c>
      <c r="T964" s="3">
        <f>IFERROR(__xludf.DUMMYFUNCTION("IF(REGEXMATCH(Q964,""(?i)machine learning""),1,0)"),1.0)</f>
        <v>1</v>
      </c>
      <c r="U964" s="3">
        <f>IFERROR(__xludf.DUMMYFUNCTION("IF(REGEXMATCH(Q964,""(?i)python""),1,0)"),0.0)</f>
        <v>0</v>
      </c>
      <c r="V964" s="3">
        <f>IFERROR(__xludf.DUMMYFUNCTION("IF(REGEXMATCH(Q964,""(?i)java""),1,0)"),0.0)</f>
        <v>0</v>
      </c>
      <c r="W964" s="3">
        <f>IFERROR(__xludf.DUMMYFUNCTION("IF(REGEXMATCH(Q964,""(?i)sql""),1,0)"),1.0)</f>
        <v>1</v>
      </c>
      <c r="X964" s="3">
        <f>IFERROR(__xludf.DUMMYFUNCTION("IF(REGEXMATCH(Q964,""(?i)web development""),1,0)"),0.0)</f>
        <v>0</v>
      </c>
      <c r="Y964" s="3">
        <f>IFERROR(__xludf.DUMMYFUNCTION("IF(REGEXMATCH(Q964,""(?i)data science""),1,0)"),1.0)</f>
        <v>1</v>
      </c>
      <c r="Z964" s="3" t="s">
        <v>55</v>
      </c>
      <c r="AA964" s="3" t="s">
        <v>48</v>
      </c>
      <c r="AB964" s="3" t="s">
        <v>47</v>
      </c>
      <c r="AC964" s="3" t="s">
        <v>48</v>
      </c>
      <c r="AD964" s="3">
        <v>0.0</v>
      </c>
      <c r="AE964" s="3" t="s">
        <v>49</v>
      </c>
      <c r="AF964" s="3">
        <v>7.33</v>
      </c>
      <c r="AG964" s="3">
        <v>7.53</v>
      </c>
      <c r="AH964" s="3">
        <v>6.04</v>
      </c>
      <c r="AI964" s="3">
        <v>6.02</v>
      </c>
      <c r="AJ964" s="3">
        <v>7.99</v>
      </c>
      <c r="AK964" s="3">
        <v>8.04</v>
      </c>
      <c r="AL964" s="3">
        <v>5.91</v>
      </c>
      <c r="AM964" s="3">
        <v>5.72</v>
      </c>
    </row>
    <row r="965">
      <c r="A965" s="3" t="s">
        <v>2145</v>
      </c>
      <c r="B965" s="3" t="s">
        <v>288</v>
      </c>
      <c r="C965" s="4">
        <v>18.0</v>
      </c>
      <c r="D965" s="3" t="s">
        <v>41</v>
      </c>
      <c r="E965" s="3" t="s">
        <v>59</v>
      </c>
      <c r="F965" s="5">
        <v>6.19</v>
      </c>
      <c r="G965" s="3">
        <v>2.0</v>
      </c>
      <c r="H965" s="5">
        <v>63.02</v>
      </c>
      <c r="I965" s="3" t="s">
        <v>10</v>
      </c>
      <c r="J965" s="3">
        <f>IFERROR(__xludf.DUMMYFUNCTION("COUNTA(SPLIT(I965,"",""))"),1.0)</f>
        <v>1</v>
      </c>
      <c r="K965" s="3">
        <f>IFERROR(__xludf.DUMMYFUNCTION("IF(REGEXMATCH(I965,""(?i)literary society""),1,0)"),1.0)</f>
        <v>1</v>
      </c>
      <c r="L965" s="3">
        <f>IFERROR(__xludf.DUMMYFUNCTION("IF(REGEXMATCH(I965,""(?i)robotics""),1,0)"),0.0)</f>
        <v>0</v>
      </c>
      <c r="M965" s="3">
        <f>IFERROR(__xludf.DUMMYFUNCTION("IF(REGEXMATCH(I965,""(?i)coding club""),1,0)"),0.0)</f>
        <v>0</v>
      </c>
      <c r="N965" s="3">
        <f>IFERROR(__xludf.DUMMYFUNCTION("IF(REGEXMATCH(I965,""(?i)entrepreneurship cell""),1,0)"),0.0)</f>
        <v>0</v>
      </c>
      <c r="O965" s="3">
        <f>IFERROR(__xludf.DUMMYFUNCTION("IF(REGEXMATCH(I965,""(?i)cultural club""),1,0)"),0.0)</f>
        <v>0</v>
      </c>
      <c r="P965" s="3">
        <f>IFERROR(__xludf.DUMMYFUNCTION("IF(REGEXMATCH(I965,""(?i)sports club""),1,0)"),0.0)</f>
        <v>0</v>
      </c>
      <c r="Q965" s="3" t="s">
        <v>323</v>
      </c>
      <c r="R965" s="3">
        <f>IFERROR(__xludf.DUMMYFUNCTION("COUNTA(SPLIT(Q965,"",""))"),3.0)</f>
        <v>3</v>
      </c>
      <c r="S965" s="3">
        <f>IFERROR(__xludf.DUMMYFUNCTION("IF(REGEXMATCH(Q965,""(?i)c\+\+""),1,0)"),0.0)</f>
        <v>0</v>
      </c>
      <c r="T965" s="3">
        <f>IFERROR(__xludf.DUMMYFUNCTION("IF(REGEXMATCH(Q965,""(?i)machine learning""),1,0)"),1.0)</f>
        <v>1</v>
      </c>
      <c r="U965" s="3">
        <f>IFERROR(__xludf.DUMMYFUNCTION("IF(REGEXMATCH(Q965,""(?i)python""),1,0)"),1.0)</f>
        <v>1</v>
      </c>
      <c r="V965" s="3">
        <f>IFERROR(__xludf.DUMMYFUNCTION("IF(REGEXMATCH(Q965,""(?i)java""),1,0)"),0.0)</f>
        <v>0</v>
      </c>
      <c r="W965" s="3">
        <f>IFERROR(__xludf.DUMMYFUNCTION("IF(REGEXMATCH(Q965,""(?i)sql""),1,0)"),0.0)</f>
        <v>0</v>
      </c>
      <c r="X965" s="3">
        <f>IFERROR(__xludf.DUMMYFUNCTION("IF(REGEXMATCH(Q965,""(?i)web development""),1,0)"),1.0)</f>
        <v>1</v>
      </c>
      <c r="Y965" s="3">
        <f>IFERROR(__xludf.DUMMYFUNCTION("IF(REGEXMATCH(Q965,""(?i)data science""),1,0)"),0.0)</f>
        <v>0</v>
      </c>
      <c r="Z965" s="3" t="s">
        <v>55</v>
      </c>
      <c r="AA965" s="3" t="s">
        <v>48</v>
      </c>
      <c r="AB965" s="3" t="s">
        <v>66</v>
      </c>
      <c r="AC965" s="3" t="s">
        <v>67</v>
      </c>
      <c r="AD965" s="3">
        <v>19.17</v>
      </c>
      <c r="AE965" s="3" t="s">
        <v>75</v>
      </c>
      <c r="AF965" s="3">
        <v>5.89</v>
      </c>
      <c r="AG965" s="3">
        <v>5.34</v>
      </c>
      <c r="AH965" s="3">
        <v>6.17</v>
      </c>
      <c r="AI965" s="3">
        <v>6.34</v>
      </c>
      <c r="AJ965" s="3">
        <v>5.25</v>
      </c>
      <c r="AK965" s="3">
        <v>6.87</v>
      </c>
      <c r="AL965" s="3">
        <v>7.95</v>
      </c>
      <c r="AM965" s="3">
        <v>5.71</v>
      </c>
    </row>
    <row r="966">
      <c r="A966" s="3" t="s">
        <v>2146</v>
      </c>
      <c r="B966" s="3" t="s">
        <v>178</v>
      </c>
      <c r="C966" s="4">
        <v>19.0</v>
      </c>
      <c r="D966" s="3" t="s">
        <v>58</v>
      </c>
      <c r="E966" s="3" t="s">
        <v>92</v>
      </c>
      <c r="F966" s="5">
        <v>6.79</v>
      </c>
      <c r="G966" s="3">
        <v>1.0</v>
      </c>
      <c r="H966" s="5">
        <v>95.93</v>
      </c>
      <c r="I966" s="3" t="s">
        <v>120</v>
      </c>
      <c r="J966" s="3">
        <f>IFERROR(__xludf.DUMMYFUNCTION("COUNTA(SPLIT(I966,"",""))"),2.0)</f>
        <v>2</v>
      </c>
      <c r="K966" s="3">
        <f>IFERROR(__xludf.DUMMYFUNCTION("IF(REGEXMATCH(I966,""(?i)literary society""),1,0)"),0.0)</f>
        <v>0</v>
      </c>
      <c r="L966" s="3">
        <f>IFERROR(__xludf.DUMMYFUNCTION("IF(REGEXMATCH(I966,""(?i)robotics""),1,0)"),0.0)</f>
        <v>0</v>
      </c>
      <c r="M966" s="3">
        <f>IFERROR(__xludf.DUMMYFUNCTION("IF(REGEXMATCH(I966,""(?i)coding club""),1,0)"),1.0)</f>
        <v>1</v>
      </c>
      <c r="N966" s="3">
        <f>IFERROR(__xludf.DUMMYFUNCTION("IF(REGEXMATCH(I966,""(?i)entrepreneurship cell""),1,0)"),0.0)</f>
        <v>0</v>
      </c>
      <c r="O966" s="3">
        <f>IFERROR(__xludf.DUMMYFUNCTION("IF(REGEXMATCH(I966,""(?i)cultural club""),1,0)"),1.0)</f>
        <v>1</v>
      </c>
      <c r="P966" s="3">
        <f>IFERROR(__xludf.DUMMYFUNCTION("IF(REGEXMATCH(I966,""(?i)sports club""),1,0)"),0.0)</f>
        <v>0</v>
      </c>
      <c r="Q966" s="3" t="s">
        <v>217</v>
      </c>
      <c r="R966" s="3">
        <f>IFERROR(__xludf.DUMMYFUNCTION("COUNTA(SPLIT(Q966,"",""))"),2.0)</f>
        <v>2</v>
      </c>
      <c r="S966" s="3">
        <f>IFERROR(__xludf.DUMMYFUNCTION("IF(REGEXMATCH(Q966,""(?i)c\+\+""),1,0)"),0.0)</f>
        <v>0</v>
      </c>
      <c r="T966" s="3">
        <f>IFERROR(__xludf.DUMMYFUNCTION("IF(REGEXMATCH(Q966,""(?i)machine learning""),1,0)"),1.0)</f>
        <v>1</v>
      </c>
      <c r="U966" s="3">
        <f>IFERROR(__xludf.DUMMYFUNCTION("IF(REGEXMATCH(Q966,""(?i)python""),1,0)"),0.0)</f>
        <v>0</v>
      </c>
      <c r="V966" s="3">
        <f>IFERROR(__xludf.DUMMYFUNCTION("IF(REGEXMATCH(Q966,""(?i)java""),1,0)"),0.0)</f>
        <v>0</v>
      </c>
      <c r="W966" s="3">
        <f>IFERROR(__xludf.DUMMYFUNCTION("IF(REGEXMATCH(Q966,""(?i)sql""),1,0)"),0.0)</f>
        <v>0</v>
      </c>
      <c r="X966" s="3">
        <f>IFERROR(__xludf.DUMMYFUNCTION("IF(REGEXMATCH(Q966,""(?i)web development""),1,0)"),1.0)</f>
        <v>1</v>
      </c>
      <c r="Y966" s="3">
        <f>IFERROR(__xludf.DUMMYFUNCTION("IF(REGEXMATCH(Q966,""(?i)data science""),1,0)"),0.0)</f>
        <v>0</v>
      </c>
      <c r="Z966" s="3" t="s">
        <v>45</v>
      </c>
      <c r="AA966" s="3" t="s">
        <v>85</v>
      </c>
      <c r="AB966" s="3" t="s">
        <v>66</v>
      </c>
      <c r="AC966" s="3" t="s">
        <v>72</v>
      </c>
      <c r="AD966" s="3">
        <v>17.1</v>
      </c>
      <c r="AE966" s="3" t="s">
        <v>61</v>
      </c>
      <c r="AF966" s="3">
        <v>6.57</v>
      </c>
      <c r="AG966" s="3">
        <v>6.46</v>
      </c>
      <c r="AH966" s="3">
        <v>7.09</v>
      </c>
      <c r="AI966" s="3">
        <v>7.55</v>
      </c>
      <c r="AJ966" s="3">
        <v>7.12</v>
      </c>
      <c r="AK966" s="3">
        <v>7.71</v>
      </c>
      <c r="AL966" s="3">
        <v>5.03</v>
      </c>
      <c r="AM966" s="3">
        <v>6.78</v>
      </c>
    </row>
    <row r="967">
      <c r="A967" s="3" t="s">
        <v>2147</v>
      </c>
      <c r="B967" s="3" t="s">
        <v>2148</v>
      </c>
      <c r="C967" s="4">
        <v>22.0</v>
      </c>
      <c r="D967" s="3" t="s">
        <v>41</v>
      </c>
      <c r="E967" s="3" t="s">
        <v>92</v>
      </c>
      <c r="F967" s="5">
        <v>7.63</v>
      </c>
      <c r="G967" s="3">
        <v>0.0</v>
      </c>
      <c r="H967" s="5">
        <v>63.36</v>
      </c>
      <c r="I967" s="3" t="s">
        <v>300</v>
      </c>
      <c r="J967" s="3">
        <f>IFERROR(__xludf.DUMMYFUNCTION("COUNTA(SPLIT(I967,"",""))"),2.0)</f>
        <v>2</v>
      </c>
      <c r="K967" s="3">
        <f>IFERROR(__xludf.DUMMYFUNCTION("IF(REGEXMATCH(I967,""(?i)literary society""),1,0)"),0.0)</f>
        <v>0</v>
      </c>
      <c r="L967" s="3">
        <f>IFERROR(__xludf.DUMMYFUNCTION("IF(REGEXMATCH(I967,""(?i)robotics""),1,0)"),1.0)</f>
        <v>1</v>
      </c>
      <c r="M967" s="3">
        <f>IFERROR(__xludf.DUMMYFUNCTION("IF(REGEXMATCH(I967,""(?i)coding club""),1,0)"),1.0)</f>
        <v>1</v>
      </c>
      <c r="N967" s="3">
        <f>IFERROR(__xludf.DUMMYFUNCTION("IF(REGEXMATCH(I967,""(?i)entrepreneurship cell""),1,0)"),0.0)</f>
        <v>0</v>
      </c>
      <c r="O967" s="3">
        <f>IFERROR(__xludf.DUMMYFUNCTION("IF(REGEXMATCH(I967,""(?i)cultural club""),1,0)"),0.0)</f>
        <v>0</v>
      </c>
      <c r="P967" s="3">
        <f>IFERROR(__xludf.DUMMYFUNCTION("IF(REGEXMATCH(I967,""(?i)sports club""),1,0)"),0.0)</f>
        <v>0</v>
      </c>
      <c r="Q967" s="3" t="s">
        <v>206</v>
      </c>
      <c r="R967" s="3">
        <f>IFERROR(__xludf.DUMMYFUNCTION("COUNTA(SPLIT(Q967,"",""))"),2.0)</f>
        <v>2</v>
      </c>
      <c r="S967" s="3">
        <f>IFERROR(__xludf.DUMMYFUNCTION("IF(REGEXMATCH(Q967,""(?i)c\+\+""),1,0)"),0.0)</f>
        <v>0</v>
      </c>
      <c r="T967" s="3">
        <f>IFERROR(__xludf.DUMMYFUNCTION("IF(REGEXMATCH(Q967,""(?i)machine learning""),1,0)"),0.0)</f>
        <v>0</v>
      </c>
      <c r="U967" s="3">
        <f>IFERROR(__xludf.DUMMYFUNCTION("IF(REGEXMATCH(Q967,""(?i)python""),1,0)"),0.0)</f>
        <v>0</v>
      </c>
      <c r="V967" s="3">
        <f>IFERROR(__xludf.DUMMYFUNCTION("IF(REGEXMATCH(Q967,""(?i)java""),1,0)"),1.0)</f>
        <v>1</v>
      </c>
      <c r="W967" s="3">
        <f>IFERROR(__xludf.DUMMYFUNCTION("IF(REGEXMATCH(Q967,""(?i)sql""),1,0)"),0.0)</f>
        <v>0</v>
      </c>
      <c r="X967" s="3">
        <f>IFERROR(__xludf.DUMMYFUNCTION("IF(REGEXMATCH(Q967,""(?i)web development""),1,0)"),1.0)</f>
        <v>1</v>
      </c>
      <c r="Y967" s="3">
        <f>IFERROR(__xludf.DUMMYFUNCTION("IF(REGEXMATCH(Q967,""(?i)data science""),1,0)"),0.0)</f>
        <v>0</v>
      </c>
      <c r="Z967" s="3" t="s">
        <v>55</v>
      </c>
      <c r="AA967" s="3" t="s">
        <v>48</v>
      </c>
      <c r="AB967" s="3" t="s">
        <v>47</v>
      </c>
      <c r="AC967" s="3" t="s">
        <v>48</v>
      </c>
      <c r="AD967" s="3">
        <v>0.0</v>
      </c>
      <c r="AE967" s="3" t="s">
        <v>49</v>
      </c>
      <c r="AF967" s="3">
        <v>8.51</v>
      </c>
      <c r="AG967" s="3">
        <v>8.12</v>
      </c>
      <c r="AH967" s="3">
        <v>5.58</v>
      </c>
      <c r="AI967" s="3">
        <v>7.22</v>
      </c>
      <c r="AJ967" s="3">
        <v>7.74</v>
      </c>
      <c r="AK967" s="3">
        <v>7.62</v>
      </c>
      <c r="AL967" s="3">
        <v>6.37</v>
      </c>
      <c r="AM967" s="3">
        <v>9.91</v>
      </c>
    </row>
    <row r="968">
      <c r="A968" s="3" t="s">
        <v>2149</v>
      </c>
      <c r="B968" s="3" t="s">
        <v>2150</v>
      </c>
      <c r="C968" s="4">
        <v>21.0</v>
      </c>
      <c r="D968" s="3" t="s">
        <v>41</v>
      </c>
      <c r="E968" s="3" t="s">
        <v>42</v>
      </c>
      <c r="F968" s="5">
        <v>7.21</v>
      </c>
      <c r="G968" s="3">
        <v>2.0</v>
      </c>
      <c r="H968" s="5">
        <v>87.63</v>
      </c>
      <c r="I968" s="3" t="s">
        <v>10</v>
      </c>
      <c r="J968" s="3">
        <f>IFERROR(__xludf.DUMMYFUNCTION("COUNTA(SPLIT(I968,"",""))"),1.0)</f>
        <v>1</v>
      </c>
      <c r="K968" s="3">
        <f>IFERROR(__xludf.DUMMYFUNCTION("IF(REGEXMATCH(I968,""(?i)literary society""),1,0)"),1.0)</f>
        <v>1</v>
      </c>
      <c r="L968" s="3">
        <f>IFERROR(__xludf.DUMMYFUNCTION("IF(REGEXMATCH(I968,""(?i)robotics""),1,0)"),0.0)</f>
        <v>0</v>
      </c>
      <c r="M968" s="3">
        <f>IFERROR(__xludf.DUMMYFUNCTION("IF(REGEXMATCH(I968,""(?i)coding club""),1,0)"),0.0)</f>
        <v>0</v>
      </c>
      <c r="N968" s="3">
        <f>IFERROR(__xludf.DUMMYFUNCTION("IF(REGEXMATCH(I968,""(?i)entrepreneurship cell""),1,0)"),0.0)</f>
        <v>0</v>
      </c>
      <c r="O968" s="3">
        <f>IFERROR(__xludf.DUMMYFUNCTION("IF(REGEXMATCH(I968,""(?i)cultural club""),1,0)"),0.0)</f>
        <v>0</v>
      </c>
      <c r="P968" s="3">
        <f>IFERROR(__xludf.DUMMYFUNCTION("IF(REGEXMATCH(I968,""(?i)sports club""),1,0)"),0.0)</f>
        <v>0</v>
      </c>
      <c r="Q968" s="3" t="s">
        <v>2151</v>
      </c>
      <c r="R968" s="3">
        <f>IFERROR(__xludf.DUMMYFUNCTION("COUNTA(SPLIT(Q968,"",""))"),4.0)</f>
        <v>4</v>
      </c>
      <c r="S968" s="3">
        <f>IFERROR(__xludf.DUMMYFUNCTION("IF(REGEXMATCH(Q968,""(?i)c\+\+""),1,0)"),1.0)</f>
        <v>1</v>
      </c>
      <c r="T968" s="3">
        <f>IFERROR(__xludf.DUMMYFUNCTION("IF(REGEXMATCH(Q968,""(?i)machine learning""),1,0)"),1.0)</f>
        <v>1</v>
      </c>
      <c r="U968" s="3">
        <f>IFERROR(__xludf.DUMMYFUNCTION("IF(REGEXMATCH(Q968,""(?i)python""),1,0)"),1.0)</f>
        <v>1</v>
      </c>
      <c r="V968" s="3">
        <f>IFERROR(__xludf.DUMMYFUNCTION("IF(REGEXMATCH(Q968,""(?i)java""),1,0)"),0.0)</f>
        <v>0</v>
      </c>
      <c r="W968" s="3">
        <f>IFERROR(__xludf.DUMMYFUNCTION("IF(REGEXMATCH(Q968,""(?i)sql""),1,0)"),1.0)</f>
        <v>1</v>
      </c>
      <c r="X968" s="3">
        <f>IFERROR(__xludf.DUMMYFUNCTION("IF(REGEXMATCH(Q968,""(?i)web development""),1,0)"),0.0)</f>
        <v>0</v>
      </c>
      <c r="Y968" s="3">
        <f>IFERROR(__xludf.DUMMYFUNCTION("IF(REGEXMATCH(Q968,""(?i)data science""),1,0)"),0.0)</f>
        <v>0</v>
      </c>
      <c r="Z968" s="3" t="s">
        <v>45</v>
      </c>
      <c r="AA968" s="3" t="s">
        <v>61</v>
      </c>
      <c r="AB968" s="3" t="s">
        <v>66</v>
      </c>
      <c r="AC968" s="3" t="s">
        <v>46</v>
      </c>
      <c r="AD968" s="3">
        <v>12.08</v>
      </c>
      <c r="AE968" s="3" t="s">
        <v>72</v>
      </c>
      <c r="AF968" s="3">
        <v>4.95</v>
      </c>
      <c r="AG968" s="3">
        <v>6.62</v>
      </c>
      <c r="AH968" s="3">
        <v>6.97</v>
      </c>
      <c r="AI968" s="3">
        <v>6.48</v>
      </c>
      <c r="AJ968" s="3">
        <v>8.39</v>
      </c>
      <c r="AK968" s="3">
        <v>8.32</v>
      </c>
      <c r="AL968" s="3">
        <v>8.93</v>
      </c>
      <c r="AM968" s="3">
        <v>7.05</v>
      </c>
    </row>
    <row r="969">
      <c r="A969" s="3" t="s">
        <v>2152</v>
      </c>
      <c r="B969" s="3" t="s">
        <v>2153</v>
      </c>
      <c r="C969" s="4">
        <v>19.0</v>
      </c>
      <c r="D969" s="3" t="s">
        <v>58</v>
      </c>
      <c r="E969" s="3" t="s">
        <v>52</v>
      </c>
      <c r="F969" s="5">
        <v>7.15</v>
      </c>
      <c r="G969" s="3">
        <v>1.0</v>
      </c>
      <c r="H969" s="5">
        <v>60.77</v>
      </c>
      <c r="I969" s="3" t="s">
        <v>886</v>
      </c>
      <c r="J969" s="3">
        <f>IFERROR(__xludf.DUMMYFUNCTION("COUNTA(SPLIT(I969,"",""))"),3.0)</f>
        <v>3</v>
      </c>
      <c r="K969" s="3">
        <f>IFERROR(__xludf.DUMMYFUNCTION("IF(REGEXMATCH(I969,""(?i)literary society""),1,0)"),1.0)</f>
        <v>1</v>
      </c>
      <c r="L969" s="3">
        <f>IFERROR(__xludf.DUMMYFUNCTION("IF(REGEXMATCH(I969,""(?i)robotics""),1,0)"),1.0)</f>
        <v>1</v>
      </c>
      <c r="M969" s="3">
        <f>IFERROR(__xludf.DUMMYFUNCTION("IF(REGEXMATCH(I969,""(?i)coding club""),1,0)"),0.0)</f>
        <v>0</v>
      </c>
      <c r="N969" s="3">
        <f>IFERROR(__xludf.DUMMYFUNCTION("IF(REGEXMATCH(I969,""(?i)entrepreneurship cell""),1,0)"),1.0)</f>
        <v>1</v>
      </c>
      <c r="O969" s="3">
        <f>IFERROR(__xludf.DUMMYFUNCTION("IF(REGEXMATCH(I969,""(?i)cultural club""),1,0)"),0.0)</f>
        <v>0</v>
      </c>
      <c r="P969" s="3">
        <f>IFERROR(__xludf.DUMMYFUNCTION("IF(REGEXMATCH(I969,""(?i)sports club""),1,0)"),0.0)</f>
        <v>0</v>
      </c>
      <c r="Q969" s="3" t="s">
        <v>74</v>
      </c>
      <c r="R969" s="3">
        <f>IFERROR(__xludf.DUMMYFUNCTION("COUNTA(SPLIT(Q969,"",""))"),2.0)</f>
        <v>2</v>
      </c>
      <c r="S969" s="3">
        <f>IFERROR(__xludf.DUMMYFUNCTION("IF(REGEXMATCH(Q969,""(?i)c\+\+""),1,0)"),0.0)</f>
        <v>0</v>
      </c>
      <c r="T969" s="3">
        <f>IFERROR(__xludf.DUMMYFUNCTION("IF(REGEXMATCH(Q969,""(?i)machine learning""),1,0)"),0.0)</f>
        <v>0</v>
      </c>
      <c r="U969" s="3">
        <f>IFERROR(__xludf.DUMMYFUNCTION("IF(REGEXMATCH(Q969,""(?i)python""),1,0)"),1.0)</f>
        <v>1</v>
      </c>
      <c r="V969" s="3">
        <f>IFERROR(__xludf.DUMMYFUNCTION("IF(REGEXMATCH(Q969,""(?i)java""),1,0)"),0.0)</f>
        <v>0</v>
      </c>
      <c r="W969" s="3">
        <f>IFERROR(__xludf.DUMMYFUNCTION("IF(REGEXMATCH(Q969,""(?i)sql""),1,0)"),1.0)</f>
        <v>1</v>
      </c>
      <c r="X969" s="3">
        <f>IFERROR(__xludf.DUMMYFUNCTION("IF(REGEXMATCH(Q969,""(?i)web development""),1,0)"),0.0)</f>
        <v>0</v>
      </c>
      <c r="Y969" s="3">
        <f>IFERROR(__xludf.DUMMYFUNCTION("IF(REGEXMATCH(Q969,""(?i)data science""),1,0)"),0.0)</f>
        <v>0</v>
      </c>
      <c r="Z969" s="3" t="s">
        <v>45</v>
      </c>
      <c r="AA969" s="3" t="s">
        <v>61</v>
      </c>
      <c r="AB969" s="3" t="s">
        <v>47</v>
      </c>
      <c r="AC969" s="3" t="s">
        <v>48</v>
      </c>
      <c r="AD969" s="3">
        <v>0.0</v>
      </c>
      <c r="AE969" s="3" t="s">
        <v>49</v>
      </c>
      <c r="AF969" s="3">
        <v>8.43</v>
      </c>
      <c r="AG969" s="3">
        <v>6.39</v>
      </c>
      <c r="AH969" s="3">
        <v>7.33</v>
      </c>
      <c r="AI969" s="3">
        <v>6.55</v>
      </c>
      <c r="AJ969" s="3">
        <v>7.75</v>
      </c>
      <c r="AK969" s="3">
        <v>5.88</v>
      </c>
      <c r="AL969" s="3">
        <v>7.74</v>
      </c>
      <c r="AM969" s="3">
        <v>7.11</v>
      </c>
    </row>
    <row r="970">
      <c r="A970" s="3" t="s">
        <v>2154</v>
      </c>
      <c r="B970" s="3" t="s">
        <v>2155</v>
      </c>
      <c r="C970" s="4">
        <v>23.0</v>
      </c>
      <c r="D970" s="3" t="s">
        <v>58</v>
      </c>
      <c r="E970" s="3" t="s">
        <v>82</v>
      </c>
      <c r="F970" s="5">
        <v>7.32</v>
      </c>
      <c r="G970" s="3">
        <v>2.0</v>
      </c>
      <c r="H970" s="5">
        <v>97.22</v>
      </c>
      <c r="I970" s="3" t="s">
        <v>263</v>
      </c>
      <c r="J970" s="3">
        <f>IFERROR(__xludf.DUMMYFUNCTION("COUNTA(SPLIT(I970,"",""))"),2.0)</f>
        <v>2</v>
      </c>
      <c r="K970" s="3">
        <f>IFERROR(__xludf.DUMMYFUNCTION("IF(REGEXMATCH(I970,""(?i)literary society""),1,0)"),1.0)</f>
        <v>1</v>
      </c>
      <c r="L970" s="3">
        <f>IFERROR(__xludf.DUMMYFUNCTION("IF(REGEXMATCH(I970,""(?i)robotics""),1,0)"),0.0)</f>
        <v>0</v>
      </c>
      <c r="M970" s="3">
        <f>IFERROR(__xludf.DUMMYFUNCTION("IF(REGEXMATCH(I970,""(?i)coding club""),1,0)"),0.0)</f>
        <v>0</v>
      </c>
      <c r="N970" s="3">
        <f>IFERROR(__xludf.DUMMYFUNCTION("IF(REGEXMATCH(I970,""(?i)entrepreneurship cell""),1,0)"),0.0)</f>
        <v>0</v>
      </c>
      <c r="O970" s="3">
        <f>IFERROR(__xludf.DUMMYFUNCTION("IF(REGEXMATCH(I970,""(?i)cultural club""),1,0)"),1.0)</f>
        <v>1</v>
      </c>
      <c r="P970" s="3">
        <f>IFERROR(__xludf.DUMMYFUNCTION("IF(REGEXMATCH(I970,""(?i)sports club""),1,0)"),0.0)</f>
        <v>0</v>
      </c>
      <c r="Q970" s="3" t="s">
        <v>2156</v>
      </c>
      <c r="R970" s="3">
        <f>IFERROR(__xludf.DUMMYFUNCTION("COUNTA(SPLIT(Q970,"",""))"),4.0)</f>
        <v>4</v>
      </c>
      <c r="S970" s="3">
        <f>IFERROR(__xludf.DUMMYFUNCTION("IF(REGEXMATCH(Q970,""(?i)c\+\+""),1,0)"),0.0)</f>
        <v>0</v>
      </c>
      <c r="T970" s="3">
        <f>IFERROR(__xludf.DUMMYFUNCTION("IF(REGEXMATCH(Q970,""(?i)machine learning""),1,0)"),0.0)</f>
        <v>0</v>
      </c>
      <c r="U970" s="3">
        <f>IFERROR(__xludf.DUMMYFUNCTION("IF(REGEXMATCH(Q970,""(?i)python""),1,0)"),0.0)</f>
        <v>0</v>
      </c>
      <c r="V970" s="3">
        <f>IFERROR(__xludf.DUMMYFUNCTION("IF(REGEXMATCH(Q970,""(?i)java""),1,0)"),1.0)</f>
        <v>1</v>
      </c>
      <c r="W970" s="3">
        <f>IFERROR(__xludf.DUMMYFUNCTION("IF(REGEXMATCH(Q970,""(?i)sql""),1,0)"),1.0)</f>
        <v>1</v>
      </c>
      <c r="X970" s="3">
        <f>IFERROR(__xludf.DUMMYFUNCTION("IF(REGEXMATCH(Q970,""(?i)web development""),1,0)"),1.0)</f>
        <v>1</v>
      </c>
      <c r="Y970" s="3">
        <f>IFERROR(__xludf.DUMMYFUNCTION("IF(REGEXMATCH(Q970,""(?i)data science""),1,0)"),1.0)</f>
        <v>1</v>
      </c>
      <c r="Z970" s="3" t="s">
        <v>55</v>
      </c>
      <c r="AA970" s="3" t="s">
        <v>48</v>
      </c>
      <c r="AB970" s="3" t="s">
        <v>66</v>
      </c>
      <c r="AC970" s="3" t="s">
        <v>61</v>
      </c>
      <c r="AD970" s="3">
        <v>10.28</v>
      </c>
      <c r="AE970" s="3" t="s">
        <v>61</v>
      </c>
      <c r="AF970" s="3">
        <v>7.8</v>
      </c>
      <c r="AG970" s="3">
        <v>7.83</v>
      </c>
      <c r="AH970" s="3">
        <v>8.38</v>
      </c>
      <c r="AI970" s="3">
        <v>7.04</v>
      </c>
      <c r="AJ970" s="3">
        <v>5.97</v>
      </c>
      <c r="AK970" s="3">
        <v>6.83</v>
      </c>
      <c r="AL970" s="3">
        <v>7.59</v>
      </c>
      <c r="AM970" s="3">
        <v>7.08</v>
      </c>
    </row>
    <row r="971">
      <c r="A971" s="3" t="s">
        <v>2157</v>
      </c>
      <c r="B971" s="3" t="s">
        <v>2158</v>
      </c>
      <c r="C971" s="4">
        <v>21.0</v>
      </c>
      <c r="D971" s="3" t="s">
        <v>41</v>
      </c>
      <c r="E971" s="3" t="s">
        <v>82</v>
      </c>
      <c r="F971" s="5">
        <v>7.03</v>
      </c>
      <c r="G971" s="3">
        <v>1.0</v>
      </c>
      <c r="H971" s="5">
        <v>72.15</v>
      </c>
      <c r="I971" s="3" t="s">
        <v>724</v>
      </c>
      <c r="J971" s="3">
        <f>IFERROR(__xludf.DUMMYFUNCTION("COUNTA(SPLIT(I971,"",""))"),2.0)</f>
        <v>2</v>
      </c>
      <c r="K971" s="3">
        <f>IFERROR(__xludf.DUMMYFUNCTION("IF(REGEXMATCH(I971,""(?i)literary society""),1,0)"),1.0)</f>
        <v>1</v>
      </c>
      <c r="L971" s="3">
        <f>IFERROR(__xludf.DUMMYFUNCTION("IF(REGEXMATCH(I971,""(?i)robotics""),1,0)"),0.0)</f>
        <v>0</v>
      </c>
      <c r="M971" s="3">
        <f>IFERROR(__xludf.DUMMYFUNCTION("IF(REGEXMATCH(I971,""(?i)coding club""),1,0)"),0.0)</f>
        <v>0</v>
      </c>
      <c r="N971" s="3">
        <f>IFERROR(__xludf.DUMMYFUNCTION("IF(REGEXMATCH(I971,""(?i)entrepreneurship cell""),1,0)"),0.0)</f>
        <v>0</v>
      </c>
      <c r="O971" s="3">
        <f>IFERROR(__xludf.DUMMYFUNCTION("IF(REGEXMATCH(I971,""(?i)cultural club""),1,0)"),1.0)</f>
        <v>1</v>
      </c>
      <c r="P971" s="3">
        <f>IFERROR(__xludf.DUMMYFUNCTION("IF(REGEXMATCH(I971,""(?i)sports club""),1,0)"),0.0)</f>
        <v>0</v>
      </c>
      <c r="Q971" s="3" t="s">
        <v>233</v>
      </c>
      <c r="R971" s="3">
        <f>IFERROR(__xludf.DUMMYFUNCTION("COUNTA(SPLIT(Q971,"",""))"),2.0)</f>
        <v>2</v>
      </c>
      <c r="S971" s="3">
        <f>IFERROR(__xludf.DUMMYFUNCTION("IF(REGEXMATCH(Q971,""(?i)c\+\+""),1,0)"),0.0)</f>
        <v>0</v>
      </c>
      <c r="T971" s="3">
        <f>IFERROR(__xludf.DUMMYFUNCTION("IF(REGEXMATCH(Q971,""(?i)machine learning""),1,0)"),0.0)</f>
        <v>0</v>
      </c>
      <c r="U971" s="3">
        <f>IFERROR(__xludf.DUMMYFUNCTION("IF(REGEXMATCH(Q971,""(?i)python""),1,0)"),0.0)</f>
        <v>0</v>
      </c>
      <c r="V971" s="3">
        <f>IFERROR(__xludf.DUMMYFUNCTION("IF(REGEXMATCH(Q971,""(?i)java""),1,0)"),1.0)</f>
        <v>1</v>
      </c>
      <c r="W971" s="3">
        <f>IFERROR(__xludf.DUMMYFUNCTION("IF(REGEXMATCH(Q971,""(?i)sql""),1,0)"),1.0)</f>
        <v>1</v>
      </c>
      <c r="X971" s="3">
        <f>IFERROR(__xludf.DUMMYFUNCTION("IF(REGEXMATCH(Q971,""(?i)web development""),1,0)"),0.0)</f>
        <v>0</v>
      </c>
      <c r="Y971" s="3">
        <f>IFERROR(__xludf.DUMMYFUNCTION("IF(REGEXMATCH(Q971,""(?i)data science""),1,0)"),0.0)</f>
        <v>0</v>
      </c>
      <c r="Z971" s="3" t="s">
        <v>55</v>
      </c>
      <c r="AA971" s="3" t="s">
        <v>48</v>
      </c>
      <c r="AB971" s="3" t="s">
        <v>66</v>
      </c>
      <c r="AC971" s="3" t="s">
        <v>85</v>
      </c>
      <c r="AD971" s="3">
        <v>12.19</v>
      </c>
      <c r="AE971" s="3" t="s">
        <v>72</v>
      </c>
      <c r="AF971" s="3">
        <v>7.44</v>
      </c>
      <c r="AG971" s="3">
        <v>8.94</v>
      </c>
      <c r="AH971" s="3">
        <v>6.4</v>
      </c>
      <c r="AI971" s="3">
        <v>7.38</v>
      </c>
      <c r="AJ971" s="3">
        <v>8.3</v>
      </c>
      <c r="AK971" s="3">
        <v>5.2</v>
      </c>
      <c r="AL971" s="3">
        <v>7.27</v>
      </c>
      <c r="AM971" s="3">
        <v>5.32</v>
      </c>
    </row>
    <row r="972">
      <c r="A972" s="3" t="s">
        <v>2159</v>
      </c>
      <c r="B972" s="3" t="s">
        <v>143</v>
      </c>
      <c r="C972" s="4">
        <v>18.0</v>
      </c>
      <c r="D972" s="3" t="s">
        <v>41</v>
      </c>
      <c r="E972" s="3" t="s">
        <v>70</v>
      </c>
      <c r="F972" s="5">
        <v>6.96</v>
      </c>
      <c r="G972" s="3">
        <v>1.0</v>
      </c>
      <c r="H972" s="5">
        <v>90.11</v>
      </c>
      <c r="I972" s="3" t="s">
        <v>43</v>
      </c>
      <c r="J972" s="3">
        <f>IFERROR(__xludf.DUMMYFUNCTION("COUNTA(SPLIT(I972,"",""))"),2.0)</f>
        <v>2</v>
      </c>
      <c r="K972" s="3">
        <f>IFERROR(__xludf.DUMMYFUNCTION("IF(REGEXMATCH(I972,""(?i)literary society""),1,0)"),1.0)</f>
        <v>1</v>
      </c>
      <c r="L972" s="3">
        <f>IFERROR(__xludf.DUMMYFUNCTION("IF(REGEXMATCH(I972,""(?i)robotics""),1,0)"),1.0)</f>
        <v>1</v>
      </c>
      <c r="M972" s="3">
        <f>IFERROR(__xludf.DUMMYFUNCTION("IF(REGEXMATCH(I972,""(?i)coding club""),1,0)"),0.0)</f>
        <v>0</v>
      </c>
      <c r="N972" s="3">
        <f>IFERROR(__xludf.DUMMYFUNCTION("IF(REGEXMATCH(I972,""(?i)entrepreneurship cell""),1,0)"),0.0)</f>
        <v>0</v>
      </c>
      <c r="O972" s="3">
        <f>IFERROR(__xludf.DUMMYFUNCTION("IF(REGEXMATCH(I972,""(?i)cultural club""),1,0)"),0.0)</f>
        <v>0</v>
      </c>
      <c r="P972" s="3">
        <f>IFERROR(__xludf.DUMMYFUNCTION("IF(REGEXMATCH(I972,""(?i)sports club""),1,0)"),0.0)</f>
        <v>0</v>
      </c>
      <c r="Q972" s="3" t="s">
        <v>269</v>
      </c>
      <c r="R972" s="3">
        <f>IFERROR(__xludf.DUMMYFUNCTION("COUNTA(SPLIT(Q972,"",""))"),2.0)</f>
        <v>2</v>
      </c>
      <c r="S972" s="3">
        <f>IFERROR(__xludf.DUMMYFUNCTION("IF(REGEXMATCH(Q972,""(?i)c\+\+""),1,0)"),1.0)</f>
        <v>1</v>
      </c>
      <c r="T972" s="3">
        <f>IFERROR(__xludf.DUMMYFUNCTION("IF(REGEXMATCH(Q972,""(?i)machine learning""),1,0)"),0.0)</f>
        <v>0</v>
      </c>
      <c r="U972" s="3">
        <f>IFERROR(__xludf.DUMMYFUNCTION("IF(REGEXMATCH(Q972,""(?i)python""),1,0)"),0.0)</f>
        <v>0</v>
      </c>
      <c r="V972" s="3">
        <f>IFERROR(__xludf.DUMMYFUNCTION("IF(REGEXMATCH(Q972,""(?i)java""),1,0)"),0.0)</f>
        <v>0</v>
      </c>
      <c r="W972" s="3">
        <f>IFERROR(__xludf.DUMMYFUNCTION("IF(REGEXMATCH(Q972,""(?i)sql""),1,0)"),1.0)</f>
        <v>1</v>
      </c>
      <c r="X972" s="3">
        <f>IFERROR(__xludf.DUMMYFUNCTION("IF(REGEXMATCH(Q972,""(?i)web development""),1,0)"),0.0)</f>
        <v>0</v>
      </c>
      <c r="Y972" s="3">
        <f>IFERROR(__xludf.DUMMYFUNCTION("IF(REGEXMATCH(Q972,""(?i)data science""),1,0)"),0.0)</f>
        <v>0</v>
      </c>
      <c r="Z972" s="3" t="s">
        <v>55</v>
      </c>
      <c r="AA972" s="3" t="s">
        <v>48</v>
      </c>
      <c r="AB972" s="3" t="s">
        <v>47</v>
      </c>
      <c r="AC972" s="3" t="s">
        <v>48</v>
      </c>
      <c r="AD972" s="3">
        <v>0.0</v>
      </c>
      <c r="AE972" s="3" t="s">
        <v>49</v>
      </c>
      <c r="AF972" s="3">
        <v>8.26</v>
      </c>
      <c r="AG972" s="3">
        <v>7.88</v>
      </c>
      <c r="AH972" s="3">
        <v>6.32</v>
      </c>
      <c r="AI972" s="3">
        <v>7.76</v>
      </c>
      <c r="AJ972" s="3">
        <v>6.83</v>
      </c>
      <c r="AK972" s="3">
        <v>5.07</v>
      </c>
      <c r="AL972" s="3">
        <v>7.16</v>
      </c>
      <c r="AM972" s="3">
        <v>6.38</v>
      </c>
    </row>
    <row r="973">
      <c r="A973" s="3" t="s">
        <v>2160</v>
      </c>
      <c r="B973" s="3" t="s">
        <v>2161</v>
      </c>
      <c r="C973" s="4">
        <v>18.0</v>
      </c>
      <c r="D973" s="3" t="s">
        <v>58</v>
      </c>
      <c r="E973" s="3" t="s">
        <v>52</v>
      </c>
      <c r="F973" s="5">
        <v>7.51</v>
      </c>
      <c r="G973" s="3">
        <v>1.0</v>
      </c>
      <c r="H973" s="5">
        <v>94.11</v>
      </c>
      <c r="I973" s="3" t="s">
        <v>1209</v>
      </c>
      <c r="J973" s="3">
        <f>IFERROR(__xludf.DUMMYFUNCTION("COUNTA(SPLIT(I973,"",""))"),3.0)</f>
        <v>3</v>
      </c>
      <c r="K973" s="3">
        <f>IFERROR(__xludf.DUMMYFUNCTION("IF(REGEXMATCH(I973,""(?i)literary society""),1,0)"),0.0)</f>
        <v>0</v>
      </c>
      <c r="L973" s="3">
        <f>IFERROR(__xludf.DUMMYFUNCTION("IF(REGEXMATCH(I973,""(?i)robotics""),1,0)"),0.0)</f>
        <v>0</v>
      </c>
      <c r="M973" s="3">
        <f>IFERROR(__xludf.DUMMYFUNCTION("IF(REGEXMATCH(I973,""(?i)coding club""),1,0)"),0.0)</f>
        <v>0</v>
      </c>
      <c r="N973" s="3">
        <f>IFERROR(__xludf.DUMMYFUNCTION("IF(REGEXMATCH(I973,""(?i)entrepreneurship cell""),1,0)"),1.0)</f>
        <v>1</v>
      </c>
      <c r="O973" s="3">
        <f>IFERROR(__xludf.DUMMYFUNCTION("IF(REGEXMATCH(I973,""(?i)cultural club""),1,0)"),1.0)</f>
        <v>1</v>
      </c>
      <c r="P973" s="3">
        <f>IFERROR(__xludf.DUMMYFUNCTION("IF(REGEXMATCH(I973,""(?i)sports club""),1,0)"),1.0)</f>
        <v>1</v>
      </c>
      <c r="Q973" s="3" t="s">
        <v>1112</v>
      </c>
      <c r="R973" s="3">
        <f>IFERROR(__xludf.DUMMYFUNCTION("COUNTA(SPLIT(Q973,"",""))"),2.0)</f>
        <v>2</v>
      </c>
      <c r="S973" s="3">
        <f>IFERROR(__xludf.DUMMYFUNCTION("IF(REGEXMATCH(Q973,""(?i)c\+\+""),1,0)"),1.0)</f>
        <v>1</v>
      </c>
      <c r="T973" s="3">
        <f>IFERROR(__xludf.DUMMYFUNCTION("IF(REGEXMATCH(Q973,""(?i)machine learning""),1,0)"),0.0)</f>
        <v>0</v>
      </c>
      <c r="U973" s="3">
        <f>IFERROR(__xludf.DUMMYFUNCTION("IF(REGEXMATCH(Q973,""(?i)python""),1,0)"),0.0)</f>
        <v>0</v>
      </c>
      <c r="V973" s="3">
        <f>IFERROR(__xludf.DUMMYFUNCTION("IF(REGEXMATCH(Q973,""(?i)java""),1,0)"),0.0)</f>
        <v>0</v>
      </c>
      <c r="W973" s="3">
        <f>IFERROR(__xludf.DUMMYFUNCTION("IF(REGEXMATCH(Q973,""(?i)sql""),1,0)"),0.0)</f>
        <v>0</v>
      </c>
      <c r="X973" s="3">
        <f>IFERROR(__xludf.DUMMYFUNCTION("IF(REGEXMATCH(Q973,""(?i)web development""),1,0)"),1.0)</f>
        <v>1</v>
      </c>
      <c r="Y973" s="3">
        <f>IFERROR(__xludf.DUMMYFUNCTION("IF(REGEXMATCH(Q973,""(?i)data science""),1,0)"),0.0)</f>
        <v>0</v>
      </c>
      <c r="Z973" s="3" t="s">
        <v>55</v>
      </c>
      <c r="AA973" s="3" t="s">
        <v>48</v>
      </c>
      <c r="AB973" s="3" t="s">
        <v>47</v>
      </c>
      <c r="AC973" s="3" t="s">
        <v>48</v>
      </c>
      <c r="AD973" s="3">
        <v>0.0</v>
      </c>
      <c r="AE973" s="3" t="s">
        <v>49</v>
      </c>
      <c r="AF973" s="3">
        <v>7.36</v>
      </c>
      <c r="AG973" s="3">
        <v>7.05</v>
      </c>
      <c r="AH973" s="3">
        <v>7.51</v>
      </c>
      <c r="AI973" s="3">
        <v>6.14</v>
      </c>
      <c r="AJ973" s="3">
        <v>8.69</v>
      </c>
      <c r="AK973" s="3">
        <v>8.67</v>
      </c>
      <c r="AL973" s="3">
        <v>7.43</v>
      </c>
      <c r="AM973" s="3">
        <v>7.2</v>
      </c>
    </row>
    <row r="974">
      <c r="A974" s="3" t="s">
        <v>2162</v>
      </c>
      <c r="B974" s="3" t="s">
        <v>2163</v>
      </c>
      <c r="C974" s="4">
        <v>22.0</v>
      </c>
      <c r="D974" s="3" t="s">
        <v>41</v>
      </c>
      <c r="E974" s="3" t="s">
        <v>92</v>
      </c>
      <c r="F974" s="5">
        <v>7.05</v>
      </c>
      <c r="G974" s="3">
        <v>1.0</v>
      </c>
      <c r="H974" s="5">
        <v>67.75</v>
      </c>
      <c r="I974" s="3" t="s">
        <v>182</v>
      </c>
      <c r="J974" s="3">
        <f>IFERROR(__xludf.DUMMYFUNCTION("COUNTA(SPLIT(I974,"",""))"),2.0)</f>
        <v>2</v>
      </c>
      <c r="K974" s="3">
        <f>IFERROR(__xludf.DUMMYFUNCTION("IF(REGEXMATCH(I974,""(?i)literary society""),1,0)"),1.0)</f>
        <v>1</v>
      </c>
      <c r="L974" s="3">
        <f>IFERROR(__xludf.DUMMYFUNCTION("IF(REGEXMATCH(I974,""(?i)robotics""),1,0)"),1.0)</f>
        <v>1</v>
      </c>
      <c r="M974" s="3">
        <f>IFERROR(__xludf.DUMMYFUNCTION("IF(REGEXMATCH(I974,""(?i)coding club""),1,0)"),0.0)</f>
        <v>0</v>
      </c>
      <c r="N974" s="3">
        <f>IFERROR(__xludf.DUMMYFUNCTION("IF(REGEXMATCH(I974,""(?i)entrepreneurship cell""),1,0)"),0.0)</f>
        <v>0</v>
      </c>
      <c r="O974" s="3">
        <f>IFERROR(__xludf.DUMMYFUNCTION("IF(REGEXMATCH(I974,""(?i)cultural club""),1,0)"),0.0)</f>
        <v>0</v>
      </c>
      <c r="P974" s="3">
        <f>IFERROR(__xludf.DUMMYFUNCTION("IF(REGEXMATCH(I974,""(?i)sports club""),1,0)"),0.0)</f>
        <v>0</v>
      </c>
      <c r="Q974" s="3" t="s">
        <v>471</v>
      </c>
      <c r="R974" s="3">
        <f>IFERROR(__xludf.DUMMYFUNCTION("COUNTA(SPLIT(Q974,"",""))"),4.0)</f>
        <v>4</v>
      </c>
      <c r="S974" s="3">
        <f>IFERROR(__xludf.DUMMYFUNCTION("IF(REGEXMATCH(Q974,""(?i)c\+\+""),1,0)"),0.0)</f>
        <v>0</v>
      </c>
      <c r="T974" s="3">
        <f>IFERROR(__xludf.DUMMYFUNCTION("IF(REGEXMATCH(Q974,""(?i)machine learning""),1,0)"),1.0)</f>
        <v>1</v>
      </c>
      <c r="U974" s="3">
        <f>IFERROR(__xludf.DUMMYFUNCTION("IF(REGEXMATCH(Q974,""(?i)python""),1,0)"),1.0)</f>
        <v>1</v>
      </c>
      <c r="V974" s="3">
        <f>IFERROR(__xludf.DUMMYFUNCTION("IF(REGEXMATCH(Q974,""(?i)java""),1,0)"),1.0)</f>
        <v>1</v>
      </c>
      <c r="W974" s="3">
        <f>IFERROR(__xludf.DUMMYFUNCTION("IF(REGEXMATCH(Q974,""(?i)sql""),1,0)"),1.0)</f>
        <v>1</v>
      </c>
      <c r="X974" s="3">
        <f>IFERROR(__xludf.DUMMYFUNCTION("IF(REGEXMATCH(Q974,""(?i)web development""),1,0)"),0.0)</f>
        <v>0</v>
      </c>
      <c r="Y974" s="3">
        <f>IFERROR(__xludf.DUMMYFUNCTION("IF(REGEXMATCH(Q974,""(?i)data science""),1,0)"),0.0)</f>
        <v>0</v>
      </c>
      <c r="Z974" s="3" t="s">
        <v>55</v>
      </c>
      <c r="AA974" s="3" t="s">
        <v>48</v>
      </c>
      <c r="AB974" s="3" t="s">
        <v>66</v>
      </c>
      <c r="AC974" s="3" t="s">
        <v>72</v>
      </c>
      <c r="AD974" s="3">
        <v>6.37</v>
      </c>
      <c r="AE974" s="3" t="s">
        <v>106</v>
      </c>
      <c r="AF974" s="3">
        <v>4.72</v>
      </c>
      <c r="AG974" s="3">
        <v>8.47</v>
      </c>
      <c r="AH974" s="3">
        <v>6.14</v>
      </c>
      <c r="AI974" s="3">
        <v>5.91</v>
      </c>
      <c r="AJ974" s="3">
        <v>7.36</v>
      </c>
      <c r="AK974" s="3">
        <v>6.63</v>
      </c>
      <c r="AL974" s="3">
        <v>8.78</v>
      </c>
      <c r="AM974" s="3">
        <v>8.36</v>
      </c>
    </row>
    <row r="975">
      <c r="A975" s="3" t="s">
        <v>2164</v>
      </c>
      <c r="B975" s="3" t="s">
        <v>81</v>
      </c>
      <c r="C975" s="4">
        <v>19.0</v>
      </c>
      <c r="D975" s="3" t="s">
        <v>41</v>
      </c>
      <c r="E975" s="3" t="s">
        <v>52</v>
      </c>
      <c r="F975" s="5">
        <v>6.94</v>
      </c>
      <c r="G975" s="3">
        <v>3.0</v>
      </c>
      <c r="H975" s="5">
        <v>69.49</v>
      </c>
      <c r="I975" s="3" t="s">
        <v>168</v>
      </c>
      <c r="J975" s="3">
        <f>IFERROR(__xludf.DUMMYFUNCTION("COUNTA(SPLIT(I975,"",""))"),3.0)</f>
        <v>3</v>
      </c>
      <c r="K975" s="3">
        <f>IFERROR(__xludf.DUMMYFUNCTION("IF(REGEXMATCH(I975,""(?i)literary society""),1,0)"),1.0)</f>
        <v>1</v>
      </c>
      <c r="L975" s="3">
        <f>IFERROR(__xludf.DUMMYFUNCTION("IF(REGEXMATCH(I975,""(?i)robotics""),1,0)"),0.0)</f>
        <v>0</v>
      </c>
      <c r="M975" s="3">
        <f>IFERROR(__xludf.DUMMYFUNCTION("IF(REGEXMATCH(I975,""(?i)coding club""),1,0)"),0.0)</f>
        <v>0</v>
      </c>
      <c r="N975" s="3">
        <f>IFERROR(__xludf.DUMMYFUNCTION("IF(REGEXMATCH(I975,""(?i)entrepreneurship cell""),1,0)"),0.0)</f>
        <v>0</v>
      </c>
      <c r="O975" s="3">
        <f>IFERROR(__xludf.DUMMYFUNCTION("IF(REGEXMATCH(I975,""(?i)cultural club""),1,0)"),1.0)</f>
        <v>1</v>
      </c>
      <c r="P975" s="3">
        <f>IFERROR(__xludf.DUMMYFUNCTION("IF(REGEXMATCH(I975,""(?i)sports club""),1,0)"),1.0)</f>
        <v>1</v>
      </c>
      <c r="Q975" s="3" t="s">
        <v>169</v>
      </c>
      <c r="R975" s="3">
        <f>IFERROR(__xludf.DUMMYFUNCTION("COUNTA(SPLIT(Q975,"",""))"),4.0)</f>
        <v>4</v>
      </c>
      <c r="S975" s="3">
        <f>IFERROR(__xludf.DUMMYFUNCTION("IF(REGEXMATCH(Q975,""(?i)c\+\+""),1,0)"),0.0)</f>
        <v>0</v>
      </c>
      <c r="T975" s="3">
        <f>IFERROR(__xludf.DUMMYFUNCTION("IF(REGEXMATCH(Q975,""(?i)machine learning""),1,0)"),1.0)</f>
        <v>1</v>
      </c>
      <c r="U975" s="3">
        <f>IFERROR(__xludf.DUMMYFUNCTION("IF(REGEXMATCH(Q975,""(?i)python""),1,0)"),1.0)</f>
        <v>1</v>
      </c>
      <c r="V975" s="3">
        <f>IFERROR(__xludf.DUMMYFUNCTION("IF(REGEXMATCH(Q975,""(?i)java""),1,0)"),1.0)</f>
        <v>1</v>
      </c>
      <c r="W975" s="3">
        <f>IFERROR(__xludf.DUMMYFUNCTION("IF(REGEXMATCH(Q975,""(?i)sql""),1,0)"),0.0)</f>
        <v>0</v>
      </c>
      <c r="X975" s="3">
        <f>IFERROR(__xludf.DUMMYFUNCTION("IF(REGEXMATCH(Q975,""(?i)web development""),1,0)"),0.0)</f>
        <v>0</v>
      </c>
      <c r="Y975" s="3">
        <f>IFERROR(__xludf.DUMMYFUNCTION("IF(REGEXMATCH(Q975,""(?i)data science""),1,0)"),1.0)</f>
        <v>1</v>
      </c>
      <c r="Z975" s="3" t="s">
        <v>55</v>
      </c>
      <c r="AA975" s="3" t="s">
        <v>48</v>
      </c>
      <c r="AB975" s="3" t="s">
        <v>47</v>
      </c>
      <c r="AC975" s="3" t="s">
        <v>48</v>
      </c>
      <c r="AD975" s="3">
        <v>0.0</v>
      </c>
      <c r="AE975" s="3" t="s">
        <v>49</v>
      </c>
      <c r="AF975" s="3">
        <v>6.54</v>
      </c>
      <c r="AG975" s="3">
        <v>6.97</v>
      </c>
      <c r="AH975" s="3">
        <v>7.27</v>
      </c>
      <c r="AI975" s="3">
        <v>6.4</v>
      </c>
      <c r="AJ975" s="3">
        <v>8.07</v>
      </c>
      <c r="AK975" s="3">
        <v>6.79</v>
      </c>
      <c r="AL975" s="3">
        <v>6.21</v>
      </c>
      <c r="AM975" s="3">
        <v>7.23</v>
      </c>
    </row>
    <row r="976">
      <c r="A976" s="3" t="s">
        <v>2165</v>
      </c>
      <c r="B976" s="3" t="s">
        <v>2166</v>
      </c>
      <c r="C976" s="4">
        <v>22.0</v>
      </c>
      <c r="D976" s="3" t="s">
        <v>58</v>
      </c>
      <c r="E976" s="3" t="s">
        <v>42</v>
      </c>
      <c r="F976" s="5">
        <v>6.95</v>
      </c>
      <c r="G976" s="3">
        <v>0.0</v>
      </c>
      <c r="H976" s="5">
        <v>75.25</v>
      </c>
      <c r="I976" s="3" t="s">
        <v>702</v>
      </c>
      <c r="J976" s="3">
        <f>IFERROR(__xludf.DUMMYFUNCTION("COUNTA(SPLIT(I976,"",""))"),3.0)</f>
        <v>3</v>
      </c>
      <c r="K976" s="3">
        <f>IFERROR(__xludf.DUMMYFUNCTION("IF(REGEXMATCH(I976,""(?i)literary society""),1,0)"),1.0)</f>
        <v>1</v>
      </c>
      <c r="L976" s="3">
        <f>IFERROR(__xludf.DUMMYFUNCTION("IF(REGEXMATCH(I976,""(?i)robotics""),1,0)"),1.0)</f>
        <v>1</v>
      </c>
      <c r="M976" s="3">
        <f>IFERROR(__xludf.DUMMYFUNCTION("IF(REGEXMATCH(I976,""(?i)coding club""),1,0)"),0.0)</f>
        <v>0</v>
      </c>
      <c r="N976" s="3">
        <f>IFERROR(__xludf.DUMMYFUNCTION("IF(REGEXMATCH(I976,""(?i)entrepreneurship cell""),1,0)"),0.0)</f>
        <v>0</v>
      </c>
      <c r="O976" s="3">
        <f>IFERROR(__xludf.DUMMYFUNCTION("IF(REGEXMATCH(I976,""(?i)cultural club""),1,0)"),0.0)</f>
        <v>0</v>
      </c>
      <c r="P976" s="3">
        <f>IFERROR(__xludf.DUMMYFUNCTION("IF(REGEXMATCH(I976,""(?i)sports club""),1,0)"),1.0)</f>
        <v>1</v>
      </c>
      <c r="Q976" s="3" t="s">
        <v>1206</v>
      </c>
      <c r="R976" s="3">
        <f>IFERROR(__xludf.DUMMYFUNCTION("COUNTA(SPLIT(Q976,"",""))"),4.0)</f>
        <v>4</v>
      </c>
      <c r="S976" s="3">
        <f>IFERROR(__xludf.DUMMYFUNCTION("IF(REGEXMATCH(Q976,""(?i)c\+\+""),1,0)"),1.0)</f>
        <v>1</v>
      </c>
      <c r="T976" s="3">
        <f>IFERROR(__xludf.DUMMYFUNCTION("IF(REGEXMATCH(Q976,""(?i)machine learning""),1,0)"),0.0)</f>
        <v>0</v>
      </c>
      <c r="U976" s="3">
        <f>IFERROR(__xludf.DUMMYFUNCTION("IF(REGEXMATCH(Q976,""(?i)python""),1,0)"),1.0)</f>
        <v>1</v>
      </c>
      <c r="V976" s="3">
        <f>IFERROR(__xludf.DUMMYFUNCTION("IF(REGEXMATCH(Q976,""(?i)java""),1,0)"),0.0)</f>
        <v>0</v>
      </c>
      <c r="W976" s="3">
        <f>IFERROR(__xludf.DUMMYFUNCTION("IF(REGEXMATCH(Q976,""(?i)sql""),1,0)"),1.0)</f>
        <v>1</v>
      </c>
      <c r="X976" s="3">
        <f>IFERROR(__xludf.DUMMYFUNCTION("IF(REGEXMATCH(Q976,""(?i)web development""),1,0)"),0.0)</f>
        <v>0</v>
      </c>
      <c r="Y976" s="3">
        <f>IFERROR(__xludf.DUMMYFUNCTION("IF(REGEXMATCH(Q976,""(?i)data science""),1,0)"),1.0)</f>
        <v>1</v>
      </c>
      <c r="Z976" s="3" t="s">
        <v>45</v>
      </c>
      <c r="AA976" s="3" t="s">
        <v>85</v>
      </c>
      <c r="AB976" s="3" t="s">
        <v>66</v>
      </c>
      <c r="AC976" s="3" t="s">
        <v>98</v>
      </c>
      <c r="AD976" s="3">
        <v>10.0</v>
      </c>
      <c r="AE976" s="3" t="s">
        <v>75</v>
      </c>
      <c r="AF976" s="3">
        <v>7.72</v>
      </c>
      <c r="AG976" s="3">
        <v>7.45</v>
      </c>
      <c r="AH976" s="3">
        <v>6.84</v>
      </c>
      <c r="AI976" s="3">
        <v>6.08</v>
      </c>
      <c r="AJ976" s="3">
        <v>7.09</v>
      </c>
      <c r="AK976" s="3">
        <v>5.44</v>
      </c>
      <c r="AL976" s="3">
        <v>7.14</v>
      </c>
      <c r="AM976" s="3">
        <v>7.87</v>
      </c>
    </row>
    <row r="977">
      <c r="A977" s="3" t="s">
        <v>2167</v>
      </c>
      <c r="B977" s="3" t="s">
        <v>2168</v>
      </c>
      <c r="C977" s="4">
        <v>22.0</v>
      </c>
      <c r="D977" s="3" t="s">
        <v>58</v>
      </c>
      <c r="E977" s="3" t="s">
        <v>92</v>
      </c>
      <c r="F977" s="5">
        <v>7.08</v>
      </c>
      <c r="G977" s="3">
        <v>0.0</v>
      </c>
      <c r="H977" s="5">
        <v>90.32</v>
      </c>
      <c r="I977" s="3" t="s">
        <v>424</v>
      </c>
      <c r="J977" s="3">
        <f>IFERROR(__xludf.DUMMYFUNCTION("COUNTA(SPLIT(I977,"",""))"),3.0)</f>
        <v>3</v>
      </c>
      <c r="K977" s="3">
        <f>IFERROR(__xludf.DUMMYFUNCTION("IF(REGEXMATCH(I977,""(?i)literary society""),1,0)"),0.0)</f>
        <v>0</v>
      </c>
      <c r="L977" s="3">
        <f>IFERROR(__xludf.DUMMYFUNCTION("IF(REGEXMATCH(I977,""(?i)robotics""),1,0)"),1.0)</f>
        <v>1</v>
      </c>
      <c r="M977" s="3">
        <f>IFERROR(__xludf.DUMMYFUNCTION("IF(REGEXMATCH(I977,""(?i)coding club""),1,0)"),0.0)</f>
        <v>0</v>
      </c>
      <c r="N977" s="3">
        <f>IFERROR(__xludf.DUMMYFUNCTION("IF(REGEXMATCH(I977,""(?i)entrepreneurship cell""),1,0)"),0.0)</f>
        <v>0</v>
      </c>
      <c r="O977" s="3">
        <f>IFERROR(__xludf.DUMMYFUNCTION("IF(REGEXMATCH(I977,""(?i)cultural club""),1,0)"),1.0)</f>
        <v>1</v>
      </c>
      <c r="P977" s="3">
        <f>IFERROR(__xludf.DUMMYFUNCTION("IF(REGEXMATCH(I977,""(?i)sports club""),1,0)"),1.0)</f>
        <v>1</v>
      </c>
      <c r="Q977" s="3" t="s">
        <v>2169</v>
      </c>
      <c r="R977" s="3">
        <f>IFERROR(__xludf.DUMMYFUNCTION("COUNTA(SPLIT(Q977,"",""))"),3.0)</f>
        <v>3</v>
      </c>
      <c r="S977" s="3">
        <f>IFERROR(__xludf.DUMMYFUNCTION("IF(REGEXMATCH(Q977,""(?i)c\+\+""),1,0)"),0.0)</f>
        <v>0</v>
      </c>
      <c r="T977" s="3">
        <f>IFERROR(__xludf.DUMMYFUNCTION("IF(REGEXMATCH(Q977,""(?i)machine learning""),1,0)"),0.0)</f>
        <v>0</v>
      </c>
      <c r="U977" s="3">
        <f>IFERROR(__xludf.DUMMYFUNCTION("IF(REGEXMATCH(Q977,""(?i)python""),1,0)"),1.0)</f>
        <v>1</v>
      </c>
      <c r="V977" s="3">
        <f>IFERROR(__xludf.DUMMYFUNCTION("IF(REGEXMATCH(Q977,""(?i)java""),1,0)"),0.0)</f>
        <v>0</v>
      </c>
      <c r="W977" s="3">
        <f>IFERROR(__xludf.DUMMYFUNCTION("IF(REGEXMATCH(Q977,""(?i)sql""),1,0)"),0.0)</f>
        <v>0</v>
      </c>
      <c r="X977" s="3">
        <f>IFERROR(__xludf.DUMMYFUNCTION("IF(REGEXMATCH(Q977,""(?i)web development""),1,0)"),1.0)</f>
        <v>1</v>
      </c>
      <c r="Y977" s="3">
        <f>IFERROR(__xludf.DUMMYFUNCTION("IF(REGEXMATCH(Q977,""(?i)data science""),1,0)"),1.0)</f>
        <v>1</v>
      </c>
      <c r="Z977" s="3" t="s">
        <v>55</v>
      </c>
      <c r="AA977" s="3" t="s">
        <v>48</v>
      </c>
      <c r="AB977" s="3" t="s">
        <v>47</v>
      </c>
      <c r="AC977" s="3" t="s">
        <v>48</v>
      </c>
      <c r="AD977" s="3">
        <v>0.0</v>
      </c>
      <c r="AE977" s="3" t="s">
        <v>49</v>
      </c>
      <c r="AF977" s="3">
        <v>6.03</v>
      </c>
      <c r="AG977" s="3">
        <v>8.01</v>
      </c>
      <c r="AH977" s="3">
        <v>7.34</v>
      </c>
      <c r="AI977" s="3">
        <v>6.77</v>
      </c>
      <c r="AJ977" s="3">
        <v>6.18</v>
      </c>
      <c r="AK977" s="3">
        <v>6.28</v>
      </c>
      <c r="AL977" s="3">
        <v>9.05</v>
      </c>
      <c r="AM977" s="3">
        <v>7.0</v>
      </c>
    </row>
    <row r="978">
      <c r="A978" s="3" t="s">
        <v>2170</v>
      </c>
      <c r="B978" s="3" t="s">
        <v>178</v>
      </c>
      <c r="C978" s="4">
        <v>18.0</v>
      </c>
      <c r="D978" s="3" t="s">
        <v>58</v>
      </c>
      <c r="E978" s="3" t="s">
        <v>82</v>
      </c>
      <c r="F978" s="5">
        <v>6.88</v>
      </c>
      <c r="G978" s="3">
        <v>1.0</v>
      </c>
      <c r="H978" s="5">
        <v>89.14</v>
      </c>
      <c r="I978" s="3" t="s">
        <v>11</v>
      </c>
      <c r="J978" s="3">
        <f>IFERROR(__xludf.DUMMYFUNCTION("COUNTA(SPLIT(I978,"",""))"),1.0)</f>
        <v>1</v>
      </c>
      <c r="K978" s="3">
        <f>IFERROR(__xludf.DUMMYFUNCTION("IF(REGEXMATCH(I978,""(?i)literary society""),1,0)"),0.0)</f>
        <v>0</v>
      </c>
      <c r="L978" s="3">
        <f>IFERROR(__xludf.DUMMYFUNCTION("IF(REGEXMATCH(I978,""(?i)robotics""),1,0)"),1.0)</f>
        <v>1</v>
      </c>
      <c r="M978" s="3">
        <f>IFERROR(__xludf.DUMMYFUNCTION("IF(REGEXMATCH(I978,""(?i)coding club""),1,0)"),0.0)</f>
        <v>0</v>
      </c>
      <c r="N978" s="3">
        <f>IFERROR(__xludf.DUMMYFUNCTION("IF(REGEXMATCH(I978,""(?i)entrepreneurship cell""),1,0)"),0.0)</f>
        <v>0</v>
      </c>
      <c r="O978" s="3">
        <f>IFERROR(__xludf.DUMMYFUNCTION("IF(REGEXMATCH(I978,""(?i)cultural club""),1,0)"),0.0)</f>
        <v>0</v>
      </c>
      <c r="P978" s="3">
        <f>IFERROR(__xludf.DUMMYFUNCTION("IF(REGEXMATCH(I978,""(?i)sports club""),1,0)"),0.0)</f>
        <v>0</v>
      </c>
      <c r="Q978" s="3" t="s">
        <v>79</v>
      </c>
      <c r="R978" s="3">
        <f>IFERROR(__xludf.DUMMYFUNCTION("COUNTA(SPLIT(Q978,"",""))"),3.0)</f>
        <v>3</v>
      </c>
      <c r="S978" s="3">
        <f>IFERROR(__xludf.DUMMYFUNCTION("IF(REGEXMATCH(Q978,""(?i)c\+\+""),1,0)"),1.0)</f>
        <v>1</v>
      </c>
      <c r="T978" s="3">
        <f>IFERROR(__xludf.DUMMYFUNCTION("IF(REGEXMATCH(Q978,""(?i)machine learning""),1,0)"),1.0)</f>
        <v>1</v>
      </c>
      <c r="U978" s="3">
        <f>IFERROR(__xludf.DUMMYFUNCTION("IF(REGEXMATCH(Q978,""(?i)python""),1,0)"),0.0)</f>
        <v>0</v>
      </c>
      <c r="V978" s="3">
        <f>IFERROR(__xludf.DUMMYFUNCTION("IF(REGEXMATCH(Q978,""(?i)java""),1,0)"),0.0)</f>
        <v>0</v>
      </c>
      <c r="W978" s="3">
        <f>IFERROR(__xludf.DUMMYFUNCTION("IF(REGEXMATCH(Q978,""(?i)sql""),1,0)"),0.0)</f>
        <v>0</v>
      </c>
      <c r="X978" s="3">
        <f>IFERROR(__xludf.DUMMYFUNCTION("IF(REGEXMATCH(Q978,""(?i)web development""),1,0)"),1.0)</f>
        <v>1</v>
      </c>
      <c r="Y978" s="3">
        <f>IFERROR(__xludf.DUMMYFUNCTION("IF(REGEXMATCH(Q978,""(?i)data science""),1,0)"),0.0)</f>
        <v>0</v>
      </c>
      <c r="Z978" s="3" t="s">
        <v>55</v>
      </c>
      <c r="AA978" s="3" t="s">
        <v>48</v>
      </c>
      <c r="AB978" s="3" t="s">
        <v>47</v>
      </c>
      <c r="AC978" s="3" t="s">
        <v>48</v>
      </c>
      <c r="AD978" s="3">
        <v>0.0</v>
      </c>
      <c r="AE978" s="3" t="s">
        <v>49</v>
      </c>
      <c r="AF978" s="3">
        <v>7.25</v>
      </c>
      <c r="AG978" s="3">
        <v>6.1</v>
      </c>
      <c r="AH978" s="3">
        <v>6.43</v>
      </c>
      <c r="AI978" s="3">
        <v>7.85</v>
      </c>
      <c r="AJ978" s="3">
        <v>7.75</v>
      </c>
      <c r="AK978" s="3">
        <v>6.32</v>
      </c>
      <c r="AL978" s="3">
        <v>6.84</v>
      </c>
      <c r="AM978" s="3">
        <v>6.46</v>
      </c>
    </row>
    <row r="979">
      <c r="A979" s="3" t="s">
        <v>2171</v>
      </c>
      <c r="B979" s="3" t="s">
        <v>190</v>
      </c>
      <c r="C979" s="4">
        <v>19.0</v>
      </c>
      <c r="D979" s="3" t="s">
        <v>58</v>
      </c>
      <c r="E979" s="3" t="s">
        <v>82</v>
      </c>
      <c r="F979" s="5">
        <v>7.01</v>
      </c>
      <c r="G979" s="3">
        <v>2.0</v>
      </c>
      <c r="H979" s="5">
        <v>97.65</v>
      </c>
      <c r="I979" s="3" t="s">
        <v>285</v>
      </c>
      <c r="J979" s="3">
        <f>IFERROR(__xludf.DUMMYFUNCTION("COUNTA(SPLIT(I979,"",""))"),3.0)</f>
        <v>3</v>
      </c>
      <c r="K979" s="3">
        <f>IFERROR(__xludf.DUMMYFUNCTION("IF(REGEXMATCH(I979,""(?i)literary society""),1,0)"),0.0)</f>
        <v>0</v>
      </c>
      <c r="L979" s="3">
        <f>IFERROR(__xludf.DUMMYFUNCTION("IF(REGEXMATCH(I979,""(?i)robotics""),1,0)"),0.0)</f>
        <v>0</v>
      </c>
      <c r="M979" s="3">
        <f>IFERROR(__xludf.DUMMYFUNCTION("IF(REGEXMATCH(I979,""(?i)coding club""),1,0)"),1.0)</f>
        <v>1</v>
      </c>
      <c r="N979" s="3">
        <f>IFERROR(__xludf.DUMMYFUNCTION("IF(REGEXMATCH(I979,""(?i)entrepreneurship cell""),1,0)"),0.0)</f>
        <v>0</v>
      </c>
      <c r="O979" s="3">
        <f>IFERROR(__xludf.DUMMYFUNCTION("IF(REGEXMATCH(I979,""(?i)cultural club""),1,0)"),1.0)</f>
        <v>1</v>
      </c>
      <c r="P979" s="3">
        <f>IFERROR(__xludf.DUMMYFUNCTION("IF(REGEXMATCH(I979,""(?i)sports club""),1,0)"),1.0)</f>
        <v>1</v>
      </c>
      <c r="Q979" s="3" t="s">
        <v>2172</v>
      </c>
      <c r="R979" s="3">
        <f>IFERROR(__xludf.DUMMYFUNCTION("COUNTA(SPLIT(Q979,"",""))"),3.0)</f>
        <v>3</v>
      </c>
      <c r="S979" s="3">
        <f>IFERROR(__xludf.DUMMYFUNCTION("IF(REGEXMATCH(Q979,""(?i)c\+\+""),1,0)"),0.0)</f>
        <v>0</v>
      </c>
      <c r="T979" s="3">
        <f>IFERROR(__xludf.DUMMYFUNCTION("IF(REGEXMATCH(Q979,""(?i)machine learning""),1,0)"),1.0)</f>
        <v>1</v>
      </c>
      <c r="U979" s="3">
        <f>IFERROR(__xludf.DUMMYFUNCTION("IF(REGEXMATCH(Q979,""(?i)python""),1,0)"),0.0)</f>
        <v>0</v>
      </c>
      <c r="V979" s="3">
        <f>IFERROR(__xludf.DUMMYFUNCTION("IF(REGEXMATCH(Q979,""(?i)java""),1,0)"),1.0)</f>
        <v>1</v>
      </c>
      <c r="W979" s="3">
        <f>IFERROR(__xludf.DUMMYFUNCTION("IF(REGEXMATCH(Q979,""(?i)sql""),1,0)"),0.0)</f>
        <v>0</v>
      </c>
      <c r="X979" s="3">
        <f>IFERROR(__xludf.DUMMYFUNCTION("IF(REGEXMATCH(Q979,""(?i)web development""),1,0)"),0.0)</f>
        <v>0</v>
      </c>
      <c r="Y979" s="3">
        <f>IFERROR(__xludf.DUMMYFUNCTION("IF(REGEXMATCH(Q979,""(?i)data science""),1,0)"),1.0)</f>
        <v>1</v>
      </c>
      <c r="Z979" s="3" t="s">
        <v>55</v>
      </c>
      <c r="AA979" s="3" t="s">
        <v>48</v>
      </c>
      <c r="AB979" s="3" t="s">
        <v>66</v>
      </c>
      <c r="AC979" s="3" t="s">
        <v>85</v>
      </c>
      <c r="AD979" s="3">
        <v>17.44</v>
      </c>
      <c r="AE979" s="3" t="s">
        <v>75</v>
      </c>
      <c r="AF979" s="3">
        <v>6.85</v>
      </c>
      <c r="AG979" s="3">
        <v>8.03</v>
      </c>
      <c r="AH979" s="3">
        <v>7.57</v>
      </c>
      <c r="AI979" s="3">
        <v>6.69</v>
      </c>
      <c r="AJ979" s="3">
        <v>6.84</v>
      </c>
      <c r="AK979" s="3">
        <v>7.17</v>
      </c>
      <c r="AL979" s="3">
        <v>4.95</v>
      </c>
      <c r="AM979" s="3">
        <v>7.95</v>
      </c>
    </row>
    <row r="980">
      <c r="A980" s="3" t="s">
        <v>2173</v>
      </c>
      <c r="B980" s="3" t="s">
        <v>103</v>
      </c>
      <c r="C980" s="4">
        <v>18.0</v>
      </c>
      <c r="D980" s="3" t="s">
        <v>58</v>
      </c>
      <c r="E980" s="3" t="s">
        <v>92</v>
      </c>
      <c r="F980" s="5">
        <v>7.1</v>
      </c>
      <c r="G980" s="3">
        <v>0.0</v>
      </c>
      <c r="H980" s="5">
        <v>95.78</v>
      </c>
      <c r="I980" s="3" t="s">
        <v>1504</v>
      </c>
      <c r="J980" s="3">
        <f>IFERROR(__xludf.DUMMYFUNCTION("COUNTA(SPLIT(I980,"",""))"),3.0)</f>
        <v>3</v>
      </c>
      <c r="K980" s="3">
        <f>IFERROR(__xludf.DUMMYFUNCTION("IF(REGEXMATCH(I980,""(?i)literary society""),1,0)"),0.0)</f>
        <v>0</v>
      </c>
      <c r="L980" s="3">
        <f>IFERROR(__xludf.DUMMYFUNCTION("IF(REGEXMATCH(I980,""(?i)robotics""),1,0)"),1.0)</f>
        <v>1</v>
      </c>
      <c r="M980" s="3">
        <f>IFERROR(__xludf.DUMMYFUNCTION("IF(REGEXMATCH(I980,""(?i)coding club""),1,0)"),0.0)</f>
        <v>0</v>
      </c>
      <c r="N980" s="3">
        <f>IFERROR(__xludf.DUMMYFUNCTION("IF(REGEXMATCH(I980,""(?i)entrepreneurship cell""),1,0)"),1.0)</f>
        <v>1</v>
      </c>
      <c r="O980" s="3">
        <f>IFERROR(__xludf.DUMMYFUNCTION("IF(REGEXMATCH(I980,""(?i)cultural club""),1,0)"),0.0)</f>
        <v>0</v>
      </c>
      <c r="P980" s="3">
        <f>IFERROR(__xludf.DUMMYFUNCTION("IF(REGEXMATCH(I980,""(?i)sports club""),1,0)"),1.0)</f>
        <v>1</v>
      </c>
      <c r="Q980" s="3" t="s">
        <v>269</v>
      </c>
      <c r="R980" s="3">
        <f>IFERROR(__xludf.DUMMYFUNCTION("COUNTA(SPLIT(Q980,"",""))"),2.0)</f>
        <v>2</v>
      </c>
      <c r="S980" s="3">
        <f>IFERROR(__xludf.DUMMYFUNCTION("IF(REGEXMATCH(Q980,""(?i)c\+\+""),1,0)"),1.0)</f>
        <v>1</v>
      </c>
      <c r="T980" s="3">
        <f>IFERROR(__xludf.DUMMYFUNCTION("IF(REGEXMATCH(Q980,""(?i)machine learning""),1,0)"),0.0)</f>
        <v>0</v>
      </c>
      <c r="U980" s="3">
        <f>IFERROR(__xludf.DUMMYFUNCTION("IF(REGEXMATCH(Q980,""(?i)python""),1,0)"),0.0)</f>
        <v>0</v>
      </c>
      <c r="V980" s="3">
        <f>IFERROR(__xludf.DUMMYFUNCTION("IF(REGEXMATCH(Q980,""(?i)java""),1,0)"),0.0)</f>
        <v>0</v>
      </c>
      <c r="W980" s="3">
        <f>IFERROR(__xludf.DUMMYFUNCTION("IF(REGEXMATCH(Q980,""(?i)sql""),1,0)"),1.0)</f>
        <v>1</v>
      </c>
      <c r="X980" s="3">
        <f>IFERROR(__xludf.DUMMYFUNCTION("IF(REGEXMATCH(Q980,""(?i)web development""),1,0)"),0.0)</f>
        <v>0</v>
      </c>
      <c r="Y980" s="3">
        <f>IFERROR(__xludf.DUMMYFUNCTION("IF(REGEXMATCH(Q980,""(?i)data science""),1,0)"),0.0)</f>
        <v>0</v>
      </c>
      <c r="Z980" s="3" t="s">
        <v>55</v>
      </c>
      <c r="AA980" s="3" t="s">
        <v>48</v>
      </c>
      <c r="AB980" s="3" t="s">
        <v>47</v>
      </c>
      <c r="AC980" s="3" t="s">
        <v>48</v>
      </c>
      <c r="AD980" s="3">
        <v>0.0</v>
      </c>
      <c r="AE980" s="3" t="s">
        <v>49</v>
      </c>
      <c r="AF980" s="3">
        <v>7.51</v>
      </c>
      <c r="AG980" s="3">
        <v>6.8</v>
      </c>
      <c r="AH980" s="3">
        <v>6.09</v>
      </c>
      <c r="AI980" s="3">
        <v>7.97</v>
      </c>
      <c r="AJ980" s="3">
        <v>6.76</v>
      </c>
      <c r="AK980" s="3">
        <v>7.1</v>
      </c>
      <c r="AL980" s="3">
        <v>7.55</v>
      </c>
      <c r="AM980" s="3">
        <v>7.04</v>
      </c>
    </row>
    <row r="981">
      <c r="A981" s="3" t="s">
        <v>2174</v>
      </c>
      <c r="B981" s="3" t="s">
        <v>2175</v>
      </c>
      <c r="C981" s="4">
        <v>22.0</v>
      </c>
      <c r="D981" s="3" t="s">
        <v>58</v>
      </c>
      <c r="E981" s="3" t="s">
        <v>52</v>
      </c>
      <c r="F981" s="5">
        <v>6.79</v>
      </c>
      <c r="G981" s="3">
        <v>1.0</v>
      </c>
      <c r="H981" s="5">
        <v>98.01</v>
      </c>
      <c r="I981" s="3" t="s">
        <v>1209</v>
      </c>
      <c r="J981" s="3">
        <f>IFERROR(__xludf.DUMMYFUNCTION("COUNTA(SPLIT(I981,"",""))"),3.0)</f>
        <v>3</v>
      </c>
      <c r="K981" s="3">
        <f>IFERROR(__xludf.DUMMYFUNCTION("IF(REGEXMATCH(I981,""(?i)literary society""),1,0)"),0.0)</f>
        <v>0</v>
      </c>
      <c r="L981" s="3">
        <f>IFERROR(__xludf.DUMMYFUNCTION("IF(REGEXMATCH(I981,""(?i)robotics""),1,0)"),0.0)</f>
        <v>0</v>
      </c>
      <c r="M981" s="3">
        <f>IFERROR(__xludf.DUMMYFUNCTION("IF(REGEXMATCH(I981,""(?i)coding club""),1,0)"),0.0)</f>
        <v>0</v>
      </c>
      <c r="N981" s="3">
        <f>IFERROR(__xludf.DUMMYFUNCTION("IF(REGEXMATCH(I981,""(?i)entrepreneurship cell""),1,0)"),1.0)</f>
        <v>1</v>
      </c>
      <c r="O981" s="3">
        <f>IFERROR(__xludf.DUMMYFUNCTION("IF(REGEXMATCH(I981,""(?i)cultural club""),1,0)"),1.0)</f>
        <v>1</v>
      </c>
      <c r="P981" s="3">
        <f>IFERROR(__xludf.DUMMYFUNCTION("IF(REGEXMATCH(I981,""(?i)sports club""),1,0)"),1.0)</f>
        <v>1</v>
      </c>
      <c r="Q981" s="3" t="s">
        <v>2176</v>
      </c>
      <c r="R981" s="3">
        <f>IFERROR(__xludf.DUMMYFUNCTION("COUNTA(SPLIT(Q981,"",""))"),4.0)</f>
        <v>4</v>
      </c>
      <c r="S981" s="3">
        <f>IFERROR(__xludf.DUMMYFUNCTION("IF(REGEXMATCH(Q981,""(?i)c\+\+""),1,0)"),1.0)</f>
        <v>1</v>
      </c>
      <c r="T981" s="3">
        <f>IFERROR(__xludf.DUMMYFUNCTION("IF(REGEXMATCH(Q981,""(?i)machine learning""),1,0)"),1.0)</f>
        <v>1</v>
      </c>
      <c r="U981" s="3">
        <f>IFERROR(__xludf.DUMMYFUNCTION("IF(REGEXMATCH(Q981,""(?i)python""),1,0)"),1.0)</f>
        <v>1</v>
      </c>
      <c r="V981" s="3">
        <f>IFERROR(__xludf.DUMMYFUNCTION("IF(REGEXMATCH(Q981,""(?i)java""),1,0)"),0.0)</f>
        <v>0</v>
      </c>
      <c r="W981" s="3">
        <f>IFERROR(__xludf.DUMMYFUNCTION("IF(REGEXMATCH(Q981,""(?i)sql""),1,0)"),0.0)</f>
        <v>0</v>
      </c>
      <c r="X981" s="3">
        <f>IFERROR(__xludf.DUMMYFUNCTION("IF(REGEXMATCH(Q981,""(?i)web development""),1,0)"),1.0)</f>
        <v>1</v>
      </c>
      <c r="Y981" s="3">
        <f>IFERROR(__xludf.DUMMYFUNCTION("IF(REGEXMATCH(Q981,""(?i)data science""),1,0)"),0.0)</f>
        <v>0</v>
      </c>
      <c r="Z981" s="3" t="s">
        <v>55</v>
      </c>
      <c r="AA981" s="3" t="s">
        <v>48</v>
      </c>
      <c r="AB981" s="3" t="s">
        <v>47</v>
      </c>
      <c r="AC981" s="3" t="s">
        <v>48</v>
      </c>
      <c r="AD981" s="3">
        <v>0.0</v>
      </c>
      <c r="AE981" s="3" t="s">
        <v>49</v>
      </c>
      <c r="AF981" s="3">
        <v>6.61</v>
      </c>
      <c r="AG981" s="3">
        <v>4.79</v>
      </c>
      <c r="AH981" s="3">
        <v>8.39</v>
      </c>
      <c r="AI981" s="3">
        <v>5.65</v>
      </c>
      <c r="AJ981" s="3">
        <v>6.0</v>
      </c>
      <c r="AK981" s="3">
        <v>6.67</v>
      </c>
      <c r="AL981" s="3">
        <v>8.42</v>
      </c>
      <c r="AM981" s="3">
        <v>7.77</v>
      </c>
    </row>
    <row r="982">
      <c r="A982" s="3" t="s">
        <v>2177</v>
      </c>
      <c r="B982" s="3" t="s">
        <v>2178</v>
      </c>
      <c r="C982" s="4">
        <v>19.0</v>
      </c>
      <c r="D982" s="3" t="s">
        <v>41</v>
      </c>
      <c r="E982" s="3" t="s">
        <v>92</v>
      </c>
      <c r="F982" s="5">
        <v>6.86</v>
      </c>
      <c r="G982" s="3">
        <v>1.0</v>
      </c>
      <c r="H982" s="5">
        <v>84.41</v>
      </c>
      <c r="I982" s="3" t="s">
        <v>1283</v>
      </c>
      <c r="J982" s="3">
        <f>IFERROR(__xludf.DUMMYFUNCTION("COUNTA(SPLIT(I982,"",""))"),3.0)</f>
        <v>3</v>
      </c>
      <c r="K982" s="3">
        <f>IFERROR(__xludf.DUMMYFUNCTION("IF(REGEXMATCH(I982,""(?i)literary society""),1,0)"),0.0)</f>
        <v>0</v>
      </c>
      <c r="L982" s="3">
        <f>IFERROR(__xludf.DUMMYFUNCTION("IF(REGEXMATCH(I982,""(?i)robotics""),1,0)"),0.0)</f>
        <v>0</v>
      </c>
      <c r="M982" s="3">
        <f>IFERROR(__xludf.DUMMYFUNCTION("IF(REGEXMATCH(I982,""(?i)coding club""),1,0)"),0.0)</f>
        <v>0</v>
      </c>
      <c r="N982" s="3">
        <f>IFERROR(__xludf.DUMMYFUNCTION("IF(REGEXMATCH(I982,""(?i)entrepreneurship cell""),1,0)"),1.0)</f>
        <v>1</v>
      </c>
      <c r="O982" s="3">
        <f>IFERROR(__xludf.DUMMYFUNCTION("IF(REGEXMATCH(I982,""(?i)cultural club""),1,0)"),1.0)</f>
        <v>1</v>
      </c>
      <c r="P982" s="3">
        <f>IFERROR(__xludf.DUMMYFUNCTION("IF(REGEXMATCH(I982,""(?i)sports club""),1,0)"),1.0)</f>
        <v>1</v>
      </c>
      <c r="Q982" s="3" t="s">
        <v>1092</v>
      </c>
      <c r="R982" s="3">
        <f>IFERROR(__xludf.DUMMYFUNCTION("COUNTA(SPLIT(Q982,"",""))"),3.0)</f>
        <v>3</v>
      </c>
      <c r="S982" s="3">
        <f>IFERROR(__xludf.DUMMYFUNCTION("IF(REGEXMATCH(Q982,""(?i)c\+\+""),1,0)"),0.0)</f>
        <v>0</v>
      </c>
      <c r="T982" s="3">
        <f>IFERROR(__xludf.DUMMYFUNCTION("IF(REGEXMATCH(Q982,""(?i)machine learning""),1,0)"),1.0)</f>
        <v>1</v>
      </c>
      <c r="U982" s="3">
        <f>IFERROR(__xludf.DUMMYFUNCTION("IF(REGEXMATCH(Q982,""(?i)python""),1,0)"),1.0)</f>
        <v>1</v>
      </c>
      <c r="V982" s="3">
        <f>IFERROR(__xludf.DUMMYFUNCTION("IF(REGEXMATCH(Q982,""(?i)java""),1,0)"),1.0)</f>
        <v>1</v>
      </c>
      <c r="W982" s="3">
        <f>IFERROR(__xludf.DUMMYFUNCTION("IF(REGEXMATCH(Q982,""(?i)sql""),1,0)"),0.0)</f>
        <v>0</v>
      </c>
      <c r="X982" s="3">
        <f>IFERROR(__xludf.DUMMYFUNCTION("IF(REGEXMATCH(Q982,""(?i)web development""),1,0)"),0.0)</f>
        <v>0</v>
      </c>
      <c r="Y982" s="3">
        <f>IFERROR(__xludf.DUMMYFUNCTION("IF(REGEXMATCH(Q982,""(?i)data science""),1,0)"),0.0)</f>
        <v>0</v>
      </c>
      <c r="Z982" s="3" t="s">
        <v>55</v>
      </c>
      <c r="AA982" s="3" t="s">
        <v>48</v>
      </c>
      <c r="AB982" s="3" t="s">
        <v>66</v>
      </c>
      <c r="AC982" s="3" t="s">
        <v>98</v>
      </c>
      <c r="AD982" s="3">
        <v>5.3</v>
      </c>
      <c r="AE982" s="3" t="s">
        <v>106</v>
      </c>
      <c r="AF982" s="3">
        <v>7.51</v>
      </c>
      <c r="AG982" s="3">
        <v>6.47</v>
      </c>
      <c r="AH982" s="3">
        <v>5.83</v>
      </c>
      <c r="AI982" s="3">
        <v>4.13</v>
      </c>
      <c r="AJ982" s="3">
        <v>6.97</v>
      </c>
      <c r="AK982" s="3">
        <v>8.77</v>
      </c>
      <c r="AL982" s="3">
        <v>8.66</v>
      </c>
      <c r="AM982" s="3">
        <v>6.54</v>
      </c>
    </row>
    <row r="983">
      <c r="A983" s="3" t="s">
        <v>2179</v>
      </c>
      <c r="B983" s="3" t="s">
        <v>238</v>
      </c>
      <c r="C983" s="4">
        <v>22.0</v>
      </c>
      <c r="D983" s="3" t="s">
        <v>41</v>
      </c>
      <c r="E983" s="3" t="s">
        <v>59</v>
      </c>
      <c r="F983" s="5">
        <v>7.45</v>
      </c>
      <c r="G983" s="3">
        <v>1.0</v>
      </c>
      <c r="H983" s="5">
        <v>95.82</v>
      </c>
      <c r="I983" s="3" t="s">
        <v>282</v>
      </c>
      <c r="J983" s="3">
        <f>IFERROR(__xludf.DUMMYFUNCTION("COUNTA(SPLIT(I983,"",""))"),3.0)</f>
        <v>3</v>
      </c>
      <c r="K983" s="3">
        <f>IFERROR(__xludf.DUMMYFUNCTION("IF(REGEXMATCH(I983,""(?i)literary society""),1,0)"),0.0)</f>
        <v>0</v>
      </c>
      <c r="L983" s="3">
        <f>IFERROR(__xludf.DUMMYFUNCTION("IF(REGEXMATCH(I983,""(?i)robotics""),1,0)"),1.0)</f>
        <v>1</v>
      </c>
      <c r="M983" s="3">
        <f>IFERROR(__xludf.DUMMYFUNCTION("IF(REGEXMATCH(I983,""(?i)coding club""),1,0)"),0.0)</f>
        <v>0</v>
      </c>
      <c r="N983" s="3">
        <f>IFERROR(__xludf.DUMMYFUNCTION("IF(REGEXMATCH(I983,""(?i)entrepreneurship cell""),1,0)"),1.0)</f>
        <v>1</v>
      </c>
      <c r="O983" s="3">
        <f>IFERROR(__xludf.DUMMYFUNCTION("IF(REGEXMATCH(I983,""(?i)cultural club""),1,0)"),1.0)</f>
        <v>1</v>
      </c>
      <c r="P983" s="3">
        <f>IFERROR(__xludf.DUMMYFUNCTION("IF(REGEXMATCH(I983,""(?i)sports club""),1,0)"),0.0)</f>
        <v>0</v>
      </c>
      <c r="Q983" s="3" t="s">
        <v>233</v>
      </c>
      <c r="R983" s="3">
        <f>IFERROR(__xludf.DUMMYFUNCTION("COUNTA(SPLIT(Q983,"",""))"),2.0)</f>
        <v>2</v>
      </c>
      <c r="S983" s="3">
        <f>IFERROR(__xludf.DUMMYFUNCTION("IF(REGEXMATCH(Q983,""(?i)c\+\+""),1,0)"),0.0)</f>
        <v>0</v>
      </c>
      <c r="T983" s="3">
        <f>IFERROR(__xludf.DUMMYFUNCTION("IF(REGEXMATCH(Q983,""(?i)machine learning""),1,0)"),0.0)</f>
        <v>0</v>
      </c>
      <c r="U983" s="3">
        <f>IFERROR(__xludf.DUMMYFUNCTION("IF(REGEXMATCH(Q983,""(?i)python""),1,0)"),0.0)</f>
        <v>0</v>
      </c>
      <c r="V983" s="3">
        <f>IFERROR(__xludf.DUMMYFUNCTION("IF(REGEXMATCH(Q983,""(?i)java""),1,0)"),1.0)</f>
        <v>1</v>
      </c>
      <c r="W983" s="3">
        <f>IFERROR(__xludf.DUMMYFUNCTION("IF(REGEXMATCH(Q983,""(?i)sql""),1,0)"),1.0)</f>
        <v>1</v>
      </c>
      <c r="X983" s="3">
        <f>IFERROR(__xludf.DUMMYFUNCTION("IF(REGEXMATCH(Q983,""(?i)web development""),1,0)"),0.0)</f>
        <v>0</v>
      </c>
      <c r="Y983" s="3">
        <f>IFERROR(__xludf.DUMMYFUNCTION("IF(REGEXMATCH(Q983,""(?i)data science""),1,0)"),0.0)</f>
        <v>0</v>
      </c>
      <c r="Z983" s="3" t="s">
        <v>55</v>
      </c>
      <c r="AA983" s="3" t="s">
        <v>48</v>
      </c>
      <c r="AB983" s="3" t="s">
        <v>66</v>
      </c>
      <c r="AC983" s="3" t="s">
        <v>46</v>
      </c>
      <c r="AD983" s="3">
        <v>5.76</v>
      </c>
      <c r="AE983" s="3" t="s">
        <v>72</v>
      </c>
      <c r="AF983" s="3">
        <v>7.81</v>
      </c>
      <c r="AG983" s="3">
        <v>8.13</v>
      </c>
      <c r="AH983" s="3">
        <v>6.97</v>
      </c>
      <c r="AI983" s="3">
        <v>5.58</v>
      </c>
      <c r="AJ983" s="3">
        <v>6.88</v>
      </c>
      <c r="AK983" s="3">
        <v>8.46</v>
      </c>
      <c r="AL983" s="3">
        <v>8.54</v>
      </c>
      <c r="AM983" s="3">
        <v>7.21</v>
      </c>
    </row>
    <row r="984">
      <c r="A984" s="3" t="s">
        <v>2180</v>
      </c>
      <c r="B984" s="3" t="s">
        <v>2181</v>
      </c>
      <c r="C984" s="4">
        <v>22.0</v>
      </c>
      <c r="D984" s="3" t="s">
        <v>41</v>
      </c>
      <c r="E984" s="3" t="s">
        <v>59</v>
      </c>
      <c r="F984" s="5">
        <v>6.71</v>
      </c>
      <c r="G984" s="3">
        <v>3.0</v>
      </c>
      <c r="H984" s="5">
        <v>86.48</v>
      </c>
      <c r="I984" s="3" t="s">
        <v>130</v>
      </c>
      <c r="J984" s="3">
        <f>IFERROR(__xludf.DUMMYFUNCTION("COUNTA(SPLIT(I984,"",""))"),2.0)</f>
        <v>2</v>
      </c>
      <c r="K984" s="3">
        <f>IFERROR(__xludf.DUMMYFUNCTION("IF(REGEXMATCH(I984,""(?i)literary society""),1,0)"),1.0)</f>
        <v>1</v>
      </c>
      <c r="L984" s="3">
        <f>IFERROR(__xludf.DUMMYFUNCTION("IF(REGEXMATCH(I984,""(?i)robotics""),1,0)"),0.0)</f>
        <v>0</v>
      </c>
      <c r="M984" s="3">
        <f>IFERROR(__xludf.DUMMYFUNCTION("IF(REGEXMATCH(I984,""(?i)coding club""),1,0)"),0.0)</f>
        <v>0</v>
      </c>
      <c r="N984" s="3">
        <f>IFERROR(__xludf.DUMMYFUNCTION("IF(REGEXMATCH(I984,""(?i)entrepreneurship cell""),1,0)"),1.0)</f>
        <v>1</v>
      </c>
      <c r="O984" s="3">
        <f>IFERROR(__xludf.DUMMYFUNCTION("IF(REGEXMATCH(I984,""(?i)cultural club""),1,0)"),0.0)</f>
        <v>0</v>
      </c>
      <c r="P984" s="3">
        <f>IFERROR(__xludf.DUMMYFUNCTION("IF(REGEXMATCH(I984,""(?i)sports club""),1,0)"),0.0)</f>
        <v>0</v>
      </c>
      <c r="Q984" s="3" t="s">
        <v>131</v>
      </c>
      <c r="R984" s="3">
        <f>IFERROR(__xludf.DUMMYFUNCTION("COUNTA(SPLIT(Q984,"",""))"),3.0)</f>
        <v>3</v>
      </c>
      <c r="S984" s="3">
        <f>IFERROR(__xludf.DUMMYFUNCTION("IF(REGEXMATCH(Q984,""(?i)c\+\+""),1,0)"),0.0)</f>
        <v>0</v>
      </c>
      <c r="T984" s="3">
        <f>IFERROR(__xludf.DUMMYFUNCTION("IF(REGEXMATCH(Q984,""(?i)machine learning""),1,0)"),0.0)</f>
        <v>0</v>
      </c>
      <c r="U984" s="3">
        <f>IFERROR(__xludf.DUMMYFUNCTION("IF(REGEXMATCH(Q984,""(?i)python""),1,0)"),0.0)</f>
        <v>0</v>
      </c>
      <c r="V984" s="3">
        <f>IFERROR(__xludf.DUMMYFUNCTION("IF(REGEXMATCH(Q984,""(?i)java""),1,0)"),1.0)</f>
        <v>1</v>
      </c>
      <c r="W984" s="3">
        <f>IFERROR(__xludf.DUMMYFUNCTION("IF(REGEXMATCH(Q984,""(?i)sql""),1,0)"),1.0)</f>
        <v>1</v>
      </c>
      <c r="X984" s="3">
        <f>IFERROR(__xludf.DUMMYFUNCTION("IF(REGEXMATCH(Q984,""(?i)web development""),1,0)"),1.0)</f>
        <v>1</v>
      </c>
      <c r="Y984" s="3">
        <f>IFERROR(__xludf.DUMMYFUNCTION("IF(REGEXMATCH(Q984,""(?i)data science""),1,0)"),0.0)</f>
        <v>0</v>
      </c>
      <c r="Z984" s="3" t="s">
        <v>55</v>
      </c>
      <c r="AA984" s="3" t="s">
        <v>48</v>
      </c>
      <c r="AB984" s="3" t="s">
        <v>66</v>
      </c>
      <c r="AC984" s="3" t="s">
        <v>98</v>
      </c>
      <c r="AD984" s="3">
        <v>10.9</v>
      </c>
      <c r="AE984" s="3" t="s">
        <v>106</v>
      </c>
      <c r="AF984" s="3">
        <v>6.4</v>
      </c>
      <c r="AG984" s="3">
        <v>8.17</v>
      </c>
      <c r="AH984" s="3">
        <v>5.33</v>
      </c>
      <c r="AI984" s="3">
        <v>5.51</v>
      </c>
      <c r="AJ984" s="3">
        <v>7.14</v>
      </c>
      <c r="AK984" s="3">
        <v>7.03</v>
      </c>
      <c r="AL984" s="3">
        <v>6.28</v>
      </c>
      <c r="AM984" s="3">
        <v>7.81</v>
      </c>
    </row>
    <row r="985">
      <c r="A985" s="3" t="s">
        <v>2182</v>
      </c>
      <c r="B985" s="3" t="s">
        <v>2183</v>
      </c>
      <c r="C985" s="4">
        <v>18.0</v>
      </c>
      <c r="D985" s="3" t="s">
        <v>58</v>
      </c>
      <c r="E985" s="3" t="s">
        <v>59</v>
      </c>
      <c r="F985" s="5">
        <v>7.08</v>
      </c>
      <c r="G985" s="3">
        <v>0.0</v>
      </c>
      <c r="H985" s="5">
        <v>96.55</v>
      </c>
      <c r="I985" s="3" t="s">
        <v>153</v>
      </c>
      <c r="J985" s="3">
        <f>IFERROR(__xludf.DUMMYFUNCTION("COUNTA(SPLIT(I985,"",""))"),2.0)</f>
        <v>2</v>
      </c>
      <c r="K985" s="3">
        <f>IFERROR(__xludf.DUMMYFUNCTION("IF(REGEXMATCH(I985,""(?i)literary society""),1,0)"),0.0)</f>
        <v>0</v>
      </c>
      <c r="L985" s="3">
        <f>IFERROR(__xludf.DUMMYFUNCTION("IF(REGEXMATCH(I985,""(?i)robotics""),1,0)"),0.0)</f>
        <v>0</v>
      </c>
      <c r="M985" s="3">
        <f>IFERROR(__xludf.DUMMYFUNCTION("IF(REGEXMATCH(I985,""(?i)coding club""),1,0)"),1.0)</f>
        <v>1</v>
      </c>
      <c r="N985" s="3">
        <f>IFERROR(__xludf.DUMMYFUNCTION("IF(REGEXMATCH(I985,""(?i)entrepreneurship cell""),1,0)"),0.0)</f>
        <v>0</v>
      </c>
      <c r="O985" s="3">
        <f>IFERROR(__xludf.DUMMYFUNCTION("IF(REGEXMATCH(I985,""(?i)cultural club""),1,0)"),0.0)</f>
        <v>0</v>
      </c>
      <c r="P985" s="3">
        <f>IFERROR(__xludf.DUMMYFUNCTION("IF(REGEXMATCH(I985,""(?i)sports club""),1,0)"),1.0)</f>
        <v>1</v>
      </c>
      <c r="Q985" s="3" t="s">
        <v>2184</v>
      </c>
      <c r="R985" s="3">
        <f>IFERROR(__xludf.DUMMYFUNCTION("COUNTA(SPLIT(Q985,"",""))"),3.0)</f>
        <v>3</v>
      </c>
      <c r="S985" s="3">
        <f>IFERROR(__xludf.DUMMYFUNCTION("IF(REGEXMATCH(Q985,""(?i)c\+\+""),1,0)"),1.0)</f>
        <v>1</v>
      </c>
      <c r="T985" s="3">
        <f>IFERROR(__xludf.DUMMYFUNCTION("IF(REGEXMATCH(Q985,""(?i)machine learning""),1,0)"),0.0)</f>
        <v>0</v>
      </c>
      <c r="U985" s="3">
        <f>IFERROR(__xludf.DUMMYFUNCTION("IF(REGEXMATCH(Q985,""(?i)python""),1,0)"),1.0)</f>
        <v>1</v>
      </c>
      <c r="V985" s="3">
        <f>IFERROR(__xludf.DUMMYFUNCTION("IF(REGEXMATCH(Q985,""(?i)java""),1,0)"),1.0)</f>
        <v>1</v>
      </c>
      <c r="W985" s="3">
        <f>IFERROR(__xludf.DUMMYFUNCTION("IF(REGEXMATCH(Q985,""(?i)sql""),1,0)"),0.0)</f>
        <v>0</v>
      </c>
      <c r="X985" s="3">
        <f>IFERROR(__xludf.DUMMYFUNCTION("IF(REGEXMATCH(Q985,""(?i)web development""),1,0)"),0.0)</f>
        <v>0</v>
      </c>
      <c r="Y985" s="3">
        <f>IFERROR(__xludf.DUMMYFUNCTION("IF(REGEXMATCH(Q985,""(?i)data science""),1,0)"),0.0)</f>
        <v>0</v>
      </c>
      <c r="Z985" s="3" t="s">
        <v>45</v>
      </c>
      <c r="AA985" s="3" t="s">
        <v>61</v>
      </c>
      <c r="AB985" s="3" t="s">
        <v>66</v>
      </c>
      <c r="AC985" s="3" t="s">
        <v>46</v>
      </c>
      <c r="AD985" s="3">
        <v>19.2</v>
      </c>
      <c r="AE985" s="3" t="s">
        <v>75</v>
      </c>
      <c r="AF985" s="3">
        <v>5.91</v>
      </c>
      <c r="AG985" s="3">
        <v>6.17</v>
      </c>
      <c r="AH985" s="3">
        <v>9.95</v>
      </c>
      <c r="AI985" s="3">
        <v>8.24</v>
      </c>
      <c r="AJ985" s="3">
        <v>5.65</v>
      </c>
      <c r="AK985" s="3">
        <v>5.68</v>
      </c>
      <c r="AL985" s="3">
        <v>7.48</v>
      </c>
      <c r="AM985" s="3">
        <v>7.55</v>
      </c>
    </row>
    <row r="986">
      <c r="A986" s="3" t="s">
        <v>2185</v>
      </c>
      <c r="B986" s="3" t="s">
        <v>2186</v>
      </c>
      <c r="C986" s="4">
        <v>18.0</v>
      </c>
      <c r="D986" s="3" t="s">
        <v>58</v>
      </c>
      <c r="E986" s="3" t="s">
        <v>92</v>
      </c>
      <c r="F986" s="5">
        <v>7.03</v>
      </c>
      <c r="G986" s="3">
        <v>0.0</v>
      </c>
      <c r="H986" s="5">
        <v>99.06</v>
      </c>
      <c r="I986" s="3" t="s">
        <v>43</v>
      </c>
      <c r="J986" s="3">
        <f>IFERROR(__xludf.DUMMYFUNCTION("COUNTA(SPLIT(I986,"",""))"),2.0)</f>
        <v>2</v>
      </c>
      <c r="K986" s="3">
        <f>IFERROR(__xludf.DUMMYFUNCTION("IF(REGEXMATCH(I986,""(?i)literary society""),1,0)"),1.0)</f>
        <v>1</v>
      </c>
      <c r="L986" s="3">
        <f>IFERROR(__xludf.DUMMYFUNCTION("IF(REGEXMATCH(I986,""(?i)robotics""),1,0)"),1.0)</f>
        <v>1</v>
      </c>
      <c r="M986" s="3">
        <f>IFERROR(__xludf.DUMMYFUNCTION("IF(REGEXMATCH(I986,""(?i)coding club""),1,0)"),0.0)</f>
        <v>0</v>
      </c>
      <c r="N986" s="3">
        <f>IFERROR(__xludf.DUMMYFUNCTION("IF(REGEXMATCH(I986,""(?i)entrepreneurship cell""),1,0)"),0.0)</f>
        <v>0</v>
      </c>
      <c r="O986" s="3">
        <f>IFERROR(__xludf.DUMMYFUNCTION("IF(REGEXMATCH(I986,""(?i)cultural club""),1,0)"),0.0)</f>
        <v>0</v>
      </c>
      <c r="P986" s="3">
        <f>IFERROR(__xludf.DUMMYFUNCTION("IF(REGEXMATCH(I986,""(?i)sports club""),1,0)"),0.0)</f>
        <v>0</v>
      </c>
      <c r="Q986" s="3" t="s">
        <v>2187</v>
      </c>
      <c r="R986" s="3">
        <f>IFERROR(__xludf.DUMMYFUNCTION("COUNTA(SPLIT(Q986,"",""))"),4.0)</f>
        <v>4</v>
      </c>
      <c r="S986" s="3">
        <f>IFERROR(__xludf.DUMMYFUNCTION("IF(REGEXMATCH(Q986,""(?i)c\+\+""),1,0)"),0.0)</f>
        <v>0</v>
      </c>
      <c r="T986" s="3">
        <f>IFERROR(__xludf.DUMMYFUNCTION("IF(REGEXMATCH(Q986,""(?i)machine learning""),1,0)"),1.0)</f>
        <v>1</v>
      </c>
      <c r="U986" s="3">
        <f>IFERROR(__xludf.DUMMYFUNCTION("IF(REGEXMATCH(Q986,""(?i)python""),1,0)"),0.0)</f>
        <v>0</v>
      </c>
      <c r="V986" s="3">
        <f>IFERROR(__xludf.DUMMYFUNCTION("IF(REGEXMATCH(Q986,""(?i)java""),1,0)"),0.0)</f>
        <v>0</v>
      </c>
      <c r="W986" s="3">
        <f>IFERROR(__xludf.DUMMYFUNCTION("IF(REGEXMATCH(Q986,""(?i)sql""),1,0)"),1.0)</f>
        <v>1</v>
      </c>
      <c r="X986" s="3">
        <f>IFERROR(__xludf.DUMMYFUNCTION("IF(REGEXMATCH(Q986,""(?i)web development""),1,0)"),1.0)</f>
        <v>1</v>
      </c>
      <c r="Y986" s="3">
        <f>IFERROR(__xludf.DUMMYFUNCTION("IF(REGEXMATCH(Q986,""(?i)data science""),1,0)"),1.0)</f>
        <v>1</v>
      </c>
      <c r="Z986" s="3" t="s">
        <v>45</v>
      </c>
      <c r="AA986" s="3" t="s">
        <v>72</v>
      </c>
      <c r="AB986" s="3" t="s">
        <v>66</v>
      </c>
      <c r="AC986" s="3" t="s">
        <v>46</v>
      </c>
      <c r="AD986" s="3">
        <v>7.78</v>
      </c>
      <c r="AE986" s="3" t="s">
        <v>61</v>
      </c>
      <c r="AF986" s="3">
        <v>6.58</v>
      </c>
      <c r="AG986" s="3">
        <v>6.87</v>
      </c>
      <c r="AH986" s="3">
        <v>6.8</v>
      </c>
      <c r="AI986" s="3">
        <v>7.17</v>
      </c>
      <c r="AJ986" s="3">
        <v>7.47</v>
      </c>
      <c r="AK986" s="3">
        <v>7.26</v>
      </c>
      <c r="AL986" s="3">
        <v>7.28</v>
      </c>
      <c r="AM986" s="3">
        <v>6.82</v>
      </c>
    </row>
    <row r="987">
      <c r="A987" s="3" t="s">
        <v>2188</v>
      </c>
      <c r="B987" s="3" t="s">
        <v>2189</v>
      </c>
      <c r="C987" s="4">
        <v>23.0</v>
      </c>
      <c r="D987" s="3" t="s">
        <v>41</v>
      </c>
      <c r="E987" s="3" t="s">
        <v>52</v>
      </c>
      <c r="F987" s="5">
        <v>7.2</v>
      </c>
      <c r="G987" s="3">
        <v>1.0</v>
      </c>
      <c r="H987" s="5">
        <v>68.27</v>
      </c>
      <c r="I987" s="3" t="s">
        <v>615</v>
      </c>
      <c r="J987" s="3">
        <f>IFERROR(__xludf.DUMMYFUNCTION("COUNTA(SPLIT(I987,"",""))"),2.0)</f>
        <v>2</v>
      </c>
      <c r="K987" s="3">
        <f>IFERROR(__xludf.DUMMYFUNCTION("IF(REGEXMATCH(I987,""(?i)literary society""),1,0)"),0.0)</f>
        <v>0</v>
      </c>
      <c r="L987" s="3">
        <f>IFERROR(__xludf.DUMMYFUNCTION("IF(REGEXMATCH(I987,""(?i)robotics""),1,0)"),1.0)</f>
        <v>1</v>
      </c>
      <c r="M987" s="3">
        <f>IFERROR(__xludf.DUMMYFUNCTION("IF(REGEXMATCH(I987,""(?i)coding club""),1,0)"),0.0)</f>
        <v>0</v>
      </c>
      <c r="N987" s="3">
        <f>IFERROR(__xludf.DUMMYFUNCTION("IF(REGEXMATCH(I987,""(?i)entrepreneurship cell""),1,0)"),1.0)</f>
        <v>1</v>
      </c>
      <c r="O987" s="3">
        <f>IFERROR(__xludf.DUMMYFUNCTION("IF(REGEXMATCH(I987,""(?i)cultural club""),1,0)"),0.0)</f>
        <v>0</v>
      </c>
      <c r="P987" s="3">
        <f>IFERROR(__xludf.DUMMYFUNCTION("IF(REGEXMATCH(I987,""(?i)sports club""),1,0)"),0.0)</f>
        <v>0</v>
      </c>
      <c r="Q987" s="3" t="s">
        <v>1286</v>
      </c>
      <c r="R987" s="3">
        <f>IFERROR(__xludf.DUMMYFUNCTION("COUNTA(SPLIT(Q987,"",""))"),3.0)</f>
        <v>3</v>
      </c>
      <c r="S987" s="3">
        <f>IFERROR(__xludf.DUMMYFUNCTION("IF(REGEXMATCH(Q987,""(?i)c\+\+""),1,0)"),1.0)</f>
        <v>1</v>
      </c>
      <c r="T987" s="3">
        <f>IFERROR(__xludf.DUMMYFUNCTION("IF(REGEXMATCH(Q987,""(?i)machine learning""),1,0)"),1.0)</f>
        <v>1</v>
      </c>
      <c r="U987" s="3">
        <f>IFERROR(__xludf.DUMMYFUNCTION("IF(REGEXMATCH(Q987,""(?i)python""),1,0)"),0.0)</f>
        <v>0</v>
      </c>
      <c r="V987" s="3">
        <f>IFERROR(__xludf.DUMMYFUNCTION("IF(REGEXMATCH(Q987,""(?i)java""),1,0)"),0.0)</f>
        <v>0</v>
      </c>
      <c r="W987" s="3">
        <f>IFERROR(__xludf.DUMMYFUNCTION("IF(REGEXMATCH(Q987,""(?i)sql""),1,0)"),0.0)</f>
        <v>0</v>
      </c>
      <c r="X987" s="3">
        <f>IFERROR(__xludf.DUMMYFUNCTION("IF(REGEXMATCH(Q987,""(?i)web development""),1,0)"),1.0)</f>
        <v>1</v>
      </c>
      <c r="Y987" s="3">
        <f>IFERROR(__xludf.DUMMYFUNCTION("IF(REGEXMATCH(Q987,""(?i)data science""),1,0)"),0.0)</f>
        <v>0</v>
      </c>
      <c r="Z987" s="3" t="s">
        <v>45</v>
      </c>
      <c r="AA987" s="3" t="s">
        <v>72</v>
      </c>
      <c r="AB987" s="3" t="s">
        <v>47</v>
      </c>
      <c r="AC987" s="3" t="s">
        <v>48</v>
      </c>
      <c r="AD987" s="3">
        <v>0.0</v>
      </c>
      <c r="AE987" s="3" t="s">
        <v>49</v>
      </c>
      <c r="AF987" s="3">
        <v>7.48</v>
      </c>
      <c r="AG987" s="3">
        <v>7.27</v>
      </c>
      <c r="AH987" s="3">
        <v>7.38</v>
      </c>
      <c r="AI987" s="3">
        <v>8.34</v>
      </c>
      <c r="AJ987" s="3">
        <v>7.27</v>
      </c>
      <c r="AK987" s="3">
        <v>6.35</v>
      </c>
      <c r="AL987" s="3">
        <v>7.88</v>
      </c>
      <c r="AM987" s="3">
        <v>5.63</v>
      </c>
    </row>
    <row r="988">
      <c r="A988" s="3" t="s">
        <v>2190</v>
      </c>
      <c r="B988" s="3" t="s">
        <v>103</v>
      </c>
      <c r="C988" s="4">
        <v>18.0</v>
      </c>
      <c r="D988" s="3" t="s">
        <v>58</v>
      </c>
      <c r="E988" s="3" t="s">
        <v>70</v>
      </c>
      <c r="F988" s="5">
        <v>6.73</v>
      </c>
      <c r="G988" s="3">
        <v>0.0</v>
      </c>
      <c r="H988" s="5">
        <v>64.75</v>
      </c>
      <c r="I988" s="3" t="s">
        <v>64</v>
      </c>
      <c r="J988" s="3">
        <f>IFERROR(__xludf.DUMMYFUNCTION("COUNTA(SPLIT(I988,"",""))"),2.0)</f>
        <v>2</v>
      </c>
      <c r="K988" s="3">
        <f>IFERROR(__xludf.DUMMYFUNCTION("IF(REGEXMATCH(I988,""(?i)literary society""),1,0)"),0.0)</f>
        <v>0</v>
      </c>
      <c r="L988" s="3">
        <f>IFERROR(__xludf.DUMMYFUNCTION("IF(REGEXMATCH(I988,""(?i)robotics""),1,0)"),0.0)</f>
        <v>0</v>
      </c>
      <c r="M988" s="3">
        <f>IFERROR(__xludf.DUMMYFUNCTION("IF(REGEXMATCH(I988,""(?i)coding club""),1,0)"),1.0)</f>
        <v>1</v>
      </c>
      <c r="N988" s="3">
        <f>IFERROR(__xludf.DUMMYFUNCTION("IF(REGEXMATCH(I988,""(?i)entrepreneurship cell""),1,0)"),1.0)</f>
        <v>1</v>
      </c>
      <c r="O988" s="3">
        <f>IFERROR(__xludf.DUMMYFUNCTION("IF(REGEXMATCH(I988,""(?i)cultural club""),1,0)"),0.0)</f>
        <v>0</v>
      </c>
      <c r="P988" s="3">
        <f>IFERROR(__xludf.DUMMYFUNCTION("IF(REGEXMATCH(I988,""(?i)sports club""),1,0)"),0.0)</f>
        <v>0</v>
      </c>
      <c r="Q988" s="3" t="s">
        <v>291</v>
      </c>
      <c r="R988" s="3">
        <f>IFERROR(__xludf.DUMMYFUNCTION("COUNTA(SPLIT(Q988,"",""))"),2.0)</f>
        <v>2</v>
      </c>
      <c r="S988" s="3">
        <f>IFERROR(__xludf.DUMMYFUNCTION("IF(REGEXMATCH(Q988,""(?i)c\+\+""),1,0)"),1.0)</f>
        <v>1</v>
      </c>
      <c r="T988" s="3">
        <f>IFERROR(__xludf.DUMMYFUNCTION("IF(REGEXMATCH(Q988,""(?i)machine learning""),1,0)"),0.0)</f>
        <v>0</v>
      </c>
      <c r="U988" s="3">
        <f>IFERROR(__xludf.DUMMYFUNCTION("IF(REGEXMATCH(Q988,""(?i)python""),1,0)"),0.0)</f>
        <v>0</v>
      </c>
      <c r="V988" s="3">
        <f>IFERROR(__xludf.DUMMYFUNCTION("IF(REGEXMATCH(Q988,""(?i)java""),1,0)"),0.0)</f>
        <v>0</v>
      </c>
      <c r="W988" s="3">
        <f>IFERROR(__xludf.DUMMYFUNCTION("IF(REGEXMATCH(Q988,""(?i)sql""),1,0)"),1.0)</f>
        <v>1</v>
      </c>
      <c r="X988" s="3">
        <f>IFERROR(__xludf.DUMMYFUNCTION("IF(REGEXMATCH(Q988,""(?i)web development""),1,0)"),0.0)</f>
        <v>0</v>
      </c>
      <c r="Y988" s="3">
        <f>IFERROR(__xludf.DUMMYFUNCTION("IF(REGEXMATCH(Q988,""(?i)data science""),1,0)"),0.0)</f>
        <v>0</v>
      </c>
      <c r="Z988" s="3" t="s">
        <v>55</v>
      </c>
      <c r="AA988" s="3" t="s">
        <v>48</v>
      </c>
      <c r="AB988" s="3" t="s">
        <v>47</v>
      </c>
      <c r="AC988" s="3" t="s">
        <v>48</v>
      </c>
      <c r="AD988" s="3">
        <v>0.0</v>
      </c>
      <c r="AE988" s="3" t="s">
        <v>49</v>
      </c>
      <c r="AF988" s="3">
        <v>5.79</v>
      </c>
      <c r="AG988" s="3">
        <v>6.82</v>
      </c>
      <c r="AH988" s="3">
        <v>6.73</v>
      </c>
      <c r="AI988" s="3">
        <v>7.22</v>
      </c>
      <c r="AJ988" s="3">
        <v>6.8</v>
      </c>
      <c r="AK988" s="3">
        <v>6.93</v>
      </c>
      <c r="AL988" s="3">
        <v>7.64</v>
      </c>
      <c r="AM988" s="3">
        <v>5.89</v>
      </c>
    </row>
    <row r="989">
      <c r="A989" s="3" t="s">
        <v>2191</v>
      </c>
      <c r="B989" s="3" t="s">
        <v>252</v>
      </c>
      <c r="C989" s="4">
        <v>18.0</v>
      </c>
      <c r="D989" s="3" t="s">
        <v>58</v>
      </c>
      <c r="E989" s="3" t="s">
        <v>59</v>
      </c>
      <c r="F989" s="5">
        <v>6.99</v>
      </c>
      <c r="G989" s="3">
        <v>1.0</v>
      </c>
      <c r="H989" s="5">
        <v>71.87</v>
      </c>
      <c r="I989" s="3" t="s">
        <v>10</v>
      </c>
      <c r="J989" s="3">
        <f>IFERROR(__xludf.DUMMYFUNCTION("COUNTA(SPLIT(I989,"",""))"),1.0)</f>
        <v>1</v>
      </c>
      <c r="K989" s="3">
        <f>IFERROR(__xludf.DUMMYFUNCTION("IF(REGEXMATCH(I989,""(?i)literary society""),1,0)"),1.0)</f>
        <v>1</v>
      </c>
      <c r="L989" s="3">
        <f>IFERROR(__xludf.DUMMYFUNCTION("IF(REGEXMATCH(I989,""(?i)robotics""),1,0)"),0.0)</f>
        <v>0</v>
      </c>
      <c r="M989" s="3">
        <f>IFERROR(__xludf.DUMMYFUNCTION("IF(REGEXMATCH(I989,""(?i)coding club""),1,0)"),0.0)</f>
        <v>0</v>
      </c>
      <c r="N989" s="3">
        <f>IFERROR(__xludf.DUMMYFUNCTION("IF(REGEXMATCH(I989,""(?i)entrepreneurship cell""),1,0)"),0.0)</f>
        <v>0</v>
      </c>
      <c r="O989" s="3">
        <f>IFERROR(__xludf.DUMMYFUNCTION("IF(REGEXMATCH(I989,""(?i)cultural club""),1,0)"),0.0)</f>
        <v>0</v>
      </c>
      <c r="P989" s="3">
        <f>IFERROR(__xludf.DUMMYFUNCTION("IF(REGEXMATCH(I989,""(?i)sports club""),1,0)"),0.0)</f>
        <v>0</v>
      </c>
      <c r="Q989" s="3" t="s">
        <v>128</v>
      </c>
      <c r="R989" s="3">
        <f>IFERROR(__xludf.DUMMYFUNCTION("COUNTA(SPLIT(Q989,"",""))"),4.0)</f>
        <v>4</v>
      </c>
      <c r="S989" s="3">
        <f>IFERROR(__xludf.DUMMYFUNCTION("IF(REGEXMATCH(Q989,""(?i)c\+\+""),1,0)"),1.0)</f>
        <v>1</v>
      </c>
      <c r="T989" s="3">
        <f>IFERROR(__xludf.DUMMYFUNCTION("IF(REGEXMATCH(Q989,""(?i)machine learning""),1,0)"),0.0)</f>
        <v>0</v>
      </c>
      <c r="U989" s="3">
        <f>IFERROR(__xludf.DUMMYFUNCTION("IF(REGEXMATCH(Q989,""(?i)python""),1,0)"),1.0)</f>
        <v>1</v>
      </c>
      <c r="V989" s="3">
        <f>IFERROR(__xludf.DUMMYFUNCTION("IF(REGEXMATCH(Q989,""(?i)java""),1,0)"),0.0)</f>
        <v>0</v>
      </c>
      <c r="W989" s="3">
        <f>IFERROR(__xludf.DUMMYFUNCTION("IF(REGEXMATCH(Q989,""(?i)sql""),1,0)"),1.0)</f>
        <v>1</v>
      </c>
      <c r="X989" s="3">
        <f>IFERROR(__xludf.DUMMYFUNCTION("IF(REGEXMATCH(Q989,""(?i)web development""),1,0)"),1.0)</f>
        <v>1</v>
      </c>
      <c r="Y989" s="3">
        <f>IFERROR(__xludf.DUMMYFUNCTION("IF(REGEXMATCH(Q989,""(?i)data science""),1,0)"),0.0)</f>
        <v>0</v>
      </c>
      <c r="Z989" s="3" t="s">
        <v>55</v>
      </c>
      <c r="AA989" s="3" t="s">
        <v>48</v>
      </c>
      <c r="AB989" s="3" t="s">
        <v>66</v>
      </c>
      <c r="AC989" s="3" t="s">
        <v>46</v>
      </c>
      <c r="AD989" s="3">
        <v>14.03</v>
      </c>
      <c r="AE989" s="3" t="s">
        <v>75</v>
      </c>
      <c r="AF989" s="3">
        <v>6.74</v>
      </c>
      <c r="AG989" s="3">
        <v>6.49</v>
      </c>
      <c r="AH989" s="3">
        <v>7.3</v>
      </c>
      <c r="AI989" s="3">
        <v>6.21</v>
      </c>
      <c r="AJ989" s="3">
        <v>7.9</v>
      </c>
      <c r="AK989" s="3">
        <v>6.86</v>
      </c>
      <c r="AL989" s="3">
        <v>6.64</v>
      </c>
      <c r="AM989" s="3">
        <v>7.75</v>
      </c>
    </row>
    <row r="990">
      <c r="A990" s="3" t="s">
        <v>2192</v>
      </c>
      <c r="B990" s="3" t="s">
        <v>2193</v>
      </c>
      <c r="C990" s="4">
        <v>18.0</v>
      </c>
      <c r="D990" s="3" t="s">
        <v>58</v>
      </c>
      <c r="E990" s="3" t="s">
        <v>70</v>
      </c>
      <c r="F990" s="5">
        <v>6.96</v>
      </c>
      <c r="G990" s="3">
        <v>1.0</v>
      </c>
      <c r="H990" s="5">
        <v>90.11</v>
      </c>
      <c r="I990" s="3" t="s">
        <v>43</v>
      </c>
      <c r="J990" s="3">
        <f>IFERROR(__xludf.DUMMYFUNCTION("COUNTA(SPLIT(I990,"",""))"),2.0)</f>
        <v>2</v>
      </c>
      <c r="K990" s="3">
        <f>IFERROR(__xludf.DUMMYFUNCTION("IF(REGEXMATCH(I990,""(?i)literary society""),1,0)"),1.0)</f>
        <v>1</v>
      </c>
      <c r="L990" s="3">
        <f>IFERROR(__xludf.DUMMYFUNCTION("IF(REGEXMATCH(I990,""(?i)robotics""),1,0)"),1.0)</f>
        <v>1</v>
      </c>
      <c r="M990" s="3">
        <f>IFERROR(__xludf.DUMMYFUNCTION("IF(REGEXMATCH(I990,""(?i)coding club""),1,0)"),0.0)</f>
        <v>0</v>
      </c>
      <c r="N990" s="3">
        <f>IFERROR(__xludf.DUMMYFUNCTION("IF(REGEXMATCH(I990,""(?i)entrepreneurship cell""),1,0)"),0.0)</f>
        <v>0</v>
      </c>
      <c r="O990" s="3">
        <f>IFERROR(__xludf.DUMMYFUNCTION("IF(REGEXMATCH(I990,""(?i)cultural club""),1,0)"),0.0)</f>
        <v>0</v>
      </c>
      <c r="P990" s="3">
        <f>IFERROR(__xludf.DUMMYFUNCTION("IF(REGEXMATCH(I990,""(?i)sports club""),1,0)"),0.0)</f>
        <v>0</v>
      </c>
      <c r="Q990" s="3" t="s">
        <v>269</v>
      </c>
      <c r="R990" s="3">
        <f>IFERROR(__xludf.DUMMYFUNCTION("COUNTA(SPLIT(Q990,"",""))"),2.0)</f>
        <v>2</v>
      </c>
      <c r="S990" s="3">
        <f>IFERROR(__xludf.DUMMYFUNCTION("IF(REGEXMATCH(Q990,""(?i)c\+\+""),1,0)"),1.0)</f>
        <v>1</v>
      </c>
      <c r="T990" s="3">
        <f>IFERROR(__xludf.DUMMYFUNCTION("IF(REGEXMATCH(Q990,""(?i)machine learning""),1,0)"),0.0)</f>
        <v>0</v>
      </c>
      <c r="U990" s="3">
        <f>IFERROR(__xludf.DUMMYFUNCTION("IF(REGEXMATCH(Q990,""(?i)python""),1,0)"),0.0)</f>
        <v>0</v>
      </c>
      <c r="V990" s="3">
        <f>IFERROR(__xludf.DUMMYFUNCTION("IF(REGEXMATCH(Q990,""(?i)java""),1,0)"),0.0)</f>
        <v>0</v>
      </c>
      <c r="W990" s="3">
        <f>IFERROR(__xludf.DUMMYFUNCTION("IF(REGEXMATCH(Q990,""(?i)sql""),1,0)"),1.0)</f>
        <v>1</v>
      </c>
      <c r="X990" s="3">
        <f>IFERROR(__xludf.DUMMYFUNCTION("IF(REGEXMATCH(Q990,""(?i)web development""),1,0)"),0.0)</f>
        <v>0</v>
      </c>
      <c r="Y990" s="3">
        <f>IFERROR(__xludf.DUMMYFUNCTION("IF(REGEXMATCH(Q990,""(?i)data science""),1,0)"),0.0)</f>
        <v>0</v>
      </c>
      <c r="Z990" s="3" t="s">
        <v>55</v>
      </c>
      <c r="AA990" s="3" t="s">
        <v>48</v>
      </c>
      <c r="AB990" s="3" t="s">
        <v>47</v>
      </c>
      <c r="AC990" s="3" t="s">
        <v>48</v>
      </c>
      <c r="AD990" s="3">
        <v>0.0</v>
      </c>
      <c r="AE990" s="3" t="s">
        <v>49</v>
      </c>
      <c r="AF990" s="3">
        <v>8.26</v>
      </c>
      <c r="AG990" s="3">
        <v>7.88</v>
      </c>
      <c r="AH990" s="3">
        <v>6.32</v>
      </c>
      <c r="AI990" s="3">
        <v>7.76</v>
      </c>
      <c r="AJ990" s="3">
        <v>6.83</v>
      </c>
      <c r="AK990" s="3">
        <v>5.07</v>
      </c>
      <c r="AL990" s="3">
        <v>7.16</v>
      </c>
      <c r="AM990" s="3">
        <v>6.38</v>
      </c>
    </row>
    <row r="991">
      <c r="A991" s="3" t="s">
        <v>2194</v>
      </c>
      <c r="B991" s="3" t="s">
        <v>2195</v>
      </c>
      <c r="C991" s="4">
        <v>23.0</v>
      </c>
      <c r="D991" s="3" t="s">
        <v>58</v>
      </c>
      <c r="E991" s="3" t="s">
        <v>59</v>
      </c>
      <c r="F991" s="5">
        <v>7.19</v>
      </c>
      <c r="G991" s="3">
        <v>2.0</v>
      </c>
      <c r="H991" s="5">
        <v>66.73</v>
      </c>
      <c r="I991" s="3" t="s">
        <v>179</v>
      </c>
      <c r="J991" s="3">
        <f>IFERROR(__xludf.DUMMYFUNCTION("COUNTA(SPLIT(I991,"",""))"),2.0)</f>
        <v>2</v>
      </c>
      <c r="K991" s="3">
        <f>IFERROR(__xludf.DUMMYFUNCTION("IF(REGEXMATCH(I991,""(?i)literary society""),1,0)"),0.0)</f>
        <v>0</v>
      </c>
      <c r="L991" s="3">
        <f>IFERROR(__xludf.DUMMYFUNCTION("IF(REGEXMATCH(I991,""(?i)robotics""),1,0)"),0.0)</f>
        <v>0</v>
      </c>
      <c r="M991" s="3">
        <f>IFERROR(__xludf.DUMMYFUNCTION("IF(REGEXMATCH(I991,""(?i)coding club""),1,0)"),1.0)</f>
        <v>1</v>
      </c>
      <c r="N991" s="3">
        <f>IFERROR(__xludf.DUMMYFUNCTION("IF(REGEXMATCH(I991,""(?i)entrepreneurship cell""),1,0)"),1.0)</f>
        <v>1</v>
      </c>
      <c r="O991" s="3">
        <f>IFERROR(__xludf.DUMMYFUNCTION("IF(REGEXMATCH(I991,""(?i)cultural club""),1,0)"),0.0)</f>
        <v>0</v>
      </c>
      <c r="P991" s="3">
        <f>IFERROR(__xludf.DUMMYFUNCTION("IF(REGEXMATCH(I991,""(?i)sports club""),1,0)"),0.0)</f>
        <v>0</v>
      </c>
      <c r="Q991" s="3" t="s">
        <v>876</v>
      </c>
      <c r="R991" s="3">
        <f>IFERROR(__xludf.DUMMYFUNCTION("COUNTA(SPLIT(Q991,"",""))"),4.0)</f>
        <v>4</v>
      </c>
      <c r="S991" s="3">
        <f>IFERROR(__xludf.DUMMYFUNCTION("IF(REGEXMATCH(Q991,""(?i)c\+\+""),1,0)"),1.0)</f>
        <v>1</v>
      </c>
      <c r="T991" s="3">
        <f>IFERROR(__xludf.DUMMYFUNCTION("IF(REGEXMATCH(Q991,""(?i)machine learning""),1,0)"),0.0)</f>
        <v>0</v>
      </c>
      <c r="U991" s="3">
        <f>IFERROR(__xludf.DUMMYFUNCTION("IF(REGEXMATCH(Q991,""(?i)python""),1,0)"),1.0)</f>
        <v>1</v>
      </c>
      <c r="V991" s="3">
        <f>IFERROR(__xludf.DUMMYFUNCTION("IF(REGEXMATCH(Q991,""(?i)java""),1,0)"),1.0)</f>
        <v>1</v>
      </c>
      <c r="W991" s="3">
        <f>IFERROR(__xludf.DUMMYFUNCTION("IF(REGEXMATCH(Q991,""(?i)sql""),1,0)"),0.0)</f>
        <v>0</v>
      </c>
      <c r="X991" s="3">
        <f>IFERROR(__xludf.DUMMYFUNCTION("IF(REGEXMATCH(Q991,""(?i)web development""),1,0)"),0.0)</f>
        <v>0</v>
      </c>
      <c r="Y991" s="3">
        <f>IFERROR(__xludf.DUMMYFUNCTION("IF(REGEXMATCH(Q991,""(?i)data science""),1,0)"),1.0)</f>
        <v>1</v>
      </c>
      <c r="Z991" s="3" t="s">
        <v>55</v>
      </c>
      <c r="AA991" s="3" t="s">
        <v>48</v>
      </c>
      <c r="AB991" s="3" t="s">
        <v>47</v>
      </c>
      <c r="AC991" s="3" t="s">
        <v>48</v>
      </c>
      <c r="AD991" s="3">
        <v>0.0</v>
      </c>
      <c r="AE991" s="3" t="s">
        <v>49</v>
      </c>
      <c r="AF991" s="3">
        <v>8.03</v>
      </c>
      <c r="AG991" s="3">
        <v>7.87</v>
      </c>
      <c r="AH991" s="3">
        <v>5.86</v>
      </c>
      <c r="AI991" s="3">
        <v>7.82</v>
      </c>
      <c r="AJ991" s="3">
        <v>6.94</v>
      </c>
      <c r="AK991" s="3">
        <v>7.07</v>
      </c>
      <c r="AL991" s="3">
        <v>7.07</v>
      </c>
      <c r="AM991" s="3">
        <v>6.85</v>
      </c>
    </row>
    <row r="992">
      <c r="A992" s="3" t="s">
        <v>2196</v>
      </c>
      <c r="B992" s="3" t="s">
        <v>178</v>
      </c>
      <c r="C992" s="4">
        <v>18.0</v>
      </c>
      <c r="D992" s="3" t="s">
        <v>58</v>
      </c>
      <c r="E992" s="3" t="s">
        <v>52</v>
      </c>
      <c r="F992" s="5">
        <v>7.06</v>
      </c>
      <c r="G992" s="3">
        <v>0.0</v>
      </c>
      <c r="H992" s="5">
        <v>78.54</v>
      </c>
      <c r="I992" s="3" t="s">
        <v>120</v>
      </c>
      <c r="J992" s="3">
        <f>IFERROR(__xludf.DUMMYFUNCTION("COUNTA(SPLIT(I992,"",""))"),2.0)</f>
        <v>2</v>
      </c>
      <c r="K992" s="3">
        <f>IFERROR(__xludf.DUMMYFUNCTION("IF(REGEXMATCH(I992,""(?i)literary society""),1,0)"),0.0)</f>
        <v>0</v>
      </c>
      <c r="L992" s="3">
        <f>IFERROR(__xludf.DUMMYFUNCTION("IF(REGEXMATCH(I992,""(?i)robotics""),1,0)"),0.0)</f>
        <v>0</v>
      </c>
      <c r="M992" s="3">
        <f>IFERROR(__xludf.DUMMYFUNCTION("IF(REGEXMATCH(I992,""(?i)coding club""),1,0)"),1.0)</f>
        <v>1</v>
      </c>
      <c r="N992" s="3">
        <f>IFERROR(__xludf.DUMMYFUNCTION("IF(REGEXMATCH(I992,""(?i)entrepreneurship cell""),1,0)"),0.0)</f>
        <v>0</v>
      </c>
      <c r="O992" s="3">
        <f>IFERROR(__xludf.DUMMYFUNCTION("IF(REGEXMATCH(I992,""(?i)cultural club""),1,0)"),1.0)</f>
        <v>1</v>
      </c>
      <c r="P992" s="3">
        <f>IFERROR(__xludf.DUMMYFUNCTION("IF(REGEXMATCH(I992,""(?i)sports club""),1,0)"),0.0)</f>
        <v>0</v>
      </c>
      <c r="Q992" s="3" t="s">
        <v>375</v>
      </c>
      <c r="R992" s="3">
        <f>IFERROR(__xludf.DUMMYFUNCTION("COUNTA(SPLIT(Q992,"",""))"),2.0)</f>
        <v>2</v>
      </c>
      <c r="S992" s="3">
        <f>IFERROR(__xludf.DUMMYFUNCTION("IF(REGEXMATCH(Q992,""(?i)c\+\+""),1,0)"),0.0)</f>
        <v>0</v>
      </c>
      <c r="T992" s="3">
        <f>IFERROR(__xludf.DUMMYFUNCTION("IF(REGEXMATCH(Q992,""(?i)machine learning""),1,0)"),0.0)</f>
        <v>0</v>
      </c>
      <c r="U992" s="3">
        <f>IFERROR(__xludf.DUMMYFUNCTION("IF(REGEXMATCH(Q992,""(?i)python""),1,0)"),1.0)</f>
        <v>1</v>
      </c>
      <c r="V992" s="3">
        <f>IFERROR(__xludf.DUMMYFUNCTION("IF(REGEXMATCH(Q992,""(?i)java""),1,0)"),0.0)</f>
        <v>0</v>
      </c>
      <c r="W992" s="3">
        <f>IFERROR(__xludf.DUMMYFUNCTION("IF(REGEXMATCH(Q992,""(?i)sql""),1,0)"),0.0)</f>
        <v>0</v>
      </c>
      <c r="X992" s="3">
        <f>IFERROR(__xludf.DUMMYFUNCTION("IF(REGEXMATCH(Q992,""(?i)web development""),1,0)"),1.0)</f>
        <v>1</v>
      </c>
      <c r="Y992" s="3">
        <f>IFERROR(__xludf.DUMMYFUNCTION("IF(REGEXMATCH(Q992,""(?i)data science""),1,0)"),0.0)</f>
        <v>0</v>
      </c>
      <c r="Z992" s="3" t="s">
        <v>55</v>
      </c>
      <c r="AA992" s="3" t="s">
        <v>48</v>
      </c>
      <c r="AB992" s="3" t="s">
        <v>66</v>
      </c>
      <c r="AC992" s="3" t="s">
        <v>46</v>
      </c>
      <c r="AD992" s="3">
        <v>18.09</v>
      </c>
      <c r="AE992" s="3" t="s">
        <v>106</v>
      </c>
      <c r="AF992" s="3">
        <v>8.03</v>
      </c>
      <c r="AG992" s="3">
        <v>7.68</v>
      </c>
      <c r="AH992" s="3">
        <v>6.61</v>
      </c>
      <c r="AI992" s="3">
        <v>7.32</v>
      </c>
      <c r="AJ992" s="3">
        <v>8.26</v>
      </c>
      <c r="AK992" s="3">
        <v>6.8</v>
      </c>
      <c r="AL992" s="3">
        <v>6.69</v>
      </c>
      <c r="AM992" s="3">
        <v>5.11</v>
      </c>
    </row>
    <row r="993">
      <c r="A993" s="3" t="s">
        <v>2197</v>
      </c>
      <c r="B993" s="3" t="s">
        <v>2198</v>
      </c>
      <c r="C993" s="4">
        <v>18.0</v>
      </c>
      <c r="D993" s="3" t="s">
        <v>41</v>
      </c>
      <c r="E993" s="3" t="s">
        <v>92</v>
      </c>
      <c r="F993" s="5">
        <v>6.76</v>
      </c>
      <c r="G993" s="3">
        <v>0.0</v>
      </c>
      <c r="H993" s="5">
        <v>89.37</v>
      </c>
      <c r="I993" s="3" t="s">
        <v>120</v>
      </c>
      <c r="J993" s="3">
        <f>IFERROR(__xludf.DUMMYFUNCTION("COUNTA(SPLIT(I993,"",""))"),2.0)</f>
        <v>2</v>
      </c>
      <c r="K993" s="3">
        <f>IFERROR(__xludf.DUMMYFUNCTION("IF(REGEXMATCH(I993,""(?i)literary society""),1,0)"),0.0)</f>
        <v>0</v>
      </c>
      <c r="L993" s="3">
        <f>IFERROR(__xludf.DUMMYFUNCTION("IF(REGEXMATCH(I993,""(?i)robotics""),1,0)"),0.0)</f>
        <v>0</v>
      </c>
      <c r="M993" s="3">
        <f>IFERROR(__xludf.DUMMYFUNCTION("IF(REGEXMATCH(I993,""(?i)coding club""),1,0)"),1.0)</f>
        <v>1</v>
      </c>
      <c r="N993" s="3">
        <f>IFERROR(__xludf.DUMMYFUNCTION("IF(REGEXMATCH(I993,""(?i)entrepreneurship cell""),1,0)"),0.0)</f>
        <v>0</v>
      </c>
      <c r="O993" s="3">
        <f>IFERROR(__xludf.DUMMYFUNCTION("IF(REGEXMATCH(I993,""(?i)cultural club""),1,0)"),1.0)</f>
        <v>1</v>
      </c>
      <c r="P993" s="3">
        <f>IFERROR(__xludf.DUMMYFUNCTION("IF(REGEXMATCH(I993,""(?i)sports club""),1,0)"),0.0)</f>
        <v>0</v>
      </c>
      <c r="Q993" s="3" t="s">
        <v>150</v>
      </c>
      <c r="R993" s="3">
        <f>IFERROR(__xludf.DUMMYFUNCTION("COUNTA(SPLIT(Q993,"",""))"),3.0)</f>
        <v>3</v>
      </c>
      <c r="S993" s="3">
        <f>IFERROR(__xludf.DUMMYFUNCTION("IF(REGEXMATCH(Q993,""(?i)c\+\+""),1,0)"),1.0)</f>
        <v>1</v>
      </c>
      <c r="T993" s="3">
        <f>IFERROR(__xludf.DUMMYFUNCTION("IF(REGEXMATCH(Q993,""(?i)machine learning""),1,0)"),0.0)</f>
        <v>0</v>
      </c>
      <c r="U993" s="3">
        <f>IFERROR(__xludf.DUMMYFUNCTION("IF(REGEXMATCH(Q993,""(?i)python""),1,0)"),0.0)</f>
        <v>0</v>
      </c>
      <c r="V993" s="3">
        <f>IFERROR(__xludf.DUMMYFUNCTION("IF(REGEXMATCH(Q993,""(?i)java""),1,0)"),0.0)</f>
        <v>0</v>
      </c>
      <c r="W993" s="3">
        <f>IFERROR(__xludf.DUMMYFUNCTION("IF(REGEXMATCH(Q993,""(?i)sql""),1,0)"),1.0)</f>
        <v>1</v>
      </c>
      <c r="X993" s="3">
        <f>IFERROR(__xludf.DUMMYFUNCTION("IF(REGEXMATCH(Q993,""(?i)web development""),1,0)"),0.0)</f>
        <v>0</v>
      </c>
      <c r="Y993" s="3">
        <f>IFERROR(__xludf.DUMMYFUNCTION("IF(REGEXMATCH(Q993,""(?i)data science""),1,0)"),1.0)</f>
        <v>1</v>
      </c>
      <c r="Z993" s="3" t="s">
        <v>55</v>
      </c>
      <c r="AA993" s="3" t="s">
        <v>48</v>
      </c>
      <c r="AB993" s="3" t="s">
        <v>66</v>
      </c>
      <c r="AC993" s="3" t="s">
        <v>72</v>
      </c>
      <c r="AD993" s="3">
        <v>6.55</v>
      </c>
      <c r="AE993" s="3" t="s">
        <v>106</v>
      </c>
      <c r="AF993" s="3">
        <v>6.92</v>
      </c>
      <c r="AG993" s="3">
        <v>5.8</v>
      </c>
      <c r="AH993" s="3">
        <v>8.45</v>
      </c>
      <c r="AI993" s="3">
        <v>8.81</v>
      </c>
      <c r="AJ993" s="3">
        <v>5.32</v>
      </c>
      <c r="AK993" s="3">
        <v>5.98</v>
      </c>
      <c r="AL993" s="3">
        <v>6.72</v>
      </c>
      <c r="AM993" s="3">
        <v>6.04</v>
      </c>
    </row>
    <row r="994">
      <c r="A994" s="3" t="s">
        <v>2199</v>
      </c>
      <c r="B994" s="3" t="s">
        <v>190</v>
      </c>
      <c r="C994" s="4">
        <v>19.0</v>
      </c>
      <c r="D994" s="3" t="s">
        <v>58</v>
      </c>
      <c r="E994" s="3" t="s">
        <v>59</v>
      </c>
      <c r="F994" s="5">
        <v>6.77</v>
      </c>
      <c r="G994" s="3">
        <v>1.0</v>
      </c>
      <c r="H994" s="5">
        <v>61.59</v>
      </c>
      <c r="I994" s="3" t="s">
        <v>253</v>
      </c>
      <c r="J994" s="3">
        <f>IFERROR(__xludf.DUMMYFUNCTION("COUNTA(SPLIT(I994,"",""))"),2.0)</f>
        <v>2</v>
      </c>
      <c r="K994" s="3">
        <f>IFERROR(__xludf.DUMMYFUNCTION("IF(REGEXMATCH(I994,""(?i)literary society""),1,0)"),1.0)</f>
        <v>1</v>
      </c>
      <c r="L994" s="3">
        <f>IFERROR(__xludf.DUMMYFUNCTION("IF(REGEXMATCH(I994,""(?i)robotics""),1,0)"),0.0)</f>
        <v>0</v>
      </c>
      <c r="M994" s="3">
        <f>IFERROR(__xludf.DUMMYFUNCTION("IF(REGEXMATCH(I994,""(?i)coding club""),1,0)"),0.0)</f>
        <v>0</v>
      </c>
      <c r="N994" s="3">
        <f>IFERROR(__xludf.DUMMYFUNCTION("IF(REGEXMATCH(I994,""(?i)entrepreneurship cell""),1,0)"),0.0)</f>
        <v>0</v>
      </c>
      <c r="O994" s="3">
        <f>IFERROR(__xludf.DUMMYFUNCTION("IF(REGEXMATCH(I994,""(?i)cultural club""),1,0)"),0.0)</f>
        <v>0</v>
      </c>
      <c r="P994" s="3">
        <f>IFERROR(__xludf.DUMMYFUNCTION("IF(REGEXMATCH(I994,""(?i)sports club""),1,0)"),1.0)</f>
        <v>1</v>
      </c>
      <c r="Q994" s="3" t="s">
        <v>1523</v>
      </c>
      <c r="R994" s="3">
        <f>IFERROR(__xludf.DUMMYFUNCTION("COUNTA(SPLIT(Q994,"",""))"),3.0)</f>
        <v>3</v>
      </c>
      <c r="S994" s="3">
        <f>IFERROR(__xludf.DUMMYFUNCTION("IF(REGEXMATCH(Q994,""(?i)c\+\+""),1,0)"),0.0)</f>
        <v>0</v>
      </c>
      <c r="T994" s="3">
        <f>IFERROR(__xludf.DUMMYFUNCTION("IF(REGEXMATCH(Q994,""(?i)machine learning""),1,0)"),1.0)</f>
        <v>1</v>
      </c>
      <c r="U994" s="3">
        <f>IFERROR(__xludf.DUMMYFUNCTION("IF(REGEXMATCH(Q994,""(?i)python""),1,0)"),0.0)</f>
        <v>0</v>
      </c>
      <c r="V994" s="3">
        <f>IFERROR(__xludf.DUMMYFUNCTION("IF(REGEXMATCH(Q994,""(?i)java""),1,0)"),1.0)</f>
        <v>1</v>
      </c>
      <c r="W994" s="3">
        <f>IFERROR(__xludf.DUMMYFUNCTION("IF(REGEXMATCH(Q994,""(?i)sql""),1,0)"),0.0)</f>
        <v>0</v>
      </c>
      <c r="X994" s="3">
        <f>IFERROR(__xludf.DUMMYFUNCTION("IF(REGEXMATCH(Q994,""(?i)web development""),1,0)"),1.0)</f>
        <v>1</v>
      </c>
      <c r="Y994" s="3">
        <f>IFERROR(__xludf.DUMMYFUNCTION("IF(REGEXMATCH(Q994,""(?i)data science""),1,0)"),0.0)</f>
        <v>0</v>
      </c>
      <c r="Z994" s="3" t="s">
        <v>45</v>
      </c>
      <c r="AA994" s="3" t="s">
        <v>85</v>
      </c>
      <c r="AB994" s="3" t="s">
        <v>47</v>
      </c>
      <c r="AC994" s="3" t="s">
        <v>48</v>
      </c>
      <c r="AD994" s="3">
        <v>0.0</v>
      </c>
      <c r="AE994" s="3" t="s">
        <v>49</v>
      </c>
      <c r="AF994" s="3">
        <v>7.03</v>
      </c>
      <c r="AG994" s="3">
        <v>5.03</v>
      </c>
      <c r="AH994" s="3">
        <v>7.65</v>
      </c>
      <c r="AI994" s="3">
        <v>7.81</v>
      </c>
      <c r="AJ994" s="3">
        <v>6.01</v>
      </c>
      <c r="AK994" s="3">
        <v>7.42</v>
      </c>
      <c r="AL994" s="3">
        <v>6.14</v>
      </c>
      <c r="AM994" s="3">
        <v>7.1</v>
      </c>
    </row>
    <row r="995">
      <c r="A995" s="3" t="s">
        <v>2200</v>
      </c>
      <c r="B995" s="3" t="s">
        <v>252</v>
      </c>
      <c r="C995" s="4">
        <v>19.0</v>
      </c>
      <c r="D995" s="3" t="s">
        <v>58</v>
      </c>
      <c r="E995" s="3" t="s">
        <v>92</v>
      </c>
      <c r="F995" s="5">
        <v>7.72</v>
      </c>
      <c r="G995" s="3">
        <v>0.0</v>
      </c>
      <c r="H995" s="5">
        <v>70.44</v>
      </c>
      <c r="I995" s="3" t="s">
        <v>521</v>
      </c>
      <c r="J995" s="3">
        <f>IFERROR(__xludf.DUMMYFUNCTION("COUNTA(SPLIT(I995,"",""))"),2.0)</f>
        <v>2</v>
      </c>
      <c r="K995" s="3">
        <f>IFERROR(__xludf.DUMMYFUNCTION("IF(REGEXMATCH(I995,""(?i)literary society""),1,0)"),0.0)</f>
        <v>0</v>
      </c>
      <c r="L995" s="3">
        <f>IFERROR(__xludf.DUMMYFUNCTION("IF(REGEXMATCH(I995,""(?i)robotics""),1,0)"),0.0)</f>
        <v>0</v>
      </c>
      <c r="M995" s="3">
        <f>IFERROR(__xludf.DUMMYFUNCTION("IF(REGEXMATCH(I995,""(?i)coding club""),1,0)"),0.0)</f>
        <v>0</v>
      </c>
      <c r="N995" s="3">
        <f>IFERROR(__xludf.DUMMYFUNCTION("IF(REGEXMATCH(I995,""(?i)entrepreneurship cell""),1,0)"),1.0)</f>
        <v>1</v>
      </c>
      <c r="O995" s="3">
        <f>IFERROR(__xludf.DUMMYFUNCTION("IF(REGEXMATCH(I995,""(?i)cultural club""),1,0)"),1.0)</f>
        <v>1</v>
      </c>
      <c r="P995" s="3">
        <f>IFERROR(__xludf.DUMMYFUNCTION("IF(REGEXMATCH(I995,""(?i)sports club""),1,0)"),0.0)</f>
        <v>0</v>
      </c>
      <c r="Q995" s="3" t="s">
        <v>2201</v>
      </c>
      <c r="R995" s="3">
        <f>IFERROR(__xludf.DUMMYFUNCTION("COUNTA(SPLIT(Q995,"",""))"),5.0)</f>
        <v>5</v>
      </c>
      <c r="S995" s="3">
        <f>IFERROR(__xludf.DUMMYFUNCTION("IF(REGEXMATCH(Q995,""(?i)c\+\+""),1,0)"),0.0)</f>
        <v>0</v>
      </c>
      <c r="T995" s="3">
        <f>IFERROR(__xludf.DUMMYFUNCTION("IF(REGEXMATCH(Q995,""(?i)machine learning""),1,0)"),0.0)</f>
        <v>0</v>
      </c>
      <c r="U995" s="3">
        <f>IFERROR(__xludf.DUMMYFUNCTION("IF(REGEXMATCH(Q995,""(?i)python""),1,0)"),1.0)</f>
        <v>1</v>
      </c>
      <c r="V995" s="3">
        <f>IFERROR(__xludf.DUMMYFUNCTION("IF(REGEXMATCH(Q995,""(?i)java""),1,0)"),1.0)</f>
        <v>1</v>
      </c>
      <c r="W995" s="3">
        <f>IFERROR(__xludf.DUMMYFUNCTION("IF(REGEXMATCH(Q995,""(?i)sql""),1,0)"),1.0)</f>
        <v>1</v>
      </c>
      <c r="X995" s="3">
        <f>IFERROR(__xludf.DUMMYFUNCTION("IF(REGEXMATCH(Q995,""(?i)web development""),1,0)"),1.0)</f>
        <v>1</v>
      </c>
      <c r="Y995" s="3">
        <f>IFERROR(__xludf.DUMMYFUNCTION("IF(REGEXMATCH(Q995,""(?i)data science""),1,0)"),1.0)</f>
        <v>1</v>
      </c>
      <c r="Z995" s="3" t="s">
        <v>55</v>
      </c>
      <c r="AA995" s="3" t="s">
        <v>48</v>
      </c>
      <c r="AB995" s="3" t="s">
        <v>66</v>
      </c>
      <c r="AC995" s="3" t="s">
        <v>85</v>
      </c>
      <c r="AD995" s="3">
        <v>17.89</v>
      </c>
      <c r="AE995" s="3" t="s">
        <v>75</v>
      </c>
      <c r="AF995" s="3">
        <v>6.33</v>
      </c>
      <c r="AG995" s="3">
        <v>7.89</v>
      </c>
      <c r="AH995" s="3">
        <v>7.87</v>
      </c>
      <c r="AI995" s="3">
        <v>7.34</v>
      </c>
      <c r="AJ995" s="3">
        <v>8.94</v>
      </c>
      <c r="AK995" s="3">
        <v>8.29</v>
      </c>
      <c r="AL995" s="3">
        <v>8.07</v>
      </c>
      <c r="AM995" s="3">
        <v>7.07</v>
      </c>
    </row>
    <row r="996">
      <c r="A996" s="3" t="s">
        <v>2202</v>
      </c>
      <c r="B996" s="3" t="s">
        <v>2203</v>
      </c>
      <c r="C996" s="4">
        <v>20.0</v>
      </c>
      <c r="D996" s="3" t="s">
        <v>41</v>
      </c>
      <c r="E996" s="3" t="s">
        <v>92</v>
      </c>
      <c r="F996" s="5">
        <v>6.96</v>
      </c>
      <c r="G996" s="3">
        <v>0.0</v>
      </c>
      <c r="H996" s="5">
        <v>87.87</v>
      </c>
      <c r="I996" s="3" t="s">
        <v>2204</v>
      </c>
      <c r="J996" s="3">
        <f>IFERROR(__xludf.DUMMYFUNCTION("COUNTA(SPLIT(I996,"",""))"),3.0)</f>
        <v>3</v>
      </c>
      <c r="K996" s="3">
        <f>IFERROR(__xludf.DUMMYFUNCTION("IF(REGEXMATCH(I996,""(?i)literary society""),1,0)"),1.0)</f>
        <v>1</v>
      </c>
      <c r="L996" s="3">
        <f>IFERROR(__xludf.DUMMYFUNCTION("IF(REGEXMATCH(I996,""(?i)robotics""),1,0)"),1.0)</f>
        <v>1</v>
      </c>
      <c r="M996" s="3">
        <f>IFERROR(__xludf.DUMMYFUNCTION("IF(REGEXMATCH(I996,""(?i)coding club""),1,0)"),0.0)</f>
        <v>0</v>
      </c>
      <c r="N996" s="3">
        <f>IFERROR(__xludf.DUMMYFUNCTION("IF(REGEXMATCH(I996,""(?i)entrepreneurship cell""),1,0)"),0.0)</f>
        <v>0</v>
      </c>
      <c r="O996" s="3">
        <f>IFERROR(__xludf.DUMMYFUNCTION("IF(REGEXMATCH(I996,""(?i)cultural club""),1,0)"),1.0)</f>
        <v>1</v>
      </c>
      <c r="P996" s="3">
        <f>IFERROR(__xludf.DUMMYFUNCTION("IF(REGEXMATCH(I996,""(?i)sports club""),1,0)"),0.0)</f>
        <v>0</v>
      </c>
      <c r="Q996" s="3" t="s">
        <v>1272</v>
      </c>
      <c r="R996" s="3">
        <f>IFERROR(__xludf.DUMMYFUNCTION("COUNTA(SPLIT(Q996,"",""))"),3.0)</f>
        <v>3</v>
      </c>
      <c r="S996" s="3">
        <f>IFERROR(__xludf.DUMMYFUNCTION("IF(REGEXMATCH(Q996,""(?i)c\+\+""),1,0)"),1.0)</f>
        <v>1</v>
      </c>
      <c r="T996" s="3">
        <f>IFERROR(__xludf.DUMMYFUNCTION("IF(REGEXMATCH(Q996,""(?i)machine learning""),1,0)"),0.0)</f>
        <v>0</v>
      </c>
      <c r="U996" s="3">
        <f>IFERROR(__xludf.DUMMYFUNCTION("IF(REGEXMATCH(Q996,""(?i)python""),1,0)"),1.0)</f>
        <v>1</v>
      </c>
      <c r="V996" s="3">
        <f>IFERROR(__xludf.DUMMYFUNCTION("IF(REGEXMATCH(Q996,""(?i)java""),1,0)"),1.0)</f>
        <v>1</v>
      </c>
      <c r="W996" s="3">
        <f>IFERROR(__xludf.DUMMYFUNCTION("IF(REGEXMATCH(Q996,""(?i)sql""),1,0)"),0.0)</f>
        <v>0</v>
      </c>
      <c r="X996" s="3">
        <f>IFERROR(__xludf.DUMMYFUNCTION("IF(REGEXMATCH(Q996,""(?i)web development""),1,0)"),0.0)</f>
        <v>0</v>
      </c>
      <c r="Y996" s="3">
        <f>IFERROR(__xludf.DUMMYFUNCTION("IF(REGEXMATCH(Q996,""(?i)data science""),1,0)"),0.0)</f>
        <v>0</v>
      </c>
      <c r="Z996" s="3" t="s">
        <v>55</v>
      </c>
      <c r="AA996" s="3" t="s">
        <v>48</v>
      </c>
      <c r="AB996" s="3" t="s">
        <v>47</v>
      </c>
      <c r="AC996" s="3" t="s">
        <v>48</v>
      </c>
      <c r="AD996" s="3">
        <v>0.0</v>
      </c>
      <c r="AE996" s="3" t="s">
        <v>49</v>
      </c>
      <c r="AF996" s="3">
        <v>6.85</v>
      </c>
      <c r="AG996" s="3">
        <v>7.59</v>
      </c>
      <c r="AH996" s="3">
        <v>7.28</v>
      </c>
      <c r="AI996" s="3">
        <v>6.38</v>
      </c>
      <c r="AJ996" s="3">
        <v>6.79</v>
      </c>
      <c r="AK996" s="3">
        <v>6.51</v>
      </c>
      <c r="AL996" s="3">
        <v>6.41</v>
      </c>
      <c r="AM996" s="3">
        <v>7.85</v>
      </c>
    </row>
    <row r="997">
      <c r="A997" s="3" t="s">
        <v>2205</v>
      </c>
      <c r="B997" s="3" t="s">
        <v>212</v>
      </c>
      <c r="C997" s="4">
        <v>19.0</v>
      </c>
      <c r="D997" s="3" t="s">
        <v>41</v>
      </c>
      <c r="E997" s="3" t="s">
        <v>82</v>
      </c>
      <c r="F997" s="5">
        <v>7.58</v>
      </c>
      <c r="G997" s="3">
        <v>1.0</v>
      </c>
      <c r="H997" s="5">
        <v>64.9</v>
      </c>
      <c r="I997" s="3" t="s">
        <v>1172</v>
      </c>
      <c r="J997" s="3">
        <f>IFERROR(__xludf.DUMMYFUNCTION("COUNTA(SPLIT(I997,"",""))"),3.0)</f>
        <v>3</v>
      </c>
      <c r="K997" s="3">
        <f>IFERROR(__xludf.DUMMYFUNCTION("IF(REGEXMATCH(I997,""(?i)literary society""),1,0)"),1.0)</f>
        <v>1</v>
      </c>
      <c r="L997" s="3">
        <f>IFERROR(__xludf.DUMMYFUNCTION("IF(REGEXMATCH(I997,""(?i)robotics""),1,0)"),0.0)</f>
        <v>0</v>
      </c>
      <c r="M997" s="3">
        <f>IFERROR(__xludf.DUMMYFUNCTION("IF(REGEXMATCH(I997,""(?i)coding club""),1,0)"),1.0)</f>
        <v>1</v>
      </c>
      <c r="N997" s="3">
        <f>IFERROR(__xludf.DUMMYFUNCTION("IF(REGEXMATCH(I997,""(?i)entrepreneurship cell""),1,0)"),1.0)</f>
        <v>1</v>
      </c>
      <c r="O997" s="3">
        <f>IFERROR(__xludf.DUMMYFUNCTION("IF(REGEXMATCH(I997,""(?i)cultural club""),1,0)"),0.0)</f>
        <v>0</v>
      </c>
      <c r="P997" s="3">
        <f>IFERROR(__xludf.DUMMYFUNCTION("IF(REGEXMATCH(I997,""(?i)sports club""),1,0)"),0.0)</f>
        <v>0</v>
      </c>
      <c r="Q997" s="3" t="s">
        <v>1704</v>
      </c>
      <c r="R997" s="3">
        <f>IFERROR(__xludf.DUMMYFUNCTION("COUNTA(SPLIT(Q997,"",""))"),5.0)</f>
        <v>5</v>
      </c>
      <c r="S997" s="3">
        <f>IFERROR(__xludf.DUMMYFUNCTION("IF(REGEXMATCH(Q997,""(?i)c\+\+""),1,0)"),1.0)</f>
        <v>1</v>
      </c>
      <c r="T997" s="3">
        <f>IFERROR(__xludf.DUMMYFUNCTION("IF(REGEXMATCH(Q997,""(?i)machine learning""),1,0)"),1.0)</f>
        <v>1</v>
      </c>
      <c r="U997" s="3">
        <f>IFERROR(__xludf.DUMMYFUNCTION("IF(REGEXMATCH(Q997,""(?i)python""),1,0)"),1.0)</f>
        <v>1</v>
      </c>
      <c r="V997" s="3">
        <f>IFERROR(__xludf.DUMMYFUNCTION("IF(REGEXMATCH(Q997,""(?i)java""),1,0)"),0.0)</f>
        <v>0</v>
      </c>
      <c r="W997" s="3">
        <f>IFERROR(__xludf.DUMMYFUNCTION("IF(REGEXMATCH(Q997,""(?i)sql""),1,0)"),1.0)</f>
        <v>1</v>
      </c>
      <c r="X997" s="3">
        <f>IFERROR(__xludf.DUMMYFUNCTION("IF(REGEXMATCH(Q997,""(?i)web development""),1,0)"),0.0)</f>
        <v>0</v>
      </c>
      <c r="Y997" s="3">
        <f>IFERROR(__xludf.DUMMYFUNCTION("IF(REGEXMATCH(Q997,""(?i)data science""),1,0)"),1.0)</f>
        <v>1</v>
      </c>
      <c r="Z997" s="3" t="s">
        <v>45</v>
      </c>
      <c r="AA997" s="3" t="s">
        <v>61</v>
      </c>
      <c r="AB997" s="3" t="s">
        <v>66</v>
      </c>
      <c r="AC997" s="3" t="s">
        <v>61</v>
      </c>
      <c r="AD997" s="3">
        <v>18.77</v>
      </c>
      <c r="AE997" s="3" t="s">
        <v>106</v>
      </c>
      <c r="AF997" s="3">
        <v>7.87</v>
      </c>
      <c r="AG997" s="3">
        <v>9.43</v>
      </c>
      <c r="AH997" s="3">
        <v>7.48</v>
      </c>
      <c r="AI997" s="3">
        <v>6.72</v>
      </c>
      <c r="AJ997" s="3">
        <v>6.84</v>
      </c>
      <c r="AK997" s="3">
        <v>7.71</v>
      </c>
      <c r="AL997" s="3">
        <v>6.74</v>
      </c>
      <c r="AM997" s="3">
        <v>7.87</v>
      </c>
    </row>
    <row r="998">
      <c r="A998" s="3" t="s">
        <v>2206</v>
      </c>
      <c r="B998" s="3" t="s">
        <v>2207</v>
      </c>
      <c r="C998" s="4">
        <v>18.0</v>
      </c>
      <c r="D998" s="3" t="s">
        <v>58</v>
      </c>
      <c r="E998" s="3" t="s">
        <v>42</v>
      </c>
      <c r="F998" s="5">
        <v>6.95</v>
      </c>
      <c r="G998" s="3">
        <v>2.0</v>
      </c>
      <c r="H998" s="5">
        <v>77.59</v>
      </c>
      <c r="I998" s="3" t="s">
        <v>53</v>
      </c>
      <c r="J998" s="3">
        <f>IFERROR(__xludf.DUMMYFUNCTION("COUNTA(SPLIT(I998,"",""))"),2.0)</f>
        <v>2</v>
      </c>
      <c r="K998" s="3">
        <f>IFERROR(__xludf.DUMMYFUNCTION("IF(REGEXMATCH(I998,""(?i)literary society""),1,0)"),1.0)</f>
        <v>1</v>
      </c>
      <c r="L998" s="3">
        <f>IFERROR(__xludf.DUMMYFUNCTION("IF(REGEXMATCH(I998,""(?i)robotics""),1,0)"),0.0)</f>
        <v>0</v>
      </c>
      <c r="M998" s="3">
        <f>IFERROR(__xludf.DUMMYFUNCTION("IF(REGEXMATCH(I998,""(?i)coding club""),1,0)"),1.0)</f>
        <v>1</v>
      </c>
      <c r="N998" s="3">
        <f>IFERROR(__xludf.DUMMYFUNCTION("IF(REGEXMATCH(I998,""(?i)entrepreneurship cell""),1,0)"),0.0)</f>
        <v>0</v>
      </c>
      <c r="O998" s="3">
        <f>IFERROR(__xludf.DUMMYFUNCTION("IF(REGEXMATCH(I998,""(?i)cultural club""),1,0)"),0.0)</f>
        <v>0</v>
      </c>
      <c r="P998" s="3">
        <f>IFERROR(__xludf.DUMMYFUNCTION("IF(REGEXMATCH(I998,""(?i)sports club""),1,0)"),0.0)</f>
        <v>0</v>
      </c>
      <c r="Q998" s="3" t="s">
        <v>2042</v>
      </c>
      <c r="R998" s="3">
        <f>IFERROR(__xludf.DUMMYFUNCTION("COUNTA(SPLIT(Q998,"",""))"),5.0)</f>
        <v>5</v>
      </c>
      <c r="S998" s="3">
        <f>IFERROR(__xludf.DUMMYFUNCTION("IF(REGEXMATCH(Q998,""(?i)c\+\+""),1,0)"),0.0)</f>
        <v>0</v>
      </c>
      <c r="T998" s="3">
        <f>IFERROR(__xludf.DUMMYFUNCTION("IF(REGEXMATCH(Q998,""(?i)machine learning""),1,0)"),1.0)</f>
        <v>1</v>
      </c>
      <c r="U998" s="3">
        <f>IFERROR(__xludf.DUMMYFUNCTION("IF(REGEXMATCH(Q998,""(?i)python""),1,0)"),1.0)</f>
        <v>1</v>
      </c>
      <c r="V998" s="3">
        <f>IFERROR(__xludf.DUMMYFUNCTION("IF(REGEXMATCH(Q998,""(?i)java""),1,0)"),1.0)</f>
        <v>1</v>
      </c>
      <c r="W998" s="3">
        <f>IFERROR(__xludf.DUMMYFUNCTION("IF(REGEXMATCH(Q998,""(?i)sql""),1,0)"),1.0)</f>
        <v>1</v>
      </c>
      <c r="X998" s="3">
        <f>IFERROR(__xludf.DUMMYFUNCTION("IF(REGEXMATCH(Q998,""(?i)web development""),1,0)"),1.0)</f>
        <v>1</v>
      </c>
      <c r="Y998" s="3">
        <f>IFERROR(__xludf.DUMMYFUNCTION("IF(REGEXMATCH(Q998,""(?i)data science""),1,0)"),0.0)</f>
        <v>0</v>
      </c>
      <c r="Z998" s="3" t="s">
        <v>45</v>
      </c>
      <c r="AA998" s="3" t="s">
        <v>72</v>
      </c>
      <c r="AB998" s="3" t="s">
        <v>66</v>
      </c>
      <c r="AC998" s="3" t="s">
        <v>67</v>
      </c>
      <c r="AD998" s="3">
        <v>10.59</v>
      </c>
      <c r="AE998" s="3" t="s">
        <v>72</v>
      </c>
      <c r="AF998" s="3">
        <v>8.05</v>
      </c>
      <c r="AG998" s="3">
        <v>6.85</v>
      </c>
      <c r="AH998" s="3">
        <v>6.6</v>
      </c>
      <c r="AI998" s="3">
        <v>6.97</v>
      </c>
      <c r="AJ998" s="3">
        <v>6.86</v>
      </c>
      <c r="AK998" s="3">
        <v>5.45</v>
      </c>
      <c r="AL998" s="3">
        <v>8.08</v>
      </c>
      <c r="AM998" s="3">
        <v>6.77</v>
      </c>
    </row>
    <row r="999">
      <c r="A999" s="3" t="s">
        <v>2208</v>
      </c>
      <c r="B999" s="3" t="s">
        <v>256</v>
      </c>
      <c r="C999" s="4">
        <v>21.0</v>
      </c>
      <c r="D999" s="3" t="s">
        <v>58</v>
      </c>
      <c r="E999" s="3" t="s">
        <v>82</v>
      </c>
      <c r="F999" s="5">
        <v>6.77</v>
      </c>
      <c r="G999" s="3">
        <v>0.0</v>
      </c>
      <c r="H999" s="5">
        <v>74.06</v>
      </c>
      <c r="I999" s="3" t="s">
        <v>93</v>
      </c>
      <c r="J999" s="3">
        <f>IFERROR(__xludf.DUMMYFUNCTION("COUNTA(SPLIT(I999,"",""))"),3.0)</f>
        <v>3</v>
      </c>
      <c r="K999" s="3">
        <f>IFERROR(__xludf.DUMMYFUNCTION("IF(REGEXMATCH(I999,""(?i)literary society""),1,0)"),1.0)</f>
        <v>1</v>
      </c>
      <c r="L999" s="3">
        <f>IFERROR(__xludf.DUMMYFUNCTION("IF(REGEXMATCH(I999,""(?i)robotics""),1,0)"),0.0)</f>
        <v>0</v>
      </c>
      <c r="M999" s="3">
        <f>IFERROR(__xludf.DUMMYFUNCTION("IF(REGEXMATCH(I999,""(?i)coding club""),1,0)"),1.0)</f>
        <v>1</v>
      </c>
      <c r="N999" s="3">
        <f>IFERROR(__xludf.DUMMYFUNCTION("IF(REGEXMATCH(I999,""(?i)entrepreneurship cell""),1,0)"),0.0)</f>
        <v>0</v>
      </c>
      <c r="O999" s="3">
        <f>IFERROR(__xludf.DUMMYFUNCTION("IF(REGEXMATCH(I999,""(?i)cultural club""),1,0)"),0.0)</f>
        <v>0</v>
      </c>
      <c r="P999" s="3">
        <f>IFERROR(__xludf.DUMMYFUNCTION("IF(REGEXMATCH(I999,""(?i)sports club""),1,0)"),1.0)</f>
        <v>1</v>
      </c>
      <c r="Q999" s="3" t="s">
        <v>1475</v>
      </c>
      <c r="R999" s="3">
        <f>IFERROR(__xludf.DUMMYFUNCTION("COUNTA(SPLIT(Q999,"",""))"),3.0)</f>
        <v>3</v>
      </c>
      <c r="S999" s="3">
        <f>IFERROR(__xludf.DUMMYFUNCTION("IF(REGEXMATCH(Q999,""(?i)c\+\+""),1,0)"),1.0)</f>
        <v>1</v>
      </c>
      <c r="T999" s="3">
        <f>IFERROR(__xludf.DUMMYFUNCTION("IF(REGEXMATCH(Q999,""(?i)machine learning""),1,0)"),1.0)</f>
        <v>1</v>
      </c>
      <c r="U999" s="3">
        <f>IFERROR(__xludf.DUMMYFUNCTION("IF(REGEXMATCH(Q999,""(?i)python""),1,0)"),0.0)</f>
        <v>0</v>
      </c>
      <c r="V999" s="3">
        <f>IFERROR(__xludf.DUMMYFUNCTION("IF(REGEXMATCH(Q999,""(?i)java""),1,0)"),0.0)</f>
        <v>0</v>
      </c>
      <c r="W999" s="3">
        <f>IFERROR(__xludf.DUMMYFUNCTION("IF(REGEXMATCH(Q999,""(?i)sql""),1,0)"),1.0)</f>
        <v>1</v>
      </c>
      <c r="X999" s="3">
        <f>IFERROR(__xludf.DUMMYFUNCTION("IF(REGEXMATCH(Q999,""(?i)web development""),1,0)"),0.0)</f>
        <v>0</v>
      </c>
      <c r="Y999" s="3">
        <f>IFERROR(__xludf.DUMMYFUNCTION("IF(REGEXMATCH(Q999,""(?i)data science""),1,0)"),0.0)</f>
        <v>0</v>
      </c>
      <c r="Z999" s="3" t="s">
        <v>45</v>
      </c>
      <c r="AA999" s="3" t="s">
        <v>72</v>
      </c>
      <c r="AB999" s="3" t="s">
        <v>47</v>
      </c>
      <c r="AC999" s="3" t="s">
        <v>48</v>
      </c>
      <c r="AD999" s="3">
        <v>0.0</v>
      </c>
      <c r="AE999" s="3" t="s">
        <v>49</v>
      </c>
      <c r="AF999" s="3">
        <v>6.19</v>
      </c>
      <c r="AG999" s="3">
        <v>7.27</v>
      </c>
      <c r="AH999" s="3">
        <v>6.23</v>
      </c>
      <c r="AI999" s="3">
        <v>7.24</v>
      </c>
      <c r="AJ999" s="3">
        <v>7.26</v>
      </c>
      <c r="AK999" s="3">
        <v>6.53</v>
      </c>
      <c r="AL999" s="3">
        <v>6.94</v>
      </c>
      <c r="AM999" s="3">
        <v>6.47</v>
      </c>
    </row>
    <row r="1000">
      <c r="A1000" s="3" t="s">
        <v>2209</v>
      </c>
      <c r="B1000" s="3" t="s">
        <v>2210</v>
      </c>
      <c r="C1000" s="4">
        <v>22.0</v>
      </c>
      <c r="D1000" s="3" t="s">
        <v>58</v>
      </c>
      <c r="E1000" s="3" t="s">
        <v>70</v>
      </c>
      <c r="F1000" s="5">
        <v>6.98</v>
      </c>
      <c r="G1000" s="3">
        <v>0.0</v>
      </c>
      <c r="H1000" s="5">
        <v>74.63</v>
      </c>
      <c r="I1000" s="3" t="s">
        <v>391</v>
      </c>
      <c r="J1000" s="3">
        <f>IFERROR(__xludf.DUMMYFUNCTION("COUNTA(SPLIT(I1000,"",""))"),2.0)</f>
        <v>2</v>
      </c>
      <c r="K1000" s="3">
        <f>IFERROR(__xludf.DUMMYFUNCTION("IF(REGEXMATCH(I1000,""(?i)literary society""),1,0)"),1.0)</f>
        <v>1</v>
      </c>
      <c r="L1000" s="3">
        <f>IFERROR(__xludf.DUMMYFUNCTION("IF(REGEXMATCH(I1000,""(?i)robotics""),1,0)"),0.0)</f>
        <v>0</v>
      </c>
      <c r="M1000" s="3">
        <f>IFERROR(__xludf.DUMMYFUNCTION("IF(REGEXMATCH(I1000,""(?i)coding club""),1,0)"),0.0)</f>
        <v>0</v>
      </c>
      <c r="N1000" s="3">
        <f>IFERROR(__xludf.DUMMYFUNCTION("IF(REGEXMATCH(I1000,""(?i)entrepreneurship cell""),1,0)"),0.0)</f>
        <v>0</v>
      </c>
      <c r="O1000" s="3">
        <f>IFERROR(__xludf.DUMMYFUNCTION("IF(REGEXMATCH(I1000,""(?i)cultural club""),1,0)"),0.0)</f>
        <v>0</v>
      </c>
      <c r="P1000" s="3">
        <f>IFERROR(__xludf.DUMMYFUNCTION("IF(REGEXMATCH(I1000,""(?i)sports club""),1,0)"),1.0)</f>
        <v>1</v>
      </c>
      <c r="Q1000" s="3" t="s">
        <v>2211</v>
      </c>
      <c r="R1000" s="3">
        <f>IFERROR(__xludf.DUMMYFUNCTION("COUNTA(SPLIT(Q1000,"",""))"),4.0)</f>
        <v>4</v>
      </c>
      <c r="S1000" s="3">
        <f>IFERROR(__xludf.DUMMYFUNCTION("IF(REGEXMATCH(Q1000,""(?i)c\+\+""),1,0)"),1.0)</f>
        <v>1</v>
      </c>
      <c r="T1000" s="3">
        <f>IFERROR(__xludf.DUMMYFUNCTION("IF(REGEXMATCH(Q1000,""(?i)machine learning""),1,0)"),0.0)</f>
        <v>0</v>
      </c>
      <c r="U1000" s="3">
        <f>IFERROR(__xludf.DUMMYFUNCTION("IF(REGEXMATCH(Q1000,""(?i)python""),1,0)"),0.0)</f>
        <v>0</v>
      </c>
      <c r="V1000" s="3">
        <f>IFERROR(__xludf.DUMMYFUNCTION("IF(REGEXMATCH(Q1000,""(?i)java""),1,0)"),0.0)</f>
        <v>0</v>
      </c>
      <c r="W1000" s="3">
        <f>IFERROR(__xludf.DUMMYFUNCTION("IF(REGEXMATCH(Q1000,""(?i)sql""),1,0)"),1.0)</f>
        <v>1</v>
      </c>
      <c r="X1000" s="3">
        <f>IFERROR(__xludf.DUMMYFUNCTION("IF(REGEXMATCH(Q1000,""(?i)web development""),1,0)"),1.0)</f>
        <v>1</v>
      </c>
      <c r="Y1000" s="3">
        <f>IFERROR(__xludf.DUMMYFUNCTION("IF(REGEXMATCH(Q1000,""(?i)data science""),1,0)"),1.0)</f>
        <v>1</v>
      </c>
      <c r="Z1000" s="3" t="s">
        <v>55</v>
      </c>
      <c r="AA1000" s="3" t="s">
        <v>48</v>
      </c>
      <c r="AB1000" s="3" t="s">
        <v>66</v>
      </c>
      <c r="AC1000" s="3" t="s">
        <v>72</v>
      </c>
      <c r="AD1000" s="3">
        <v>6.83</v>
      </c>
      <c r="AE1000" s="3" t="s">
        <v>61</v>
      </c>
      <c r="AF1000" s="3">
        <v>6.26</v>
      </c>
      <c r="AG1000" s="3">
        <v>6.2</v>
      </c>
      <c r="AH1000" s="3">
        <v>8.67</v>
      </c>
      <c r="AI1000" s="3">
        <v>6.89</v>
      </c>
      <c r="AJ1000" s="3">
        <v>6.3</v>
      </c>
      <c r="AK1000" s="3">
        <v>6.96</v>
      </c>
      <c r="AL1000" s="3">
        <v>7.54</v>
      </c>
      <c r="AM1000" s="3">
        <v>7.05</v>
      </c>
    </row>
    <row r="1001">
      <c r="A1001" s="3" t="s">
        <v>2212</v>
      </c>
      <c r="B1001" s="3" t="s">
        <v>2213</v>
      </c>
      <c r="C1001" s="4">
        <v>21.0</v>
      </c>
      <c r="D1001" s="3" t="s">
        <v>58</v>
      </c>
      <c r="E1001" s="3" t="s">
        <v>42</v>
      </c>
      <c r="F1001" s="5">
        <v>7.48</v>
      </c>
      <c r="G1001" s="3">
        <v>4.0</v>
      </c>
      <c r="H1001" s="5">
        <v>72.12</v>
      </c>
      <c r="I1001" s="3" t="s">
        <v>11</v>
      </c>
      <c r="J1001" s="3">
        <f>IFERROR(__xludf.DUMMYFUNCTION("COUNTA(SPLIT(I1001,"",""))"),1.0)</f>
        <v>1</v>
      </c>
      <c r="K1001" s="3">
        <f>IFERROR(__xludf.DUMMYFUNCTION("IF(REGEXMATCH(I1001,""(?i)literary society""),1,0)"),0.0)</f>
        <v>0</v>
      </c>
      <c r="L1001" s="3">
        <f>IFERROR(__xludf.DUMMYFUNCTION("IF(REGEXMATCH(I1001,""(?i)robotics""),1,0)"),1.0)</f>
        <v>1</v>
      </c>
      <c r="M1001" s="3">
        <f>IFERROR(__xludf.DUMMYFUNCTION("IF(REGEXMATCH(I1001,""(?i)coding club""),1,0)"),0.0)</f>
        <v>0</v>
      </c>
      <c r="N1001" s="3">
        <f>IFERROR(__xludf.DUMMYFUNCTION("IF(REGEXMATCH(I1001,""(?i)entrepreneurship cell""),1,0)"),0.0)</f>
        <v>0</v>
      </c>
      <c r="O1001" s="3">
        <f>IFERROR(__xludf.DUMMYFUNCTION("IF(REGEXMATCH(I1001,""(?i)cultural club""),1,0)"),0.0)</f>
        <v>0</v>
      </c>
      <c r="P1001" s="3">
        <f>IFERROR(__xludf.DUMMYFUNCTION("IF(REGEXMATCH(I1001,""(?i)sports club""),1,0)"),0.0)</f>
        <v>0</v>
      </c>
      <c r="Q1001" s="3" t="s">
        <v>2214</v>
      </c>
      <c r="R1001" s="3">
        <f>IFERROR(__xludf.DUMMYFUNCTION("COUNTA(SPLIT(Q1001,"",""))"),4.0)</f>
        <v>4</v>
      </c>
      <c r="S1001" s="3">
        <f>IFERROR(__xludf.DUMMYFUNCTION("IF(REGEXMATCH(Q1001,""(?i)c\+\+""),1,0)"),0.0)</f>
        <v>0</v>
      </c>
      <c r="T1001" s="3">
        <f>IFERROR(__xludf.DUMMYFUNCTION("IF(REGEXMATCH(Q1001,""(?i)machine learning""),1,0)"),1.0)</f>
        <v>1</v>
      </c>
      <c r="U1001" s="3">
        <f>IFERROR(__xludf.DUMMYFUNCTION("IF(REGEXMATCH(Q1001,""(?i)python""),1,0)"),1.0)</f>
        <v>1</v>
      </c>
      <c r="V1001" s="3">
        <f>IFERROR(__xludf.DUMMYFUNCTION("IF(REGEXMATCH(Q1001,""(?i)java""),1,0)"),0.0)</f>
        <v>0</v>
      </c>
      <c r="W1001" s="3">
        <f>IFERROR(__xludf.DUMMYFUNCTION("IF(REGEXMATCH(Q1001,""(?i)sql""),1,0)"),1.0)</f>
        <v>1</v>
      </c>
      <c r="X1001" s="3">
        <f>IFERROR(__xludf.DUMMYFUNCTION("IF(REGEXMATCH(Q1001,""(?i)web development""),1,0)"),0.0)</f>
        <v>0</v>
      </c>
      <c r="Y1001" s="3">
        <f>IFERROR(__xludf.DUMMYFUNCTION("IF(REGEXMATCH(Q1001,""(?i)data science""),1,0)"),1.0)</f>
        <v>1</v>
      </c>
      <c r="Z1001" s="3" t="s">
        <v>55</v>
      </c>
      <c r="AA1001" s="3" t="s">
        <v>48</v>
      </c>
      <c r="AB1001" s="3" t="s">
        <v>47</v>
      </c>
      <c r="AC1001" s="3" t="s">
        <v>48</v>
      </c>
      <c r="AD1001" s="3">
        <v>0.0</v>
      </c>
      <c r="AE1001" s="3" t="s">
        <v>49</v>
      </c>
      <c r="AF1001" s="3">
        <v>9.15</v>
      </c>
      <c r="AG1001" s="3">
        <v>7.89</v>
      </c>
      <c r="AH1001" s="3">
        <v>7.97</v>
      </c>
      <c r="AI1001" s="3">
        <v>7.47</v>
      </c>
      <c r="AJ1001" s="3">
        <v>6.63</v>
      </c>
      <c r="AK1001" s="3">
        <v>6.72</v>
      </c>
      <c r="AL1001" s="3">
        <v>6.82</v>
      </c>
      <c r="AM1001" s="3">
        <v>7.19</v>
      </c>
    </row>
    <row r="1002">
      <c r="A1002" s="3" t="s">
        <v>2215</v>
      </c>
      <c r="B1002" s="3" t="s">
        <v>2216</v>
      </c>
      <c r="C1002" s="4">
        <v>20.0</v>
      </c>
      <c r="D1002" s="3" t="s">
        <v>41</v>
      </c>
      <c r="E1002" s="3" t="s">
        <v>82</v>
      </c>
      <c r="F1002" s="5">
        <v>6.09</v>
      </c>
      <c r="G1002" s="3">
        <v>0.0</v>
      </c>
      <c r="H1002" s="5">
        <v>62.09</v>
      </c>
      <c r="I1002" s="3" t="s">
        <v>64</v>
      </c>
      <c r="J1002" s="3">
        <f>IFERROR(__xludf.DUMMYFUNCTION("COUNTA(SPLIT(I1002,"",""))"),2.0)</f>
        <v>2</v>
      </c>
      <c r="K1002" s="3">
        <f>IFERROR(__xludf.DUMMYFUNCTION("IF(REGEXMATCH(I1002,""(?i)literary society""),1,0)"),0.0)</f>
        <v>0</v>
      </c>
      <c r="L1002" s="3">
        <f>IFERROR(__xludf.DUMMYFUNCTION("IF(REGEXMATCH(I1002,""(?i)robotics""),1,0)"),0.0)</f>
        <v>0</v>
      </c>
      <c r="M1002" s="3">
        <f>IFERROR(__xludf.DUMMYFUNCTION("IF(REGEXMATCH(I1002,""(?i)coding club""),1,0)"),1.0)</f>
        <v>1</v>
      </c>
      <c r="N1002" s="3">
        <f>IFERROR(__xludf.DUMMYFUNCTION("IF(REGEXMATCH(I1002,""(?i)entrepreneurship cell""),1,0)"),1.0)</f>
        <v>1</v>
      </c>
      <c r="O1002" s="3">
        <f>IFERROR(__xludf.DUMMYFUNCTION("IF(REGEXMATCH(I1002,""(?i)cultural club""),1,0)"),0.0)</f>
        <v>0</v>
      </c>
      <c r="P1002" s="3">
        <f>IFERROR(__xludf.DUMMYFUNCTION("IF(REGEXMATCH(I1002,""(?i)sports club""),1,0)"),0.0)</f>
        <v>0</v>
      </c>
      <c r="Q1002" s="3" t="s">
        <v>1003</v>
      </c>
      <c r="R1002" s="3">
        <f>IFERROR(__xludf.DUMMYFUNCTION("COUNTA(SPLIT(Q1002,"",""))"),3.0)</f>
        <v>3</v>
      </c>
      <c r="S1002" s="3">
        <f>IFERROR(__xludf.DUMMYFUNCTION("IF(REGEXMATCH(Q1002,""(?i)c\+\+""),1,0)"),1.0)</f>
        <v>1</v>
      </c>
      <c r="T1002" s="3">
        <f>IFERROR(__xludf.DUMMYFUNCTION("IF(REGEXMATCH(Q1002,""(?i)machine learning""),1,0)"),0.0)</f>
        <v>0</v>
      </c>
      <c r="U1002" s="3">
        <f>IFERROR(__xludf.DUMMYFUNCTION("IF(REGEXMATCH(Q1002,""(?i)python""),1,0)"),0.0)</f>
        <v>0</v>
      </c>
      <c r="V1002" s="3">
        <f>IFERROR(__xludf.DUMMYFUNCTION("IF(REGEXMATCH(Q1002,""(?i)java""),1,0)"),0.0)</f>
        <v>0</v>
      </c>
      <c r="W1002" s="3">
        <f>IFERROR(__xludf.DUMMYFUNCTION("IF(REGEXMATCH(Q1002,""(?i)sql""),1,0)"),0.0)</f>
        <v>0</v>
      </c>
      <c r="X1002" s="3">
        <f>IFERROR(__xludf.DUMMYFUNCTION("IF(REGEXMATCH(Q1002,""(?i)web development""),1,0)"),1.0)</f>
        <v>1</v>
      </c>
      <c r="Y1002" s="3">
        <f>IFERROR(__xludf.DUMMYFUNCTION("IF(REGEXMATCH(Q1002,""(?i)data science""),1,0)"),1.0)</f>
        <v>1</v>
      </c>
      <c r="Z1002" s="3" t="s">
        <v>55</v>
      </c>
      <c r="AA1002" s="3" t="s">
        <v>48</v>
      </c>
      <c r="AB1002" s="3" t="s">
        <v>47</v>
      </c>
      <c r="AC1002" s="3" t="s">
        <v>48</v>
      </c>
      <c r="AD1002" s="3">
        <v>0.0</v>
      </c>
      <c r="AE1002" s="3" t="s">
        <v>49</v>
      </c>
      <c r="AF1002" s="3">
        <v>7.57</v>
      </c>
      <c r="AG1002" s="3">
        <v>6.14</v>
      </c>
      <c r="AH1002" s="3">
        <v>5.58</v>
      </c>
      <c r="AI1002" s="3">
        <v>5.33</v>
      </c>
      <c r="AJ1002" s="3">
        <v>6.78</v>
      </c>
      <c r="AK1002" s="3">
        <v>5.98</v>
      </c>
      <c r="AL1002" s="3">
        <v>4.67</v>
      </c>
      <c r="AM1002" s="3">
        <v>6.64</v>
      </c>
    </row>
    <row r="1003">
      <c r="A1003" s="3" t="s">
        <v>2217</v>
      </c>
      <c r="B1003" s="3" t="s">
        <v>2218</v>
      </c>
      <c r="C1003" s="4">
        <v>23.0</v>
      </c>
      <c r="D1003" s="3" t="s">
        <v>41</v>
      </c>
      <c r="E1003" s="3" t="s">
        <v>52</v>
      </c>
      <c r="F1003" s="5">
        <v>7.57</v>
      </c>
      <c r="G1003" s="3">
        <v>1.0</v>
      </c>
      <c r="H1003" s="5">
        <v>70.79</v>
      </c>
      <c r="I1003" s="3" t="s">
        <v>209</v>
      </c>
      <c r="J1003" s="3">
        <f>IFERROR(__xludf.DUMMYFUNCTION("COUNTA(SPLIT(I1003,"",""))"),2.0)</f>
        <v>2</v>
      </c>
      <c r="K1003" s="3">
        <f>IFERROR(__xludf.DUMMYFUNCTION("IF(REGEXMATCH(I1003,""(?i)literary society""),1,0)"),0.0)</f>
        <v>0</v>
      </c>
      <c r="L1003" s="3">
        <f>IFERROR(__xludf.DUMMYFUNCTION("IF(REGEXMATCH(I1003,""(?i)robotics""),1,0)"),0.0)</f>
        <v>0</v>
      </c>
      <c r="M1003" s="3">
        <f>IFERROR(__xludf.DUMMYFUNCTION("IF(REGEXMATCH(I1003,""(?i)coding club""),1,0)"),0.0)</f>
        <v>0</v>
      </c>
      <c r="N1003" s="3">
        <f>IFERROR(__xludf.DUMMYFUNCTION("IF(REGEXMATCH(I1003,""(?i)entrepreneurship cell""),1,0)"),0.0)</f>
        <v>0</v>
      </c>
      <c r="O1003" s="3">
        <f>IFERROR(__xludf.DUMMYFUNCTION("IF(REGEXMATCH(I1003,""(?i)cultural club""),1,0)"),1.0)</f>
        <v>1</v>
      </c>
      <c r="P1003" s="3">
        <f>IFERROR(__xludf.DUMMYFUNCTION("IF(REGEXMATCH(I1003,""(?i)sports club""),1,0)"),1.0)</f>
        <v>1</v>
      </c>
      <c r="Q1003" s="3" t="s">
        <v>2219</v>
      </c>
      <c r="R1003" s="3">
        <f>IFERROR(__xludf.DUMMYFUNCTION("COUNTA(SPLIT(Q1003,"",""))"),4.0)</f>
        <v>4</v>
      </c>
      <c r="S1003" s="3">
        <f>IFERROR(__xludf.DUMMYFUNCTION("IF(REGEXMATCH(Q1003,""(?i)c\+\+""),1,0)"),1.0)</f>
        <v>1</v>
      </c>
      <c r="T1003" s="3">
        <f>IFERROR(__xludf.DUMMYFUNCTION("IF(REGEXMATCH(Q1003,""(?i)machine learning""),1,0)"),0.0)</f>
        <v>0</v>
      </c>
      <c r="U1003" s="3">
        <f>IFERROR(__xludf.DUMMYFUNCTION("IF(REGEXMATCH(Q1003,""(?i)python""),1,0)"),1.0)</f>
        <v>1</v>
      </c>
      <c r="V1003" s="3">
        <f>IFERROR(__xludf.DUMMYFUNCTION("IF(REGEXMATCH(Q1003,""(?i)java""),1,0)"),1.0)</f>
        <v>1</v>
      </c>
      <c r="W1003" s="3">
        <f>IFERROR(__xludf.DUMMYFUNCTION("IF(REGEXMATCH(Q1003,""(?i)sql""),1,0)"),0.0)</f>
        <v>0</v>
      </c>
      <c r="X1003" s="3">
        <f>IFERROR(__xludf.DUMMYFUNCTION("IF(REGEXMATCH(Q1003,""(?i)web development""),1,0)"),0.0)</f>
        <v>0</v>
      </c>
      <c r="Y1003" s="3">
        <f>IFERROR(__xludf.DUMMYFUNCTION("IF(REGEXMATCH(Q1003,""(?i)data science""),1,0)"),1.0)</f>
        <v>1</v>
      </c>
      <c r="Z1003" s="3" t="s">
        <v>45</v>
      </c>
      <c r="AA1003" s="3" t="s">
        <v>61</v>
      </c>
      <c r="AB1003" s="3" t="s">
        <v>47</v>
      </c>
      <c r="AC1003" s="3" t="s">
        <v>48</v>
      </c>
      <c r="AD1003" s="3">
        <v>0.0</v>
      </c>
      <c r="AE1003" s="3" t="s">
        <v>49</v>
      </c>
      <c r="AF1003" s="3">
        <v>7.09</v>
      </c>
      <c r="AG1003" s="3">
        <v>7.75</v>
      </c>
      <c r="AH1003" s="3">
        <v>6.39</v>
      </c>
      <c r="AI1003" s="3">
        <v>8.08</v>
      </c>
      <c r="AJ1003" s="3">
        <v>6.86</v>
      </c>
      <c r="AK1003" s="3">
        <v>9.59</v>
      </c>
      <c r="AL1003" s="3">
        <v>5.39</v>
      </c>
      <c r="AM1003" s="3">
        <v>9.43</v>
      </c>
    </row>
    <row r="1004">
      <c r="A1004" s="3" t="s">
        <v>2220</v>
      </c>
      <c r="B1004" s="3" t="s">
        <v>2221</v>
      </c>
      <c r="C1004" s="4">
        <v>19.0</v>
      </c>
      <c r="D1004" s="3" t="s">
        <v>41</v>
      </c>
      <c r="E1004" s="3" t="s">
        <v>42</v>
      </c>
      <c r="F1004" s="5">
        <v>7.29</v>
      </c>
      <c r="G1004" s="3">
        <v>1.0</v>
      </c>
      <c r="H1004" s="5">
        <v>66.87</v>
      </c>
      <c r="I1004" s="3" t="s">
        <v>13</v>
      </c>
      <c r="J1004" s="3">
        <f>IFERROR(__xludf.DUMMYFUNCTION("COUNTA(SPLIT(I1004,"",""))"),1.0)</f>
        <v>1</v>
      </c>
      <c r="K1004" s="3">
        <f>IFERROR(__xludf.DUMMYFUNCTION("IF(REGEXMATCH(I1004,""(?i)literary society""),1,0)"),0.0)</f>
        <v>0</v>
      </c>
      <c r="L1004" s="3">
        <f>IFERROR(__xludf.DUMMYFUNCTION("IF(REGEXMATCH(I1004,""(?i)robotics""),1,0)"),0.0)</f>
        <v>0</v>
      </c>
      <c r="M1004" s="3">
        <f>IFERROR(__xludf.DUMMYFUNCTION("IF(REGEXMATCH(I1004,""(?i)coding club""),1,0)"),0.0)</f>
        <v>0</v>
      </c>
      <c r="N1004" s="3">
        <f>IFERROR(__xludf.DUMMYFUNCTION("IF(REGEXMATCH(I1004,""(?i)entrepreneurship cell""),1,0)"),1.0)</f>
        <v>1</v>
      </c>
      <c r="O1004" s="3">
        <f>IFERROR(__xludf.DUMMYFUNCTION("IF(REGEXMATCH(I1004,""(?i)cultural club""),1,0)"),0.0)</f>
        <v>0</v>
      </c>
      <c r="P1004" s="3">
        <f>IFERROR(__xludf.DUMMYFUNCTION("IF(REGEXMATCH(I1004,""(?i)sports club""),1,0)"),0.0)</f>
        <v>0</v>
      </c>
      <c r="Q1004" s="3" t="s">
        <v>2010</v>
      </c>
      <c r="R1004" s="3">
        <f>IFERROR(__xludf.DUMMYFUNCTION("COUNTA(SPLIT(Q1004,"",""))"),4.0)</f>
        <v>4</v>
      </c>
      <c r="S1004" s="3">
        <f>IFERROR(__xludf.DUMMYFUNCTION("IF(REGEXMATCH(Q1004,""(?i)c\+\+""),1,0)"),1.0)</f>
        <v>1</v>
      </c>
      <c r="T1004" s="3">
        <f>IFERROR(__xludf.DUMMYFUNCTION("IF(REGEXMATCH(Q1004,""(?i)machine learning""),1,0)"),1.0)</f>
        <v>1</v>
      </c>
      <c r="U1004" s="3">
        <f>IFERROR(__xludf.DUMMYFUNCTION("IF(REGEXMATCH(Q1004,""(?i)python""),1,0)"),1.0)</f>
        <v>1</v>
      </c>
      <c r="V1004" s="3">
        <f>IFERROR(__xludf.DUMMYFUNCTION("IF(REGEXMATCH(Q1004,""(?i)java""),1,0)"),0.0)</f>
        <v>0</v>
      </c>
      <c r="W1004" s="3">
        <f>IFERROR(__xludf.DUMMYFUNCTION("IF(REGEXMATCH(Q1004,""(?i)sql""),1,0)"),0.0)</f>
        <v>0</v>
      </c>
      <c r="X1004" s="3">
        <f>IFERROR(__xludf.DUMMYFUNCTION("IF(REGEXMATCH(Q1004,""(?i)web development""),1,0)"),1.0)</f>
        <v>1</v>
      </c>
      <c r="Y1004" s="3">
        <f>IFERROR(__xludf.DUMMYFUNCTION("IF(REGEXMATCH(Q1004,""(?i)data science""),1,0)"),0.0)</f>
        <v>0</v>
      </c>
      <c r="Z1004" s="3" t="s">
        <v>45</v>
      </c>
      <c r="AA1004" s="3" t="s">
        <v>46</v>
      </c>
      <c r="AB1004" s="3" t="s">
        <v>66</v>
      </c>
      <c r="AC1004" s="3" t="s">
        <v>98</v>
      </c>
      <c r="AD1004" s="3">
        <v>9.09</v>
      </c>
      <c r="AE1004" s="3" t="s">
        <v>61</v>
      </c>
      <c r="AF1004" s="3">
        <v>8.24</v>
      </c>
      <c r="AG1004" s="3">
        <v>6.74</v>
      </c>
      <c r="AH1004" s="3">
        <v>8.28</v>
      </c>
      <c r="AI1004" s="3">
        <v>6.9</v>
      </c>
      <c r="AJ1004" s="3">
        <v>6.14</v>
      </c>
      <c r="AK1004" s="3">
        <v>7.68</v>
      </c>
      <c r="AL1004" s="3">
        <v>6.7</v>
      </c>
      <c r="AM1004" s="3">
        <v>7.62</v>
      </c>
    </row>
    <row r="1005">
      <c r="A1005" s="3" t="s">
        <v>2222</v>
      </c>
      <c r="B1005" s="3" t="s">
        <v>2223</v>
      </c>
      <c r="C1005" s="4">
        <v>18.0</v>
      </c>
      <c r="D1005" s="3" t="s">
        <v>41</v>
      </c>
      <c r="E1005" s="3" t="s">
        <v>92</v>
      </c>
      <c r="F1005" s="5">
        <v>7.35</v>
      </c>
      <c r="G1005" s="3">
        <v>0.0</v>
      </c>
      <c r="H1005" s="5">
        <v>79.32</v>
      </c>
      <c r="I1005" s="3" t="s">
        <v>1022</v>
      </c>
      <c r="J1005" s="3">
        <f>IFERROR(__xludf.DUMMYFUNCTION("COUNTA(SPLIT(I1005,"",""))"),3.0)</f>
        <v>3</v>
      </c>
      <c r="K1005" s="3">
        <f>IFERROR(__xludf.DUMMYFUNCTION("IF(REGEXMATCH(I1005,""(?i)literary society""),1,0)"),1.0)</f>
        <v>1</v>
      </c>
      <c r="L1005" s="3">
        <f>IFERROR(__xludf.DUMMYFUNCTION("IF(REGEXMATCH(I1005,""(?i)robotics""),1,0)"),0.0)</f>
        <v>0</v>
      </c>
      <c r="M1005" s="3">
        <f>IFERROR(__xludf.DUMMYFUNCTION("IF(REGEXMATCH(I1005,""(?i)coding club""),1,0)"),0.0)</f>
        <v>0</v>
      </c>
      <c r="N1005" s="3">
        <f>IFERROR(__xludf.DUMMYFUNCTION("IF(REGEXMATCH(I1005,""(?i)entrepreneurship cell""),1,0)"),1.0)</f>
        <v>1</v>
      </c>
      <c r="O1005" s="3">
        <f>IFERROR(__xludf.DUMMYFUNCTION("IF(REGEXMATCH(I1005,""(?i)cultural club""),1,0)"),1.0)</f>
        <v>1</v>
      </c>
      <c r="P1005" s="3">
        <f>IFERROR(__xludf.DUMMYFUNCTION("IF(REGEXMATCH(I1005,""(?i)sports club""),1,0)"),0.0)</f>
        <v>0</v>
      </c>
      <c r="Q1005" s="3" t="s">
        <v>260</v>
      </c>
      <c r="R1005" s="3">
        <f>IFERROR(__xludf.DUMMYFUNCTION("COUNTA(SPLIT(Q1005,"",""))"),2.0)</f>
        <v>2</v>
      </c>
      <c r="S1005" s="3">
        <f>IFERROR(__xludf.DUMMYFUNCTION("IF(REGEXMATCH(Q1005,""(?i)c\+\+""),1,0)"),0.0)</f>
        <v>0</v>
      </c>
      <c r="T1005" s="3">
        <f>IFERROR(__xludf.DUMMYFUNCTION("IF(REGEXMATCH(Q1005,""(?i)machine learning""),1,0)"),0.0)</f>
        <v>0</v>
      </c>
      <c r="U1005" s="3">
        <f>IFERROR(__xludf.DUMMYFUNCTION("IF(REGEXMATCH(Q1005,""(?i)python""),1,0)"),0.0)</f>
        <v>0</v>
      </c>
      <c r="V1005" s="3">
        <f>IFERROR(__xludf.DUMMYFUNCTION("IF(REGEXMATCH(Q1005,""(?i)java""),1,0)"),0.0)</f>
        <v>0</v>
      </c>
      <c r="W1005" s="3">
        <f>IFERROR(__xludf.DUMMYFUNCTION("IF(REGEXMATCH(Q1005,""(?i)sql""),1,0)"),1.0)</f>
        <v>1</v>
      </c>
      <c r="X1005" s="3">
        <f>IFERROR(__xludf.DUMMYFUNCTION("IF(REGEXMATCH(Q1005,""(?i)web development""),1,0)"),1.0)</f>
        <v>1</v>
      </c>
      <c r="Y1005" s="3">
        <f>IFERROR(__xludf.DUMMYFUNCTION("IF(REGEXMATCH(Q1005,""(?i)data science""),1,0)"),0.0)</f>
        <v>0</v>
      </c>
      <c r="Z1005" s="3" t="s">
        <v>45</v>
      </c>
      <c r="AA1005" s="3" t="s">
        <v>61</v>
      </c>
      <c r="AB1005" s="3" t="s">
        <v>66</v>
      </c>
      <c r="AC1005" s="3" t="s">
        <v>72</v>
      </c>
      <c r="AD1005" s="3">
        <v>18.08</v>
      </c>
      <c r="AE1005" s="3" t="s">
        <v>75</v>
      </c>
      <c r="AF1005" s="3">
        <v>8.6</v>
      </c>
      <c r="AG1005" s="3">
        <v>7.56</v>
      </c>
      <c r="AH1005" s="3">
        <v>8.77</v>
      </c>
      <c r="AI1005" s="3">
        <v>5.78</v>
      </c>
      <c r="AJ1005" s="3">
        <v>8.07</v>
      </c>
      <c r="AK1005" s="3">
        <v>8.01</v>
      </c>
      <c r="AL1005" s="3">
        <v>5.32</v>
      </c>
      <c r="AM1005" s="3">
        <v>6.7</v>
      </c>
    </row>
    <row r="1006">
      <c r="A1006" s="3" t="s">
        <v>2224</v>
      </c>
      <c r="B1006" s="3" t="s">
        <v>2225</v>
      </c>
      <c r="C1006" s="4">
        <v>23.0</v>
      </c>
      <c r="D1006" s="3" t="s">
        <v>58</v>
      </c>
      <c r="E1006" s="3" t="s">
        <v>59</v>
      </c>
      <c r="F1006" s="5">
        <v>6.96</v>
      </c>
      <c r="G1006" s="3">
        <v>1.0</v>
      </c>
      <c r="H1006" s="5">
        <v>79.86</v>
      </c>
      <c r="I1006" s="3" t="s">
        <v>521</v>
      </c>
      <c r="J1006" s="3">
        <f>IFERROR(__xludf.DUMMYFUNCTION("COUNTA(SPLIT(I1006,"",""))"),2.0)</f>
        <v>2</v>
      </c>
      <c r="K1006" s="3">
        <f>IFERROR(__xludf.DUMMYFUNCTION("IF(REGEXMATCH(I1006,""(?i)literary society""),1,0)"),0.0)</f>
        <v>0</v>
      </c>
      <c r="L1006" s="3">
        <f>IFERROR(__xludf.DUMMYFUNCTION("IF(REGEXMATCH(I1006,""(?i)robotics""),1,0)"),0.0)</f>
        <v>0</v>
      </c>
      <c r="M1006" s="3">
        <f>IFERROR(__xludf.DUMMYFUNCTION("IF(REGEXMATCH(I1006,""(?i)coding club""),1,0)"),0.0)</f>
        <v>0</v>
      </c>
      <c r="N1006" s="3">
        <f>IFERROR(__xludf.DUMMYFUNCTION("IF(REGEXMATCH(I1006,""(?i)entrepreneurship cell""),1,0)"),1.0)</f>
        <v>1</v>
      </c>
      <c r="O1006" s="3">
        <f>IFERROR(__xludf.DUMMYFUNCTION("IF(REGEXMATCH(I1006,""(?i)cultural club""),1,0)"),1.0)</f>
        <v>1</v>
      </c>
      <c r="P1006" s="3">
        <f>IFERROR(__xludf.DUMMYFUNCTION("IF(REGEXMATCH(I1006,""(?i)sports club""),1,0)"),0.0)</f>
        <v>0</v>
      </c>
      <c r="Q1006" s="3" t="s">
        <v>327</v>
      </c>
      <c r="R1006" s="3">
        <f>IFERROR(__xludf.DUMMYFUNCTION("COUNTA(SPLIT(Q1006,"",""))"),2.0)</f>
        <v>2</v>
      </c>
      <c r="S1006" s="3">
        <f>IFERROR(__xludf.DUMMYFUNCTION("IF(REGEXMATCH(Q1006,""(?i)c\+\+""),1,0)"),0.0)</f>
        <v>0</v>
      </c>
      <c r="T1006" s="3">
        <f>IFERROR(__xludf.DUMMYFUNCTION("IF(REGEXMATCH(Q1006,""(?i)machine learning""),1,0)"),1.0)</f>
        <v>1</v>
      </c>
      <c r="U1006" s="3">
        <f>IFERROR(__xludf.DUMMYFUNCTION("IF(REGEXMATCH(Q1006,""(?i)python""),1,0)"),0.0)</f>
        <v>0</v>
      </c>
      <c r="V1006" s="3">
        <f>IFERROR(__xludf.DUMMYFUNCTION("IF(REGEXMATCH(Q1006,""(?i)java""),1,0)"),1.0)</f>
        <v>1</v>
      </c>
      <c r="W1006" s="3">
        <f>IFERROR(__xludf.DUMMYFUNCTION("IF(REGEXMATCH(Q1006,""(?i)sql""),1,0)"),0.0)</f>
        <v>0</v>
      </c>
      <c r="X1006" s="3">
        <f>IFERROR(__xludf.DUMMYFUNCTION("IF(REGEXMATCH(Q1006,""(?i)web development""),1,0)"),0.0)</f>
        <v>0</v>
      </c>
      <c r="Y1006" s="3">
        <f>IFERROR(__xludf.DUMMYFUNCTION("IF(REGEXMATCH(Q1006,""(?i)data science""),1,0)"),0.0)</f>
        <v>0</v>
      </c>
      <c r="Z1006" s="3" t="s">
        <v>55</v>
      </c>
      <c r="AA1006" s="3" t="s">
        <v>48</v>
      </c>
      <c r="AB1006" s="3" t="s">
        <v>47</v>
      </c>
      <c r="AC1006" s="3" t="s">
        <v>48</v>
      </c>
      <c r="AD1006" s="3">
        <v>0.0</v>
      </c>
      <c r="AE1006" s="3" t="s">
        <v>49</v>
      </c>
      <c r="AF1006" s="3">
        <v>7.24</v>
      </c>
      <c r="AG1006" s="3">
        <v>8.34</v>
      </c>
      <c r="AH1006" s="3">
        <v>7.01</v>
      </c>
      <c r="AI1006" s="3">
        <v>7.67</v>
      </c>
      <c r="AJ1006" s="3">
        <v>6.7</v>
      </c>
      <c r="AK1006" s="3">
        <v>7.82</v>
      </c>
      <c r="AL1006" s="3">
        <v>5.76</v>
      </c>
      <c r="AM1006" s="3">
        <v>5.16</v>
      </c>
    </row>
    <row r="1007">
      <c r="A1007" s="3" t="s">
        <v>2226</v>
      </c>
      <c r="B1007" s="3" t="s">
        <v>81</v>
      </c>
      <c r="C1007" s="4">
        <v>21.0</v>
      </c>
      <c r="D1007" s="3" t="s">
        <v>41</v>
      </c>
      <c r="E1007" s="3" t="s">
        <v>82</v>
      </c>
      <c r="F1007" s="5">
        <v>7.33</v>
      </c>
      <c r="G1007" s="3">
        <v>2.0</v>
      </c>
      <c r="H1007" s="5">
        <v>67.73</v>
      </c>
      <c r="I1007" s="3" t="s">
        <v>13</v>
      </c>
      <c r="J1007" s="3">
        <f>IFERROR(__xludf.DUMMYFUNCTION("COUNTA(SPLIT(I1007,"",""))"),1.0)</f>
        <v>1</v>
      </c>
      <c r="K1007" s="3">
        <f>IFERROR(__xludf.DUMMYFUNCTION("IF(REGEXMATCH(I1007,""(?i)literary society""),1,0)"),0.0)</f>
        <v>0</v>
      </c>
      <c r="L1007" s="3">
        <f>IFERROR(__xludf.DUMMYFUNCTION("IF(REGEXMATCH(I1007,""(?i)robotics""),1,0)"),0.0)</f>
        <v>0</v>
      </c>
      <c r="M1007" s="3">
        <f>IFERROR(__xludf.DUMMYFUNCTION("IF(REGEXMATCH(I1007,""(?i)coding club""),1,0)"),0.0)</f>
        <v>0</v>
      </c>
      <c r="N1007" s="3">
        <f>IFERROR(__xludf.DUMMYFUNCTION("IF(REGEXMATCH(I1007,""(?i)entrepreneurship cell""),1,0)"),1.0)</f>
        <v>1</v>
      </c>
      <c r="O1007" s="3">
        <f>IFERROR(__xludf.DUMMYFUNCTION("IF(REGEXMATCH(I1007,""(?i)cultural club""),1,0)"),0.0)</f>
        <v>0</v>
      </c>
      <c r="P1007" s="3">
        <f>IFERROR(__xludf.DUMMYFUNCTION("IF(REGEXMATCH(I1007,""(?i)sports club""),1,0)"),0.0)</f>
        <v>0</v>
      </c>
      <c r="Q1007" s="3" t="s">
        <v>264</v>
      </c>
      <c r="R1007" s="3">
        <f>IFERROR(__xludf.DUMMYFUNCTION("COUNTA(SPLIT(Q1007,"",""))"),3.0)</f>
        <v>3</v>
      </c>
      <c r="S1007" s="3">
        <f>IFERROR(__xludf.DUMMYFUNCTION("IF(REGEXMATCH(Q1007,""(?i)c\+\+""),1,0)"),1.0)</f>
        <v>1</v>
      </c>
      <c r="T1007" s="3">
        <f>IFERROR(__xludf.DUMMYFUNCTION("IF(REGEXMATCH(Q1007,""(?i)machine learning""),1,0)"),1.0)</f>
        <v>1</v>
      </c>
      <c r="U1007" s="3">
        <f>IFERROR(__xludf.DUMMYFUNCTION("IF(REGEXMATCH(Q1007,""(?i)python""),1,0)"),0.0)</f>
        <v>0</v>
      </c>
      <c r="V1007" s="3">
        <f>IFERROR(__xludf.DUMMYFUNCTION("IF(REGEXMATCH(Q1007,""(?i)java""),1,0)"),0.0)</f>
        <v>0</v>
      </c>
      <c r="W1007" s="3">
        <f>IFERROR(__xludf.DUMMYFUNCTION("IF(REGEXMATCH(Q1007,""(?i)sql""),1,0)"),0.0)</f>
        <v>0</v>
      </c>
      <c r="X1007" s="3">
        <f>IFERROR(__xludf.DUMMYFUNCTION("IF(REGEXMATCH(Q1007,""(?i)web development""),1,0)"),0.0)</f>
        <v>0</v>
      </c>
      <c r="Y1007" s="3">
        <f>IFERROR(__xludf.DUMMYFUNCTION("IF(REGEXMATCH(Q1007,""(?i)data science""),1,0)"),1.0)</f>
        <v>1</v>
      </c>
      <c r="Z1007" s="3" t="s">
        <v>45</v>
      </c>
      <c r="AA1007" s="3" t="s">
        <v>46</v>
      </c>
      <c r="AB1007" s="3" t="s">
        <v>47</v>
      </c>
      <c r="AC1007" s="3" t="s">
        <v>48</v>
      </c>
      <c r="AD1007" s="3">
        <v>0.0</v>
      </c>
      <c r="AE1007" s="3" t="s">
        <v>49</v>
      </c>
      <c r="AF1007" s="3">
        <v>5.43</v>
      </c>
      <c r="AG1007" s="3">
        <v>7.32</v>
      </c>
      <c r="AH1007" s="3">
        <v>7.46</v>
      </c>
      <c r="AI1007" s="3">
        <v>6.93</v>
      </c>
      <c r="AJ1007" s="3">
        <v>7.78</v>
      </c>
      <c r="AK1007" s="3">
        <v>8.92</v>
      </c>
      <c r="AL1007" s="3">
        <v>7.14</v>
      </c>
      <c r="AM1007" s="3">
        <v>7.69</v>
      </c>
    </row>
    <row r="1008">
      <c r="A1008" s="3" t="s">
        <v>2227</v>
      </c>
      <c r="B1008" s="3" t="s">
        <v>374</v>
      </c>
      <c r="C1008" s="4">
        <v>18.0</v>
      </c>
      <c r="D1008" s="3" t="s">
        <v>41</v>
      </c>
      <c r="E1008" s="3" t="s">
        <v>92</v>
      </c>
      <c r="F1008" s="5">
        <v>7.1</v>
      </c>
      <c r="G1008" s="3">
        <v>0.0</v>
      </c>
      <c r="H1008" s="5">
        <v>95.78</v>
      </c>
      <c r="I1008" s="3" t="s">
        <v>1504</v>
      </c>
      <c r="J1008" s="3">
        <f>IFERROR(__xludf.DUMMYFUNCTION("COUNTA(SPLIT(I1008,"",""))"),3.0)</f>
        <v>3</v>
      </c>
      <c r="K1008" s="3">
        <f>IFERROR(__xludf.DUMMYFUNCTION("IF(REGEXMATCH(I1008,""(?i)literary society""),1,0)"),0.0)</f>
        <v>0</v>
      </c>
      <c r="L1008" s="3">
        <f>IFERROR(__xludf.DUMMYFUNCTION("IF(REGEXMATCH(I1008,""(?i)robotics""),1,0)"),1.0)</f>
        <v>1</v>
      </c>
      <c r="M1008" s="3">
        <f>IFERROR(__xludf.DUMMYFUNCTION("IF(REGEXMATCH(I1008,""(?i)coding club""),1,0)"),0.0)</f>
        <v>0</v>
      </c>
      <c r="N1008" s="3">
        <f>IFERROR(__xludf.DUMMYFUNCTION("IF(REGEXMATCH(I1008,""(?i)entrepreneurship cell""),1,0)"),1.0)</f>
        <v>1</v>
      </c>
      <c r="O1008" s="3">
        <f>IFERROR(__xludf.DUMMYFUNCTION("IF(REGEXMATCH(I1008,""(?i)cultural club""),1,0)"),0.0)</f>
        <v>0</v>
      </c>
      <c r="P1008" s="3">
        <f>IFERROR(__xludf.DUMMYFUNCTION("IF(REGEXMATCH(I1008,""(?i)sports club""),1,0)"),1.0)</f>
        <v>1</v>
      </c>
      <c r="Q1008" s="3" t="s">
        <v>269</v>
      </c>
      <c r="R1008" s="3">
        <f>IFERROR(__xludf.DUMMYFUNCTION("COUNTA(SPLIT(Q1008,"",""))"),2.0)</f>
        <v>2</v>
      </c>
      <c r="S1008" s="3">
        <f>IFERROR(__xludf.DUMMYFUNCTION("IF(REGEXMATCH(Q1008,""(?i)c\+\+""),1,0)"),1.0)</f>
        <v>1</v>
      </c>
      <c r="T1008" s="3">
        <f>IFERROR(__xludf.DUMMYFUNCTION("IF(REGEXMATCH(Q1008,""(?i)machine learning""),1,0)"),0.0)</f>
        <v>0</v>
      </c>
      <c r="U1008" s="3">
        <f>IFERROR(__xludf.DUMMYFUNCTION("IF(REGEXMATCH(Q1008,""(?i)python""),1,0)"),0.0)</f>
        <v>0</v>
      </c>
      <c r="V1008" s="3">
        <f>IFERROR(__xludf.DUMMYFUNCTION("IF(REGEXMATCH(Q1008,""(?i)java""),1,0)"),0.0)</f>
        <v>0</v>
      </c>
      <c r="W1008" s="3">
        <f>IFERROR(__xludf.DUMMYFUNCTION("IF(REGEXMATCH(Q1008,""(?i)sql""),1,0)"),1.0)</f>
        <v>1</v>
      </c>
      <c r="X1008" s="3">
        <f>IFERROR(__xludf.DUMMYFUNCTION("IF(REGEXMATCH(Q1008,""(?i)web development""),1,0)"),0.0)</f>
        <v>0</v>
      </c>
      <c r="Y1008" s="3">
        <f>IFERROR(__xludf.DUMMYFUNCTION("IF(REGEXMATCH(Q1008,""(?i)data science""),1,0)"),0.0)</f>
        <v>0</v>
      </c>
      <c r="Z1008" s="3" t="s">
        <v>55</v>
      </c>
      <c r="AA1008" s="3" t="s">
        <v>48</v>
      </c>
      <c r="AB1008" s="3" t="s">
        <v>47</v>
      </c>
      <c r="AC1008" s="3" t="s">
        <v>48</v>
      </c>
      <c r="AD1008" s="3">
        <v>0.0</v>
      </c>
      <c r="AE1008" s="3" t="s">
        <v>49</v>
      </c>
      <c r="AF1008" s="3">
        <v>7.51</v>
      </c>
      <c r="AG1008" s="3">
        <v>6.8</v>
      </c>
      <c r="AH1008" s="3">
        <v>6.09</v>
      </c>
      <c r="AI1008" s="3">
        <v>7.97</v>
      </c>
      <c r="AJ1008" s="3">
        <v>6.76</v>
      </c>
      <c r="AK1008" s="3">
        <v>7.1</v>
      </c>
      <c r="AL1008" s="3">
        <v>7.55</v>
      </c>
      <c r="AM1008" s="3">
        <v>7.04</v>
      </c>
    </row>
    <row r="1009">
      <c r="A1009" s="3" t="s">
        <v>2228</v>
      </c>
      <c r="B1009" s="3" t="s">
        <v>178</v>
      </c>
      <c r="C1009" s="4">
        <v>21.0</v>
      </c>
      <c r="D1009" s="3" t="s">
        <v>58</v>
      </c>
      <c r="E1009" s="3" t="s">
        <v>52</v>
      </c>
      <c r="F1009" s="5">
        <v>6.17</v>
      </c>
      <c r="G1009" s="3">
        <v>0.0</v>
      </c>
      <c r="H1009" s="5">
        <v>97.57</v>
      </c>
      <c r="I1009" s="3" t="s">
        <v>1876</v>
      </c>
      <c r="J1009" s="3">
        <f>IFERROR(__xludf.DUMMYFUNCTION("COUNTA(SPLIT(I1009,"",""))"),3.0)</f>
        <v>3</v>
      </c>
      <c r="K1009" s="3">
        <f>IFERROR(__xludf.DUMMYFUNCTION("IF(REGEXMATCH(I1009,""(?i)literary society""),1,0)"),1.0)</f>
        <v>1</v>
      </c>
      <c r="L1009" s="3">
        <f>IFERROR(__xludf.DUMMYFUNCTION("IF(REGEXMATCH(I1009,""(?i)robotics""),1,0)"),0.0)</f>
        <v>0</v>
      </c>
      <c r="M1009" s="3">
        <f>IFERROR(__xludf.DUMMYFUNCTION("IF(REGEXMATCH(I1009,""(?i)coding club""),1,0)"),1.0)</f>
        <v>1</v>
      </c>
      <c r="N1009" s="3">
        <f>IFERROR(__xludf.DUMMYFUNCTION("IF(REGEXMATCH(I1009,""(?i)entrepreneurship cell""),1,0)"),0.0)</f>
        <v>0</v>
      </c>
      <c r="O1009" s="3">
        <f>IFERROR(__xludf.DUMMYFUNCTION("IF(REGEXMATCH(I1009,""(?i)cultural club""),1,0)"),0.0)</f>
        <v>0</v>
      </c>
      <c r="P1009" s="3">
        <f>IFERROR(__xludf.DUMMYFUNCTION("IF(REGEXMATCH(I1009,""(?i)sports club""),1,0)"),1.0)</f>
        <v>1</v>
      </c>
      <c r="Q1009" s="3" t="s">
        <v>2229</v>
      </c>
      <c r="R1009" s="3">
        <f>IFERROR(__xludf.DUMMYFUNCTION("COUNTA(SPLIT(Q1009,"",""))"),5.0)</f>
        <v>5</v>
      </c>
      <c r="S1009" s="3">
        <f>IFERROR(__xludf.DUMMYFUNCTION("IF(REGEXMATCH(Q1009,""(?i)c\+\+""),1,0)"),0.0)</f>
        <v>0</v>
      </c>
      <c r="T1009" s="3">
        <f>IFERROR(__xludf.DUMMYFUNCTION("IF(REGEXMATCH(Q1009,""(?i)machine learning""),1,0)"),1.0)</f>
        <v>1</v>
      </c>
      <c r="U1009" s="3">
        <f>IFERROR(__xludf.DUMMYFUNCTION("IF(REGEXMATCH(Q1009,""(?i)python""),1,0)"),1.0)</f>
        <v>1</v>
      </c>
      <c r="V1009" s="3">
        <f>IFERROR(__xludf.DUMMYFUNCTION("IF(REGEXMATCH(Q1009,""(?i)java""),1,0)"),1.0)</f>
        <v>1</v>
      </c>
      <c r="W1009" s="3">
        <f>IFERROR(__xludf.DUMMYFUNCTION("IF(REGEXMATCH(Q1009,""(?i)sql""),1,0)"),1.0)</f>
        <v>1</v>
      </c>
      <c r="X1009" s="3">
        <f>IFERROR(__xludf.DUMMYFUNCTION("IF(REGEXMATCH(Q1009,""(?i)web development""),1,0)"),1.0)</f>
        <v>1</v>
      </c>
      <c r="Y1009" s="3">
        <f>IFERROR(__xludf.DUMMYFUNCTION("IF(REGEXMATCH(Q1009,""(?i)data science""),1,0)"),0.0)</f>
        <v>0</v>
      </c>
      <c r="Z1009" s="3" t="s">
        <v>55</v>
      </c>
      <c r="AA1009" s="3" t="s">
        <v>48</v>
      </c>
      <c r="AB1009" s="3" t="s">
        <v>66</v>
      </c>
      <c r="AC1009" s="3" t="s">
        <v>85</v>
      </c>
      <c r="AD1009" s="3">
        <v>6.17</v>
      </c>
      <c r="AE1009" s="3" t="s">
        <v>61</v>
      </c>
      <c r="AF1009" s="3">
        <v>7.64</v>
      </c>
      <c r="AG1009" s="3">
        <v>6.29</v>
      </c>
      <c r="AH1009" s="3">
        <v>6.56</v>
      </c>
      <c r="AI1009" s="3">
        <v>5.52</v>
      </c>
      <c r="AJ1009" s="3">
        <v>4.71</v>
      </c>
      <c r="AK1009" s="3">
        <v>5.89</v>
      </c>
      <c r="AL1009" s="3">
        <v>5.43</v>
      </c>
      <c r="AM1009" s="3">
        <v>7.34</v>
      </c>
    </row>
    <row r="1010">
      <c r="A1010" s="3" t="s">
        <v>2230</v>
      </c>
      <c r="B1010" s="3" t="s">
        <v>2231</v>
      </c>
      <c r="C1010" s="4">
        <v>18.0</v>
      </c>
      <c r="D1010" s="3" t="s">
        <v>58</v>
      </c>
      <c r="E1010" s="3" t="s">
        <v>70</v>
      </c>
      <c r="F1010" s="5">
        <v>7.11</v>
      </c>
      <c r="G1010" s="3">
        <v>0.0</v>
      </c>
      <c r="H1010" s="5">
        <v>65.48</v>
      </c>
      <c r="I1010" s="3" t="s">
        <v>654</v>
      </c>
      <c r="J1010" s="3">
        <f>IFERROR(__xludf.DUMMYFUNCTION("COUNTA(SPLIT(I1010,"",""))"),3.0)</f>
        <v>3</v>
      </c>
      <c r="K1010" s="3">
        <f>IFERROR(__xludf.DUMMYFUNCTION("IF(REGEXMATCH(I1010,""(?i)literary society""),1,0)"),1.0)</f>
        <v>1</v>
      </c>
      <c r="L1010" s="3">
        <f>IFERROR(__xludf.DUMMYFUNCTION("IF(REGEXMATCH(I1010,""(?i)robotics""),1,0)"),0.0)</f>
        <v>0</v>
      </c>
      <c r="M1010" s="3">
        <f>IFERROR(__xludf.DUMMYFUNCTION("IF(REGEXMATCH(I1010,""(?i)coding club""),1,0)"),0.0)</f>
        <v>0</v>
      </c>
      <c r="N1010" s="3">
        <f>IFERROR(__xludf.DUMMYFUNCTION("IF(REGEXMATCH(I1010,""(?i)entrepreneurship cell""),1,0)"),1.0)</f>
        <v>1</v>
      </c>
      <c r="O1010" s="3">
        <f>IFERROR(__xludf.DUMMYFUNCTION("IF(REGEXMATCH(I1010,""(?i)cultural club""),1,0)"),0.0)</f>
        <v>0</v>
      </c>
      <c r="P1010" s="3">
        <f>IFERROR(__xludf.DUMMYFUNCTION("IF(REGEXMATCH(I1010,""(?i)sports club""),1,0)"),1.0)</f>
        <v>1</v>
      </c>
      <c r="Q1010" s="3" t="s">
        <v>188</v>
      </c>
      <c r="R1010" s="3">
        <f>IFERROR(__xludf.DUMMYFUNCTION("COUNTA(SPLIT(Q1010,"",""))"),3.0)</f>
        <v>3</v>
      </c>
      <c r="S1010" s="3">
        <f>IFERROR(__xludf.DUMMYFUNCTION("IF(REGEXMATCH(Q1010,""(?i)c\+\+""),1,0)"),1.0)</f>
        <v>1</v>
      </c>
      <c r="T1010" s="3">
        <f>IFERROR(__xludf.DUMMYFUNCTION("IF(REGEXMATCH(Q1010,""(?i)machine learning""),1,0)"),0.0)</f>
        <v>0</v>
      </c>
      <c r="U1010" s="3">
        <f>IFERROR(__xludf.DUMMYFUNCTION("IF(REGEXMATCH(Q1010,""(?i)python""),1,0)"),1.0)</f>
        <v>1</v>
      </c>
      <c r="V1010" s="3">
        <f>IFERROR(__xludf.DUMMYFUNCTION("IF(REGEXMATCH(Q1010,""(?i)java""),1,0)"),0.0)</f>
        <v>0</v>
      </c>
      <c r="W1010" s="3">
        <f>IFERROR(__xludf.DUMMYFUNCTION("IF(REGEXMATCH(Q1010,""(?i)sql""),1,0)"),1.0)</f>
        <v>1</v>
      </c>
      <c r="X1010" s="3">
        <f>IFERROR(__xludf.DUMMYFUNCTION("IF(REGEXMATCH(Q1010,""(?i)web development""),1,0)"),0.0)</f>
        <v>0</v>
      </c>
      <c r="Y1010" s="3">
        <f>IFERROR(__xludf.DUMMYFUNCTION("IF(REGEXMATCH(Q1010,""(?i)data science""),1,0)"),0.0)</f>
        <v>0</v>
      </c>
      <c r="Z1010" s="3" t="s">
        <v>45</v>
      </c>
      <c r="AA1010" s="3" t="s">
        <v>46</v>
      </c>
      <c r="AB1010" s="3" t="s">
        <v>66</v>
      </c>
      <c r="AC1010" s="3" t="s">
        <v>85</v>
      </c>
      <c r="AD1010" s="3">
        <v>17.43</v>
      </c>
      <c r="AE1010" s="3" t="s">
        <v>106</v>
      </c>
      <c r="AF1010" s="3">
        <v>6.49</v>
      </c>
      <c r="AG1010" s="3">
        <v>7.14</v>
      </c>
      <c r="AH1010" s="3">
        <v>7.87</v>
      </c>
      <c r="AI1010" s="3">
        <v>5.56</v>
      </c>
      <c r="AJ1010" s="3">
        <v>9.0</v>
      </c>
      <c r="AK1010" s="3">
        <v>8.18</v>
      </c>
      <c r="AL1010" s="3">
        <v>5.29</v>
      </c>
      <c r="AM1010" s="3">
        <v>7.37</v>
      </c>
    </row>
    <row r="1011">
      <c r="A1011" s="3" t="s">
        <v>2232</v>
      </c>
      <c r="B1011" s="3" t="s">
        <v>2233</v>
      </c>
      <c r="C1011" s="4">
        <v>19.0</v>
      </c>
      <c r="D1011" s="3" t="s">
        <v>41</v>
      </c>
      <c r="E1011" s="3" t="s">
        <v>70</v>
      </c>
      <c r="F1011" s="5">
        <v>7.18</v>
      </c>
      <c r="G1011" s="3">
        <v>1.0</v>
      </c>
      <c r="H1011" s="5">
        <v>98.45</v>
      </c>
      <c r="I1011" s="3" t="s">
        <v>263</v>
      </c>
      <c r="J1011" s="3">
        <f>IFERROR(__xludf.DUMMYFUNCTION("COUNTA(SPLIT(I1011,"",""))"),2.0)</f>
        <v>2</v>
      </c>
      <c r="K1011" s="3">
        <f>IFERROR(__xludf.DUMMYFUNCTION("IF(REGEXMATCH(I1011,""(?i)literary society""),1,0)"),1.0)</f>
        <v>1</v>
      </c>
      <c r="L1011" s="3">
        <f>IFERROR(__xludf.DUMMYFUNCTION("IF(REGEXMATCH(I1011,""(?i)robotics""),1,0)"),0.0)</f>
        <v>0</v>
      </c>
      <c r="M1011" s="3">
        <f>IFERROR(__xludf.DUMMYFUNCTION("IF(REGEXMATCH(I1011,""(?i)coding club""),1,0)"),0.0)</f>
        <v>0</v>
      </c>
      <c r="N1011" s="3">
        <f>IFERROR(__xludf.DUMMYFUNCTION("IF(REGEXMATCH(I1011,""(?i)entrepreneurship cell""),1,0)"),0.0)</f>
        <v>0</v>
      </c>
      <c r="O1011" s="3">
        <f>IFERROR(__xludf.DUMMYFUNCTION("IF(REGEXMATCH(I1011,""(?i)cultural club""),1,0)"),1.0)</f>
        <v>1</v>
      </c>
      <c r="P1011" s="3">
        <f>IFERROR(__xludf.DUMMYFUNCTION("IF(REGEXMATCH(I1011,""(?i)sports club""),1,0)"),0.0)</f>
        <v>0</v>
      </c>
      <c r="Q1011" s="3" t="s">
        <v>260</v>
      </c>
      <c r="R1011" s="3">
        <f>IFERROR(__xludf.DUMMYFUNCTION("COUNTA(SPLIT(Q1011,"",""))"),2.0)</f>
        <v>2</v>
      </c>
      <c r="S1011" s="3">
        <f>IFERROR(__xludf.DUMMYFUNCTION("IF(REGEXMATCH(Q1011,""(?i)c\+\+""),1,0)"),0.0)</f>
        <v>0</v>
      </c>
      <c r="T1011" s="3">
        <f>IFERROR(__xludf.DUMMYFUNCTION("IF(REGEXMATCH(Q1011,""(?i)machine learning""),1,0)"),0.0)</f>
        <v>0</v>
      </c>
      <c r="U1011" s="3">
        <f>IFERROR(__xludf.DUMMYFUNCTION("IF(REGEXMATCH(Q1011,""(?i)python""),1,0)"),0.0)</f>
        <v>0</v>
      </c>
      <c r="V1011" s="3">
        <f>IFERROR(__xludf.DUMMYFUNCTION("IF(REGEXMATCH(Q1011,""(?i)java""),1,0)"),0.0)</f>
        <v>0</v>
      </c>
      <c r="W1011" s="3">
        <f>IFERROR(__xludf.DUMMYFUNCTION("IF(REGEXMATCH(Q1011,""(?i)sql""),1,0)"),1.0)</f>
        <v>1</v>
      </c>
      <c r="X1011" s="3">
        <f>IFERROR(__xludf.DUMMYFUNCTION("IF(REGEXMATCH(Q1011,""(?i)web development""),1,0)"),1.0)</f>
        <v>1</v>
      </c>
      <c r="Y1011" s="3">
        <f>IFERROR(__xludf.DUMMYFUNCTION("IF(REGEXMATCH(Q1011,""(?i)data science""),1,0)"),0.0)</f>
        <v>0</v>
      </c>
      <c r="Z1011" s="3" t="s">
        <v>45</v>
      </c>
      <c r="AA1011" s="3" t="s">
        <v>67</v>
      </c>
      <c r="AB1011" s="3" t="s">
        <v>66</v>
      </c>
      <c r="AC1011" s="3" t="s">
        <v>61</v>
      </c>
      <c r="AD1011" s="3">
        <v>17.36</v>
      </c>
      <c r="AE1011" s="3" t="s">
        <v>75</v>
      </c>
      <c r="AF1011" s="3">
        <v>6.54</v>
      </c>
      <c r="AG1011" s="3">
        <v>7.07</v>
      </c>
      <c r="AH1011" s="3">
        <v>6.82</v>
      </c>
      <c r="AI1011" s="3">
        <v>8.2</v>
      </c>
      <c r="AJ1011" s="3">
        <v>7.7</v>
      </c>
      <c r="AK1011" s="3">
        <v>6.83</v>
      </c>
      <c r="AL1011" s="3">
        <v>6.09</v>
      </c>
      <c r="AM1011" s="3">
        <v>8.19</v>
      </c>
    </row>
    <row r="1012">
      <c r="A1012" s="3" t="s">
        <v>2234</v>
      </c>
      <c r="B1012" s="3" t="s">
        <v>57</v>
      </c>
      <c r="C1012" s="4">
        <v>21.0</v>
      </c>
      <c r="D1012" s="3" t="s">
        <v>58</v>
      </c>
      <c r="E1012" s="3" t="s">
        <v>70</v>
      </c>
      <c r="F1012" s="5">
        <v>7.64</v>
      </c>
      <c r="G1012" s="3">
        <v>0.0</v>
      </c>
      <c r="H1012" s="5">
        <v>99.81</v>
      </c>
      <c r="I1012" s="3" t="s">
        <v>406</v>
      </c>
      <c r="J1012" s="3">
        <f>IFERROR(__xludf.DUMMYFUNCTION("COUNTA(SPLIT(I1012,"",""))"),3.0)</f>
        <v>3</v>
      </c>
      <c r="K1012" s="3">
        <f>IFERROR(__xludf.DUMMYFUNCTION("IF(REGEXMATCH(I1012,""(?i)literary society""),1,0)"),1.0)</f>
        <v>1</v>
      </c>
      <c r="L1012" s="3">
        <f>IFERROR(__xludf.DUMMYFUNCTION("IF(REGEXMATCH(I1012,""(?i)robotics""),1,0)"),0.0)</f>
        <v>0</v>
      </c>
      <c r="M1012" s="3">
        <f>IFERROR(__xludf.DUMMYFUNCTION("IF(REGEXMATCH(I1012,""(?i)coding club""),1,0)"),1.0)</f>
        <v>1</v>
      </c>
      <c r="N1012" s="3">
        <f>IFERROR(__xludf.DUMMYFUNCTION("IF(REGEXMATCH(I1012,""(?i)entrepreneurship cell""),1,0)"),1.0)</f>
        <v>1</v>
      </c>
      <c r="O1012" s="3">
        <f>IFERROR(__xludf.DUMMYFUNCTION("IF(REGEXMATCH(I1012,""(?i)cultural club""),1,0)"),0.0)</f>
        <v>0</v>
      </c>
      <c r="P1012" s="3">
        <f>IFERROR(__xludf.DUMMYFUNCTION("IF(REGEXMATCH(I1012,""(?i)sports club""),1,0)"),0.0)</f>
        <v>0</v>
      </c>
      <c r="Q1012" s="3" t="s">
        <v>1767</v>
      </c>
      <c r="R1012" s="3">
        <f>IFERROR(__xludf.DUMMYFUNCTION("COUNTA(SPLIT(Q1012,"",""))"),5.0)</f>
        <v>5</v>
      </c>
      <c r="S1012" s="3">
        <f>IFERROR(__xludf.DUMMYFUNCTION("IF(REGEXMATCH(Q1012,""(?i)c\+\+""),1,0)"),1.0)</f>
        <v>1</v>
      </c>
      <c r="T1012" s="3">
        <f>IFERROR(__xludf.DUMMYFUNCTION("IF(REGEXMATCH(Q1012,""(?i)machine learning""),1,0)"),1.0)</f>
        <v>1</v>
      </c>
      <c r="U1012" s="3">
        <f>IFERROR(__xludf.DUMMYFUNCTION("IF(REGEXMATCH(Q1012,""(?i)python""),1,0)"),0.0)</f>
        <v>0</v>
      </c>
      <c r="V1012" s="3">
        <f>IFERROR(__xludf.DUMMYFUNCTION("IF(REGEXMATCH(Q1012,""(?i)java""),1,0)"),1.0)</f>
        <v>1</v>
      </c>
      <c r="W1012" s="3">
        <f>IFERROR(__xludf.DUMMYFUNCTION("IF(REGEXMATCH(Q1012,""(?i)sql""),1,0)"),1.0)</f>
        <v>1</v>
      </c>
      <c r="X1012" s="3">
        <f>IFERROR(__xludf.DUMMYFUNCTION("IF(REGEXMATCH(Q1012,""(?i)web development""),1,0)"),1.0)</f>
        <v>1</v>
      </c>
      <c r="Y1012" s="3">
        <f>IFERROR(__xludf.DUMMYFUNCTION("IF(REGEXMATCH(Q1012,""(?i)data science""),1,0)"),0.0)</f>
        <v>0</v>
      </c>
      <c r="Z1012" s="3" t="s">
        <v>55</v>
      </c>
      <c r="AA1012" s="3" t="s">
        <v>48</v>
      </c>
      <c r="AB1012" s="3" t="s">
        <v>66</v>
      </c>
      <c r="AC1012" s="3" t="s">
        <v>85</v>
      </c>
      <c r="AD1012" s="3">
        <v>9.81</v>
      </c>
      <c r="AE1012" s="3" t="s">
        <v>106</v>
      </c>
      <c r="AF1012" s="3">
        <v>6.85</v>
      </c>
      <c r="AG1012" s="3">
        <v>7.62</v>
      </c>
      <c r="AH1012" s="3">
        <v>7.77</v>
      </c>
      <c r="AI1012" s="3">
        <v>8.5</v>
      </c>
      <c r="AJ1012" s="3">
        <v>7.93</v>
      </c>
      <c r="AK1012" s="3">
        <v>5.7</v>
      </c>
      <c r="AL1012" s="3">
        <v>8.03</v>
      </c>
      <c r="AM1012" s="3">
        <v>8.73</v>
      </c>
    </row>
    <row r="1013">
      <c r="A1013" s="3" t="s">
        <v>2235</v>
      </c>
      <c r="B1013" s="3" t="s">
        <v>103</v>
      </c>
      <c r="C1013" s="4">
        <v>19.0</v>
      </c>
      <c r="D1013" s="3" t="s">
        <v>58</v>
      </c>
      <c r="E1013" s="3" t="s">
        <v>70</v>
      </c>
      <c r="F1013" s="5">
        <v>7.09</v>
      </c>
      <c r="G1013" s="3">
        <v>2.0</v>
      </c>
      <c r="H1013" s="5">
        <v>99.17</v>
      </c>
      <c r="I1013" s="3" t="s">
        <v>14</v>
      </c>
      <c r="J1013" s="3">
        <f>IFERROR(__xludf.DUMMYFUNCTION("COUNTA(SPLIT(I1013,"",""))"),1.0)</f>
        <v>1</v>
      </c>
      <c r="K1013" s="3">
        <f>IFERROR(__xludf.DUMMYFUNCTION("IF(REGEXMATCH(I1013,""(?i)literary society""),1,0)"),0.0)</f>
        <v>0</v>
      </c>
      <c r="L1013" s="3">
        <f>IFERROR(__xludf.DUMMYFUNCTION("IF(REGEXMATCH(I1013,""(?i)robotics""),1,0)"),0.0)</f>
        <v>0</v>
      </c>
      <c r="M1013" s="3">
        <f>IFERROR(__xludf.DUMMYFUNCTION("IF(REGEXMATCH(I1013,""(?i)coding club""),1,0)"),0.0)</f>
        <v>0</v>
      </c>
      <c r="N1013" s="3">
        <f>IFERROR(__xludf.DUMMYFUNCTION("IF(REGEXMATCH(I1013,""(?i)entrepreneurship cell""),1,0)"),0.0)</f>
        <v>0</v>
      </c>
      <c r="O1013" s="3">
        <f>IFERROR(__xludf.DUMMYFUNCTION("IF(REGEXMATCH(I1013,""(?i)cultural club""),1,0)"),1.0)</f>
        <v>1</v>
      </c>
      <c r="P1013" s="3">
        <f>IFERROR(__xludf.DUMMYFUNCTION("IF(REGEXMATCH(I1013,""(?i)sports club""),1,0)"),0.0)</f>
        <v>0</v>
      </c>
      <c r="Q1013" s="3" t="s">
        <v>2236</v>
      </c>
      <c r="R1013" s="3">
        <f>IFERROR(__xludf.DUMMYFUNCTION("COUNTA(SPLIT(Q1013,"",""))"),5.0)</f>
        <v>5</v>
      </c>
      <c r="S1013" s="3">
        <f>IFERROR(__xludf.DUMMYFUNCTION("IF(REGEXMATCH(Q1013,""(?i)c\+\+""),1,0)"),0.0)</f>
        <v>0</v>
      </c>
      <c r="T1013" s="3">
        <f>IFERROR(__xludf.DUMMYFUNCTION("IF(REGEXMATCH(Q1013,""(?i)machine learning""),1,0)"),1.0)</f>
        <v>1</v>
      </c>
      <c r="U1013" s="3">
        <f>IFERROR(__xludf.DUMMYFUNCTION("IF(REGEXMATCH(Q1013,""(?i)python""),1,0)"),1.0)</f>
        <v>1</v>
      </c>
      <c r="V1013" s="3">
        <f>IFERROR(__xludf.DUMMYFUNCTION("IF(REGEXMATCH(Q1013,""(?i)java""),1,0)"),1.0)</f>
        <v>1</v>
      </c>
      <c r="W1013" s="3">
        <f>IFERROR(__xludf.DUMMYFUNCTION("IF(REGEXMATCH(Q1013,""(?i)sql""),1,0)"),1.0)</f>
        <v>1</v>
      </c>
      <c r="X1013" s="3">
        <f>IFERROR(__xludf.DUMMYFUNCTION("IF(REGEXMATCH(Q1013,""(?i)web development""),1,0)"),0.0)</f>
        <v>0</v>
      </c>
      <c r="Y1013" s="3">
        <f>IFERROR(__xludf.DUMMYFUNCTION("IF(REGEXMATCH(Q1013,""(?i)data science""),1,0)"),1.0)</f>
        <v>1</v>
      </c>
      <c r="Z1013" s="3" t="s">
        <v>45</v>
      </c>
      <c r="AA1013" s="3" t="s">
        <v>85</v>
      </c>
      <c r="AB1013" s="3" t="s">
        <v>66</v>
      </c>
      <c r="AC1013" s="3" t="s">
        <v>85</v>
      </c>
      <c r="AD1013" s="3">
        <v>19.32</v>
      </c>
      <c r="AE1013" s="3" t="s">
        <v>72</v>
      </c>
      <c r="AF1013" s="3">
        <v>6.83</v>
      </c>
      <c r="AG1013" s="3">
        <v>7.42</v>
      </c>
      <c r="AH1013" s="3">
        <v>6.37</v>
      </c>
      <c r="AI1013" s="3">
        <v>7.23</v>
      </c>
      <c r="AJ1013" s="3">
        <v>7.78</v>
      </c>
      <c r="AK1013" s="3">
        <v>6.27</v>
      </c>
      <c r="AL1013" s="3">
        <v>7.78</v>
      </c>
      <c r="AM1013" s="3">
        <v>7.05</v>
      </c>
    </row>
    <row r="1014">
      <c r="A1014" s="3" t="s">
        <v>2237</v>
      </c>
      <c r="B1014" s="3" t="s">
        <v>2238</v>
      </c>
      <c r="C1014" s="4">
        <v>20.0</v>
      </c>
      <c r="D1014" s="3" t="s">
        <v>41</v>
      </c>
      <c r="E1014" s="3" t="s">
        <v>92</v>
      </c>
      <c r="F1014" s="5">
        <v>6.98</v>
      </c>
      <c r="G1014" s="3">
        <v>1.0</v>
      </c>
      <c r="H1014" s="5">
        <v>77.16</v>
      </c>
      <c r="I1014" s="3" t="s">
        <v>1162</v>
      </c>
      <c r="J1014" s="3">
        <f>IFERROR(__xludf.DUMMYFUNCTION("COUNTA(SPLIT(I1014,"",""))"),3.0)</f>
        <v>3</v>
      </c>
      <c r="K1014" s="3">
        <f>IFERROR(__xludf.DUMMYFUNCTION("IF(REGEXMATCH(I1014,""(?i)literary society""),1,0)"),0.0)</f>
        <v>0</v>
      </c>
      <c r="L1014" s="3">
        <f>IFERROR(__xludf.DUMMYFUNCTION("IF(REGEXMATCH(I1014,""(?i)robotics""),1,0)"),1.0)</f>
        <v>1</v>
      </c>
      <c r="M1014" s="3">
        <f>IFERROR(__xludf.DUMMYFUNCTION("IF(REGEXMATCH(I1014,""(?i)coding club""),1,0)"),1.0)</f>
        <v>1</v>
      </c>
      <c r="N1014" s="3">
        <f>IFERROR(__xludf.DUMMYFUNCTION("IF(REGEXMATCH(I1014,""(?i)entrepreneurship cell""),1,0)"),0.0)</f>
        <v>0</v>
      </c>
      <c r="O1014" s="3">
        <f>IFERROR(__xludf.DUMMYFUNCTION("IF(REGEXMATCH(I1014,""(?i)cultural club""),1,0)"),1.0)</f>
        <v>1</v>
      </c>
      <c r="P1014" s="3">
        <f>IFERROR(__xludf.DUMMYFUNCTION("IF(REGEXMATCH(I1014,""(?i)sports club""),1,0)"),0.0)</f>
        <v>0</v>
      </c>
      <c r="Q1014" s="3" t="s">
        <v>796</v>
      </c>
      <c r="R1014" s="3">
        <f>IFERROR(__xludf.DUMMYFUNCTION("COUNTA(SPLIT(Q1014,"",""))"),2.0)</f>
        <v>2</v>
      </c>
      <c r="S1014" s="3">
        <f>IFERROR(__xludf.DUMMYFUNCTION("IF(REGEXMATCH(Q1014,""(?i)c\+\+""),1,0)"),0.0)</f>
        <v>0</v>
      </c>
      <c r="T1014" s="3">
        <f>IFERROR(__xludf.DUMMYFUNCTION("IF(REGEXMATCH(Q1014,""(?i)machine learning""),1,0)"),1.0)</f>
        <v>1</v>
      </c>
      <c r="U1014" s="3">
        <f>IFERROR(__xludf.DUMMYFUNCTION("IF(REGEXMATCH(Q1014,""(?i)python""),1,0)"),0.0)</f>
        <v>0</v>
      </c>
      <c r="V1014" s="3">
        <f>IFERROR(__xludf.DUMMYFUNCTION("IF(REGEXMATCH(Q1014,""(?i)java""),1,0)"),0.0)</f>
        <v>0</v>
      </c>
      <c r="W1014" s="3">
        <f>IFERROR(__xludf.DUMMYFUNCTION("IF(REGEXMATCH(Q1014,""(?i)sql""),1,0)"),0.0)</f>
        <v>0</v>
      </c>
      <c r="X1014" s="3">
        <f>IFERROR(__xludf.DUMMYFUNCTION("IF(REGEXMATCH(Q1014,""(?i)web development""),1,0)"),1.0)</f>
        <v>1</v>
      </c>
      <c r="Y1014" s="3">
        <f>IFERROR(__xludf.DUMMYFUNCTION("IF(REGEXMATCH(Q1014,""(?i)data science""),1,0)"),0.0)</f>
        <v>0</v>
      </c>
      <c r="Z1014" s="3" t="s">
        <v>55</v>
      </c>
      <c r="AA1014" s="3" t="s">
        <v>48</v>
      </c>
      <c r="AB1014" s="3" t="s">
        <v>47</v>
      </c>
      <c r="AC1014" s="3" t="s">
        <v>48</v>
      </c>
      <c r="AD1014" s="3">
        <v>0.0</v>
      </c>
      <c r="AE1014" s="3" t="s">
        <v>49</v>
      </c>
      <c r="AF1014" s="3">
        <v>8.6</v>
      </c>
      <c r="AG1014" s="3">
        <v>7.83</v>
      </c>
      <c r="AH1014" s="3">
        <v>6.99</v>
      </c>
      <c r="AI1014" s="3">
        <v>6.11</v>
      </c>
      <c r="AJ1014" s="3">
        <v>7.9</v>
      </c>
      <c r="AK1014" s="3">
        <v>6.05</v>
      </c>
      <c r="AL1014" s="3">
        <v>5.65</v>
      </c>
      <c r="AM1014" s="3">
        <v>6.69</v>
      </c>
    </row>
    <row r="1015">
      <c r="A1015" s="3" t="s">
        <v>2239</v>
      </c>
      <c r="B1015" s="3" t="s">
        <v>2240</v>
      </c>
      <c r="C1015" s="4">
        <v>18.0</v>
      </c>
      <c r="D1015" s="3" t="s">
        <v>41</v>
      </c>
      <c r="E1015" s="3" t="s">
        <v>59</v>
      </c>
      <c r="F1015" s="5">
        <v>7.04</v>
      </c>
      <c r="G1015" s="3">
        <v>0.0</v>
      </c>
      <c r="H1015" s="5">
        <v>76.21</v>
      </c>
      <c r="I1015" s="3" t="s">
        <v>14</v>
      </c>
      <c r="J1015" s="3">
        <f>IFERROR(__xludf.DUMMYFUNCTION("COUNTA(SPLIT(I1015,"",""))"),1.0)</f>
        <v>1</v>
      </c>
      <c r="K1015" s="3">
        <f>IFERROR(__xludf.DUMMYFUNCTION("IF(REGEXMATCH(I1015,""(?i)literary society""),1,0)"),0.0)</f>
        <v>0</v>
      </c>
      <c r="L1015" s="3">
        <f>IFERROR(__xludf.DUMMYFUNCTION("IF(REGEXMATCH(I1015,""(?i)robotics""),1,0)"),0.0)</f>
        <v>0</v>
      </c>
      <c r="M1015" s="3">
        <f>IFERROR(__xludf.DUMMYFUNCTION("IF(REGEXMATCH(I1015,""(?i)coding club""),1,0)"),0.0)</f>
        <v>0</v>
      </c>
      <c r="N1015" s="3">
        <f>IFERROR(__xludf.DUMMYFUNCTION("IF(REGEXMATCH(I1015,""(?i)entrepreneurship cell""),1,0)"),0.0)</f>
        <v>0</v>
      </c>
      <c r="O1015" s="3">
        <f>IFERROR(__xludf.DUMMYFUNCTION("IF(REGEXMATCH(I1015,""(?i)cultural club""),1,0)"),1.0)</f>
        <v>1</v>
      </c>
      <c r="P1015" s="3">
        <f>IFERROR(__xludf.DUMMYFUNCTION("IF(REGEXMATCH(I1015,""(?i)sports club""),1,0)"),0.0)</f>
        <v>0</v>
      </c>
      <c r="Q1015" s="3" t="s">
        <v>2241</v>
      </c>
      <c r="R1015" s="3">
        <f>IFERROR(__xludf.DUMMYFUNCTION("COUNTA(SPLIT(Q1015,"",""))"),3.0)</f>
        <v>3</v>
      </c>
      <c r="S1015" s="3">
        <f>IFERROR(__xludf.DUMMYFUNCTION("IF(REGEXMATCH(Q1015,""(?i)c\+\+""),1,0)"),1.0)</f>
        <v>1</v>
      </c>
      <c r="T1015" s="3">
        <f>IFERROR(__xludf.DUMMYFUNCTION("IF(REGEXMATCH(Q1015,""(?i)machine learning""),1,0)"),0.0)</f>
        <v>0</v>
      </c>
      <c r="U1015" s="3">
        <f>IFERROR(__xludf.DUMMYFUNCTION("IF(REGEXMATCH(Q1015,""(?i)python""),1,0)"),0.0)</f>
        <v>0</v>
      </c>
      <c r="V1015" s="3">
        <f>IFERROR(__xludf.DUMMYFUNCTION("IF(REGEXMATCH(Q1015,""(?i)java""),1,0)"),0.0)</f>
        <v>0</v>
      </c>
      <c r="W1015" s="3">
        <f>IFERROR(__xludf.DUMMYFUNCTION("IF(REGEXMATCH(Q1015,""(?i)sql""),1,0)"),1.0)</f>
        <v>1</v>
      </c>
      <c r="X1015" s="3">
        <f>IFERROR(__xludf.DUMMYFUNCTION("IF(REGEXMATCH(Q1015,""(?i)web development""),1,0)"),1.0)</f>
        <v>1</v>
      </c>
      <c r="Y1015" s="3">
        <f>IFERROR(__xludf.DUMMYFUNCTION("IF(REGEXMATCH(Q1015,""(?i)data science""),1,0)"),0.0)</f>
        <v>0</v>
      </c>
      <c r="Z1015" s="3" t="s">
        <v>55</v>
      </c>
      <c r="AA1015" s="3" t="s">
        <v>48</v>
      </c>
      <c r="AB1015" s="3" t="s">
        <v>66</v>
      </c>
      <c r="AC1015" s="3" t="s">
        <v>85</v>
      </c>
      <c r="AD1015" s="3">
        <v>7.58</v>
      </c>
      <c r="AE1015" s="3" t="s">
        <v>61</v>
      </c>
      <c r="AF1015" s="3">
        <v>7.53</v>
      </c>
      <c r="AG1015" s="3">
        <v>8.62</v>
      </c>
      <c r="AH1015" s="3">
        <v>7.02</v>
      </c>
      <c r="AI1015" s="3">
        <v>5.54</v>
      </c>
      <c r="AJ1015" s="3">
        <v>6.31</v>
      </c>
      <c r="AK1015" s="3">
        <v>5.22</v>
      </c>
      <c r="AL1015" s="3">
        <v>8.29</v>
      </c>
      <c r="AM1015" s="3">
        <v>7.76</v>
      </c>
    </row>
    <row r="1016">
      <c r="A1016" s="3" t="s">
        <v>2242</v>
      </c>
      <c r="B1016" s="3" t="s">
        <v>2243</v>
      </c>
      <c r="C1016" s="4">
        <v>18.0</v>
      </c>
      <c r="D1016" s="3" t="s">
        <v>58</v>
      </c>
      <c r="E1016" s="3" t="s">
        <v>70</v>
      </c>
      <c r="F1016" s="5">
        <v>7.05</v>
      </c>
      <c r="G1016" s="3">
        <v>1.0</v>
      </c>
      <c r="H1016" s="5">
        <v>88.53</v>
      </c>
      <c r="I1016" s="3" t="s">
        <v>304</v>
      </c>
      <c r="J1016" s="3">
        <f>IFERROR(__xludf.DUMMYFUNCTION("COUNTA(SPLIT(I1016,"",""))"),2.0)</f>
        <v>2</v>
      </c>
      <c r="K1016" s="3">
        <f>IFERROR(__xludf.DUMMYFUNCTION("IF(REGEXMATCH(I1016,""(?i)literary society""),1,0)"),0.0)</f>
        <v>0</v>
      </c>
      <c r="L1016" s="3">
        <f>IFERROR(__xludf.DUMMYFUNCTION("IF(REGEXMATCH(I1016,""(?i)robotics""),1,0)"),0.0)</f>
        <v>0</v>
      </c>
      <c r="M1016" s="3">
        <f>IFERROR(__xludf.DUMMYFUNCTION("IF(REGEXMATCH(I1016,""(?i)coding club""),1,0)"),0.0)</f>
        <v>0</v>
      </c>
      <c r="N1016" s="3">
        <f>IFERROR(__xludf.DUMMYFUNCTION("IF(REGEXMATCH(I1016,""(?i)entrepreneurship cell""),1,0)"),1.0)</f>
        <v>1</v>
      </c>
      <c r="O1016" s="3">
        <f>IFERROR(__xludf.DUMMYFUNCTION("IF(REGEXMATCH(I1016,""(?i)cultural club""),1,0)"),1.0)</f>
        <v>1</v>
      </c>
      <c r="P1016" s="3">
        <f>IFERROR(__xludf.DUMMYFUNCTION("IF(REGEXMATCH(I1016,""(?i)sports club""),1,0)"),0.0)</f>
        <v>0</v>
      </c>
      <c r="Q1016" s="3" t="s">
        <v>2244</v>
      </c>
      <c r="R1016" s="3">
        <f>IFERROR(__xludf.DUMMYFUNCTION("COUNTA(SPLIT(Q1016,"",""))"),3.0)</f>
        <v>3</v>
      </c>
      <c r="S1016" s="3">
        <f>IFERROR(__xludf.DUMMYFUNCTION("IF(REGEXMATCH(Q1016,""(?i)c\+\+""),1,0)"),1.0)</f>
        <v>1</v>
      </c>
      <c r="T1016" s="3">
        <f>IFERROR(__xludf.DUMMYFUNCTION("IF(REGEXMATCH(Q1016,""(?i)machine learning""),1,0)"),0.0)</f>
        <v>0</v>
      </c>
      <c r="U1016" s="3">
        <f>IFERROR(__xludf.DUMMYFUNCTION("IF(REGEXMATCH(Q1016,""(?i)python""),1,0)"),0.0)</f>
        <v>0</v>
      </c>
      <c r="V1016" s="3">
        <f>IFERROR(__xludf.DUMMYFUNCTION("IF(REGEXMATCH(Q1016,""(?i)java""),1,0)"),1.0)</f>
        <v>1</v>
      </c>
      <c r="W1016" s="3">
        <f>IFERROR(__xludf.DUMMYFUNCTION("IF(REGEXMATCH(Q1016,""(?i)sql""),1,0)"),0.0)</f>
        <v>0</v>
      </c>
      <c r="X1016" s="3">
        <f>IFERROR(__xludf.DUMMYFUNCTION("IF(REGEXMATCH(Q1016,""(?i)web development""),1,0)"),0.0)</f>
        <v>0</v>
      </c>
      <c r="Y1016" s="3">
        <f>IFERROR(__xludf.DUMMYFUNCTION("IF(REGEXMATCH(Q1016,""(?i)data science""),1,0)"),1.0)</f>
        <v>1</v>
      </c>
      <c r="Z1016" s="3" t="s">
        <v>55</v>
      </c>
      <c r="AA1016" s="3" t="s">
        <v>48</v>
      </c>
      <c r="AB1016" s="3" t="s">
        <v>66</v>
      </c>
      <c r="AC1016" s="3" t="s">
        <v>61</v>
      </c>
      <c r="AD1016" s="3">
        <v>15.93</v>
      </c>
      <c r="AE1016" s="3" t="s">
        <v>72</v>
      </c>
      <c r="AF1016" s="3">
        <v>5.49</v>
      </c>
      <c r="AG1016" s="3">
        <v>8.1</v>
      </c>
      <c r="AH1016" s="3">
        <v>6.82</v>
      </c>
      <c r="AI1016" s="3">
        <v>6.59</v>
      </c>
      <c r="AJ1016" s="3">
        <v>8.18</v>
      </c>
      <c r="AK1016" s="3">
        <v>6.1</v>
      </c>
      <c r="AL1016" s="3">
        <v>7.83</v>
      </c>
      <c r="AM1016" s="3">
        <v>7.3</v>
      </c>
    </row>
    <row r="1017">
      <c r="A1017" s="3" t="s">
        <v>2245</v>
      </c>
      <c r="B1017" s="3" t="s">
        <v>2246</v>
      </c>
      <c r="C1017" s="4">
        <v>19.0</v>
      </c>
      <c r="D1017" s="3" t="s">
        <v>41</v>
      </c>
      <c r="E1017" s="3" t="s">
        <v>82</v>
      </c>
      <c r="F1017" s="5">
        <v>7.25</v>
      </c>
      <c r="G1017" s="3">
        <v>1.0</v>
      </c>
      <c r="H1017" s="5">
        <v>72.04</v>
      </c>
      <c r="I1017" s="3" t="s">
        <v>13</v>
      </c>
      <c r="J1017" s="3">
        <f>IFERROR(__xludf.DUMMYFUNCTION("COUNTA(SPLIT(I1017,"",""))"),1.0)</f>
        <v>1</v>
      </c>
      <c r="K1017" s="3">
        <f>IFERROR(__xludf.DUMMYFUNCTION("IF(REGEXMATCH(I1017,""(?i)literary society""),1,0)"),0.0)</f>
        <v>0</v>
      </c>
      <c r="L1017" s="3">
        <f>IFERROR(__xludf.DUMMYFUNCTION("IF(REGEXMATCH(I1017,""(?i)robotics""),1,0)"),0.0)</f>
        <v>0</v>
      </c>
      <c r="M1017" s="3">
        <f>IFERROR(__xludf.DUMMYFUNCTION("IF(REGEXMATCH(I1017,""(?i)coding club""),1,0)"),0.0)</f>
        <v>0</v>
      </c>
      <c r="N1017" s="3">
        <f>IFERROR(__xludf.DUMMYFUNCTION("IF(REGEXMATCH(I1017,""(?i)entrepreneurship cell""),1,0)"),1.0)</f>
        <v>1</v>
      </c>
      <c r="O1017" s="3">
        <f>IFERROR(__xludf.DUMMYFUNCTION("IF(REGEXMATCH(I1017,""(?i)cultural club""),1,0)"),0.0)</f>
        <v>0</v>
      </c>
      <c r="P1017" s="3">
        <f>IFERROR(__xludf.DUMMYFUNCTION("IF(REGEXMATCH(I1017,""(?i)sports club""),1,0)"),0.0)</f>
        <v>0</v>
      </c>
      <c r="Q1017" s="3" t="s">
        <v>2247</v>
      </c>
      <c r="R1017" s="3">
        <f>IFERROR(__xludf.DUMMYFUNCTION("COUNTA(SPLIT(Q1017,"",""))"),3.0)</f>
        <v>3</v>
      </c>
      <c r="S1017" s="3">
        <f>IFERROR(__xludf.DUMMYFUNCTION("IF(REGEXMATCH(Q1017,""(?i)c\+\+""),1,0)"),0.0)</f>
        <v>0</v>
      </c>
      <c r="T1017" s="3">
        <f>IFERROR(__xludf.DUMMYFUNCTION("IF(REGEXMATCH(Q1017,""(?i)machine learning""),1,0)"),1.0)</f>
        <v>1</v>
      </c>
      <c r="U1017" s="3">
        <f>IFERROR(__xludf.DUMMYFUNCTION("IF(REGEXMATCH(Q1017,""(?i)python""),1,0)"),0.0)</f>
        <v>0</v>
      </c>
      <c r="V1017" s="3">
        <f>IFERROR(__xludf.DUMMYFUNCTION("IF(REGEXMATCH(Q1017,""(?i)java""),1,0)"),1.0)</f>
        <v>1</v>
      </c>
      <c r="W1017" s="3">
        <f>IFERROR(__xludf.DUMMYFUNCTION("IF(REGEXMATCH(Q1017,""(?i)sql""),1,0)"),0.0)</f>
        <v>0</v>
      </c>
      <c r="X1017" s="3">
        <f>IFERROR(__xludf.DUMMYFUNCTION("IF(REGEXMATCH(Q1017,""(?i)web development""),1,0)"),0.0)</f>
        <v>0</v>
      </c>
      <c r="Y1017" s="3">
        <f>IFERROR(__xludf.DUMMYFUNCTION("IF(REGEXMATCH(Q1017,""(?i)data science""),1,0)"),1.0)</f>
        <v>1</v>
      </c>
      <c r="Z1017" s="3" t="s">
        <v>45</v>
      </c>
      <c r="AA1017" s="3" t="s">
        <v>46</v>
      </c>
      <c r="AB1017" s="3" t="s">
        <v>47</v>
      </c>
      <c r="AC1017" s="3" t="s">
        <v>48</v>
      </c>
      <c r="AD1017" s="3">
        <v>0.0</v>
      </c>
      <c r="AE1017" s="3" t="s">
        <v>49</v>
      </c>
      <c r="AF1017" s="3">
        <v>5.66</v>
      </c>
      <c r="AG1017" s="3">
        <v>7.69</v>
      </c>
      <c r="AH1017" s="3">
        <v>6.39</v>
      </c>
      <c r="AI1017" s="3">
        <v>8.72</v>
      </c>
      <c r="AJ1017" s="3">
        <v>8.99</v>
      </c>
      <c r="AK1017" s="3">
        <v>6.23</v>
      </c>
      <c r="AL1017" s="3">
        <v>6.45</v>
      </c>
      <c r="AM1017" s="3">
        <v>7.86</v>
      </c>
    </row>
    <row r="1018">
      <c r="A1018" s="3" t="s">
        <v>2248</v>
      </c>
      <c r="B1018" s="3" t="s">
        <v>374</v>
      </c>
      <c r="C1018" s="4">
        <v>19.0</v>
      </c>
      <c r="D1018" s="3" t="s">
        <v>41</v>
      </c>
      <c r="E1018" s="3" t="s">
        <v>42</v>
      </c>
      <c r="F1018" s="5">
        <v>6.68</v>
      </c>
      <c r="G1018" s="3">
        <v>1.0</v>
      </c>
      <c r="H1018" s="5">
        <v>73.34</v>
      </c>
      <c r="I1018" s="3" t="s">
        <v>14</v>
      </c>
      <c r="J1018" s="3">
        <f>IFERROR(__xludf.DUMMYFUNCTION("COUNTA(SPLIT(I1018,"",""))"),1.0)</f>
        <v>1</v>
      </c>
      <c r="K1018" s="3">
        <f>IFERROR(__xludf.DUMMYFUNCTION("IF(REGEXMATCH(I1018,""(?i)literary society""),1,0)"),0.0)</f>
        <v>0</v>
      </c>
      <c r="L1018" s="3">
        <f>IFERROR(__xludf.DUMMYFUNCTION("IF(REGEXMATCH(I1018,""(?i)robotics""),1,0)"),0.0)</f>
        <v>0</v>
      </c>
      <c r="M1018" s="3">
        <f>IFERROR(__xludf.DUMMYFUNCTION("IF(REGEXMATCH(I1018,""(?i)coding club""),1,0)"),0.0)</f>
        <v>0</v>
      </c>
      <c r="N1018" s="3">
        <f>IFERROR(__xludf.DUMMYFUNCTION("IF(REGEXMATCH(I1018,""(?i)entrepreneurship cell""),1,0)"),0.0)</f>
        <v>0</v>
      </c>
      <c r="O1018" s="3">
        <f>IFERROR(__xludf.DUMMYFUNCTION("IF(REGEXMATCH(I1018,""(?i)cultural club""),1,0)"),1.0)</f>
        <v>1</v>
      </c>
      <c r="P1018" s="3">
        <f>IFERROR(__xludf.DUMMYFUNCTION("IF(REGEXMATCH(I1018,""(?i)sports club""),1,0)"),0.0)</f>
        <v>0</v>
      </c>
      <c r="Q1018" s="3" t="s">
        <v>2249</v>
      </c>
      <c r="R1018" s="3">
        <f>IFERROR(__xludf.DUMMYFUNCTION("COUNTA(SPLIT(Q1018,"",""))"),3.0)</f>
        <v>3</v>
      </c>
      <c r="S1018" s="3">
        <f>IFERROR(__xludf.DUMMYFUNCTION("IF(REGEXMATCH(Q1018,""(?i)c\+\+""),1,0)"),0.0)</f>
        <v>0</v>
      </c>
      <c r="T1018" s="3">
        <f>IFERROR(__xludf.DUMMYFUNCTION("IF(REGEXMATCH(Q1018,""(?i)machine learning""),1,0)"),1.0)</f>
        <v>1</v>
      </c>
      <c r="U1018" s="3">
        <f>IFERROR(__xludf.DUMMYFUNCTION("IF(REGEXMATCH(Q1018,""(?i)python""),1,0)"),0.0)</f>
        <v>0</v>
      </c>
      <c r="V1018" s="3">
        <f>IFERROR(__xludf.DUMMYFUNCTION("IF(REGEXMATCH(Q1018,""(?i)java""),1,0)"),0.0)</f>
        <v>0</v>
      </c>
      <c r="W1018" s="3">
        <f>IFERROR(__xludf.DUMMYFUNCTION("IF(REGEXMATCH(Q1018,""(?i)sql""),1,0)"),0.0)</f>
        <v>0</v>
      </c>
      <c r="X1018" s="3">
        <f>IFERROR(__xludf.DUMMYFUNCTION("IF(REGEXMATCH(Q1018,""(?i)web development""),1,0)"),1.0)</f>
        <v>1</v>
      </c>
      <c r="Y1018" s="3">
        <f>IFERROR(__xludf.DUMMYFUNCTION("IF(REGEXMATCH(Q1018,""(?i)data science""),1,0)"),1.0)</f>
        <v>1</v>
      </c>
      <c r="Z1018" s="3" t="s">
        <v>55</v>
      </c>
      <c r="AA1018" s="3" t="s">
        <v>48</v>
      </c>
      <c r="AB1018" s="3" t="s">
        <v>47</v>
      </c>
      <c r="AC1018" s="3" t="s">
        <v>48</v>
      </c>
      <c r="AD1018" s="3">
        <v>0.0</v>
      </c>
      <c r="AE1018" s="3" t="s">
        <v>49</v>
      </c>
      <c r="AF1018" s="3">
        <v>7.15</v>
      </c>
      <c r="AG1018" s="3">
        <v>6.75</v>
      </c>
      <c r="AH1018" s="3">
        <v>4.97</v>
      </c>
      <c r="AI1018" s="3">
        <v>8.42</v>
      </c>
      <c r="AJ1018" s="3">
        <v>6.89</v>
      </c>
      <c r="AK1018" s="3">
        <v>8.83</v>
      </c>
      <c r="AL1018" s="3">
        <v>5.24</v>
      </c>
      <c r="AM1018" s="3">
        <v>5.23</v>
      </c>
    </row>
    <row r="1019">
      <c r="A1019" s="3" t="s">
        <v>2250</v>
      </c>
      <c r="B1019" s="3" t="s">
        <v>2251</v>
      </c>
      <c r="C1019" s="4">
        <v>22.0</v>
      </c>
      <c r="D1019" s="3" t="s">
        <v>41</v>
      </c>
      <c r="E1019" s="3" t="s">
        <v>42</v>
      </c>
      <c r="F1019" s="5">
        <v>7.21</v>
      </c>
      <c r="G1019" s="3">
        <v>0.0</v>
      </c>
      <c r="H1019" s="5">
        <v>96.97</v>
      </c>
      <c r="I1019" s="3" t="s">
        <v>1345</v>
      </c>
      <c r="J1019" s="3">
        <f>IFERROR(__xludf.DUMMYFUNCTION("COUNTA(SPLIT(I1019,"",""))"),3.0)</f>
        <v>3</v>
      </c>
      <c r="K1019" s="3">
        <f>IFERROR(__xludf.DUMMYFUNCTION("IF(REGEXMATCH(I1019,""(?i)literary society""),1,0)"),1.0)</f>
        <v>1</v>
      </c>
      <c r="L1019" s="3">
        <f>IFERROR(__xludf.DUMMYFUNCTION("IF(REGEXMATCH(I1019,""(?i)robotics""),1,0)"),0.0)</f>
        <v>0</v>
      </c>
      <c r="M1019" s="3">
        <f>IFERROR(__xludf.DUMMYFUNCTION("IF(REGEXMATCH(I1019,""(?i)coding club""),1,0)"),0.0)</f>
        <v>0</v>
      </c>
      <c r="N1019" s="3">
        <f>IFERROR(__xludf.DUMMYFUNCTION("IF(REGEXMATCH(I1019,""(?i)entrepreneurship cell""),1,0)"),1.0)</f>
        <v>1</v>
      </c>
      <c r="O1019" s="3">
        <f>IFERROR(__xludf.DUMMYFUNCTION("IF(REGEXMATCH(I1019,""(?i)cultural club""),1,0)"),1.0)</f>
        <v>1</v>
      </c>
      <c r="P1019" s="3">
        <f>IFERROR(__xludf.DUMMYFUNCTION("IF(REGEXMATCH(I1019,""(?i)sports club""),1,0)"),0.0)</f>
        <v>0</v>
      </c>
      <c r="Q1019" s="3" t="s">
        <v>1346</v>
      </c>
      <c r="R1019" s="3">
        <f>IFERROR(__xludf.DUMMYFUNCTION("COUNTA(SPLIT(Q1019,"",""))"),5.0)</f>
        <v>5</v>
      </c>
      <c r="S1019" s="3">
        <f>IFERROR(__xludf.DUMMYFUNCTION("IF(REGEXMATCH(Q1019,""(?i)c\+\+""),1,0)"),1.0)</f>
        <v>1</v>
      </c>
      <c r="T1019" s="3">
        <f>IFERROR(__xludf.DUMMYFUNCTION("IF(REGEXMATCH(Q1019,""(?i)machine learning""),1,0)"),1.0)</f>
        <v>1</v>
      </c>
      <c r="U1019" s="3">
        <f>IFERROR(__xludf.DUMMYFUNCTION("IF(REGEXMATCH(Q1019,""(?i)python""),1,0)"),1.0)</f>
        <v>1</v>
      </c>
      <c r="V1019" s="3">
        <f>IFERROR(__xludf.DUMMYFUNCTION("IF(REGEXMATCH(Q1019,""(?i)java""),1,0)"),1.0)</f>
        <v>1</v>
      </c>
      <c r="W1019" s="3">
        <f>IFERROR(__xludf.DUMMYFUNCTION("IF(REGEXMATCH(Q1019,""(?i)sql""),1,0)"),1.0)</f>
        <v>1</v>
      </c>
      <c r="X1019" s="3">
        <f>IFERROR(__xludf.DUMMYFUNCTION("IF(REGEXMATCH(Q1019,""(?i)web development""),1,0)"),0.0)</f>
        <v>0</v>
      </c>
      <c r="Y1019" s="3">
        <f>IFERROR(__xludf.DUMMYFUNCTION("IF(REGEXMATCH(Q1019,""(?i)data science""),1,0)"),0.0)</f>
        <v>0</v>
      </c>
      <c r="Z1019" s="3" t="s">
        <v>45</v>
      </c>
      <c r="AA1019" s="3" t="s">
        <v>85</v>
      </c>
      <c r="AB1019" s="3" t="s">
        <v>47</v>
      </c>
      <c r="AC1019" s="3" t="s">
        <v>48</v>
      </c>
      <c r="AD1019" s="3">
        <v>0.0</v>
      </c>
      <c r="AE1019" s="3" t="s">
        <v>49</v>
      </c>
      <c r="AF1019" s="3">
        <v>8.09</v>
      </c>
      <c r="AG1019" s="3">
        <v>6.43</v>
      </c>
      <c r="AH1019" s="3">
        <v>7.04</v>
      </c>
      <c r="AI1019" s="3">
        <v>7.96</v>
      </c>
      <c r="AJ1019" s="3">
        <v>6.52</v>
      </c>
      <c r="AK1019" s="3">
        <v>6.95</v>
      </c>
      <c r="AL1019" s="3">
        <v>6.98</v>
      </c>
      <c r="AM1019" s="3">
        <v>7.68</v>
      </c>
    </row>
    <row r="1020">
      <c r="A1020" s="3" t="s">
        <v>2252</v>
      </c>
      <c r="B1020" s="3" t="s">
        <v>2253</v>
      </c>
      <c r="C1020" s="4">
        <v>23.0</v>
      </c>
      <c r="D1020" s="3" t="s">
        <v>58</v>
      </c>
      <c r="E1020" s="3" t="s">
        <v>70</v>
      </c>
      <c r="F1020" s="5">
        <v>7.13</v>
      </c>
      <c r="G1020" s="3">
        <v>0.0</v>
      </c>
      <c r="H1020" s="5">
        <v>80.0</v>
      </c>
      <c r="I1020" s="3" t="s">
        <v>11</v>
      </c>
      <c r="J1020" s="3">
        <f>IFERROR(__xludf.DUMMYFUNCTION("COUNTA(SPLIT(I1020,"",""))"),1.0)</f>
        <v>1</v>
      </c>
      <c r="K1020" s="3">
        <f>IFERROR(__xludf.DUMMYFUNCTION("IF(REGEXMATCH(I1020,""(?i)literary society""),1,0)"),0.0)</f>
        <v>0</v>
      </c>
      <c r="L1020" s="3">
        <f>IFERROR(__xludf.DUMMYFUNCTION("IF(REGEXMATCH(I1020,""(?i)robotics""),1,0)"),1.0)</f>
        <v>1</v>
      </c>
      <c r="M1020" s="3">
        <f>IFERROR(__xludf.DUMMYFUNCTION("IF(REGEXMATCH(I1020,""(?i)coding club""),1,0)"),0.0)</f>
        <v>0</v>
      </c>
      <c r="N1020" s="3">
        <f>IFERROR(__xludf.DUMMYFUNCTION("IF(REGEXMATCH(I1020,""(?i)entrepreneurship cell""),1,0)"),0.0)</f>
        <v>0</v>
      </c>
      <c r="O1020" s="3">
        <f>IFERROR(__xludf.DUMMYFUNCTION("IF(REGEXMATCH(I1020,""(?i)cultural club""),1,0)"),0.0)</f>
        <v>0</v>
      </c>
      <c r="P1020" s="3">
        <f>IFERROR(__xludf.DUMMYFUNCTION("IF(REGEXMATCH(I1020,""(?i)sports club""),1,0)"),0.0)</f>
        <v>0</v>
      </c>
      <c r="Q1020" s="3" t="s">
        <v>1856</v>
      </c>
      <c r="R1020" s="3">
        <f>IFERROR(__xludf.DUMMYFUNCTION("COUNTA(SPLIT(Q1020,"",""))"),4.0)</f>
        <v>4</v>
      </c>
      <c r="S1020" s="3">
        <f>IFERROR(__xludf.DUMMYFUNCTION("IF(REGEXMATCH(Q1020,""(?i)c\+\+""),1,0)"),0.0)</f>
        <v>0</v>
      </c>
      <c r="T1020" s="3">
        <f>IFERROR(__xludf.DUMMYFUNCTION("IF(REGEXMATCH(Q1020,""(?i)machine learning""),1,0)"),1.0)</f>
        <v>1</v>
      </c>
      <c r="U1020" s="3">
        <f>IFERROR(__xludf.DUMMYFUNCTION("IF(REGEXMATCH(Q1020,""(?i)python""),1,0)"),1.0)</f>
        <v>1</v>
      </c>
      <c r="V1020" s="3">
        <f>IFERROR(__xludf.DUMMYFUNCTION("IF(REGEXMATCH(Q1020,""(?i)java""),1,0)"),0.0)</f>
        <v>0</v>
      </c>
      <c r="W1020" s="3">
        <f>IFERROR(__xludf.DUMMYFUNCTION("IF(REGEXMATCH(Q1020,""(?i)sql""),1,0)"),1.0)</f>
        <v>1</v>
      </c>
      <c r="X1020" s="3">
        <f>IFERROR(__xludf.DUMMYFUNCTION("IF(REGEXMATCH(Q1020,""(?i)web development""),1,0)"),0.0)</f>
        <v>0</v>
      </c>
      <c r="Y1020" s="3">
        <f>IFERROR(__xludf.DUMMYFUNCTION("IF(REGEXMATCH(Q1020,""(?i)data science""),1,0)"),1.0)</f>
        <v>1</v>
      </c>
      <c r="Z1020" s="3" t="s">
        <v>55</v>
      </c>
      <c r="AA1020" s="3" t="s">
        <v>48</v>
      </c>
      <c r="AB1020" s="3" t="s">
        <v>66</v>
      </c>
      <c r="AC1020" s="3" t="s">
        <v>67</v>
      </c>
      <c r="AD1020" s="3">
        <v>10.0</v>
      </c>
      <c r="AE1020" s="3" t="s">
        <v>72</v>
      </c>
      <c r="AF1020" s="3">
        <v>7.11</v>
      </c>
      <c r="AG1020" s="3">
        <v>7.45</v>
      </c>
      <c r="AH1020" s="3">
        <v>4.91</v>
      </c>
      <c r="AI1020" s="3">
        <v>8.41</v>
      </c>
      <c r="AJ1020" s="3">
        <v>8.34</v>
      </c>
      <c r="AK1020" s="3">
        <v>4.67</v>
      </c>
      <c r="AL1020" s="3">
        <v>8.09</v>
      </c>
      <c r="AM1020" s="3">
        <v>8.06</v>
      </c>
    </row>
    <row r="1021">
      <c r="A1021" s="3" t="s">
        <v>2254</v>
      </c>
      <c r="B1021" s="3" t="s">
        <v>2255</v>
      </c>
      <c r="C1021" s="4">
        <v>19.0</v>
      </c>
      <c r="D1021" s="3" t="s">
        <v>41</v>
      </c>
      <c r="E1021" s="3" t="s">
        <v>82</v>
      </c>
      <c r="F1021" s="5">
        <v>6.61</v>
      </c>
      <c r="G1021" s="3">
        <v>1.0</v>
      </c>
      <c r="H1021" s="5">
        <v>87.91</v>
      </c>
      <c r="I1021" s="3" t="s">
        <v>2040</v>
      </c>
      <c r="J1021" s="3">
        <f>IFERROR(__xludf.DUMMYFUNCTION("COUNTA(SPLIT(I1021,"",""))"),3.0)</f>
        <v>3</v>
      </c>
      <c r="K1021" s="3">
        <f>IFERROR(__xludf.DUMMYFUNCTION("IF(REGEXMATCH(I1021,""(?i)literary society""),1,0)"),1.0)</f>
        <v>1</v>
      </c>
      <c r="L1021" s="3">
        <f>IFERROR(__xludf.DUMMYFUNCTION("IF(REGEXMATCH(I1021,""(?i)robotics""),1,0)"),0.0)</f>
        <v>0</v>
      </c>
      <c r="M1021" s="3">
        <f>IFERROR(__xludf.DUMMYFUNCTION("IF(REGEXMATCH(I1021,""(?i)coding club""),1,0)"),0.0)</f>
        <v>0</v>
      </c>
      <c r="N1021" s="3">
        <f>IFERROR(__xludf.DUMMYFUNCTION("IF(REGEXMATCH(I1021,""(?i)entrepreneurship cell""),1,0)"),1.0)</f>
        <v>1</v>
      </c>
      <c r="O1021" s="3">
        <f>IFERROR(__xludf.DUMMYFUNCTION("IF(REGEXMATCH(I1021,""(?i)cultural club""),1,0)"),0.0)</f>
        <v>0</v>
      </c>
      <c r="P1021" s="3">
        <f>IFERROR(__xludf.DUMMYFUNCTION("IF(REGEXMATCH(I1021,""(?i)sports club""),1,0)"),1.0)</f>
        <v>1</v>
      </c>
      <c r="Q1021" s="3" t="s">
        <v>2256</v>
      </c>
      <c r="R1021" s="3">
        <f>IFERROR(__xludf.DUMMYFUNCTION("COUNTA(SPLIT(Q1021,"",""))"),3.0)</f>
        <v>3</v>
      </c>
      <c r="S1021" s="3">
        <f>IFERROR(__xludf.DUMMYFUNCTION("IF(REGEXMATCH(Q1021,""(?i)c\+\+""),1,0)"),0.0)</f>
        <v>0</v>
      </c>
      <c r="T1021" s="3">
        <f>IFERROR(__xludf.DUMMYFUNCTION("IF(REGEXMATCH(Q1021,""(?i)machine learning""),1,0)"),0.0)</f>
        <v>0</v>
      </c>
      <c r="U1021" s="3">
        <f>IFERROR(__xludf.DUMMYFUNCTION("IF(REGEXMATCH(Q1021,""(?i)python""),1,0)"),1.0)</f>
        <v>1</v>
      </c>
      <c r="V1021" s="3">
        <f>IFERROR(__xludf.DUMMYFUNCTION("IF(REGEXMATCH(Q1021,""(?i)java""),1,0)"),1.0)</f>
        <v>1</v>
      </c>
      <c r="W1021" s="3">
        <f>IFERROR(__xludf.DUMMYFUNCTION("IF(REGEXMATCH(Q1021,""(?i)sql""),1,0)"),0.0)</f>
        <v>0</v>
      </c>
      <c r="X1021" s="3">
        <f>IFERROR(__xludf.DUMMYFUNCTION("IF(REGEXMATCH(Q1021,""(?i)web development""),1,0)"),1.0)</f>
        <v>1</v>
      </c>
      <c r="Y1021" s="3">
        <f>IFERROR(__xludf.DUMMYFUNCTION("IF(REGEXMATCH(Q1021,""(?i)data science""),1,0)"),0.0)</f>
        <v>0</v>
      </c>
      <c r="Z1021" s="3" t="s">
        <v>45</v>
      </c>
      <c r="AA1021" s="3" t="s">
        <v>67</v>
      </c>
      <c r="AB1021" s="3" t="s">
        <v>66</v>
      </c>
      <c r="AC1021" s="3" t="s">
        <v>98</v>
      </c>
      <c r="AD1021" s="3">
        <v>6.06</v>
      </c>
      <c r="AE1021" s="3" t="s">
        <v>61</v>
      </c>
      <c r="AF1021" s="3">
        <v>7.13</v>
      </c>
      <c r="AG1021" s="3">
        <v>6.52</v>
      </c>
      <c r="AH1021" s="3">
        <v>5.85</v>
      </c>
      <c r="AI1021" s="3">
        <v>6.4</v>
      </c>
      <c r="AJ1021" s="3">
        <v>5.18</v>
      </c>
      <c r="AK1021" s="3">
        <v>7.91</v>
      </c>
      <c r="AL1021" s="3">
        <v>4.83</v>
      </c>
      <c r="AM1021" s="3">
        <v>9.03</v>
      </c>
    </row>
    <row r="1022">
      <c r="A1022" s="3" t="s">
        <v>2257</v>
      </c>
      <c r="B1022" s="3" t="s">
        <v>2258</v>
      </c>
      <c r="C1022" s="4">
        <v>20.0</v>
      </c>
      <c r="D1022" s="3" t="s">
        <v>41</v>
      </c>
      <c r="E1022" s="3" t="s">
        <v>82</v>
      </c>
      <c r="F1022" s="5">
        <v>7.28</v>
      </c>
      <c r="G1022" s="3">
        <v>1.0</v>
      </c>
      <c r="H1022" s="5">
        <v>60.26</v>
      </c>
      <c r="I1022" s="3" t="s">
        <v>538</v>
      </c>
      <c r="J1022" s="3">
        <f>IFERROR(__xludf.DUMMYFUNCTION("COUNTA(SPLIT(I1022,"",""))"),2.0)</f>
        <v>2</v>
      </c>
      <c r="K1022" s="3">
        <f>IFERROR(__xludf.DUMMYFUNCTION("IF(REGEXMATCH(I1022,""(?i)literary society""),1,0)"),0.0)</f>
        <v>0</v>
      </c>
      <c r="L1022" s="3">
        <f>IFERROR(__xludf.DUMMYFUNCTION("IF(REGEXMATCH(I1022,""(?i)robotics""),1,0)"),1.0)</f>
        <v>1</v>
      </c>
      <c r="M1022" s="3">
        <f>IFERROR(__xludf.DUMMYFUNCTION("IF(REGEXMATCH(I1022,""(?i)coding club""),1,0)"),0.0)</f>
        <v>0</v>
      </c>
      <c r="N1022" s="3">
        <f>IFERROR(__xludf.DUMMYFUNCTION("IF(REGEXMATCH(I1022,""(?i)entrepreneurship cell""),1,0)"),0.0)</f>
        <v>0</v>
      </c>
      <c r="O1022" s="3">
        <f>IFERROR(__xludf.DUMMYFUNCTION("IF(REGEXMATCH(I1022,""(?i)cultural club""),1,0)"),1.0)</f>
        <v>1</v>
      </c>
      <c r="P1022" s="3">
        <f>IFERROR(__xludf.DUMMYFUNCTION("IF(REGEXMATCH(I1022,""(?i)sports club""),1,0)"),0.0)</f>
        <v>0</v>
      </c>
      <c r="Q1022" s="3" t="s">
        <v>1581</v>
      </c>
      <c r="R1022" s="3">
        <f>IFERROR(__xludf.DUMMYFUNCTION("COUNTA(SPLIT(Q1022,"",""))"),5.0)</f>
        <v>5</v>
      </c>
      <c r="S1022" s="3">
        <f>IFERROR(__xludf.DUMMYFUNCTION("IF(REGEXMATCH(Q1022,""(?i)c\+\+""),1,0)"),0.0)</f>
        <v>0</v>
      </c>
      <c r="T1022" s="3">
        <f>IFERROR(__xludf.DUMMYFUNCTION("IF(REGEXMATCH(Q1022,""(?i)machine learning""),1,0)"),1.0)</f>
        <v>1</v>
      </c>
      <c r="U1022" s="3">
        <f>IFERROR(__xludf.DUMMYFUNCTION("IF(REGEXMATCH(Q1022,""(?i)python""),1,0)"),1.0)</f>
        <v>1</v>
      </c>
      <c r="V1022" s="3">
        <f>IFERROR(__xludf.DUMMYFUNCTION("IF(REGEXMATCH(Q1022,""(?i)java""),1,0)"),1.0)</f>
        <v>1</v>
      </c>
      <c r="W1022" s="3">
        <f>IFERROR(__xludf.DUMMYFUNCTION("IF(REGEXMATCH(Q1022,""(?i)sql""),1,0)"),0.0)</f>
        <v>0</v>
      </c>
      <c r="X1022" s="3">
        <f>IFERROR(__xludf.DUMMYFUNCTION("IF(REGEXMATCH(Q1022,""(?i)web development""),1,0)"),1.0)</f>
        <v>1</v>
      </c>
      <c r="Y1022" s="3">
        <f>IFERROR(__xludf.DUMMYFUNCTION("IF(REGEXMATCH(Q1022,""(?i)data science""),1,0)"),1.0)</f>
        <v>1</v>
      </c>
      <c r="Z1022" s="3" t="s">
        <v>55</v>
      </c>
      <c r="AA1022" s="3" t="s">
        <v>48</v>
      </c>
      <c r="AB1022" s="3" t="s">
        <v>66</v>
      </c>
      <c r="AC1022" s="3" t="s">
        <v>46</v>
      </c>
      <c r="AD1022" s="3">
        <v>11.15</v>
      </c>
      <c r="AE1022" s="3" t="s">
        <v>61</v>
      </c>
      <c r="AF1022" s="3">
        <v>7.21</v>
      </c>
      <c r="AG1022" s="3">
        <v>7.97</v>
      </c>
      <c r="AH1022" s="3">
        <v>6.89</v>
      </c>
      <c r="AI1022" s="3">
        <v>5.93</v>
      </c>
      <c r="AJ1022" s="3">
        <v>7.9</v>
      </c>
      <c r="AK1022" s="3">
        <v>5.99</v>
      </c>
      <c r="AL1022" s="3">
        <v>8.81</v>
      </c>
      <c r="AM1022" s="3">
        <v>7.56</v>
      </c>
    </row>
    <row r="1023">
      <c r="A1023" s="3" t="s">
        <v>2259</v>
      </c>
      <c r="B1023" s="3" t="s">
        <v>2260</v>
      </c>
      <c r="C1023" s="4">
        <v>18.0</v>
      </c>
      <c r="D1023" s="3" t="s">
        <v>41</v>
      </c>
      <c r="E1023" s="3" t="s">
        <v>92</v>
      </c>
      <c r="F1023" s="5">
        <v>6.8</v>
      </c>
      <c r="G1023" s="3">
        <v>1.0</v>
      </c>
      <c r="H1023" s="5">
        <v>87.1</v>
      </c>
      <c r="I1023" s="3" t="s">
        <v>1041</v>
      </c>
      <c r="J1023" s="3">
        <f>IFERROR(__xludf.DUMMYFUNCTION("COUNTA(SPLIT(I1023,"",""))"),3.0)</f>
        <v>3</v>
      </c>
      <c r="K1023" s="3">
        <f>IFERROR(__xludf.DUMMYFUNCTION("IF(REGEXMATCH(I1023,""(?i)literary society""),1,0)"),0.0)</f>
        <v>0</v>
      </c>
      <c r="L1023" s="3">
        <f>IFERROR(__xludf.DUMMYFUNCTION("IF(REGEXMATCH(I1023,""(?i)robotics""),1,0)"),0.0)</f>
        <v>0</v>
      </c>
      <c r="M1023" s="3">
        <f>IFERROR(__xludf.DUMMYFUNCTION("IF(REGEXMATCH(I1023,""(?i)coding club""),1,0)"),1.0)</f>
        <v>1</v>
      </c>
      <c r="N1023" s="3">
        <f>IFERROR(__xludf.DUMMYFUNCTION("IF(REGEXMATCH(I1023,""(?i)entrepreneurship cell""),1,0)"),0.0)</f>
        <v>0</v>
      </c>
      <c r="O1023" s="3">
        <f>IFERROR(__xludf.DUMMYFUNCTION("IF(REGEXMATCH(I1023,""(?i)cultural club""),1,0)"),1.0)</f>
        <v>1</v>
      </c>
      <c r="P1023" s="3">
        <f>IFERROR(__xludf.DUMMYFUNCTION("IF(REGEXMATCH(I1023,""(?i)sports club""),1,0)"),1.0)</f>
        <v>1</v>
      </c>
      <c r="Q1023" s="3" t="s">
        <v>1558</v>
      </c>
      <c r="R1023" s="3">
        <f>IFERROR(__xludf.DUMMYFUNCTION("COUNTA(SPLIT(Q1023,"",""))"),3.0)</f>
        <v>3</v>
      </c>
      <c r="S1023" s="3">
        <f>IFERROR(__xludf.DUMMYFUNCTION("IF(REGEXMATCH(Q1023,""(?i)c\+\+""),1,0)"),0.0)</f>
        <v>0</v>
      </c>
      <c r="T1023" s="3">
        <f>IFERROR(__xludf.DUMMYFUNCTION("IF(REGEXMATCH(Q1023,""(?i)machine learning""),1,0)"),0.0)</f>
        <v>0</v>
      </c>
      <c r="U1023" s="3">
        <f>IFERROR(__xludf.DUMMYFUNCTION("IF(REGEXMATCH(Q1023,""(?i)python""),1,0)"),1.0)</f>
        <v>1</v>
      </c>
      <c r="V1023" s="3">
        <f>IFERROR(__xludf.DUMMYFUNCTION("IF(REGEXMATCH(Q1023,""(?i)java""),1,0)"),1.0)</f>
        <v>1</v>
      </c>
      <c r="W1023" s="3">
        <f>IFERROR(__xludf.DUMMYFUNCTION("IF(REGEXMATCH(Q1023,""(?i)sql""),1,0)"),1.0)</f>
        <v>1</v>
      </c>
      <c r="X1023" s="3">
        <f>IFERROR(__xludf.DUMMYFUNCTION("IF(REGEXMATCH(Q1023,""(?i)web development""),1,0)"),0.0)</f>
        <v>0</v>
      </c>
      <c r="Y1023" s="3">
        <f>IFERROR(__xludf.DUMMYFUNCTION("IF(REGEXMATCH(Q1023,""(?i)data science""),1,0)"),0.0)</f>
        <v>0</v>
      </c>
      <c r="Z1023" s="3" t="s">
        <v>55</v>
      </c>
      <c r="AA1023" s="3" t="s">
        <v>48</v>
      </c>
      <c r="AB1023" s="3" t="s">
        <v>66</v>
      </c>
      <c r="AC1023" s="3" t="s">
        <v>72</v>
      </c>
      <c r="AD1023" s="3">
        <v>9.34</v>
      </c>
      <c r="AE1023" s="3" t="s">
        <v>106</v>
      </c>
      <c r="AF1023" s="3">
        <v>7.5</v>
      </c>
      <c r="AG1023" s="3">
        <v>5.6</v>
      </c>
      <c r="AH1023" s="3">
        <v>7.37</v>
      </c>
      <c r="AI1023" s="3">
        <v>4.9</v>
      </c>
      <c r="AJ1023" s="3">
        <v>7.63</v>
      </c>
      <c r="AK1023" s="3">
        <v>7.89</v>
      </c>
      <c r="AL1023" s="3">
        <v>6.41</v>
      </c>
      <c r="AM1023" s="3">
        <v>7.12</v>
      </c>
    </row>
    <row r="1024">
      <c r="A1024" s="3" t="s">
        <v>2261</v>
      </c>
      <c r="B1024" s="3" t="s">
        <v>2262</v>
      </c>
      <c r="C1024" s="4">
        <v>21.0</v>
      </c>
      <c r="D1024" s="3" t="s">
        <v>58</v>
      </c>
      <c r="E1024" s="3" t="s">
        <v>92</v>
      </c>
      <c r="F1024" s="5">
        <v>6.48</v>
      </c>
      <c r="G1024" s="3">
        <v>1.0</v>
      </c>
      <c r="H1024" s="5">
        <v>70.83</v>
      </c>
      <c r="I1024" s="3" t="s">
        <v>724</v>
      </c>
      <c r="J1024" s="3">
        <f>IFERROR(__xludf.DUMMYFUNCTION("COUNTA(SPLIT(I1024,"",""))"),2.0)</f>
        <v>2</v>
      </c>
      <c r="K1024" s="3">
        <f>IFERROR(__xludf.DUMMYFUNCTION("IF(REGEXMATCH(I1024,""(?i)literary society""),1,0)"),1.0)</f>
        <v>1</v>
      </c>
      <c r="L1024" s="3">
        <f>IFERROR(__xludf.DUMMYFUNCTION("IF(REGEXMATCH(I1024,""(?i)robotics""),1,0)"),0.0)</f>
        <v>0</v>
      </c>
      <c r="M1024" s="3">
        <f>IFERROR(__xludf.DUMMYFUNCTION("IF(REGEXMATCH(I1024,""(?i)coding club""),1,0)"),0.0)</f>
        <v>0</v>
      </c>
      <c r="N1024" s="3">
        <f>IFERROR(__xludf.DUMMYFUNCTION("IF(REGEXMATCH(I1024,""(?i)entrepreneurship cell""),1,0)"),0.0)</f>
        <v>0</v>
      </c>
      <c r="O1024" s="3">
        <f>IFERROR(__xludf.DUMMYFUNCTION("IF(REGEXMATCH(I1024,""(?i)cultural club""),1,0)"),1.0)</f>
        <v>1</v>
      </c>
      <c r="P1024" s="3">
        <f>IFERROR(__xludf.DUMMYFUNCTION("IF(REGEXMATCH(I1024,""(?i)sports club""),1,0)"),0.0)</f>
        <v>0</v>
      </c>
      <c r="Q1024" s="3" t="s">
        <v>725</v>
      </c>
      <c r="R1024" s="3">
        <f>IFERROR(__xludf.DUMMYFUNCTION("COUNTA(SPLIT(Q1024,"",""))"),5.0)</f>
        <v>5</v>
      </c>
      <c r="S1024" s="3">
        <f>IFERROR(__xludf.DUMMYFUNCTION("IF(REGEXMATCH(Q1024,""(?i)c\+\+""),1,0)"),1.0)</f>
        <v>1</v>
      </c>
      <c r="T1024" s="3">
        <f>IFERROR(__xludf.DUMMYFUNCTION("IF(REGEXMATCH(Q1024,""(?i)machine learning""),1,0)"),1.0)</f>
        <v>1</v>
      </c>
      <c r="U1024" s="3">
        <f>IFERROR(__xludf.DUMMYFUNCTION("IF(REGEXMATCH(Q1024,""(?i)python""),1,0)"),0.0)</f>
        <v>0</v>
      </c>
      <c r="V1024" s="3">
        <f>IFERROR(__xludf.DUMMYFUNCTION("IF(REGEXMATCH(Q1024,""(?i)java""),1,0)"),1.0)</f>
        <v>1</v>
      </c>
      <c r="W1024" s="3">
        <f>IFERROR(__xludf.DUMMYFUNCTION("IF(REGEXMATCH(Q1024,""(?i)sql""),1,0)"),0.0)</f>
        <v>0</v>
      </c>
      <c r="X1024" s="3">
        <f>IFERROR(__xludf.DUMMYFUNCTION("IF(REGEXMATCH(Q1024,""(?i)web development""),1,0)"),1.0)</f>
        <v>1</v>
      </c>
      <c r="Y1024" s="3">
        <f>IFERROR(__xludf.DUMMYFUNCTION("IF(REGEXMATCH(Q1024,""(?i)data science""),1,0)"),1.0)</f>
        <v>1</v>
      </c>
      <c r="Z1024" s="3" t="s">
        <v>55</v>
      </c>
      <c r="AA1024" s="3" t="s">
        <v>48</v>
      </c>
      <c r="AB1024" s="3" t="s">
        <v>66</v>
      </c>
      <c r="AC1024" s="3" t="s">
        <v>98</v>
      </c>
      <c r="AD1024" s="3">
        <v>17.52</v>
      </c>
      <c r="AE1024" s="3" t="s">
        <v>75</v>
      </c>
      <c r="AF1024" s="3">
        <v>6.7</v>
      </c>
      <c r="AG1024" s="3">
        <v>6.2</v>
      </c>
      <c r="AH1024" s="3">
        <v>6.57</v>
      </c>
      <c r="AI1024" s="3">
        <v>5.89</v>
      </c>
      <c r="AJ1024" s="3">
        <v>5.31</v>
      </c>
      <c r="AK1024" s="3">
        <v>6.3</v>
      </c>
      <c r="AL1024" s="3">
        <v>7.63</v>
      </c>
      <c r="AM1024" s="3">
        <v>7.23</v>
      </c>
    </row>
    <row r="1025">
      <c r="A1025" s="3" t="s">
        <v>2263</v>
      </c>
      <c r="B1025" s="3" t="s">
        <v>143</v>
      </c>
      <c r="C1025" s="4">
        <v>18.0</v>
      </c>
      <c r="D1025" s="3" t="s">
        <v>41</v>
      </c>
      <c r="E1025" s="3" t="s">
        <v>82</v>
      </c>
      <c r="F1025" s="5">
        <v>6.88</v>
      </c>
      <c r="G1025" s="3">
        <v>0.0</v>
      </c>
      <c r="H1025" s="5">
        <v>68.51</v>
      </c>
      <c r="I1025" s="3" t="s">
        <v>1345</v>
      </c>
      <c r="J1025" s="3">
        <f>IFERROR(__xludf.DUMMYFUNCTION("COUNTA(SPLIT(I1025,"",""))"),3.0)</f>
        <v>3</v>
      </c>
      <c r="K1025" s="3">
        <f>IFERROR(__xludf.DUMMYFUNCTION("IF(REGEXMATCH(I1025,""(?i)literary society""),1,0)"),1.0)</f>
        <v>1</v>
      </c>
      <c r="L1025" s="3">
        <f>IFERROR(__xludf.DUMMYFUNCTION("IF(REGEXMATCH(I1025,""(?i)robotics""),1,0)"),0.0)</f>
        <v>0</v>
      </c>
      <c r="M1025" s="3">
        <f>IFERROR(__xludf.DUMMYFUNCTION("IF(REGEXMATCH(I1025,""(?i)coding club""),1,0)"),0.0)</f>
        <v>0</v>
      </c>
      <c r="N1025" s="3">
        <f>IFERROR(__xludf.DUMMYFUNCTION("IF(REGEXMATCH(I1025,""(?i)entrepreneurship cell""),1,0)"),1.0)</f>
        <v>1</v>
      </c>
      <c r="O1025" s="3">
        <f>IFERROR(__xludf.DUMMYFUNCTION("IF(REGEXMATCH(I1025,""(?i)cultural club""),1,0)"),1.0)</f>
        <v>1</v>
      </c>
      <c r="P1025" s="3">
        <f>IFERROR(__xludf.DUMMYFUNCTION("IF(REGEXMATCH(I1025,""(?i)sports club""),1,0)"),0.0)</f>
        <v>0</v>
      </c>
      <c r="Q1025" s="3" t="s">
        <v>2264</v>
      </c>
      <c r="R1025" s="3">
        <f>IFERROR(__xludf.DUMMYFUNCTION("COUNTA(SPLIT(Q1025,"",""))"),2.0)</f>
        <v>2</v>
      </c>
      <c r="S1025" s="3">
        <f>IFERROR(__xludf.DUMMYFUNCTION("IF(REGEXMATCH(Q1025,""(?i)c\+\+""),1,0)"),0.0)</f>
        <v>0</v>
      </c>
      <c r="T1025" s="3">
        <f>IFERROR(__xludf.DUMMYFUNCTION("IF(REGEXMATCH(Q1025,""(?i)machine learning""),1,0)"),0.0)</f>
        <v>0</v>
      </c>
      <c r="U1025" s="3">
        <f>IFERROR(__xludf.DUMMYFUNCTION("IF(REGEXMATCH(Q1025,""(?i)python""),1,0)"),0.0)</f>
        <v>0</v>
      </c>
      <c r="V1025" s="3">
        <f>IFERROR(__xludf.DUMMYFUNCTION("IF(REGEXMATCH(Q1025,""(?i)java""),1,0)"),1.0)</f>
        <v>1</v>
      </c>
      <c r="W1025" s="3">
        <f>IFERROR(__xludf.DUMMYFUNCTION("IF(REGEXMATCH(Q1025,""(?i)sql""),1,0)"),0.0)</f>
        <v>0</v>
      </c>
      <c r="X1025" s="3">
        <f>IFERROR(__xludf.DUMMYFUNCTION("IF(REGEXMATCH(Q1025,""(?i)web development""),1,0)"),0.0)</f>
        <v>0</v>
      </c>
      <c r="Y1025" s="3">
        <f>IFERROR(__xludf.DUMMYFUNCTION("IF(REGEXMATCH(Q1025,""(?i)data science""),1,0)"),1.0)</f>
        <v>1</v>
      </c>
      <c r="Z1025" s="3" t="s">
        <v>55</v>
      </c>
      <c r="AA1025" s="3" t="s">
        <v>48</v>
      </c>
      <c r="AB1025" s="3" t="s">
        <v>66</v>
      </c>
      <c r="AC1025" s="3" t="s">
        <v>46</v>
      </c>
      <c r="AD1025" s="3">
        <v>11.76</v>
      </c>
      <c r="AE1025" s="3" t="s">
        <v>72</v>
      </c>
      <c r="AF1025" s="3">
        <v>6.56</v>
      </c>
      <c r="AG1025" s="3">
        <v>7.08</v>
      </c>
      <c r="AH1025" s="3">
        <v>6.81</v>
      </c>
      <c r="AI1025" s="3">
        <v>7.31</v>
      </c>
      <c r="AJ1025" s="3">
        <v>5.81</v>
      </c>
      <c r="AK1025" s="3">
        <v>7.28</v>
      </c>
      <c r="AL1025" s="3">
        <v>6.28</v>
      </c>
      <c r="AM1025" s="3">
        <v>7.91</v>
      </c>
    </row>
    <row r="1026">
      <c r="A1026" s="3" t="s">
        <v>2265</v>
      </c>
      <c r="B1026" s="3" t="s">
        <v>374</v>
      </c>
      <c r="C1026" s="4">
        <v>21.0</v>
      </c>
      <c r="D1026" s="3" t="s">
        <v>41</v>
      </c>
      <c r="E1026" s="3" t="s">
        <v>59</v>
      </c>
      <c r="F1026" s="5">
        <v>7.41</v>
      </c>
      <c r="G1026" s="3">
        <v>0.0</v>
      </c>
      <c r="H1026" s="5">
        <v>84.97</v>
      </c>
      <c r="I1026" s="3" t="s">
        <v>12</v>
      </c>
      <c r="J1026" s="3">
        <f>IFERROR(__xludf.DUMMYFUNCTION("COUNTA(SPLIT(I1026,"",""))"),1.0)</f>
        <v>1</v>
      </c>
      <c r="K1026" s="3">
        <f>IFERROR(__xludf.DUMMYFUNCTION("IF(REGEXMATCH(I1026,""(?i)literary society""),1,0)"),0.0)</f>
        <v>0</v>
      </c>
      <c r="L1026" s="3">
        <f>IFERROR(__xludf.DUMMYFUNCTION("IF(REGEXMATCH(I1026,""(?i)robotics""),1,0)"),0.0)</f>
        <v>0</v>
      </c>
      <c r="M1026" s="3">
        <f>IFERROR(__xludf.DUMMYFUNCTION("IF(REGEXMATCH(I1026,""(?i)coding club""),1,0)"),1.0)</f>
        <v>1</v>
      </c>
      <c r="N1026" s="3">
        <f>IFERROR(__xludf.DUMMYFUNCTION("IF(REGEXMATCH(I1026,""(?i)entrepreneurship cell""),1,0)"),0.0)</f>
        <v>0</v>
      </c>
      <c r="O1026" s="3">
        <f>IFERROR(__xludf.DUMMYFUNCTION("IF(REGEXMATCH(I1026,""(?i)cultural club""),1,0)"),0.0)</f>
        <v>0</v>
      </c>
      <c r="P1026" s="3">
        <f>IFERROR(__xludf.DUMMYFUNCTION("IF(REGEXMATCH(I1026,""(?i)sports club""),1,0)"),0.0)</f>
        <v>0</v>
      </c>
      <c r="Q1026" s="3" t="s">
        <v>331</v>
      </c>
      <c r="R1026" s="3">
        <f>IFERROR(__xludf.DUMMYFUNCTION("COUNTA(SPLIT(Q1026,"",""))"),4.0)</f>
        <v>4</v>
      </c>
      <c r="S1026" s="3">
        <f>IFERROR(__xludf.DUMMYFUNCTION("IF(REGEXMATCH(Q1026,""(?i)c\+\+""),1,0)"),0.0)</f>
        <v>0</v>
      </c>
      <c r="T1026" s="3">
        <f>IFERROR(__xludf.DUMMYFUNCTION("IF(REGEXMATCH(Q1026,""(?i)machine learning""),1,0)"),1.0)</f>
        <v>1</v>
      </c>
      <c r="U1026" s="3">
        <f>IFERROR(__xludf.DUMMYFUNCTION("IF(REGEXMATCH(Q1026,""(?i)python""),1,0)"),0.0)</f>
        <v>0</v>
      </c>
      <c r="V1026" s="3">
        <f>IFERROR(__xludf.DUMMYFUNCTION("IF(REGEXMATCH(Q1026,""(?i)java""),1,0)"),1.0)</f>
        <v>1</v>
      </c>
      <c r="W1026" s="3">
        <f>IFERROR(__xludf.DUMMYFUNCTION("IF(REGEXMATCH(Q1026,""(?i)sql""),1,0)"),1.0)</f>
        <v>1</v>
      </c>
      <c r="X1026" s="3">
        <f>IFERROR(__xludf.DUMMYFUNCTION("IF(REGEXMATCH(Q1026,""(?i)web development""),1,0)"),0.0)</f>
        <v>0</v>
      </c>
      <c r="Y1026" s="3">
        <f>IFERROR(__xludf.DUMMYFUNCTION("IF(REGEXMATCH(Q1026,""(?i)data science""),1,0)"),1.0)</f>
        <v>1</v>
      </c>
      <c r="Z1026" s="3" t="s">
        <v>55</v>
      </c>
      <c r="AA1026" s="3" t="s">
        <v>48</v>
      </c>
      <c r="AB1026" s="3" t="s">
        <v>66</v>
      </c>
      <c r="AC1026" s="3" t="s">
        <v>72</v>
      </c>
      <c r="AD1026" s="3">
        <v>17.1</v>
      </c>
      <c r="AE1026" s="3" t="s">
        <v>72</v>
      </c>
      <c r="AF1026" s="3">
        <v>8.67</v>
      </c>
      <c r="AG1026" s="3">
        <v>8.76</v>
      </c>
      <c r="AH1026" s="3">
        <v>6.86</v>
      </c>
      <c r="AI1026" s="3">
        <v>6.65</v>
      </c>
      <c r="AJ1026" s="3">
        <v>5.49</v>
      </c>
      <c r="AK1026" s="3">
        <v>7.0</v>
      </c>
      <c r="AL1026" s="3">
        <v>8.95</v>
      </c>
      <c r="AM1026" s="3">
        <v>6.87</v>
      </c>
    </row>
    <row r="1027">
      <c r="A1027" s="3" t="s">
        <v>2266</v>
      </c>
      <c r="B1027" s="3" t="s">
        <v>143</v>
      </c>
      <c r="C1027" s="4">
        <v>19.0</v>
      </c>
      <c r="D1027" s="3" t="s">
        <v>41</v>
      </c>
      <c r="E1027" s="3" t="s">
        <v>42</v>
      </c>
      <c r="F1027" s="5">
        <v>7.74</v>
      </c>
      <c r="G1027" s="3">
        <v>2.0</v>
      </c>
      <c r="H1027" s="5">
        <v>82.6</v>
      </c>
      <c r="I1027" s="3" t="s">
        <v>464</v>
      </c>
      <c r="J1027" s="3">
        <f>IFERROR(__xludf.DUMMYFUNCTION("COUNTA(SPLIT(I1027,"",""))"),3.0)</f>
        <v>3</v>
      </c>
      <c r="K1027" s="3">
        <f>IFERROR(__xludf.DUMMYFUNCTION("IF(REGEXMATCH(I1027,""(?i)literary society""),1,0)"),0.0)</f>
        <v>0</v>
      </c>
      <c r="L1027" s="3">
        <f>IFERROR(__xludf.DUMMYFUNCTION("IF(REGEXMATCH(I1027,""(?i)robotics""),1,0)"),0.0)</f>
        <v>0</v>
      </c>
      <c r="M1027" s="3">
        <f>IFERROR(__xludf.DUMMYFUNCTION("IF(REGEXMATCH(I1027,""(?i)coding club""),1,0)"),1.0)</f>
        <v>1</v>
      </c>
      <c r="N1027" s="3">
        <f>IFERROR(__xludf.DUMMYFUNCTION("IF(REGEXMATCH(I1027,""(?i)entrepreneurship cell""),1,0)"),1.0)</f>
        <v>1</v>
      </c>
      <c r="O1027" s="3">
        <f>IFERROR(__xludf.DUMMYFUNCTION("IF(REGEXMATCH(I1027,""(?i)cultural club""),1,0)"),1.0)</f>
        <v>1</v>
      </c>
      <c r="P1027" s="3">
        <f>IFERROR(__xludf.DUMMYFUNCTION("IF(REGEXMATCH(I1027,""(?i)sports club""),1,0)"),0.0)</f>
        <v>0</v>
      </c>
      <c r="Q1027" s="3" t="s">
        <v>465</v>
      </c>
      <c r="R1027" s="3">
        <f>IFERROR(__xludf.DUMMYFUNCTION("COUNTA(SPLIT(Q1027,"",""))"),5.0)</f>
        <v>5</v>
      </c>
      <c r="S1027" s="3">
        <f>IFERROR(__xludf.DUMMYFUNCTION("IF(REGEXMATCH(Q1027,""(?i)c\+\+""),1,0)"),0.0)</f>
        <v>0</v>
      </c>
      <c r="T1027" s="3">
        <f>IFERROR(__xludf.DUMMYFUNCTION("IF(REGEXMATCH(Q1027,""(?i)machine learning""),1,0)"),1.0)</f>
        <v>1</v>
      </c>
      <c r="U1027" s="3">
        <f>IFERROR(__xludf.DUMMYFUNCTION("IF(REGEXMATCH(Q1027,""(?i)python""),1,0)"),1.0)</f>
        <v>1</v>
      </c>
      <c r="V1027" s="3">
        <f>IFERROR(__xludf.DUMMYFUNCTION("IF(REGEXMATCH(Q1027,""(?i)java""),1,0)"),0.0)</f>
        <v>0</v>
      </c>
      <c r="W1027" s="3">
        <f>IFERROR(__xludf.DUMMYFUNCTION("IF(REGEXMATCH(Q1027,""(?i)sql""),1,0)"),1.0)</f>
        <v>1</v>
      </c>
      <c r="X1027" s="3">
        <f>IFERROR(__xludf.DUMMYFUNCTION("IF(REGEXMATCH(Q1027,""(?i)web development""),1,0)"),1.0)</f>
        <v>1</v>
      </c>
      <c r="Y1027" s="3">
        <f>IFERROR(__xludf.DUMMYFUNCTION("IF(REGEXMATCH(Q1027,""(?i)data science""),1,0)"),1.0)</f>
        <v>1</v>
      </c>
      <c r="Z1027" s="3" t="s">
        <v>45</v>
      </c>
      <c r="AA1027" s="3" t="s">
        <v>61</v>
      </c>
      <c r="AB1027" s="3" t="s">
        <v>47</v>
      </c>
      <c r="AC1027" s="3" t="s">
        <v>48</v>
      </c>
      <c r="AD1027" s="3">
        <v>0.0</v>
      </c>
      <c r="AE1027" s="3" t="s">
        <v>49</v>
      </c>
      <c r="AF1027" s="3">
        <v>5.76</v>
      </c>
      <c r="AG1027" s="3">
        <v>8.25</v>
      </c>
      <c r="AH1027" s="3">
        <v>7.73</v>
      </c>
      <c r="AI1027" s="3">
        <v>7.54</v>
      </c>
      <c r="AJ1027" s="3">
        <v>7.72</v>
      </c>
      <c r="AK1027" s="3">
        <v>9.39</v>
      </c>
      <c r="AL1027" s="3">
        <v>9.19</v>
      </c>
      <c r="AM1027" s="3">
        <v>6.31</v>
      </c>
    </row>
    <row r="1028">
      <c r="A1028" s="3" t="s">
        <v>2267</v>
      </c>
      <c r="B1028" s="3" t="s">
        <v>2268</v>
      </c>
      <c r="C1028" s="4">
        <v>19.0</v>
      </c>
      <c r="D1028" s="3" t="s">
        <v>41</v>
      </c>
      <c r="E1028" s="3" t="s">
        <v>52</v>
      </c>
      <c r="F1028" s="5">
        <v>7.01</v>
      </c>
      <c r="G1028" s="3">
        <v>1.0</v>
      </c>
      <c r="H1028" s="5">
        <v>94.04</v>
      </c>
      <c r="I1028" s="3" t="s">
        <v>12</v>
      </c>
      <c r="J1028" s="3">
        <f>IFERROR(__xludf.DUMMYFUNCTION("COUNTA(SPLIT(I1028,"",""))"),1.0)</f>
        <v>1</v>
      </c>
      <c r="K1028" s="3">
        <f>IFERROR(__xludf.DUMMYFUNCTION("IF(REGEXMATCH(I1028,""(?i)literary society""),1,0)"),0.0)</f>
        <v>0</v>
      </c>
      <c r="L1028" s="3">
        <f>IFERROR(__xludf.DUMMYFUNCTION("IF(REGEXMATCH(I1028,""(?i)robotics""),1,0)"),0.0)</f>
        <v>0</v>
      </c>
      <c r="M1028" s="3">
        <f>IFERROR(__xludf.DUMMYFUNCTION("IF(REGEXMATCH(I1028,""(?i)coding club""),1,0)"),1.0)</f>
        <v>1</v>
      </c>
      <c r="N1028" s="3">
        <f>IFERROR(__xludf.DUMMYFUNCTION("IF(REGEXMATCH(I1028,""(?i)entrepreneurship cell""),1,0)"),0.0)</f>
        <v>0</v>
      </c>
      <c r="O1028" s="3">
        <f>IFERROR(__xludf.DUMMYFUNCTION("IF(REGEXMATCH(I1028,""(?i)cultural club""),1,0)"),0.0)</f>
        <v>0</v>
      </c>
      <c r="P1028" s="3">
        <f>IFERROR(__xludf.DUMMYFUNCTION("IF(REGEXMATCH(I1028,""(?i)sports club""),1,0)"),0.0)</f>
        <v>0</v>
      </c>
      <c r="Q1028" s="3" t="s">
        <v>625</v>
      </c>
      <c r="R1028" s="3">
        <f>IFERROR(__xludf.DUMMYFUNCTION("COUNTA(SPLIT(Q1028,"",""))"),5.0)</f>
        <v>5</v>
      </c>
      <c r="S1028" s="3">
        <f>IFERROR(__xludf.DUMMYFUNCTION("IF(REGEXMATCH(Q1028,""(?i)c\+\+""),1,0)"),1.0)</f>
        <v>1</v>
      </c>
      <c r="T1028" s="3">
        <f>IFERROR(__xludf.DUMMYFUNCTION("IF(REGEXMATCH(Q1028,""(?i)machine learning""),1,0)"),0.0)</f>
        <v>0</v>
      </c>
      <c r="U1028" s="3">
        <f>IFERROR(__xludf.DUMMYFUNCTION("IF(REGEXMATCH(Q1028,""(?i)python""),1,0)"),0.0)</f>
        <v>0</v>
      </c>
      <c r="V1028" s="3">
        <f>IFERROR(__xludf.DUMMYFUNCTION("IF(REGEXMATCH(Q1028,""(?i)java""),1,0)"),1.0)</f>
        <v>1</v>
      </c>
      <c r="W1028" s="3">
        <f>IFERROR(__xludf.DUMMYFUNCTION("IF(REGEXMATCH(Q1028,""(?i)sql""),1,0)"),1.0)</f>
        <v>1</v>
      </c>
      <c r="X1028" s="3">
        <f>IFERROR(__xludf.DUMMYFUNCTION("IF(REGEXMATCH(Q1028,""(?i)web development""),1,0)"),1.0)</f>
        <v>1</v>
      </c>
      <c r="Y1028" s="3">
        <f>IFERROR(__xludf.DUMMYFUNCTION("IF(REGEXMATCH(Q1028,""(?i)data science""),1,0)"),1.0)</f>
        <v>1</v>
      </c>
      <c r="Z1028" s="3" t="s">
        <v>55</v>
      </c>
      <c r="AA1028" s="3" t="s">
        <v>48</v>
      </c>
      <c r="AB1028" s="3" t="s">
        <v>47</v>
      </c>
      <c r="AC1028" s="3" t="s">
        <v>48</v>
      </c>
      <c r="AD1028" s="3">
        <v>0.0</v>
      </c>
      <c r="AE1028" s="3" t="s">
        <v>49</v>
      </c>
      <c r="AF1028" s="3">
        <v>5.33</v>
      </c>
      <c r="AG1028" s="3">
        <v>9.09</v>
      </c>
      <c r="AH1028" s="3">
        <v>7.02</v>
      </c>
      <c r="AI1028" s="3">
        <v>5.04</v>
      </c>
      <c r="AJ1028" s="3">
        <v>8.2</v>
      </c>
      <c r="AK1028" s="3">
        <v>6.25</v>
      </c>
      <c r="AL1028" s="3">
        <v>8.04</v>
      </c>
      <c r="AM1028" s="3">
        <v>7.12</v>
      </c>
    </row>
    <row r="1029">
      <c r="A1029" s="3" t="s">
        <v>2269</v>
      </c>
      <c r="B1029" s="3" t="s">
        <v>374</v>
      </c>
      <c r="C1029" s="4">
        <v>22.0</v>
      </c>
      <c r="D1029" s="3" t="s">
        <v>41</v>
      </c>
      <c r="E1029" s="3" t="s">
        <v>42</v>
      </c>
      <c r="F1029" s="5">
        <v>6.86</v>
      </c>
      <c r="G1029" s="3">
        <v>0.0</v>
      </c>
      <c r="H1029" s="5">
        <v>72.22</v>
      </c>
      <c r="I1029" s="3" t="s">
        <v>10</v>
      </c>
      <c r="J1029" s="3">
        <f>IFERROR(__xludf.DUMMYFUNCTION("COUNTA(SPLIT(I1029,"",""))"),1.0)</f>
        <v>1</v>
      </c>
      <c r="K1029" s="3">
        <f>IFERROR(__xludf.DUMMYFUNCTION("IF(REGEXMATCH(I1029,""(?i)literary society""),1,0)"),1.0)</f>
        <v>1</v>
      </c>
      <c r="L1029" s="3">
        <f>IFERROR(__xludf.DUMMYFUNCTION("IF(REGEXMATCH(I1029,""(?i)robotics""),1,0)"),0.0)</f>
        <v>0</v>
      </c>
      <c r="M1029" s="3">
        <f>IFERROR(__xludf.DUMMYFUNCTION("IF(REGEXMATCH(I1029,""(?i)coding club""),1,0)"),0.0)</f>
        <v>0</v>
      </c>
      <c r="N1029" s="3">
        <f>IFERROR(__xludf.DUMMYFUNCTION("IF(REGEXMATCH(I1029,""(?i)entrepreneurship cell""),1,0)"),0.0)</f>
        <v>0</v>
      </c>
      <c r="O1029" s="3">
        <f>IFERROR(__xludf.DUMMYFUNCTION("IF(REGEXMATCH(I1029,""(?i)cultural club""),1,0)"),0.0)</f>
        <v>0</v>
      </c>
      <c r="P1029" s="3">
        <f>IFERROR(__xludf.DUMMYFUNCTION("IF(REGEXMATCH(I1029,""(?i)sports club""),1,0)"),0.0)</f>
        <v>0</v>
      </c>
      <c r="Q1029" s="3" t="s">
        <v>1135</v>
      </c>
      <c r="R1029" s="3">
        <f>IFERROR(__xludf.DUMMYFUNCTION("COUNTA(SPLIT(Q1029,"",""))"),3.0)</f>
        <v>3</v>
      </c>
      <c r="S1029" s="3">
        <f>IFERROR(__xludf.DUMMYFUNCTION("IF(REGEXMATCH(Q1029,""(?i)c\+\+""),1,0)"),1.0)</f>
        <v>1</v>
      </c>
      <c r="T1029" s="3">
        <f>IFERROR(__xludf.DUMMYFUNCTION("IF(REGEXMATCH(Q1029,""(?i)machine learning""),1,0)"),0.0)</f>
        <v>0</v>
      </c>
      <c r="U1029" s="3">
        <f>IFERROR(__xludf.DUMMYFUNCTION("IF(REGEXMATCH(Q1029,""(?i)python""),1,0)"),1.0)</f>
        <v>1</v>
      </c>
      <c r="V1029" s="3">
        <f>IFERROR(__xludf.DUMMYFUNCTION("IF(REGEXMATCH(Q1029,""(?i)java""),1,0)"),0.0)</f>
        <v>0</v>
      </c>
      <c r="W1029" s="3">
        <f>IFERROR(__xludf.DUMMYFUNCTION("IF(REGEXMATCH(Q1029,""(?i)sql""),1,0)"),1.0)</f>
        <v>1</v>
      </c>
      <c r="X1029" s="3">
        <f>IFERROR(__xludf.DUMMYFUNCTION("IF(REGEXMATCH(Q1029,""(?i)web development""),1,0)"),0.0)</f>
        <v>0</v>
      </c>
      <c r="Y1029" s="3">
        <f>IFERROR(__xludf.DUMMYFUNCTION("IF(REGEXMATCH(Q1029,""(?i)data science""),1,0)"),0.0)</f>
        <v>0</v>
      </c>
      <c r="Z1029" s="3" t="s">
        <v>45</v>
      </c>
      <c r="AA1029" s="3" t="s">
        <v>67</v>
      </c>
      <c r="AB1029" s="3" t="s">
        <v>66</v>
      </c>
      <c r="AC1029" s="3" t="s">
        <v>61</v>
      </c>
      <c r="AD1029" s="3">
        <v>5.68</v>
      </c>
      <c r="AE1029" s="3" t="s">
        <v>72</v>
      </c>
      <c r="AF1029" s="3">
        <v>7.62</v>
      </c>
      <c r="AG1029" s="3">
        <v>5.32</v>
      </c>
      <c r="AH1029" s="3">
        <v>7.66</v>
      </c>
      <c r="AI1029" s="3">
        <v>6.86</v>
      </c>
      <c r="AJ1029" s="3">
        <v>8.51</v>
      </c>
      <c r="AK1029" s="3">
        <v>5.87</v>
      </c>
      <c r="AL1029" s="3">
        <v>6.44</v>
      </c>
      <c r="AM1029" s="3">
        <v>6.63</v>
      </c>
    </row>
    <row r="1030">
      <c r="A1030" s="3" t="s">
        <v>2270</v>
      </c>
      <c r="B1030" s="3" t="s">
        <v>288</v>
      </c>
      <c r="C1030" s="4">
        <v>20.0</v>
      </c>
      <c r="D1030" s="3" t="s">
        <v>41</v>
      </c>
      <c r="E1030" s="3" t="s">
        <v>70</v>
      </c>
      <c r="F1030" s="5">
        <v>7.37</v>
      </c>
      <c r="G1030" s="3">
        <v>1.0</v>
      </c>
      <c r="H1030" s="5">
        <v>68.19</v>
      </c>
      <c r="I1030" s="3" t="s">
        <v>533</v>
      </c>
      <c r="J1030" s="3">
        <f>IFERROR(__xludf.DUMMYFUNCTION("COUNTA(SPLIT(I1030,"",""))"),3.0)</f>
        <v>3</v>
      </c>
      <c r="K1030" s="3">
        <f>IFERROR(__xludf.DUMMYFUNCTION("IF(REGEXMATCH(I1030,""(?i)literary society""),1,0)"),0.0)</f>
        <v>0</v>
      </c>
      <c r="L1030" s="3">
        <f>IFERROR(__xludf.DUMMYFUNCTION("IF(REGEXMATCH(I1030,""(?i)robotics""),1,0)"),1.0)</f>
        <v>1</v>
      </c>
      <c r="M1030" s="3">
        <f>IFERROR(__xludf.DUMMYFUNCTION("IF(REGEXMATCH(I1030,""(?i)coding club""),1,0)"),1.0)</f>
        <v>1</v>
      </c>
      <c r="N1030" s="3">
        <f>IFERROR(__xludf.DUMMYFUNCTION("IF(REGEXMATCH(I1030,""(?i)entrepreneurship cell""),1,0)"),0.0)</f>
        <v>0</v>
      </c>
      <c r="O1030" s="3">
        <f>IFERROR(__xludf.DUMMYFUNCTION("IF(REGEXMATCH(I1030,""(?i)cultural club""),1,0)"),1.0)</f>
        <v>1</v>
      </c>
      <c r="P1030" s="3">
        <f>IFERROR(__xludf.DUMMYFUNCTION("IF(REGEXMATCH(I1030,""(?i)sports club""),1,0)"),0.0)</f>
        <v>0</v>
      </c>
      <c r="Q1030" s="3" t="s">
        <v>796</v>
      </c>
      <c r="R1030" s="3">
        <f>IFERROR(__xludf.DUMMYFUNCTION("COUNTA(SPLIT(Q1030,"",""))"),2.0)</f>
        <v>2</v>
      </c>
      <c r="S1030" s="3">
        <f>IFERROR(__xludf.DUMMYFUNCTION("IF(REGEXMATCH(Q1030,""(?i)c\+\+""),1,0)"),0.0)</f>
        <v>0</v>
      </c>
      <c r="T1030" s="3">
        <f>IFERROR(__xludf.DUMMYFUNCTION("IF(REGEXMATCH(Q1030,""(?i)machine learning""),1,0)"),1.0)</f>
        <v>1</v>
      </c>
      <c r="U1030" s="3">
        <f>IFERROR(__xludf.DUMMYFUNCTION("IF(REGEXMATCH(Q1030,""(?i)python""),1,0)"),0.0)</f>
        <v>0</v>
      </c>
      <c r="V1030" s="3">
        <f>IFERROR(__xludf.DUMMYFUNCTION("IF(REGEXMATCH(Q1030,""(?i)java""),1,0)"),0.0)</f>
        <v>0</v>
      </c>
      <c r="W1030" s="3">
        <f>IFERROR(__xludf.DUMMYFUNCTION("IF(REGEXMATCH(Q1030,""(?i)sql""),1,0)"),0.0)</f>
        <v>0</v>
      </c>
      <c r="X1030" s="3">
        <f>IFERROR(__xludf.DUMMYFUNCTION("IF(REGEXMATCH(Q1030,""(?i)web development""),1,0)"),1.0)</f>
        <v>1</v>
      </c>
      <c r="Y1030" s="3">
        <f>IFERROR(__xludf.DUMMYFUNCTION("IF(REGEXMATCH(Q1030,""(?i)data science""),1,0)"),0.0)</f>
        <v>0</v>
      </c>
      <c r="Z1030" s="3" t="s">
        <v>45</v>
      </c>
      <c r="AA1030" s="3" t="s">
        <v>67</v>
      </c>
      <c r="AB1030" s="3" t="s">
        <v>66</v>
      </c>
      <c r="AC1030" s="3" t="s">
        <v>67</v>
      </c>
      <c r="AD1030" s="3">
        <v>9.31</v>
      </c>
      <c r="AE1030" s="3" t="s">
        <v>61</v>
      </c>
      <c r="AF1030" s="3">
        <v>5.16</v>
      </c>
      <c r="AG1030" s="3">
        <v>7.29</v>
      </c>
      <c r="AH1030" s="3">
        <v>8.25</v>
      </c>
      <c r="AI1030" s="3">
        <v>8.38</v>
      </c>
      <c r="AJ1030" s="3">
        <v>8.86</v>
      </c>
      <c r="AK1030" s="3">
        <v>5.23</v>
      </c>
      <c r="AL1030" s="3">
        <v>8.63</v>
      </c>
      <c r="AM1030" s="3">
        <v>7.18</v>
      </c>
    </row>
    <row r="1031">
      <c r="A1031" s="3" t="s">
        <v>2271</v>
      </c>
      <c r="B1031" s="3" t="s">
        <v>143</v>
      </c>
      <c r="C1031" s="4">
        <v>20.0</v>
      </c>
      <c r="D1031" s="3" t="s">
        <v>41</v>
      </c>
      <c r="E1031" s="3" t="s">
        <v>59</v>
      </c>
      <c r="F1031" s="5">
        <v>7.1</v>
      </c>
      <c r="G1031" s="3">
        <v>1.0</v>
      </c>
      <c r="H1031" s="5">
        <v>72.56</v>
      </c>
      <c r="I1031" s="3" t="s">
        <v>15</v>
      </c>
      <c r="J1031" s="3">
        <f>IFERROR(__xludf.DUMMYFUNCTION("COUNTA(SPLIT(I1031,"",""))"),1.0)</f>
        <v>1</v>
      </c>
      <c r="K1031" s="3">
        <f>IFERROR(__xludf.DUMMYFUNCTION("IF(REGEXMATCH(I1031,""(?i)literary society""),1,0)"),0.0)</f>
        <v>0</v>
      </c>
      <c r="L1031" s="3">
        <f>IFERROR(__xludf.DUMMYFUNCTION("IF(REGEXMATCH(I1031,""(?i)robotics""),1,0)"),0.0)</f>
        <v>0</v>
      </c>
      <c r="M1031" s="3">
        <f>IFERROR(__xludf.DUMMYFUNCTION("IF(REGEXMATCH(I1031,""(?i)coding club""),1,0)"),0.0)</f>
        <v>0</v>
      </c>
      <c r="N1031" s="3">
        <f>IFERROR(__xludf.DUMMYFUNCTION("IF(REGEXMATCH(I1031,""(?i)entrepreneurship cell""),1,0)"),0.0)</f>
        <v>0</v>
      </c>
      <c r="O1031" s="3">
        <f>IFERROR(__xludf.DUMMYFUNCTION("IF(REGEXMATCH(I1031,""(?i)cultural club""),1,0)"),0.0)</f>
        <v>0</v>
      </c>
      <c r="P1031" s="3">
        <f>IFERROR(__xludf.DUMMYFUNCTION("IF(REGEXMATCH(I1031,""(?i)sports club""),1,0)"),1.0)</f>
        <v>1</v>
      </c>
      <c r="Q1031" s="3" t="s">
        <v>276</v>
      </c>
      <c r="R1031" s="3">
        <f>IFERROR(__xludf.DUMMYFUNCTION("COUNTA(SPLIT(Q1031,"",""))"),3.0)</f>
        <v>3</v>
      </c>
      <c r="S1031" s="3">
        <f>IFERROR(__xludf.DUMMYFUNCTION("IF(REGEXMATCH(Q1031,""(?i)c\+\+""),1,0)"),1.0)</f>
        <v>1</v>
      </c>
      <c r="T1031" s="3">
        <f>IFERROR(__xludf.DUMMYFUNCTION("IF(REGEXMATCH(Q1031,""(?i)machine learning""),1,0)"),0.0)</f>
        <v>0</v>
      </c>
      <c r="U1031" s="3">
        <f>IFERROR(__xludf.DUMMYFUNCTION("IF(REGEXMATCH(Q1031,""(?i)python""),1,0)"),0.0)</f>
        <v>0</v>
      </c>
      <c r="V1031" s="3">
        <f>IFERROR(__xludf.DUMMYFUNCTION("IF(REGEXMATCH(Q1031,""(?i)java""),1,0)"),1.0)</f>
        <v>1</v>
      </c>
      <c r="W1031" s="3">
        <f>IFERROR(__xludf.DUMMYFUNCTION("IF(REGEXMATCH(Q1031,""(?i)sql""),1,0)"),0.0)</f>
        <v>0</v>
      </c>
      <c r="X1031" s="3">
        <f>IFERROR(__xludf.DUMMYFUNCTION("IF(REGEXMATCH(Q1031,""(?i)web development""),1,0)"),1.0)</f>
        <v>1</v>
      </c>
      <c r="Y1031" s="3">
        <f>IFERROR(__xludf.DUMMYFUNCTION("IF(REGEXMATCH(Q1031,""(?i)data science""),1,0)"),0.0)</f>
        <v>0</v>
      </c>
      <c r="Z1031" s="3" t="s">
        <v>45</v>
      </c>
      <c r="AA1031" s="3" t="s">
        <v>61</v>
      </c>
      <c r="AB1031" s="3" t="s">
        <v>47</v>
      </c>
      <c r="AC1031" s="3" t="s">
        <v>48</v>
      </c>
      <c r="AD1031" s="3">
        <v>0.0</v>
      </c>
      <c r="AE1031" s="3" t="s">
        <v>49</v>
      </c>
      <c r="AF1031" s="3">
        <v>5.25</v>
      </c>
      <c r="AG1031" s="3">
        <v>8.01</v>
      </c>
      <c r="AH1031" s="3">
        <v>7.75</v>
      </c>
      <c r="AI1031" s="3">
        <v>7.23</v>
      </c>
      <c r="AJ1031" s="3">
        <v>7.04</v>
      </c>
      <c r="AK1031" s="3">
        <v>5.22</v>
      </c>
      <c r="AL1031" s="3">
        <v>7.77</v>
      </c>
      <c r="AM1031" s="3">
        <v>8.49</v>
      </c>
    </row>
    <row r="1032">
      <c r="A1032" s="3" t="s">
        <v>2272</v>
      </c>
      <c r="B1032" s="3" t="s">
        <v>2273</v>
      </c>
      <c r="C1032" s="4">
        <v>20.0</v>
      </c>
      <c r="D1032" s="3" t="s">
        <v>41</v>
      </c>
      <c r="E1032" s="3" t="s">
        <v>52</v>
      </c>
      <c r="F1032" s="5">
        <v>6.93</v>
      </c>
      <c r="G1032" s="3">
        <v>1.0</v>
      </c>
      <c r="H1032" s="5">
        <v>85.35</v>
      </c>
      <c r="I1032" s="3" t="s">
        <v>574</v>
      </c>
      <c r="J1032" s="3">
        <f>IFERROR(__xludf.DUMMYFUNCTION("COUNTA(SPLIT(I1032,"",""))"),3.0)</f>
        <v>3</v>
      </c>
      <c r="K1032" s="3">
        <f>IFERROR(__xludf.DUMMYFUNCTION("IF(REGEXMATCH(I1032,""(?i)literary society""),1,0)"),0.0)</f>
        <v>0</v>
      </c>
      <c r="L1032" s="3">
        <f>IFERROR(__xludf.DUMMYFUNCTION("IF(REGEXMATCH(I1032,""(?i)robotics""),1,0)"),0.0)</f>
        <v>0</v>
      </c>
      <c r="M1032" s="3">
        <f>IFERROR(__xludf.DUMMYFUNCTION("IF(REGEXMATCH(I1032,""(?i)coding club""),1,0)"),1.0)</f>
        <v>1</v>
      </c>
      <c r="N1032" s="3">
        <f>IFERROR(__xludf.DUMMYFUNCTION("IF(REGEXMATCH(I1032,""(?i)entrepreneurship cell""),1,0)"),1.0)</f>
        <v>1</v>
      </c>
      <c r="O1032" s="3">
        <f>IFERROR(__xludf.DUMMYFUNCTION("IF(REGEXMATCH(I1032,""(?i)cultural club""),1,0)"),0.0)</f>
        <v>0</v>
      </c>
      <c r="P1032" s="3">
        <f>IFERROR(__xludf.DUMMYFUNCTION("IF(REGEXMATCH(I1032,""(?i)sports club""),1,0)"),1.0)</f>
        <v>1</v>
      </c>
      <c r="Q1032" s="3" t="s">
        <v>522</v>
      </c>
      <c r="R1032" s="3">
        <f>IFERROR(__xludf.DUMMYFUNCTION("COUNTA(SPLIT(Q1032,"",""))"),2.0)</f>
        <v>2</v>
      </c>
      <c r="S1032" s="3">
        <f>IFERROR(__xludf.DUMMYFUNCTION("IF(REGEXMATCH(Q1032,""(?i)c\+\+""),1,0)"),0.0)</f>
        <v>0</v>
      </c>
      <c r="T1032" s="3">
        <f>IFERROR(__xludf.DUMMYFUNCTION("IF(REGEXMATCH(Q1032,""(?i)machine learning""),1,0)"),0.0)</f>
        <v>0</v>
      </c>
      <c r="U1032" s="3">
        <f>IFERROR(__xludf.DUMMYFUNCTION("IF(REGEXMATCH(Q1032,""(?i)python""),1,0)"),1.0)</f>
        <v>1</v>
      </c>
      <c r="V1032" s="3">
        <f>IFERROR(__xludf.DUMMYFUNCTION("IF(REGEXMATCH(Q1032,""(?i)java""),1,0)"),0.0)</f>
        <v>0</v>
      </c>
      <c r="W1032" s="3">
        <f>IFERROR(__xludf.DUMMYFUNCTION("IF(REGEXMATCH(Q1032,""(?i)sql""),1,0)"),1.0)</f>
        <v>1</v>
      </c>
      <c r="X1032" s="3">
        <f>IFERROR(__xludf.DUMMYFUNCTION("IF(REGEXMATCH(Q1032,""(?i)web development""),1,0)"),0.0)</f>
        <v>0</v>
      </c>
      <c r="Y1032" s="3">
        <f>IFERROR(__xludf.DUMMYFUNCTION("IF(REGEXMATCH(Q1032,""(?i)data science""),1,0)"),0.0)</f>
        <v>0</v>
      </c>
      <c r="Z1032" s="3" t="s">
        <v>45</v>
      </c>
      <c r="AA1032" s="3" t="s">
        <v>67</v>
      </c>
      <c r="AB1032" s="3" t="s">
        <v>66</v>
      </c>
      <c r="AC1032" s="3" t="s">
        <v>67</v>
      </c>
      <c r="AD1032" s="3">
        <v>7.87</v>
      </c>
      <c r="AE1032" s="3" t="s">
        <v>106</v>
      </c>
      <c r="AF1032" s="3">
        <v>6.5</v>
      </c>
      <c r="AG1032" s="3">
        <v>7.13</v>
      </c>
      <c r="AH1032" s="3">
        <v>7.17</v>
      </c>
      <c r="AI1032" s="3">
        <v>7.2</v>
      </c>
      <c r="AJ1032" s="3">
        <v>5.77</v>
      </c>
      <c r="AK1032" s="3">
        <v>8.26</v>
      </c>
      <c r="AL1032" s="3">
        <v>7.13</v>
      </c>
      <c r="AM1032" s="3">
        <v>6.28</v>
      </c>
    </row>
    <row r="1033">
      <c r="A1033" s="3" t="s">
        <v>2274</v>
      </c>
      <c r="B1033" s="3" t="s">
        <v>143</v>
      </c>
      <c r="C1033" s="4">
        <v>21.0</v>
      </c>
      <c r="D1033" s="3" t="s">
        <v>41</v>
      </c>
      <c r="E1033" s="3" t="s">
        <v>42</v>
      </c>
      <c r="F1033" s="5">
        <v>7.07</v>
      </c>
      <c r="G1033" s="3">
        <v>1.0</v>
      </c>
      <c r="H1033" s="5">
        <v>77.21</v>
      </c>
      <c r="I1033" s="3" t="s">
        <v>15</v>
      </c>
      <c r="J1033" s="3">
        <f>IFERROR(__xludf.DUMMYFUNCTION("COUNTA(SPLIT(I1033,"",""))"),1.0)</f>
        <v>1</v>
      </c>
      <c r="K1033" s="3">
        <f>IFERROR(__xludf.DUMMYFUNCTION("IF(REGEXMATCH(I1033,""(?i)literary society""),1,0)"),0.0)</f>
        <v>0</v>
      </c>
      <c r="L1033" s="3">
        <f>IFERROR(__xludf.DUMMYFUNCTION("IF(REGEXMATCH(I1033,""(?i)robotics""),1,0)"),0.0)</f>
        <v>0</v>
      </c>
      <c r="M1033" s="3">
        <f>IFERROR(__xludf.DUMMYFUNCTION("IF(REGEXMATCH(I1033,""(?i)coding club""),1,0)"),0.0)</f>
        <v>0</v>
      </c>
      <c r="N1033" s="3">
        <f>IFERROR(__xludf.DUMMYFUNCTION("IF(REGEXMATCH(I1033,""(?i)entrepreneurship cell""),1,0)"),0.0)</f>
        <v>0</v>
      </c>
      <c r="O1033" s="3">
        <f>IFERROR(__xludf.DUMMYFUNCTION("IF(REGEXMATCH(I1033,""(?i)cultural club""),1,0)"),0.0)</f>
        <v>0</v>
      </c>
      <c r="P1033" s="3">
        <f>IFERROR(__xludf.DUMMYFUNCTION("IF(REGEXMATCH(I1033,""(?i)sports club""),1,0)"),1.0)</f>
        <v>1</v>
      </c>
      <c r="Q1033" s="3" t="s">
        <v>2275</v>
      </c>
      <c r="R1033" s="3">
        <f>IFERROR(__xludf.DUMMYFUNCTION("COUNTA(SPLIT(Q1033,"",""))"),5.0)</f>
        <v>5</v>
      </c>
      <c r="S1033" s="3">
        <f>IFERROR(__xludf.DUMMYFUNCTION("IF(REGEXMATCH(Q1033,""(?i)c\+\+""),1,0)"),1.0)</f>
        <v>1</v>
      </c>
      <c r="T1033" s="3">
        <f>IFERROR(__xludf.DUMMYFUNCTION("IF(REGEXMATCH(Q1033,""(?i)machine learning""),1,0)"),1.0)</f>
        <v>1</v>
      </c>
      <c r="U1033" s="3">
        <f>IFERROR(__xludf.DUMMYFUNCTION("IF(REGEXMATCH(Q1033,""(?i)python""),1,0)"),1.0)</f>
        <v>1</v>
      </c>
      <c r="V1033" s="3">
        <f>IFERROR(__xludf.DUMMYFUNCTION("IF(REGEXMATCH(Q1033,""(?i)java""),1,0)"),1.0)</f>
        <v>1</v>
      </c>
      <c r="W1033" s="3">
        <f>IFERROR(__xludf.DUMMYFUNCTION("IF(REGEXMATCH(Q1033,""(?i)sql""),1,0)"),0.0)</f>
        <v>0</v>
      </c>
      <c r="X1033" s="3">
        <f>IFERROR(__xludf.DUMMYFUNCTION("IF(REGEXMATCH(Q1033,""(?i)web development""),1,0)"),1.0)</f>
        <v>1</v>
      </c>
      <c r="Y1033" s="3">
        <f>IFERROR(__xludf.DUMMYFUNCTION("IF(REGEXMATCH(Q1033,""(?i)data science""),1,0)"),0.0)</f>
        <v>0</v>
      </c>
      <c r="Z1033" s="3" t="s">
        <v>45</v>
      </c>
      <c r="AA1033" s="3" t="s">
        <v>61</v>
      </c>
      <c r="AB1033" s="3" t="s">
        <v>66</v>
      </c>
      <c r="AC1033" s="3" t="s">
        <v>67</v>
      </c>
      <c r="AD1033" s="3">
        <v>12.97</v>
      </c>
      <c r="AE1033" s="3" t="s">
        <v>61</v>
      </c>
      <c r="AF1033" s="3">
        <v>8.04</v>
      </c>
      <c r="AG1033" s="3">
        <v>6.19</v>
      </c>
      <c r="AH1033" s="3">
        <v>8.75</v>
      </c>
      <c r="AI1033" s="3">
        <v>5.03</v>
      </c>
      <c r="AJ1033" s="3">
        <v>6.45</v>
      </c>
      <c r="AK1033" s="3">
        <v>7.62</v>
      </c>
      <c r="AL1033" s="3">
        <v>8.18</v>
      </c>
      <c r="AM1033" s="3">
        <v>6.32</v>
      </c>
    </row>
    <row r="1034">
      <c r="A1034" s="3" t="s">
        <v>2276</v>
      </c>
      <c r="B1034" s="3" t="s">
        <v>2277</v>
      </c>
      <c r="C1034" s="4">
        <v>22.0</v>
      </c>
      <c r="D1034" s="3" t="s">
        <v>58</v>
      </c>
      <c r="E1034" s="3" t="s">
        <v>92</v>
      </c>
      <c r="F1034" s="5">
        <v>7.22</v>
      </c>
      <c r="G1034" s="3">
        <v>0.0</v>
      </c>
      <c r="H1034" s="5">
        <v>60.26</v>
      </c>
      <c r="I1034" s="3" t="s">
        <v>43</v>
      </c>
      <c r="J1034" s="3">
        <f>IFERROR(__xludf.DUMMYFUNCTION("COUNTA(SPLIT(I1034,"",""))"),2.0)</f>
        <v>2</v>
      </c>
      <c r="K1034" s="3">
        <f>IFERROR(__xludf.DUMMYFUNCTION("IF(REGEXMATCH(I1034,""(?i)literary society""),1,0)"),1.0)</f>
        <v>1</v>
      </c>
      <c r="L1034" s="3">
        <f>IFERROR(__xludf.DUMMYFUNCTION("IF(REGEXMATCH(I1034,""(?i)robotics""),1,0)"),1.0)</f>
        <v>1</v>
      </c>
      <c r="M1034" s="3">
        <f>IFERROR(__xludf.DUMMYFUNCTION("IF(REGEXMATCH(I1034,""(?i)coding club""),1,0)"),0.0)</f>
        <v>0</v>
      </c>
      <c r="N1034" s="3">
        <f>IFERROR(__xludf.DUMMYFUNCTION("IF(REGEXMATCH(I1034,""(?i)entrepreneurship cell""),1,0)"),0.0)</f>
        <v>0</v>
      </c>
      <c r="O1034" s="3">
        <f>IFERROR(__xludf.DUMMYFUNCTION("IF(REGEXMATCH(I1034,""(?i)cultural club""),1,0)"),0.0)</f>
        <v>0</v>
      </c>
      <c r="P1034" s="3">
        <f>IFERROR(__xludf.DUMMYFUNCTION("IF(REGEXMATCH(I1034,""(?i)sports club""),1,0)"),0.0)</f>
        <v>0</v>
      </c>
      <c r="Q1034" s="3" t="s">
        <v>836</v>
      </c>
      <c r="R1034" s="3">
        <f>IFERROR(__xludf.DUMMYFUNCTION("COUNTA(SPLIT(Q1034,"",""))"),2.0)</f>
        <v>2</v>
      </c>
      <c r="S1034" s="3">
        <f>IFERROR(__xludf.DUMMYFUNCTION("IF(REGEXMATCH(Q1034,""(?i)c\+\+""),1,0)"),0.0)</f>
        <v>0</v>
      </c>
      <c r="T1034" s="3">
        <f>IFERROR(__xludf.DUMMYFUNCTION("IF(REGEXMATCH(Q1034,""(?i)machine learning""),1,0)"),0.0)</f>
        <v>0</v>
      </c>
      <c r="U1034" s="3">
        <f>IFERROR(__xludf.DUMMYFUNCTION("IF(REGEXMATCH(Q1034,""(?i)python""),1,0)"),1.0)</f>
        <v>1</v>
      </c>
      <c r="V1034" s="3">
        <f>IFERROR(__xludf.DUMMYFUNCTION("IF(REGEXMATCH(Q1034,""(?i)java""),1,0)"),0.0)</f>
        <v>0</v>
      </c>
      <c r="W1034" s="3">
        <f>IFERROR(__xludf.DUMMYFUNCTION("IF(REGEXMATCH(Q1034,""(?i)sql""),1,0)"),0.0)</f>
        <v>0</v>
      </c>
      <c r="X1034" s="3">
        <f>IFERROR(__xludf.DUMMYFUNCTION("IF(REGEXMATCH(Q1034,""(?i)web development""),1,0)"),1.0)</f>
        <v>1</v>
      </c>
      <c r="Y1034" s="3">
        <f>IFERROR(__xludf.DUMMYFUNCTION("IF(REGEXMATCH(Q1034,""(?i)data science""),1,0)"),0.0)</f>
        <v>0</v>
      </c>
      <c r="Z1034" s="3" t="s">
        <v>45</v>
      </c>
      <c r="AA1034" s="3" t="s">
        <v>98</v>
      </c>
      <c r="AB1034" s="3" t="s">
        <v>47</v>
      </c>
      <c r="AC1034" s="3" t="s">
        <v>48</v>
      </c>
      <c r="AD1034" s="3">
        <v>0.0</v>
      </c>
      <c r="AE1034" s="3" t="s">
        <v>49</v>
      </c>
      <c r="AF1034" s="3">
        <v>7.69</v>
      </c>
      <c r="AG1034" s="3">
        <v>8.47</v>
      </c>
      <c r="AH1034" s="3">
        <v>5.89</v>
      </c>
      <c r="AI1034" s="3">
        <v>6.96</v>
      </c>
      <c r="AJ1034" s="3">
        <v>6.47</v>
      </c>
      <c r="AK1034" s="3">
        <v>5.43</v>
      </c>
      <c r="AL1034" s="3">
        <v>7.35</v>
      </c>
      <c r="AM1034" s="3">
        <v>9.51</v>
      </c>
    </row>
    <row r="1035">
      <c r="A1035" s="3" t="s">
        <v>2278</v>
      </c>
      <c r="B1035" s="3" t="s">
        <v>2279</v>
      </c>
      <c r="C1035" s="4">
        <v>22.0</v>
      </c>
      <c r="D1035" s="3" t="s">
        <v>41</v>
      </c>
      <c r="E1035" s="3" t="s">
        <v>59</v>
      </c>
      <c r="F1035" s="5">
        <v>7.45</v>
      </c>
      <c r="G1035" s="3">
        <v>1.0</v>
      </c>
      <c r="H1035" s="5">
        <v>95.82</v>
      </c>
      <c r="I1035" s="3" t="s">
        <v>282</v>
      </c>
      <c r="J1035" s="3">
        <f>IFERROR(__xludf.DUMMYFUNCTION("COUNTA(SPLIT(I1035,"",""))"),3.0)</f>
        <v>3</v>
      </c>
      <c r="K1035" s="3">
        <f>IFERROR(__xludf.DUMMYFUNCTION("IF(REGEXMATCH(I1035,""(?i)literary society""),1,0)"),0.0)</f>
        <v>0</v>
      </c>
      <c r="L1035" s="3">
        <f>IFERROR(__xludf.DUMMYFUNCTION("IF(REGEXMATCH(I1035,""(?i)robotics""),1,0)"),1.0)</f>
        <v>1</v>
      </c>
      <c r="M1035" s="3">
        <f>IFERROR(__xludf.DUMMYFUNCTION("IF(REGEXMATCH(I1035,""(?i)coding club""),1,0)"),0.0)</f>
        <v>0</v>
      </c>
      <c r="N1035" s="3">
        <f>IFERROR(__xludf.DUMMYFUNCTION("IF(REGEXMATCH(I1035,""(?i)entrepreneurship cell""),1,0)"),1.0)</f>
        <v>1</v>
      </c>
      <c r="O1035" s="3">
        <f>IFERROR(__xludf.DUMMYFUNCTION("IF(REGEXMATCH(I1035,""(?i)cultural club""),1,0)"),1.0)</f>
        <v>1</v>
      </c>
      <c r="P1035" s="3">
        <f>IFERROR(__xludf.DUMMYFUNCTION("IF(REGEXMATCH(I1035,""(?i)sports club""),1,0)"),0.0)</f>
        <v>0</v>
      </c>
      <c r="Q1035" s="3" t="s">
        <v>233</v>
      </c>
      <c r="R1035" s="3">
        <f>IFERROR(__xludf.DUMMYFUNCTION("COUNTA(SPLIT(Q1035,"",""))"),2.0)</f>
        <v>2</v>
      </c>
      <c r="S1035" s="3">
        <f>IFERROR(__xludf.DUMMYFUNCTION("IF(REGEXMATCH(Q1035,""(?i)c\+\+""),1,0)"),0.0)</f>
        <v>0</v>
      </c>
      <c r="T1035" s="3">
        <f>IFERROR(__xludf.DUMMYFUNCTION("IF(REGEXMATCH(Q1035,""(?i)machine learning""),1,0)"),0.0)</f>
        <v>0</v>
      </c>
      <c r="U1035" s="3">
        <f>IFERROR(__xludf.DUMMYFUNCTION("IF(REGEXMATCH(Q1035,""(?i)python""),1,0)"),0.0)</f>
        <v>0</v>
      </c>
      <c r="V1035" s="3">
        <f>IFERROR(__xludf.DUMMYFUNCTION("IF(REGEXMATCH(Q1035,""(?i)java""),1,0)"),1.0)</f>
        <v>1</v>
      </c>
      <c r="W1035" s="3">
        <f>IFERROR(__xludf.DUMMYFUNCTION("IF(REGEXMATCH(Q1035,""(?i)sql""),1,0)"),1.0)</f>
        <v>1</v>
      </c>
      <c r="X1035" s="3">
        <f>IFERROR(__xludf.DUMMYFUNCTION("IF(REGEXMATCH(Q1035,""(?i)web development""),1,0)"),0.0)</f>
        <v>0</v>
      </c>
      <c r="Y1035" s="3">
        <f>IFERROR(__xludf.DUMMYFUNCTION("IF(REGEXMATCH(Q1035,""(?i)data science""),1,0)"),0.0)</f>
        <v>0</v>
      </c>
      <c r="Z1035" s="3" t="s">
        <v>55</v>
      </c>
      <c r="AA1035" s="3" t="s">
        <v>48</v>
      </c>
      <c r="AB1035" s="3" t="s">
        <v>66</v>
      </c>
      <c r="AC1035" s="3" t="s">
        <v>46</v>
      </c>
      <c r="AD1035" s="3">
        <v>5.76</v>
      </c>
      <c r="AE1035" s="3" t="s">
        <v>72</v>
      </c>
      <c r="AF1035" s="3">
        <v>7.81</v>
      </c>
      <c r="AG1035" s="3">
        <v>8.13</v>
      </c>
      <c r="AH1035" s="3">
        <v>6.97</v>
      </c>
      <c r="AI1035" s="3">
        <v>5.58</v>
      </c>
      <c r="AJ1035" s="3">
        <v>6.88</v>
      </c>
      <c r="AK1035" s="3">
        <v>8.46</v>
      </c>
      <c r="AL1035" s="3">
        <v>8.54</v>
      </c>
      <c r="AM1035" s="3">
        <v>7.21</v>
      </c>
    </row>
    <row r="1036">
      <c r="A1036" s="3" t="s">
        <v>2280</v>
      </c>
      <c r="B1036" s="3" t="s">
        <v>470</v>
      </c>
      <c r="C1036" s="4">
        <v>18.0</v>
      </c>
      <c r="D1036" s="3" t="s">
        <v>41</v>
      </c>
      <c r="E1036" s="3" t="s">
        <v>42</v>
      </c>
      <c r="F1036" s="5">
        <v>6.94</v>
      </c>
      <c r="G1036" s="3">
        <v>3.0</v>
      </c>
      <c r="H1036" s="5">
        <v>93.73</v>
      </c>
      <c r="I1036" s="3" t="s">
        <v>15</v>
      </c>
      <c r="J1036" s="3">
        <f>IFERROR(__xludf.DUMMYFUNCTION("COUNTA(SPLIT(I1036,"",""))"),1.0)</f>
        <v>1</v>
      </c>
      <c r="K1036" s="3">
        <f>IFERROR(__xludf.DUMMYFUNCTION("IF(REGEXMATCH(I1036,""(?i)literary society""),1,0)"),0.0)</f>
        <v>0</v>
      </c>
      <c r="L1036" s="3">
        <f>IFERROR(__xludf.DUMMYFUNCTION("IF(REGEXMATCH(I1036,""(?i)robotics""),1,0)"),0.0)</f>
        <v>0</v>
      </c>
      <c r="M1036" s="3">
        <f>IFERROR(__xludf.DUMMYFUNCTION("IF(REGEXMATCH(I1036,""(?i)coding club""),1,0)"),0.0)</f>
        <v>0</v>
      </c>
      <c r="N1036" s="3">
        <f>IFERROR(__xludf.DUMMYFUNCTION("IF(REGEXMATCH(I1036,""(?i)entrepreneurship cell""),1,0)"),0.0)</f>
        <v>0</v>
      </c>
      <c r="O1036" s="3">
        <f>IFERROR(__xludf.DUMMYFUNCTION("IF(REGEXMATCH(I1036,""(?i)cultural club""),1,0)"),0.0)</f>
        <v>0</v>
      </c>
      <c r="P1036" s="3">
        <f>IFERROR(__xludf.DUMMYFUNCTION("IF(REGEXMATCH(I1036,""(?i)sports club""),1,0)"),1.0)</f>
        <v>1</v>
      </c>
      <c r="Q1036" s="3" t="s">
        <v>526</v>
      </c>
      <c r="R1036" s="3">
        <f>IFERROR(__xludf.DUMMYFUNCTION("COUNTA(SPLIT(Q1036,"",""))"),2.0)</f>
        <v>2</v>
      </c>
      <c r="S1036" s="3">
        <f>IFERROR(__xludf.DUMMYFUNCTION("IF(REGEXMATCH(Q1036,""(?i)c\+\+""),1,0)"),0.0)</f>
        <v>0</v>
      </c>
      <c r="T1036" s="3">
        <f>IFERROR(__xludf.DUMMYFUNCTION("IF(REGEXMATCH(Q1036,""(?i)machine learning""),1,0)"),1.0)</f>
        <v>1</v>
      </c>
      <c r="U1036" s="3">
        <f>IFERROR(__xludf.DUMMYFUNCTION("IF(REGEXMATCH(Q1036,""(?i)python""),1,0)"),0.0)</f>
        <v>0</v>
      </c>
      <c r="V1036" s="3">
        <f>IFERROR(__xludf.DUMMYFUNCTION("IF(REGEXMATCH(Q1036,""(?i)java""),1,0)"),0.0)</f>
        <v>0</v>
      </c>
      <c r="W1036" s="3">
        <f>IFERROR(__xludf.DUMMYFUNCTION("IF(REGEXMATCH(Q1036,""(?i)sql""),1,0)"),0.0)</f>
        <v>0</v>
      </c>
      <c r="X1036" s="3">
        <f>IFERROR(__xludf.DUMMYFUNCTION("IF(REGEXMATCH(Q1036,""(?i)web development""),1,0)"),0.0)</f>
        <v>0</v>
      </c>
      <c r="Y1036" s="3">
        <f>IFERROR(__xludf.DUMMYFUNCTION("IF(REGEXMATCH(Q1036,""(?i)data science""),1,0)"),1.0)</f>
        <v>1</v>
      </c>
      <c r="Z1036" s="3" t="s">
        <v>45</v>
      </c>
      <c r="AA1036" s="3" t="s">
        <v>46</v>
      </c>
      <c r="AB1036" s="3" t="s">
        <v>47</v>
      </c>
      <c r="AC1036" s="3" t="s">
        <v>48</v>
      </c>
      <c r="AD1036" s="3">
        <v>0.0</v>
      </c>
      <c r="AE1036" s="3" t="s">
        <v>49</v>
      </c>
      <c r="AF1036" s="3">
        <v>7.56</v>
      </c>
      <c r="AG1036" s="3">
        <v>5.46</v>
      </c>
      <c r="AH1036" s="3">
        <v>5.93</v>
      </c>
      <c r="AI1036" s="3">
        <v>6.21</v>
      </c>
      <c r="AJ1036" s="3">
        <v>7.54</v>
      </c>
      <c r="AK1036" s="3">
        <v>6.7</v>
      </c>
      <c r="AL1036" s="3">
        <v>8.36</v>
      </c>
      <c r="AM1036" s="3">
        <v>7.8</v>
      </c>
    </row>
    <row r="1037">
      <c r="A1037" s="3" t="s">
        <v>2281</v>
      </c>
      <c r="B1037" s="3" t="s">
        <v>2282</v>
      </c>
      <c r="C1037" s="4">
        <v>23.0</v>
      </c>
      <c r="D1037" s="3" t="s">
        <v>58</v>
      </c>
      <c r="E1037" s="3" t="s">
        <v>52</v>
      </c>
      <c r="F1037" s="5">
        <v>7.1</v>
      </c>
      <c r="G1037" s="3">
        <v>0.0</v>
      </c>
      <c r="H1037" s="5">
        <v>70.97</v>
      </c>
      <c r="I1037" s="3" t="s">
        <v>2204</v>
      </c>
      <c r="J1037" s="3">
        <f>IFERROR(__xludf.DUMMYFUNCTION("COUNTA(SPLIT(I1037,"",""))"),3.0)</f>
        <v>3</v>
      </c>
      <c r="K1037" s="3">
        <f>IFERROR(__xludf.DUMMYFUNCTION("IF(REGEXMATCH(I1037,""(?i)literary society""),1,0)"),1.0)</f>
        <v>1</v>
      </c>
      <c r="L1037" s="3">
        <f>IFERROR(__xludf.DUMMYFUNCTION("IF(REGEXMATCH(I1037,""(?i)robotics""),1,0)"),1.0)</f>
        <v>1</v>
      </c>
      <c r="M1037" s="3">
        <f>IFERROR(__xludf.DUMMYFUNCTION("IF(REGEXMATCH(I1037,""(?i)coding club""),1,0)"),0.0)</f>
        <v>0</v>
      </c>
      <c r="N1037" s="3">
        <f>IFERROR(__xludf.DUMMYFUNCTION("IF(REGEXMATCH(I1037,""(?i)entrepreneurship cell""),1,0)"),0.0)</f>
        <v>0</v>
      </c>
      <c r="O1037" s="3">
        <f>IFERROR(__xludf.DUMMYFUNCTION("IF(REGEXMATCH(I1037,""(?i)cultural club""),1,0)"),1.0)</f>
        <v>1</v>
      </c>
      <c r="P1037" s="3">
        <f>IFERROR(__xludf.DUMMYFUNCTION("IF(REGEXMATCH(I1037,""(?i)sports club""),1,0)"),0.0)</f>
        <v>0</v>
      </c>
      <c r="Q1037" s="3" t="s">
        <v>2283</v>
      </c>
      <c r="R1037" s="3">
        <f>IFERROR(__xludf.DUMMYFUNCTION("COUNTA(SPLIT(Q1037,"",""))"),4.0)</f>
        <v>4</v>
      </c>
      <c r="S1037" s="3">
        <f>IFERROR(__xludf.DUMMYFUNCTION("IF(REGEXMATCH(Q1037,""(?i)c\+\+""),1,0)"),1.0)</f>
        <v>1</v>
      </c>
      <c r="T1037" s="3">
        <f>IFERROR(__xludf.DUMMYFUNCTION("IF(REGEXMATCH(Q1037,""(?i)machine learning""),1,0)"),0.0)</f>
        <v>0</v>
      </c>
      <c r="U1037" s="3">
        <f>IFERROR(__xludf.DUMMYFUNCTION("IF(REGEXMATCH(Q1037,""(?i)python""),1,0)"),0.0)</f>
        <v>0</v>
      </c>
      <c r="V1037" s="3">
        <f>IFERROR(__xludf.DUMMYFUNCTION("IF(REGEXMATCH(Q1037,""(?i)java""),1,0)"),1.0)</f>
        <v>1</v>
      </c>
      <c r="W1037" s="3">
        <f>IFERROR(__xludf.DUMMYFUNCTION("IF(REGEXMATCH(Q1037,""(?i)sql""),1,0)"),1.0)</f>
        <v>1</v>
      </c>
      <c r="X1037" s="3">
        <f>IFERROR(__xludf.DUMMYFUNCTION("IF(REGEXMATCH(Q1037,""(?i)web development""),1,0)"),1.0)</f>
        <v>1</v>
      </c>
      <c r="Y1037" s="3">
        <f>IFERROR(__xludf.DUMMYFUNCTION("IF(REGEXMATCH(Q1037,""(?i)data science""),1,0)"),0.0)</f>
        <v>0</v>
      </c>
      <c r="Z1037" s="3" t="s">
        <v>45</v>
      </c>
      <c r="AA1037" s="3" t="s">
        <v>61</v>
      </c>
      <c r="AB1037" s="3" t="s">
        <v>66</v>
      </c>
      <c r="AC1037" s="3" t="s">
        <v>67</v>
      </c>
      <c r="AD1037" s="3">
        <v>8.44</v>
      </c>
      <c r="AE1037" s="3" t="s">
        <v>75</v>
      </c>
      <c r="AF1037" s="3">
        <v>7.11</v>
      </c>
      <c r="AG1037" s="3">
        <v>7.18</v>
      </c>
      <c r="AH1037" s="3">
        <v>6.9</v>
      </c>
      <c r="AI1037" s="3">
        <v>6.2</v>
      </c>
      <c r="AJ1037" s="3">
        <v>7.44</v>
      </c>
      <c r="AK1037" s="3">
        <v>7.11</v>
      </c>
      <c r="AL1037" s="3">
        <v>7.29</v>
      </c>
      <c r="AM1037" s="3">
        <v>7.59</v>
      </c>
    </row>
    <row r="1038">
      <c r="A1038" s="3" t="s">
        <v>2284</v>
      </c>
      <c r="B1038" s="3" t="s">
        <v>2285</v>
      </c>
      <c r="C1038" s="4">
        <v>22.0</v>
      </c>
      <c r="D1038" s="3" t="s">
        <v>58</v>
      </c>
      <c r="E1038" s="3" t="s">
        <v>52</v>
      </c>
      <c r="F1038" s="5">
        <v>6.95</v>
      </c>
      <c r="G1038" s="3">
        <v>2.0</v>
      </c>
      <c r="H1038" s="5">
        <v>99.12</v>
      </c>
      <c r="I1038" s="3" t="s">
        <v>120</v>
      </c>
      <c r="J1038" s="3">
        <f>IFERROR(__xludf.DUMMYFUNCTION("COUNTA(SPLIT(I1038,"",""))"),2.0)</f>
        <v>2</v>
      </c>
      <c r="K1038" s="3">
        <f>IFERROR(__xludf.DUMMYFUNCTION("IF(REGEXMATCH(I1038,""(?i)literary society""),1,0)"),0.0)</f>
        <v>0</v>
      </c>
      <c r="L1038" s="3">
        <f>IFERROR(__xludf.DUMMYFUNCTION("IF(REGEXMATCH(I1038,""(?i)robotics""),1,0)"),0.0)</f>
        <v>0</v>
      </c>
      <c r="M1038" s="3">
        <f>IFERROR(__xludf.DUMMYFUNCTION("IF(REGEXMATCH(I1038,""(?i)coding club""),1,0)"),1.0)</f>
        <v>1</v>
      </c>
      <c r="N1038" s="3">
        <f>IFERROR(__xludf.DUMMYFUNCTION("IF(REGEXMATCH(I1038,""(?i)entrepreneurship cell""),1,0)"),0.0)</f>
        <v>0</v>
      </c>
      <c r="O1038" s="3">
        <f>IFERROR(__xludf.DUMMYFUNCTION("IF(REGEXMATCH(I1038,""(?i)cultural club""),1,0)"),1.0)</f>
        <v>1</v>
      </c>
      <c r="P1038" s="3">
        <f>IFERROR(__xludf.DUMMYFUNCTION("IF(REGEXMATCH(I1038,""(?i)sports club""),1,0)"),0.0)</f>
        <v>0</v>
      </c>
      <c r="Q1038" s="3" t="s">
        <v>1641</v>
      </c>
      <c r="R1038" s="3">
        <f>IFERROR(__xludf.DUMMYFUNCTION("COUNTA(SPLIT(Q1038,"",""))"),4.0)</f>
        <v>4</v>
      </c>
      <c r="S1038" s="3">
        <f>IFERROR(__xludf.DUMMYFUNCTION("IF(REGEXMATCH(Q1038,""(?i)c\+\+""),1,0)"),1.0)</f>
        <v>1</v>
      </c>
      <c r="T1038" s="3">
        <f>IFERROR(__xludf.DUMMYFUNCTION("IF(REGEXMATCH(Q1038,""(?i)machine learning""),1,0)"),1.0)</f>
        <v>1</v>
      </c>
      <c r="U1038" s="3">
        <f>IFERROR(__xludf.DUMMYFUNCTION("IF(REGEXMATCH(Q1038,""(?i)python""),1,0)"),0.0)</f>
        <v>0</v>
      </c>
      <c r="V1038" s="3">
        <f>IFERROR(__xludf.DUMMYFUNCTION("IF(REGEXMATCH(Q1038,""(?i)java""),1,0)"),0.0)</f>
        <v>0</v>
      </c>
      <c r="W1038" s="3">
        <f>IFERROR(__xludf.DUMMYFUNCTION("IF(REGEXMATCH(Q1038,""(?i)sql""),1,0)"),1.0)</f>
        <v>1</v>
      </c>
      <c r="X1038" s="3">
        <f>IFERROR(__xludf.DUMMYFUNCTION("IF(REGEXMATCH(Q1038,""(?i)web development""),1,0)"),1.0)</f>
        <v>1</v>
      </c>
      <c r="Y1038" s="3">
        <f>IFERROR(__xludf.DUMMYFUNCTION("IF(REGEXMATCH(Q1038,""(?i)data science""),1,0)"),0.0)</f>
        <v>0</v>
      </c>
      <c r="Z1038" s="3" t="s">
        <v>45</v>
      </c>
      <c r="AA1038" s="3" t="s">
        <v>67</v>
      </c>
      <c r="AB1038" s="3" t="s">
        <v>47</v>
      </c>
      <c r="AC1038" s="3" t="s">
        <v>48</v>
      </c>
      <c r="AD1038" s="3">
        <v>0.0</v>
      </c>
      <c r="AE1038" s="3" t="s">
        <v>49</v>
      </c>
      <c r="AF1038" s="3">
        <v>7.94</v>
      </c>
      <c r="AG1038" s="3">
        <v>7.78</v>
      </c>
      <c r="AH1038" s="3">
        <v>7.03</v>
      </c>
      <c r="AI1038" s="3">
        <v>6.1</v>
      </c>
      <c r="AJ1038" s="3">
        <v>6.35</v>
      </c>
      <c r="AK1038" s="3">
        <v>6.45</v>
      </c>
      <c r="AL1038" s="3">
        <v>6.68</v>
      </c>
      <c r="AM1038" s="3">
        <v>7.27</v>
      </c>
    </row>
    <row r="1039">
      <c r="A1039" s="3" t="s">
        <v>2286</v>
      </c>
      <c r="B1039" s="3" t="s">
        <v>178</v>
      </c>
      <c r="C1039" s="4">
        <v>21.0</v>
      </c>
      <c r="D1039" s="3" t="s">
        <v>58</v>
      </c>
      <c r="E1039" s="3" t="s">
        <v>92</v>
      </c>
      <c r="F1039" s="5">
        <v>7.23</v>
      </c>
      <c r="G1039" s="3">
        <v>2.0</v>
      </c>
      <c r="H1039" s="5">
        <v>88.92</v>
      </c>
      <c r="I1039" s="3" t="s">
        <v>175</v>
      </c>
      <c r="J1039" s="3">
        <f>IFERROR(__xludf.DUMMYFUNCTION("COUNTA(SPLIT(I1039,"",""))"),2.0)</f>
        <v>2</v>
      </c>
      <c r="K1039" s="3">
        <f>IFERROR(__xludf.DUMMYFUNCTION("IF(REGEXMATCH(I1039,""(?i)literary society""),1,0)"),0.0)</f>
        <v>0</v>
      </c>
      <c r="L1039" s="3">
        <f>IFERROR(__xludf.DUMMYFUNCTION("IF(REGEXMATCH(I1039,""(?i)robotics""),1,0)"),0.0)</f>
        <v>0</v>
      </c>
      <c r="M1039" s="3">
        <f>IFERROR(__xludf.DUMMYFUNCTION("IF(REGEXMATCH(I1039,""(?i)coding club""),1,0)"),1.0)</f>
        <v>1</v>
      </c>
      <c r="N1039" s="3">
        <f>IFERROR(__xludf.DUMMYFUNCTION("IF(REGEXMATCH(I1039,""(?i)entrepreneurship cell""),1,0)"),0.0)</f>
        <v>0</v>
      </c>
      <c r="O1039" s="3">
        <f>IFERROR(__xludf.DUMMYFUNCTION("IF(REGEXMATCH(I1039,""(?i)cultural club""),1,0)"),0.0)</f>
        <v>0</v>
      </c>
      <c r="P1039" s="3">
        <f>IFERROR(__xludf.DUMMYFUNCTION("IF(REGEXMATCH(I1039,""(?i)sports club""),1,0)"),1.0)</f>
        <v>1</v>
      </c>
      <c r="Q1039" s="3" t="s">
        <v>196</v>
      </c>
      <c r="R1039" s="3">
        <f>IFERROR(__xludf.DUMMYFUNCTION("COUNTA(SPLIT(Q1039,"",""))"),2.0)</f>
        <v>2</v>
      </c>
      <c r="S1039" s="3">
        <f>IFERROR(__xludf.DUMMYFUNCTION("IF(REGEXMATCH(Q1039,""(?i)c\+\+""),1,0)"),0.0)</f>
        <v>0</v>
      </c>
      <c r="T1039" s="3">
        <f>IFERROR(__xludf.DUMMYFUNCTION("IF(REGEXMATCH(Q1039,""(?i)machine learning""),1,0)"),0.0)</f>
        <v>0</v>
      </c>
      <c r="U1039" s="3">
        <f>IFERROR(__xludf.DUMMYFUNCTION("IF(REGEXMATCH(Q1039,""(?i)python""),1,0)"),0.0)</f>
        <v>0</v>
      </c>
      <c r="V1039" s="3">
        <f>IFERROR(__xludf.DUMMYFUNCTION("IF(REGEXMATCH(Q1039,""(?i)java""),1,0)"),1.0)</f>
        <v>1</v>
      </c>
      <c r="W1039" s="3">
        <f>IFERROR(__xludf.DUMMYFUNCTION("IF(REGEXMATCH(Q1039,""(?i)sql""),1,0)"),0.0)</f>
        <v>0</v>
      </c>
      <c r="X1039" s="3">
        <f>IFERROR(__xludf.DUMMYFUNCTION("IF(REGEXMATCH(Q1039,""(?i)web development""),1,0)"),1.0)</f>
        <v>1</v>
      </c>
      <c r="Y1039" s="3">
        <f>IFERROR(__xludf.DUMMYFUNCTION("IF(REGEXMATCH(Q1039,""(?i)data science""),1,0)"),0.0)</f>
        <v>0</v>
      </c>
      <c r="Z1039" s="3" t="s">
        <v>55</v>
      </c>
      <c r="AA1039" s="3" t="s">
        <v>48</v>
      </c>
      <c r="AB1039" s="3" t="s">
        <v>47</v>
      </c>
      <c r="AC1039" s="3" t="s">
        <v>48</v>
      </c>
      <c r="AD1039" s="3">
        <v>0.0</v>
      </c>
      <c r="AE1039" s="3" t="s">
        <v>49</v>
      </c>
      <c r="AF1039" s="3">
        <v>6.7</v>
      </c>
      <c r="AG1039" s="3">
        <v>6.68</v>
      </c>
      <c r="AH1039" s="3">
        <v>7.28</v>
      </c>
      <c r="AI1039" s="3">
        <v>6.54</v>
      </c>
      <c r="AJ1039" s="3">
        <v>8.3</v>
      </c>
      <c r="AK1039" s="3">
        <v>7.09</v>
      </c>
      <c r="AL1039" s="3">
        <v>8.02</v>
      </c>
      <c r="AM1039" s="3">
        <v>7.21</v>
      </c>
    </row>
    <row r="1040">
      <c r="A1040" s="3" t="s">
        <v>2287</v>
      </c>
      <c r="B1040" s="3" t="s">
        <v>2288</v>
      </c>
      <c r="C1040" s="4">
        <v>18.0</v>
      </c>
      <c r="D1040" s="3" t="s">
        <v>41</v>
      </c>
      <c r="E1040" s="3" t="s">
        <v>70</v>
      </c>
      <c r="F1040" s="5">
        <v>7.07</v>
      </c>
      <c r="G1040" s="3">
        <v>1.0</v>
      </c>
      <c r="H1040" s="5">
        <v>85.5</v>
      </c>
      <c r="I1040" s="3" t="s">
        <v>11</v>
      </c>
      <c r="J1040" s="3">
        <f>IFERROR(__xludf.DUMMYFUNCTION("COUNTA(SPLIT(I1040,"",""))"),1.0)</f>
        <v>1</v>
      </c>
      <c r="K1040" s="3">
        <f>IFERROR(__xludf.DUMMYFUNCTION("IF(REGEXMATCH(I1040,""(?i)literary society""),1,0)"),0.0)</f>
        <v>0</v>
      </c>
      <c r="L1040" s="3">
        <f>IFERROR(__xludf.DUMMYFUNCTION("IF(REGEXMATCH(I1040,""(?i)robotics""),1,0)"),1.0)</f>
        <v>1</v>
      </c>
      <c r="M1040" s="3">
        <f>IFERROR(__xludf.DUMMYFUNCTION("IF(REGEXMATCH(I1040,""(?i)coding club""),1,0)"),0.0)</f>
        <v>0</v>
      </c>
      <c r="N1040" s="3">
        <f>IFERROR(__xludf.DUMMYFUNCTION("IF(REGEXMATCH(I1040,""(?i)entrepreneurship cell""),1,0)"),0.0)</f>
        <v>0</v>
      </c>
      <c r="O1040" s="3">
        <f>IFERROR(__xludf.DUMMYFUNCTION("IF(REGEXMATCH(I1040,""(?i)cultural club""),1,0)"),0.0)</f>
        <v>0</v>
      </c>
      <c r="P1040" s="3">
        <f>IFERROR(__xludf.DUMMYFUNCTION("IF(REGEXMATCH(I1040,""(?i)sports club""),1,0)"),0.0)</f>
        <v>0</v>
      </c>
      <c r="Q1040" s="3" t="s">
        <v>1214</v>
      </c>
      <c r="R1040" s="3">
        <f>IFERROR(__xludf.DUMMYFUNCTION("COUNTA(SPLIT(Q1040,"",""))"),4.0)</f>
        <v>4</v>
      </c>
      <c r="S1040" s="3">
        <f>IFERROR(__xludf.DUMMYFUNCTION("IF(REGEXMATCH(Q1040,""(?i)c\+\+""),1,0)"),1.0)</f>
        <v>1</v>
      </c>
      <c r="T1040" s="3">
        <f>IFERROR(__xludf.DUMMYFUNCTION("IF(REGEXMATCH(Q1040,""(?i)machine learning""),1,0)"),1.0)</f>
        <v>1</v>
      </c>
      <c r="U1040" s="3">
        <f>IFERROR(__xludf.DUMMYFUNCTION("IF(REGEXMATCH(Q1040,""(?i)python""),1,0)"),0.0)</f>
        <v>0</v>
      </c>
      <c r="V1040" s="3">
        <f>IFERROR(__xludf.DUMMYFUNCTION("IF(REGEXMATCH(Q1040,""(?i)java""),1,0)"),1.0)</f>
        <v>1</v>
      </c>
      <c r="W1040" s="3">
        <f>IFERROR(__xludf.DUMMYFUNCTION("IF(REGEXMATCH(Q1040,""(?i)sql""),1,0)"),0.0)</f>
        <v>0</v>
      </c>
      <c r="X1040" s="3">
        <f>IFERROR(__xludf.DUMMYFUNCTION("IF(REGEXMATCH(Q1040,""(?i)web development""),1,0)"),0.0)</f>
        <v>0</v>
      </c>
      <c r="Y1040" s="3">
        <f>IFERROR(__xludf.DUMMYFUNCTION("IF(REGEXMATCH(Q1040,""(?i)data science""),1,0)"),1.0)</f>
        <v>1</v>
      </c>
      <c r="Z1040" s="3" t="s">
        <v>45</v>
      </c>
      <c r="AA1040" s="3" t="s">
        <v>61</v>
      </c>
      <c r="AB1040" s="3" t="s">
        <v>66</v>
      </c>
      <c r="AC1040" s="3" t="s">
        <v>61</v>
      </c>
      <c r="AD1040" s="3">
        <v>15.18</v>
      </c>
      <c r="AE1040" s="3" t="s">
        <v>72</v>
      </c>
      <c r="AF1040" s="3">
        <v>5.43</v>
      </c>
      <c r="AG1040" s="3">
        <v>6.73</v>
      </c>
      <c r="AH1040" s="3">
        <v>7.46</v>
      </c>
      <c r="AI1040" s="3">
        <v>7.55</v>
      </c>
      <c r="AJ1040" s="3">
        <v>7.55</v>
      </c>
      <c r="AK1040" s="3">
        <v>7.8</v>
      </c>
      <c r="AL1040" s="3">
        <v>6.55</v>
      </c>
      <c r="AM1040" s="3">
        <v>7.5</v>
      </c>
    </row>
    <row r="1041">
      <c r="A1041" s="3" t="s">
        <v>2289</v>
      </c>
      <c r="B1041" s="3" t="s">
        <v>190</v>
      </c>
      <c r="C1041" s="4">
        <v>23.0</v>
      </c>
      <c r="D1041" s="3" t="s">
        <v>58</v>
      </c>
      <c r="E1041" s="3" t="s">
        <v>82</v>
      </c>
      <c r="F1041" s="5">
        <v>6.64</v>
      </c>
      <c r="G1041" s="3">
        <v>0.0</v>
      </c>
      <c r="H1041" s="5">
        <v>83.93</v>
      </c>
      <c r="I1041" s="3" t="s">
        <v>13</v>
      </c>
      <c r="J1041" s="3">
        <f>IFERROR(__xludf.DUMMYFUNCTION("COUNTA(SPLIT(I1041,"",""))"),1.0)</f>
        <v>1</v>
      </c>
      <c r="K1041" s="3">
        <f>IFERROR(__xludf.DUMMYFUNCTION("IF(REGEXMATCH(I1041,""(?i)literary society""),1,0)"),0.0)</f>
        <v>0</v>
      </c>
      <c r="L1041" s="3">
        <f>IFERROR(__xludf.DUMMYFUNCTION("IF(REGEXMATCH(I1041,""(?i)robotics""),1,0)"),0.0)</f>
        <v>0</v>
      </c>
      <c r="M1041" s="3">
        <f>IFERROR(__xludf.DUMMYFUNCTION("IF(REGEXMATCH(I1041,""(?i)coding club""),1,0)"),0.0)</f>
        <v>0</v>
      </c>
      <c r="N1041" s="3">
        <f>IFERROR(__xludf.DUMMYFUNCTION("IF(REGEXMATCH(I1041,""(?i)entrepreneurship cell""),1,0)"),1.0)</f>
        <v>1</v>
      </c>
      <c r="O1041" s="3">
        <f>IFERROR(__xludf.DUMMYFUNCTION("IF(REGEXMATCH(I1041,""(?i)cultural club""),1,0)"),0.0)</f>
        <v>0</v>
      </c>
      <c r="P1041" s="3">
        <f>IFERROR(__xludf.DUMMYFUNCTION("IF(REGEXMATCH(I1041,""(?i)sports club""),1,0)"),0.0)</f>
        <v>0</v>
      </c>
      <c r="Q1041" s="3" t="s">
        <v>291</v>
      </c>
      <c r="R1041" s="3">
        <f>IFERROR(__xludf.DUMMYFUNCTION("COUNTA(SPLIT(Q1041,"",""))"),2.0)</f>
        <v>2</v>
      </c>
      <c r="S1041" s="3">
        <f>IFERROR(__xludf.DUMMYFUNCTION("IF(REGEXMATCH(Q1041,""(?i)c\+\+""),1,0)"),1.0)</f>
        <v>1</v>
      </c>
      <c r="T1041" s="3">
        <f>IFERROR(__xludf.DUMMYFUNCTION("IF(REGEXMATCH(Q1041,""(?i)machine learning""),1,0)"),0.0)</f>
        <v>0</v>
      </c>
      <c r="U1041" s="3">
        <f>IFERROR(__xludf.DUMMYFUNCTION("IF(REGEXMATCH(Q1041,""(?i)python""),1,0)"),0.0)</f>
        <v>0</v>
      </c>
      <c r="V1041" s="3">
        <f>IFERROR(__xludf.DUMMYFUNCTION("IF(REGEXMATCH(Q1041,""(?i)java""),1,0)"),0.0)</f>
        <v>0</v>
      </c>
      <c r="W1041" s="3">
        <f>IFERROR(__xludf.DUMMYFUNCTION("IF(REGEXMATCH(Q1041,""(?i)sql""),1,0)"),1.0)</f>
        <v>1</v>
      </c>
      <c r="X1041" s="3">
        <f>IFERROR(__xludf.DUMMYFUNCTION("IF(REGEXMATCH(Q1041,""(?i)web development""),1,0)"),0.0)</f>
        <v>0</v>
      </c>
      <c r="Y1041" s="3">
        <f>IFERROR(__xludf.DUMMYFUNCTION("IF(REGEXMATCH(Q1041,""(?i)data science""),1,0)"),0.0)</f>
        <v>0</v>
      </c>
      <c r="Z1041" s="3" t="s">
        <v>45</v>
      </c>
      <c r="AA1041" s="3" t="s">
        <v>61</v>
      </c>
      <c r="AB1041" s="3" t="s">
        <v>47</v>
      </c>
      <c r="AC1041" s="3" t="s">
        <v>48</v>
      </c>
      <c r="AD1041" s="3">
        <v>0.0</v>
      </c>
      <c r="AE1041" s="3" t="s">
        <v>49</v>
      </c>
      <c r="AF1041" s="3">
        <v>6.84</v>
      </c>
      <c r="AG1041" s="3">
        <v>5.81</v>
      </c>
      <c r="AH1041" s="3">
        <v>6.63</v>
      </c>
      <c r="AI1041" s="3">
        <v>7.02</v>
      </c>
      <c r="AJ1041" s="3">
        <v>6.35</v>
      </c>
      <c r="AK1041" s="3">
        <v>7.94</v>
      </c>
      <c r="AL1041" s="3">
        <v>6.84</v>
      </c>
      <c r="AM1041" s="3">
        <v>5.66</v>
      </c>
    </row>
    <row r="1042">
      <c r="A1042" s="3" t="s">
        <v>2290</v>
      </c>
      <c r="B1042" s="3" t="s">
        <v>103</v>
      </c>
      <c r="C1042" s="4">
        <v>19.0</v>
      </c>
      <c r="D1042" s="3" t="s">
        <v>58</v>
      </c>
      <c r="E1042" s="3" t="s">
        <v>82</v>
      </c>
      <c r="F1042" s="5">
        <v>6.63</v>
      </c>
      <c r="G1042" s="3">
        <v>1.0</v>
      </c>
      <c r="H1042" s="5">
        <v>90.23</v>
      </c>
      <c r="I1042" s="3" t="s">
        <v>608</v>
      </c>
      <c r="J1042" s="3">
        <f>IFERROR(__xludf.DUMMYFUNCTION("COUNTA(SPLIT(I1042,"",""))"),3.0)</f>
        <v>3</v>
      </c>
      <c r="K1042" s="3">
        <f>IFERROR(__xludf.DUMMYFUNCTION("IF(REGEXMATCH(I1042,""(?i)literary society""),1,0)"),1.0)</f>
        <v>1</v>
      </c>
      <c r="L1042" s="3">
        <f>IFERROR(__xludf.DUMMYFUNCTION("IF(REGEXMATCH(I1042,""(?i)robotics""),1,0)"),1.0)</f>
        <v>1</v>
      </c>
      <c r="M1042" s="3">
        <f>IFERROR(__xludf.DUMMYFUNCTION("IF(REGEXMATCH(I1042,""(?i)coding club""),1,0)"),0.0)</f>
        <v>0</v>
      </c>
      <c r="N1042" s="3">
        <f>IFERROR(__xludf.DUMMYFUNCTION("IF(REGEXMATCH(I1042,""(?i)entrepreneurship cell""),1,0)"),1.0)</f>
        <v>1</v>
      </c>
      <c r="O1042" s="3">
        <f>IFERROR(__xludf.DUMMYFUNCTION("IF(REGEXMATCH(I1042,""(?i)cultural club""),1,0)"),0.0)</f>
        <v>0</v>
      </c>
      <c r="P1042" s="3">
        <f>IFERROR(__xludf.DUMMYFUNCTION("IF(REGEXMATCH(I1042,""(?i)sports club""),1,0)"),0.0)</f>
        <v>0</v>
      </c>
      <c r="Q1042" s="3" t="s">
        <v>1065</v>
      </c>
      <c r="R1042" s="3">
        <f>IFERROR(__xludf.DUMMYFUNCTION("COUNTA(SPLIT(Q1042,"",""))"),4.0)</f>
        <v>4</v>
      </c>
      <c r="S1042" s="3">
        <f>IFERROR(__xludf.DUMMYFUNCTION("IF(REGEXMATCH(Q1042,""(?i)c\+\+""),1,0)"),1.0)</f>
        <v>1</v>
      </c>
      <c r="T1042" s="3">
        <f>IFERROR(__xludf.DUMMYFUNCTION("IF(REGEXMATCH(Q1042,""(?i)machine learning""),1,0)"),0.0)</f>
        <v>0</v>
      </c>
      <c r="U1042" s="3">
        <f>IFERROR(__xludf.DUMMYFUNCTION("IF(REGEXMATCH(Q1042,""(?i)python""),1,0)"),1.0)</f>
        <v>1</v>
      </c>
      <c r="V1042" s="3">
        <f>IFERROR(__xludf.DUMMYFUNCTION("IF(REGEXMATCH(Q1042,""(?i)java""),1,0)"),0.0)</f>
        <v>0</v>
      </c>
      <c r="W1042" s="3">
        <f>IFERROR(__xludf.DUMMYFUNCTION("IF(REGEXMATCH(Q1042,""(?i)sql""),1,0)"),0.0)</f>
        <v>0</v>
      </c>
      <c r="X1042" s="3">
        <f>IFERROR(__xludf.DUMMYFUNCTION("IF(REGEXMATCH(Q1042,""(?i)web development""),1,0)"),1.0)</f>
        <v>1</v>
      </c>
      <c r="Y1042" s="3">
        <f>IFERROR(__xludf.DUMMYFUNCTION("IF(REGEXMATCH(Q1042,""(?i)data science""),1,0)"),1.0)</f>
        <v>1</v>
      </c>
      <c r="Z1042" s="3" t="s">
        <v>45</v>
      </c>
      <c r="AA1042" s="3" t="s">
        <v>67</v>
      </c>
      <c r="AB1042" s="3" t="s">
        <v>66</v>
      </c>
      <c r="AC1042" s="3" t="s">
        <v>67</v>
      </c>
      <c r="AD1042" s="3">
        <v>10.67</v>
      </c>
      <c r="AE1042" s="3" t="s">
        <v>75</v>
      </c>
      <c r="AF1042" s="3">
        <v>7.15</v>
      </c>
      <c r="AG1042" s="3">
        <v>6.7</v>
      </c>
      <c r="AH1042" s="3">
        <v>7.93</v>
      </c>
      <c r="AI1042" s="3">
        <v>7.06</v>
      </c>
      <c r="AJ1042" s="3">
        <v>7.7</v>
      </c>
      <c r="AK1042" s="3">
        <v>5.23</v>
      </c>
      <c r="AL1042" s="3">
        <v>4.0</v>
      </c>
      <c r="AM1042" s="3">
        <v>7.28</v>
      </c>
    </row>
    <row r="1043">
      <c r="A1043" s="3" t="s">
        <v>2291</v>
      </c>
      <c r="B1043" s="3" t="s">
        <v>2292</v>
      </c>
      <c r="C1043" s="4">
        <v>23.0</v>
      </c>
      <c r="D1043" s="3" t="s">
        <v>41</v>
      </c>
      <c r="E1043" s="3" t="s">
        <v>52</v>
      </c>
      <c r="F1043" s="5">
        <v>6.6</v>
      </c>
      <c r="G1043" s="3">
        <v>0.0</v>
      </c>
      <c r="H1043" s="5">
        <v>75.64</v>
      </c>
      <c r="I1043" s="3" t="s">
        <v>760</v>
      </c>
      <c r="J1043" s="3">
        <f>IFERROR(__xludf.DUMMYFUNCTION("COUNTA(SPLIT(I1043,"",""))"),2.0)</f>
        <v>2</v>
      </c>
      <c r="K1043" s="3">
        <f>IFERROR(__xludf.DUMMYFUNCTION("IF(REGEXMATCH(I1043,""(?i)literary society""),1,0)"),0.0)</f>
        <v>0</v>
      </c>
      <c r="L1043" s="3">
        <f>IFERROR(__xludf.DUMMYFUNCTION("IF(REGEXMATCH(I1043,""(?i)robotics""),1,0)"),1.0)</f>
        <v>1</v>
      </c>
      <c r="M1043" s="3">
        <f>IFERROR(__xludf.DUMMYFUNCTION("IF(REGEXMATCH(I1043,""(?i)coding club""),1,0)"),0.0)</f>
        <v>0</v>
      </c>
      <c r="N1043" s="3">
        <f>IFERROR(__xludf.DUMMYFUNCTION("IF(REGEXMATCH(I1043,""(?i)entrepreneurship cell""),1,0)"),1.0)</f>
        <v>1</v>
      </c>
      <c r="O1043" s="3">
        <f>IFERROR(__xludf.DUMMYFUNCTION("IF(REGEXMATCH(I1043,""(?i)cultural club""),1,0)"),0.0)</f>
        <v>0</v>
      </c>
      <c r="P1043" s="3">
        <f>IFERROR(__xludf.DUMMYFUNCTION("IF(REGEXMATCH(I1043,""(?i)sports club""),1,0)"),0.0)</f>
        <v>0</v>
      </c>
      <c r="Q1043" s="3" t="s">
        <v>2293</v>
      </c>
      <c r="R1043" s="3">
        <f>IFERROR(__xludf.DUMMYFUNCTION("COUNTA(SPLIT(Q1043,"",""))"),5.0)</f>
        <v>5</v>
      </c>
      <c r="S1043" s="3">
        <f>IFERROR(__xludf.DUMMYFUNCTION("IF(REGEXMATCH(Q1043,""(?i)c\+\+""),1,0)"),0.0)</f>
        <v>0</v>
      </c>
      <c r="T1043" s="3">
        <f>IFERROR(__xludf.DUMMYFUNCTION("IF(REGEXMATCH(Q1043,""(?i)machine learning""),1,0)"),1.0)</f>
        <v>1</v>
      </c>
      <c r="U1043" s="3">
        <f>IFERROR(__xludf.DUMMYFUNCTION("IF(REGEXMATCH(Q1043,""(?i)python""),1,0)"),0.0)</f>
        <v>0</v>
      </c>
      <c r="V1043" s="3">
        <f>IFERROR(__xludf.DUMMYFUNCTION("IF(REGEXMATCH(Q1043,""(?i)java""),1,0)"),1.0)</f>
        <v>1</v>
      </c>
      <c r="W1043" s="3">
        <f>IFERROR(__xludf.DUMMYFUNCTION("IF(REGEXMATCH(Q1043,""(?i)sql""),1,0)"),1.0)</f>
        <v>1</v>
      </c>
      <c r="X1043" s="3">
        <f>IFERROR(__xludf.DUMMYFUNCTION("IF(REGEXMATCH(Q1043,""(?i)web development""),1,0)"),1.0)</f>
        <v>1</v>
      </c>
      <c r="Y1043" s="3">
        <f>IFERROR(__xludf.DUMMYFUNCTION("IF(REGEXMATCH(Q1043,""(?i)data science""),1,0)"),1.0)</f>
        <v>1</v>
      </c>
      <c r="Z1043" s="3" t="s">
        <v>45</v>
      </c>
      <c r="AA1043" s="3" t="s">
        <v>67</v>
      </c>
      <c r="AB1043" s="3" t="s">
        <v>66</v>
      </c>
      <c r="AC1043" s="3" t="s">
        <v>61</v>
      </c>
      <c r="AD1043" s="3">
        <v>6.98</v>
      </c>
      <c r="AE1043" s="3" t="s">
        <v>72</v>
      </c>
      <c r="AF1043" s="3">
        <v>6.72</v>
      </c>
      <c r="AG1043" s="3">
        <v>7.42</v>
      </c>
      <c r="AH1043" s="3">
        <v>6.22</v>
      </c>
      <c r="AI1043" s="3">
        <v>6.71</v>
      </c>
      <c r="AJ1043" s="3">
        <v>7.11</v>
      </c>
      <c r="AK1043" s="3">
        <v>5.47</v>
      </c>
      <c r="AL1043" s="3">
        <v>5.58</v>
      </c>
      <c r="AM1043" s="3">
        <v>7.6</v>
      </c>
    </row>
    <row r="1044">
      <c r="A1044" s="3" t="s">
        <v>2294</v>
      </c>
      <c r="B1044" s="3" t="s">
        <v>127</v>
      </c>
      <c r="C1044" s="4">
        <v>19.0</v>
      </c>
      <c r="D1044" s="3" t="s">
        <v>58</v>
      </c>
      <c r="E1044" s="3" t="s">
        <v>42</v>
      </c>
      <c r="F1044" s="5">
        <v>6.69</v>
      </c>
      <c r="G1044" s="3">
        <v>1.0</v>
      </c>
      <c r="H1044" s="5">
        <v>96.39</v>
      </c>
      <c r="I1044" s="3" t="s">
        <v>424</v>
      </c>
      <c r="J1044" s="3">
        <f>IFERROR(__xludf.DUMMYFUNCTION("COUNTA(SPLIT(I1044,"",""))"),3.0)</f>
        <v>3</v>
      </c>
      <c r="K1044" s="3">
        <f>IFERROR(__xludf.DUMMYFUNCTION("IF(REGEXMATCH(I1044,""(?i)literary society""),1,0)"),0.0)</f>
        <v>0</v>
      </c>
      <c r="L1044" s="3">
        <f>IFERROR(__xludf.DUMMYFUNCTION("IF(REGEXMATCH(I1044,""(?i)robotics""),1,0)"),1.0)</f>
        <v>1</v>
      </c>
      <c r="M1044" s="3">
        <f>IFERROR(__xludf.DUMMYFUNCTION("IF(REGEXMATCH(I1044,""(?i)coding club""),1,0)"),0.0)</f>
        <v>0</v>
      </c>
      <c r="N1044" s="3">
        <f>IFERROR(__xludf.DUMMYFUNCTION("IF(REGEXMATCH(I1044,""(?i)entrepreneurship cell""),1,0)"),0.0)</f>
        <v>0</v>
      </c>
      <c r="O1044" s="3">
        <f>IFERROR(__xludf.DUMMYFUNCTION("IF(REGEXMATCH(I1044,""(?i)cultural club""),1,0)"),1.0)</f>
        <v>1</v>
      </c>
      <c r="P1044" s="3">
        <f>IFERROR(__xludf.DUMMYFUNCTION("IF(REGEXMATCH(I1044,""(?i)sports club""),1,0)"),1.0)</f>
        <v>1</v>
      </c>
      <c r="Q1044" s="3" t="s">
        <v>641</v>
      </c>
      <c r="R1044" s="3">
        <f>IFERROR(__xludf.DUMMYFUNCTION("COUNTA(SPLIT(Q1044,"",""))"),5.0)</f>
        <v>5</v>
      </c>
      <c r="S1044" s="3">
        <f>IFERROR(__xludf.DUMMYFUNCTION("IF(REGEXMATCH(Q1044,""(?i)c\+\+""),1,0)"),1.0)</f>
        <v>1</v>
      </c>
      <c r="T1044" s="3">
        <f>IFERROR(__xludf.DUMMYFUNCTION("IF(REGEXMATCH(Q1044,""(?i)machine learning""),1,0)"),0.0)</f>
        <v>0</v>
      </c>
      <c r="U1044" s="3">
        <f>IFERROR(__xludf.DUMMYFUNCTION("IF(REGEXMATCH(Q1044,""(?i)python""),1,0)"),1.0)</f>
        <v>1</v>
      </c>
      <c r="V1044" s="3">
        <f>IFERROR(__xludf.DUMMYFUNCTION("IF(REGEXMATCH(Q1044,""(?i)java""),1,0)"),1.0)</f>
        <v>1</v>
      </c>
      <c r="W1044" s="3">
        <f>IFERROR(__xludf.DUMMYFUNCTION("IF(REGEXMATCH(Q1044,""(?i)sql""),1,0)"),1.0)</f>
        <v>1</v>
      </c>
      <c r="X1044" s="3">
        <f>IFERROR(__xludf.DUMMYFUNCTION("IF(REGEXMATCH(Q1044,""(?i)web development""),1,0)"),1.0)</f>
        <v>1</v>
      </c>
      <c r="Y1044" s="3">
        <f>IFERROR(__xludf.DUMMYFUNCTION("IF(REGEXMATCH(Q1044,""(?i)data science""),1,0)"),0.0)</f>
        <v>0</v>
      </c>
      <c r="Z1044" s="3" t="s">
        <v>55</v>
      </c>
      <c r="AA1044" s="3" t="s">
        <v>48</v>
      </c>
      <c r="AB1044" s="3" t="s">
        <v>66</v>
      </c>
      <c r="AC1044" s="3" t="s">
        <v>61</v>
      </c>
      <c r="AD1044" s="3">
        <v>17.8</v>
      </c>
      <c r="AE1044" s="3" t="s">
        <v>106</v>
      </c>
      <c r="AF1044" s="3">
        <v>7.3</v>
      </c>
      <c r="AG1044" s="3">
        <v>6.54</v>
      </c>
      <c r="AH1044" s="3">
        <v>6.91</v>
      </c>
      <c r="AI1044" s="3">
        <v>6.31</v>
      </c>
      <c r="AJ1044" s="3">
        <v>6.94</v>
      </c>
      <c r="AK1044" s="3">
        <v>5.64</v>
      </c>
      <c r="AL1044" s="3">
        <v>5.58</v>
      </c>
      <c r="AM1044" s="3">
        <v>8.3</v>
      </c>
    </row>
    <row r="1045">
      <c r="A1045" s="3" t="s">
        <v>2295</v>
      </c>
      <c r="B1045" s="3" t="s">
        <v>470</v>
      </c>
      <c r="C1045" s="4">
        <v>21.0</v>
      </c>
      <c r="D1045" s="3" t="s">
        <v>41</v>
      </c>
      <c r="E1045" s="3" t="s">
        <v>42</v>
      </c>
      <c r="F1045" s="5">
        <v>7.05</v>
      </c>
      <c r="G1045" s="3">
        <v>3.0</v>
      </c>
      <c r="H1045" s="5">
        <v>60.09</v>
      </c>
      <c r="I1045" s="3" t="s">
        <v>1018</v>
      </c>
      <c r="J1045" s="3">
        <f>IFERROR(__xludf.DUMMYFUNCTION("COUNTA(SPLIT(I1045,"",""))"),3.0)</f>
        <v>3</v>
      </c>
      <c r="K1045" s="3">
        <f>IFERROR(__xludf.DUMMYFUNCTION("IF(REGEXMATCH(I1045,""(?i)literary society""),1,0)"),0.0)</f>
        <v>0</v>
      </c>
      <c r="L1045" s="3">
        <f>IFERROR(__xludf.DUMMYFUNCTION("IF(REGEXMATCH(I1045,""(?i)robotics""),1,0)"),0.0)</f>
        <v>0</v>
      </c>
      <c r="M1045" s="3">
        <f>IFERROR(__xludf.DUMMYFUNCTION("IF(REGEXMATCH(I1045,""(?i)coding club""),1,0)"),1.0)</f>
        <v>1</v>
      </c>
      <c r="N1045" s="3">
        <f>IFERROR(__xludf.DUMMYFUNCTION("IF(REGEXMATCH(I1045,""(?i)entrepreneurship cell""),1,0)"),0.0)</f>
        <v>0</v>
      </c>
      <c r="O1045" s="3">
        <f>IFERROR(__xludf.DUMMYFUNCTION("IF(REGEXMATCH(I1045,""(?i)cultural club""),1,0)"),1.0)</f>
        <v>1</v>
      </c>
      <c r="P1045" s="3">
        <f>IFERROR(__xludf.DUMMYFUNCTION("IF(REGEXMATCH(I1045,""(?i)sports club""),1,0)"),1.0)</f>
        <v>1</v>
      </c>
      <c r="Q1045" s="3" t="s">
        <v>2296</v>
      </c>
      <c r="R1045" s="3">
        <f>IFERROR(__xludf.DUMMYFUNCTION("COUNTA(SPLIT(Q1045,"",""))"),4.0)</f>
        <v>4</v>
      </c>
      <c r="S1045" s="3">
        <f>IFERROR(__xludf.DUMMYFUNCTION("IF(REGEXMATCH(Q1045,""(?i)c\+\+""),1,0)"),1.0)</f>
        <v>1</v>
      </c>
      <c r="T1045" s="3">
        <f>IFERROR(__xludf.DUMMYFUNCTION("IF(REGEXMATCH(Q1045,""(?i)machine learning""),1,0)"),1.0)</f>
        <v>1</v>
      </c>
      <c r="U1045" s="3">
        <f>IFERROR(__xludf.DUMMYFUNCTION("IF(REGEXMATCH(Q1045,""(?i)python""),1,0)"),0.0)</f>
        <v>0</v>
      </c>
      <c r="V1045" s="3">
        <f>IFERROR(__xludf.DUMMYFUNCTION("IF(REGEXMATCH(Q1045,""(?i)java""),1,0)"),0.0)</f>
        <v>0</v>
      </c>
      <c r="W1045" s="3">
        <f>IFERROR(__xludf.DUMMYFUNCTION("IF(REGEXMATCH(Q1045,""(?i)sql""),1,0)"),0.0)</f>
        <v>0</v>
      </c>
      <c r="X1045" s="3">
        <f>IFERROR(__xludf.DUMMYFUNCTION("IF(REGEXMATCH(Q1045,""(?i)web development""),1,0)"),1.0)</f>
        <v>1</v>
      </c>
      <c r="Y1045" s="3">
        <f>IFERROR(__xludf.DUMMYFUNCTION("IF(REGEXMATCH(Q1045,""(?i)data science""),1,0)"),1.0)</f>
        <v>1</v>
      </c>
      <c r="Z1045" s="3" t="s">
        <v>55</v>
      </c>
      <c r="AA1045" s="3" t="s">
        <v>48</v>
      </c>
      <c r="AB1045" s="3" t="s">
        <v>66</v>
      </c>
      <c r="AC1045" s="3" t="s">
        <v>67</v>
      </c>
      <c r="AD1045" s="3">
        <v>19.73</v>
      </c>
      <c r="AE1045" s="3" t="s">
        <v>106</v>
      </c>
      <c r="AF1045" s="3">
        <v>6.33</v>
      </c>
      <c r="AG1045" s="3">
        <v>6.36</v>
      </c>
      <c r="AH1045" s="3">
        <v>6.18</v>
      </c>
      <c r="AI1045" s="3">
        <v>7.84</v>
      </c>
      <c r="AJ1045" s="3">
        <v>7.17</v>
      </c>
      <c r="AK1045" s="3">
        <v>7.92</v>
      </c>
      <c r="AL1045" s="3">
        <v>8.03</v>
      </c>
      <c r="AM1045" s="3">
        <v>6.54</v>
      </c>
    </row>
    <row r="1046">
      <c r="A1046" s="3" t="s">
        <v>2297</v>
      </c>
      <c r="B1046" s="3" t="s">
        <v>143</v>
      </c>
      <c r="C1046" s="4">
        <v>23.0</v>
      </c>
      <c r="D1046" s="3" t="s">
        <v>41</v>
      </c>
      <c r="E1046" s="3" t="s">
        <v>52</v>
      </c>
      <c r="F1046" s="5">
        <v>6.33</v>
      </c>
      <c r="G1046" s="3">
        <v>0.0</v>
      </c>
      <c r="H1046" s="5">
        <v>68.03</v>
      </c>
      <c r="I1046" s="3" t="s">
        <v>1283</v>
      </c>
      <c r="J1046" s="3">
        <f>IFERROR(__xludf.DUMMYFUNCTION("COUNTA(SPLIT(I1046,"",""))"),3.0)</f>
        <v>3</v>
      </c>
      <c r="K1046" s="3">
        <f>IFERROR(__xludf.DUMMYFUNCTION("IF(REGEXMATCH(I1046,""(?i)literary society""),1,0)"),0.0)</f>
        <v>0</v>
      </c>
      <c r="L1046" s="3">
        <f>IFERROR(__xludf.DUMMYFUNCTION("IF(REGEXMATCH(I1046,""(?i)robotics""),1,0)"),0.0)</f>
        <v>0</v>
      </c>
      <c r="M1046" s="3">
        <f>IFERROR(__xludf.DUMMYFUNCTION("IF(REGEXMATCH(I1046,""(?i)coding club""),1,0)"),0.0)</f>
        <v>0</v>
      </c>
      <c r="N1046" s="3">
        <f>IFERROR(__xludf.DUMMYFUNCTION("IF(REGEXMATCH(I1046,""(?i)entrepreneurship cell""),1,0)"),1.0)</f>
        <v>1</v>
      </c>
      <c r="O1046" s="3">
        <f>IFERROR(__xludf.DUMMYFUNCTION("IF(REGEXMATCH(I1046,""(?i)cultural club""),1,0)"),1.0)</f>
        <v>1</v>
      </c>
      <c r="P1046" s="3">
        <f>IFERROR(__xludf.DUMMYFUNCTION("IF(REGEXMATCH(I1046,""(?i)sports club""),1,0)"),1.0)</f>
        <v>1</v>
      </c>
      <c r="Q1046" s="3" t="s">
        <v>2087</v>
      </c>
      <c r="R1046" s="3">
        <f>IFERROR(__xludf.DUMMYFUNCTION("COUNTA(SPLIT(Q1046,"",""))"),3.0)</f>
        <v>3</v>
      </c>
      <c r="S1046" s="3">
        <f>IFERROR(__xludf.DUMMYFUNCTION("IF(REGEXMATCH(Q1046,""(?i)c\+\+""),1,0)"),0.0)</f>
        <v>0</v>
      </c>
      <c r="T1046" s="3">
        <f>IFERROR(__xludf.DUMMYFUNCTION("IF(REGEXMATCH(Q1046,""(?i)machine learning""),1,0)"),0.0)</f>
        <v>0</v>
      </c>
      <c r="U1046" s="3">
        <f>IFERROR(__xludf.DUMMYFUNCTION("IF(REGEXMATCH(Q1046,""(?i)python""),1,0)"),1.0)</f>
        <v>1</v>
      </c>
      <c r="V1046" s="3">
        <f>IFERROR(__xludf.DUMMYFUNCTION("IF(REGEXMATCH(Q1046,""(?i)java""),1,0)"),1.0)</f>
        <v>1</v>
      </c>
      <c r="W1046" s="3">
        <f>IFERROR(__xludf.DUMMYFUNCTION("IF(REGEXMATCH(Q1046,""(?i)sql""),1,0)"),0.0)</f>
        <v>0</v>
      </c>
      <c r="X1046" s="3">
        <f>IFERROR(__xludf.DUMMYFUNCTION("IF(REGEXMATCH(Q1046,""(?i)web development""),1,0)"),1.0)</f>
        <v>1</v>
      </c>
      <c r="Y1046" s="3">
        <f>IFERROR(__xludf.DUMMYFUNCTION("IF(REGEXMATCH(Q1046,""(?i)data science""),1,0)"),0.0)</f>
        <v>0</v>
      </c>
      <c r="Z1046" s="3" t="s">
        <v>55</v>
      </c>
      <c r="AA1046" s="3" t="s">
        <v>48</v>
      </c>
      <c r="AB1046" s="3" t="s">
        <v>66</v>
      </c>
      <c r="AC1046" s="3" t="s">
        <v>46</v>
      </c>
      <c r="AD1046" s="3">
        <v>16.16</v>
      </c>
      <c r="AE1046" s="3" t="s">
        <v>61</v>
      </c>
      <c r="AF1046" s="3">
        <v>5.74</v>
      </c>
      <c r="AG1046" s="3">
        <v>6.6</v>
      </c>
      <c r="AH1046" s="3">
        <v>5.95</v>
      </c>
      <c r="AI1046" s="3">
        <v>6.54</v>
      </c>
      <c r="AJ1046" s="3">
        <v>6.84</v>
      </c>
      <c r="AK1046" s="3">
        <v>6.59</v>
      </c>
      <c r="AL1046" s="3">
        <v>5.57</v>
      </c>
      <c r="AM1046" s="3">
        <v>6.81</v>
      </c>
    </row>
    <row r="1047">
      <c r="A1047" s="3" t="s">
        <v>2298</v>
      </c>
      <c r="B1047" s="3" t="s">
        <v>2299</v>
      </c>
      <c r="C1047" s="4">
        <v>23.0</v>
      </c>
      <c r="D1047" s="3" t="s">
        <v>41</v>
      </c>
      <c r="E1047" s="3" t="s">
        <v>59</v>
      </c>
      <c r="F1047" s="5">
        <v>6.64</v>
      </c>
      <c r="G1047" s="3">
        <v>0.0</v>
      </c>
      <c r="H1047" s="5">
        <v>82.66</v>
      </c>
      <c r="I1047" s="3" t="s">
        <v>15</v>
      </c>
      <c r="J1047" s="3">
        <f>IFERROR(__xludf.DUMMYFUNCTION("COUNTA(SPLIT(I1047,"",""))"),1.0)</f>
        <v>1</v>
      </c>
      <c r="K1047" s="3">
        <f>IFERROR(__xludf.DUMMYFUNCTION("IF(REGEXMATCH(I1047,""(?i)literary society""),1,0)"),0.0)</f>
        <v>0</v>
      </c>
      <c r="L1047" s="3">
        <f>IFERROR(__xludf.DUMMYFUNCTION("IF(REGEXMATCH(I1047,""(?i)robotics""),1,0)"),0.0)</f>
        <v>0</v>
      </c>
      <c r="M1047" s="3">
        <f>IFERROR(__xludf.DUMMYFUNCTION("IF(REGEXMATCH(I1047,""(?i)coding club""),1,0)"),0.0)</f>
        <v>0</v>
      </c>
      <c r="N1047" s="3">
        <f>IFERROR(__xludf.DUMMYFUNCTION("IF(REGEXMATCH(I1047,""(?i)entrepreneurship cell""),1,0)"),0.0)</f>
        <v>0</v>
      </c>
      <c r="O1047" s="3">
        <f>IFERROR(__xludf.DUMMYFUNCTION("IF(REGEXMATCH(I1047,""(?i)cultural club""),1,0)"),0.0)</f>
        <v>0</v>
      </c>
      <c r="P1047" s="3">
        <f>IFERROR(__xludf.DUMMYFUNCTION("IF(REGEXMATCH(I1047,""(?i)sports club""),1,0)"),1.0)</f>
        <v>1</v>
      </c>
      <c r="Q1047" s="3" t="s">
        <v>2300</v>
      </c>
      <c r="R1047" s="3">
        <f>IFERROR(__xludf.DUMMYFUNCTION("COUNTA(SPLIT(Q1047,"",""))"),4.0)</f>
        <v>4</v>
      </c>
      <c r="S1047" s="3">
        <f>IFERROR(__xludf.DUMMYFUNCTION("IF(REGEXMATCH(Q1047,""(?i)c\+\+""),1,0)"),1.0)</f>
        <v>1</v>
      </c>
      <c r="T1047" s="3">
        <f>IFERROR(__xludf.DUMMYFUNCTION("IF(REGEXMATCH(Q1047,""(?i)machine learning""),1,0)"),1.0)</f>
        <v>1</v>
      </c>
      <c r="U1047" s="3">
        <f>IFERROR(__xludf.DUMMYFUNCTION("IF(REGEXMATCH(Q1047,""(?i)python""),1,0)"),1.0)</f>
        <v>1</v>
      </c>
      <c r="V1047" s="3">
        <f>IFERROR(__xludf.DUMMYFUNCTION("IF(REGEXMATCH(Q1047,""(?i)java""),1,0)"),0.0)</f>
        <v>0</v>
      </c>
      <c r="W1047" s="3">
        <f>IFERROR(__xludf.DUMMYFUNCTION("IF(REGEXMATCH(Q1047,""(?i)sql""),1,0)"),0.0)</f>
        <v>0</v>
      </c>
      <c r="X1047" s="3">
        <f>IFERROR(__xludf.DUMMYFUNCTION("IF(REGEXMATCH(Q1047,""(?i)web development""),1,0)"),0.0)</f>
        <v>0</v>
      </c>
      <c r="Y1047" s="3">
        <f>IFERROR(__xludf.DUMMYFUNCTION("IF(REGEXMATCH(Q1047,""(?i)data science""),1,0)"),1.0)</f>
        <v>1</v>
      </c>
      <c r="Z1047" s="3" t="s">
        <v>45</v>
      </c>
      <c r="AA1047" s="3" t="s">
        <v>72</v>
      </c>
      <c r="AB1047" s="3" t="s">
        <v>66</v>
      </c>
      <c r="AC1047" s="3" t="s">
        <v>72</v>
      </c>
      <c r="AD1047" s="3">
        <v>11.09</v>
      </c>
      <c r="AE1047" s="3" t="s">
        <v>75</v>
      </c>
      <c r="AF1047" s="3">
        <v>6.65</v>
      </c>
      <c r="AG1047" s="3">
        <v>7.2</v>
      </c>
      <c r="AH1047" s="3">
        <v>5.57</v>
      </c>
      <c r="AI1047" s="3">
        <v>7.58</v>
      </c>
      <c r="AJ1047" s="3">
        <v>5.48</v>
      </c>
      <c r="AK1047" s="3">
        <v>6.2</v>
      </c>
      <c r="AL1047" s="3">
        <v>8.34</v>
      </c>
      <c r="AM1047" s="3">
        <v>6.12</v>
      </c>
    </row>
    <row r="1048">
      <c r="A1048" s="3" t="s">
        <v>2301</v>
      </c>
      <c r="B1048" s="3" t="s">
        <v>2302</v>
      </c>
      <c r="C1048" s="4">
        <v>19.0</v>
      </c>
      <c r="D1048" s="3" t="s">
        <v>41</v>
      </c>
      <c r="E1048" s="3" t="s">
        <v>82</v>
      </c>
      <c r="F1048" s="5">
        <v>7.69</v>
      </c>
      <c r="G1048" s="3">
        <v>2.0</v>
      </c>
      <c r="H1048" s="5">
        <v>92.45</v>
      </c>
      <c r="I1048" s="3" t="s">
        <v>216</v>
      </c>
      <c r="J1048" s="3">
        <f>IFERROR(__xludf.DUMMYFUNCTION("COUNTA(SPLIT(I1048,"",""))"),3.0)</f>
        <v>3</v>
      </c>
      <c r="K1048" s="3">
        <f>IFERROR(__xludf.DUMMYFUNCTION("IF(REGEXMATCH(I1048,""(?i)literary society""),1,0)"),0.0)</f>
        <v>0</v>
      </c>
      <c r="L1048" s="3">
        <f>IFERROR(__xludf.DUMMYFUNCTION("IF(REGEXMATCH(I1048,""(?i)robotics""),1,0)"),1.0)</f>
        <v>1</v>
      </c>
      <c r="M1048" s="3">
        <f>IFERROR(__xludf.DUMMYFUNCTION("IF(REGEXMATCH(I1048,""(?i)coding club""),1,0)"),0.0)</f>
        <v>0</v>
      </c>
      <c r="N1048" s="3">
        <f>IFERROR(__xludf.DUMMYFUNCTION("IF(REGEXMATCH(I1048,""(?i)entrepreneurship cell""),1,0)"),1.0)</f>
        <v>1</v>
      </c>
      <c r="O1048" s="3">
        <f>IFERROR(__xludf.DUMMYFUNCTION("IF(REGEXMATCH(I1048,""(?i)cultural club""),1,0)"),1.0)</f>
        <v>1</v>
      </c>
      <c r="P1048" s="3">
        <f>IFERROR(__xludf.DUMMYFUNCTION("IF(REGEXMATCH(I1048,""(?i)sports club""),1,0)"),0.0)</f>
        <v>0</v>
      </c>
      <c r="Q1048" s="3" t="s">
        <v>2303</v>
      </c>
      <c r="R1048" s="3">
        <f>IFERROR(__xludf.DUMMYFUNCTION("COUNTA(SPLIT(Q1048,"",""))"),5.0)</f>
        <v>5</v>
      </c>
      <c r="S1048" s="3">
        <f>IFERROR(__xludf.DUMMYFUNCTION("IF(REGEXMATCH(Q1048,""(?i)c\+\+""),1,0)"),1.0)</f>
        <v>1</v>
      </c>
      <c r="T1048" s="3">
        <f>IFERROR(__xludf.DUMMYFUNCTION("IF(REGEXMATCH(Q1048,""(?i)machine learning""),1,0)"),0.0)</f>
        <v>0</v>
      </c>
      <c r="U1048" s="3">
        <f>IFERROR(__xludf.DUMMYFUNCTION("IF(REGEXMATCH(Q1048,""(?i)python""),1,0)"),0.0)</f>
        <v>0</v>
      </c>
      <c r="V1048" s="3">
        <f>IFERROR(__xludf.DUMMYFUNCTION("IF(REGEXMATCH(Q1048,""(?i)java""),1,0)"),1.0)</f>
        <v>1</v>
      </c>
      <c r="W1048" s="3">
        <f>IFERROR(__xludf.DUMMYFUNCTION("IF(REGEXMATCH(Q1048,""(?i)sql""),1,0)"),1.0)</f>
        <v>1</v>
      </c>
      <c r="X1048" s="3">
        <f>IFERROR(__xludf.DUMMYFUNCTION("IF(REGEXMATCH(Q1048,""(?i)web development""),1,0)"),1.0)</f>
        <v>1</v>
      </c>
      <c r="Y1048" s="3">
        <f>IFERROR(__xludf.DUMMYFUNCTION("IF(REGEXMATCH(Q1048,""(?i)data science""),1,0)"),1.0)</f>
        <v>1</v>
      </c>
      <c r="Z1048" s="3" t="s">
        <v>45</v>
      </c>
      <c r="AA1048" s="3" t="s">
        <v>85</v>
      </c>
      <c r="AB1048" s="3" t="s">
        <v>47</v>
      </c>
      <c r="AC1048" s="3" t="s">
        <v>48</v>
      </c>
      <c r="AD1048" s="3">
        <v>0.0</v>
      </c>
      <c r="AE1048" s="3" t="s">
        <v>49</v>
      </c>
      <c r="AF1048" s="3">
        <v>7.0</v>
      </c>
      <c r="AG1048" s="3">
        <v>7.76</v>
      </c>
      <c r="AH1048" s="3">
        <v>8.93</v>
      </c>
      <c r="AI1048" s="3">
        <v>7.41</v>
      </c>
      <c r="AJ1048" s="3">
        <v>7.57</v>
      </c>
      <c r="AK1048" s="3">
        <v>7.15</v>
      </c>
      <c r="AL1048" s="3">
        <v>8.17</v>
      </c>
      <c r="AM1048" s="3">
        <v>7.53</v>
      </c>
    </row>
    <row r="1049">
      <c r="A1049" s="3" t="s">
        <v>2304</v>
      </c>
      <c r="B1049" s="3" t="s">
        <v>2305</v>
      </c>
      <c r="C1049" s="4">
        <v>22.0</v>
      </c>
      <c r="D1049" s="3" t="s">
        <v>41</v>
      </c>
      <c r="E1049" s="3" t="s">
        <v>82</v>
      </c>
      <c r="F1049" s="5">
        <v>7.39</v>
      </c>
      <c r="G1049" s="3">
        <v>1.0</v>
      </c>
      <c r="H1049" s="5">
        <v>91.45</v>
      </c>
      <c r="I1049" s="3" t="s">
        <v>304</v>
      </c>
      <c r="J1049" s="3">
        <f>IFERROR(__xludf.DUMMYFUNCTION("COUNTA(SPLIT(I1049,"",""))"),2.0)</f>
        <v>2</v>
      </c>
      <c r="K1049" s="3">
        <f>IFERROR(__xludf.DUMMYFUNCTION("IF(REGEXMATCH(I1049,""(?i)literary society""),1,0)"),0.0)</f>
        <v>0</v>
      </c>
      <c r="L1049" s="3">
        <f>IFERROR(__xludf.DUMMYFUNCTION("IF(REGEXMATCH(I1049,""(?i)robotics""),1,0)"),0.0)</f>
        <v>0</v>
      </c>
      <c r="M1049" s="3">
        <f>IFERROR(__xludf.DUMMYFUNCTION("IF(REGEXMATCH(I1049,""(?i)coding club""),1,0)"),0.0)</f>
        <v>0</v>
      </c>
      <c r="N1049" s="3">
        <f>IFERROR(__xludf.DUMMYFUNCTION("IF(REGEXMATCH(I1049,""(?i)entrepreneurship cell""),1,0)"),1.0)</f>
        <v>1</v>
      </c>
      <c r="O1049" s="3">
        <f>IFERROR(__xludf.DUMMYFUNCTION("IF(REGEXMATCH(I1049,""(?i)cultural club""),1,0)"),1.0)</f>
        <v>1</v>
      </c>
      <c r="P1049" s="3">
        <f>IFERROR(__xludf.DUMMYFUNCTION("IF(REGEXMATCH(I1049,""(?i)sports club""),1,0)"),0.0)</f>
        <v>0</v>
      </c>
      <c r="Q1049" s="3" t="s">
        <v>360</v>
      </c>
      <c r="R1049" s="3">
        <f>IFERROR(__xludf.DUMMYFUNCTION("COUNTA(SPLIT(Q1049,"",""))"),2.0)</f>
        <v>2</v>
      </c>
      <c r="S1049" s="3">
        <f>IFERROR(__xludf.DUMMYFUNCTION("IF(REGEXMATCH(Q1049,""(?i)c\+\+""),1,0)"),0.0)</f>
        <v>0</v>
      </c>
      <c r="T1049" s="3">
        <f>IFERROR(__xludf.DUMMYFUNCTION("IF(REGEXMATCH(Q1049,""(?i)machine learning""),1,0)"),1.0)</f>
        <v>1</v>
      </c>
      <c r="U1049" s="3">
        <f>IFERROR(__xludf.DUMMYFUNCTION("IF(REGEXMATCH(Q1049,""(?i)python""),1,0)"),0.0)</f>
        <v>0</v>
      </c>
      <c r="V1049" s="3">
        <f>IFERROR(__xludf.DUMMYFUNCTION("IF(REGEXMATCH(Q1049,""(?i)java""),1,0)"),0.0)</f>
        <v>0</v>
      </c>
      <c r="W1049" s="3">
        <f>IFERROR(__xludf.DUMMYFUNCTION("IF(REGEXMATCH(Q1049,""(?i)sql""),1,0)"),0.0)</f>
        <v>0</v>
      </c>
      <c r="X1049" s="3">
        <f>IFERROR(__xludf.DUMMYFUNCTION("IF(REGEXMATCH(Q1049,""(?i)web development""),1,0)"),0.0)</f>
        <v>0</v>
      </c>
      <c r="Y1049" s="3">
        <f>IFERROR(__xludf.DUMMYFUNCTION("IF(REGEXMATCH(Q1049,""(?i)data science""),1,0)"),1.0)</f>
        <v>1</v>
      </c>
      <c r="Z1049" s="3" t="s">
        <v>55</v>
      </c>
      <c r="AA1049" s="3" t="s">
        <v>48</v>
      </c>
      <c r="AB1049" s="3" t="s">
        <v>47</v>
      </c>
      <c r="AC1049" s="3" t="s">
        <v>48</v>
      </c>
      <c r="AD1049" s="3">
        <v>0.0</v>
      </c>
      <c r="AE1049" s="3" t="s">
        <v>49</v>
      </c>
      <c r="AF1049" s="3">
        <v>6.55</v>
      </c>
      <c r="AG1049" s="3">
        <v>9.01</v>
      </c>
      <c r="AH1049" s="3">
        <v>8.77</v>
      </c>
      <c r="AI1049" s="3">
        <v>5.97</v>
      </c>
      <c r="AJ1049" s="3">
        <v>6.29</v>
      </c>
      <c r="AK1049" s="3">
        <v>7.07</v>
      </c>
      <c r="AL1049" s="3">
        <v>8.4</v>
      </c>
      <c r="AM1049" s="3">
        <v>7.06</v>
      </c>
    </row>
    <row r="1050">
      <c r="A1050" s="3" t="s">
        <v>2306</v>
      </c>
      <c r="B1050" s="3" t="s">
        <v>2307</v>
      </c>
      <c r="C1050" s="4">
        <v>18.0</v>
      </c>
      <c r="D1050" s="3" t="s">
        <v>41</v>
      </c>
      <c r="E1050" s="3" t="s">
        <v>42</v>
      </c>
      <c r="F1050" s="5">
        <v>7.12</v>
      </c>
      <c r="G1050" s="3">
        <v>1.0</v>
      </c>
      <c r="H1050" s="5">
        <v>65.82</v>
      </c>
      <c r="I1050" s="3" t="s">
        <v>339</v>
      </c>
      <c r="J1050" s="3">
        <f>IFERROR(__xludf.DUMMYFUNCTION("COUNTA(SPLIT(I1050,"",""))"),2.0)</f>
        <v>2</v>
      </c>
      <c r="K1050" s="3">
        <f>IFERROR(__xludf.DUMMYFUNCTION("IF(REGEXMATCH(I1050,""(?i)literary society""),1,0)"),0.0)</f>
        <v>0</v>
      </c>
      <c r="L1050" s="3">
        <f>IFERROR(__xludf.DUMMYFUNCTION("IF(REGEXMATCH(I1050,""(?i)robotics""),1,0)"),1.0)</f>
        <v>1</v>
      </c>
      <c r="M1050" s="3">
        <f>IFERROR(__xludf.DUMMYFUNCTION("IF(REGEXMATCH(I1050,""(?i)coding club""),1,0)"),0.0)</f>
        <v>0</v>
      </c>
      <c r="N1050" s="3">
        <f>IFERROR(__xludf.DUMMYFUNCTION("IF(REGEXMATCH(I1050,""(?i)entrepreneurship cell""),1,0)"),0.0)</f>
        <v>0</v>
      </c>
      <c r="O1050" s="3">
        <f>IFERROR(__xludf.DUMMYFUNCTION("IF(REGEXMATCH(I1050,""(?i)cultural club""),1,0)"),0.0)</f>
        <v>0</v>
      </c>
      <c r="P1050" s="3">
        <f>IFERROR(__xludf.DUMMYFUNCTION("IF(REGEXMATCH(I1050,""(?i)sports club""),1,0)"),1.0)</f>
        <v>1</v>
      </c>
      <c r="Q1050" s="3" t="s">
        <v>923</v>
      </c>
      <c r="R1050" s="3">
        <f>IFERROR(__xludf.DUMMYFUNCTION("COUNTA(SPLIT(Q1050,"",""))"),3.0)</f>
        <v>3</v>
      </c>
      <c r="S1050" s="3">
        <f>IFERROR(__xludf.DUMMYFUNCTION("IF(REGEXMATCH(Q1050,""(?i)c\+\+""),1,0)"),1.0)</f>
        <v>1</v>
      </c>
      <c r="T1050" s="3">
        <f>IFERROR(__xludf.DUMMYFUNCTION("IF(REGEXMATCH(Q1050,""(?i)machine learning""),1,0)"),0.0)</f>
        <v>0</v>
      </c>
      <c r="U1050" s="3">
        <f>IFERROR(__xludf.DUMMYFUNCTION("IF(REGEXMATCH(Q1050,""(?i)python""),1,0)"),0.0)</f>
        <v>0</v>
      </c>
      <c r="V1050" s="3">
        <f>IFERROR(__xludf.DUMMYFUNCTION("IF(REGEXMATCH(Q1050,""(?i)java""),1,0)"),0.0)</f>
        <v>0</v>
      </c>
      <c r="W1050" s="3">
        <f>IFERROR(__xludf.DUMMYFUNCTION("IF(REGEXMATCH(Q1050,""(?i)sql""),1,0)"),0.0)</f>
        <v>0</v>
      </c>
      <c r="X1050" s="3">
        <f>IFERROR(__xludf.DUMMYFUNCTION("IF(REGEXMATCH(Q1050,""(?i)web development""),1,0)"),1.0)</f>
        <v>1</v>
      </c>
      <c r="Y1050" s="3">
        <f>IFERROR(__xludf.DUMMYFUNCTION("IF(REGEXMATCH(Q1050,""(?i)data science""),1,0)"),1.0)</f>
        <v>1</v>
      </c>
      <c r="Z1050" s="3" t="s">
        <v>45</v>
      </c>
      <c r="AA1050" s="3" t="s">
        <v>46</v>
      </c>
      <c r="AB1050" s="3" t="s">
        <v>66</v>
      </c>
      <c r="AC1050" s="3" t="s">
        <v>85</v>
      </c>
      <c r="AD1050" s="3">
        <v>9.9</v>
      </c>
      <c r="AE1050" s="3" t="s">
        <v>106</v>
      </c>
      <c r="AF1050" s="3">
        <v>6.9</v>
      </c>
      <c r="AG1050" s="3">
        <v>8.23</v>
      </c>
      <c r="AH1050" s="3">
        <v>7.11</v>
      </c>
      <c r="AI1050" s="3">
        <v>6.63</v>
      </c>
      <c r="AJ1050" s="3">
        <v>6.37</v>
      </c>
      <c r="AK1050" s="3">
        <v>7.27</v>
      </c>
      <c r="AL1050" s="3">
        <v>6.15</v>
      </c>
      <c r="AM1050" s="3">
        <v>8.28</v>
      </c>
    </row>
    <row r="1051">
      <c r="A1051" s="3" t="s">
        <v>2308</v>
      </c>
      <c r="B1051" s="3" t="s">
        <v>2309</v>
      </c>
      <c r="C1051" s="4">
        <v>20.0</v>
      </c>
      <c r="D1051" s="3" t="s">
        <v>58</v>
      </c>
      <c r="E1051" s="3" t="s">
        <v>42</v>
      </c>
      <c r="F1051" s="5">
        <v>7.41</v>
      </c>
      <c r="G1051" s="3">
        <v>1.0</v>
      </c>
      <c r="H1051" s="5">
        <v>73.42</v>
      </c>
      <c r="I1051" s="3" t="s">
        <v>10</v>
      </c>
      <c r="J1051" s="3">
        <f>IFERROR(__xludf.DUMMYFUNCTION("COUNTA(SPLIT(I1051,"",""))"),1.0)</f>
        <v>1</v>
      </c>
      <c r="K1051" s="3">
        <f>IFERROR(__xludf.DUMMYFUNCTION("IF(REGEXMATCH(I1051,""(?i)literary society""),1,0)"),1.0)</f>
        <v>1</v>
      </c>
      <c r="L1051" s="3">
        <f>IFERROR(__xludf.DUMMYFUNCTION("IF(REGEXMATCH(I1051,""(?i)robotics""),1,0)"),0.0)</f>
        <v>0</v>
      </c>
      <c r="M1051" s="3">
        <f>IFERROR(__xludf.DUMMYFUNCTION("IF(REGEXMATCH(I1051,""(?i)coding club""),1,0)"),0.0)</f>
        <v>0</v>
      </c>
      <c r="N1051" s="3">
        <f>IFERROR(__xludf.DUMMYFUNCTION("IF(REGEXMATCH(I1051,""(?i)entrepreneurship cell""),1,0)"),0.0)</f>
        <v>0</v>
      </c>
      <c r="O1051" s="3">
        <f>IFERROR(__xludf.DUMMYFUNCTION("IF(REGEXMATCH(I1051,""(?i)cultural club""),1,0)"),0.0)</f>
        <v>0</v>
      </c>
      <c r="P1051" s="3">
        <f>IFERROR(__xludf.DUMMYFUNCTION("IF(REGEXMATCH(I1051,""(?i)sports club""),1,0)"),0.0)</f>
        <v>0</v>
      </c>
      <c r="Q1051" s="3" t="s">
        <v>1660</v>
      </c>
      <c r="R1051" s="3">
        <f>IFERROR(__xludf.DUMMYFUNCTION("COUNTA(SPLIT(Q1051,"",""))"),5.0)</f>
        <v>5</v>
      </c>
      <c r="S1051" s="3">
        <f>IFERROR(__xludf.DUMMYFUNCTION("IF(REGEXMATCH(Q1051,""(?i)c\+\+""),1,0)"),1.0)</f>
        <v>1</v>
      </c>
      <c r="T1051" s="3">
        <f>IFERROR(__xludf.DUMMYFUNCTION("IF(REGEXMATCH(Q1051,""(?i)machine learning""),1,0)"),0.0)</f>
        <v>0</v>
      </c>
      <c r="U1051" s="3">
        <f>IFERROR(__xludf.DUMMYFUNCTION("IF(REGEXMATCH(Q1051,""(?i)python""),1,0)"),1.0)</f>
        <v>1</v>
      </c>
      <c r="V1051" s="3">
        <f>IFERROR(__xludf.DUMMYFUNCTION("IF(REGEXMATCH(Q1051,""(?i)java""),1,0)"),1.0)</f>
        <v>1</v>
      </c>
      <c r="W1051" s="3">
        <f>IFERROR(__xludf.DUMMYFUNCTION("IF(REGEXMATCH(Q1051,""(?i)sql""),1,0)"),0.0)</f>
        <v>0</v>
      </c>
      <c r="X1051" s="3">
        <f>IFERROR(__xludf.DUMMYFUNCTION("IF(REGEXMATCH(Q1051,""(?i)web development""),1,0)"),1.0)</f>
        <v>1</v>
      </c>
      <c r="Y1051" s="3">
        <f>IFERROR(__xludf.DUMMYFUNCTION("IF(REGEXMATCH(Q1051,""(?i)data science""),1,0)"),1.0)</f>
        <v>1</v>
      </c>
      <c r="Z1051" s="3" t="s">
        <v>55</v>
      </c>
      <c r="AA1051" s="3" t="s">
        <v>48</v>
      </c>
      <c r="AB1051" s="3" t="s">
        <v>47</v>
      </c>
      <c r="AC1051" s="3" t="s">
        <v>48</v>
      </c>
      <c r="AD1051" s="3">
        <v>0.0</v>
      </c>
      <c r="AE1051" s="3" t="s">
        <v>49</v>
      </c>
      <c r="AF1051" s="3">
        <v>8.72</v>
      </c>
      <c r="AG1051" s="3">
        <v>7.54</v>
      </c>
      <c r="AH1051" s="3">
        <v>6.87</v>
      </c>
      <c r="AI1051" s="3">
        <v>8.22</v>
      </c>
      <c r="AJ1051" s="3">
        <v>7.15</v>
      </c>
      <c r="AK1051" s="3">
        <v>8.6</v>
      </c>
      <c r="AL1051" s="3">
        <v>6.33</v>
      </c>
      <c r="AM1051" s="3">
        <v>5.85</v>
      </c>
    </row>
    <row r="1052">
      <c r="A1052" s="3" t="s">
        <v>2310</v>
      </c>
      <c r="B1052" s="3" t="s">
        <v>187</v>
      </c>
      <c r="C1052" s="4">
        <v>22.0</v>
      </c>
      <c r="D1052" s="3" t="s">
        <v>58</v>
      </c>
      <c r="E1052" s="3" t="s">
        <v>82</v>
      </c>
      <c r="F1052" s="5">
        <v>7.11</v>
      </c>
      <c r="G1052" s="3">
        <v>2.0</v>
      </c>
      <c r="H1052" s="5">
        <v>75.59</v>
      </c>
      <c r="I1052" s="3" t="s">
        <v>808</v>
      </c>
      <c r="J1052" s="3">
        <f>IFERROR(__xludf.DUMMYFUNCTION("COUNTA(SPLIT(I1052,"",""))"),3.0)</f>
        <v>3</v>
      </c>
      <c r="K1052" s="3">
        <f>IFERROR(__xludf.DUMMYFUNCTION("IF(REGEXMATCH(I1052,""(?i)literary society""),1,0)"),1.0)</f>
        <v>1</v>
      </c>
      <c r="L1052" s="3">
        <f>IFERROR(__xludf.DUMMYFUNCTION("IF(REGEXMATCH(I1052,""(?i)robotics""),1,0)"),1.0)</f>
        <v>1</v>
      </c>
      <c r="M1052" s="3">
        <f>IFERROR(__xludf.DUMMYFUNCTION("IF(REGEXMATCH(I1052,""(?i)coding club""),1,0)"),1.0)</f>
        <v>1</v>
      </c>
      <c r="N1052" s="3">
        <f>IFERROR(__xludf.DUMMYFUNCTION("IF(REGEXMATCH(I1052,""(?i)entrepreneurship cell""),1,0)"),0.0)</f>
        <v>0</v>
      </c>
      <c r="O1052" s="3">
        <f>IFERROR(__xludf.DUMMYFUNCTION("IF(REGEXMATCH(I1052,""(?i)cultural club""),1,0)"),0.0)</f>
        <v>0</v>
      </c>
      <c r="P1052" s="3">
        <f>IFERROR(__xludf.DUMMYFUNCTION("IF(REGEXMATCH(I1052,""(?i)sports club""),1,0)"),0.0)</f>
        <v>0</v>
      </c>
      <c r="Q1052" s="3" t="s">
        <v>809</v>
      </c>
      <c r="R1052" s="3">
        <f>IFERROR(__xludf.DUMMYFUNCTION("COUNTA(SPLIT(Q1052,"",""))"),5.0)</f>
        <v>5</v>
      </c>
      <c r="S1052" s="3">
        <f>IFERROR(__xludf.DUMMYFUNCTION("IF(REGEXMATCH(Q1052,""(?i)c\+\+""),1,0)"),0.0)</f>
        <v>0</v>
      </c>
      <c r="T1052" s="3">
        <f>IFERROR(__xludf.DUMMYFUNCTION("IF(REGEXMATCH(Q1052,""(?i)machine learning""),1,0)"),1.0)</f>
        <v>1</v>
      </c>
      <c r="U1052" s="3">
        <f>IFERROR(__xludf.DUMMYFUNCTION("IF(REGEXMATCH(Q1052,""(?i)python""),1,0)"),1.0)</f>
        <v>1</v>
      </c>
      <c r="V1052" s="3">
        <f>IFERROR(__xludf.DUMMYFUNCTION("IF(REGEXMATCH(Q1052,""(?i)java""),1,0)"),1.0)</f>
        <v>1</v>
      </c>
      <c r="W1052" s="3">
        <f>IFERROR(__xludf.DUMMYFUNCTION("IF(REGEXMATCH(Q1052,""(?i)sql""),1,0)"),1.0)</f>
        <v>1</v>
      </c>
      <c r="X1052" s="3">
        <f>IFERROR(__xludf.DUMMYFUNCTION("IF(REGEXMATCH(Q1052,""(?i)web development""),1,0)"),1.0)</f>
        <v>1</v>
      </c>
      <c r="Y1052" s="3">
        <f>IFERROR(__xludf.DUMMYFUNCTION("IF(REGEXMATCH(Q1052,""(?i)data science""),1,0)"),0.0)</f>
        <v>0</v>
      </c>
      <c r="Z1052" s="3" t="s">
        <v>45</v>
      </c>
      <c r="AA1052" s="3" t="s">
        <v>85</v>
      </c>
      <c r="AB1052" s="3" t="s">
        <v>66</v>
      </c>
      <c r="AC1052" s="3" t="s">
        <v>98</v>
      </c>
      <c r="AD1052" s="3">
        <v>15.41</v>
      </c>
      <c r="AE1052" s="3" t="s">
        <v>106</v>
      </c>
      <c r="AF1052" s="3">
        <v>7.85</v>
      </c>
      <c r="AG1052" s="3">
        <v>6.42</v>
      </c>
      <c r="AH1052" s="3">
        <v>8.04</v>
      </c>
      <c r="AI1052" s="3">
        <v>7.09</v>
      </c>
      <c r="AJ1052" s="3">
        <v>6.56</v>
      </c>
      <c r="AK1052" s="3">
        <v>7.07</v>
      </c>
      <c r="AL1052" s="3">
        <v>6.71</v>
      </c>
      <c r="AM1052" s="3">
        <v>7.11</v>
      </c>
    </row>
    <row r="1053">
      <c r="A1053" s="3" t="s">
        <v>2311</v>
      </c>
      <c r="B1053" s="3" t="s">
        <v>2312</v>
      </c>
      <c r="C1053" s="4">
        <v>23.0</v>
      </c>
      <c r="D1053" s="3" t="s">
        <v>41</v>
      </c>
      <c r="E1053" s="3" t="s">
        <v>82</v>
      </c>
      <c r="F1053" s="5">
        <v>6.64</v>
      </c>
      <c r="G1053" s="3">
        <v>0.0</v>
      </c>
      <c r="H1053" s="5">
        <v>83.93</v>
      </c>
      <c r="I1053" s="3" t="s">
        <v>13</v>
      </c>
      <c r="J1053" s="3">
        <f>IFERROR(__xludf.DUMMYFUNCTION("COUNTA(SPLIT(I1053,"",""))"),1.0)</f>
        <v>1</v>
      </c>
      <c r="K1053" s="3">
        <f>IFERROR(__xludf.DUMMYFUNCTION("IF(REGEXMATCH(I1053,""(?i)literary society""),1,0)"),0.0)</f>
        <v>0</v>
      </c>
      <c r="L1053" s="3">
        <f>IFERROR(__xludf.DUMMYFUNCTION("IF(REGEXMATCH(I1053,""(?i)robotics""),1,0)"),0.0)</f>
        <v>0</v>
      </c>
      <c r="M1053" s="3">
        <f>IFERROR(__xludf.DUMMYFUNCTION("IF(REGEXMATCH(I1053,""(?i)coding club""),1,0)"),0.0)</f>
        <v>0</v>
      </c>
      <c r="N1053" s="3">
        <f>IFERROR(__xludf.DUMMYFUNCTION("IF(REGEXMATCH(I1053,""(?i)entrepreneurship cell""),1,0)"),1.0)</f>
        <v>1</v>
      </c>
      <c r="O1053" s="3">
        <f>IFERROR(__xludf.DUMMYFUNCTION("IF(REGEXMATCH(I1053,""(?i)cultural club""),1,0)"),0.0)</f>
        <v>0</v>
      </c>
      <c r="P1053" s="3">
        <f>IFERROR(__xludf.DUMMYFUNCTION("IF(REGEXMATCH(I1053,""(?i)sports club""),1,0)"),0.0)</f>
        <v>0</v>
      </c>
      <c r="Q1053" s="3" t="s">
        <v>291</v>
      </c>
      <c r="R1053" s="3">
        <f>IFERROR(__xludf.DUMMYFUNCTION("COUNTA(SPLIT(Q1053,"",""))"),2.0)</f>
        <v>2</v>
      </c>
      <c r="S1053" s="3">
        <f>IFERROR(__xludf.DUMMYFUNCTION("IF(REGEXMATCH(Q1053,""(?i)c\+\+""),1,0)"),1.0)</f>
        <v>1</v>
      </c>
      <c r="T1053" s="3">
        <f>IFERROR(__xludf.DUMMYFUNCTION("IF(REGEXMATCH(Q1053,""(?i)machine learning""),1,0)"),0.0)</f>
        <v>0</v>
      </c>
      <c r="U1053" s="3">
        <f>IFERROR(__xludf.DUMMYFUNCTION("IF(REGEXMATCH(Q1053,""(?i)python""),1,0)"),0.0)</f>
        <v>0</v>
      </c>
      <c r="V1053" s="3">
        <f>IFERROR(__xludf.DUMMYFUNCTION("IF(REGEXMATCH(Q1053,""(?i)java""),1,0)"),0.0)</f>
        <v>0</v>
      </c>
      <c r="W1053" s="3">
        <f>IFERROR(__xludf.DUMMYFUNCTION("IF(REGEXMATCH(Q1053,""(?i)sql""),1,0)"),1.0)</f>
        <v>1</v>
      </c>
      <c r="X1053" s="3">
        <f>IFERROR(__xludf.DUMMYFUNCTION("IF(REGEXMATCH(Q1053,""(?i)web development""),1,0)"),0.0)</f>
        <v>0</v>
      </c>
      <c r="Y1053" s="3">
        <f>IFERROR(__xludf.DUMMYFUNCTION("IF(REGEXMATCH(Q1053,""(?i)data science""),1,0)"),0.0)</f>
        <v>0</v>
      </c>
      <c r="Z1053" s="3" t="s">
        <v>45</v>
      </c>
      <c r="AA1053" s="3" t="s">
        <v>61</v>
      </c>
      <c r="AB1053" s="3" t="s">
        <v>47</v>
      </c>
      <c r="AC1053" s="3" t="s">
        <v>48</v>
      </c>
      <c r="AD1053" s="3">
        <v>0.0</v>
      </c>
      <c r="AE1053" s="3" t="s">
        <v>49</v>
      </c>
      <c r="AF1053" s="3">
        <v>6.84</v>
      </c>
      <c r="AG1053" s="3">
        <v>5.81</v>
      </c>
      <c r="AH1053" s="3">
        <v>6.63</v>
      </c>
      <c r="AI1053" s="3">
        <v>7.02</v>
      </c>
      <c r="AJ1053" s="3">
        <v>6.35</v>
      </c>
      <c r="AK1053" s="3">
        <v>7.94</v>
      </c>
      <c r="AL1053" s="3">
        <v>6.84</v>
      </c>
      <c r="AM1053" s="3">
        <v>5.66</v>
      </c>
    </row>
    <row r="1054">
      <c r="A1054" s="3" t="s">
        <v>2313</v>
      </c>
      <c r="B1054" s="3" t="s">
        <v>259</v>
      </c>
      <c r="C1054" s="4">
        <v>19.0</v>
      </c>
      <c r="D1054" s="3" t="s">
        <v>58</v>
      </c>
      <c r="E1054" s="3" t="s">
        <v>70</v>
      </c>
      <c r="F1054" s="5">
        <v>7.06</v>
      </c>
      <c r="G1054" s="3">
        <v>2.0</v>
      </c>
      <c r="H1054" s="5">
        <v>65.6</v>
      </c>
      <c r="I1054" s="3" t="s">
        <v>120</v>
      </c>
      <c r="J1054" s="3">
        <f>IFERROR(__xludf.DUMMYFUNCTION("COUNTA(SPLIT(I1054,"",""))"),2.0)</f>
        <v>2</v>
      </c>
      <c r="K1054" s="3">
        <f>IFERROR(__xludf.DUMMYFUNCTION("IF(REGEXMATCH(I1054,""(?i)literary society""),1,0)"),0.0)</f>
        <v>0</v>
      </c>
      <c r="L1054" s="3">
        <f>IFERROR(__xludf.DUMMYFUNCTION("IF(REGEXMATCH(I1054,""(?i)robotics""),1,0)"),0.0)</f>
        <v>0</v>
      </c>
      <c r="M1054" s="3">
        <f>IFERROR(__xludf.DUMMYFUNCTION("IF(REGEXMATCH(I1054,""(?i)coding club""),1,0)"),1.0)</f>
        <v>1</v>
      </c>
      <c r="N1054" s="3">
        <f>IFERROR(__xludf.DUMMYFUNCTION("IF(REGEXMATCH(I1054,""(?i)entrepreneurship cell""),1,0)"),0.0)</f>
        <v>0</v>
      </c>
      <c r="O1054" s="3">
        <f>IFERROR(__xludf.DUMMYFUNCTION("IF(REGEXMATCH(I1054,""(?i)cultural club""),1,0)"),1.0)</f>
        <v>1</v>
      </c>
      <c r="P1054" s="3">
        <f>IFERROR(__xludf.DUMMYFUNCTION("IF(REGEXMATCH(I1054,""(?i)sports club""),1,0)"),0.0)</f>
        <v>0</v>
      </c>
      <c r="Q1054" s="3" t="s">
        <v>121</v>
      </c>
      <c r="R1054" s="3">
        <f>IFERROR(__xludf.DUMMYFUNCTION("COUNTA(SPLIT(Q1054,"",""))"),5.0)</f>
        <v>5</v>
      </c>
      <c r="S1054" s="3">
        <f>IFERROR(__xludf.DUMMYFUNCTION("IF(REGEXMATCH(Q1054,""(?i)c\+\+""),1,0)"),0.0)</f>
        <v>0</v>
      </c>
      <c r="T1054" s="3">
        <f>IFERROR(__xludf.DUMMYFUNCTION("IF(REGEXMATCH(Q1054,""(?i)machine learning""),1,0)"),1.0)</f>
        <v>1</v>
      </c>
      <c r="U1054" s="3">
        <f>IFERROR(__xludf.DUMMYFUNCTION("IF(REGEXMATCH(Q1054,""(?i)python""),1,0)"),0.0)</f>
        <v>0</v>
      </c>
      <c r="V1054" s="3">
        <f>IFERROR(__xludf.DUMMYFUNCTION("IF(REGEXMATCH(Q1054,""(?i)java""),1,0)"),1.0)</f>
        <v>1</v>
      </c>
      <c r="W1054" s="3">
        <f>IFERROR(__xludf.DUMMYFUNCTION("IF(REGEXMATCH(Q1054,""(?i)sql""),1,0)"),1.0)</f>
        <v>1</v>
      </c>
      <c r="X1054" s="3">
        <f>IFERROR(__xludf.DUMMYFUNCTION("IF(REGEXMATCH(Q1054,""(?i)web development""),1,0)"),1.0)</f>
        <v>1</v>
      </c>
      <c r="Y1054" s="3">
        <f>IFERROR(__xludf.DUMMYFUNCTION("IF(REGEXMATCH(Q1054,""(?i)data science""),1,0)"),1.0)</f>
        <v>1</v>
      </c>
      <c r="Z1054" s="3" t="s">
        <v>55</v>
      </c>
      <c r="AA1054" s="3" t="s">
        <v>48</v>
      </c>
      <c r="AB1054" s="3" t="s">
        <v>66</v>
      </c>
      <c r="AC1054" s="3" t="s">
        <v>67</v>
      </c>
      <c r="AD1054" s="3">
        <v>8.92</v>
      </c>
      <c r="AE1054" s="3" t="s">
        <v>106</v>
      </c>
      <c r="AF1054" s="3">
        <v>7.62</v>
      </c>
      <c r="AG1054" s="3">
        <v>5.89</v>
      </c>
      <c r="AH1054" s="3">
        <v>6.81</v>
      </c>
      <c r="AI1054" s="3">
        <v>7.8</v>
      </c>
      <c r="AJ1054" s="3">
        <v>7.59</v>
      </c>
      <c r="AK1054" s="3">
        <v>5.84</v>
      </c>
      <c r="AL1054" s="3">
        <v>7.37</v>
      </c>
      <c r="AM1054" s="3">
        <v>7.56</v>
      </c>
    </row>
    <row r="1055">
      <c r="A1055" s="3" t="s">
        <v>2314</v>
      </c>
      <c r="B1055" s="3" t="s">
        <v>256</v>
      </c>
      <c r="C1055" s="4">
        <v>21.0</v>
      </c>
      <c r="D1055" s="3" t="s">
        <v>58</v>
      </c>
      <c r="E1055" s="3" t="s">
        <v>42</v>
      </c>
      <c r="F1055" s="5">
        <v>7.0</v>
      </c>
      <c r="G1055" s="3">
        <v>2.0</v>
      </c>
      <c r="H1055" s="5">
        <v>93.33</v>
      </c>
      <c r="I1055" s="3" t="s">
        <v>253</v>
      </c>
      <c r="J1055" s="3">
        <f>IFERROR(__xludf.DUMMYFUNCTION("COUNTA(SPLIT(I1055,"",""))"),2.0)</f>
        <v>2</v>
      </c>
      <c r="K1055" s="3">
        <f>IFERROR(__xludf.DUMMYFUNCTION("IF(REGEXMATCH(I1055,""(?i)literary society""),1,0)"),1.0)</f>
        <v>1</v>
      </c>
      <c r="L1055" s="3">
        <f>IFERROR(__xludf.DUMMYFUNCTION("IF(REGEXMATCH(I1055,""(?i)robotics""),1,0)"),0.0)</f>
        <v>0</v>
      </c>
      <c r="M1055" s="3">
        <f>IFERROR(__xludf.DUMMYFUNCTION("IF(REGEXMATCH(I1055,""(?i)coding club""),1,0)"),0.0)</f>
        <v>0</v>
      </c>
      <c r="N1055" s="3">
        <f>IFERROR(__xludf.DUMMYFUNCTION("IF(REGEXMATCH(I1055,""(?i)entrepreneurship cell""),1,0)"),0.0)</f>
        <v>0</v>
      </c>
      <c r="O1055" s="3">
        <f>IFERROR(__xludf.DUMMYFUNCTION("IF(REGEXMATCH(I1055,""(?i)cultural club""),1,0)"),0.0)</f>
        <v>0</v>
      </c>
      <c r="P1055" s="3">
        <f>IFERROR(__xludf.DUMMYFUNCTION("IF(REGEXMATCH(I1055,""(?i)sports club""),1,0)"),1.0)</f>
        <v>1</v>
      </c>
      <c r="Q1055" s="3" t="s">
        <v>557</v>
      </c>
      <c r="R1055" s="3">
        <f>IFERROR(__xludf.DUMMYFUNCTION("COUNTA(SPLIT(Q1055,"",""))"),4.0)</f>
        <v>4</v>
      </c>
      <c r="S1055" s="3">
        <f>IFERROR(__xludf.DUMMYFUNCTION("IF(REGEXMATCH(Q1055,""(?i)c\+\+""),1,0)"),1.0)</f>
        <v>1</v>
      </c>
      <c r="T1055" s="3">
        <f>IFERROR(__xludf.DUMMYFUNCTION("IF(REGEXMATCH(Q1055,""(?i)machine learning""),1,0)"),1.0)</f>
        <v>1</v>
      </c>
      <c r="U1055" s="3">
        <f>IFERROR(__xludf.DUMMYFUNCTION("IF(REGEXMATCH(Q1055,""(?i)python""),1,0)"),0.0)</f>
        <v>0</v>
      </c>
      <c r="V1055" s="3">
        <f>IFERROR(__xludf.DUMMYFUNCTION("IF(REGEXMATCH(Q1055,""(?i)java""),1,0)"),0.0)</f>
        <v>0</v>
      </c>
      <c r="W1055" s="3">
        <f>IFERROR(__xludf.DUMMYFUNCTION("IF(REGEXMATCH(Q1055,""(?i)sql""),1,0)"),0.0)</f>
        <v>0</v>
      </c>
      <c r="X1055" s="3">
        <f>IFERROR(__xludf.DUMMYFUNCTION("IF(REGEXMATCH(Q1055,""(?i)web development""),1,0)"),1.0)</f>
        <v>1</v>
      </c>
      <c r="Y1055" s="3">
        <f>IFERROR(__xludf.DUMMYFUNCTION("IF(REGEXMATCH(Q1055,""(?i)data science""),1,0)"),1.0)</f>
        <v>1</v>
      </c>
      <c r="Z1055" s="3" t="s">
        <v>45</v>
      </c>
      <c r="AA1055" s="3" t="s">
        <v>46</v>
      </c>
      <c r="AB1055" s="3" t="s">
        <v>47</v>
      </c>
      <c r="AC1055" s="3" t="s">
        <v>48</v>
      </c>
      <c r="AD1055" s="3">
        <v>0.0</v>
      </c>
      <c r="AE1055" s="3" t="s">
        <v>49</v>
      </c>
      <c r="AF1055" s="3">
        <v>6.68</v>
      </c>
      <c r="AG1055" s="3">
        <v>7.21</v>
      </c>
      <c r="AH1055" s="3">
        <v>8.01</v>
      </c>
      <c r="AI1055" s="3">
        <v>6.55</v>
      </c>
      <c r="AJ1055" s="3">
        <v>6.12</v>
      </c>
      <c r="AK1055" s="3">
        <v>5.56</v>
      </c>
      <c r="AL1055" s="3">
        <v>7.48</v>
      </c>
      <c r="AM1055" s="3">
        <v>8.38</v>
      </c>
    </row>
    <row r="1056">
      <c r="A1056" s="3" t="s">
        <v>2315</v>
      </c>
      <c r="B1056" s="3" t="s">
        <v>374</v>
      </c>
      <c r="C1056" s="4">
        <v>22.0</v>
      </c>
      <c r="D1056" s="3" t="s">
        <v>41</v>
      </c>
      <c r="E1056" s="3" t="s">
        <v>59</v>
      </c>
      <c r="F1056" s="5">
        <v>6.16</v>
      </c>
      <c r="G1056" s="3">
        <v>2.0</v>
      </c>
      <c r="H1056" s="5">
        <v>60.33</v>
      </c>
      <c r="I1056" s="3" t="s">
        <v>11</v>
      </c>
      <c r="J1056" s="3">
        <f>IFERROR(__xludf.DUMMYFUNCTION("COUNTA(SPLIT(I1056,"",""))"),1.0)</f>
        <v>1</v>
      </c>
      <c r="K1056" s="3">
        <f>IFERROR(__xludf.DUMMYFUNCTION("IF(REGEXMATCH(I1056,""(?i)literary society""),1,0)"),0.0)</f>
        <v>0</v>
      </c>
      <c r="L1056" s="3">
        <f>IFERROR(__xludf.DUMMYFUNCTION("IF(REGEXMATCH(I1056,""(?i)robotics""),1,0)"),1.0)</f>
        <v>1</v>
      </c>
      <c r="M1056" s="3">
        <f>IFERROR(__xludf.DUMMYFUNCTION("IF(REGEXMATCH(I1056,""(?i)coding club""),1,0)"),0.0)</f>
        <v>0</v>
      </c>
      <c r="N1056" s="3">
        <f>IFERROR(__xludf.DUMMYFUNCTION("IF(REGEXMATCH(I1056,""(?i)entrepreneurship cell""),1,0)"),0.0)</f>
        <v>0</v>
      </c>
      <c r="O1056" s="3">
        <f>IFERROR(__xludf.DUMMYFUNCTION("IF(REGEXMATCH(I1056,""(?i)cultural club""),1,0)"),0.0)</f>
        <v>0</v>
      </c>
      <c r="P1056" s="3">
        <f>IFERROR(__xludf.DUMMYFUNCTION("IF(REGEXMATCH(I1056,""(?i)sports club""),1,0)"),0.0)</f>
        <v>0</v>
      </c>
      <c r="Q1056" s="3" t="s">
        <v>486</v>
      </c>
      <c r="R1056" s="3">
        <f>IFERROR(__xludf.DUMMYFUNCTION("COUNTA(SPLIT(Q1056,"",""))"),3.0)</f>
        <v>3</v>
      </c>
      <c r="S1056" s="3">
        <f>IFERROR(__xludf.DUMMYFUNCTION("IF(REGEXMATCH(Q1056,""(?i)c\+\+""),1,0)"),0.0)</f>
        <v>0</v>
      </c>
      <c r="T1056" s="3">
        <f>IFERROR(__xludf.DUMMYFUNCTION("IF(REGEXMATCH(Q1056,""(?i)machine learning""),1,0)"),1.0)</f>
        <v>1</v>
      </c>
      <c r="U1056" s="3">
        <f>IFERROR(__xludf.DUMMYFUNCTION("IF(REGEXMATCH(Q1056,""(?i)python""),1,0)"),1.0)</f>
        <v>1</v>
      </c>
      <c r="V1056" s="3">
        <f>IFERROR(__xludf.DUMMYFUNCTION("IF(REGEXMATCH(Q1056,""(?i)java""),1,0)"),0.0)</f>
        <v>0</v>
      </c>
      <c r="W1056" s="3">
        <f>IFERROR(__xludf.DUMMYFUNCTION("IF(REGEXMATCH(Q1056,""(?i)sql""),1,0)"),0.0)</f>
        <v>0</v>
      </c>
      <c r="X1056" s="3">
        <f>IFERROR(__xludf.DUMMYFUNCTION("IF(REGEXMATCH(Q1056,""(?i)web development""),1,0)"),0.0)</f>
        <v>0</v>
      </c>
      <c r="Y1056" s="3">
        <f>IFERROR(__xludf.DUMMYFUNCTION("IF(REGEXMATCH(Q1056,""(?i)data science""),1,0)"),1.0)</f>
        <v>1</v>
      </c>
      <c r="Z1056" s="3" t="s">
        <v>55</v>
      </c>
      <c r="AA1056" s="3" t="s">
        <v>48</v>
      </c>
      <c r="AB1056" s="3" t="s">
        <v>47</v>
      </c>
      <c r="AC1056" s="3" t="s">
        <v>48</v>
      </c>
      <c r="AD1056" s="3">
        <v>0.0</v>
      </c>
      <c r="AE1056" s="3" t="s">
        <v>49</v>
      </c>
      <c r="AF1056" s="3">
        <v>5.12</v>
      </c>
      <c r="AG1056" s="3">
        <v>7.62</v>
      </c>
      <c r="AH1056" s="3">
        <v>6.36</v>
      </c>
      <c r="AI1056" s="3">
        <v>5.81</v>
      </c>
      <c r="AJ1056" s="3">
        <v>6.38</v>
      </c>
      <c r="AK1056" s="3">
        <v>6.82</v>
      </c>
      <c r="AL1056" s="3">
        <v>6.4</v>
      </c>
      <c r="AM1056" s="3">
        <v>4.79</v>
      </c>
    </row>
    <row r="1057">
      <c r="A1057" s="3" t="s">
        <v>2316</v>
      </c>
      <c r="B1057" s="3" t="s">
        <v>143</v>
      </c>
      <c r="C1057" s="4">
        <v>23.0</v>
      </c>
      <c r="D1057" s="3" t="s">
        <v>41</v>
      </c>
      <c r="E1057" s="3" t="s">
        <v>59</v>
      </c>
      <c r="F1057" s="5">
        <v>7.08</v>
      </c>
      <c r="G1057" s="3">
        <v>2.0</v>
      </c>
      <c r="H1057" s="5">
        <v>60.04</v>
      </c>
      <c r="I1057" s="3" t="s">
        <v>10</v>
      </c>
      <c r="J1057" s="3">
        <f>IFERROR(__xludf.DUMMYFUNCTION("COUNTA(SPLIT(I1057,"",""))"),1.0)</f>
        <v>1</v>
      </c>
      <c r="K1057" s="3">
        <f>IFERROR(__xludf.DUMMYFUNCTION("IF(REGEXMATCH(I1057,""(?i)literary society""),1,0)"),1.0)</f>
        <v>1</v>
      </c>
      <c r="L1057" s="3">
        <f>IFERROR(__xludf.DUMMYFUNCTION("IF(REGEXMATCH(I1057,""(?i)robotics""),1,0)"),0.0)</f>
        <v>0</v>
      </c>
      <c r="M1057" s="3">
        <f>IFERROR(__xludf.DUMMYFUNCTION("IF(REGEXMATCH(I1057,""(?i)coding club""),1,0)"),0.0)</f>
        <v>0</v>
      </c>
      <c r="N1057" s="3">
        <f>IFERROR(__xludf.DUMMYFUNCTION("IF(REGEXMATCH(I1057,""(?i)entrepreneurship cell""),1,0)"),0.0)</f>
        <v>0</v>
      </c>
      <c r="O1057" s="3">
        <f>IFERROR(__xludf.DUMMYFUNCTION("IF(REGEXMATCH(I1057,""(?i)cultural club""),1,0)"),0.0)</f>
        <v>0</v>
      </c>
      <c r="P1057" s="3">
        <f>IFERROR(__xludf.DUMMYFUNCTION("IF(REGEXMATCH(I1057,""(?i)sports club""),1,0)"),0.0)</f>
        <v>0</v>
      </c>
      <c r="Q1057" s="3" t="s">
        <v>433</v>
      </c>
      <c r="R1057" s="3">
        <f>IFERROR(__xludf.DUMMYFUNCTION("COUNTA(SPLIT(Q1057,"",""))"),2.0)</f>
        <v>2</v>
      </c>
      <c r="S1057" s="3">
        <f>IFERROR(__xludf.DUMMYFUNCTION("IF(REGEXMATCH(Q1057,""(?i)c\+\+""),1,0)"),0.0)</f>
        <v>0</v>
      </c>
      <c r="T1057" s="3">
        <f>IFERROR(__xludf.DUMMYFUNCTION("IF(REGEXMATCH(Q1057,""(?i)machine learning""),1,0)"),0.0)</f>
        <v>0</v>
      </c>
      <c r="U1057" s="3">
        <f>IFERROR(__xludf.DUMMYFUNCTION("IF(REGEXMATCH(Q1057,""(?i)python""),1,0)"),0.0)</f>
        <v>0</v>
      </c>
      <c r="V1057" s="3">
        <f>IFERROR(__xludf.DUMMYFUNCTION("IF(REGEXMATCH(Q1057,""(?i)java""),1,0)"),0.0)</f>
        <v>0</v>
      </c>
      <c r="W1057" s="3">
        <f>IFERROR(__xludf.DUMMYFUNCTION("IF(REGEXMATCH(Q1057,""(?i)sql""),1,0)"),1.0)</f>
        <v>1</v>
      </c>
      <c r="X1057" s="3">
        <f>IFERROR(__xludf.DUMMYFUNCTION("IF(REGEXMATCH(Q1057,""(?i)web development""),1,0)"),0.0)</f>
        <v>0</v>
      </c>
      <c r="Y1057" s="3">
        <f>IFERROR(__xludf.DUMMYFUNCTION("IF(REGEXMATCH(Q1057,""(?i)data science""),1,0)"),1.0)</f>
        <v>1</v>
      </c>
      <c r="Z1057" s="3" t="s">
        <v>55</v>
      </c>
      <c r="AA1057" s="3" t="s">
        <v>48</v>
      </c>
      <c r="AB1057" s="3" t="s">
        <v>47</v>
      </c>
      <c r="AC1057" s="3" t="s">
        <v>48</v>
      </c>
      <c r="AD1057" s="3">
        <v>0.0</v>
      </c>
      <c r="AE1057" s="3" t="s">
        <v>49</v>
      </c>
      <c r="AF1057" s="3">
        <v>7.44</v>
      </c>
      <c r="AG1057" s="3">
        <v>6.27</v>
      </c>
      <c r="AH1057" s="3">
        <v>7.23</v>
      </c>
      <c r="AI1057" s="3">
        <v>5.14</v>
      </c>
      <c r="AJ1057" s="3">
        <v>7.6</v>
      </c>
      <c r="AK1057" s="3">
        <v>7.3</v>
      </c>
      <c r="AL1057" s="3">
        <v>7.64</v>
      </c>
      <c r="AM1057" s="3">
        <v>8.06</v>
      </c>
    </row>
    <row r="1058">
      <c r="A1058" s="3" t="s">
        <v>2317</v>
      </c>
      <c r="B1058" s="3" t="s">
        <v>127</v>
      </c>
      <c r="C1058" s="4">
        <v>23.0</v>
      </c>
      <c r="D1058" s="3" t="s">
        <v>58</v>
      </c>
      <c r="E1058" s="3" t="s">
        <v>42</v>
      </c>
      <c r="F1058" s="5">
        <v>6.74</v>
      </c>
      <c r="G1058" s="3">
        <v>0.0</v>
      </c>
      <c r="H1058" s="5">
        <v>94.48</v>
      </c>
      <c r="I1058" s="3" t="s">
        <v>232</v>
      </c>
      <c r="J1058" s="3">
        <f>IFERROR(__xludf.DUMMYFUNCTION("COUNTA(SPLIT(I1058,"",""))"),3.0)</f>
        <v>3</v>
      </c>
      <c r="K1058" s="3">
        <f>IFERROR(__xludf.DUMMYFUNCTION("IF(REGEXMATCH(I1058,""(?i)literary society""),1,0)"),1.0)</f>
        <v>1</v>
      </c>
      <c r="L1058" s="3">
        <f>IFERROR(__xludf.DUMMYFUNCTION("IF(REGEXMATCH(I1058,""(?i)robotics""),1,0)"),1.0)</f>
        <v>1</v>
      </c>
      <c r="M1058" s="3">
        <f>IFERROR(__xludf.DUMMYFUNCTION("IF(REGEXMATCH(I1058,""(?i)coding club""),1,0)"),0.0)</f>
        <v>0</v>
      </c>
      <c r="N1058" s="3">
        <f>IFERROR(__xludf.DUMMYFUNCTION("IF(REGEXMATCH(I1058,""(?i)entrepreneurship cell""),1,0)"),0.0)</f>
        <v>0</v>
      </c>
      <c r="O1058" s="3">
        <f>IFERROR(__xludf.DUMMYFUNCTION("IF(REGEXMATCH(I1058,""(?i)cultural club""),1,0)"),1.0)</f>
        <v>1</v>
      </c>
      <c r="P1058" s="3">
        <f>IFERROR(__xludf.DUMMYFUNCTION("IF(REGEXMATCH(I1058,""(?i)sports club""),1,0)"),0.0)</f>
        <v>0</v>
      </c>
      <c r="Q1058" s="3" t="s">
        <v>395</v>
      </c>
      <c r="R1058" s="3">
        <f>IFERROR(__xludf.DUMMYFUNCTION("COUNTA(SPLIT(Q1058,"",""))"),2.0)</f>
        <v>2</v>
      </c>
      <c r="S1058" s="3">
        <f>IFERROR(__xludf.DUMMYFUNCTION("IF(REGEXMATCH(Q1058,""(?i)c\+\+""),1,0)"),1.0)</f>
        <v>1</v>
      </c>
      <c r="T1058" s="3">
        <f>IFERROR(__xludf.DUMMYFUNCTION("IF(REGEXMATCH(Q1058,""(?i)machine learning""),1,0)"),0.0)</f>
        <v>0</v>
      </c>
      <c r="U1058" s="3">
        <f>IFERROR(__xludf.DUMMYFUNCTION("IF(REGEXMATCH(Q1058,""(?i)python""),1,0)"),0.0)</f>
        <v>0</v>
      </c>
      <c r="V1058" s="3">
        <f>IFERROR(__xludf.DUMMYFUNCTION("IF(REGEXMATCH(Q1058,""(?i)java""),1,0)"),0.0)</f>
        <v>0</v>
      </c>
      <c r="W1058" s="3">
        <f>IFERROR(__xludf.DUMMYFUNCTION("IF(REGEXMATCH(Q1058,""(?i)sql""),1,0)"),0.0)</f>
        <v>0</v>
      </c>
      <c r="X1058" s="3">
        <f>IFERROR(__xludf.DUMMYFUNCTION("IF(REGEXMATCH(Q1058,""(?i)web development""),1,0)"),0.0)</f>
        <v>0</v>
      </c>
      <c r="Y1058" s="3">
        <f>IFERROR(__xludf.DUMMYFUNCTION("IF(REGEXMATCH(Q1058,""(?i)data science""),1,0)"),1.0)</f>
        <v>1</v>
      </c>
      <c r="Z1058" s="3" t="s">
        <v>45</v>
      </c>
      <c r="AA1058" s="3" t="s">
        <v>72</v>
      </c>
      <c r="AB1058" s="3" t="s">
        <v>66</v>
      </c>
      <c r="AC1058" s="3" t="s">
        <v>85</v>
      </c>
      <c r="AD1058" s="3">
        <v>10.21</v>
      </c>
      <c r="AE1058" s="3" t="s">
        <v>75</v>
      </c>
      <c r="AF1058" s="3">
        <v>6.77</v>
      </c>
      <c r="AG1058" s="3">
        <v>6.82</v>
      </c>
      <c r="AH1058" s="3">
        <v>6.52</v>
      </c>
      <c r="AI1058" s="3">
        <v>7.69</v>
      </c>
      <c r="AJ1058" s="3">
        <v>6.37</v>
      </c>
      <c r="AK1058" s="3">
        <v>6.64</v>
      </c>
      <c r="AL1058" s="3">
        <v>5.74</v>
      </c>
      <c r="AM1058" s="3">
        <v>7.38</v>
      </c>
    </row>
    <row r="1059">
      <c r="A1059" s="3" t="s">
        <v>2318</v>
      </c>
      <c r="B1059" s="3" t="s">
        <v>100</v>
      </c>
      <c r="C1059" s="4">
        <v>23.0</v>
      </c>
      <c r="D1059" s="3" t="s">
        <v>58</v>
      </c>
      <c r="E1059" s="3" t="s">
        <v>52</v>
      </c>
      <c r="F1059" s="5">
        <v>7.16</v>
      </c>
      <c r="G1059" s="3">
        <v>1.0</v>
      </c>
      <c r="H1059" s="5">
        <v>63.23</v>
      </c>
      <c r="I1059" s="3" t="s">
        <v>1100</v>
      </c>
      <c r="J1059" s="3">
        <f>IFERROR(__xludf.DUMMYFUNCTION("COUNTA(SPLIT(I1059,"",""))"),3.0)</f>
        <v>3</v>
      </c>
      <c r="K1059" s="3">
        <f>IFERROR(__xludf.DUMMYFUNCTION("IF(REGEXMATCH(I1059,""(?i)literary society""),1,0)"),1.0)</f>
        <v>1</v>
      </c>
      <c r="L1059" s="3">
        <f>IFERROR(__xludf.DUMMYFUNCTION("IF(REGEXMATCH(I1059,""(?i)robotics""),1,0)"),0.0)</f>
        <v>0</v>
      </c>
      <c r="M1059" s="3">
        <f>IFERROR(__xludf.DUMMYFUNCTION("IF(REGEXMATCH(I1059,""(?i)coding club""),1,0)"),1.0)</f>
        <v>1</v>
      </c>
      <c r="N1059" s="3">
        <f>IFERROR(__xludf.DUMMYFUNCTION("IF(REGEXMATCH(I1059,""(?i)entrepreneurship cell""),1,0)"),1.0)</f>
        <v>1</v>
      </c>
      <c r="O1059" s="3">
        <f>IFERROR(__xludf.DUMMYFUNCTION("IF(REGEXMATCH(I1059,""(?i)cultural club""),1,0)"),0.0)</f>
        <v>0</v>
      </c>
      <c r="P1059" s="3">
        <f>IFERROR(__xludf.DUMMYFUNCTION("IF(REGEXMATCH(I1059,""(?i)sports club""),1,0)"),0.0)</f>
        <v>0</v>
      </c>
      <c r="Q1059" s="3" t="s">
        <v>1974</v>
      </c>
      <c r="R1059" s="3">
        <f>IFERROR(__xludf.DUMMYFUNCTION("COUNTA(SPLIT(Q1059,"",""))"),4.0)</f>
        <v>4</v>
      </c>
      <c r="S1059" s="3">
        <f>IFERROR(__xludf.DUMMYFUNCTION("IF(REGEXMATCH(Q1059,""(?i)c\+\+""),1,0)"),1.0)</f>
        <v>1</v>
      </c>
      <c r="T1059" s="3">
        <f>IFERROR(__xludf.DUMMYFUNCTION("IF(REGEXMATCH(Q1059,""(?i)machine learning""),1,0)"),0.0)</f>
        <v>0</v>
      </c>
      <c r="U1059" s="3">
        <f>IFERROR(__xludf.DUMMYFUNCTION("IF(REGEXMATCH(Q1059,""(?i)python""),1,0)"),0.0)</f>
        <v>0</v>
      </c>
      <c r="V1059" s="3">
        <f>IFERROR(__xludf.DUMMYFUNCTION("IF(REGEXMATCH(Q1059,""(?i)java""),1,0)"),1.0)</f>
        <v>1</v>
      </c>
      <c r="W1059" s="3">
        <f>IFERROR(__xludf.DUMMYFUNCTION("IF(REGEXMATCH(Q1059,""(?i)sql""),1,0)"),1.0)</f>
        <v>1</v>
      </c>
      <c r="X1059" s="3">
        <f>IFERROR(__xludf.DUMMYFUNCTION("IF(REGEXMATCH(Q1059,""(?i)web development""),1,0)"),1.0)</f>
        <v>1</v>
      </c>
      <c r="Y1059" s="3">
        <f>IFERROR(__xludf.DUMMYFUNCTION("IF(REGEXMATCH(Q1059,""(?i)data science""),1,0)"),0.0)</f>
        <v>0</v>
      </c>
      <c r="Z1059" s="3" t="s">
        <v>55</v>
      </c>
      <c r="AA1059" s="3" t="s">
        <v>48</v>
      </c>
      <c r="AB1059" s="3" t="s">
        <v>66</v>
      </c>
      <c r="AC1059" s="3" t="s">
        <v>72</v>
      </c>
      <c r="AD1059" s="3">
        <v>14.43</v>
      </c>
      <c r="AE1059" s="3" t="s">
        <v>72</v>
      </c>
      <c r="AF1059" s="3">
        <v>6.73</v>
      </c>
      <c r="AG1059" s="3">
        <v>8.06</v>
      </c>
      <c r="AH1059" s="3">
        <v>7.31</v>
      </c>
      <c r="AI1059" s="3">
        <v>6.11</v>
      </c>
      <c r="AJ1059" s="3">
        <v>7.25</v>
      </c>
      <c r="AK1059" s="3">
        <v>7.81</v>
      </c>
      <c r="AL1059" s="3">
        <v>6.92</v>
      </c>
      <c r="AM1059" s="3">
        <v>7.07</v>
      </c>
    </row>
    <row r="1060">
      <c r="A1060" s="3" t="s">
        <v>2319</v>
      </c>
      <c r="B1060" s="3" t="s">
        <v>2320</v>
      </c>
      <c r="C1060" s="4">
        <v>21.0</v>
      </c>
      <c r="D1060" s="3" t="s">
        <v>41</v>
      </c>
      <c r="E1060" s="3" t="s">
        <v>92</v>
      </c>
      <c r="F1060" s="5">
        <v>6.89</v>
      </c>
      <c r="G1060" s="3">
        <v>1.0</v>
      </c>
      <c r="H1060" s="5">
        <v>65.21</v>
      </c>
      <c r="I1060" s="3" t="s">
        <v>615</v>
      </c>
      <c r="J1060" s="3">
        <f>IFERROR(__xludf.DUMMYFUNCTION("COUNTA(SPLIT(I1060,"",""))"),2.0)</f>
        <v>2</v>
      </c>
      <c r="K1060" s="3">
        <f>IFERROR(__xludf.DUMMYFUNCTION("IF(REGEXMATCH(I1060,""(?i)literary society""),1,0)"),0.0)</f>
        <v>0</v>
      </c>
      <c r="L1060" s="3">
        <f>IFERROR(__xludf.DUMMYFUNCTION("IF(REGEXMATCH(I1060,""(?i)robotics""),1,0)"),1.0)</f>
        <v>1</v>
      </c>
      <c r="M1060" s="3">
        <f>IFERROR(__xludf.DUMMYFUNCTION("IF(REGEXMATCH(I1060,""(?i)coding club""),1,0)"),0.0)</f>
        <v>0</v>
      </c>
      <c r="N1060" s="3">
        <f>IFERROR(__xludf.DUMMYFUNCTION("IF(REGEXMATCH(I1060,""(?i)entrepreneurship cell""),1,0)"),1.0)</f>
        <v>1</v>
      </c>
      <c r="O1060" s="3">
        <f>IFERROR(__xludf.DUMMYFUNCTION("IF(REGEXMATCH(I1060,""(?i)cultural club""),1,0)"),0.0)</f>
        <v>0</v>
      </c>
      <c r="P1060" s="3">
        <f>IFERROR(__xludf.DUMMYFUNCTION("IF(REGEXMATCH(I1060,""(?i)sports club""),1,0)"),0.0)</f>
        <v>0</v>
      </c>
      <c r="Q1060" s="3" t="s">
        <v>2321</v>
      </c>
      <c r="R1060" s="3">
        <f>IFERROR(__xludf.DUMMYFUNCTION("COUNTA(SPLIT(Q1060,"",""))"),5.0)</f>
        <v>5</v>
      </c>
      <c r="S1060" s="3">
        <f>IFERROR(__xludf.DUMMYFUNCTION("IF(REGEXMATCH(Q1060,""(?i)c\+\+""),1,0)"),1.0)</f>
        <v>1</v>
      </c>
      <c r="T1060" s="3">
        <f>IFERROR(__xludf.DUMMYFUNCTION("IF(REGEXMATCH(Q1060,""(?i)machine learning""),1,0)"),1.0)</f>
        <v>1</v>
      </c>
      <c r="U1060" s="3">
        <f>IFERROR(__xludf.DUMMYFUNCTION("IF(REGEXMATCH(Q1060,""(?i)python""),1,0)"),0.0)</f>
        <v>0</v>
      </c>
      <c r="V1060" s="3">
        <f>IFERROR(__xludf.DUMMYFUNCTION("IF(REGEXMATCH(Q1060,""(?i)java""),1,0)"),1.0)</f>
        <v>1</v>
      </c>
      <c r="W1060" s="3">
        <f>IFERROR(__xludf.DUMMYFUNCTION("IF(REGEXMATCH(Q1060,""(?i)sql""),1,0)"),0.0)</f>
        <v>0</v>
      </c>
      <c r="X1060" s="3">
        <f>IFERROR(__xludf.DUMMYFUNCTION("IF(REGEXMATCH(Q1060,""(?i)web development""),1,0)"),1.0)</f>
        <v>1</v>
      </c>
      <c r="Y1060" s="3">
        <f>IFERROR(__xludf.DUMMYFUNCTION("IF(REGEXMATCH(Q1060,""(?i)data science""),1,0)"),1.0)</f>
        <v>1</v>
      </c>
      <c r="Z1060" s="3" t="s">
        <v>55</v>
      </c>
      <c r="AA1060" s="3" t="s">
        <v>48</v>
      </c>
      <c r="AB1060" s="3" t="s">
        <v>47</v>
      </c>
      <c r="AC1060" s="3" t="s">
        <v>48</v>
      </c>
      <c r="AD1060" s="3">
        <v>0.0</v>
      </c>
      <c r="AE1060" s="3" t="s">
        <v>49</v>
      </c>
      <c r="AF1060" s="3">
        <v>6.84</v>
      </c>
      <c r="AG1060" s="3">
        <v>8.62</v>
      </c>
      <c r="AH1060" s="3">
        <v>7.56</v>
      </c>
      <c r="AI1060" s="3">
        <v>5.68</v>
      </c>
      <c r="AJ1060" s="3">
        <v>6.91</v>
      </c>
      <c r="AK1060" s="3">
        <v>6.75</v>
      </c>
      <c r="AL1060" s="3">
        <v>5.83</v>
      </c>
      <c r="AM1060" s="3">
        <v>6.9</v>
      </c>
    </row>
    <row r="1061">
      <c r="A1061" s="3" t="s">
        <v>2322</v>
      </c>
      <c r="B1061" s="3" t="s">
        <v>69</v>
      </c>
      <c r="C1061" s="4">
        <v>22.0</v>
      </c>
      <c r="D1061" s="3" t="s">
        <v>41</v>
      </c>
      <c r="E1061" s="3" t="s">
        <v>52</v>
      </c>
      <c r="F1061" s="5">
        <v>6.4</v>
      </c>
      <c r="G1061" s="3">
        <v>2.0</v>
      </c>
      <c r="H1061" s="5">
        <v>64.46</v>
      </c>
      <c r="I1061" s="3" t="s">
        <v>12</v>
      </c>
      <c r="J1061" s="3">
        <f>IFERROR(__xludf.DUMMYFUNCTION("COUNTA(SPLIT(I1061,"",""))"),1.0)</f>
        <v>1</v>
      </c>
      <c r="K1061" s="3">
        <f>IFERROR(__xludf.DUMMYFUNCTION("IF(REGEXMATCH(I1061,""(?i)literary society""),1,0)"),0.0)</f>
        <v>0</v>
      </c>
      <c r="L1061" s="3">
        <f>IFERROR(__xludf.DUMMYFUNCTION("IF(REGEXMATCH(I1061,""(?i)robotics""),1,0)"),0.0)</f>
        <v>0</v>
      </c>
      <c r="M1061" s="3">
        <f>IFERROR(__xludf.DUMMYFUNCTION("IF(REGEXMATCH(I1061,""(?i)coding club""),1,0)"),1.0)</f>
        <v>1</v>
      </c>
      <c r="N1061" s="3">
        <f>IFERROR(__xludf.DUMMYFUNCTION("IF(REGEXMATCH(I1061,""(?i)entrepreneurship cell""),1,0)"),0.0)</f>
        <v>0</v>
      </c>
      <c r="O1061" s="3">
        <f>IFERROR(__xludf.DUMMYFUNCTION("IF(REGEXMATCH(I1061,""(?i)cultural club""),1,0)"),0.0)</f>
        <v>0</v>
      </c>
      <c r="P1061" s="3">
        <f>IFERROR(__xludf.DUMMYFUNCTION("IF(REGEXMATCH(I1061,""(?i)sports club""),1,0)"),0.0)</f>
        <v>0</v>
      </c>
      <c r="Q1061" s="3" t="s">
        <v>675</v>
      </c>
      <c r="R1061" s="3">
        <f>IFERROR(__xludf.DUMMYFUNCTION("COUNTA(SPLIT(Q1061,"",""))"),4.0)</f>
        <v>4</v>
      </c>
      <c r="S1061" s="3">
        <f>IFERROR(__xludf.DUMMYFUNCTION("IF(REGEXMATCH(Q1061,""(?i)c\+\+""),1,0)"),0.0)</f>
        <v>0</v>
      </c>
      <c r="T1061" s="3">
        <f>IFERROR(__xludf.DUMMYFUNCTION("IF(REGEXMATCH(Q1061,""(?i)machine learning""),1,0)"),0.0)</f>
        <v>0</v>
      </c>
      <c r="U1061" s="3">
        <f>IFERROR(__xludf.DUMMYFUNCTION("IF(REGEXMATCH(Q1061,""(?i)python""),1,0)"),1.0)</f>
        <v>1</v>
      </c>
      <c r="V1061" s="3">
        <f>IFERROR(__xludf.DUMMYFUNCTION("IF(REGEXMATCH(Q1061,""(?i)java""),1,0)"),0.0)</f>
        <v>0</v>
      </c>
      <c r="W1061" s="3">
        <f>IFERROR(__xludf.DUMMYFUNCTION("IF(REGEXMATCH(Q1061,""(?i)sql""),1,0)"),1.0)</f>
        <v>1</v>
      </c>
      <c r="X1061" s="3">
        <f>IFERROR(__xludf.DUMMYFUNCTION("IF(REGEXMATCH(Q1061,""(?i)web development""),1,0)"),1.0)</f>
        <v>1</v>
      </c>
      <c r="Y1061" s="3">
        <f>IFERROR(__xludf.DUMMYFUNCTION("IF(REGEXMATCH(Q1061,""(?i)data science""),1,0)"),1.0)</f>
        <v>1</v>
      </c>
      <c r="Z1061" s="3" t="s">
        <v>45</v>
      </c>
      <c r="AA1061" s="3" t="s">
        <v>85</v>
      </c>
      <c r="AB1061" s="3" t="s">
        <v>47</v>
      </c>
      <c r="AC1061" s="3" t="s">
        <v>48</v>
      </c>
      <c r="AD1061" s="3">
        <v>0.0</v>
      </c>
      <c r="AE1061" s="3" t="s">
        <v>49</v>
      </c>
      <c r="AF1061" s="3">
        <v>6.79</v>
      </c>
      <c r="AG1061" s="3">
        <v>5.92</v>
      </c>
      <c r="AH1061" s="3">
        <v>5.19</v>
      </c>
      <c r="AI1061" s="3">
        <v>5.36</v>
      </c>
      <c r="AJ1061" s="3">
        <v>6.87</v>
      </c>
      <c r="AK1061" s="3">
        <v>9.11</v>
      </c>
      <c r="AL1061" s="3">
        <v>4.28</v>
      </c>
      <c r="AM1061" s="3">
        <v>7.7</v>
      </c>
    </row>
    <row r="1062">
      <c r="A1062" s="3" t="s">
        <v>2323</v>
      </c>
      <c r="B1062" s="3" t="s">
        <v>187</v>
      </c>
      <c r="C1062" s="4">
        <v>20.0</v>
      </c>
      <c r="D1062" s="3" t="s">
        <v>58</v>
      </c>
      <c r="E1062" s="3" t="s">
        <v>70</v>
      </c>
      <c r="F1062" s="5">
        <v>6.77</v>
      </c>
      <c r="G1062" s="3">
        <v>5.0</v>
      </c>
      <c r="H1062" s="5">
        <v>93.69</v>
      </c>
      <c r="I1062" s="3" t="s">
        <v>12</v>
      </c>
      <c r="J1062" s="3">
        <f>IFERROR(__xludf.DUMMYFUNCTION("COUNTA(SPLIT(I1062,"",""))"),1.0)</f>
        <v>1</v>
      </c>
      <c r="K1062" s="3">
        <f>IFERROR(__xludf.DUMMYFUNCTION("IF(REGEXMATCH(I1062,""(?i)literary society""),1,0)"),0.0)</f>
        <v>0</v>
      </c>
      <c r="L1062" s="3">
        <f>IFERROR(__xludf.DUMMYFUNCTION("IF(REGEXMATCH(I1062,""(?i)robotics""),1,0)"),0.0)</f>
        <v>0</v>
      </c>
      <c r="M1062" s="3">
        <f>IFERROR(__xludf.DUMMYFUNCTION("IF(REGEXMATCH(I1062,""(?i)coding club""),1,0)"),1.0)</f>
        <v>1</v>
      </c>
      <c r="N1062" s="3">
        <f>IFERROR(__xludf.DUMMYFUNCTION("IF(REGEXMATCH(I1062,""(?i)entrepreneurship cell""),1,0)"),0.0)</f>
        <v>0</v>
      </c>
      <c r="O1062" s="3">
        <f>IFERROR(__xludf.DUMMYFUNCTION("IF(REGEXMATCH(I1062,""(?i)cultural club""),1,0)"),0.0)</f>
        <v>0</v>
      </c>
      <c r="P1062" s="3">
        <f>IFERROR(__xludf.DUMMYFUNCTION("IF(REGEXMATCH(I1062,""(?i)sports club""),1,0)"),0.0)</f>
        <v>0</v>
      </c>
      <c r="Q1062" s="3" t="s">
        <v>518</v>
      </c>
      <c r="R1062" s="3">
        <f>IFERROR(__xludf.DUMMYFUNCTION("COUNTA(SPLIT(Q1062,"",""))"),3.0)</f>
        <v>3</v>
      </c>
      <c r="S1062" s="3">
        <f>IFERROR(__xludf.DUMMYFUNCTION("IF(REGEXMATCH(Q1062,""(?i)c\+\+""),1,0)"),0.0)</f>
        <v>0</v>
      </c>
      <c r="T1062" s="3">
        <f>IFERROR(__xludf.DUMMYFUNCTION("IF(REGEXMATCH(Q1062,""(?i)machine learning""),1,0)"),1.0)</f>
        <v>1</v>
      </c>
      <c r="U1062" s="3">
        <f>IFERROR(__xludf.DUMMYFUNCTION("IF(REGEXMATCH(Q1062,""(?i)python""),1,0)"),0.0)</f>
        <v>0</v>
      </c>
      <c r="V1062" s="3">
        <f>IFERROR(__xludf.DUMMYFUNCTION("IF(REGEXMATCH(Q1062,""(?i)java""),1,0)"),1.0)</f>
        <v>1</v>
      </c>
      <c r="W1062" s="3">
        <f>IFERROR(__xludf.DUMMYFUNCTION("IF(REGEXMATCH(Q1062,""(?i)sql""),1,0)"),1.0)</f>
        <v>1</v>
      </c>
      <c r="X1062" s="3">
        <f>IFERROR(__xludf.DUMMYFUNCTION("IF(REGEXMATCH(Q1062,""(?i)web development""),1,0)"),0.0)</f>
        <v>0</v>
      </c>
      <c r="Y1062" s="3">
        <f>IFERROR(__xludf.DUMMYFUNCTION("IF(REGEXMATCH(Q1062,""(?i)data science""),1,0)"),0.0)</f>
        <v>0</v>
      </c>
      <c r="Z1062" s="3" t="s">
        <v>55</v>
      </c>
      <c r="AA1062" s="3" t="s">
        <v>48</v>
      </c>
      <c r="AB1062" s="3" t="s">
        <v>66</v>
      </c>
      <c r="AC1062" s="3" t="s">
        <v>72</v>
      </c>
      <c r="AD1062" s="3">
        <v>16.99</v>
      </c>
      <c r="AE1062" s="3" t="s">
        <v>61</v>
      </c>
      <c r="AF1062" s="3">
        <v>8.69</v>
      </c>
      <c r="AG1062" s="3">
        <v>6.31</v>
      </c>
      <c r="AH1062" s="3">
        <v>7.77</v>
      </c>
      <c r="AI1062" s="3">
        <v>7.71</v>
      </c>
      <c r="AJ1062" s="3">
        <v>4.36</v>
      </c>
      <c r="AK1062" s="3">
        <v>6.17</v>
      </c>
      <c r="AL1062" s="3">
        <v>5.71</v>
      </c>
      <c r="AM1062" s="3">
        <v>7.45</v>
      </c>
    </row>
    <row r="1063">
      <c r="A1063" s="3" t="s">
        <v>2324</v>
      </c>
      <c r="B1063" s="3" t="s">
        <v>81</v>
      </c>
      <c r="C1063" s="4">
        <v>23.0</v>
      </c>
      <c r="D1063" s="3" t="s">
        <v>41</v>
      </c>
      <c r="E1063" s="3" t="s">
        <v>82</v>
      </c>
      <c r="F1063" s="5">
        <v>7.11</v>
      </c>
      <c r="G1063" s="3">
        <v>0.0</v>
      </c>
      <c r="H1063" s="5">
        <v>98.47</v>
      </c>
      <c r="I1063" s="3" t="s">
        <v>10</v>
      </c>
      <c r="J1063" s="3">
        <f>IFERROR(__xludf.DUMMYFUNCTION("COUNTA(SPLIT(I1063,"",""))"),1.0)</f>
        <v>1</v>
      </c>
      <c r="K1063" s="3">
        <f>IFERROR(__xludf.DUMMYFUNCTION("IF(REGEXMATCH(I1063,""(?i)literary society""),1,0)"),1.0)</f>
        <v>1</v>
      </c>
      <c r="L1063" s="3">
        <f>IFERROR(__xludf.DUMMYFUNCTION("IF(REGEXMATCH(I1063,""(?i)robotics""),1,0)"),0.0)</f>
        <v>0</v>
      </c>
      <c r="M1063" s="3">
        <f>IFERROR(__xludf.DUMMYFUNCTION("IF(REGEXMATCH(I1063,""(?i)coding club""),1,0)"),0.0)</f>
        <v>0</v>
      </c>
      <c r="N1063" s="3">
        <f>IFERROR(__xludf.DUMMYFUNCTION("IF(REGEXMATCH(I1063,""(?i)entrepreneurship cell""),1,0)"),0.0)</f>
        <v>0</v>
      </c>
      <c r="O1063" s="3">
        <f>IFERROR(__xludf.DUMMYFUNCTION("IF(REGEXMATCH(I1063,""(?i)cultural club""),1,0)"),0.0)</f>
        <v>0</v>
      </c>
      <c r="P1063" s="3">
        <f>IFERROR(__xludf.DUMMYFUNCTION("IF(REGEXMATCH(I1063,""(?i)sports club""),1,0)"),0.0)</f>
        <v>0</v>
      </c>
      <c r="Q1063" s="3" t="s">
        <v>493</v>
      </c>
      <c r="R1063" s="3">
        <f>IFERROR(__xludf.DUMMYFUNCTION("COUNTA(SPLIT(Q1063,"",""))"),2.0)</f>
        <v>2</v>
      </c>
      <c r="S1063" s="3">
        <f>IFERROR(__xludf.DUMMYFUNCTION("IF(REGEXMATCH(Q1063,""(?i)c\+\+""),1,0)"),0.0)</f>
        <v>0</v>
      </c>
      <c r="T1063" s="3">
        <f>IFERROR(__xludf.DUMMYFUNCTION("IF(REGEXMATCH(Q1063,""(?i)machine learning""),1,0)"),1.0)</f>
        <v>1</v>
      </c>
      <c r="U1063" s="3">
        <f>IFERROR(__xludf.DUMMYFUNCTION("IF(REGEXMATCH(Q1063,""(?i)python""),1,0)"),0.0)</f>
        <v>0</v>
      </c>
      <c r="V1063" s="3">
        <f>IFERROR(__xludf.DUMMYFUNCTION("IF(REGEXMATCH(Q1063,""(?i)java""),1,0)"),0.0)</f>
        <v>0</v>
      </c>
      <c r="W1063" s="3">
        <f>IFERROR(__xludf.DUMMYFUNCTION("IF(REGEXMATCH(Q1063,""(?i)sql""),1,0)"),1.0)</f>
        <v>1</v>
      </c>
      <c r="X1063" s="3">
        <f>IFERROR(__xludf.DUMMYFUNCTION("IF(REGEXMATCH(Q1063,""(?i)web development""),1,0)"),0.0)</f>
        <v>0</v>
      </c>
      <c r="Y1063" s="3">
        <f>IFERROR(__xludf.DUMMYFUNCTION("IF(REGEXMATCH(Q1063,""(?i)data science""),1,0)"),0.0)</f>
        <v>0</v>
      </c>
      <c r="Z1063" s="3" t="s">
        <v>55</v>
      </c>
      <c r="AA1063" s="3" t="s">
        <v>48</v>
      </c>
      <c r="AB1063" s="3" t="s">
        <v>66</v>
      </c>
      <c r="AC1063" s="3" t="s">
        <v>46</v>
      </c>
      <c r="AD1063" s="3">
        <v>11.69</v>
      </c>
      <c r="AE1063" s="3" t="s">
        <v>61</v>
      </c>
      <c r="AF1063" s="3">
        <v>7.88</v>
      </c>
      <c r="AG1063" s="3">
        <v>6.27</v>
      </c>
      <c r="AH1063" s="3">
        <v>8.98</v>
      </c>
      <c r="AI1063" s="3">
        <v>7.64</v>
      </c>
      <c r="AJ1063" s="3">
        <v>6.79</v>
      </c>
      <c r="AK1063" s="3">
        <v>4.98</v>
      </c>
      <c r="AL1063" s="3">
        <v>5.62</v>
      </c>
      <c r="AM1063" s="3">
        <v>8.7</v>
      </c>
    </row>
    <row r="1064">
      <c r="A1064" s="3" t="s">
        <v>2325</v>
      </c>
      <c r="B1064" s="3" t="s">
        <v>252</v>
      </c>
      <c r="C1064" s="4">
        <v>23.0</v>
      </c>
      <c r="D1064" s="3" t="s">
        <v>58</v>
      </c>
      <c r="E1064" s="3" t="s">
        <v>70</v>
      </c>
      <c r="F1064" s="5">
        <v>7.26</v>
      </c>
      <c r="G1064" s="3">
        <v>1.0</v>
      </c>
      <c r="H1064" s="5">
        <v>76.78</v>
      </c>
      <c r="I1064" s="3" t="s">
        <v>209</v>
      </c>
      <c r="J1064" s="3">
        <f>IFERROR(__xludf.DUMMYFUNCTION("COUNTA(SPLIT(I1064,"",""))"),2.0)</f>
        <v>2</v>
      </c>
      <c r="K1064" s="3">
        <f>IFERROR(__xludf.DUMMYFUNCTION("IF(REGEXMATCH(I1064,""(?i)literary society""),1,0)"),0.0)</f>
        <v>0</v>
      </c>
      <c r="L1064" s="3">
        <f>IFERROR(__xludf.DUMMYFUNCTION("IF(REGEXMATCH(I1064,""(?i)robotics""),1,0)"),0.0)</f>
        <v>0</v>
      </c>
      <c r="M1064" s="3">
        <f>IFERROR(__xludf.DUMMYFUNCTION("IF(REGEXMATCH(I1064,""(?i)coding club""),1,0)"),0.0)</f>
        <v>0</v>
      </c>
      <c r="N1064" s="3">
        <f>IFERROR(__xludf.DUMMYFUNCTION("IF(REGEXMATCH(I1064,""(?i)entrepreneurship cell""),1,0)"),0.0)</f>
        <v>0</v>
      </c>
      <c r="O1064" s="3">
        <f>IFERROR(__xludf.DUMMYFUNCTION("IF(REGEXMATCH(I1064,""(?i)cultural club""),1,0)"),1.0)</f>
        <v>1</v>
      </c>
      <c r="P1064" s="3">
        <f>IFERROR(__xludf.DUMMYFUNCTION("IF(REGEXMATCH(I1064,""(?i)sports club""),1,0)"),1.0)</f>
        <v>1</v>
      </c>
      <c r="Q1064" s="3" t="s">
        <v>1276</v>
      </c>
      <c r="R1064" s="3">
        <f>IFERROR(__xludf.DUMMYFUNCTION("COUNTA(SPLIT(Q1064,"",""))"),5.0)</f>
        <v>5</v>
      </c>
      <c r="S1064" s="3">
        <f>IFERROR(__xludf.DUMMYFUNCTION("IF(REGEXMATCH(Q1064,""(?i)c\+\+""),1,0)"),1.0)</f>
        <v>1</v>
      </c>
      <c r="T1064" s="3">
        <f>IFERROR(__xludf.DUMMYFUNCTION("IF(REGEXMATCH(Q1064,""(?i)machine learning""),1,0)"),0.0)</f>
        <v>0</v>
      </c>
      <c r="U1064" s="3">
        <f>IFERROR(__xludf.DUMMYFUNCTION("IF(REGEXMATCH(Q1064,""(?i)python""),1,0)"),1.0)</f>
        <v>1</v>
      </c>
      <c r="V1064" s="3">
        <f>IFERROR(__xludf.DUMMYFUNCTION("IF(REGEXMATCH(Q1064,""(?i)java""),1,0)"),1.0)</f>
        <v>1</v>
      </c>
      <c r="W1064" s="3">
        <f>IFERROR(__xludf.DUMMYFUNCTION("IF(REGEXMATCH(Q1064,""(?i)sql""),1,0)"),1.0)</f>
        <v>1</v>
      </c>
      <c r="X1064" s="3">
        <f>IFERROR(__xludf.DUMMYFUNCTION("IF(REGEXMATCH(Q1064,""(?i)web development""),1,0)"),0.0)</f>
        <v>0</v>
      </c>
      <c r="Y1064" s="3">
        <f>IFERROR(__xludf.DUMMYFUNCTION("IF(REGEXMATCH(Q1064,""(?i)data science""),1,0)"),1.0)</f>
        <v>1</v>
      </c>
      <c r="Z1064" s="3" t="s">
        <v>45</v>
      </c>
      <c r="AA1064" s="3" t="s">
        <v>98</v>
      </c>
      <c r="AB1064" s="3" t="s">
        <v>66</v>
      </c>
      <c r="AC1064" s="3" t="s">
        <v>85</v>
      </c>
      <c r="AD1064" s="3">
        <v>11.25</v>
      </c>
      <c r="AE1064" s="3" t="s">
        <v>75</v>
      </c>
      <c r="AF1064" s="3">
        <v>5.62</v>
      </c>
      <c r="AG1064" s="3">
        <v>8.7</v>
      </c>
      <c r="AH1064" s="3">
        <v>8.08</v>
      </c>
      <c r="AI1064" s="3">
        <v>5.84</v>
      </c>
      <c r="AJ1064" s="3">
        <v>7.47</v>
      </c>
      <c r="AK1064" s="3">
        <v>7.84</v>
      </c>
      <c r="AL1064" s="3">
        <v>7.16</v>
      </c>
      <c r="AM1064" s="3">
        <v>7.33</v>
      </c>
    </row>
    <row r="1065">
      <c r="A1065" s="3" t="s">
        <v>2326</v>
      </c>
      <c r="B1065" s="3" t="s">
        <v>252</v>
      </c>
      <c r="C1065" s="4">
        <v>20.0</v>
      </c>
      <c r="D1065" s="3" t="s">
        <v>58</v>
      </c>
      <c r="E1065" s="3" t="s">
        <v>82</v>
      </c>
      <c r="F1065" s="5">
        <v>7.06</v>
      </c>
      <c r="G1065" s="3">
        <v>1.0</v>
      </c>
      <c r="H1065" s="5">
        <v>79.27</v>
      </c>
      <c r="I1065" s="3" t="s">
        <v>515</v>
      </c>
      <c r="J1065" s="3">
        <f>IFERROR(__xludf.DUMMYFUNCTION("COUNTA(SPLIT(I1065,"",""))"),3.0)</f>
        <v>3</v>
      </c>
      <c r="K1065" s="3">
        <f>IFERROR(__xludf.DUMMYFUNCTION("IF(REGEXMATCH(I1065,""(?i)literary society""),1,0)"),0.0)</f>
        <v>0</v>
      </c>
      <c r="L1065" s="3">
        <f>IFERROR(__xludf.DUMMYFUNCTION("IF(REGEXMATCH(I1065,""(?i)robotics""),1,0)"),1.0)</f>
        <v>1</v>
      </c>
      <c r="M1065" s="3">
        <f>IFERROR(__xludf.DUMMYFUNCTION("IF(REGEXMATCH(I1065,""(?i)coding club""),1,0)"),1.0)</f>
        <v>1</v>
      </c>
      <c r="N1065" s="3">
        <f>IFERROR(__xludf.DUMMYFUNCTION("IF(REGEXMATCH(I1065,""(?i)entrepreneurship cell""),1,0)"),1.0)</f>
        <v>1</v>
      </c>
      <c r="O1065" s="3">
        <f>IFERROR(__xludf.DUMMYFUNCTION("IF(REGEXMATCH(I1065,""(?i)cultural club""),1,0)"),0.0)</f>
        <v>0</v>
      </c>
      <c r="P1065" s="3">
        <f>IFERROR(__xludf.DUMMYFUNCTION("IF(REGEXMATCH(I1065,""(?i)sports club""),1,0)"),0.0)</f>
        <v>0</v>
      </c>
      <c r="Q1065" s="3" t="s">
        <v>1529</v>
      </c>
      <c r="R1065" s="3">
        <f>IFERROR(__xludf.DUMMYFUNCTION("COUNTA(SPLIT(Q1065,"",""))"),4.0)</f>
        <v>4</v>
      </c>
      <c r="S1065" s="3">
        <f>IFERROR(__xludf.DUMMYFUNCTION("IF(REGEXMATCH(Q1065,""(?i)c\+\+""),1,0)"),1.0)</f>
        <v>1</v>
      </c>
      <c r="T1065" s="3">
        <f>IFERROR(__xludf.DUMMYFUNCTION("IF(REGEXMATCH(Q1065,""(?i)machine learning""),1,0)"),0.0)</f>
        <v>0</v>
      </c>
      <c r="U1065" s="3">
        <f>IFERROR(__xludf.DUMMYFUNCTION("IF(REGEXMATCH(Q1065,""(?i)python""),1,0)"),1.0)</f>
        <v>1</v>
      </c>
      <c r="V1065" s="3">
        <f>IFERROR(__xludf.DUMMYFUNCTION("IF(REGEXMATCH(Q1065,""(?i)java""),1,0)"),0.0)</f>
        <v>0</v>
      </c>
      <c r="W1065" s="3">
        <f>IFERROR(__xludf.DUMMYFUNCTION("IF(REGEXMATCH(Q1065,""(?i)sql""),1,0)"),1.0)</f>
        <v>1</v>
      </c>
      <c r="X1065" s="3">
        <f>IFERROR(__xludf.DUMMYFUNCTION("IF(REGEXMATCH(Q1065,""(?i)web development""),1,0)"),0.0)</f>
        <v>0</v>
      </c>
      <c r="Y1065" s="3">
        <f>IFERROR(__xludf.DUMMYFUNCTION("IF(REGEXMATCH(Q1065,""(?i)data science""),1,0)"),1.0)</f>
        <v>1</v>
      </c>
      <c r="Z1065" s="3" t="s">
        <v>45</v>
      </c>
      <c r="AA1065" s="3" t="s">
        <v>46</v>
      </c>
      <c r="AB1065" s="3" t="s">
        <v>66</v>
      </c>
      <c r="AC1065" s="3" t="s">
        <v>61</v>
      </c>
      <c r="AD1065" s="3">
        <v>8.4</v>
      </c>
      <c r="AE1065" s="3" t="s">
        <v>72</v>
      </c>
      <c r="AF1065" s="3">
        <v>7.0</v>
      </c>
      <c r="AG1065" s="3">
        <v>7.05</v>
      </c>
      <c r="AH1065" s="3">
        <v>6.68</v>
      </c>
      <c r="AI1065" s="3">
        <v>7.55</v>
      </c>
      <c r="AJ1065" s="3">
        <v>8.05</v>
      </c>
      <c r="AK1065" s="3">
        <v>7.58</v>
      </c>
      <c r="AL1065" s="3">
        <v>6.79</v>
      </c>
      <c r="AM1065" s="3">
        <v>5.78</v>
      </c>
    </row>
    <row r="1066">
      <c r="A1066" s="3" t="s">
        <v>2327</v>
      </c>
      <c r="B1066" s="3" t="s">
        <v>127</v>
      </c>
      <c r="C1066" s="4">
        <v>21.0</v>
      </c>
      <c r="D1066" s="3" t="s">
        <v>58</v>
      </c>
      <c r="E1066" s="3" t="s">
        <v>59</v>
      </c>
      <c r="F1066" s="5">
        <v>6.93</v>
      </c>
      <c r="G1066" s="3">
        <v>1.0</v>
      </c>
      <c r="H1066" s="5">
        <v>76.28</v>
      </c>
      <c r="I1066" s="3" t="s">
        <v>615</v>
      </c>
      <c r="J1066" s="3">
        <f>IFERROR(__xludf.DUMMYFUNCTION("COUNTA(SPLIT(I1066,"",""))"),2.0)</f>
        <v>2</v>
      </c>
      <c r="K1066" s="3">
        <f>IFERROR(__xludf.DUMMYFUNCTION("IF(REGEXMATCH(I1066,""(?i)literary society""),1,0)"),0.0)</f>
        <v>0</v>
      </c>
      <c r="L1066" s="3">
        <f>IFERROR(__xludf.DUMMYFUNCTION("IF(REGEXMATCH(I1066,""(?i)robotics""),1,0)"),1.0)</f>
        <v>1</v>
      </c>
      <c r="M1066" s="3">
        <f>IFERROR(__xludf.DUMMYFUNCTION("IF(REGEXMATCH(I1066,""(?i)coding club""),1,0)"),0.0)</f>
        <v>0</v>
      </c>
      <c r="N1066" s="3">
        <f>IFERROR(__xludf.DUMMYFUNCTION("IF(REGEXMATCH(I1066,""(?i)entrepreneurship cell""),1,0)"),1.0)</f>
        <v>1</v>
      </c>
      <c r="O1066" s="3">
        <f>IFERROR(__xludf.DUMMYFUNCTION("IF(REGEXMATCH(I1066,""(?i)cultural club""),1,0)"),0.0)</f>
        <v>0</v>
      </c>
      <c r="P1066" s="3">
        <f>IFERROR(__xludf.DUMMYFUNCTION("IF(REGEXMATCH(I1066,""(?i)sports club""),1,0)"),0.0)</f>
        <v>0</v>
      </c>
      <c r="Q1066" s="3" t="s">
        <v>778</v>
      </c>
      <c r="R1066" s="3">
        <f>IFERROR(__xludf.DUMMYFUNCTION("COUNTA(SPLIT(Q1066,"",""))"),5.0)</f>
        <v>5</v>
      </c>
      <c r="S1066" s="3">
        <f>IFERROR(__xludf.DUMMYFUNCTION("IF(REGEXMATCH(Q1066,""(?i)c\+\+""),1,0)"),0.0)</f>
        <v>0</v>
      </c>
      <c r="T1066" s="3">
        <f>IFERROR(__xludf.DUMMYFUNCTION("IF(REGEXMATCH(Q1066,""(?i)machine learning""),1,0)"),1.0)</f>
        <v>1</v>
      </c>
      <c r="U1066" s="3">
        <f>IFERROR(__xludf.DUMMYFUNCTION("IF(REGEXMATCH(Q1066,""(?i)python""),1,0)"),1.0)</f>
        <v>1</v>
      </c>
      <c r="V1066" s="3">
        <f>IFERROR(__xludf.DUMMYFUNCTION("IF(REGEXMATCH(Q1066,""(?i)java""),1,0)"),0.0)</f>
        <v>0</v>
      </c>
      <c r="W1066" s="3">
        <f>IFERROR(__xludf.DUMMYFUNCTION("IF(REGEXMATCH(Q1066,""(?i)sql""),1,0)"),1.0)</f>
        <v>1</v>
      </c>
      <c r="X1066" s="3">
        <f>IFERROR(__xludf.DUMMYFUNCTION("IF(REGEXMATCH(Q1066,""(?i)web development""),1,0)"),1.0)</f>
        <v>1</v>
      </c>
      <c r="Y1066" s="3">
        <f>IFERROR(__xludf.DUMMYFUNCTION("IF(REGEXMATCH(Q1066,""(?i)data science""),1,0)"),1.0)</f>
        <v>1</v>
      </c>
      <c r="Z1066" s="3" t="s">
        <v>55</v>
      </c>
      <c r="AA1066" s="3" t="s">
        <v>48</v>
      </c>
      <c r="AB1066" s="3" t="s">
        <v>47</v>
      </c>
      <c r="AC1066" s="3" t="s">
        <v>48</v>
      </c>
      <c r="AD1066" s="3">
        <v>0.0</v>
      </c>
      <c r="AE1066" s="3" t="s">
        <v>49</v>
      </c>
      <c r="AF1066" s="3">
        <v>7.58</v>
      </c>
      <c r="AG1066" s="3">
        <v>8.2</v>
      </c>
      <c r="AH1066" s="3">
        <v>6.19</v>
      </c>
      <c r="AI1066" s="3">
        <v>7.39</v>
      </c>
      <c r="AJ1066" s="3">
        <v>7.73</v>
      </c>
      <c r="AK1066" s="3">
        <v>6.33</v>
      </c>
      <c r="AL1066" s="3">
        <v>6.79</v>
      </c>
      <c r="AM1066" s="3">
        <v>5.25</v>
      </c>
    </row>
    <row r="1067">
      <c r="A1067" s="3" t="s">
        <v>2328</v>
      </c>
      <c r="B1067" s="3" t="s">
        <v>187</v>
      </c>
      <c r="C1067" s="4">
        <v>22.0</v>
      </c>
      <c r="D1067" s="3" t="s">
        <v>58</v>
      </c>
      <c r="E1067" s="3" t="s">
        <v>92</v>
      </c>
      <c r="F1067" s="5">
        <v>7.63</v>
      </c>
      <c r="G1067" s="3">
        <v>0.0</v>
      </c>
      <c r="H1067" s="5">
        <v>63.36</v>
      </c>
      <c r="I1067" s="3" t="s">
        <v>300</v>
      </c>
      <c r="J1067" s="3">
        <f>IFERROR(__xludf.DUMMYFUNCTION("COUNTA(SPLIT(I1067,"",""))"),2.0)</f>
        <v>2</v>
      </c>
      <c r="K1067" s="3">
        <f>IFERROR(__xludf.DUMMYFUNCTION("IF(REGEXMATCH(I1067,""(?i)literary society""),1,0)"),0.0)</f>
        <v>0</v>
      </c>
      <c r="L1067" s="3">
        <f>IFERROR(__xludf.DUMMYFUNCTION("IF(REGEXMATCH(I1067,""(?i)robotics""),1,0)"),1.0)</f>
        <v>1</v>
      </c>
      <c r="M1067" s="3">
        <f>IFERROR(__xludf.DUMMYFUNCTION("IF(REGEXMATCH(I1067,""(?i)coding club""),1,0)"),1.0)</f>
        <v>1</v>
      </c>
      <c r="N1067" s="3">
        <f>IFERROR(__xludf.DUMMYFUNCTION("IF(REGEXMATCH(I1067,""(?i)entrepreneurship cell""),1,0)"),0.0)</f>
        <v>0</v>
      </c>
      <c r="O1067" s="3">
        <f>IFERROR(__xludf.DUMMYFUNCTION("IF(REGEXMATCH(I1067,""(?i)cultural club""),1,0)"),0.0)</f>
        <v>0</v>
      </c>
      <c r="P1067" s="3">
        <f>IFERROR(__xludf.DUMMYFUNCTION("IF(REGEXMATCH(I1067,""(?i)sports club""),1,0)"),0.0)</f>
        <v>0</v>
      </c>
      <c r="Q1067" s="3" t="s">
        <v>206</v>
      </c>
      <c r="R1067" s="3">
        <f>IFERROR(__xludf.DUMMYFUNCTION("COUNTA(SPLIT(Q1067,"",""))"),2.0)</f>
        <v>2</v>
      </c>
      <c r="S1067" s="3">
        <f>IFERROR(__xludf.DUMMYFUNCTION("IF(REGEXMATCH(Q1067,""(?i)c\+\+""),1,0)"),0.0)</f>
        <v>0</v>
      </c>
      <c r="T1067" s="3">
        <f>IFERROR(__xludf.DUMMYFUNCTION("IF(REGEXMATCH(Q1067,""(?i)machine learning""),1,0)"),0.0)</f>
        <v>0</v>
      </c>
      <c r="U1067" s="3">
        <f>IFERROR(__xludf.DUMMYFUNCTION("IF(REGEXMATCH(Q1067,""(?i)python""),1,0)"),0.0)</f>
        <v>0</v>
      </c>
      <c r="V1067" s="3">
        <f>IFERROR(__xludf.DUMMYFUNCTION("IF(REGEXMATCH(Q1067,""(?i)java""),1,0)"),1.0)</f>
        <v>1</v>
      </c>
      <c r="W1067" s="3">
        <f>IFERROR(__xludf.DUMMYFUNCTION("IF(REGEXMATCH(Q1067,""(?i)sql""),1,0)"),0.0)</f>
        <v>0</v>
      </c>
      <c r="X1067" s="3">
        <f>IFERROR(__xludf.DUMMYFUNCTION("IF(REGEXMATCH(Q1067,""(?i)web development""),1,0)"),1.0)</f>
        <v>1</v>
      </c>
      <c r="Y1067" s="3">
        <f>IFERROR(__xludf.DUMMYFUNCTION("IF(REGEXMATCH(Q1067,""(?i)data science""),1,0)"),0.0)</f>
        <v>0</v>
      </c>
      <c r="Z1067" s="3" t="s">
        <v>55</v>
      </c>
      <c r="AA1067" s="3" t="s">
        <v>48</v>
      </c>
      <c r="AB1067" s="3" t="s">
        <v>47</v>
      </c>
      <c r="AC1067" s="3" t="s">
        <v>48</v>
      </c>
      <c r="AD1067" s="3">
        <v>0.0</v>
      </c>
      <c r="AE1067" s="3" t="s">
        <v>49</v>
      </c>
      <c r="AF1067" s="3">
        <v>8.51</v>
      </c>
      <c r="AG1067" s="3">
        <v>8.12</v>
      </c>
      <c r="AH1067" s="3">
        <v>5.58</v>
      </c>
      <c r="AI1067" s="3">
        <v>7.22</v>
      </c>
      <c r="AJ1067" s="3">
        <v>7.74</v>
      </c>
      <c r="AK1067" s="3">
        <v>7.62</v>
      </c>
      <c r="AL1067" s="3">
        <v>6.37</v>
      </c>
      <c r="AM1067" s="3">
        <v>9.91</v>
      </c>
    </row>
    <row r="1068">
      <c r="A1068" s="3" t="s">
        <v>2329</v>
      </c>
      <c r="B1068" s="3" t="s">
        <v>2330</v>
      </c>
      <c r="C1068" s="4">
        <v>22.0</v>
      </c>
      <c r="D1068" s="3" t="s">
        <v>41</v>
      </c>
      <c r="E1068" s="3" t="s">
        <v>59</v>
      </c>
      <c r="F1068" s="5">
        <v>6.83</v>
      </c>
      <c r="G1068" s="3">
        <v>1.0</v>
      </c>
      <c r="H1068" s="5">
        <v>84.05</v>
      </c>
      <c r="I1068" s="3" t="s">
        <v>12</v>
      </c>
      <c r="J1068" s="3">
        <f>IFERROR(__xludf.DUMMYFUNCTION("COUNTA(SPLIT(I1068,"",""))"),1.0)</f>
        <v>1</v>
      </c>
      <c r="K1068" s="3">
        <f>IFERROR(__xludf.DUMMYFUNCTION("IF(REGEXMATCH(I1068,""(?i)literary society""),1,0)"),0.0)</f>
        <v>0</v>
      </c>
      <c r="L1068" s="3">
        <f>IFERROR(__xludf.DUMMYFUNCTION("IF(REGEXMATCH(I1068,""(?i)robotics""),1,0)"),0.0)</f>
        <v>0</v>
      </c>
      <c r="M1068" s="3">
        <f>IFERROR(__xludf.DUMMYFUNCTION("IF(REGEXMATCH(I1068,""(?i)coding club""),1,0)"),1.0)</f>
        <v>1</v>
      </c>
      <c r="N1068" s="3">
        <f>IFERROR(__xludf.DUMMYFUNCTION("IF(REGEXMATCH(I1068,""(?i)entrepreneurship cell""),1,0)"),0.0)</f>
        <v>0</v>
      </c>
      <c r="O1068" s="3">
        <f>IFERROR(__xludf.DUMMYFUNCTION("IF(REGEXMATCH(I1068,""(?i)cultural club""),1,0)"),0.0)</f>
        <v>0</v>
      </c>
      <c r="P1068" s="3">
        <f>IFERROR(__xludf.DUMMYFUNCTION("IF(REGEXMATCH(I1068,""(?i)sports club""),1,0)"),0.0)</f>
        <v>0</v>
      </c>
      <c r="Q1068" s="3" t="s">
        <v>896</v>
      </c>
      <c r="R1068" s="3">
        <f>IFERROR(__xludf.DUMMYFUNCTION("COUNTA(SPLIT(Q1068,"",""))"),4.0)</f>
        <v>4</v>
      </c>
      <c r="S1068" s="3">
        <f>IFERROR(__xludf.DUMMYFUNCTION("IF(REGEXMATCH(Q1068,""(?i)c\+\+""),1,0)"),1.0)</f>
        <v>1</v>
      </c>
      <c r="T1068" s="3">
        <f>IFERROR(__xludf.DUMMYFUNCTION("IF(REGEXMATCH(Q1068,""(?i)machine learning""),1,0)"),1.0)</f>
        <v>1</v>
      </c>
      <c r="U1068" s="3">
        <f>IFERROR(__xludf.DUMMYFUNCTION("IF(REGEXMATCH(Q1068,""(?i)python""),1,0)"),0.0)</f>
        <v>0</v>
      </c>
      <c r="V1068" s="3">
        <f>IFERROR(__xludf.DUMMYFUNCTION("IF(REGEXMATCH(Q1068,""(?i)java""),1,0)"),0.0)</f>
        <v>0</v>
      </c>
      <c r="W1068" s="3">
        <f>IFERROR(__xludf.DUMMYFUNCTION("IF(REGEXMATCH(Q1068,""(?i)sql""),1,0)"),0.0)</f>
        <v>0</v>
      </c>
      <c r="X1068" s="3">
        <f>IFERROR(__xludf.DUMMYFUNCTION("IF(REGEXMATCH(Q1068,""(?i)web development""),1,0)"),1.0)</f>
        <v>1</v>
      </c>
      <c r="Y1068" s="3">
        <f>IFERROR(__xludf.DUMMYFUNCTION("IF(REGEXMATCH(Q1068,""(?i)data science""),1,0)"),1.0)</f>
        <v>1</v>
      </c>
      <c r="Z1068" s="3" t="s">
        <v>55</v>
      </c>
      <c r="AA1068" s="3" t="s">
        <v>48</v>
      </c>
      <c r="AB1068" s="3" t="s">
        <v>66</v>
      </c>
      <c r="AC1068" s="3" t="s">
        <v>98</v>
      </c>
      <c r="AD1068" s="3">
        <v>12.56</v>
      </c>
      <c r="AE1068" s="3" t="s">
        <v>72</v>
      </c>
      <c r="AF1068" s="3">
        <v>8.73</v>
      </c>
      <c r="AG1068" s="3">
        <v>7.67</v>
      </c>
      <c r="AH1068" s="3">
        <v>6.75</v>
      </c>
      <c r="AI1068" s="3">
        <v>6.76</v>
      </c>
      <c r="AJ1068" s="3">
        <v>4.78</v>
      </c>
      <c r="AK1068" s="3">
        <v>6.15</v>
      </c>
      <c r="AL1068" s="3">
        <v>6.65</v>
      </c>
      <c r="AM1068" s="3">
        <v>7.18</v>
      </c>
    </row>
    <row r="1069">
      <c r="A1069" s="3" t="s">
        <v>2331</v>
      </c>
      <c r="B1069" s="3" t="s">
        <v>2332</v>
      </c>
      <c r="C1069" s="4">
        <v>23.0</v>
      </c>
      <c r="D1069" s="3" t="s">
        <v>58</v>
      </c>
      <c r="E1069" s="3" t="s">
        <v>82</v>
      </c>
      <c r="F1069" s="5">
        <v>6.5</v>
      </c>
      <c r="G1069" s="3">
        <v>2.0</v>
      </c>
      <c r="H1069" s="5">
        <v>69.42</v>
      </c>
      <c r="I1069" s="3" t="s">
        <v>406</v>
      </c>
      <c r="J1069" s="3">
        <f>IFERROR(__xludf.DUMMYFUNCTION("COUNTA(SPLIT(I1069,"",""))"),3.0)</f>
        <v>3</v>
      </c>
      <c r="K1069" s="3">
        <f>IFERROR(__xludf.DUMMYFUNCTION("IF(REGEXMATCH(I1069,""(?i)literary society""),1,0)"),1.0)</f>
        <v>1</v>
      </c>
      <c r="L1069" s="3">
        <f>IFERROR(__xludf.DUMMYFUNCTION("IF(REGEXMATCH(I1069,""(?i)robotics""),1,0)"),0.0)</f>
        <v>0</v>
      </c>
      <c r="M1069" s="3">
        <f>IFERROR(__xludf.DUMMYFUNCTION("IF(REGEXMATCH(I1069,""(?i)coding club""),1,0)"),1.0)</f>
        <v>1</v>
      </c>
      <c r="N1069" s="3">
        <f>IFERROR(__xludf.DUMMYFUNCTION("IF(REGEXMATCH(I1069,""(?i)entrepreneurship cell""),1,0)"),1.0)</f>
        <v>1</v>
      </c>
      <c r="O1069" s="3">
        <f>IFERROR(__xludf.DUMMYFUNCTION("IF(REGEXMATCH(I1069,""(?i)cultural club""),1,0)"),0.0)</f>
        <v>0</v>
      </c>
      <c r="P1069" s="3">
        <f>IFERROR(__xludf.DUMMYFUNCTION("IF(REGEXMATCH(I1069,""(?i)sports club""),1,0)"),0.0)</f>
        <v>0</v>
      </c>
      <c r="Q1069" s="3" t="s">
        <v>526</v>
      </c>
      <c r="R1069" s="3">
        <f>IFERROR(__xludf.DUMMYFUNCTION("COUNTA(SPLIT(Q1069,"",""))"),2.0)</f>
        <v>2</v>
      </c>
      <c r="S1069" s="3">
        <f>IFERROR(__xludf.DUMMYFUNCTION("IF(REGEXMATCH(Q1069,""(?i)c\+\+""),1,0)"),0.0)</f>
        <v>0</v>
      </c>
      <c r="T1069" s="3">
        <f>IFERROR(__xludf.DUMMYFUNCTION("IF(REGEXMATCH(Q1069,""(?i)machine learning""),1,0)"),1.0)</f>
        <v>1</v>
      </c>
      <c r="U1069" s="3">
        <f>IFERROR(__xludf.DUMMYFUNCTION("IF(REGEXMATCH(Q1069,""(?i)python""),1,0)"),0.0)</f>
        <v>0</v>
      </c>
      <c r="V1069" s="3">
        <f>IFERROR(__xludf.DUMMYFUNCTION("IF(REGEXMATCH(Q1069,""(?i)java""),1,0)"),0.0)</f>
        <v>0</v>
      </c>
      <c r="W1069" s="3">
        <f>IFERROR(__xludf.DUMMYFUNCTION("IF(REGEXMATCH(Q1069,""(?i)sql""),1,0)"),0.0)</f>
        <v>0</v>
      </c>
      <c r="X1069" s="3">
        <f>IFERROR(__xludf.DUMMYFUNCTION("IF(REGEXMATCH(Q1069,""(?i)web development""),1,0)"),0.0)</f>
        <v>0</v>
      </c>
      <c r="Y1069" s="3">
        <f>IFERROR(__xludf.DUMMYFUNCTION("IF(REGEXMATCH(Q1069,""(?i)data science""),1,0)"),1.0)</f>
        <v>1</v>
      </c>
      <c r="Z1069" s="3" t="s">
        <v>55</v>
      </c>
      <c r="AA1069" s="3" t="s">
        <v>48</v>
      </c>
      <c r="AB1069" s="3" t="s">
        <v>66</v>
      </c>
      <c r="AC1069" s="3" t="s">
        <v>85</v>
      </c>
      <c r="AD1069" s="3">
        <v>8.28</v>
      </c>
      <c r="AE1069" s="3" t="s">
        <v>75</v>
      </c>
      <c r="AF1069" s="3">
        <v>6.09</v>
      </c>
      <c r="AG1069" s="3">
        <v>7.29</v>
      </c>
      <c r="AH1069" s="3">
        <v>6.37</v>
      </c>
      <c r="AI1069" s="3">
        <v>4.11</v>
      </c>
      <c r="AJ1069" s="3">
        <v>8.93</v>
      </c>
      <c r="AK1069" s="3">
        <v>5.93</v>
      </c>
      <c r="AL1069" s="3">
        <v>7.56</v>
      </c>
      <c r="AM1069" s="3">
        <v>5.75</v>
      </c>
    </row>
    <row r="1070">
      <c r="A1070" s="3" t="s">
        <v>2333</v>
      </c>
      <c r="B1070" s="3" t="s">
        <v>2334</v>
      </c>
      <c r="C1070" s="4">
        <v>18.0</v>
      </c>
      <c r="D1070" s="3" t="s">
        <v>58</v>
      </c>
      <c r="E1070" s="3" t="s">
        <v>92</v>
      </c>
      <c r="F1070" s="5">
        <v>7.1</v>
      </c>
      <c r="G1070" s="3">
        <v>0.0</v>
      </c>
      <c r="H1070" s="5">
        <v>95.78</v>
      </c>
      <c r="I1070" s="3" t="s">
        <v>1504</v>
      </c>
      <c r="J1070" s="3">
        <f>IFERROR(__xludf.DUMMYFUNCTION("COUNTA(SPLIT(I1070,"",""))"),3.0)</f>
        <v>3</v>
      </c>
      <c r="K1070" s="3">
        <f>IFERROR(__xludf.DUMMYFUNCTION("IF(REGEXMATCH(I1070,""(?i)literary society""),1,0)"),0.0)</f>
        <v>0</v>
      </c>
      <c r="L1070" s="3">
        <f>IFERROR(__xludf.DUMMYFUNCTION("IF(REGEXMATCH(I1070,""(?i)robotics""),1,0)"),1.0)</f>
        <v>1</v>
      </c>
      <c r="M1070" s="3">
        <f>IFERROR(__xludf.DUMMYFUNCTION("IF(REGEXMATCH(I1070,""(?i)coding club""),1,0)"),0.0)</f>
        <v>0</v>
      </c>
      <c r="N1070" s="3">
        <f>IFERROR(__xludf.DUMMYFUNCTION("IF(REGEXMATCH(I1070,""(?i)entrepreneurship cell""),1,0)"),1.0)</f>
        <v>1</v>
      </c>
      <c r="O1070" s="3">
        <f>IFERROR(__xludf.DUMMYFUNCTION("IF(REGEXMATCH(I1070,""(?i)cultural club""),1,0)"),0.0)</f>
        <v>0</v>
      </c>
      <c r="P1070" s="3">
        <f>IFERROR(__xludf.DUMMYFUNCTION("IF(REGEXMATCH(I1070,""(?i)sports club""),1,0)"),1.0)</f>
        <v>1</v>
      </c>
      <c r="Q1070" s="3" t="s">
        <v>269</v>
      </c>
      <c r="R1070" s="3">
        <f>IFERROR(__xludf.DUMMYFUNCTION("COUNTA(SPLIT(Q1070,"",""))"),2.0)</f>
        <v>2</v>
      </c>
      <c r="S1070" s="3">
        <f>IFERROR(__xludf.DUMMYFUNCTION("IF(REGEXMATCH(Q1070,""(?i)c\+\+""),1,0)"),1.0)</f>
        <v>1</v>
      </c>
      <c r="T1070" s="3">
        <f>IFERROR(__xludf.DUMMYFUNCTION("IF(REGEXMATCH(Q1070,""(?i)machine learning""),1,0)"),0.0)</f>
        <v>0</v>
      </c>
      <c r="U1070" s="3">
        <f>IFERROR(__xludf.DUMMYFUNCTION("IF(REGEXMATCH(Q1070,""(?i)python""),1,0)"),0.0)</f>
        <v>0</v>
      </c>
      <c r="V1070" s="3">
        <f>IFERROR(__xludf.DUMMYFUNCTION("IF(REGEXMATCH(Q1070,""(?i)java""),1,0)"),0.0)</f>
        <v>0</v>
      </c>
      <c r="W1070" s="3">
        <f>IFERROR(__xludf.DUMMYFUNCTION("IF(REGEXMATCH(Q1070,""(?i)sql""),1,0)"),1.0)</f>
        <v>1</v>
      </c>
      <c r="X1070" s="3">
        <f>IFERROR(__xludf.DUMMYFUNCTION("IF(REGEXMATCH(Q1070,""(?i)web development""),1,0)"),0.0)</f>
        <v>0</v>
      </c>
      <c r="Y1070" s="3">
        <f>IFERROR(__xludf.DUMMYFUNCTION("IF(REGEXMATCH(Q1070,""(?i)data science""),1,0)"),0.0)</f>
        <v>0</v>
      </c>
      <c r="Z1070" s="3" t="s">
        <v>55</v>
      </c>
      <c r="AA1070" s="3" t="s">
        <v>48</v>
      </c>
      <c r="AB1070" s="3" t="s">
        <v>47</v>
      </c>
      <c r="AC1070" s="3" t="s">
        <v>48</v>
      </c>
      <c r="AD1070" s="3">
        <v>0.0</v>
      </c>
      <c r="AE1070" s="3" t="s">
        <v>49</v>
      </c>
      <c r="AF1070" s="3">
        <v>7.51</v>
      </c>
      <c r="AG1070" s="3">
        <v>6.8</v>
      </c>
      <c r="AH1070" s="3">
        <v>6.09</v>
      </c>
      <c r="AI1070" s="3">
        <v>7.97</v>
      </c>
      <c r="AJ1070" s="3">
        <v>6.76</v>
      </c>
      <c r="AK1070" s="3">
        <v>7.1</v>
      </c>
      <c r="AL1070" s="3">
        <v>7.55</v>
      </c>
      <c r="AM1070" s="3">
        <v>7.04</v>
      </c>
    </row>
    <row r="1071">
      <c r="A1071" s="3" t="s">
        <v>2335</v>
      </c>
      <c r="B1071" s="3" t="s">
        <v>2336</v>
      </c>
      <c r="C1071" s="4">
        <v>22.0</v>
      </c>
      <c r="D1071" s="3" t="s">
        <v>41</v>
      </c>
      <c r="E1071" s="3" t="s">
        <v>82</v>
      </c>
      <c r="F1071" s="5">
        <v>6.43</v>
      </c>
      <c r="G1071" s="3">
        <v>0.0</v>
      </c>
      <c r="H1071" s="5">
        <v>64.0</v>
      </c>
      <c r="I1071" s="3" t="s">
        <v>538</v>
      </c>
      <c r="J1071" s="3">
        <f>IFERROR(__xludf.DUMMYFUNCTION("COUNTA(SPLIT(I1071,"",""))"),2.0)</f>
        <v>2</v>
      </c>
      <c r="K1071" s="3">
        <f>IFERROR(__xludf.DUMMYFUNCTION("IF(REGEXMATCH(I1071,""(?i)literary society""),1,0)"),0.0)</f>
        <v>0</v>
      </c>
      <c r="L1071" s="3">
        <f>IFERROR(__xludf.DUMMYFUNCTION("IF(REGEXMATCH(I1071,""(?i)robotics""),1,0)"),1.0)</f>
        <v>1</v>
      </c>
      <c r="M1071" s="3">
        <f>IFERROR(__xludf.DUMMYFUNCTION("IF(REGEXMATCH(I1071,""(?i)coding club""),1,0)"),0.0)</f>
        <v>0</v>
      </c>
      <c r="N1071" s="3">
        <f>IFERROR(__xludf.DUMMYFUNCTION("IF(REGEXMATCH(I1071,""(?i)entrepreneurship cell""),1,0)"),0.0)</f>
        <v>0</v>
      </c>
      <c r="O1071" s="3">
        <f>IFERROR(__xludf.DUMMYFUNCTION("IF(REGEXMATCH(I1071,""(?i)cultural club""),1,0)"),1.0)</f>
        <v>1</v>
      </c>
      <c r="P1071" s="3">
        <f>IFERROR(__xludf.DUMMYFUNCTION("IF(REGEXMATCH(I1071,""(?i)sports club""),1,0)"),0.0)</f>
        <v>0</v>
      </c>
      <c r="Q1071" s="3" t="s">
        <v>1166</v>
      </c>
      <c r="R1071" s="3">
        <f>IFERROR(__xludf.DUMMYFUNCTION("COUNTA(SPLIT(Q1071,"",""))"),5.0)</f>
        <v>5</v>
      </c>
      <c r="S1071" s="3">
        <f>IFERROR(__xludf.DUMMYFUNCTION("IF(REGEXMATCH(Q1071,""(?i)c\+\+""),1,0)"),1.0)</f>
        <v>1</v>
      </c>
      <c r="T1071" s="3">
        <f>IFERROR(__xludf.DUMMYFUNCTION("IF(REGEXMATCH(Q1071,""(?i)machine learning""),1,0)"),0.0)</f>
        <v>0</v>
      </c>
      <c r="U1071" s="3">
        <f>IFERROR(__xludf.DUMMYFUNCTION("IF(REGEXMATCH(Q1071,""(?i)python""),1,0)"),1.0)</f>
        <v>1</v>
      </c>
      <c r="V1071" s="3">
        <f>IFERROR(__xludf.DUMMYFUNCTION("IF(REGEXMATCH(Q1071,""(?i)java""),1,0)"),1.0)</f>
        <v>1</v>
      </c>
      <c r="W1071" s="3">
        <f>IFERROR(__xludf.DUMMYFUNCTION("IF(REGEXMATCH(Q1071,""(?i)sql""),1,0)"),1.0)</f>
        <v>1</v>
      </c>
      <c r="X1071" s="3">
        <f>IFERROR(__xludf.DUMMYFUNCTION("IF(REGEXMATCH(Q1071,""(?i)web development""),1,0)"),1.0)</f>
        <v>1</v>
      </c>
      <c r="Y1071" s="3">
        <f>IFERROR(__xludf.DUMMYFUNCTION("IF(REGEXMATCH(Q1071,""(?i)data science""),1,0)"),0.0)</f>
        <v>0</v>
      </c>
      <c r="Z1071" s="3" t="s">
        <v>45</v>
      </c>
      <c r="AA1071" s="3" t="s">
        <v>85</v>
      </c>
      <c r="AB1071" s="3" t="s">
        <v>47</v>
      </c>
      <c r="AC1071" s="3" t="s">
        <v>48</v>
      </c>
      <c r="AD1071" s="3">
        <v>0.0</v>
      </c>
      <c r="AE1071" s="3" t="s">
        <v>49</v>
      </c>
      <c r="AF1071" s="3">
        <v>7.76</v>
      </c>
      <c r="AG1071" s="3">
        <v>5.89</v>
      </c>
      <c r="AH1071" s="3">
        <v>6.14</v>
      </c>
      <c r="AI1071" s="3">
        <v>7.79</v>
      </c>
      <c r="AJ1071" s="3">
        <v>7.63</v>
      </c>
      <c r="AK1071" s="3">
        <v>4.75</v>
      </c>
      <c r="AL1071" s="3">
        <v>4.54</v>
      </c>
      <c r="AM1071" s="3">
        <v>6.92</v>
      </c>
    </row>
    <row r="1072">
      <c r="A1072" s="3" t="s">
        <v>2337</v>
      </c>
      <c r="B1072" s="3" t="s">
        <v>470</v>
      </c>
      <c r="C1072" s="4">
        <v>20.0</v>
      </c>
      <c r="D1072" s="3" t="s">
        <v>41</v>
      </c>
      <c r="E1072" s="3" t="s">
        <v>42</v>
      </c>
      <c r="F1072" s="5">
        <v>7.63</v>
      </c>
      <c r="G1072" s="3">
        <v>1.0</v>
      </c>
      <c r="H1072" s="5">
        <v>72.86</v>
      </c>
      <c r="I1072" s="3" t="s">
        <v>728</v>
      </c>
      <c r="J1072" s="3">
        <f>IFERROR(__xludf.DUMMYFUNCTION("COUNTA(SPLIT(I1072,"",""))"),3.0)</f>
        <v>3</v>
      </c>
      <c r="K1072" s="3">
        <f>IFERROR(__xludf.DUMMYFUNCTION("IF(REGEXMATCH(I1072,""(?i)literary society""),1,0)"),0.0)</f>
        <v>0</v>
      </c>
      <c r="L1072" s="3">
        <f>IFERROR(__xludf.DUMMYFUNCTION("IF(REGEXMATCH(I1072,""(?i)robotics""),1,0)"),1.0)</f>
        <v>1</v>
      </c>
      <c r="M1072" s="3">
        <f>IFERROR(__xludf.DUMMYFUNCTION("IF(REGEXMATCH(I1072,""(?i)coding club""),1,0)"),1.0)</f>
        <v>1</v>
      </c>
      <c r="N1072" s="3">
        <f>IFERROR(__xludf.DUMMYFUNCTION("IF(REGEXMATCH(I1072,""(?i)entrepreneurship cell""),1,0)"),0.0)</f>
        <v>0</v>
      </c>
      <c r="O1072" s="3">
        <f>IFERROR(__xludf.DUMMYFUNCTION("IF(REGEXMATCH(I1072,""(?i)cultural club""),1,0)"),1.0)</f>
        <v>1</v>
      </c>
      <c r="P1072" s="3">
        <f>IFERROR(__xludf.DUMMYFUNCTION("IF(REGEXMATCH(I1072,""(?i)sports club""),1,0)"),0.0)</f>
        <v>0</v>
      </c>
      <c r="Q1072" s="3" t="s">
        <v>2338</v>
      </c>
      <c r="R1072" s="3">
        <f>IFERROR(__xludf.DUMMYFUNCTION("COUNTA(SPLIT(Q1072,"",""))"),5.0)</f>
        <v>5</v>
      </c>
      <c r="S1072" s="3">
        <f>IFERROR(__xludf.DUMMYFUNCTION("IF(REGEXMATCH(Q1072,""(?i)c\+\+""),1,0)"),1.0)</f>
        <v>1</v>
      </c>
      <c r="T1072" s="3">
        <f>IFERROR(__xludf.DUMMYFUNCTION("IF(REGEXMATCH(Q1072,""(?i)machine learning""),1,0)"),1.0)</f>
        <v>1</v>
      </c>
      <c r="U1072" s="3">
        <f>IFERROR(__xludf.DUMMYFUNCTION("IF(REGEXMATCH(Q1072,""(?i)python""),1,0)"),1.0)</f>
        <v>1</v>
      </c>
      <c r="V1072" s="3">
        <f>IFERROR(__xludf.DUMMYFUNCTION("IF(REGEXMATCH(Q1072,""(?i)java""),1,0)"),1.0)</f>
        <v>1</v>
      </c>
      <c r="W1072" s="3">
        <f>IFERROR(__xludf.DUMMYFUNCTION("IF(REGEXMATCH(Q1072,""(?i)sql""),1,0)"),0.0)</f>
        <v>0</v>
      </c>
      <c r="X1072" s="3">
        <f>IFERROR(__xludf.DUMMYFUNCTION("IF(REGEXMATCH(Q1072,""(?i)web development""),1,0)"),1.0)</f>
        <v>1</v>
      </c>
      <c r="Y1072" s="3">
        <f>IFERROR(__xludf.DUMMYFUNCTION("IF(REGEXMATCH(Q1072,""(?i)data science""),1,0)"),0.0)</f>
        <v>0</v>
      </c>
      <c r="Z1072" s="3" t="s">
        <v>55</v>
      </c>
      <c r="AA1072" s="3" t="s">
        <v>48</v>
      </c>
      <c r="AB1072" s="3" t="s">
        <v>66</v>
      </c>
      <c r="AC1072" s="3" t="s">
        <v>61</v>
      </c>
      <c r="AD1072" s="3">
        <v>3.33</v>
      </c>
      <c r="AE1072" s="3" t="s">
        <v>61</v>
      </c>
      <c r="AF1072" s="3">
        <v>8.85</v>
      </c>
      <c r="AG1072" s="3">
        <v>7.6</v>
      </c>
      <c r="AH1072" s="3">
        <v>8.62</v>
      </c>
      <c r="AI1072" s="3">
        <v>7.49</v>
      </c>
      <c r="AJ1072" s="3">
        <v>8.52</v>
      </c>
      <c r="AK1072" s="3">
        <v>7.37</v>
      </c>
      <c r="AL1072" s="3">
        <v>7.73</v>
      </c>
      <c r="AM1072" s="3">
        <v>4.87</v>
      </c>
    </row>
    <row r="1073">
      <c r="A1073" s="3" t="s">
        <v>2339</v>
      </c>
      <c r="B1073" s="3" t="s">
        <v>2340</v>
      </c>
      <c r="C1073" s="4">
        <v>20.0</v>
      </c>
      <c r="D1073" s="3" t="s">
        <v>41</v>
      </c>
      <c r="E1073" s="3" t="s">
        <v>92</v>
      </c>
      <c r="F1073" s="5">
        <v>6.24</v>
      </c>
      <c r="G1073" s="3">
        <v>1.0</v>
      </c>
      <c r="H1073" s="5">
        <v>86.03</v>
      </c>
      <c r="I1073" s="3" t="s">
        <v>130</v>
      </c>
      <c r="J1073" s="3">
        <f>IFERROR(__xludf.DUMMYFUNCTION("COUNTA(SPLIT(I1073,"",""))"),2.0)</f>
        <v>2</v>
      </c>
      <c r="K1073" s="3">
        <f>IFERROR(__xludf.DUMMYFUNCTION("IF(REGEXMATCH(I1073,""(?i)literary society""),1,0)"),1.0)</f>
        <v>1</v>
      </c>
      <c r="L1073" s="3">
        <f>IFERROR(__xludf.DUMMYFUNCTION("IF(REGEXMATCH(I1073,""(?i)robotics""),1,0)"),0.0)</f>
        <v>0</v>
      </c>
      <c r="M1073" s="3">
        <f>IFERROR(__xludf.DUMMYFUNCTION("IF(REGEXMATCH(I1073,""(?i)coding club""),1,0)"),0.0)</f>
        <v>0</v>
      </c>
      <c r="N1073" s="3">
        <f>IFERROR(__xludf.DUMMYFUNCTION("IF(REGEXMATCH(I1073,""(?i)entrepreneurship cell""),1,0)"),1.0)</f>
        <v>1</v>
      </c>
      <c r="O1073" s="3">
        <f>IFERROR(__xludf.DUMMYFUNCTION("IF(REGEXMATCH(I1073,""(?i)cultural club""),1,0)"),0.0)</f>
        <v>0</v>
      </c>
      <c r="P1073" s="3">
        <f>IFERROR(__xludf.DUMMYFUNCTION("IF(REGEXMATCH(I1073,""(?i)sports club""),1,0)"),0.0)</f>
        <v>0</v>
      </c>
      <c r="Q1073" s="3" t="s">
        <v>459</v>
      </c>
      <c r="R1073" s="3">
        <f>IFERROR(__xludf.DUMMYFUNCTION("COUNTA(SPLIT(Q1073,"",""))"),3.0)</f>
        <v>3</v>
      </c>
      <c r="S1073" s="3">
        <f>IFERROR(__xludf.DUMMYFUNCTION("IF(REGEXMATCH(Q1073,""(?i)c\+\+""),1,0)"),0.0)</f>
        <v>0</v>
      </c>
      <c r="T1073" s="3">
        <f>IFERROR(__xludf.DUMMYFUNCTION("IF(REGEXMATCH(Q1073,""(?i)machine learning""),1,0)"),0.0)</f>
        <v>0</v>
      </c>
      <c r="U1073" s="3">
        <f>IFERROR(__xludf.DUMMYFUNCTION("IF(REGEXMATCH(Q1073,""(?i)python""),1,0)"),1.0)</f>
        <v>1</v>
      </c>
      <c r="V1073" s="3">
        <f>IFERROR(__xludf.DUMMYFUNCTION("IF(REGEXMATCH(Q1073,""(?i)java""),1,0)"),1.0)</f>
        <v>1</v>
      </c>
      <c r="W1073" s="3">
        <f>IFERROR(__xludf.DUMMYFUNCTION("IF(REGEXMATCH(Q1073,""(?i)sql""),1,0)"),1.0)</f>
        <v>1</v>
      </c>
      <c r="X1073" s="3">
        <f>IFERROR(__xludf.DUMMYFUNCTION("IF(REGEXMATCH(Q1073,""(?i)web development""),1,0)"),0.0)</f>
        <v>0</v>
      </c>
      <c r="Y1073" s="3">
        <f>IFERROR(__xludf.DUMMYFUNCTION("IF(REGEXMATCH(Q1073,""(?i)data science""),1,0)"),0.0)</f>
        <v>0</v>
      </c>
      <c r="Z1073" s="3" t="s">
        <v>55</v>
      </c>
      <c r="AA1073" s="3" t="s">
        <v>48</v>
      </c>
      <c r="AB1073" s="3" t="s">
        <v>47</v>
      </c>
      <c r="AC1073" s="3" t="s">
        <v>48</v>
      </c>
      <c r="AD1073" s="3">
        <v>0.0</v>
      </c>
      <c r="AE1073" s="3" t="s">
        <v>49</v>
      </c>
      <c r="AF1073" s="3">
        <v>5.61</v>
      </c>
      <c r="AG1073" s="3">
        <v>6.52</v>
      </c>
      <c r="AH1073" s="3">
        <v>6.86</v>
      </c>
      <c r="AI1073" s="3">
        <v>5.31</v>
      </c>
      <c r="AJ1073" s="3">
        <v>7.71</v>
      </c>
      <c r="AK1073" s="3">
        <v>6.77</v>
      </c>
      <c r="AL1073" s="3">
        <v>5.61</v>
      </c>
      <c r="AM1073" s="3">
        <v>5.55</v>
      </c>
    </row>
    <row r="1074">
      <c r="A1074" s="3" t="s">
        <v>2341</v>
      </c>
      <c r="B1074" s="3" t="s">
        <v>259</v>
      </c>
      <c r="C1074" s="4">
        <v>19.0</v>
      </c>
      <c r="D1074" s="3" t="s">
        <v>58</v>
      </c>
      <c r="E1074" s="3" t="s">
        <v>82</v>
      </c>
      <c r="F1074" s="5">
        <v>6.76</v>
      </c>
      <c r="G1074" s="3">
        <v>1.0</v>
      </c>
      <c r="H1074" s="5">
        <v>82.48</v>
      </c>
      <c r="I1074" s="3" t="s">
        <v>859</v>
      </c>
      <c r="J1074" s="3">
        <f>IFERROR(__xludf.DUMMYFUNCTION("COUNTA(SPLIT(I1074,"",""))"),3.0)</f>
        <v>3</v>
      </c>
      <c r="K1074" s="3">
        <f>IFERROR(__xludf.DUMMYFUNCTION("IF(REGEXMATCH(I1074,""(?i)literary society""),1,0)"),1.0)</f>
        <v>1</v>
      </c>
      <c r="L1074" s="3">
        <f>IFERROR(__xludf.DUMMYFUNCTION("IF(REGEXMATCH(I1074,""(?i)robotics""),1,0)"),1.0)</f>
        <v>1</v>
      </c>
      <c r="M1074" s="3">
        <f>IFERROR(__xludf.DUMMYFUNCTION("IF(REGEXMATCH(I1074,""(?i)coding club""),1,0)"),1.0)</f>
        <v>1</v>
      </c>
      <c r="N1074" s="3">
        <f>IFERROR(__xludf.DUMMYFUNCTION("IF(REGEXMATCH(I1074,""(?i)entrepreneurship cell""),1,0)"),0.0)</f>
        <v>0</v>
      </c>
      <c r="O1074" s="3">
        <f>IFERROR(__xludf.DUMMYFUNCTION("IF(REGEXMATCH(I1074,""(?i)cultural club""),1,0)"),0.0)</f>
        <v>0</v>
      </c>
      <c r="P1074" s="3">
        <f>IFERROR(__xludf.DUMMYFUNCTION("IF(REGEXMATCH(I1074,""(?i)sports club""),1,0)"),0.0)</f>
        <v>0</v>
      </c>
      <c r="Q1074" s="3" t="s">
        <v>1839</v>
      </c>
      <c r="R1074" s="3">
        <f>IFERROR(__xludf.DUMMYFUNCTION("COUNTA(SPLIT(Q1074,"",""))"),5.0)</f>
        <v>5</v>
      </c>
      <c r="S1074" s="3">
        <f>IFERROR(__xludf.DUMMYFUNCTION("IF(REGEXMATCH(Q1074,""(?i)c\+\+""),1,0)"),1.0)</f>
        <v>1</v>
      </c>
      <c r="T1074" s="3">
        <f>IFERROR(__xludf.DUMMYFUNCTION("IF(REGEXMATCH(Q1074,""(?i)machine learning""),1,0)"),1.0)</f>
        <v>1</v>
      </c>
      <c r="U1074" s="3">
        <f>IFERROR(__xludf.DUMMYFUNCTION("IF(REGEXMATCH(Q1074,""(?i)python""),1,0)"),1.0)</f>
        <v>1</v>
      </c>
      <c r="V1074" s="3">
        <f>IFERROR(__xludf.DUMMYFUNCTION("IF(REGEXMATCH(Q1074,""(?i)java""),1,0)"),0.0)</f>
        <v>0</v>
      </c>
      <c r="W1074" s="3">
        <f>IFERROR(__xludf.DUMMYFUNCTION("IF(REGEXMATCH(Q1074,""(?i)sql""),1,0)"),1.0)</f>
        <v>1</v>
      </c>
      <c r="X1074" s="3">
        <f>IFERROR(__xludf.DUMMYFUNCTION("IF(REGEXMATCH(Q1074,""(?i)web development""),1,0)"),0.0)</f>
        <v>0</v>
      </c>
      <c r="Y1074" s="3">
        <f>IFERROR(__xludf.DUMMYFUNCTION("IF(REGEXMATCH(Q1074,""(?i)data science""),1,0)"),1.0)</f>
        <v>1</v>
      </c>
      <c r="Z1074" s="3" t="s">
        <v>55</v>
      </c>
      <c r="AA1074" s="3" t="s">
        <v>48</v>
      </c>
      <c r="AB1074" s="3" t="s">
        <v>66</v>
      </c>
      <c r="AC1074" s="3" t="s">
        <v>67</v>
      </c>
      <c r="AD1074" s="3">
        <v>3.1</v>
      </c>
      <c r="AE1074" s="3" t="s">
        <v>106</v>
      </c>
      <c r="AF1074" s="3">
        <v>6.23</v>
      </c>
      <c r="AG1074" s="3">
        <v>5.87</v>
      </c>
      <c r="AH1074" s="3">
        <v>7.31</v>
      </c>
      <c r="AI1074" s="3">
        <v>5.73</v>
      </c>
      <c r="AJ1074" s="3">
        <v>6.59</v>
      </c>
      <c r="AK1074" s="3">
        <v>6.0</v>
      </c>
      <c r="AL1074" s="3">
        <v>7.55</v>
      </c>
      <c r="AM1074" s="3">
        <v>8.8</v>
      </c>
    </row>
    <row r="1075">
      <c r="A1075" s="3" t="s">
        <v>2342</v>
      </c>
      <c r="B1075" s="3" t="s">
        <v>2343</v>
      </c>
      <c r="C1075" s="4">
        <v>22.0</v>
      </c>
      <c r="D1075" s="3" t="s">
        <v>58</v>
      </c>
      <c r="E1075" s="3" t="s">
        <v>82</v>
      </c>
      <c r="F1075" s="5">
        <v>7.36</v>
      </c>
      <c r="G1075" s="3">
        <v>2.0</v>
      </c>
      <c r="H1075" s="5">
        <v>96.83</v>
      </c>
      <c r="I1075" s="3" t="s">
        <v>2344</v>
      </c>
      <c r="J1075" s="3">
        <f>IFERROR(__xludf.DUMMYFUNCTION("COUNTA(SPLIT(I1075,"",""))"),3.0)</f>
        <v>3</v>
      </c>
      <c r="K1075" s="3">
        <f>IFERROR(__xludf.DUMMYFUNCTION("IF(REGEXMATCH(I1075,""(?i)literary society""),1,0)"),0.0)</f>
        <v>0</v>
      </c>
      <c r="L1075" s="3">
        <f>IFERROR(__xludf.DUMMYFUNCTION("IF(REGEXMATCH(I1075,""(?i)robotics""),1,0)"),0.0)</f>
        <v>0</v>
      </c>
      <c r="M1075" s="3">
        <f>IFERROR(__xludf.DUMMYFUNCTION("IF(REGEXMATCH(I1075,""(?i)coding club""),1,0)"),0.0)</f>
        <v>0</v>
      </c>
      <c r="N1075" s="3">
        <f>IFERROR(__xludf.DUMMYFUNCTION("IF(REGEXMATCH(I1075,""(?i)entrepreneurship cell""),1,0)"),1.0)</f>
        <v>1</v>
      </c>
      <c r="O1075" s="3">
        <f>IFERROR(__xludf.DUMMYFUNCTION("IF(REGEXMATCH(I1075,""(?i)cultural club""),1,0)"),1.0)</f>
        <v>1</v>
      </c>
      <c r="P1075" s="3">
        <f>IFERROR(__xludf.DUMMYFUNCTION("IF(REGEXMATCH(I1075,""(?i)sports club""),1,0)"),1.0)</f>
        <v>1</v>
      </c>
      <c r="Q1075" s="3" t="s">
        <v>447</v>
      </c>
      <c r="R1075" s="3">
        <f>IFERROR(__xludf.DUMMYFUNCTION("COUNTA(SPLIT(Q1075,"",""))"),5.0)</f>
        <v>5</v>
      </c>
      <c r="S1075" s="3">
        <f>IFERROR(__xludf.DUMMYFUNCTION("IF(REGEXMATCH(Q1075,""(?i)c\+\+""),1,0)"),1.0)</f>
        <v>1</v>
      </c>
      <c r="T1075" s="3">
        <f>IFERROR(__xludf.DUMMYFUNCTION("IF(REGEXMATCH(Q1075,""(?i)machine learning""),1,0)"),1.0)</f>
        <v>1</v>
      </c>
      <c r="U1075" s="3">
        <f>IFERROR(__xludf.DUMMYFUNCTION("IF(REGEXMATCH(Q1075,""(?i)python""),1,0)"),0.0)</f>
        <v>0</v>
      </c>
      <c r="V1075" s="3">
        <f>IFERROR(__xludf.DUMMYFUNCTION("IF(REGEXMATCH(Q1075,""(?i)java""),1,0)"),0.0)</f>
        <v>0</v>
      </c>
      <c r="W1075" s="3">
        <f>IFERROR(__xludf.DUMMYFUNCTION("IF(REGEXMATCH(Q1075,""(?i)sql""),1,0)"),1.0)</f>
        <v>1</v>
      </c>
      <c r="X1075" s="3">
        <f>IFERROR(__xludf.DUMMYFUNCTION("IF(REGEXMATCH(Q1075,""(?i)web development""),1,0)"),1.0)</f>
        <v>1</v>
      </c>
      <c r="Y1075" s="3">
        <f>IFERROR(__xludf.DUMMYFUNCTION("IF(REGEXMATCH(Q1075,""(?i)data science""),1,0)"),1.0)</f>
        <v>1</v>
      </c>
      <c r="Z1075" s="3" t="s">
        <v>55</v>
      </c>
      <c r="AA1075" s="3" t="s">
        <v>48</v>
      </c>
      <c r="AB1075" s="3" t="s">
        <v>47</v>
      </c>
      <c r="AC1075" s="3" t="s">
        <v>48</v>
      </c>
      <c r="AD1075" s="3">
        <v>0.0</v>
      </c>
      <c r="AE1075" s="3" t="s">
        <v>49</v>
      </c>
      <c r="AF1075" s="3">
        <v>6.21</v>
      </c>
      <c r="AG1075" s="3">
        <v>7.47</v>
      </c>
      <c r="AH1075" s="3">
        <v>8.88</v>
      </c>
      <c r="AI1075" s="3">
        <v>8.35</v>
      </c>
      <c r="AJ1075" s="3">
        <v>8.59</v>
      </c>
      <c r="AK1075" s="3">
        <v>6.49</v>
      </c>
      <c r="AL1075" s="3">
        <v>6.01</v>
      </c>
      <c r="AM1075" s="3">
        <v>6.87</v>
      </c>
    </row>
    <row r="1076">
      <c r="A1076" s="3" t="s">
        <v>2345</v>
      </c>
      <c r="B1076" s="3" t="s">
        <v>2346</v>
      </c>
      <c r="C1076" s="4">
        <v>19.0</v>
      </c>
      <c r="D1076" s="3" t="s">
        <v>58</v>
      </c>
      <c r="E1076" s="3" t="s">
        <v>82</v>
      </c>
      <c r="F1076" s="5">
        <v>7.45</v>
      </c>
      <c r="G1076" s="3">
        <v>0.0</v>
      </c>
      <c r="H1076" s="5">
        <v>64.08</v>
      </c>
      <c r="I1076" s="3" t="s">
        <v>13</v>
      </c>
      <c r="J1076" s="3">
        <f>IFERROR(__xludf.DUMMYFUNCTION("COUNTA(SPLIT(I1076,"",""))"),1.0)</f>
        <v>1</v>
      </c>
      <c r="K1076" s="3">
        <f>IFERROR(__xludf.DUMMYFUNCTION("IF(REGEXMATCH(I1076,""(?i)literary society""),1,0)"),0.0)</f>
        <v>0</v>
      </c>
      <c r="L1076" s="3">
        <f>IFERROR(__xludf.DUMMYFUNCTION("IF(REGEXMATCH(I1076,""(?i)robotics""),1,0)"),0.0)</f>
        <v>0</v>
      </c>
      <c r="M1076" s="3">
        <f>IFERROR(__xludf.DUMMYFUNCTION("IF(REGEXMATCH(I1076,""(?i)coding club""),1,0)"),0.0)</f>
        <v>0</v>
      </c>
      <c r="N1076" s="3">
        <f>IFERROR(__xludf.DUMMYFUNCTION("IF(REGEXMATCH(I1076,""(?i)entrepreneurship cell""),1,0)"),1.0)</f>
        <v>1</v>
      </c>
      <c r="O1076" s="3">
        <f>IFERROR(__xludf.DUMMYFUNCTION("IF(REGEXMATCH(I1076,""(?i)cultural club""),1,0)"),0.0)</f>
        <v>0</v>
      </c>
      <c r="P1076" s="3">
        <f>IFERROR(__xludf.DUMMYFUNCTION("IF(REGEXMATCH(I1076,""(?i)sports club""),1,0)"),0.0)</f>
        <v>0</v>
      </c>
      <c r="Q1076" s="3" t="s">
        <v>1883</v>
      </c>
      <c r="R1076" s="3">
        <f>IFERROR(__xludf.DUMMYFUNCTION("COUNTA(SPLIT(Q1076,"",""))"),3.0)</f>
        <v>3</v>
      </c>
      <c r="S1076" s="3">
        <f>IFERROR(__xludf.DUMMYFUNCTION("IF(REGEXMATCH(Q1076,""(?i)c\+\+""),1,0)"),0.0)</f>
        <v>0</v>
      </c>
      <c r="T1076" s="3">
        <f>IFERROR(__xludf.DUMMYFUNCTION("IF(REGEXMATCH(Q1076,""(?i)machine learning""),1,0)"),1.0)</f>
        <v>1</v>
      </c>
      <c r="U1076" s="3">
        <f>IFERROR(__xludf.DUMMYFUNCTION("IF(REGEXMATCH(Q1076,""(?i)python""),1,0)"),0.0)</f>
        <v>0</v>
      </c>
      <c r="V1076" s="3">
        <f>IFERROR(__xludf.DUMMYFUNCTION("IF(REGEXMATCH(Q1076,""(?i)java""),1,0)"),0.0)</f>
        <v>0</v>
      </c>
      <c r="W1076" s="3">
        <f>IFERROR(__xludf.DUMMYFUNCTION("IF(REGEXMATCH(Q1076,""(?i)sql""),1,0)"),1.0)</f>
        <v>1</v>
      </c>
      <c r="X1076" s="3">
        <f>IFERROR(__xludf.DUMMYFUNCTION("IF(REGEXMATCH(Q1076,""(?i)web development""),1,0)"),1.0)</f>
        <v>1</v>
      </c>
      <c r="Y1076" s="3">
        <f>IFERROR(__xludf.DUMMYFUNCTION("IF(REGEXMATCH(Q1076,""(?i)data science""),1,0)"),0.0)</f>
        <v>0</v>
      </c>
      <c r="Z1076" s="3" t="s">
        <v>45</v>
      </c>
      <c r="AA1076" s="3" t="s">
        <v>85</v>
      </c>
      <c r="AB1076" s="3" t="s">
        <v>47</v>
      </c>
      <c r="AC1076" s="3" t="s">
        <v>48</v>
      </c>
      <c r="AD1076" s="3">
        <v>0.0</v>
      </c>
      <c r="AE1076" s="3" t="s">
        <v>49</v>
      </c>
      <c r="AF1076" s="3">
        <v>6.62</v>
      </c>
      <c r="AG1076" s="3">
        <v>8.6</v>
      </c>
      <c r="AH1076" s="3">
        <v>7.75</v>
      </c>
      <c r="AI1076" s="3">
        <v>8.41</v>
      </c>
      <c r="AJ1076" s="3">
        <v>7.35</v>
      </c>
      <c r="AK1076" s="3">
        <v>7.41</v>
      </c>
      <c r="AL1076" s="3">
        <v>6.88</v>
      </c>
      <c r="AM1076" s="3">
        <v>6.56</v>
      </c>
    </row>
    <row r="1077">
      <c r="A1077" s="3" t="s">
        <v>2347</v>
      </c>
      <c r="B1077" s="3" t="s">
        <v>2348</v>
      </c>
      <c r="C1077" s="4">
        <v>19.0</v>
      </c>
      <c r="D1077" s="3" t="s">
        <v>41</v>
      </c>
      <c r="E1077" s="3" t="s">
        <v>70</v>
      </c>
      <c r="F1077" s="5">
        <v>7.09</v>
      </c>
      <c r="G1077" s="3">
        <v>1.0</v>
      </c>
      <c r="H1077" s="5">
        <v>69.07</v>
      </c>
      <c r="I1077" s="3" t="s">
        <v>350</v>
      </c>
      <c r="J1077" s="3">
        <f>IFERROR(__xludf.DUMMYFUNCTION("COUNTA(SPLIT(I1077,"",""))"),3.0)</f>
        <v>3</v>
      </c>
      <c r="K1077" s="3">
        <f>IFERROR(__xludf.DUMMYFUNCTION("IF(REGEXMATCH(I1077,""(?i)literary society""),1,0)"),1.0)</f>
        <v>1</v>
      </c>
      <c r="L1077" s="3">
        <f>IFERROR(__xludf.DUMMYFUNCTION("IF(REGEXMATCH(I1077,""(?i)robotics""),1,0)"),0.0)</f>
        <v>0</v>
      </c>
      <c r="M1077" s="3">
        <f>IFERROR(__xludf.DUMMYFUNCTION("IF(REGEXMATCH(I1077,""(?i)coding club""),1,0)"),1.0)</f>
        <v>1</v>
      </c>
      <c r="N1077" s="3">
        <f>IFERROR(__xludf.DUMMYFUNCTION("IF(REGEXMATCH(I1077,""(?i)entrepreneurship cell""),1,0)"),0.0)</f>
        <v>0</v>
      </c>
      <c r="O1077" s="3">
        <f>IFERROR(__xludf.DUMMYFUNCTION("IF(REGEXMATCH(I1077,""(?i)cultural club""),1,0)"),0.0)</f>
        <v>0</v>
      </c>
      <c r="P1077" s="3">
        <f>IFERROR(__xludf.DUMMYFUNCTION("IF(REGEXMATCH(I1077,""(?i)sports club""),1,0)"),1.0)</f>
        <v>1</v>
      </c>
      <c r="Q1077" s="3" t="s">
        <v>233</v>
      </c>
      <c r="R1077" s="3">
        <f>IFERROR(__xludf.DUMMYFUNCTION("COUNTA(SPLIT(Q1077,"",""))"),2.0)</f>
        <v>2</v>
      </c>
      <c r="S1077" s="3">
        <f>IFERROR(__xludf.DUMMYFUNCTION("IF(REGEXMATCH(Q1077,""(?i)c\+\+""),1,0)"),0.0)</f>
        <v>0</v>
      </c>
      <c r="T1077" s="3">
        <f>IFERROR(__xludf.DUMMYFUNCTION("IF(REGEXMATCH(Q1077,""(?i)machine learning""),1,0)"),0.0)</f>
        <v>0</v>
      </c>
      <c r="U1077" s="3">
        <f>IFERROR(__xludf.DUMMYFUNCTION("IF(REGEXMATCH(Q1077,""(?i)python""),1,0)"),0.0)</f>
        <v>0</v>
      </c>
      <c r="V1077" s="3">
        <f>IFERROR(__xludf.DUMMYFUNCTION("IF(REGEXMATCH(Q1077,""(?i)java""),1,0)"),1.0)</f>
        <v>1</v>
      </c>
      <c r="W1077" s="3">
        <f>IFERROR(__xludf.DUMMYFUNCTION("IF(REGEXMATCH(Q1077,""(?i)sql""),1,0)"),1.0)</f>
        <v>1</v>
      </c>
      <c r="X1077" s="3">
        <f>IFERROR(__xludf.DUMMYFUNCTION("IF(REGEXMATCH(Q1077,""(?i)web development""),1,0)"),0.0)</f>
        <v>0</v>
      </c>
      <c r="Y1077" s="3">
        <f>IFERROR(__xludf.DUMMYFUNCTION("IF(REGEXMATCH(Q1077,""(?i)data science""),1,0)"),0.0)</f>
        <v>0</v>
      </c>
      <c r="Z1077" s="3" t="s">
        <v>45</v>
      </c>
      <c r="AA1077" s="3" t="s">
        <v>61</v>
      </c>
      <c r="AB1077" s="3" t="s">
        <v>66</v>
      </c>
      <c r="AC1077" s="3" t="s">
        <v>98</v>
      </c>
      <c r="AD1077" s="3">
        <v>12.64</v>
      </c>
      <c r="AE1077" s="3" t="s">
        <v>75</v>
      </c>
      <c r="AF1077" s="3">
        <v>8.54</v>
      </c>
      <c r="AG1077" s="3">
        <v>5.42</v>
      </c>
      <c r="AH1077" s="3">
        <v>6.86</v>
      </c>
      <c r="AI1077" s="3">
        <v>8.41</v>
      </c>
      <c r="AJ1077" s="3">
        <v>7.4</v>
      </c>
      <c r="AK1077" s="3">
        <v>6.51</v>
      </c>
      <c r="AL1077" s="3">
        <v>5.45</v>
      </c>
      <c r="AM1077" s="3">
        <v>8.15</v>
      </c>
    </row>
    <row r="1078">
      <c r="A1078" s="3" t="s">
        <v>2349</v>
      </c>
      <c r="B1078" s="3" t="s">
        <v>2350</v>
      </c>
      <c r="C1078" s="4">
        <v>22.0</v>
      </c>
      <c r="D1078" s="3" t="s">
        <v>58</v>
      </c>
      <c r="E1078" s="3" t="s">
        <v>42</v>
      </c>
      <c r="F1078" s="5">
        <v>7.02</v>
      </c>
      <c r="G1078" s="3">
        <v>0.0</v>
      </c>
      <c r="H1078" s="5">
        <v>94.42</v>
      </c>
      <c r="I1078" s="3" t="s">
        <v>15</v>
      </c>
      <c r="J1078" s="3">
        <f>IFERROR(__xludf.DUMMYFUNCTION("COUNTA(SPLIT(I1078,"",""))"),1.0)</f>
        <v>1</v>
      </c>
      <c r="K1078" s="3">
        <f>IFERROR(__xludf.DUMMYFUNCTION("IF(REGEXMATCH(I1078,""(?i)literary society""),1,0)"),0.0)</f>
        <v>0</v>
      </c>
      <c r="L1078" s="3">
        <f>IFERROR(__xludf.DUMMYFUNCTION("IF(REGEXMATCH(I1078,""(?i)robotics""),1,0)"),0.0)</f>
        <v>0</v>
      </c>
      <c r="M1078" s="3">
        <f>IFERROR(__xludf.DUMMYFUNCTION("IF(REGEXMATCH(I1078,""(?i)coding club""),1,0)"),0.0)</f>
        <v>0</v>
      </c>
      <c r="N1078" s="3">
        <f>IFERROR(__xludf.DUMMYFUNCTION("IF(REGEXMATCH(I1078,""(?i)entrepreneurship cell""),1,0)"),0.0)</f>
        <v>0</v>
      </c>
      <c r="O1078" s="3">
        <f>IFERROR(__xludf.DUMMYFUNCTION("IF(REGEXMATCH(I1078,""(?i)cultural club""),1,0)"),0.0)</f>
        <v>0</v>
      </c>
      <c r="P1078" s="3">
        <f>IFERROR(__xludf.DUMMYFUNCTION("IF(REGEXMATCH(I1078,""(?i)sports club""),1,0)"),1.0)</f>
        <v>1</v>
      </c>
      <c r="Q1078" s="3" t="s">
        <v>289</v>
      </c>
      <c r="R1078" s="3">
        <f>IFERROR(__xludf.DUMMYFUNCTION("COUNTA(SPLIT(Q1078,"",""))"),2.0)</f>
        <v>2</v>
      </c>
      <c r="S1078" s="3">
        <f>IFERROR(__xludf.DUMMYFUNCTION("IF(REGEXMATCH(Q1078,""(?i)c\+\+""),1,0)"),0.0)</f>
        <v>0</v>
      </c>
      <c r="T1078" s="3">
        <f>IFERROR(__xludf.DUMMYFUNCTION("IF(REGEXMATCH(Q1078,""(?i)machine learning""),1,0)"),1.0)</f>
        <v>1</v>
      </c>
      <c r="U1078" s="3">
        <f>IFERROR(__xludf.DUMMYFUNCTION("IF(REGEXMATCH(Q1078,""(?i)python""),1,0)"),0.0)</f>
        <v>0</v>
      </c>
      <c r="V1078" s="3">
        <f>IFERROR(__xludf.DUMMYFUNCTION("IF(REGEXMATCH(Q1078,""(?i)java""),1,0)"),0.0)</f>
        <v>0</v>
      </c>
      <c r="W1078" s="3">
        <f>IFERROR(__xludf.DUMMYFUNCTION("IF(REGEXMATCH(Q1078,""(?i)sql""),1,0)"),1.0)</f>
        <v>1</v>
      </c>
      <c r="X1078" s="3">
        <f>IFERROR(__xludf.DUMMYFUNCTION("IF(REGEXMATCH(Q1078,""(?i)web development""),1,0)"),0.0)</f>
        <v>0</v>
      </c>
      <c r="Y1078" s="3">
        <f>IFERROR(__xludf.DUMMYFUNCTION("IF(REGEXMATCH(Q1078,""(?i)data science""),1,0)"),0.0)</f>
        <v>0</v>
      </c>
      <c r="Z1078" s="3" t="s">
        <v>45</v>
      </c>
      <c r="AA1078" s="3" t="s">
        <v>67</v>
      </c>
      <c r="AB1078" s="3" t="s">
        <v>66</v>
      </c>
      <c r="AC1078" s="3" t="s">
        <v>46</v>
      </c>
      <c r="AD1078" s="3">
        <v>11.05</v>
      </c>
      <c r="AE1078" s="3" t="s">
        <v>61</v>
      </c>
      <c r="AF1078" s="3">
        <v>7.27</v>
      </c>
      <c r="AG1078" s="3">
        <v>6.38</v>
      </c>
      <c r="AH1078" s="3">
        <v>8.81</v>
      </c>
      <c r="AI1078" s="3">
        <v>7.4</v>
      </c>
      <c r="AJ1078" s="3">
        <v>6.4</v>
      </c>
      <c r="AK1078" s="3">
        <v>7.57</v>
      </c>
      <c r="AL1078" s="3">
        <v>7.09</v>
      </c>
      <c r="AM1078" s="3">
        <v>5.28</v>
      </c>
    </row>
    <row r="1079">
      <c r="A1079" s="3" t="s">
        <v>2351</v>
      </c>
      <c r="B1079" s="3" t="s">
        <v>2352</v>
      </c>
      <c r="C1079" s="4">
        <v>21.0</v>
      </c>
      <c r="D1079" s="3" t="s">
        <v>41</v>
      </c>
      <c r="E1079" s="3" t="s">
        <v>70</v>
      </c>
      <c r="F1079" s="5">
        <v>6.96</v>
      </c>
      <c r="G1079" s="3">
        <v>0.0</v>
      </c>
      <c r="H1079" s="5">
        <v>73.54</v>
      </c>
      <c r="I1079" s="3" t="s">
        <v>12</v>
      </c>
      <c r="J1079" s="3">
        <f>IFERROR(__xludf.DUMMYFUNCTION("COUNTA(SPLIT(I1079,"",""))"),1.0)</f>
        <v>1</v>
      </c>
      <c r="K1079" s="3">
        <f>IFERROR(__xludf.DUMMYFUNCTION("IF(REGEXMATCH(I1079,""(?i)literary society""),1,0)"),0.0)</f>
        <v>0</v>
      </c>
      <c r="L1079" s="3">
        <f>IFERROR(__xludf.DUMMYFUNCTION("IF(REGEXMATCH(I1079,""(?i)robotics""),1,0)"),0.0)</f>
        <v>0</v>
      </c>
      <c r="M1079" s="3">
        <f>IFERROR(__xludf.DUMMYFUNCTION("IF(REGEXMATCH(I1079,""(?i)coding club""),1,0)"),1.0)</f>
        <v>1</v>
      </c>
      <c r="N1079" s="3">
        <f>IFERROR(__xludf.DUMMYFUNCTION("IF(REGEXMATCH(I1079,""(?i)entrepreneurship cell""),1,0)"),0.0)</f>
        <v>0</v>
      </c>
      <c r="O1079" s="3">
        <f>IFERROR(__xludf.DUMMYFUNCTION("IF(REGEXMATCH(I1079,""(?i)cultural club""),1,0)"),0.0)</f>
        <v>0</v>
      </c>
      <c r="P1079" s="3">
        <f>IFERROR(__xludf.DUMMYFUNCTION("IF(REGEXMATCH(I1079,""(?i)sports club""),1,0)"),0.0)</f>
        <v>0</v>
      </c>
      <c r="Q1079" s="3" t="s">
        <v>240</v>
      </c>
      <c r="R1079" s="3">
        <f>IFERROR(__xludf.DUMMYFUNCTION("COUNTA(SPLIT(Q1079,"",""))"),2.0)</f>
        <v>2</v>
      </c>
      <c r="S1079" s="3">
        <f>IFERROR(__xludf.DUMMYFUNCTION("IF(REGEXMATCH(Q1079,""(?i)c\+\+""),1,0)"),0.0)</f>
        <v>0</v>
      </c>
      <c r="T1079" s="3">
        <f>IFERROR(__xludf.DUMMYFUNCTION("IF(REGEXMATCH(Q1079,""(?i)machine learning""),1,0)"),0.0)</f>
        <v>0</v>
      </c>
      <c r="U1079" s="3">
        <f>IFERROR(__xludf.DUMMYFUNCTION("IF(REGEXMATCH(Q1079,""(?i)python""),1,0)"),0.0)</f>
        <v>0</v>
      </c>
      <c r="V1079" s="3">
        <f>IFERROR(__xludf.DUMMYFUNCTION("IF(REGEXMATCH(Q1079,""(?i)java""),1,0)"),0.0)</f>
        <v>0</v>
      </c>
      <c r="W1079" s="3">
        <f>IFERROR(__xludf.DUMMYFUNCTION("IF(REGEXMATCH(Q1079,""(?i)sql""),1,0)"),1.0)</f>
        <v>1</v>
      </c>
      <c r="X1079" s="3">
        <f>IFERROR(__xludf.DUMMYFUNCTION("IF(REGEXMATCH(Q1079,""(?i)web development""),1,0)"),1.0)</f>
        <v>1</v>
      </c>
      <c r="Y1079" s="3">
        <f>IFERROR(__xludf.DUMMYFUNCTION("IF(REGEXMATCH(Q1079,""(?i)data science""),1,0)"),0.0)</f>
        <v>0</v>
      </c>
      <c r="Z1079" s="3" t="s">
        <v>55</v>
      </c>
      <c r="AA1079" s="3" t="s">
        <v>48</v>
      </c>
      <c r="AB1079" s="3" t="s">
        <v>47</v>
      </c>
      <c r="AC1079" s="3" t="s">
        <v>48</v>
      </c>
      <c r="AD1079" s="3">
        <v>0.0</v>
      </c>
      <c r="AE1079" s="3" t="s">
        <v>49</v>
      </c>
      <c r="AF1079" s="3">
        <v>5.83</v>
      </c>
      <c r="AG1079" s="3">
        <v>6.62</v>
      </c>
      <c r="AH1079" s="3">
        <v>6.53</v>
      </c>
      <c r="AI1079" s="3">
        <v>7.8</v>
      </c>
      <c r="AJ1079" s="3">
        <v>7.07</v>
      </c>
      <c r="AK1079" s="3">
        <v>9.55</v>
      </c>
      <c r="AL1079" s="3">
        <v>4.99</v>
      </c>
      <c r="AM1079" s="3">
        <v>7.31</v>
      </c>
    </row>
    <row r="1080">
      <c r="A1080" s="3" t="s">
        <v>2353</v>
      </c>
      <c r="B1080" s="3" t="s">
        <v>2354</v>
      </c>
      <c r="C1080" s="4">
        <v>20.0</v>
      </c>
      <c r="D1080" s="3" t="s">
        <v>58</v>
      </c>
      <c r="E1080" s="3" t="s">
        <v>70</v>
      </c>
      <c r="F1080" s="5">
        <v>7.12</v>
      </c>
      <c r="G1080" s="3">
        <v>2.0</v>
      </c>
      <c r="H1080" s="5">
        <v>64.88</v>
      </c>
      <c r="I1080" s="3" t="s">
        <v>11</v>
      </c>
      <c r="J1080" s="3">
        <f>IFERROR(__xludf.DUMMYFUNCTION("COUNTA(SPLIT(I1080,"",""))"),1.0)</f>
        <v>1</v>
      </c>
      <c r="K1080" s="3">
        <f>IFERROR(__xludf.DUMMYFUNCTION("IF(REGEXMATCH(I1080,""(?i)literary society""),1,0)"),0.0)</f>
        <v>0</v>
      </c>
      <c r="L1080" s="3">
        <f>IFERROR(__xludf.DUMMYFUNCTION("IF(REGEXMATCH(I1080,""(?i)robotics""),1,0)"),1.0)</f>
        <v>1</v>
      </c>
      <c r="M1080" s="3">
        <f>IFERROR(__xludf.DUMMYFUNCTION("IF(REGEXMATCH(I1080,""(?i)coding club""),1,0)"),0.0)</f>
        <v>0</v>
      </c>
      <c r="N1080" s="3">
        <f>IFERROR(__xludf.DUMMYFUNCTION("IF(REGEXMATCH(I1080,""(?i)entrepreneurship cell""),1,0)"),0.0)</f>
        <v>0</v>
      </c>
      <c r="O1080" s="3">
        <f>IFERROR(__xludf.DUMMYFUNCTION("IF(REGEXMATCH(I1080,""(?i)cultural club""),1,0)"),0.0)</f>
        <v>0</v>
      </c>
      <c r="P1080" s="3">
        <f>IFERROR(__xludf.DUMMYFUNCTION("IF(REGEXMATCH(I1080,""(?i)sports club""),1,0)"),0.0)</f>
        <v>0</v>
      </c>
      <c r="Q1080" s="3" t="s">
        <v>2355</v>
      </c>
      <c r="R1080" s="3">
        <f>IFERROR(__xludf.DUMMYFUNCTION("COUNTA(SPLIT(Q1080,"",""))"),4.0)</f>
        <v>4</v>
      </c>
      <c r="S1080" s="3">
        <f>IFERROR(__xludf.DUMMYFUNCTION("IF(REGEXMATCH(Q1080,""(?i)c\+\+""),1,0)"),0.0)</f>
        <v>0</v>
      </c>
      <c r="T1080" s="3">
        <f>IFERROR(__xludf.DUMMYFUNCTION("IF(REGEXMATCH(Q1080,""(?i)machine learning""),1,0)"),1.0)</f>
        <v>1</v>
      </c>
      <c r="U1080" s="3">
        <f>IFERROR(__xludf.DUMMYFUNCTION("IF(REGEXMATCH(Q1080,""(?i)python""),1,0)"),0.0)</f>
        <v>0</v>
      </c>
      <c r="V1080" s="3">
        <f>IFERROR(__xludf.DUMMYFUNCTION("IF(REGEXMATCH(Q1080,""(?i)java""),1,0)"),1.0)</f>
        <v>1</v>
      </c>
      <c r="W1080" s="3">
        <f>IFERROR(__xludf.DUMMYFUNCTION("IF(REGEXMATCH(Q1080,""(?i)sql""),1,0)"),1.0)</f>
        <v>1</v>
      </c>
      <c r="X1080" s="3">
        <f>IFERROR(__xludf.DUMMYFUNCTION("IF(REGEXMATCH(Q1080,""(?i)web development""),1,0)"),1.0)</f>
        <v>1</v>
      </c>
      <c r="Y1080" s="3">
        <f>IFERROR(__xludf.DUMMYFUNCTION("IF(REGEXMATCH(Q1080,""(?i)data science""),1,0)"),0.0)</f>
        <v>0</v>
      </c>
      <c r="Z1080" s="3" t="s">
        <v>55</v>
      </c>
      <c r="AA1080" s="3" t="s">
        <v>48</v>
      </c>
      <c r="AB1080" s="3" t="s">
        <v>66</v>
      </c>
      <c r="AC1080" s="3" t="s">
        <v>46</v>
      </c>
      <c r="AD1080" s="3">
        <v>9.06</v>
      </c>
      <c r="AE1080" s="3" t="s">
        <v>72</v>
      </c>
      <c r="AF1080" s="3">
        <v>8.62</v>
      </c>
      <c r="AG1080" s="3">
        <v>7.82</v>
      </c>
      <c r="AH1080" s="3">
        <v>7.29</v>
      </c>
      <c r="AI1080" s="3">
        <v>7.9</v>
      </c>
      <c r="AJ1080" s="3">
        <v>6.39</v>
      </c>
      <c r="AK1080" s="3">
        <v>6.68</v>
      </c>
      <c r="AL1080" s="3">
        <v>5.52</v>
      </c>
      <c r="AM1080" s="3">
        <v>6.77</v>
      </c>
    </row>
    <row r="1081">
      <c r="A1081" s="3" t="s">
        <v>2356</v>
      </c>
      <c r="B1081" s="3" t="s">
        <v>2357</v>
      </c>
      <c r="C1081" s="4">
        <v>21.0</v>
      </c>
      <c r="D1081" s="3" t="s">
        <v>41</v>
      </c>
      <c r="E1081" s="3" t="s">
        <v>52</v>
      </c>
      <c r="F1081" s="5">
        <v>6.5</v>
      </c>
      <c r="G1081" s="3">
        <v>1.0</v>
      </c>
      <c r="H1081" s="5">
        <v>64.68</v>
      </c>
      <c r="I1081" s="3" t="s">
        <v>109</v>
      </c>
      <c r="J1081" s="3">
        <f>IFERROR(__xludf.DUMMYFUNCTION("COUNTA(SPLIT(I1081,"",""))"),2.0)</f>
        <v>2</v>
      </c>
      <c r="K1081" s="3">
        <f>IFERROR(__xludf.DUMMYFUNCTION("IF(REGEXMATCH(I1081,""(?i)literary society""),1,0)"),0.0)</f>
        <v>0</v>
      </c>
      <c r="L1081" s="3">
        <f>IFERROR(__xludf.DUMMYFUNCTION("IF(REGEXMATCH(I1081,""(?i)robotics""),1,0)"),0.0)</f>
        <v>0</v>
      </c>
      <c r="M1081" s="3">
        <f>IFERROR(__xludf.DUMMYFUNCTION("IF(REGEXMATCH(I1081,""(?i)coding club""),1,0)"),0.0)</f>
        <v>0</v>
      </c>
      <c r="N1081" s="3">
        <f>IFERROR(__xludf.DUMMYFUNCTION("IF(REGEXMATCH(I1081,""(?i)entrepreneurship cell""),1,0)"),1.0)</f>
        <v>1</v>
      </c>
      <c r="O1081" s="3">
        <f>IFERROR(__xludf.DUMMYFUNCTION("IF(REGEXMATCH(I1081,""(?i)cultural club""),1,0)"),0.0)</f>
        <v>0</v>
      </c>
      <c r="P1081" s="3">
        <f>IFERROR(__xludf.DUMMYFUNCTION("IF(REGEXMATCH(I1081,""(?i)sports club""),1,0)"),1.0)</f>
        <v>1</v>
      </c>
      <c r="Q1081" s="3" t="s">
        <v>342</v>
      </c>
      <c r="R1081" s="3">
        <f>IFERROR(__xludf.DUMMYFUNCTION("COUNTA(SPLIT(Q1081,"",""))"),2.0)</f>
        <v>2</v>
      </c>
      <c r="S1081" s="3">
        <f>IFERROR(__xludf.DUMMYFUNCTION("IF(REGEXMATCH(Q1081,""(?i)c\+\+""),1,0)"),1.0)</f>
        <v>1</v>
      </c>
      <c r="T1081" s="3">
        <f>IFERROR(__xludf.DUMMYFUNCTION("IF(REGEXMATCH(Q1081,""(?i)machine learning""),1,0)"),0.0)</f>
        <v>0</v>
      </c>
      <c r="U1081" s="3">
        <f>IFERROR(__xludf.DUMMYFUNCTION("IF(REGEXMATCH(Q1081,""(?i)python""),1,0)"),0.0)</f>
        <v>0</v>
      </c>
      <c r="V1081" s="3">
        <f>IFERROR(__xludf.DUMMYFUNCTION("IF(REGEXMATCH(Q1081,""(?i)java""),1,0)"),0.0)</f>
        <v>0</v>
      </c>
      <c r="W1081" s="3">
        <f>IFERROR(__xludf.DUMMYFUNCTION("IF(REGEXMATCH(Q1081,""(?i)sql""),1,0)"),0.0)</f>
        <v>0</v>
      </c>
      <c r="X1081" s="3">
        <f>IFERROR(__xludf.DUMMYFUNCTION("IF(REGEXMATCH(Q1081,""(?i)web development""),1,0)"),1.0)</f>
        <v>1</v>
      </c>
      <c r="Y1081" s="3">
        <f>IFERROR(__xludf.DUMMYFUNCTION("IF(REGEXMATCH(Q1081,""(?i)data science""),1,0)"),0.0)</f>
        <v>0</v>
      </c>
      <c r="Z1081" s="3" t="s">
        <v>45</v>
      </c>
      <c r="AA1081" s="3" t="s">
        <v>85</v>
      </c>
      <c r="AB1081" s="3" t="s">
        <v>66</v>
      </c>
      <c r="AC1081" s="3" t="s">
        <v>46</v>
      </c>
      <c r="AD1081" s="3">
        <v>8.09</v>
      </c>
      <c r="AE1081" s="3" t="s">
        <v>106</v>
      </c>
      <c r="AF1081" s="3">
        <v>6.18</v>
      </c>
      <c r="AG1081" s="3">
        <v>4.9</v>
      </c>
      <c r="AH1081" s="3">
        <v>8.04</v>
      </c>
      <c r="AI1081" s="3">
        <v>6.43</v>
      </c>
      <c r="AJ1081" s="3">
        <v>7.84</v>
      </c>
      <c r="AK1081" s="3">
        <v>7.29</v>
      </c>
      <c r="AL1081" s="3">
        <v>5.17</v>
      </c>
      <c r="AM1081" s="3">
        <v>6.19</v>
      </c>
    </row>
    <row r="1082">
      <c r="A1082" s="3" t="s">
        <v>2358</v>
      </c>
      <c r="B1082" s="3" t="s">
        <v>127</v>
      </c>
      <c r="C1082" s="4">
        <v>22.0</v>
      </c>
      <c r="D1082" s="3" t="s">
        <v>58</v>
      </c>
      <c r="E1082" s="3" t="s">
        <v>42</v>
      </c>
      <c r="F1082" s="5">
        <v>7.02</v>
      </c>
      <c r="G1082" s="3">
        <v>0.0</v>
      </c>
      <c r="H1082" s="5">
        <v>74.2</v>
      </c>
      <c r="I1082" s="3" t="s">
        <v>179</v>
      </c>
      <c r="J1082" s="3">
        <f>IFERROR(__xludf.DUMMYFUNCTION("COUNTA(SPLIT(I1082,"",""))"),2.0)</f>
        <v>2</v>
      </c>
      <c r="K1082" s="3">
        <f>IFERROR(__xludf.DUMMYFUNCTION("IF(REGEXMATCH(I1082,""(?i)literary society""),1,0)"),0.0)</f>
        <v>0</v>
      </c>
      <c r="L1082" s="3">
        <f>IFERROR(__xludf.DUMMYFUNCTION("IF(REGEXMATCH(I1082,""(?i)robotics""),1,0)"),0.0)</f>
        <v>0</v>
      </c>
      <c r="M1082" s="3">
        <f>IFERROR(__xludf.DUMMYFUNCTION("IF(REGEXMATCH(I1082,""(?i)coding club""),1,0)"),1.0)</f>
        <v>1</v>
      </c>
      <c r="N1082" s="3">
        <f>IFERROR(__xludf.DUMMYFUNCTION("IF(REGEXMATCH(I1082,""(?i)entrepreneurship cell""),1,0)"),1.0)</f>
        <v>1</v>
      </c>
      <c r="O1082" s="3">
        <f>IFERROR(__xludf.DUMMYFUNCTION("IF(REGEXMATCH(I1082,""(?i)cultural club""),1,0)"),0.0)</f>
        <v>0</v>
      </c>
      <c r="P1082" s="3">
        <f>IFERROR(__xludf.DUMMYFUNCTION("IF(REGEXMATCH(I1082,""(?i)sports club""),1,0)"),0.0)</f>
        <v>0</v>
      </c>
      <c r="Q1082" s="3" t="s">
        <v>2359</v>
      </c>
      <c r="R1082" s="3">
        <f>IFERROR(__xludf.DUMMYFUNCTION("COUNTA(SPLIT(Q1082,"",""))"),4.0)</f>
        <v>4</v>
      </c>
      <c r="S1082" s="3">
        <f>IFERROR(__xludf.DUMMYFUNCTION("IF(REGEXMATCH(Q1082,""(?i)c\+\+""),1,0)"),1.0)</f>
        <v>1</v>
      </c>
      <c r="T1082" s="3">
        <f>IFERROR(__xludf.DUMMYFUNCTION("IF(REGEXMATCH(Q1082,""(?i)machine learning""),1,0)"),1.0)</f>
        <v>1</v>
      </c>
      <c r="U1082" s="3">
        <f>IFERROR(__xludf.DUMMYFUNCTION("IF(REGEXMATCH(Q1082,""(?i)python""),1,0)"),1.0)</f>
        <v>1</v>
      </c>
      <c r="V1082" s="3">
        <f>IFERROR(__xludf.DUMMYFUNCTION("IF(REGEXMATCH(Q1082,""(?i)java""),1,0)"),0.0)</f>
        <v>0</v>
      </c>
      <c r="W1082" s="3">
        <f>IFERROR(__xludf.DUMMYFUNCTION("IF(REGEXMATCH(Q1082,""(?i)sql""),1,0)"),0.0)</f>
        <v>0</v>
      </c>
      <c r="X1082" s="3">
        <f>IFERROR(__xludf.DUMMYFUNCTION("IF(REGEXMATCH(Q1082,""(?i)web development""),1,0)"),1.0)</f>
        <v>1</v>
      </c>
      <c r="Y1082" s="3">
        <f>IFERROR(__xludf.DUMMYFUNCTION("IF(REGEXMATCH(Q1082,""(?i)data science""),1,0)"),0.0)</f>
        <v>0</v>
      </c>
      <c r="Z1082" s="3" t="s">
        <v>45</v>
      </c>
      <c r="AA1082" s="3" t="s">
        <v>61</v>
      </c>
      <c r="AB1082" s="3" t="s">
        <v>47</v>
      </c>
      <c r="AC1082" s="3" t="s">
        <v>48</v>
      </c>
      <c r="AD1082" s="3">
        <v>0.0</v>
      </c>
      <c r="AE1082" s="3" t="s">
        <v>49</v>
      </c>
      <c r="AF1082" s="3">
        <v>7.34</v>
      </c>
      <c r="AG1082" s="3">
        <v>7.91</v>
      </c>
      <c r="AH1082" s="3">
        <v>6.75</v>
      </c>
      <c r="AI1082" s="3">
        <v>5.8</v>
      </c>
      <c r="AJ1082" s="3">
        <v>8.0</v>
      </c>
      <c r="AK1082" s="3">
        <v>6.1</v>
      </c>
      <c r="AL1082" s="3">
        <v>7.26</v>
      </c>
      <c r="AM1082" s="3">
        <v>6.98</v>
      </c>
    </row>
    <row r="1083">
      <c r="A1083" s="3" t="s">
        <v>2360</v>
      </c>
      <c r="B1083" s="3" t="s">
        <v>2361</v>
      </c>
      <c r="C1083" s="4">
        <v>22.0</v>
      </c>
      <c r="D1083" s="3" t="s">
        <v>41</v>
      </c>
      <c r="E1083" s="3" t="s">
        <v>42</v>
      </c>
      <c r="F1083" s="5">
        <v>6.92</v>
      </c>
      <c r="G1083" s="3">
        <v>3.0</v>
      </c>
      <c r="H1083" s="5">
        <v>83.69</v>
      </c>
      <c r="I1083" s="3" t="s">
        <v>13</v>
      </c>
      <c r="J1083" s="3">
        <f>IFERROR(__xludf.DUMMYFUNCTION("COUNTA(SPLIT(I1083,"",""))"),1.0)</f>
        <v>1</v>
      </c>
      <c r="K1083" s="3">
        <f>IFERROR(__xludf.DUMMYFUNCTION("IF(REGEXMATCH(I1083,""(?i)literary society""),1,0)"),0.0)</f>
        <v>0</v>
      </c>
      <c r="L1083" s="3">
        <f>IFERROR(__xludf.DUMMYFUNCTION("IF(REGEXMATCH(I1083,""(?i)robotics""),1,0)"),0.0)</f>
        <v>0</v>
      </c>
      <c r="M1083" s="3">
        <f>IFERROR(__xludf.DUMMYFUNCTION("IF(REGEXMATCH(I1083,""(?i)coding club""),1,0)"),0.0)</f>
        <v>0</v>
      </c>
      <c r="N1083" s="3">
        <f>IFERROR(__xludf.DUMMYFUNCTION("IF(REGEXMATCH(I1083,""(?i)entrepreneurship cell""),1,0)"),1.0)</f>
        <v>1</v>
      </c>
      <c r="O1083" s="3">
        <f>IFERROR(__xludf.DUMMYFUNCTION("IF(REGEXMATCH(I1083,""(?i)cultural club""),1,0)"),0.0)</f>
        <v>0</v>
      </c>
      <c r="P1083" s="3">
        <f>IFERROR(__xludf.DUMMYFUNCTION("IF(REGEXMATCH(I1083,""(?i)sports club""),1,0)"),0.0)</f>
        <v>0</v>
      </c>
      <c r="Q1083" s="3" t="s">
        <v>433</v>
      </c>
      <c r="R1083" s="3">
        <f>IFERROR(__xludf.DUMMYFUNCTION("COUNTA(SPLIT(Q1083,"",""))"),2.0)</f>
        <v>2</v>
      </c>
      <c r="S1083" s="3">
        <f>IFERROR(__xludf.DUMMYFUNCTION("IF(REGEXMATCH(Q1083,""(?i)c\+\+""),1,0)"),0.0)</f>
        <v>0</v>
      </c>
      <c r="T1083" s="3">
        <f>IFERROR(__xludf.DUMMYFUNCTION("IF(REGEXMATCH(Q1083,""(?i)machine learning""),1,0)"),0.0)</f>
        <v>0</v>
      </c>
      <c r="U1083" s="3">
        <f>IFERROR(__xludf.DUMMYFUNCTION("IF(REGEXMATCH(Q1083,""(?i)python""),1,0)"),0.0)</f>
        <v>0</v>
      </c>
      <c r="V1083" s="3">
        <f>IFERROR(__xludf.DUMMYFUNCTION("IF(REGEXMATCH(Q1083,""(?i)java""),1,0)"),0.0)</f>
        <v>0</v>
      </c>
      <c r="W1083" s="3">
        <f>IFERROR(__xludf.DUMMYFUNCTION("IF(REGEXMATCH(Q1083,""(?i)sql""),1,0)"),1.0)</f>
        <v>1</v>
      </c>
      <c r="X1083" s="3">
        <f>IFERROR(__xludf.DUMMYFUNCTION("IF(REGEXMATCH(Q1083,""(?i)web development""),1,0)"),0.0)</f>
        <v>0</v>
      </c>
      <c r="Y1083" s="3">
        <f>IFERROR(__xludf.DUMMYFUNCTION("IF(REGEXMATCH(Q1083,""(?i)data science""),1,0)"),1.0)</f>
        <v>1</v>
      </c>
      <c r="Z1083" s="3" t="s">
        <v>55</v>
      </c>
      <c r="AA1083" s="3" t="s">
        <v>48</v>
      </c>
      <c r="AB1083" s="3" t="s">
        <v>66</v>
      </c>
      <c r="AC1083" s="3" t="s">
        <v>67</v>
      </c>
      <c r="AD1083" s="3">
        <v>14.92</v>
      </c>
      <c r="AE1083" s="3" t="s">
        <v>106</v>
      </c>
      <c r="AF1083" s="3">
        <v>6.82</v>
      </c>
      <c r="AG1083" s="3">
        <v>5.9</v>
      </c>
      <c r="AH1083" s="3">
        <v>5.52</v>
      </c>
      <c r="AI1083" s="3">
        <v>6.91</v>
      </c>
      <c r="AJ1083" s="3">
        <v>6.66</v>
      </c>
      <c r="AK1083" s="3">
        <v>7.0</v>
      </c>
      <c r="AL1083" s="3">
        <v>7.09</v>
      </c>
      <c r="AM1083" s="3">
        <v>9.49</v>
      </c>
    </row>
    <row r="1084">
      <c r="A1084" s="3" t="s">
        <v>2362</v>
      </c>
      <c r="B1084" s="3" t="s">
        <v>2363</v>
      </c>
      <c r="C1084" s="4">
        <v>21.0</v>
      </c>
      <c r="D1084" s="3" t="s">
        <v>58</v>
      </c>
      <c r="E1084" s="3" t="s">
        <v>70</v>
      </c>
      <c r="F1084" s="5">
        <v>6.4</v>
      </c>
      <c r="G1084" s="3">
        <v>1.0</v>
      </c>
      <c r="H1084" s="5">
        <v>62.07</v>
      </c>
      <c r="I1084" s="3" t="s">
        <v>387</v>
      </c>
      <c r="J1084" s="3">
        <f>IFERROR(__xludf.DUMMYFUNCTION("COUNTA(SPLIT(I1084,"",""))"),2.0)</f>
        <v>2</v>
      </c>
      <c r="K1084" s="3">
        <f>IFERROR(__xludf.DUMMYFUNCTION("IF(REGEXMATCH(I1084,""(?i)literary society""),1,0)"),0.0)</f>
        <v>0</v>
      </c>
      <c r="L1084" s="3">
        <f>IFERROR(__xludf.DUMMYFUNCTION("IF(REGEXMATCH(I1084,""(?i)robotics""),1,0)"),0.0)</f>
        <v>0</v>
      </c>
      <c r="M1084" s="3">
        <f>IFERROR(__xludf.DUMMYFUNCTION("IF(REGEXMATCH(I1084,""(?i)coding club""),1,0)"),1.0)</f>
        <v>1</v>
      </c>
      <c r="N1084" s="3">
        <f>IFERROR(__xludf.DUMMYFUNCTION("IF(REGEXMATCH(I1084,""(?i)entrepreneurship cell""),1,0)"),0.0)</f>
        <v>0</v>
      </c>
      <c r="O1084" s="3">
        <f>IFERROR(__xludf.DUMMYFUNCTION("IF(REGEXMATCH(I1084,""(?i)cultural club""),1,0)"),1.0)</f>
        <v>1</v>
      </c>
      <c r="P1084" s="3">
        <f>IFERROR(__xludf.DUMMYFUNCTION("IF(REGEXMATCH(I1084,""(?i)sports club""),1,0)"),0.0)</f>
        <v>0</v>
      </c>
      <c r="Q1084" s="3" t="s">
        <v>1828</v>
      </c>
      <c r="R1084" s="3">
        <f>IFERROR(__xludf.DUMMYFUNCTION("COUNTA(SPLIT(Q1084,"",""))"),5.0)</f>
        <v>5</v>
      </c>
      <c r="S1084" s="3">
        <f>IFERROR(__xludf.DUMMYFUNCTION("IF(REGEXMATCH(Q1084,""(?i)c\+\+""),1,0)"),0.0)</f>
        <v>0</v>
      </c>
      <c r="T1084" s="3">
        <f>IFERROR(__xludf.DUMMYFUNCTION("IF(REGEXMATCH(Q1084,""(?i)machine learning""),1,0)"),1.0)</f>
        <v>1</v>
      </c>
      <c r="U1084" s="3">
        <f>IFERROR(__xludf.DUMMYFUNCTION("IF(REGEXMATCH(Q1084,""(?i)python""),1,0)"),1.0)</f>
        <v>1</v>
      </c>
      <c r="V1084" s="3">
        <f>IFERROR(__xludf.DUMMYFUNCTION("IF(REGEXMATCH(Q1084,""(?i)java""),1,0)"),1.0)</f>
        <v>1</v>
      </c>
      <c r="W1084" s="3">
        <f>IFERROR(__xludf.DUMMYFUNCTION("IF(REGEXMATCH(Q1084,""(?i)sql""),1,0)"),0.0)</f>
        <v>0</v>
      </c>
      <c r="X1084" s="3">
        <f>IFERROR(__xludf.DUMMYFUNCTION("IF(REGEXMATCH(Q1084,""(?i)web development""),1,0)"),1.0)</f>
        <v>1</v>
      </c>
      <c r="Y1084" s="3">
        <f>IFERROR(__xludf.DUMMYFUNCTION("IF(REGEXMATCH(Q1084,""(?i)data science""),1,0)"),1.0)</f>
        <v>1</v>
      </c>
      <c r="Z1084" s="3" t="s">
        <v>45</v>
      </c>
      <c r="AA1084" s="3" t="s">
        <v>72</v>
      </c>
      <c r="AB1084" s="3" t="s">
        <v>66</v>
      </c>
      <c r="AC1084" s="3" t="s">
        <v>72</v>
      </c>
      <c r="AD1084" s="3">
        <v>8.72</v>
      </c>
      <c r="AE1084" s="3" t="s">
        <v>106</v>
      </c>
      <c r="AF1084" s="3">
        <v>7.28</v>
      </c>
      <c r="AG1084" s="3">
        <v>4.26</v>
      </c>
      <c r="AH1084" s="3">
        <v>6.54</v>
      </c>
      <c r="AI1084" s="3">
        <v>6.69</v>
      </c>
      <c r="AJ1084" s="3">
        <v>5.48</v>
      </c>
      <c r="AK1084" s="3">
        <v>7.8</v>
      </c>
      <c r="AL1084" s="3">
        <v>5.86</v>
      </c>
      <c r="AM1084" s="3">
        <v>7.27</v>
      </c>
    </row>
    <row r="1085">
      <c r="A1085" s="3" t="s">
        <v>2364</v>
      </c>
      <c r="B1085" s="3" t="s">
        <v>69</v>
      </c>
      <c r="C1085" s="4">
        <v>22.0</v>
      </c>
      <c r="D1085" s="3" t="s">
        <v>41</v>
      </c>
      <c r="E1085" s="3" t="s">
        <v>52</v>
      </c>
      <c r="F1085" s="5">
        <v>6.87</v>
      </c>
      <c r="G1085" s="3">
        <v>0.0</v>
      </c>
      <c r="H1085" s="5">
        <v>65.77</v>
      </c>
      <c r="I1085" s="3" t="s">
        <v>1345</v>
      </c>
      <c r="J1085" s="3">
        <f>IFERROR(__xludf.DUMMYFUNCTION("COUNTA(SPLIT(I1085,"",""))"),3.0)</f>
        <v>3</v>
      </c>
      <c r="K1085" s="3">
        <f>IFERROR(__xludf.DUMMYFUNCTION("IF(REGEXMATCH(I1085,""(?i)literary society""),1,0)"),1.0)</f>
        <v>1</v>
      </c>
      <c r="L1085" s="3">
        <f>IFERROR(__xludf.DUMMYFUNCTION("IF(REGEXMATCH(I1085,""(?i)robotics""),1,0)"),0.0)</f>
        <v>0</v>
      </c>
      <c r="M1085" s="3">
        <f>IFERROR(__xludf.DUMMYFUNCTION("IF(REGEXMATCH(I1085,""(?i)coding club""),1,0)"),0.0)</f>
        <v>0</v>
      </c>
      <c r="N1085" s="3">
        <f>IFERROR(__xludf.DUMMYFUNCTION("IF(REGEXMATCH(I1085,""(?i)entrepreneurship cell""),1,0)"),1.0)</f>
        <v>1</v>
      </c>
      <c r="O1085" s="3">
        <f>IFERROR(__xludf.DUMMYFUNCTION("IF(REGEXMATCH(I1085,""(?i)cultural club""),1,0)"),1.0)</f>
        <v>1</v>
      </c>
      <c r="P1085" s="3">
        <f>IFERROR(__xludf.DUMMYFUNCTION("IF(REGEXMATCH(I1085,""(?i)sports club""),1,0)"),0.0)</f>
        <v>0</v>
      </c>
      <c r="Q1085" s="3" t="s">
        <v>2365</v>
      </c>
      <c r="R1085" s="3">
        <f>IFERROR(__xludf.DUMMYFUNCTION("COUNTA(SPLIT(Q1085,"",""))"),5.0)</f>
        <v>5</v>
      </c>
      <c r="S1085" s="3">
        <f>IFERROR(__xludf.DUMMYFUNCTION("IF(REGEXMATCH(Q1085,""(?i)c\+\+""),1,0)"),1.0)</f>
        <v>1</v>
      </c>
      <c r="T1085" s="3">
        <f>IFERROR(__xludf.DUMMYFUNCTION("IF(REGEXMATCH(Q1085,""(?i)machine learning""),1,0)"),1.0)</f>
        <v>1</v>
      </c>
      <c r="U1085" s="3">
        <f>IFERROR(__xludf.DUMMYFUNCTION("IF(REGEXMATCH(Q1085,""(?i)python""),1,0)"),1.0)</f>
        <v>1</v>
      </c>
      <c r="V1085" s="3">
        <f>IFERROR(__xludf.DUMMYFUNCTION("IF(REGEXMATCH(Q1085,""(?i)java""),1,0)"),1.0)</f>
        <v>1</v>
      </c>
      <c r="W1085" s="3">
        <f>IFERROR(__xludf.DUMMYFUNCTION("IF(REGEXMATCH(Q1085,""(?i)sql""),1,0)"),0.0)</f>
        <v>0</v>
      </c>
      <c r="X1085" s="3">
        <f>IFERROR(__xludf.DUMMYFUNCTION("IF(REGEXMATCH(Q1085,""(?i)web development""),1,0)"),0.0)</f>
        <v>0</v>
      </c>
      <c r="Y1085" s="3">
        <f>IFERROR(__xludf.DUMMYFUNCTION("IF(REGEXMATCH(Q1085,""(?i)data science""),1,0)"),1.0)</f>
        <v>1</v>
      </c>
      <c r="Z1085" s="3" t="s">
        <v>45</v>
      </c>
      <c r="AA1085" s="3" t="s">
        <v>72</v>
      </c>
      <c r="AB1085" s="3" t="s">
        <v>66</v>
      </c>
      <c r="AC1085" s="3" t="s">
        <v>85</v>
      </c>
      <c r="AD1085" s="3">
        <v>15.9</v>
      </c>
      <c r="AE1085" s="3" t="s">
        <v>72</v>
      </c>
      <c r="AF1085" s="3">
        <v>7.08</v>
      </c>
      <c r="AG1085" s="3">
        <v>6.54</v>
      </c>
      <c r="AH1085" s="3">
        <v>7.52</v>
      </c>
      <c r="AI1085" s="3">
        <v>6.18</v>
      </c>
      <c r="AJ1085" s="3">
        <v>6.47</v>
      </c>
      <c r="AK1085" s="3">
        <v>6.35</v>
      </c>
      <c r="AL1085" s="3">
        <v>7.86</v>
      </c>
      <c r="AM1085" s="3">
        <v>6.99</v>
      </c>
    </row>
    <row r="1086">
      <c r="A1086" s="3" t="s">
        <v>2366</v>
      </c>
      <c r="B1086" s="3" t="s">
        <v>2367</v>
      </c>
      <c r="C1086" s="4">
        <v>20.0</v>
      </c>
      <c r="D1086" s="3" t="s">
        <v>58</v>
      </c>
      <c r="E1086" s="3" t="s">
        <v>59</v>
      </c>
      <c r="F1086" s="5">
        <v>6.99</v>
      </c>
      <c r="G1086" s="3">
        <v>0.0</v>
      </c>
      <c r="H1086" s="5">
        <v>71.81</v>
      </c>
      <c r="I1086" s="3" t="s">
        <v>739</v>
      </c>
      <c r="J1086" s="3">
        <f>IFERROR(__xludf.DUMMYFUNCTION("COUNTA(SPLIT(I1086,"",""))"),3.0)</f>
        <v>3</v>
      </c>
      <c r="K1086" s="3">
        <f>IFERROR(__xludf.DUMMYFUNCTION("IF(REGEXMATCH(I1086,""(?i)literary society""),1,0)"),0.0)</f>
        <v>0</v>
      </c>
      <c r="L1086" s="3">
        <f>IFERROR(__xludf.DUMMYFUNCTION("IF(REGEXMATCH(I1086,""(?i)robotics""),1,0)"),1.0)</f>
        <v>1</v>
      </c>
      <c r="M1086" s="3">
        <f>IFERROR(__xludf.DUMMYFUNCTION("IF(REGEXMATCH(I1086,""(?i)coding club""),1,0)"),1.0)</f>
        <v>1</v>
      </c>
      <c r="N1086" s="3">
        <f>IFERROR(__xludf.DUMMYFUNCTION("IF(REGEXMATCH(I1086,""(?i)entrepreneurship cell""),1,0)"),1.0)</f>
        <v>1</v>
      </c>
      <c r="O1086" s="3">
        <f>IFERROR(__xludf.DUMMYFUNCTION("IF(REGEXMATCH(I1086,""(?i)cultural club""),1,0)"),0.0)</f>
        <v>0</v>
      </c>
      <c r="P1086" s="3">
        <f>IFERROR(__xludf.DUMMYFUNCTION("IF(REGEXMATCH(I1086,""(?i)sports club""),1,0)"),0.0)</f>
        <v>0</v>
      </c>
      <c r="Q1086" s="3" t="s">
        <v>1388</v>
      </c>
      <c r="R1086" s="3">
        <f>IFERROR(__xludf.DUMMYFUNCTION("COUNTA(SPLIT(Q1086,"",""))"),3.0)</f>
        <v>3</v>
      </c>
      <c r="S1086" s="3">
        <f>IFERROR(__xludf.DUMMYFUNCTION("IF(REGEXMATCH(Q1086,""(?i)c\+\+""),1,0)"),0.0)</f>
        <v>0</v>
      </c>
      <c r="T1086" s="3">
        <f>IFERROR(__xludf.DUMMYFUNCTION("IF(REGEXMATCH(Q1086,""(?i)machine learning""),1,0)"),1.0)</f>
        <v>1</v>
      </c>
      <c r="U1086" s="3">
        <f>IFERROR(__xludf.DUMMYFUNCTION("IF(REGEXMATCH(Q1086,""(?i)python""),1,0)"),1.0)</f>
        <v>1</v>
      </c>
      <c r="V1086" s="3">
        <f>IFERROR(__xludf.DUMMYFUNCTION("IF(REGEXMATCH(Q1086,""(?i)java""),1,0)"),0.0)</f>
        <v>0</v>
      </c>
      <c r="W1086" s="3">
        <f>IFERROR(__xludf.DUMMYFUNCTION("IF(REGEXMATCH(Q1086,""(?i)sql""),1,0)"),0.0)</f>
        <v>0</v>
      </c>
      <c r="X1086" s="3">
        <f>IFERROR(__xludf.DUMMYFUNCTION("IF(REGEXMATCH(Q1086,""(?i)web development""),1,0)"),0.0)</f>
        <v>0</v>
      </c>
      <c r="Y1086" s="3">
        <f>IFERROR(__xludf.DUMMYFUNCTION("IF(REGEXMATCH(Q1086,""(?i)data science""),1,0)"),1.0)</f>
        <v>1</v>
      </c>
      <c r="Z1086" s="3" t="s">
        <v>45</v>
      </c>
      <c r="AA1086" s="3" t="s">
        <v>46</v>
      </c>
      <c r="AB1086" s="3" t="s">
        <v>47</v>
      </c>
      <c r="AC1086" s="3" t="s">
        <v>48</v>
      </c>
      <c r="AD1086" s="3">
        <v>0.0</v>
      </c>
      <c r="AE1086" s="3" t="s">
        <v>49</v>
      </c>
      <c r="AF1086" s="3">
        <v>6.17</v>
      </c>
      <c r="AG1086" s="3">
        <v>7.16</v>
      </c>
      <c r="AH1086" s="3">
        <v>6.28</v>
      </c>
      <c r="AI1086" s="3">
        <v>8.56</v>
      </c>
      <c r="AJ1086" s="3">
        <v>5.94</v>
      </c>
      <c r="AK1086" s="3">
        <v>7.06</v>
      </c>
      <c r="AL1086" s="3">
        <v>7.33</v>
      </c>
      <c r="AM1086" s="3">
        <v>7.39</v>
      </c>
    </row>
    <row r="1087">
      <c r="A1087" s="3" t="s">
        <v>2368</v>
      </c>
      <c r="B1087" s="3" t="s">
        <v>2369</v>
      </c>
      <c r="C1087" s="4">
        <v>20.0</v>
      </c>
      <c r="D1087" s="3" t="s">
        <v>58</v>
      </c>
      <c r="E1087" s="3" t="s">
        <v>52</v>
      </c>
      <c r="F1087" s="5">
        <v>7.66</v>
      </c>
      <c r="G1087" s="3">
        <v>0.0</v>
      </c>
      <c r="H1087" s="5">
        <v>64.33</v>
      </c>
      <c r="I1087" s="3" t="s">
        <v>1876</v>
      </c>
      <c r="J1087" s="3">
        <f>IFERROR(__xludf.DUMMYFUNCTION("COUNTA(SPLIT(I1087,"",""))"),3.0)</f>
        <v>3</v>
      </c>
      <c r="K1087" s="3">
        <f>IFERROR(__xludf.DUMMYFUNCTION("IF(REGEXMATCH(I1087,""(?i)literary society""),1,0)"),1.0)</f>
        <v>1</v>
      </c>
      <c r="L1087" s="3">
        <f>IFERROR(__xludf.DUMMYFUNCTION("IF(REGEXMATCH(I1087,""(?i)robotics""),1,0)"),0.0)</f>
        <v>0</v>
      </c>
      <c r="M1087" s="3">
        <f>IFERROR(__xludf.DUMMYFUNCTION("IF(REGEXMATCH(I1087,""(?i)coding club""),1,0)"),1.0)</f>
        <v>1</v>
      </c>
      <c r="N1087" s="3">
        <f>IFERROR(__xludf.DUMMYFUNCTION("IF(REGEXMATCH(I1087,""(?i)entrepreneurship cell""),1,0)"),0.0)</f>
        <v>0</v>
      </c>
      <c r="O1087" s="3">
        <f>IFERROR(__xludf.DUMMYFUNCTION("IF(REGEXMATCH(I1087,""(?i)cultural club""),1,0)"),0.0)</f>
        <v>0</v>
      </c>
      <c r="P1087" s="3">
        <f>IFERROR(__xludf.DUMMYFUNCTION("IF(REGEXMATCH(I1087,""(?i)sports club""),1,0)"),1.0)</f>
        <v>1</v>
      </c>
      <c r="Q1087" s="3" t="s">
        <v>1112</v>
      </c>
      <c r="R1087" s="3">
        <f>IFERROR(__xludf.DUMMYFUNCTION("COUNTA(SPLIT(Q1087,"",""))"),2.0)</f>
        <v>2</v>
      </c>
      <c r="S1087" s="3">
        <f>IFERROR(__xludf.DUMMYFUNCTION("IF(REGEXMATCH(Q1087,""(?i)c\+\+""),1,0)"),1.0)</f>
        <v>1</v>
      </c>
      <c r="T1087" s="3">
        <f>IFERROR(__xludf.DUMMYFUNCTION("IF(REGEXMATCH(Q1087,""(?i)machine learning""),1,0)"),0.0)</f>
        <v>0</v>
      </c>
      <c r="U1087" s="3">
        <f>IFERROR(__xludf.DUMMYFUNCTION("IF(REGEXMATCH(Q1087,""(?i)python""),1,0)"),0.0)</f>
        <v>0</v>
      </c>
      <c r="V1087" s="3">
        <f>IFERROR(__xludf.DUMMYFUNCTION("IF(REGEXMATCH(Q1087,""(?i)java""),1,0)"),0.0)</f>
        <v>0</v>
      </c>
      <c r="W1087" s="3">
        <f>IFERROR(__xludf.DUMMYFUNCTION("IF(REGEXMATCH(Q1087,""(?i)sql""),1,0)"),0.0)</f>
        <v>0</v>
      </c>
      <c r="X1087" s="3">
        <f>IFERROR(__xludf.DUMMYFUNCTION("IF(REGEXMATCH(Q1087,""(?i)web development""),1,0)"),1.0)</f>
        <v>1</v>
      </c>
      <c r="Y1087" s="3">
        <f>IFERROR(__xludf.DUMMYFUNCTION("IF(REGEXMATCH(Q1087,""(?i)data science""),1,0)"),0.0)</f>
        <v>0</v>
      </c>
      <c r="Z1087" s="3" t="s">
        <v>55</v>
      </c>
      <c r="AA1087" s="3" t="s">
        <v>48</v>
      </c>
      <c r="AB1087" s="3" t="s">
        <v>66</v>
      </c>
      <c r="AC1087" s="3" t="s">
        <v>72</v>
      </c>
      <c r="AD1087" s="3">
        <v>17.32</v>
      </c>
      <c r="AE1087" s="3" t="s">
        <v>72</v>
      </c>
      <c r="AF1087" s="3">
        <v>8.91</v>
      </c>
      <c r="AG1087" s="3">
        <v>6.93</v>
      </c>
      <c r="AH1087" s="3">
        <v>6.75</v>
      </c>
      <c r="AI1087" s="3">
        <v>8.09</v>
      </c>
      <c r="AJ1087" s="3">
        <v>7.4</v>
      </c>
      <c r="AK1087" s="3">
        <v>6.82</v>
      </c>
      <c r="AL1087" s="3">
        <v>6.36</v>
      </c>
      <c r="AM1087" s="3">
        <v>10.0</v>
      </c>
    </row>
    <row r="1088">
      <c r="A1088" s="3" t="s">
        <v>2370</v>
      </c>
      <c r="B1088" s="3" t="s">
        <v>91</v>
      </c>
      <c r="C1088" s="4">
        <v>18.0</v>
      </c>
      <c r="D1088" s="3" t="s">
        <v>41</v>
      </c>
      <c r="E1088" s="3" t="s">
        <v>59</v>
      </c>
      <c r="F1088" s="5">
        <v>7.94</v>
      </c>
      <c r="G1088" s="3">
        <v>1.0</v>
      </c>
      <c r="H1088" s="5">
        <v>90.57</v>
      </c>
      <c r="I1088" s="3" t="s">
        <v>205</v>
      </c>
      <c r="J1088" s="3">
        <f>IFERROR(__xludf.DUMMYFUNCTION("COUNTA(SPLIT(I1088,"",""))"),3.0)</f>
        <v>3</v>
      </c>
      <c r="K1088" s="3">
        <f>IFERROR(__xludf.DUMMYFUNCTION("IF(REGEXMATCH(I1088,""(?i)literary society""),1,0)"),0.0)</f>
        <v>0</v>
      </c>
      <c r="L1088" s="3">
        <f>IFERROR(__xludf.DUMMYFUNCTION("IF(REGEXMATCH(I1088,""(?i)robotics""),1,0)"),1.0)</f>
        <v>1</v>
      </c>
      <c r="M1088" s="3">
        <f>IFERROR(__xludf.DUMMYFUNCTION("IF(REGEXMATCH(I1088,""(?i)coding club""),1,0)"),1.0)</f>
        <v>1</v>
      </c>
      <c r="N1088" s="3">
        <f>IFERROR(__xludf.DUMMYFUNCTION("IF(REGEXMATCH(I1088,""(?i)entrepreneurship cell""),1,0)"),1.0)</f>
        <v>1</v>
      </c>
      <c r="O1088" s="3">
        <f>IFERROR(__xludf.DUMMYFUNCTION("IF(REGEXMATCH(I1088,""(?i)cultural club""),1,0)"),0.0)</f>
        <v>0</v>
      </c>
      <c r="P1088" s="3">
        <f>IFERROR(__xludf.DUMMYFUNCTION("IF(REGEXMATCH(I1088,""(?i)sports club""),1,0)"),0.0)</f>
        <v>0</v>
      </c>
      <c r="Q1088" s="3" t="s">
        <v>2371</v>
      </c>
      <c r="R1088" s="3">
        <f>IFERROR(__xludf.DUMMYFUNCTION("COUNTA(SPLIT(Q1088,"",""))"),3.0)</f>
        <v>3</v>
      </c>
      <c r="S1088" s="3">
        <f>IFERROR(__xludf.DUMMYFUNCTION("IF(REGEXMATCH(Q1088,""(?i)c\+\+""),1,0)"),0.0)</f>
        <v>0</v>
      </c>
      <c r="T1088" s="3">
        <f>IFERROR(__xludf.DUMMYFUNCTION("IF(REGEXMATCH(Q1088,""(?i)machine learning""),1,0)"),1.0)</f>
        <v>1</v>
      </c>
      <c r="U1088" s="3">
        <f>IFERROR(__xludf.DUMMYFUNCTION("IF(REGEXMATCH(Q1088,""(?i)python""),1,0)"),1.0)</f>
        <v>1</v>
      </c>
      <c r="V1088" s="3">
        <f>IFERROR(__xludf.DUMMYFUNCTION("IF(REGEXMATCH(Q1088,""(?i)java""),1,0)"),0.0)</f>
        <v>0</v>
      </c>
      <c r="W1088" s="3">
        <f>IFERROR(__xludf.DUMMYFUNCTION("IF(REGEXMATCH(Q1088,""(?i)sql""),1,0)"),0.0)</f>
        <v>0</v>
      </c>
      <c r="X1088" s="3">
        <f>IFERROR(__xludf.DUMMYFUNCTION("IF(REGEXMATCH(Q1088,""(?i)web development""),1,0)"),0.0)</f>
        <v>0</v>
      </c>
      <c r="Y1088" s="3">
        <f>IFERROR(__xludf.DUMMYFUNCTION("IF(REGEXMATCH(Q1088,""(?i)data science""),1,0)"),1.0)</f>
        <v>1</v>
      </c>
      <c r="Z1088" s="3" t="s">
        <v>55</v>
      </c>
      <c r="AA1088" s="3" t="s">
        <v>48</v>
      </c>
      <c r="AB1088" s="3" t="s">
        <v>66</v>
      </c>
      <c r="AC1088" s="3" t="s">
        <v>72</v>
      </c>
      <c r="AD1088" s="3">
        <v>12.9</v>
      </c>
      <c r="AE1088" s="3" t="s">
        <v>61</v>
      </c>
      <c r="AF1088" s="3">
        <v>9.38</v>
      </c>
      <c r="AG1088" s="3">
        <v>6.88</v>
      </c>
      <c r="AH1088" s="3">
        <v>8.67</v>
      </c>
      <c r="AI1088" s="3">
        <v>7.31</v>
      </c>
      <c r="AJ1088" s="3">
        <v>7.31</v>
      </c>
      <c r="AK1088" s="3">
        <v>8.84</v>
      </c>
      <c r="AL1088" s="3">
        <v>7.78</v>
      </c>
      <c r="AM1088" s="3">
        <v>7.37</v>
      </c>
    </row>
    <row r="1089">
      <c r="A1089" s="3" t="s">
        <v>2372</v>
      </c>
      <c r="B1089" s="3" t="s">
        <v>2373</v>
      </c>
      <c r="C1089" s="4">
        <v>21.0</v>
      </c>
      <c r="D1089" s="3" t="s">
        <v>41</v>
      </c>
      <c r="E1089" s="3" t="s">
        <v>59</v>
      </c>
      <c r="F1089" s="5">
        <v>7.28</v>
      </c>
      <c r="G1089" s="3">
        <v>0.0</v>
      </c>
      <c r="H1089" s="5">
        <v>68.69</v>
      </c>
      <c r="I1089" s="3" t="s">
        <v>387</v>
      </c>
      <c r="J1089" s="3">
        <f>IFERROR(__xludf.DUMMYFUNCTION("COUNTA(SPLIT(I1089,"",""))"),2.0)</f>
        <v>2</v>
      </c>
      <c r="K1089" s="3">
        <f>IFERROR(__xludf.DUMMYFUNCTION("IF(REGEXMATCH(I1089,""(?i)literary society""),1,0)"),0.0)</f>
        <v>0</v>
      </c>
      <c r="L1089" s="3">
        <f>IFERROR(__xludf.DUMMYFUNCTION("IF(REGEXMATCH(I1089,""(?i)robotics""),1,0)"),0.0)</f>
        <v>0</v>
      </c>
      <c r="M1089" s="3">
        <f>IFERROR(__xludf.DUMMYFUNCTION("IF(REGEXMATCH(I1089,""(?i)coding club""),1,0)"),1.0)</f>
        <v>1</v>
      </c>
      <c r="N1089" s="3">
        <f>IFERROR(__xludf.DUMMYFUNCTION("IF(REGEXMATCH(I1089,""(?i)entrepreneurship cell""),1,0)"),0.0)</f>
        <v>0</v>
      </c>
      <c r="O1089" s="3">
        <f>IFERROR(__xludf.DUMMYFUNCTION("IF(REGEXMATCH(I1089,""(?i)cultural club""),1,0)"),1.0)</f>
        <v>1</v>
      </c>
      <c r="P1089" s="3">
        <f>IFERROR(__xludf.DUMMYFUNCTION("IF(REGEXMATCH(I1089,""(?i)sports club""),1,0)"),0.0)</f>
        <v>0</v>
      </c>
      <c r="Q1089" s="3" t="s">
        <v>375</v>
      </c>
      <c r="R1089" s="3">
        <f>IFERROR(__xludf.DUMMYFUNCTION("COUNTA(SPLIT(Q1089,"",""))"),2.0)</f>
        <v>2</v>
      </c>
      <c r="S1089" s="3">
        <f>IFERROR(__xludf.DUMMYFUNCTION("IF(REGEXMATCH(Q1089,""(?i)c\+\+""),1,0)"),0.0)</f>
        <v>0</v>
      </c>
      <c r="T1089" s="3">
        <f>IFERROR(__xludf.DUMMYFUNCTION("IF(REGEXMATCH(Q1089,""(?i)machine learning""),1,0)"),0.0)</f>
        <v>0</v>
      </c>
      <c r="U1089" s="3">
        <f>IFERROR(__xludf.DUMMYFUNCTION("IF(REGEXMATCH(Q1089,""(?i)python""),1,0)"),1.0)</f>
        <v>1</v>
      </c>
      <c r="V1089" s="3">
        <f>IFERROR(__xludf.DUMMYFUNCTION("IF(REGEXMATCH(Q1089,""(?i)java""),1,0)"),0.0)</f>
        <v>0</v>
      </c>
      <c r="W1089" s="3">
        <f>IFERROR(__xludf.DUMMYFUNCTION("IF(REGEXMATCH(Q1089,""(?i)sql""),1,0)"),0.0)</f>
        <v>0</v>
      </c>
      <c r="X1089" s="3">
        <f>IFERROR(__xludf.DUMMYFUNCTION("IF(REGEXMATCH(Q1089,""(?i)web development""),1,0)"),1.0)</f>
        <v>1</v>
      </c>
      <c r="Y1089" s="3">
        <f>IFERROR(__xludf.DUMMYFUNCTION("IF(REGEXMATCH(Q1089,""(?i)data science""),1,0)"),0.0)</f>
        <v>0</v>
      </c>
      <c r="Z1089" s="3" t="s">
        <v>55</v>
      </c>
      <c r="AA1089" s="3" t="s">
        <v>48</v>
      </c>
      <c r="AB1089" s="3" t="s">
        <v>66</v>
      </c>
      <c r="AC1089" s="3" t="s">
        <v>85</v>
      </c>
      <c r="AD1089" s="3">
        <v>10.89</v>
      </c>
      <c r="AE1089" s="3" t="s">
        <v>72</v>
      </c>
      <c r="AF1089" s="3">
        <v>5.24</v>
      </c>
      <c r="AG1089" s="3">
        <v>6.71</v>
      </c>
      <c r="AH1089" s="3">
        <v>8.04</v>
      </c>
      <c r="AI1089" s="3">
        <v>7.5</v>
      </c>
      <c r="AJ1089" s="3">
        <v>6.84</v>
      </c>
      <c r="AK1089" s="3">
        <v>8.31</v>
      </c>
      <c r="AL1089" s="3">
        <v>7.74</v>
      </c>
      <c r="AM1089" s="3">
        <v>7.82</v>
      </c>
    </row>
    <row r="1090">
      <c r="A1090" s="3" t="s">
        <v>2374</v>
      </c>
      <c r="B1090" s="3" t="s">
        <v>2375</v>
      </c>
      <c r="C1090" s="4">
        <v>18.0</v>
      </c>
      <c r="D1090" s="3" t="s">
        <v>58</v>
      </c>
      <c r="E1090" s="3" t="s">
        <v>70</v>
      </c>
      <c r="F1090" s="5">
        <v>7.33</v>
      </c>
      <c r="G1090" s="3">
        <v>0.0</v>
      </c>
      <c r="H1090" s="5">
        <v>76.73</v>
      </c>
      <c r="I1090" s="3" t="s">
        <v>209</v>
      </c>
      <c r="J1090" s="3">
        <f>IFERROR(__xludf.DUMMYFUNCTION("COUNTA(SPLIT(I1090,"",""))"),2.0)</f>
        <v>2</v>
      </c>
      <c r="K1090" s="3">
        <f>IFERROR(__xludf.DUMMYFUNCTION("IF(REGEXMATCH(I1090,""(?i)literary society""),1,0)"),0.0)</f>
        <v>0</v>
      </c>
      <c r="L1090" s="3">
        <f>IFERROR(__xludf.DUMMYFUNCTION("IF(REGEXMATCH(I1090,""(?i)robotics""),1,0)"),0.0)</f>
        <v>0</v>
      </c>
      <c r="M1090" s="3">
        <f>IFERROR(__xludf.DUMMYFUNCTION("IF(REGEXMATCH(I1090,""(?i)coding club""),1,0)"),0.0)</f>
        <v>0</v>
      </c>
      <c r="N1090" s="3">
        <f>IFERROR(__xludf.DUMMYFUNCTION("IF(REGEXMATCH(I1090,""(?i)entrepreneurship cell""),1,0)"),0.0)</f>
        <v>0</v>
      </c>
      <c r="O1090" s="3">
        <f>IFERROR(__xludf.DUMMYFUNCTION("IF(REGEXMATCH(I1090,""(?i)cultural club""),1,0)"),1.0)</f>
        <v>1</v>
      </c>
      <c r="P1090" s="3">
        <f>IFERROR(__xludf.DUMMYFUNCTION("IF(REGEXMATCH(I1090,""(?i)sports club""),1,0)"),1.0)</f>
        <v>1</v>
      </c>
      <c r="Q1090" s="3" t="s">
        <v>2376</v>
      </c>
      <c r="R1090" s="3">
        <f>IFERROR(__xludf.DUMMYFUNCTION("COUNTA(SPLIT(Q1090,"",""))"),3.0)</f>
        <v>3</v>
      </c>
      <c r="S1090" s="3">
        <f>IFERROR(__xludf.DUMMYFUNCTION("IF(REGEXMATCH(Q1090,""(?i)c\+\+""),1,0)"),1.0)</f>
        <v>1</v>
      </c>
      <c r="T1090" s="3">
        <f>IFERROR(__xludf.DUMMYFUNCTION("IF(REGEXMATCH(Q1090,""(?i)machine learning""),1,0)"),1.0)</f>
        <v>1</v>
      </c>
      <c r="U1090" s="3">
        <f>IFERROR(__xludf.DUMMYFUNCTION("IF(REGEXMATCH(Q1090,""(?i)python""),1,0)"),0.0)</f>
        <v>0</v>
      </c>
      <c r="V1090" s="3">
        <f>IFERROR(__xludf.DUMMYFUNCTION("IF(REGEXMATCH(Q1090,""(?i)java""),1,0)"),0.0)</f>
        <v>0</v>
      </c>
      <c r="W1090" s="3">
        <f>IFERROR(__xludf.DUMMYFUNCTION("IF(REGEXMATCH(Q1090,""(?i)sql""),1,0)"),0.0)</f>
        <v>0</v>
      </c>
      <c r="X1090" s="3">
        <f>IFERROR(__xludf.DUMMYFUNCTION("IF(REGEXMATCH(Q1090,""(?i)web development""),1,0)"),0.0)</f>
        <v>0</v>
      </c>
      <c r="Y1090" s="3">
        <f>IFERROR(__xludf.DUMMYFUNCTION("IF(REGEXMATCH(Q1090,""(?i)data science""),1,0)"),1.0)</f>
        <v>1</v>
      </c>
      <c r="Z1090" s="3" t="s">
        <v>45</v>
      </c>
      <c r="AA1090" s="3" t="s">
        <v>67</v>
      </c>
      <c r="AB1090" s="3" t="s">
        <v>47</v>
      </c>
      <c r="AC1090" s="3" t="s">
        <v>48</v>
      </c>
      <c r="AD1090" s="3">
        <v>0.0</v>
      </c>
      <c r="AE1090" s="3" t="s">
        <v>49</v>
      </c>
      <c r="AF1090" s="3">
        <v>5.88</v>
      </c>
      <c r="AG1090" s="3">
        <v>8.24</v>
      </c>
      <c r="AH1090" s="3">
        <v>6.84</v>
      </c>
      <c r="AI1090" s="3">
        <v>6.45</v>
      </c>
      <c r="AJ1090" s="3">
        <v>7.16</v>
      </c>
      <c r="AK1090" s="3">
        <v>7.5</v>
      </c>
      <c r="AL1090" s="3">
        <v>8.12</v>
      </c>
      <c r="AM1090" s="3">
        <v>8.45</v>
      </c>
    </row>
    <row r="1091">
      <c r="A1091" s="3" t="s">
        <v>2377</v>
      </c>
      <c r="B1091" s="3" t="s">
        <v>374</v>
      </c>
      <c r="C1091" s="4">
        <v>19.0</v>
      </c>
      <c r="D1091" s="3" t="s">
        <v>41</v>
      </c>
      <c r="E1091" s="3" t="s">
        <v>82</v>
      </c>
      <c r="F1091" s="5">
        <v>7.25</v>
      </c>
      <c r="G1091" s="3">
        <v>1.0</v>
      </c>
      <c r="H1091" s="5">
        <v>72.04</v>
      </c>
      <c r="I1091" s="3" t="s">
        <v>13</v>
      </c>
      <c r="J1091" s="3">
        <f>IFERROR(__xludf.DUMMYFUNCTION("COUNTA(SPLIT(I1091,"",""))"),1.0)</f>
        <v>1</v>
      </c>
      <c r="K1091" s="3">
        <f>IFERROR(__xludf.DUMMYFUNCTION("IF(REGEXMATCH(I1091,""(?i)literary society""),1,0)"),0.0)</f>
        <v>0</v>
      </c>
      <c r="L1091" s="3">
        <f>IFERROR(__xludf.DUMMYFUNCTION("IF(REGEXMATCH(I1091,""(?i)robotics""),1,0)"),0.0)</f>
        <v>0</v>
      </c>
      <c r="M1091" s="3">
        <f>IFERROR(__xludf.DUMMYFUNCTION("IF(REGEXMATCH(I1091,""(?i)coding club""),1,0)"),0.0)</f>
        <v>0</v>
      </c>
      <c r="N1091" s="3">
        <f>IFERROR(__xludf.DUMMYFUNCTION("IF(REGEXMATCH(I1091,""(?i)entrepreneurship cell""),1,0)"),1.0)</f>
        <v>1</v>
      </c>
      <c r="O1091" s="3">
        <f>IFERROR(__xludf.DUMMYFUNCTION("IF(REGEXMATCH(I1091,""(?i)cultural club""),1,0)"),0.0)</f>
        <v>0</v>
      </c>
      <c r="P1091" s="3">
        <f>IFERROR(__xludf.DUMMYFUNCTION("IF(REGEXMATCH(I1091,""(?i)sports club""),1,0)"),0.0)</f>
        <v>0</v>
      </c>
      <c r="Q1091" s="3" t="s">
        <v>2247</v>
      </c>
      <c r="R1091" s="3">
        <f>IFERROR(__xludf.DUMMYFUNCTION("COUNTA(SPLIT(Q1091,"",""))"),3.0)</f>
        <v>3</v>
      </c>
      <c r="S1091" s="3">
        <f>IFERROR(__xludf.DUMMYFUNCTION("IF(REGEXMATCH(Q1091,""(?i)c\+\+""),1,0)"),0.0)</f>
        <v>0</v>
      </c>
      <c r="T1091" s="3">
        <f>IFERROR(__xludf.DUMMYFUNCTION("IF(REGEXMATCH(Q1091,""(?i)machine learning""),1,0)"),1.0)</f>
        <v>1</v>
      </c>
      <c r="U1091" s="3">
        <f>IFERROR(__xludf.DUMMYFUNCTION("IF(REGEXMATCH(Q1091,""(?i)python""),1,0)"),0.0)</f>
        <v>0</v>
      </c>
      <c r="V1091" s="3">
        <f>IFERROR(__xludf.DUMMYFUNCTION("IF(REGEXMATCH(Q1091,""(?i)java""),1,0)"),1.0)</f>
        <v>1</v>
      </c>
      <c r="W1091" s="3">
        <f>IFERROR(__xludf.DUMMYFUNCTION("IF(REGEXMATCH(Q1091,""(?i)sql""),1,0)"),0.0)</f>
        <v>0</v>
      </c>
      <c r="X1091" s="3">
        <f>IFERROR(__xludf.DUMMYFUNCTION("IF(REGEXMATCH(Q1091,""(?i)web development""),1,0)"),0.0)</f>
        <v>0</v>
      </c>
      <c r="Y1091" s="3">
        <f>IFERROR(__xludf.DUMMYFUNCTION("IF(REGEXMATCH(Q1091,""(?i)data science""),1,0)"),1.0)</f>
        <v>1</v>
      </c>
      <c r="Z1091" s="3" t="s">
        <v>45</v>
      </c>
      <c r="AA1091" s="3" t="s">
        <v>46</v>
      </c>
      <c r="AB1091" s="3" t="s">
        <v>47</v>
      </c>
      <c r="AC1091" s="3" t="s">
        <v>48</v>
      </c>
      <c r="AD1091" s="3">
        <v>0.0</v>
      </c>
      <c r="AE1091" s="3" t="s">
        <v>49</v>
      </c>
      <c r="AF1091" s="3">
        <v>5.66</v>
      </c>
      <c r="AG1091" s="3">
        <v>7.69</v>
      </c>
      <c r="AH1091" s="3">
        <v>6.39</v>
      </c>
      <c r="AI1091" s="3">
        <v>8.72</v>
      </c>
      <c r="AJ1091" s="3">
        <v>8.99</v>
      </c>
      <c r="AK1091" s="3">
        <v>6.23</v>
      </c>
      <c r="AL1091" s="3">
        <v>6.45</v>
      </c>
      <c r="AM1091" s="3">
        <v>7.86</v>
      </c>
    </row>
    <row r="1092">
      <c r="A1092" s="3" t="s">
        <v>2378</v>
      </c>
      <c r="B1092" s="3" t="s">
        <v>190</v>
      </c>
      <c r="C1092" s="4">
        <v>21.0</v>
      </c>
      <c r="D1092" s="3" t="s">
        <v>58</v>
      </c>
      <c r="E1092" s="3" t="s">
        <v>92</v>
      </c>
      <c r="F1092" s="5">
        <v>7.23</v>
      </c>
      <c r="G1092" s="3">
        <v>2.0</v>
      </c>
      <c r="H1092" s="5">
        <v>88.92</v>
      </c>
      <c r="I1092" s="3" t="s">
        <v>175</v>
      </c>
      <c r="J1092" s="3">
        <f>IFERROR(__xludf.DUMMYFUNCTION("COUNTA(SPLIT(I1092,"",""))"),2.0)</f>
        <v>2</v>
      </c>
      <c r="K1092" s="3">
        <f>IFERROR(__xludf.DUMMYFUNCTION("IF(REGEXMATCH(I1092,""(?i)literary society""),1,0)"),0.0)</f>
        <v>0</v>
      </c>
      <c r="L1092" s="3">
        <f>IFERROR(__xludf.DUMMYFUNCTION("IF(REGEXMATCH(I1092,""(?i)robotics""),1,0)"),0.0)</f>
        <v>0</v>
      </c>
      <c r="M1092" s="3">
        <f>IFERROR(__xludf.DUMMYFUNCTION("IF(REGEXMATCH(I1092,""(?i)coding club""),1,0)"),1.0)</f>
        <v>1</v>
      </c>
      <c r="N1092" s="3">
        <f>IFERROR(__xludf.DUMMYFUNCTION("IF(REGEXMATCH(I1092,""(?i)entrepreneurship cell""),1,0)"),0.0)</f>
        <v>0</v>
      </c>
      <c r="O1092" s="3">
        <f>IFERROR(__xludf.DUMMYFUNCTION("IF(REGEXMATCH(I1092,""(?i)cultural club""),1,0)"),0.0)</f>
        <v>0</v>
      </c>
      <c r="P1092" s="3">
        <f>IFERROR(__xludf.DUMMYFUNCTION("IF(REGEXMATCH(I1092,""(?i)sports club""),1,0)"),1.0)</f>
        <v>1</v>
      </c>
      <c r="Q1092" s="3" t="s">
        <v>196</v>
      </c>
      <c r="R1092" s="3">
        <f>IFERROR(__xludf.DUMMYFUNCTION("COUNTA(SPLIT(Q1092,"",""))"),2.0)</f>
        <v>2</v>
      </c>
      <c r="S1092" s="3">
        <f>IFERROR(__xludf.DUMMYFUNCTION("IF(REGEXMATCH(Q1092,""(?i)c\+\+""),1,0)"),0.0)</f>
        <v>0</v>
      </c>
      <c r="T1092" s="3">
        <f>IFERROR(__xludf.DUMMYFUNCTION("IF(REGEXMATCH(Q1092,""(?i)machine learning""),1,0)"),0.0)</f>
        <v>0</v>
      </c>
      <c r="U1092" s="3">
        <f>IFERROR(__xludf.DUMMYFUNCTION("IF(REGEXMATCH(Q1092,""(?i)python""),1,0)"),0.0)</f>
        <v>0</v>
      </c>
      <c r="V1092" s="3">
        <f>IFERROR(__xludf.DUMMYFUNCTION("IF(REGEXMATCH(Q1092,""(?i)java""),1,0)"),1.0)</f>
        <v>1</v>
      </c>
      <c r="W1092" s="3">
        <f>IFERROR(__xludf.DUMMYFUNCTION("IF(REGEXMATCH(Q1092,""(?i)sql""),1,0)"),0.0)</f>
        <v>0</v>
      </c>
      <c r="X1092" s="3">
        <f>IFERROR(__xludf.DUMMYFUNCTION("IF(REGEXMATCH(Q1092,""(?i)web development""),1,0)"),1.0)</f>
        <v>1</v>
      </c>
      <c r="Y1092" s="3">
        <f>IFERROR(__xludf.DUMMYFUNCTION("IF(REGEXMATCH(Q1092,""(?i)data science""),1,0)"),0.0)</f>
        <v>0</v>
      </c>
      <c r="Z1092" s="3" t="s">
        <v>55</v>
      </c>
      <c r="AA1092" s="3" t="s">
        <v>48</v>
      </c>
      <c r="AB1092" s="3" t="s">
        <v>47</v>
      </c>
      <c r="AC1092" s="3" t="s">
        <v>48</v>
      </c>
      <c r="AD1092" s="3">
        <v>0.0</v>
      </c>
      <c r="AE1092" s="3" t="s">
        <v>49</v>
      </c>
      <c r="AF1092" s="3">
        <v>6.7</v>
      </c>
      <c r="AG1092" s="3">
        <v>6.68</v>
      </c>
      <c r="AH1092" s="3">
        <v>7.28</v>
      </c>
      <c r="AI1092" s="3">
        <v>6.54</v>
      </c>
      <c r="AJ1092" s="3">
        <v>8.3</v>
      </c>
      <c r="AK1092" s="3">
        <v>7.09</v>
      </c>
      <c r="AL1092" s="3">
        <v>8.02</v>
      </c>
      <c r="AM1092" s="3">
        <v>7.21</v>
      </c>
    </row>
    <row r="1093">
      <c r="A1093" s="3" t="s">
        <v>2379</v>
      </c>
      <c r="B1093" s="3" t="s">
        <v>2380</v>
      </c>
      <c r="C1093" s="4">
        <v>19.0</v>
      </c>
      <c r="D1093" s="3" t="s">
        <v>58</v>
      </c>
      <c r="E1093" s="3" t="s">
        <v>92</v>
      </c>
      <c r="F1093" s="5">
        <v>6.7</v>
      </c>
      <c r="G1093" s="3">
        <v>1.0</v>
      </c>
      <c r="H1093" s="5">
        <v>72.26</v>
      </c>
      <c r="I1093" s="3" t="s">
        <v>2381</v>
      </c>
      <c r="J1093" s="3">
        <f>IFERROR(__xludf.DUMMYFUNCTION("COUNTA(SPLIT(I1093,"",""))"),3.0)</f>
        <v>3</v>
      </c>
      <c r="K1093" s="3">
        <f>IFERROR(__xludf.DUMMYFUNCTION("IF(REGEXMATCH(I1093,""(?i)literary society""),1,0)"),0.0)</f>
        <v>0</v>
      </c>
      <c r="L1093" s="3">
        <f>IFERROR(__xludf.DUMMYFUNCTION("IF(REGEXMATCH(I1093,""(?i)robotics""),1,0)"),1.0)</f>
        <v>1</v>
      </c>
      <c r="M1093" s="3">
        <f>IFERROR(__xludf.DUMMYFUNCTION("IF(REGEXMATCH(I1093,""(?i)coding club""),1,0)"),0.0)</f>
        <v>0</v>
      </c>
      <c r="N1093" s="3">
        <f>IFERROR(__xludf.DUMMYFUNCTION("IF(REGEXMATCH(I1093,""(?i)entrepreneurship cell""),1,0)"),1.0)</f>
        <v>1</v>
      </c>
      <c r="O1093" s="3">
        <f>IFERROR(__xludf.DUMMYFUNCTION("IF(REGEXMATCH(I1093,""(?i)cultural club""),1,0)"),1.0)</f>
        <v>1</v>
      </c>
      <c r="P1093" s="3">
        <f>IFERROR(__xludf.DUMMYFUNCTION("IF(REGEXMATCH(I1093,""(?i)sports club""),1,0)"),0.0)</f>
        <v>0</v>
      </c>
      <c r="Q1093" s="3" t="s">
        <v>2382</v>
      </c>
      <c r="R1093" s="3">
        <f>IFERROR(__xludf.DUMMYFUNCTION("COUNTA(SPLIT(Q1093,"",""))"),5.0)</f>
        <v>5</v>
      </c>
      <c r="S1093" s="3">
        <f>IFERROR(__xludf.DUMMYFUNCTION("IF(REGEXMATCH(Q1093,""(?i)c\+\+""),1,0)"),0.0)</f>
        <v>0</v>
      </c>
      <c r="T1093" s="3">
        <f>IFERROR(__xludf.DUMMYFUNCTION("IF(REGEXMATCH(Q1093,""(?i)machine learning""),1,0)"),1.0)</f>
        <v>1</v>
      </c>
      <c r="U1093" s="3">
        <f>IFERROR(__xludf.DUMMYFUNCTION("IF(REGEXMATCH(Q1093,""(?i)python""),1,0)"),0.0)</f>
        <v>0</v>
      </c>
      <c r="V1093" s="3">
        <f>IFERROR(__xludf.DUMMYFUNCTION("IF(REGEXMATCH(Q1093,""(?i)java""),1,0)"),1.0)</f>
        <v>1</v>
      </c>
      <c r="W1093" s="3">
        <f>IFERROR(__xludf.DUMMYFUNCTION("IF(REGEXMATCH(Q1093,""(?i)sql""),1,0)"),1.0)</f>
        <v>1</v>
      </c>
      <c r="X1093" s="3">
        <f>IFERROR(__xludf.DUMMYFUNCTION("IF(REGEXMATCH(Q1093,""(?i)web development""),1,0)"),1.0)</f>
        <v>1</v>
      </c>
      <c r="Y1093" s="3">
        <f>IFERROR(__xludf.DUMMYFUNCTION("IF(REGEXMATCH(Q1093,""(?i)data science""),1,0)"),1.0)</f>
        <v>1</v>
      </c>
      <c r="Z1093" s="3" t="s">
        <v>55</v>
      </c>
      <c r="AA1093" s="3" t="s">
        <v>48</v>
      </c>
      <c r="AB1093" s="3" t="s">
        <v>47</v>
      </c>
      <c r="AC1093" s="3" t="s">
        <v>48</v>
      </c>
      <c r="AD1093" s="3">
        <v>0.0</v>
      </c>
      <c r="AE1093" s="3" t="s">
        <v>49</v>
      </c>
      <c r="AF1093" s="3">
        <v>7.14</v>
      </c>
      <c r="AG1093" s="3">
        <v>6.45</v>
      </c>
      <c r="AH1093" s="3">
        <v>7.13</v>
      </c>
      <c r="AI1093" s="3">
        <v>6.49</v>
      </c>
      <c r="AJ1093" s="3">
        <v>7.25</v>
      </c>
      <c r="AK1093" s="3">
        <v>6.83</v>
      </c>
      <c r="AL1093" s="3">
        <v>5.47</v>
      </c>
      <c r="AM1093" s="3">
        <v>6.86</v>
      </c>
    </row>
    <row r="1094">
      <c r="A1094" s="3" t="s">
        <v>2383</v>
      </c>
      <c r="B1094" s="3" t="s">
        <v>40</v>
      </c>
      <c r="C1094" s="4">
        <v>22.0</v>
      </c>
      <c r="D1094" s="3" t="s">
        <v>41</v>
      </c>
      <c r="E1094" s="3" t="s">
        <v>42</v>
      </c>
      <c r="F1094" s="5">
        <v>6.99</v>
      </c>
      <c r="G1094" s="3">
        <v>0.0</v>
      </c>
      <c r="H1094" s="5">
        <v>85.72</v>
      </c>
      <c r="I1094" s="3" t="s">
        <v>14</v>
      </c>
      <c r="J1094" s="3">
        <f>IFERROR(__xludf.DUMMYFUNCTION("COUNTA(SPLIT(I1094,"",""))"),1.0)</f>
        <v>1</v>
      </c>
      <c r="K1094" s="3">
        <f>IFERROR(__xludf.DUMMYFUNCTION("IF(REGEXMATCH(I1094,""(?i)literary society""),1,0)"),0.0)</f>
        <v>0</v>
      </c>
      <c r="L1094" s="3">
        <f>IFERROR(__xludf.DUMMYFUNCTION("IF(REGEXMATCH(I1094,""(?i)robotics""),1,0)"),0.0)</f>
        <v>0</v>
      </c>
      <c r="M1094" s="3">
        <f>IFERROR(__xludf.DUMMYFUNCTION("IF(REGEXMATCH(I1094,""(?i)coding club""),1,0)"),0.0)</f>
        <v>0</v>
      </c>
      <c r="N1094" s="3">
        <f>IFERROR(__xludf.DUMMYFUNCTION("IF(REGEXMATCH(I1094,""(?i)entrepreneurship cell""),1,0)"),0.0)</f>
        <v>0</v>
      </c>
      <c r="O1094" s="3">
        <f>IFERROR(__xludf.DUMMYFUNCTION("IF(REGEXMATCH(I1094,""(?i)cultural club""),1,0)"),1.0)</f>
        <v>1</v>
      </c>
      <c r="P1094" s="3">
        <f>IFERROR(__xludf.DUMMYFUNCTION("IF(REGEXMATCH(I1094,""(?i)sports club""),1,0)"),0.0)</f>
        <v>0</v>
      </c>
      <c r="Q1094" s="3" t="s">
        <v>633</v>
      </c>
      <c r="R1094" s="3">
        <f>IFERROR(__xludf.DUMMYFUNCTION("COUNTA(SPLIT(Q1094,"",""))"),3.0)</f>
        <v>3</v>
      </c>
      <c r="S1094" s="3">
        <f>IFERROR(__xludf.DUMMYFUNCTION("IF(REGEXMATCH(Q1094,""(?i)c\+\+""),1,0)"),1.0)</f>
        <v>1</v>
      </c>
      <c r="T1094" s="3">
        <f>IFERROR(__xludf.DUMMYFUNCTION("IF(REGEXMATCH(Q1094,""(?i)machine learning""),1,0)"),0.0)</f>
        <v>0</v>
      </c>
      <c r="U1094" s="3">
        <f>IFERROR(__xludf.DUMMYFUNCTION("IF(REGEXMATCH(Q1094,""(?i)python""),1,0)"),0.0)</f>
        <v>0</v>
      </c>
      <c r="V1094" s="3">
        <f>IFERROR(__xludf.DUMMYFUNCTION("IF(REGEXMATCH(Q1094,""(?i)java""),1,0)"),0.0)</f>
        <v>0</v>
      </c>
      <c r="W1094" s="3">
        <f>IFERROR(__xludf.DUMMYFUNCTION("IF(REGEXMATCH(Q1094,""(?i)sql""),1,0)"),0.0)</f>
        <v>0</v>
      </c>
      <c r="X1094" s="3">
        <f>IFERROR(__xludf.DUMMYFUNCTION("IF(REGEXMATCH(Q1094,""(?i)web development""),1,0)"),1.0)</f>
        <v>1</v>
      </c>
      <c r="Y1094" s="3">
        <f>IFERROR(__xludf.DUMMYFUNCTION("IF(REGEXMATCH(Q1094,""(?i)data science""),1,0)"),1.0)</f>
        <v>1</v>
      </c>
      <c r="Z1094" s="3" t="s">
        <v>55</v>
      </c>
      <c r="AA1094" s="3" t="s">
        <v>48</v>
      </c>
      <c r="AB1094" s="3" t="s">
        <v>47</v>
      </c>
      <c r="AC1094" s="3" t="s">
        <v>48</v>
      </c>
      <c r="AD1094" s="3">
        <v>0.0</v>
      </c>
      <c r="AE1094" s="3" t="s">
        <v>49</v>
      </c>
      <c r="AF1094" s="3">
        <v>5.82</v>
      </c>
      <c r="AG1094" s="3">
        <v>8.19</v>
      </c>
      <c r="AH1094" s="3">
        <v>6.54</v>
      </c>
      <c r="AI1094" s="3">
        <v>7.2</v>
      </c>
      <c r="AJ1094" s="3">
        <v>7.28</v>
      </c>
      <c r="AK1094" s="3">
        <v>6.74</v>
      </c>
      <c r="AL1094" s="3">
        <v>7.59</v>
      </c>
      <c r="AM1094" s="3">
        <v>6.53</v>
      </c>
    </row>
    <row r="1095">
      <c r="A1095" s="3" t="s">
        <v>2384</v>
      </c>
      <c r="B1095" s="3" t="s">
        <v>103</v>
      </c>
      <c r="C1095" s="4">
        <v>23.0</v>
      </c>
      <c r="D1095" s="3" t="s">
        <v>58</v>
      </c>
      <c r="E1095" s="3" t="s">
        <v>70</v>
      </c>
      <c r="F1095" s="5">
        <v>7.13</v>
      </c>
      <c r="G1095" s="3">
        <v>0.0</v>
      </c>
      <c r="H1095" s="5">
        <v>80.0</v>
      </c>
      <c r="I1095" s="3" t="s">
        <v>11</v>
      </c>
      <c r="J1095" s="3">
        <f>IFERROR(__xludf.DUMMYFUNCTION("COUNTA(SPLIT(I1095,"",""))"),1.0)</f>
        <v>1</v>
      </c>
      <c r="K1095" s="3">
        <f>IFERROR(__xludf.DUMMYFUNCTION("IF(REGEXMATCH(I1095,""(?i)literary society""),1,0)"),0.0)</f>
        <v>0</v>
      </c>
      <c r="L1095" s="3">
        <f>IFERROR(__xludf.DUMMYFUNCTION("IF(REGEXMATCH(I1095,""(?i)robotics""),1,0)"),1.0)</f>
        <v>1</v>
      </c>
      <c r="M1095" s="3">
        <f>IFERROR(__xludf.DUMMYFUNCTION("IF(REGEXMATCH(I1095,""(?i)coding club""),1,0)"),0.0)</f>
        <v>0</v>
      </c>
      <c r="N1095" s="3">
        <f>IFERROR(__xludf.DUMMYFUNCTION("IF(REGEXMATCH(I1095,""(?i)entrepreneurship cell""),1,0)"),0.0)</f>
        <v>0</v>
      </c>
      <c r="O1095" s="3">
        <f>IFERROR(__xludf.DUMMYFUNCTION("IF(REGEXMATCH(I1095,""(?i)cultural club""),1,0)"),0.0)</f>
        <v>0</v>
      </c>
      <c r="P1095" s="3">
        <f>IFERROR(__xludf.DUMMYFUNCTION("IF(REGEXMATCH(I1095,""(?i)sports club""),1,0)"),0.0)</f>
        <v>0</v>
      </c>
      <c r="Q1095" s="3" t="s">
        <v>1856</v>
      </c>
      <c r="R1095" s="3">
        <f>IFERROR(__xludf.DUMMYFUNCTION("COUNTA(SPLIT(Q1095,"",""))"),4.0)</f>
        <v>4</v>
      </c>
      <c r="S1095" s="3">
        <f>IFERROR(__xludf.DUMMYFUNCTION("IF(REGEXMATCH(Q1095,""(?i)c\+\+""),1,0)"),0.0)</f>
        <v>0</v>
      </c>
      <c r="T1095" s="3">
        <f>IFERROR(__xludf.DUMMYFUNCTION("IF(REGEXMATCH(Q1095,""(?i)machine learning""),1,0)"),1.0)</f>
        <v>1</v>
      </c>
      <c r="U1095" s="3">
        <f>IFERROR(__xludf.DUMMYFUNCTION("IF(REGEXMATCH(Q1095,""(?i)python""),1,0)"),1.0)</f>
        <v>1</v>
      </c>
      <c r="V1095" s="3">
        <f>IFERROR(__xludf.DUMMYFUNCTION("IF(REGEXMATCH(Q1095,""(?i)java""),1,0)"),0.0)</f>
        <v>0</v>
      </c>
      <c r="W1095" s="3">
        <f>IFERROR(__xludf.DUMMYFUNCTION("IF(REGEXMATCH(Q1095,""(?i)sql""),1,0)"),1.0)</f>
        <v>1</v>
      </c>
      <c r="X1095" s="3">
        <f>IFERROR(__xludf.DUMMYFUNCTION("IF(REGEXMATCH(Q1095,""(?i)web development""),1,0)"),0.0)</f>
        <v>0</v>
      </c>
      <c r="Y1095" s="3">
        <f>IFERROR(__xludf.DUMMYFUNCTION("IF(REGEXMATCH(Q1095,""(?i)data science""),1,0)"),1.0)</f>
        <v>1</v>
      </c>
      <c r="Z1095" s="3" t="s">
        <v>55</v>
      </c>
      <c r="AA1095" s="3" t="s">
        <v>48</v>
      </c>
      <c r="AB1095" s="3" t="s">
        <v>66</v>
      </c>
      <c r="AC1095" s="3" t="s">
        <v>67</v>
      </c>
      <c r="AD1095" s="3">
        <v>10.0</v>
      </c>
      <c r="AE1095" s="3" t="s">
        <v>72</v>
      </c>
      <c r="AF1095" s="3">
        <v>7.11</v>
      </c>
      <c r="AG1095" s="3">
        <v>7.45</v>
      </c>
      <c r="AH1095" s="3">
        <v>4.91</v>
      </c>
      <c r="AI1095" s="3">
        <v>8.41</v>
      </c>
      <c r="AJ1095" s="3">
        <v>8.34</v>
      </c>
      <c r="AK1095" s="3">
        <v>4.67</v>
      </c>
      <c r="AL1095" s="3">
        <v>8.09</v>
      </c>
      <c r="AM1095" s="3">
        <v>8.06</v>
      </c>
    </row>
    <row r="1096">
      <c r="A1096" s="3" t="s">
        <v>2385</v>
      </c>
      <c r="B1096" s="3" t="s">
        <v>40</v>
      </c>
      <c r="C1096" s="4">
        <v>20.0</v>
      </c>
      <c r="D1096" s="3" t="s">
        <v>41</v>
      </c>
      <c r="E1096" s="3" t="s">
        <v>42</v>
      </c>
      <c r="F1096" s="5">
        <v>6.6</v>
      </c>
      <c r="G1096" s="3">
        <v>2.0</v>
      </c>
      <c r="H1096" s="5">
        <v>75.89</v>
      </c>
      <c r="I1096" s="3" t="s">
        <v>13</v>
      </c>
      <c r="J1096" s="3">
        <f>IFERROR(__xludf.DUMMYFUNCTION("COUNTA(SPLIT(I1096,"",""))"),1.0)</f>
        <v>1</v>
      </c>
      <c r="K1096" s="3">
        <f>IFERROR(__xludf.DUMMYFUNCTION("IF(REGEXMATCH(I1096,""(?i)literary society""),1,0)"),0.0)</f>
        <v>0</v>
      </c>
      <c r="L1096" s="3">
        <f>IFERROR(__xludf.DUMMYFUNCTION("IF(REGEXMATCH(I1096,""(?i)robotics""),1,0)"),0.0)</f>
        <v>0</v>
      </c>
      <c r="M1096" s="3">
        <f>IFERROR(__xludf.DUMMYFUNCTION("IF(REGEXMATCH(I1096,""(?i)coding club""),1,0)"),0.0)</f>
        <v>0</v>
      </c>
      <c r="N1096" s="3">
        <f>IFERROR(__xludf.DUMMYFUNCTION("IF(REGEXMATCH(I1096,""(?i)entrepreneurship cell""),1,0)"),1.0)</f>
        <v>1</v>
      </c>
      <c r="O1096" s="3">
        <f>IFERROR(__xludf.DUMMYFUNCTION("IF(REGEXMATCH(I1096,""(?i)cultural club""),1,0)"),0.0)</f>
        <v>0</v>
      </c>
      <c r="P1096" s="3">
        <f>IFERROR(__xludf.DUMMYFUNCTION("IF(REGEXMATCH(I1096,""(?i)sports club""),1,0)"),0.0)</f>
        <v>0</v>
      </c>
      <c r="Q1096" s="3" t="s">
        <v>908</v>
      </c>
      <c r="R1096" s="3">
        <f>IFERROR(__xludf.DUMMYFUNCTION("COUNTA(SPLIT(Q1096,"",""))"),4.0)</f>
        <v>4</v>
      </c>
      <c r="S1096" s="3">
        <f>IFERROR(__xludf.DUMMYFUNCTION("IF(REGEXMATCH(Q1096,""(?i)c\+\+""),1,0)"),0.0)</f>
        <v>0</v>
      </c>
      <c r="T1096" s="3">
        <f>IFERROR(__xludf.DUMMYFUNCTION("IF(REGEXMATCH(Q1096,""(?i)machine learning""),1,0)"),1.0)</f>
        <v>1</v>
      </c>
      <c r="U1096" s="3">
        <f>IFERROR(__xludf.DUMMYFUNCTION("IF(REGEXMATCH(Q1096,""(?i)python""),1,0)"),0.0)</f>
        <v>0</v>
      </c>
      <c r="V1096" s="3">
        <f>IFERROR(__xludf.DUMMYFUNCTION("IF(REGEXMATCH(Q1096,""(?i)java""),1,0)"),1.0)</f>
        <v>1</v>
      </c>
      <c r="W1096" s="3">
        <f>IFERROR(__xludf.DUMMYFUNCTION("IF(REGEXMATCH(Q1096,""(?i)sql""),1,0)"),1.0)</f>
        <v>1</v>
      </c>
      <c r="X1096" s="3">
        <f>IFERROR(__xludf.DUMMYFUNCTION("IF(REGEXMATCH(Q1096,""(?i)web development""),1,0)"),1.0)</f>
        <v>1</v>
      </c>
      <c r="Y1096" s="3">
        <f>IFERROR(__xludf.DUMMYFUNCTION("IF(REGEXMATCH(Q1096,""(?i)data science""),1,0)"),0.0)</f>
        <v>0</v>
      </c>
      <c r="Z1096" s="3" t="s">
        <v>45</v>
      </c>
      <c r="AA1096" s="3" t="s">
        <v>98</v>
      </c>
      <c r="AB1096" s="3" t="s">
        <v>66</v>
      </c>
      <c r="AC1096" s="3" t="s">
        <v>72</v>
      </c>
      <c r="AD1096" s="3">
        <v>8.73</v>
      </c>
      <c r="AE1096" s="3" t="s">
        <v>61</v>
      </c>
      <c r="AF1096" s="3">
        <v>6.11</v>
      </c>
      <c r="AG1096" s="3">
        <v>6.61</v>
      </c>
      <c r="AH1096" s="3">
        <v>6.82</v>
      </c>
      <c r="AI1096" s="3">
        <v>4.1</v>
      </c>
      <c r="AJ1096" s="3">
        <v>8.67</v>
      </c>
      <c r="AK1096" s="3">
        <v>6.1</v>
      </c>
      <c r="AL1096" s="3">
        <v>7.51</v>
      </c>
      <c r="AM1096" s="3">
        <v>6.91</v>
      </c>
    </row>
    <row r="1097">
      <c r="A1097" s="3" t="s">
        <v>2386</v>
      </c>
      <c r="B1097" s="3" t="s">
        <v>2387</v>
      </c>
      <c r="C1097" s="4">
        <v>18.0</v>
      </c>
      <c r="D1097" s="3" t="s">
        <v>41</v>
      </c>
      <c r="E1097" s="3" t="s">
        <v>82</v>
      </c>
      <c r="F1097" s="5">
        <v>6.53</v>
      </c>
      <c r="G1097" s="3">
        <v>0.0</v>
      </c>
      <c r="H1097" s="5">
        <v>65.37</v>
      </c>
      <c r="I1097" s="3" t="s">
        <v>619</v>
      </c>
      <c r="J1097" s="3">
        <f>IFERROR(__xludf.DUMMYFUNCTION("COUNTA(SPLIT(I1097,"",""))"),3.0)</f>
        <v>3</v>
      </c>
      <c r="K1097" s="3">
        <f>IFERROR(__xludf.DUMMYFUNCTION("IF(REGEXMATCH(I1097,""(?i)literary society""),1,0)"),1.0)</f>
        <v>1</v>
      </c>
      <c r="L1097" s="3">
        <f>IFERROR(__xludf.DUMMYFUNCTION("IF(REGEXMATCH(I1097,""(?i)robotics""),1,0)"),1.0)</f>
        <v>1</v>
      </c>
      <c r="M1097" s="3">
        <f>IFERROR(__xludf.DUMMYFUNCTION("IF(REGEXMATCH(I1097,""(?i)coding club""),1,0)"),0.0)</f>
        <v>0</v>
      </c>
      <c r="N1097" s="3">
        <f>IFERROR(__xludf.DUMMYFUNCTION("IF(REGEXMATCH(I1097,""(?i)entrepreneurship cell""),1,0)"),0.0)</f>
        <v>0</v>
      </c>
      <c r="O1097" s="3">
        <f>IFERROR(__xludf.DUMMYFUNCTION("IF(REGEXMATCH(I1097,""(?i)cultural club""),1,0)"),0.0)</f>
        <v>0</v>
      </c>
      <c r="P1097" s="3">
        <f>IFERROR(__xludf.DUMMYFUNCTION("IF(REGEXMATCH(I1097,""(?i)sports club""),1,0)"),1.0)</f>
        <v>1</v>
      </c>
      <c r="Q1097" s="3" t="s">
        <v>1200</v>
      </c>
      <c r="R1097" s="3">
        <f>IFERROR(__xludf.DUMMYFUNCTION("COUNTA(SPLIT(Q1097,"",""))"),3.0)</f>
        <v>3</v>
      </c>
      <c r="S1097" s="3">
        <f>IFERROR(__xludf.DUMMYFUNCTION("IF(REGEXMATCH(Q1097,""(?i)c\+\+""),1,0)"),0.0)</f>
        <v>0</v>
      </c>
      <c r="T1097" s="3">
        <f>IFERROR(__xludf.DUMMYFUNCTION("IF(REGEXMATCH(Q1097,""(?i)machine learning""),1,0)"),0.0)</f>
        <v>0</v>
      </c>
      <c r="U1097" s="3">
        <f>IFERROR(__xludf.DUMMYFUNCTION("IF(REGEXMATCH(Q1097,""(?i)python""),1,0)"),1.0)</f>
        <v>1</v>
      </c>
      <c r="V1097" s="3">
        <f>IFERROR(__xludf.DUMMYFUNCTION("IF(REGEXMATCH(Q1097,""(?i)java""),1,0)"),1.0)</f>
        <v>1</v>
      </c>
      <c r="W1097" s="3">
        <f>IFERROR(__xludf.DUMMYFUNCTION("IF(REGEXMATCH(Q1097,""(?i)sql""),1,0)"),0.0)</f>
        <v>0</v>
      </c>
      <c r="X1097" s="3">
        <f>IFERROR(__xludf.DUMMYFUNCTION("IF(REGEXMATCH(Q1097,""(?i)web development""),1,0)"),0.0)</f>
        <v>0</v>
      </c>
      <c r="Y1097" s="3">
        <f>IFERROR(__xludf.DUMMYFUNCTION("IF(REGEXMATCH(Q1097,""(?i)data science""),1,0)"),1.0)</f>
        <v>1</v>
      </c>
      <c r="Z1097" s="3" t="s">
        <v>55</v>
      </c>
      <c r="AA1097" s="3" t="s">
        <v>48</v>
      </c>
      <c r="AB1097" s="3" t="s">
        <v>66</v>
      </c>
      <c r="AC1097" s="3" t="s">
        <v>67</v>
      </c>
      <c r="AD1097" s="3">
        <v>13.96</v>
      </c>
      <c r="AE1097" s="3" t="s">
        <v>106</v>
      </c>
      <c r="AF1097" s="3">
        <v>5.62</v>
      </c>
      <c r="AG1097" s="3">
        <v>6.82</v>
      </c>
      <c r="AH1097" s="3">
        <v>6.84</v>
      </c>
      <c r="AI1097" s="3">
        <v>7.22</v>
      </c>
      <c r="AJ1097" s="3">
        <v>6.25</v>
      </c>
      <c r="AK1097" s="3">
        <v>6.07</v>
      </c>
      <c r="AL1097" s="3">
        <v>7.33</v>
      </c>
      <c r="AM1097" s="3">
        <v>6.1</v>
      </c>
    </row>
    <row r="1098">
      <c r="A1098" s="3" t="s">
        <v>2388</v>
      </c>
      <c r="B1098" s="3" t="s">
        <v>2389</v>
      </c>
      <c r="C1098" s="4">
        <v>23.0</v>
      </c>
      <c r="D1098" s="3" t="s">
        <v>58</v>
      </c>
      <c r="E1098" s="3" t="s">
        <v>92</v>
      </c>
      <c r="F1098" s="5">
        <v>6.88</v>
      </c>
      <c r="G1098" s="3">
        <v>1.0</v>
      </c>
      <c r="H1098" s="5">
        <v>77.34</v>
      </c>
      <c r="I1098" s="3" t="s">
        <v>300</v>
      </c>
      <c r="J1098" s="3">
        <f>IFERROR(__xludf.DUMMYFUNCTION("COUNTA(SPLIT(I1098,"",""))"),2.0)</f>
        <v>2</v>
      </c>
      <c r="K1098" s="3">
        <f>IFERROR(__xludf.DUMMYFUNCTION("IF(REGEXMATCH(I1098,""(?i)literary society""),1,0)"),0.0)</f>
        <v>0</v>
      </c>
      <c r="L1098" s="3">
        <f>IFERROR(__xludf.DUMMYFUNCTION("IF(REGEXMATCH(I1098,""(?i)robotics""),1,0)"),1.0)</f>
        <v>1</v>
      </c>
      <c r="M1098" s="3">
        <f>IFERROR(__xludf.DUMMYFUNCTION("IF(REGEXMATCH(I1098,""(?i)coding club""),1,0)"),1.0)</f>
        <v>1</v>
      </c>
      <c r="N1098" s="3">
        <f>IFERROR(__xludf.DUMMYFUNCTION("IF(REGEXMATCH(I1098,""(?i)entrepreneurship cell""),1,0)"),0.0)</f>
        <v>0</v>
      </c>
      <c r="O1098" s="3">
        <f>IFERROR(__xludf.DUMMYFUNCTION("IF(REGEXMATCH(I1098,""(?i)cultural club""),1,0)"),0.0)</f>
        <v>0</v>
      </c>
      <c r="P1098" s="3">
        <f>IFERROR(__xludf.DUMMYFUNCTION("IF(REGEXMATCH(I1098,""(?i)sports club""),1,0)"),0.0)</f>
        <v>0</v>
      </c>
      <c r="Q1098" s="3" t="s">
        <v>844</v>
      </c>
      <c r="R1098" s="3">
        <f>IFERROR(__xludf.DUMMYFUNCTION("COUNTA(SPLIT(Q1098,"",""))"),3.0)</f>
        <v>3</v>
      </c>
      <c r="S1098" s="3">
        <f>IFERROR(__xludf.DUMMYFUNCTION("IF(REGEXMATCH(Q1098,""(?i)c\+\+""),1,0)"),0.0)</f>
        <v>0</v>
      </c>
      <c r="T1098" s="3">
        <f>IFERROR(__xludf.DUMMYFUNCTION("IF(REGEXMATCH(Q1098,""(?i)machine learning""),1,0)"),1.0)</f>
        <v>1</v>
      </c>
      <c r="U1098" s="3">
        <f>IFERROR(__xludf.DUMMYFUNCTION("IF(REGEXMATCH(Q1098,""(?i)python""),1,0)"),0.0)</f>
        <v>0</v>
      </c>
      <c r="V1098" s="3">
        <f>IFERROR(__xludf.DUMMYFUNCTION("IF(REGEXMATCH(Q1098,""(?i)java""),1,0)"),0.0)</f>
        <v>0</v>
      </c>
      <c r="W1098" s="3">
        <f>IFERROR(__xludf.DUMMYFUNCTION("IF(REGEXMATCH(Q1098,""(?i)sql""),1,0)"),0.0)</f>
        <v>0</v>
      </c>
      <c r="X1098" s="3">
        <f>IFERROR(__xludf.DUMMYFUNCTION("IF(REGEXMATCH(Q1098,""(?i)web development""),1,0)"),1.0)</f>
        <v>1</v>
      </c>
      <c r="Y1098" s="3">
        <f>IFERROR(__xludf.DUMMYFUNCTION("IF(REGEXMATCH(Q1098,""(?i)data science""),1,0)"),1.0)</f>
        <v>1</v>
      </c>
      <c r="Z1098" s="3" t="s">
        <v>55</v>
      </c>
      <c r="AA1098" s="3" t="s">
        <v>48</v>
      </c>
      <c r="AB1098" s="3" t="s">
        <v>47</v>
      </c>
      <c r="AC1098" s="3" t="s">
        <v>48</v>
      </c>
      <c r="AD1098" s="3">
        <v>0.0</v>
      </c>
      <c r="AE1098" s="3" t="s">
        <v>49</v>
      </c>
      <c r="AF1098" s="3">
        <v>8.24</v>
      </c>
      <c r="AG1098" s="3">
        <v>6.54</v>
      </c>
      <c r="AH1098" s="3">
        <v>6.96</v>
      </c>
      <c r="AI1098" s="3">
        <v>7.06</v>
      </c>
      <c r="AJ1098" s="3">
        <v>7.85</v>
      </c>
      <c r="AK1098" s="3">
        <v>4.75</v>
      </c>
      <c r="AL1098" s="3">
        <v>6.39</v>
      </c>
      <c r="AM1098" s="3">
        <v>7.21</v>
      </c>
    </row>
    <row r="1099">
      <c r="A1099" s="3" t="s">
        <v>2390</v>
      </c>
      <c r="B1099" s="3" t="s">
        <v>2391</v>
      </c>
      <c r="C1099" s="4">
        <v>19.0</v>
      </c>
      <c r="D1099" s="3" t="s">
        <v>58</v>
      </c>
      <c r="E1099" s="3" t="s">
        <v>52</v>
      </c>
      <c r="F1099" s="5">
        <v>6.18</v>
      </c>
      <c r="G1099" s="3">
        <v>1.0</v>
      </c>
      <c r="H1099" s="5">
        <v>65.28</v>
      </c>
      <c r="I1099" s="3" t="s">
        <v>2204</v>
      </c>
      <c r="J1099" s="3">
        <f>IFERROR(__xludf.DUMMYFUNCTION("COUNTA(SPLIT(I1099,"",""))"),3.0)</f>
        <v>3</v>
      </c>
      <c r="K1099" s="3">
        <f>IFERROR(__xludf.DUMMYFUNCTION("IF(REGEXMATCH(I1099,""(?i)literary society""),1,0)"),1.0)</f>
        <v>1</v>
      </c>
      <c r="L1099" s="3">
        <f>IFERROR(__xludf.DUMMYFUNCTION("IF(REGEXMATCH(I1099,""(?i)robotics""),1,0)"),1.0)</f>
        <v>1</v>
      </c>
      <c r="M1099" s="3">
        <f>IFERROR(__xludf.DUMMYFUNCTION("IF(REGEXMATCH(I1099,""(?i)coding club""),1,0)"),0.0)</f>
        <v>0</v>
      </c>
      <c r="N1099" s="3">
        <f>IFERROR(__xludf.DUMMYFUNCTION("IF(REGEXMATCH(I1099,""(?i)entrepreneurship cell""),1,0)"),0.0)</f>
        <v>0</v>
      </c>
      <c r="O1099" s="3">
        <f>IFERROR(__xludf.DUMMYFUNCTION("IF(REGEXMATCH(I1099,""(?i)cultural club""),1,0)"),1.0)</f>
        <v>1</v>
      </c>
      <c r="P1099" s="3">
        <f>IFERROR(__xludf.DUMMYFUNCTION("IF(REGEXMATCH(I1099,""(?i)sports club""),1,0)"),0.0)</f>
        <v>0</v>
      </c>
      <c r="Q1099" s="3" t="s">
        <v>2392</v>
      </c>
      <c r="R1099" s="3">
        <f>IFERROR(__xludf.DUMMYFUNCTION("COUNTA(SPLIT(Q1099,"",""))"),5.0)</f>
        <v>5</v>
      </c>
      <c r="S1099" s="3">
        <f>IFERROR(__xludf.DUMMYFUNCTION("IF(REGEXMATCH(Q1099,""(?i)c\+\+""),1,0)"),1.0)</f>
        <v>1</v>
      </c>
      <c r="T1099" s="3">
        <f>IFERROR(__xludf.DUMMYFUNCTION("IF(REGEXMATCH(Q1099,""(?i)machine learning""),1,0)"),1.0)</f>
        <v>1</v>
      </c>
      <c r="U1099" s="3">
        <f>IFERROR(__xludf.DUMMYFUNCTION("IF(REGEXMATCH(Q1099,""(?i)python""),1,0)"),0.0)</f>
        <v>0</v>
      </c>
      <c r="V1099" s="3">
        <f>IFERROR(__xludf.DUMMYFUNCTION("IF(REGEXMATCH(Q1099,""(?i)java""),1,0)"),1.0)</f>
        <v>1</v>
      </c>
      <c r="W1099" s="3">
        <f>IFERROR(__xludf.DUMMYFUNCTION("IF(REGEXMATCH(Q1099,""(?i)sql""),1,0)"),1.0)</f>
        <v>1</v>
      </c>
      <c r="X1099" s="3">
        <f>IFERROR(__xludf.DUMMYFUNCTION("IF(REGEXMATCH(Q1099,""(?i)web development""),1,0)"),1.0)</f>
        <v>1</v>
      </c>
      <c r="Y1099" s="3">
        <f>IFERROR(__xludf.DUMMYFUNCTION("IF(REGEXMATCH(Q1099,""(?i)data science""),1,0)"),0.0)</f>
        <v>0</v>
      </c>
      <c r="Z1099" s="3" t="s">
        <v>55</v>
      </c>
      <c r="AA1099" s="3" t="s">
        <v>48</v>
      </c>
      <c r="AB1099" s="3" t="s">
        <v>47</v>
      </c>
      <c r="AC1099" s="3" t="s">
        <v>48</v>
      </c>
      <c r="AD1099" s="3">
        <v>0.0</v>
      </c>
      <c r="AE1099" s="3" t="s">
        <v>49</v>
      </c>
      <c r="AF1099" s="3">
        <v>6.34</v>
      </c>
      <c r="AG1099" s="3">
        <v>5.96</v>
      </c>
      <c r="AH1099" s="3">
        <v>7.34</v>
      </c>
      <c r="AI1099" s="3">
        <v>5.45</v>
      </c>
      <c r="AJ1099" s="3">
        <v>5.88</v>
      </c>
      <c r="AK1099" s="3">
        <v>6.33</v>
      </c>
      <c r="AL1099" s="3">
        <v>5.2</v>
      </c>
      <c r="AM1099" s="3">
        <v>6.97</v>
      </c>
    </row>
    <row r="1100">
      <c r="A1100" s="3" t="s">
        <v>2393</v>
      </c>
      <c r="B1100" s="3" t="s">
        <v>40</v>
      </c>
      <c r="C1100" s="4">
        <v>19.0</v>
      </c>
      <c r="D1100" s="3" t="s">
        <v>41</v>
      </c>
      <c r="E1100" s="3" t="s">
        <v>70</v>
      </c>
      <c r="F1100" s="5">
        <v>7.18</v>
      </c>
      <c r="G1100" s="3">
        <v>1.0</v>
      </c>
      <c r="H1100" s="5">
        <v>98.45</v>
      </c>
      <c r="I1100" s="3" t="s">
        <v>263</v>
      </c>
      <c r="J1100" s="3">
        <f>IFERROR(__xludf.DUMMYFUNCTION("COUNTA(SPLIT(I1100,"",""))"),2.0)</f>
        <v>2</v>
      </c>
      <c r="K1100" s="3">
        <f>IFERROR(__xludf.DUMMYFUNCTION("IF(REGEXMATCH(I1100,""(?i)literary society""),1,0)"),1.0)</f>
        <v>1</v>
      </c>
      <c r="L1100" s="3">
        <f>IFERROR(__xludf.DUMMYFUNCTION("IF(REGEXMATCH(I1100,""(?i)robotics""),1,0)"),0.0)</f>
        <v>0</v>
      </c>
      <c r="M1100" s="3">
        <f>IFERROR(__xludf.DUMMYFUNCTION("IF(REGEXMATCH(I1100,""(?i)coding club""),1,0)"),0.0)</f>
        <v>0</v>
      </c>
      <c r="N1100" s="3">
        <f>IFERROR(__xludf.DUMMYFUNCTION("IF(REGEXMATCH(I1100,""(?i)entrepreneurship cell""),1,0)"),0.0)</f>
        <v>0</v>
      </c>
      <c r="O1100" s="3">
        <f>IFERROR(__xludf.DUMMYFUNCTION("IF(REGEXMATCH(I1100,""(?i)cultural club""),1,0)"),1.0)</f>
        <v>1</v>
      </c>
      <c r="P1100" s="3">
        <f>IFERROR(__xludf.DUMMYFUNCTION("IF(REGEXMATCH(I1100,""(?i)sports club""),1,0)"),0.0)</f>
        <v>0</v>
      </c>
      <c r="Q1100" s="3" t="s">
        <v>260</v>
      </c>
      <c r="R1100" s="3">
        <f>IFERROR(__xludf.DUMMYFUNCTION("COUNTA(SPLIT(Q1100,"",""))"),2.0)</f>
        <v>2</v>
      </c>
      <c r="S1100" s="3">
        <f>IFERROR(__xludf.DUMMYFUNCTION("IF(REGEXMATCH(Q1100,""(?i)c\+\+""),1,0)"),0.0)</f>
        <v>0</v>
      </c>
      <c r="T1100" s="3">
        <f>IFERROR(__xludf.DUMMYFUNCTION("IF(REGEXMATCH(Q1100,""(?i)machine learning""),1,0)"),0.0)</f>
        <v>0</v>
      </c>
      <c r="U1100" s="3">
        <f>IFERROR(__xludf.DUMMYFUNCTION("IF(REGEXMATCH(Q1100,""(?i)python""),1,0)"),0.0)</f>
        <v>0</v>
      </c>
      <c r="V1100" s="3">
        <f>IFERROR(__xludf.DUMMYFUNCTION("IF(REGEXMATCH(Q1100,""(?i)java""),1,0)"),0.0)</f>
        <v>0</v>
      </c>
      <c r="W1100" s="3">
        <f>IFERROR(__xludf.DUMMYFUNCTION("IF(REGEXMATCH(Q1100,""(?i)sql""),1,0)"),1.0)</f>
        <v>1</v>
      </c>
      <c r="X1100" s="3">
        <f>IFERROR(__xludf.DUMMYFUNCTION("IF(REGEXMATCH(Q1100,""(?i)web development""),1,0)"),1.0)</f>
        <v>1</v>
      </c>
      <c r="Y1100" s="3">
        <f>IFERROR(__xludf.DUMMYFUNCTION("IF(REGEXMATCH(Q1100,""(?i)data science""),1,0)"),0.0)</f>
        <v>0</v>
      </c>
      <c r="Z1100" s="3" t="s">
        <v>45</v>
      </c>
      <c r="AA1100" s="3" t="s">
        <v>67</v>
      </c>
      <c r="AB1100" s="3" t="s">
        <v>66</v>
      </c>
      <c r="AC1100" s="3" t="s">
        <v>61</v>
      </c>
      <c r="AD1100" s="3">
        <v>17.36</v>
      </c>
      <c r="AE1100" s="3" t="s">
        <v>75</v>
      </c>
      <c r="AF1100" s="3">
        <v>6.54</v>
      </c>
      <c r="AG1100" s="3">
        <v>7.07</v>
      </c>
      <c r="AH1100" s="3">
        <v>6.82</v>
      </c>
      <c r="AI1100" s="3">
        <v>8.2</v>
      </c>
      <c r="AJ1100" s="3">
        <v>7.7</v>
      </c>
      <c r="AK1100" s="3">
        <v>6.83</v>
      </c>
      <c r="AL1100" s="3">
        <v>6.09</v>
      </c>
      <c r="AM1100" s="3">
        <v>8.19</v>
      </c>
    </row>
    <row r="1101">
      <c r="A1101" s="3" t="s">
        <v>2394</v>
      </c>
      <c r="B1101" s="3" t="s">
        <v>2395</v>
      </c>
      <c r="C1101" s="4">
        <v>18.0</v>
      </c>
      <c r="D1101" s="3" t="s">
        <v>41</v>
      </c>
      <c r="E1101" s="3" t="s">
        <v>42</v>
      </c>
      <c r="F1101" s="5">
        <v>7.17</v>
      </c>
      <c r="G1101" s="3">
        <v>1.0</v>
      </c>
      <c r="H1101" s="5">
        <v>60.05</v>
      </c>
      <c r="I1101" s="3" t="s">
        <v>724</v>
      </c>
      <c r="J1101" s="3">
        <f>IFERROR(__xludf.DUMMYFUNCTION("COUNTA(SPLIT(I1101,"",""))"),2.0)</f>
        <v>2</v>
      </c>
      <c r="K1101" s="3">
        <f>IFERROR(__xludf.DUMMYFUNCTION("IF(REGEXMATCH(I1101,""(?i)literary society""),1,0)"),1.0)</f>
        <v>1</v>
      </c>
      <c r="L1101" s="3">
        <f>IFERROR(__xludf.DUMMYFUNCTION("IF(REGEXMATCH(I1101,""(?i)robotics""),1,0)"),0.0)</f>
        <v>0</v>
      </c>
      <c r="M1101" s="3">
        <f>IFERROR(__xludf.DUMMYFUNCTION("IF(REGEXMATCH(I1101,""(?i)coding club""),1,0)"),0.0)</f>
        <v>0</v>
      </c>
      <c r="N1101" s="3">
        <f>IFERROR(__xludf.DUMMYFUNCTION("IF(REGEXMATCH(I1101,""(?i)entrepreneurship cell""),1,0)"),0.0)</f>
        <v>0</v>
      </c>
      <c r="O1101" s="3">
        <f>IFERROR(__xludf.DUMMYFUNCTION("IF(REGEXMATCH(I1101,""(?i)cultural club""),1,0)"),1.0)</f>
        <v>1</v>
      </c>
      <c r="P1101" s="3">
        <f>IFERROR(__xludf.DUMMYFUNCTION("IF(REGEXMATCH(I1101,""(?i)sports club""),1,0)"),0.0)</f>
        <v>0</v>
      </c>
      <c r="Q1101" s="3" t="s">
        <v>2396</v>
      </c>
      <c r="R1101" s="3">
        <f>IFERROR(__xludf.DUMMYFUNCTION("COUNTA(SPLIT(Q1101,"",""))"),5.0)</f>
        <v>5</v>
      </c>
      <c r="S1101" s="3">
        <f>IFERROR(__xludf.DUMMYFUNCTION("IF(REGEXMATCH(Q1101,""(?i)c\+\+""),1,0)"),0.0)</f>
        <v>0</v>
      </c>
      <c r="T1101" s="3">
        <f>IFERROR(__xludf.DUMMYFUNCTION("IF(REGEXMATCH(Q1101,""(?i)machine learning""),1,0)"),1.0)</f>
        <v>1</v>
      </c>
      <c r="U1101" s="3">
        <f>IFERROR(__xludf.DUMMYFUNCTION("IF(REGEXMATCH(Q1101,""(?i)python""),1,0)"),1.0)</f>
        <v>1</v>
      </c>
      <c r="V1101" s="3">
        <f>IFERROR(__xludf.DUMMYFUNCTION("IF(REGEXMATCH(Q1101,""(?i)java""),1,0)"),1.0)</f>
        <v>1</v>
      </c>
      <c r="W1101" s="3">
        <f>IFERROR(__xludf.DUMMYFUNCTION("IF(REGEXMATCH(Q1101,""(?i)sql""),1,0)"),0.0)</f>
        <v>0</v>
      </c>
      <c r="X1101" s="3">
        <f>IFERROR(__xludf.DUMMYFUNCTION("IF(REGEXMATCH(Q1101,""(?i)web development""),1,0)"),1.0)</f>
        <v>1</v>
      </c>
      <c r="Y1101" s="3">
        <f>IFERROR(__xludf.DUMMYFUNCTION("IF(REGEXMATCH(Q1101,""(?i)data science""),1,0)"),1.0)</f>
        <v>1</v>
      </c>
      <c r="Z1101" s="3" t="s">
        <v>45</v>
      </c>
      <c r="AA1101" s="3" t="s">
        <v>67</v>
      </c>
      <c r="AB1101" s="3" t="s">
        <v>66</v>
      </c>
      <c r="AC1101" s="3" t="s">
        <v>85</v>
      </c>
      <c r="AD1101" s="3">
        <v>5.04</v>
      </c>
      <c r="AE1101" s="3" t="s">
        <v>72</v>
      </c>
      <c r="AF1101" s="3">
        <v>7.69</v>
      </c>
      <c r="AG1101" s="3">
        <v>4.85</v>
      </c>
      <c r="AH1101" s="3">
        <v>7.45</v>
      </c>
      <c r="AI1101" s="3">
        <v>6.36</v>
      </c>
      <c r="AJ1101" s="3">
        <v>8.65</v>
      </c>
      <c r="AK1101" s="3">
        <v>7.62</v>
      </c>
      <c r="AL1101" s="3">
        <v>7.24</v>
      </c>
      <c r="AM1101" s="3">
        <v>7.49</v>
      </c>
    </row>
    <row r="1102">
      <c r="A1102" s="3" t="s">
        <v>2397</v>
      </c>
      <c r="B1102" s="3" t="s">
        <v>252</v>
      </c>
      <c r="C1102" s="4">
        <v>23.0</v>
      </c>
      <c r="D1102" s="3" t="s">
        <v>58</v>
      </c>
      <c r="E1102" s="3" t="s">
        <v>59</v>
      </c>
      <c r="F1102" s="5">
        <v>7.05</v>
      </c>
      <c r="G1102" s="3">
        <v>1.0</v>
      </c>
      <c r="H1102" s="5">
        <v>88.84</v>
      </c>
      <c r="I1102" s="3" t="s">
        <v>182</v>
      </c>
      <c r="J1102" s="3">
        <f>IFERROR(__xludf.DUMMYFUNCTION("COUNTA(SPLIT(I1102,"",""))"),2.0)</f>
        <v>2</v>
      </c>
      <c r="K1102" s="3">
        <f>IFERROR(__xludf.DUMMYFUNCTION("IF(REGEXMATCH(I1102,""(?i)literary society""),1,0)"),1.0)</f>
        <v>1</v>
      </c>
      <c r="L1102" s="3">
        <f>IFERROR(__xludf.DUMMYFUNCTION("IF(REGEXMATCH(I1102,""(?i)robotics""),1,0)"),1.0)</f>
        <v>1</v>
      </c>
      <c r="M1102" s="3">
        <f>IFERROR(__xludf.DUMMYFUNCTION("IF(REGEXMATCH(I1102,""(?i)coding club""),1,0)"),0.0)</f>
        <v>0</v>
      </c>
      <c r="N1102" s="3">
        <f>IFERROR(__xludf.DUMMYFUNCTION("IF(REGEXMATCH(I1102,""(?i)entrepreneurship cell""),1,0)"),0.0)</f>
        <v>0</v>
      </c>
      <c r="O1102" s="3">
        <f>IFERROR(__xludf.DUMMYFUNCTION("IF(REGEXMATCH(I1102,""(?i)cultural club""),1,0)"),0.0)</f>
        <v>0</v>
      </c>
      <c r="P1102" s="3">
        <f>IFERROR(__xludf.DUMMYFUNCTION("IF(REGEXMATCH(I1102,""(?i)sports club""),1,0)"),0.0)</f>
        <v>0</v>
      </c>
      <c r="Q1102" s="3" t="s">
        <v>951</v>
      </c>
      <c r="R1102" s="3">
        <f>IFERROR(__xludf.DUMMYFUNCTION("COUNTA(SPLIT(Q1102,"",""))"),3.0)</f>
        <v>3</v>
      </c>
      <c r="S1102" s="3">
        <f>IFERROR(__xludf.DUMMYFUNCTION("IF(REGEXMATCH(Q1102,""(?i)c\+\+""),1,0)"),0.0)</f>
        <v>0</v>
      </c>
      <c r="T1102" s="3">
        <f>IFERROR(__xludf.DUMMYFUNCTION("IF(REGEXMATCH(Q1102,""(?i)machine learning""),1,0)"),1.0)</f>
        <v>1</v>
      </c>
      <c r="U1102" s="3">
        <f>IFERROR(__xludf.DUMMYFUNCTION("IF(REGEXMATCH(Q1102,""(?i)python""),1,0)"),0.0)</f>
        <v>0</v>
      </c>
      <c r="V1102" s="3">
        <f>IFERROR(__xludf.DUMMYFUNCTION("IF(REGEXMATCH(Q1102,""(?i)java""),1,0)"),1.0)</f>
        <v>1</v>
      </c>
      <c r="W1102" s="3">
        <f>IFERROR(__xludf.DUMMYFUNCTION("IF(REGEXMATCH(Q1102,""(?i)sql""),1,0)"),1.0)</f>
        <v>1</v>
      </c>
      <c r="X1102" s="3">
        <f>IFERROR(__xludf.DUMMYFUNCTION("IF(REGEXMATCH(Q1102,""(?i)web development""),1,0)"),0.0)</f>
        <v>0</v>
      </c>
      <c r="Y1102" s="3">
        <f>IFERROR(__xludf.DUMMYFUNCTION("IF(REGEXMATCH(Q1102,""(?i)data science""),1,0)"),0.0)</f>
        <v>0</v>
      </c>
      <c r="Z1102" s="3" t="s">
        <v>55</v>
      </c>
      <c r="AA1102" s="3" t="s">
        <v>48</v>
      </c>
      <c r="AB1102" s="3" t="s">
        <v>66</v>
      </c>
      <c r="AC1102" s="3" t="s">
        <v>46</v>
      </c>
      <c r="AD1102" s="3">
        <v>9.0</v>
      </c>
      <c r="AE1102" s="3" t="s">
        <v>72</v>
      </c>
      <c r="AF1102" s="3">
        <v>8.87</v>
      </c>
      <c r="AG1102" s="3">
        <v>8.01</v>
      </c>
      <c r="AH1102" s="3">
        <v>6.54</v>
      </c>
      <c r="AI1102" s="3">
        <v>7.78</v>
      </c>
      <c r="AJ1102" s="3">
        <v>6.6</v>
      </c>
      <c r="AK1102" s="3">
        <v>5.89</v>
      </c>
      <c r="AL1102" s="3">
        <v>6.1</v>
      </c>
      <c r="AM1102" s="3">
        <v>6.64</v>
      </c>
    </row>
    <row r="1103">
      <c r="A1103" s="3" t="s">
        <v>2398</v>
      </c>
      <c r="B1103" s="3" t="s">
        <v>2399</v>
      </c>
      <c r="C1103" s="4">
        <v>23.0</v>
      </c>
      <c r="D1103" s="3" t="s">
        <v>58</v>
      </c>
      <c r="E1103" s="3" t="s">
        <v>42</v>
      </c>
      <c r="F1103" s="5">
        <v>6.96</v>
      </c>
      <c r="G1103" s="3">
        <v>2.0</v>
      </c>
      <c r="H1103" s="5">
        <v>69.32</v>
      </c>
      <c r="I1103" s="3" t="s">
        <v>53</v>
      </c>
      <c r="J1103" s="3">
        <f>IFERROR(__xludf.DUMMYFUNCTION("COUNTA(SPLIT(I1103,"",""))"),2.0)</f>
        <v>2</v>
      </c>
      <c r="K1103" s="3">
        <f>IFERROR(__xludf.DUMMYFUNCTION("IF(REGEXMATCH(I1103,""(?i)literary society""),1,0)"),1.0)</f>
        <v>1</v>
      </c>
      <c r="L1103" s="3">
        <f>IFERROR(__xludf.DUMMYFUNCTION("IF(REGEXMATCH(I1103,""(?i)robotics""),1,0)"),0.0)</f>
        <v>0</v>
      </c>
      <c r="M1103" s="3">
        <f>IFERROR(__xludf.DUMMYFUNCTION("IF(REGEXMATCH(I1103,""(?i)coding club""),1,0)"),1.0)</f>
        <v>1</v>
      </c>
      <c r="N1103" s="3">
        <f>IFERROR(__xludf.DUMMYFUNCTION("IF(REGEXMATCH(I1103,""(?i)entrepreneurship cell""),1,0)"),0.0)</f>
        <v>0</v>
      </c>
      <c r="O1103" s="3">
        <f>IFERROR(__xludf.DUMMYFUNCTION("IF(REGEXMATCH(I1103,""(?i)cultural club""),1,0)"),0.0)</f>
        <v>0</v>
      </c>
      <c r="P1103" s="3">
        <f>IFERROR(__xludf.DUMMYFUNCTION("IF(REGEXMATCH(I1103,""(?i)sports club""),1,0)"),0.0)</f>
        <v>0</v>
      </c>
      <c r="Q1103" s="3" t="s">
        <v>1280</v>
      </c>
      <c r="R1103" s="3">
        <f>IFERROR(__xludf.DUMMYFUNCTION("COUNTA(SPLIT(Q1103,"",""))"),5.0)</f>
        <v>5</v>
      </c>
      <c r="S1103" s="3">
        <f>IFERROR(__xludf.DUMMYFUNCTION("IF(REGEXMATCH(Q1103,""(?i)c\+\+""),1,0)"),1.0)</f>
        <v>1</v>
      </c>
      <c r="T1103" s="3">
        <f>IFERROR(__xludf.DUMMYFUNCTION("IF(REGEXMATCH(Q1103,""(?i)machine learning""),1,0)"),1.0)</f>
        <v>1</v>
      </c>
      <c r="U1103" s="3">
        <f>IFERROR(__xludf.DUMMYFUNCTION("IF(REGEXMATCH(Q1103,""(?i)python""),1,0)"),1.0)</f>
        <v>1</v>
      </c>
      <c r="V1103" s="3">
        <f>IFERROR(__xludf.DUMMYFUNCTION("IF(REGEXMATCH(Q1103,""(?i)java""),1,0)"),0.0)</f>
        <v>0</v>
      </c>
      <c r="W1103" s="3">
        <f>IFERROR(__xludf.DUMMYFUNCTION("IF(REGEXMATCH(Q1103,""(?i)sql""),1,0)"),1.0)</f>
        <v>1</v>
      </c>
      <c r="X1103" s="3">
        <f>IFERROR(__xludf.DUMMYFUNCTION("IF(REGEXMATCH(Q1103,""(?i)web development""),1,0)"),1.0)</f>
        <v>1</v>
      </c>
      <c r="Y1103" s="3">
        <f>IFERROR(__xludf.DUMMYFUNCTION("IF(REGEXMATCH(Q1103,""(?i)data science""),1,0)"),0.0)</f>
        <v>0</v>
      </c>
      <c r="Z1103" s="3" t="s">
        <v>55</v>
      </c>
      <c r="AA1103" s="3" t="s">
        <v>48</v>
      </c>
      <c r="AB1103" s="3" t="s">
        <v>47</v>
      </c>
      <c r="AC1103" s="3" t="s">
        <v>48</v>
      </c>
      <c r="AD1103" s="3">
        <v>0.0</v>
      </c>
      <c r="AE1103" s="3" t="s">
        <v>49</v>
      </c>
      <c r="AF1103" s="3">
        <v>6.83</v>
      </c>
      <c r="AG1103" s="3">
        <v>5.81</v>
      </c>
      <c r="AH1103" s="3">
        <v>8.68</v>
      </c>
      <c r="AI1103" s="3">
        <v>6.18</v>
      </c>
      <c r="AJ1103" s="3">
        <v>7.73</v>
      </c>
      <c r="AK1103" s="3">
        <v>5.7</v>
      </c>
      <c r="AL1103" s="3">
        <v>6.78</v>
      </c>
      <c r="AM1103" s="3">
        <v>7.99</v>
      </c>
    </row>
    <row r="1104">
      <c r="A1104" s="3" t="s">
        <v>2400</v>
      </c>
      <c r="B1104" s="3" t="s">
        <v>57</v>
      </c>
      <c r="C1104" s="4">
        <v>22.0</v>
      </c>
      <c r="D1104" s="3" t="s">
        <v>58</v>
      </c>
      <c r="E1104" s="3" t="s">
        <v>52</v>
      </c>
      <c r="F1104" s="5">
        <v>6.66</v>
      </c>
      <c r="G1104" s="3">
        <v>1.0</v>
      </c>
      <c r="H1104" s="5">
        <v>61.42</v>
      </c>
      <c r="I1104" s="3" t="s">
        <v>15</v>
      </c>
      <c r="J1104" s="3">
        <f>IFERROR(__xludf.DUMMYFUNCTION("COUNTA(SPLIT(I1104,"",""))"),1.0)</f>
        <v>1</v>
      </c>
      <c r="K1104" s="3">
        <f>IFERROR(__xludf.DUMMYFUNCTION("IF(REGEXMATCH(I1104,""(?i)literary society""),1,0)"),0.0)</f>
        <v>0</v>
      </c>
      <c r="L1104" s="3">
        <f>IFERROR(__xludf.DUMMYFUNCTION("IF(REGEXMATCH(I1104,""(?i)robotics""),1,0)"),0.0)</f>
        <v>0</v>
      </c>
      <c r="M1104" s="3">
        <f>IFERROR(__xludf.DUMMYFUNCTION("IF(REGEXMATCH(I1104,""(?i)coding club""),1,0)"),0.0)</f>
        <v>0</v>
      </c>
      <c r="N1104" s="3">
        <f>IFERROR(__xludf.DUMMYFUNCTION("IF(REGEXMATCH(I1104,""(?i)entrepreneurship cell""),1,0)"),0.0)</f>
        <v>0</v>
      </c>
      <c r="O1104" s="3">
        <f>IFERROR(__xludf.DUMMYFUNCTION("IF(REGEXMATCH(I1104,""(?i)cultural club""),1,0)"),0.0)</f>
        <v>0</v>
      </c>
      <c r="P1104" s="3">
        <f>IFERROR(__xludf.DUMMYFUNCTION("IF(REGEXMATCH(I1104,""(?i)sports club""),1,0)"),1.0)</f>
        <v>1</v>
      </c>
      <c r="Q1104" s="3" t="s">
        <v>970</v>
      </c>
      <c r="R1104" s="3">
        <f>IFERROR(__xludf.DUMMYFUNCTION("COUNTA(SPLIT(Q1104,"",""))"),5.0)</f>
        <v>5</v>
      </c>
      <c r="S1104" s="3">
        <f>IFERROR(__xludf.DUMMYFUNCTION("IF(REGEXMATCH(Q1104,""(?i)c\+\+""),1,0)"),0.0)</f>
        <v>0</v>
      </c>
      <c r="T1104" s="3">
        <f>IFERROR(__xludf.DUMMYFUNCTION("IF(REGEXMATCH(Q1104,""(?i)machine learning""),1,0)"),1.0)</f>
        <v>1</v>
      </c>
      <c r="U1104" s="3">
        <f>IFERROR(__xludf.DUMMYFUNCTION("IF(REGEXMATCH(Q1104,""(?i)python""),1,0)"),1.0)</f>
        <v>1</v>
      </c>
      <c r="V1104" s="3">
        <f>IFERROR(__xludf.DUMMYFUNCTION("IF(REGEXMATCH(Q1104,""(?i)java""),1,0)"),1.0)</f>
        <v>1</v>
      </c>
      <c r="W1104" s="3">
        <f>IFERROR(__xludf.DUMMYFUNCTION("IF(REGEXMATCH(Q1104,""(?i)sql""),1,0)"),1.0)</f>
        <v>1</v>
      </c>
      <c r="X1104" s="3">
        <f>IFERROR(__xludf.DUMMYFUNCTION("IF(REGEXMATCH(Q1104,""(?i)web development""),1,0)"),0.0)</f>
        <v>0</v>
      </c>
      <c r="Y1104" s="3">
        <f>IFERROR(__xludf.DUMMYFUNCTION("IF(REGEXMATCH(Q1104,""(?i)data science""),1,0)"),1.0)</f>
        <v>1</v>
      </c>
      <c r="Z1104" s="3" t="s">
        <v>55</v>
      </c>
      <c r="AA1104" s="3" t="s">
        <v>48</v>
      </c>
      <c r="AB1104" s="3" t="s">
        <v>47</v>
      </c>
      <c r="AC1104" s="3" t="s">
        <v>48</v>
      </c>
      <c r="AD1104" s="3">
        <v>0.0</v>
      </c>
      <c r="AE1104" s="3" t="s">
        <v>49</v>
      </c>
      <c r="AF1104" s="3">
        <v>7.32</v>
      </c>
      <c r="AG1104" s="3">
        <v>7.17</v>
      </c>
      <c r="AH1104" s="3">
        <v>6.0</v>
      </c>
      <c r="AI1104" s="3">
        <v>6.82</v>
      </c>
      <c r="AJ1104" s="3">
        <v>4.82</v>
      </c>
      <c r="AK1104" s="3">
        <v>7.18</v>
      </c>
      <c r="AL1104" s="3">
        <v>8.43</v>
      </c>
      <c r="AM1104" s="3">
        <v>5.53</v>
      </c>
    </row>
    <row r="1105">
      <c r="A1105" s="3" t="s">
        <v>2401</v>
      </c>
      <c r="B1105" s="3" t="s">
        <v>103</v>
      </c>
      <c r="C1105" s="4">
        <v>19.0</v>
      </c>
      <c r="D1105" s="3" t="s">
        <v>58</v>
      </c>
      <c r="E1105" s="3" t="s">
        <v>70</v>
      </c>
      <c r="F1105" s="5">
        <v>7.54</v>
      </c>
      <c r="G1105" s="3">
        <v>1.0</v>
      </c>
      <c r="H1105" s="5">
        <v>89.69</v>
      </c>
      <c r="I1105" s="3" t="s">
        <v>109</v>
      </c>
      <c r="J1105" s="3">
        <f>IFERROR(__xludf.DUMMYFUNCTION("COUNTA(SPLIT(I1105,"",""))"),2.0)</f>
        <v>2</v>
      </c>
      <c r="K1105" s="3">
        <f>IFERROR(__xludf.DUMMYFUNCTION("IF(REGEXMATCH(I1105,""(?i)literary society""),1,0)"),0.0)</f>
        <v>0</v>
      </c>
      <c r="L1105" s="3">
        <f>IFERROR(__xludf.DUMMYFUNCTION("IF(REGEXMATCH(I1105,""(?i)robotics""),1,0)"),0.0)</f>
        <v>0</v>
      </c>
      <c r="M1105" s="3">
        <f>IFERROR(__xludf.DUMMYFUNCTION("IF(REGEXMATCH(I1105,""(?i)coding club""),1,0)"),0.0)</f>
        <v>0</v>
      </c>
      <c r="N1105" s="3">
        <f>IFERROR(__xludf.DUMMYFUNCTION("IF(REGEXMATCH(I1105,""(?i)entrepreneurship cell""),1,0)"),1.0)</f>
        <v>1</v>
      </c>
      <c r="O1105" s="3">
        <f>IFERROR(__xludf.DUMMYFUNCTION("IF(REGEXMATCH(I1105,""(?i)cultural club""),1,0)"),0.0)</f>
        <v>0</v>
      </c>
      <c r="P1105" s="3">
        <f>IFERROR(__xludf.DUMMYFUNCTION("IF(REGEXMATCH(I1105,""(?i)sports club""),1,0)"),1.0)</f>
        <v>1</v>
      </c>
      <c r="Q1105" s="3" t="s">
        <v>74</v>
      </c>
      <c r="R1105" s="3">
        <f>IFERROR(__xludf.DUMMYFUNCTION("COUNTA(SPLIT(Q1105,"",""))"),2.0)</f>
        <v>2</v>
      </c>
      <c r="S1105" s="3">
        <f>IFERROR(__xludf.DUMMYFUNCTION("IF(REGEXMATCH(Q1105,""(?i)c\+\+""),1,0)"),0.0)</f>
        <v>0</v>
      </c>
      <c r="T1105" s="3">
        <f>IFERROR(__xludf.DUMMYFUNCTION("IF(REGEXMATCH(Q1105,""(?i)machine learning""),1,0)"),0.0)</f>
        <v>0</v>
      </c>
      <c r="U1105" s="3">
        <f>IFERROR(__xludf.DUMMYFUNCTION("IF(REGEXMATCH(Q1105,""(?i)python""),1,0)"),1.0)</f>
        <v>1</v>
      </c>
      <c r="V1105" s="3">
        <f>IFERROR(__xludf.DUMMYFUNCTION("IF(REGEXMATCH(Q1105,""(?i)java""),1,0)"),0.0)</f>
        <v>0</v>
      </c>
      <c r="W1105" s="3">
        <f>IFERROR(__xludf.DUMMYFUNCTION("IF(REGEXMATCH(Q1105,""(?i)sql""),1,0)"),1.0)</f>
        <v>1</v>
      </c>
      <c r="X1105" s="3">
        <f>IFERROR(__xludf.DUMMYFUNCTION("IF(REGEXMATCH(Q1105,""(?i)web development""),1,0)"),0.0)</f>
        <v>0</v>
      </c>
      <c r="Y1105" s="3">
        <f>IFERROR(__xludf.DUMMYFUNCTION("IF(REGEXMATCH(Q1105,""(?i)data science""),1,0)"),0.0)</f>
        <v>0</v>
      </c>
      <c r="Z1105" s="3" t="s">
        <v>55</v>
      </c>
      <c r="AA1105" s="3" t="s">
        <v>48</v>
      </c>
      <c r="AB1105" s="3" t="s">
        <v>66</v>
      </c>
      <c r="AC1105" s="3" t="s">
        <v>67</v>
      </c>
      <c r="AD1105" s="3">
        <v>13.93</v>
      </c>
      <c r="AE1105" s="3" t="s">
        <v>72</v>
      </c>
      <c r="AF1105" s="3">
        <v>6.72</v>
      </c>
      <c r="AG1105" s="3">
        <v>6.8</v>
      </c>
      <c r="AH1105" s="3">
        <v>6.65</v>
      </c>
      <c r="AI1105" s="3">
        <v>9.63</v>
      </c>
      <c r="AJ1105" s="3">
        <v>9.06</v>
      </c>
      <c r="AK1105" s="3">
        <v>7.3</v>
      </c>
      <c r="AL1105" s="3">
        <v>7.42</v>
      </c>
      <c r="AM1105" s="3">
        <v>6.76</v>
      </c>
    </row>
    <row r="1106">
      <c r="A1106" s="3" t="s">
        <v>2402</v>
      </c>
      <c r="B1106" s="3" t="s">
        <v>259</v>
      </c>
      <c r="C1106" s="4">
        <v>19.0</v>
      </c>
      <c r="D1106" s="3" t="s">
        <v>58</v>
      </c>
      <c r="E1106" s="3" t="s">
        <v>52</v>
      </c>
      <c r="F1106" s="5">
        <v>6.96</v>
      </c>
      <c r="G1106" s="3">
        <v>0.0</v>
      </c>
      <c r="H1106" s="5">
        <v>64.05</v>
      </c>
      <c r="I1106" s="3" t="s">
        <v>760</v>
      </c>
      <c r="J1106" s="3">
        <f>IFERROR(__xludf.DUMMYFUNCTION("COUNTA(SPLIT(I1106,"",""))"),2.0)</f>
        <v>2</v>
      </c>
      <c r="K1106" s="3">
        <f>IFERROR(__xludf.DUMMYFUNCTION("IF(REGEXMATCH(I1106,""(?i)literary society""),1,0)"),0.0)</f>
        <v>0</v>
      </c>
      <c r="L1106" s="3">
        <f>IFERROR(__xludf.DUMMYFUNCTION("IF(REGEXMATCH(I1106,""(?i)robotics""),1,0)"),1.0)</f>
        <v>1</v>
      </c>
      <c r="M1106" s="3">
        <f>IFERROR(__xludf.DUMMYFUNCTION("IF(REGEXMATCH(I1106,""(?i)coding club""),1,0)"),0.0)</f>
        <v>0</v>
      </c>
      <c r="N1106" s="3">
        <f>IFERROR(__xludf.DUMMYFUNCTION("IF(REGEXMATCH(I1106,""(?i)entrepreneurship cell""),1,0)"),1.0)</f>
        <v>1</v>
      </c>
      <c r="O1106" s="3">
        <f>IFERROR(__xludf.DUMMYFUNCTION("IF(REGEXMATCH(I1106,""(?i)cultural club""),1,0)"),0.0)</f>
        <v>0</v>
      </c>
      <c r="P1106" s="3">
        <f>IFERROR(__xludf.DUMMYFUNCTION("IF(REGEXMATCH(I1106,""(?i)sports club""),1,0)"),0.0)</f>
        <v>0</v>
      </c>
      <c r="Q1106" s="3" t="s">
        <v>1420</v>
      </c>
      <c r="R1106" s="3">
        <f>IFERROR(__xludf.DUMMYFUNCTION("COUNTA(SPLIT(Q1106,"",""))"),5.0)</f>
        <v>5</v>
      </c>
      <c r="S1106" s="3">
        <f>IFERROR(__xludf.DUMMYFUNCTION("IF(REGEXMATCH(Q1106,""(?i)c\+\+""),1,0)"),1.0)</f>
        <v>1</v>
      </c>
      <c r="T1106" s="3">
        <f>IFERROR(__xludf.DUMMYFUNCTION("IF(REGEXMATCH(Q1106,""(?i)machine learning""),1,0)"),1.0)</f>
        <v>1</v>
      </c>
      <c r="U1106" s="3">
        <f>IFERROR(__xludf.DUMMYFUNCTION("IF(REGEXMATCH(Q1106,""(?i)python""),1,0)"),1.0)</f>
        <v>1</v>
      </c>
      <c r="V1106" s="3">
        <f>IFERROR(__xludf.DUMMYFUNCTION("IF(REGEXMATCH(Q1106,""(?i)java""),1,0)"),1.0)</f>
        <v>1</v>
      </c>
      <c r="W1106" s="3">
        <f>IFERROR(__xludf.DUMMYFUNCTION("IF(REGEXMATCH(Q1106,""(?i)sql""),1,0)"),0.0)</f>
        <v>0</v>
      </c>
      <c r="X1106" s="3">
        <f>IFERROR(__xludf.DUMMYFUNCTION("IF(REGEXMATCH(Q1106,""(?i)web development""),1,0)"),1.0)</f>
        <v>1</v>
      </c>
      <c r="Y1106" s="3">
        <f>IFERROR(__xludf.DUMMYFUNCTION("IF(REGEXMATCH(Q1106,""(?i)data science""),1,0)"),0.0)</f>
        <v>0</v>
      </c>
      <c r="Z1106" s="3" t="s">
        <v>45</v>
      </c>
      <c r="AA1106" s="3" t="s">
        <v>61</v>
      </c>
      <c r="AB1106" s="3" t="s">
        <v>66</v>
      </c>
      <c r="AC1106" s="3" t="s">
        <v>67</v>
      </c>
      <c r="AD1106" s="3">
        <v>3.19</v>
      </c>
      <c r="AE1106" s="3" t="s">
        <v>61</v>
      </c>
      <c r="AF1106" s="3">
        <v>6.92</v>
      </c>
      <c r="AG1106" s="3">
        <v>5.12</v>
      </c>
      <c r="AH1106" s="3">
        <v>8.54</v>
      </c>
      <c r="AI1106" s="3">
        <v>6.64</v>
      </c>
      <c r="AJ1106" s="3">
        <v>7.63</v>
      </c>
      <c r="AK1106" s="3">
        <v>6.89</v>
      </c>
      <c r="AL1106" s="3">
        <v>6.73</v>
      </c>
      <c r="AM1106" s="3">
        <v>7.19</v>
      </c>
    </row>
    <row r="1107">
      <c r="A1107" s="3" t="s">
        <v>2403</v>
      </c>
      <c r="B1107" s="3" t="s">
        <v>2404</v>
      </c>
      <c r="C1107" s="4">
        <v>20.0</v>
      </c>
      <c r="D1107" s="3" t="s">
        <v>58</v>
      </c>
      <c r="E1107" s="3" t="s">
        <v>92</v>
      </c>
      <c r="F1107" s="5">
        <v>7.03</v>
      </c>
      <c r="G1107" s="3">
        <v>0.0</v>
      </c>
      <c r="H1107" s="5">
        <v>64.16</v>
      </c>
      <c r="I1107" s="3" t="s">
        <v>191</v>
      </c>
      <c r="J1107" s="3">
        <f>IFERROR(__xludf.DUMMYFUNCTION("COUNTA(SPLIT(I1107,"",""))"),3.0)</f>
        <v>3</v>
      </c>
      <c r="K1107" s="3">
        <f>IFERROR(__xludf.DUMMYFUNCTION("IF(REGEXMATCH(I1107,""(?i)literary society""),1,0)"),0.0)</f>
        <v>0</v>
      </c>
      <c r="L1107" s="3">
        <f>IFERROR(__xludf.DUMMYFUNCTION("IF(REGEXMATCH(I1107,""(?i)robotics""),1,0)"),1.0)</f>
        <v>1</v>
      </c>
      <c r="M1107" s="3">
        <f>IFERROR(__xludf.DUMMYFUNCTION("IF(REGEXMATCH(I1107,""(?i)coding club""),1,0)"),1.0)</f>
        <v>1</v>
      </c>
      <c r="N1107" s="3">
        <f>IFERROR(__xludf.DUMMYFUNCTION("IF(REGEXMATCH(I1107,""(?i)entrepreneurship cell""),1,0)"),1.0)</f>
        <v>1</v>
      </c>
      <c r="O1107" s="3">
        <f>IFERROR(__xludf.DUMMYFUNCTION("IF(REGEXMATCH(I1107,""(?i)cultural club""),1,0)"),0.0)</f>
        <v>0</v>
      </c>
      <c r="P1107" s="3">
        <f>IFERROR(__xludf.DUMMYFUNCTION("IF(REGEXMATCH(I1107,""(?i)sports club""),1,0)"),0.0)</f>
        <v>0</v>
      </c>
      <c r="Q1107" s="3" t="s">
        <v>2405</v>
      </c>
      <c r="R1107" s="3">
        <f>IFERROR(__xludf.DUMMYFUNCTION("COUNTA(SPLIT(Q1107,"",""))"),3.0)</f>
        <v>3</v>
      </c>
      <c r="S1107" s="3">
        <f>IFERROR(__xludf.DUMMYFUNCTION("IF(REGEXMATCH(Q1107,""(?i)c\+\+""),1,0)"),1.0)</f>
        <v>1</v>
      </c>
      <c r="T1107" s="3">
        <f>IFERROR(__xludf.DUMMYFUNCTION("IF(REGEXMATCH(Q1107,""(?i)machine learning""),1,0)"),1.0)</f>
        <v>1</v>
      </c>
      <c r="U1107" s="3">
        <f>IFERROR(__xludf.DUMMYFUNCTION("IF(REGEXMATCH(Q1107,""(?i)python""),1,0)"),0.0)</f>
        <v>0</v>
      </c>
      <c r="V1107" s="3">
        <f>IFERROR(__xludf.DUMMYFUNCTION("IF(REGEXMATCH(Q1107,""(?i)java""),1,0)"),0.0)</f>
        <v>0</v>
      </c>
      <c r="W1107" s="3">
        <f>IFERROR(__xludf.DUMMYFUNCTION("IF(REGEXMATCH(Q1107,""(?i)sql""),1,0)"),0.0)</f>
        <v>0</v>
      </c>
      <c r="X1107" s="3">
        <f>IFERROR(__xludf.DUMMYFUNCTION("IF(REGEXMATCH(Q1107,""(?i)web development""),1,0)"),0.0)</f>
        <v>0</v>
      </c>
      <c r="Y1107" s="3">
        <f>IFERROR(__xludf.DUMMYFUNCTION("IF(REGEXMATCH(Q1107,""(?i)data science""),1,0)"),1.0)</f>
        <v>1</v>
      </c>
      <c r="Z1107" s="3" t="s">
        <v>45</v>
      </c>
      <c r="AA1107" s="3" t="s">
        <v>98</v>
      </c>
      <c r="AB1107" s="3" t="s">
        <v>66</v>
      </c>
      <c r="AC1107" s="3" t="s">
        <v>61</v>
      </c>
      <c r="AD1107" s="3">
        <v>16.6</v>
      </c>
      <c r="AE1107" s="3" t="s">
        <v>61</v>
      </c>
      <c r="AF1107" s="3">
        <v>5.59</v>
      </c>
      <c r="AG1107" s="3">
        <v>6.22</v>
      </c>
      <c r="AH1107" s="3">
        <v>5.89</v>
      </c>
      <c r="AI1107" s="3">
        <v>8.75</v>
      </c>
      <c r="AJ1107" s="3">
        <v>7.94</v>
      </c>
      <c r="AK1107" s="3">
        <v>8.27</v>
      </c>
      <c r="AL1107" s="3">
        <v>7.72</v>
      </c>
      <c r="AM1107" s="3">
        <v>5.87</v>
      </c>
    </row>
    <row r="1108">
      <c r="A1108" s="3" t="s">
        <v>2406</v>
      </c>
      <c r="B1108" s="3" t="s">
        <v>178</v>
      </c>
      <c r="C1108" s="4">
        <v>19.0</v>
      </c>
      <c r="D1108" s="3" t="s">
        <v>58</v>
      </c>
      <c r="E1108" s="3" t="s">
        <v>42</v>
      </c>
      <c r="F1108" s="5">
        <v>7.75</v>
      </c>
      <c r="G1108" s="3">
        <v>0.0</v>
      </c>
      <c r="H1108" s="5">
        <v>72.05</v>
      </c>
      <c r="I1108" s="3" t="s">
        <v>153</v>
      </c>
      <c r="J1108" s="3">
        <f>IFERROR(__xludf.DUMMYFUNCTION("COUNTA(SPLIT(I1108,"",""))"),2.0)</f>
        <v>2</v>
      </c>
      <c r="K1108" s="3">
        <f>IFERROR(__xludf.DUMMYFUNCTION("IF(REGEXMATCH(I1108,""(?i)literary society""),1,0)"),0.0)</f>
        <v>0</v>
      </c>
      <c r="L1108" s="3">
        <f>IFERROR(__xludf.DUMMYFUNCTION("IF(REGEXMATCH(I1108,""(?i)robotics""),1,0)"),0.0)</f>
        <v>0</v>
      </c>
      <c r="M1108" s="3">
        <f>IFERROR(__xludf.DUMMYFUNCTION("IF(REGEXMATCH(I1108,""(?i)coding club""),1,0)"),1.0)</f>
        <v>1</v>
      </c>
      <c r="N1108" s="3">
        <f>IFERROR(__xludf.DUMMYFUNCTION("IF(REGEXMATCH(I1108,""(?i)entrepreneurship cell""),1,0)"),0.0)</f>
        <v>0</v>
      </c>
      <c r="O1108" s="3">
        <f>IFERROR(__xludf.DUMMYFUNCTION("IF(REGEXMATCH(I1108,""(?i)cultural club""),1,0)"),0.0)</f>
        <v>0</v>
      </c>
      <c r="P1108" s="3">
        <f>IFERROR(__xludf.DUMMYFUNCTION("IF(REGEXMATCH(I1108,""(?i)sports club""),1,0)"),1.0)</f>
        <v>1</v>
      </c>
      <c r="Q1108" s="3" t="s">
        <v>603</v>
      </c>
      <c r="R1108" s="3">
        <f>IFERROR(__xludf.DUMMYFUNCTION("COUNTA(SPLIT(Q1108,"",""))"),2.0)</f>
        <v>2</v>
      </c>
      <c r="S1108" s="3">
        <f>IFERROR(__xludf.DUMMYFUNCTION("IF(REGEXMATCH(Q1108,""(?i)c\+\+""),1,0)"),1.0)</f>
        <v>1</v>
      </c>
      <c r="T1108" s="3">
        <f>IFERROR(__xludf.DUMMYFUNCTION("IF(REGEXMATCH(Q1108,""(?i)machine learning""),1,0)"),1.0)</f>
        <v>1</v>
      </c>
      <c r="U1108" s="3">
        <f>IFERROR(__xludf.DUMMYFUNCTION("IF(REGEXMATCH(Q1108,""(?i)python""),1,0)"),0.0)</f>
        <v>0</v>
      </c>
      <c r="V1108" s="3">
        <f>IFERROR(__xludf.DUMMYFUNCTION("IF(REGEXMATCH(Q1108,""(?i)java""),1,0)"),0.0)</f>
        <v>0</v>
      </c>
      <c r="W1108" s="3">
        <f>IFERROR(__xludf.DUMMYFUNCTION("IF(REGEXMATCH(Q1108,""(?i)sql""),1,0)"),0.0)</f>
        <v>0</v>
      </c>
      <c r="X1108" s="3">
        <f>IFERROR(__xludf.DUMMYFUNCTION("IF(REGEXMATCH(Q1108,""(?i)web development""),1,0)"),0.0)</f>
        <v>0</v>
      </c>
      <c r="Y1108" s="3">
        <f>IFERROR(__xludf.DUMMYFUNCTION("IF(REGEXMATCH(Q1108,""(?i)data science""),1,0)"),0.0)</f>
        <v>0</v>
      </c>
      <c r="Z1108" s="3" t="s">
        <v>45</v>
      </c>
      <c r="AA1108" s="3" t="s">
        <v>61</v>
      </c>
      <c r="AB1108" s="3" t="s">
        <v>66</v>
      </c>
      <c r="AC1108" s="3" t="s">
        <v>46</v>
      </c>
      <c r="AD1108" s="3">
        <v>7.23</v>
      </c>
      <c r="AE1108" s="3" t="s">
        <v>106</v>
      </c>
      <c r="AF1108" s="3">
        <v>7.53</v>
      </c>
      <c r="AG1108" s="3">
        <v>7.15</v>
      </c>
      <c r="AH1108" s="3">
        <v>8.18</v>
      </c>
      <c r="AI1108" s="3">
        <v>9.34</v>
      </c>
      <c r="AJ1108" s="3">
        <v>7.87</v>
      </c>
      <c r="AK1108" s="3">
        <v>7.95</v>
      </c>
      <c r="AL1108" s="3">
        <v>7.13</v>
      </c>
      <c r="AM1108" s="3">
        <v>6.86</v>
      </c>
    </row>
    <row r="1109">
      <c r="A1109" s="3" t="s">
        <v>2407</v>
      </c>
      <c r="B1109" s="3" t="s">
        <v>2408</v>
      </c>
      <c r="C1109" s="4">
        <v>18.0</v>
      </c>
      <c r="D1109" s="3" t="s">
        <v>58</v>
      </c>
      <c r="E1109" s="3" t="s">
        <v>92</v>
      </c>
      <c r="F1109" s="5">
        <v>6.45</v>
      </c>
      <c r="G1109" s="3">
        <v>2.0</v>
      </c>
      <c r="H1109" s="5">
        <v>85.15</v>
      </c>
      <c r="I1109" s="3" t="s">
        <v>2409</v>
      </c>
      <c r="J1109" s="3">
        <f>IFERROR(__xludf.DUMMYFUNCTION("COUNTA(SPLIT(I1109,"",""))"),3.0)</f>
        <v>3</v>
      </c>
      <c r="K1109" s="3">
        <f>IFERROR(__xludf.DUMMYFUNCTION("IF(REGEXMATCH(I1109,""(?i)literary society""),1,0)"),0.0)</f>
        <v>0</v>
      </c>
      <c r="L1109" s="3">
        <f>IFERROR(__xludf.DUMMYFUNCTION("IF(REGEXMATCH(I1109,""(?i)robotics""),1,0)"),1.0)</f>
        <v>1</v>
      </c>
      <c r="M1109" s="3">
        <f>IFERROR(__xludf.DUMMYFUNCTION("IF(REGEXMATCH(I1109,""(?i)coding club""),1,0)"),0.0)</f>
        <v>0</v>
      </c>
      <c r="N1109" s="3">
        <f>IFERROR(__xludf.DUMMYFUNCTION("IF(REGEXMATCH(I1109,""(?i)entrepreneurship cell""),1,0)"),0.0)</f>
        <v>0</v>
      </c>
      <c r="O1109" s="3">
        <f>IFERROR(__xludf.DUMMYFUNCTION("IF(REGEXMATCH(I1109,""(?i)cultural club""),1,0)"),1.0)</f>
        <v>1</v>
      </c>
      <c r="P1109" s="3">
        <f>IFERROR(__xludf.DUMMYFUNCTION("IF(REGEXMATCH(I1109,""(?i)sports club""),1,0)"),1.0)</f>
        <v>1</v>
      </c>
      <c r="Q1109" s="3" t="s">
        <v>2410</v>
      </c>
      <c r="R1109" s="3">
        <f>IFERROR(__xludf.DUMMYFUNCTION("COUNTA(SPLIT(Q1109,"",""))"),5.0)</f>
        <v>5</v>
      </c>
      <c r="S1109" s="3">
        <f>IFERROR(__xludf.DUMMYFUNCTION("IF(REGEXMATCH(Q1109,""(?i)c\+\+""),1,0)"),1.0)</f>
        <v>1</v>
      </c>
      <c r="T1109" s="3">
        <f>IFERROR(__xludf.DUMMYFUNCTION("IF(REGEXMATCH(Q1109,""(?i)machine learning""),1,0)"),0.0)</f>
        <v>0</v>
      </c>
      <c r="U1109" s="3">
        <f>IFERROR(__xludf.DUMMYFUNCTION("IF(REGEXMATCH(Q1109,""(?i)python""),1,0)"),1.0)</f>
        <v>1</v>
      </c>
      <c r="V1109" s="3">
        <f>IFERROR(__xludf.DUMMYFUNCTION("IF(REGEXMATCH(Q1109,""(?i)java""),1,0)"),1.0)</f>
        <v>1</v>
      </c>
      <c r="W1109" s="3">
        <f>IFERROR(__xludf.DUMMYFUNCTION("IF(REGEXMATCH(Q1109,""(?i)sql""),1,0)"),1.0)</f>
        <v>1</v>
      </c>
      <c r="X1109" s="3">
        <f>IFERROR(__xludf.DUMMYFUNCTION("IF(REGEXMATCH(Q1109,""(?i)web development""),1,0)"),1.0)</f>
        <v>1</v>
      </c>
      <c r="Y1109" s="3">
        <f>IFERROR(__xludf.DUMMYFUNCTION("IF(REGEXMATCH(Q1109,""(?i)data science""),1,0)"),0.0)</f>
        <v>0</v>
      </c>
      <c r="Z1109" s="3" t="s">
        <v>55</v>
      </c>
      <c r="AA1109" s="3" t="s">
        <v>48</v>
      </c>
      <c r="AB1109" s="3" t="s">
        <v>66</v>
      </c>
      <c r="AC1109" s="3" t="s">
        <v>67</v>
      </c>
      <c r="AD1109" s="3">
        <v>15.5</v>
      </c>
      <c r="AE1109" s="3" t="s">
        <v>75</v>
      </c>
      <c r="AF1109" s="3">
        <v>6.16</v>
      </c>
      <c r="AG1109" s="3">
        <v>6.99</v>
      </c>
      <c r="AH1109" s="3">
        <v>5.63</v>
      </c>
      <c r="AI1109" s="3">
        <v>6.53</v>
      </c>
      <c r="AJ1109" s="3">
        <v>5.66</v>
      </c>
      <c r="AK1109" s="3">
        <v>6.63</v>
      </c>
      <c r="AL1109" s="3">
        <v>6.66</v>
      </c>
      <c r="AM1109" s="3">
        <v>7.35</v>
      </c>
    </row>
    <row r="1110">
      <c r="A1110" s="3" t="s">
        <v>2411</v>
      </c>
      <c r="B1110" s="3" t="s">
        <v>2412</v>
      </c>
      <c r="C1110" s="4">
        <v>19.0</v>
      </c>
      <c r="D1110" s="3" t="s">
        <v>58</v>
      </c>
      <c r="E1110" s="3" t="s">
        <v>92</v>
      </c>
      <c r="F1110" s="5">
        <v>6.8</v>
      </c>
      <c r="G1110" s="3">
        <v>1.0</v>
      </c>
      <c r="H1110" s="5">
        <v>86.53</v>
      </c>
      <c r="I1110" s="3" t="s">
        <v>243</v>
      </c>
      <c r="J1110" s="3">
        <f>IFERROR(__xludf.DUMMYFUNCTION("COUNTA(SPLIT(I1110,"",""))"),2.0)</f>
        <v>2</v>
      </c>
      <c r="K1110" s="3">
        <f>IFERROR(__xludf.DUMMYFUNCTION("IF(REGEXMATCH(I1110,""(?i)literary society""),1,0)"),0.0)</f>
        <v>0</v>
      </c>
      <c r="L1110" s="3">
        <f>IFERROR(__xludf.DUMMYFUNCTION("IF(REGEXMATCH(I1110,""(?i)robotics""),1,0)"),1.0)</f>
        <v>1</v>
      </c>
      <c r="M1110" s="3">
        <f>IFERROR(__xludf.DUMMYFUNCTION("IF(REGEXMATCH(I1110,""(?i)coding club""),1,0)"),0.0)</f>
        <v>0</v>
      </c>
      <c r="N1110" s="3">
        <f>IFERROR(__xludf.DUMMYFUNCTION("IF(REGEXMATCH(I1110,""(?i)entrepreneurship cell""),1,0)"),0.0)</f>
        <v>0</v>
      </c>
      <c r="O1110" s="3">
        <f>IFERROR(__xludf.DUMMYFUNCTION("IF(REGEXMATCH(I1110,""(?i)cultural club""),1,0)"),1.0)</f>
        <v>1</v>
      </c>
      <c r="P1110" s="3">
        <f>IFERROR(__xludf.DUMMYFUNCTION("IF(REGEXMATCH(I1110,""(?i)sports club""),1,0)"),0.0)</f>
        <v>0</v>
      </c>
      <c r="Q1110" s="3" t="s">
        <v>1359</v>
      </c>
      <c r="R1110" s="3">
        <f>IFERROR(__xludf.DUMMYFUNCTION("COUNTA(SPLIT(Q1110,"",""))"),3.0)</f>
        <v>3</v>
      </c>
      <c r="S1110" s="3">
        <f>IFERROR(__xludf.DUMMYFUNCTION("IF(REGEXMATCH(Q1110,""(?i)c\+\+""),1,0)"),0.0)</f>
        <v>0</v>
      </c>
      <c r="T1110" s="3">
        <f>IFERROR(__xludf.DUMMYFUNCTION("IF(REGEXMATCH(Q1110,""(?i)machine learning""),1,0)"),0.0)</f>
        <v>0</v>
      </c>
      <c r="U1110" s="3">
        <f>IFERROR(__xludf.DUMMYFUNCTION("IF(REGEXMATCH(Q1110,""(?i)python""),1,0)"),0.0)</f>
        <v>0</v>
      </c>
      <c r="V1110" s="3">
        <f>IFERROR(__xludf.DUMMYFUNCTION("IF(REGEXMATCH(Q1110,""(?i)java""),1,0)"),0.0)</f>
        <v>0</v>
      </c>
      <c r="W1110" s="3">
        <f>IFERROR(__xludf.DUMMYFUNCTION("IF(REGEXMATCH(Q1110,""(?i)sql""),1,0)"),1.0)</f>
        <v>1</v>
      </c>
      <c r="X1110" s="3">
        <f>IFERROR(__xludf.DUMMYFUNCTION("IF(REGEXMATCH(Q1110,""(?i)web development""),1,0)"),1.0)</f>
        <v>1</v>
      </c>
      <c r="Y1110" s="3">
        <f>IFERROR(__xludf.DUMMYFUNCTION("IF(REGEXMATCH(Q1110,""(?i)data science""),1,0)"),1.0)</f>
        <v>1</v>
      </c>
      <c r="Z1110" s="3" t="s">
        <v>45</v>
      </c>
      <c r="AA1110" s="3" t="s">
        <v>85</v>
      </c>
      <c r="AB1110" s="3" t="s">
        <v>47</v>
      </c>
      <c r="AC1110" s="3" t="s">
        <v>48</v>
      </c>
      <c r="AD1110" s="3">
        <v>0.0</v>
      </c>
      <c r="AE1110" s="3" t="s">
        <v>49</v>
      </c>
      <c r="AF1110" s="3">
        <v>5.82</v>
      </c>
      <c r="AG1110" s="3">
        <v>5.85</v>
      </c>
      <c r="AH1110" s="3">
        <v>9.11</v>
      </c>
      <c r="AI1110" s="3">
        <v>6.14</v>
      </c>
      <c r="AJ1110" s="3">
        <v>6.68</v>
      </c>
      <c r="AK1110" s="3">
        <v>6.63</v>
      </c>
      <c r="AL1110" s="3">
        <v>6.58</v>
      </c>
      <c r="AM1110" s="3">
        <v>7.62</v>
      </c>
    </row>
    <row r="1111">
      <c r="A1111" s="3" t="s">
        <v>2413</v>
      </c>
      <c r="B1111" s="3" t="s">
        <v>2414</v>
      </c>
      <c r="C1111" s="4">
        <v>22.0</v>
      </c>
      <c r="D1111" s="3" t="s">
        <v>58</v>
      </c>
      <c r="E1111" s="3" t="s">
        <v>42</v>
      </c>
      <c r="F1111" s="5">
        <v>7.45</v>
      </c>
      <c r="G1111" s="3">
        <v>0.0</v>
      </c>
      <c r="H1111" s="5">
        <v>96.43</v>
      </c>
      <c r="I1111" s="3" t="s">
        <v>14</v>
      </c>
      <c r="J1111" s="3">
        <f>IFERROR(__xludf.DUMMYFUNCTION("COUNTA(SPLIT(I1111,"",""))"),1.0)</f>
        <v>1</v>
      </c>
      <c r="K1111" s="3">
        <f>IFERROR(__xludf.DUMMYFUNCTION("IF(REGEXMATCH(I1111,""(?i)literary society""),1,0)"),0.0)</f>
        <v>0</v>
      </c>
      <c r="L1111" s="3">
        <f>IFERROR(__xludf.DUMMYFUNCTION("IF(REGEXMATCH(I1111,""(?i)robotics""),1,0)"),0.0)</f>
        <v>0</v>
      </c>
      <c r="M1111" s="3">
        <f>IFERROR(__xludf.DUMMYFUNCTION("IF(REGEXMATCH(I1111,""(?i)coding club""),1,0)"),0.0)</f>
        <v>0</v>
      </c>
      <c r="N1111" s="3">
        <f>IFERROR(__xludf.DUMMYFUNCTION("IF(REGEXMATCH(I1111,""(?i)entrepreneurship cell""),1,0)"),0.0)</f>
        <v>0</v>
      </c>
      <c r="O1111" s="3">
        <f>IFERROR(__xludf.DUMMYFUNCTION("IF(REGEXMATCH(I1111,""(?i)cultural club""),1,0)"),1.0)</f>
        <v>1</v>
      </c>
      <c r="P1111" s="3">
        <f>IFERROR(__xludf.DUMMYFUNCTION("IF(REGEXMATCH(I1111,""(?i)sports club""),1,0)"),0.0)</f>
        <v>0</v>
      </c>
      <c r="Q1111" s="3" t="s">
        <v>2256</v>
      </c>
      <c r="R1111" s="3">
        <f>IFERROR(__xludf.DUMMYFUNCTION("COUNTA(SPLIT(Q1111,"",""))"),3.0)</f>
        <v>3</v>
      </c>
      <c r="S1111" s="3">
        <f>IFERROR(__xludf.DUMMYFUNCTION("IF(REGEXMATCH(Q1111,""(?i)c\+\+""),1,0)"),0.0)</f>
        <v>0</v>
      </c>
      <c r="T1111" s="3">
        <f>IFERROR(__xludf.DUMMYFUNCTION("IF(REGEXMATCH(Q1111,""(?i)machine learning""),1,0)"),0.0)</f>
        <v>0</v>
      </c>
      <c r="U1111" s="3">
        <f>IFERROR(__xludf.DUMMYFUNCTION("IF(REGEXMATCH(Q1111,""(?i)python""),1,0)"),1.0)</f>
        <v>1</v>
      </c>
      <c r="V1111" s="3">
        <f>IFERROR(__xludf.DUMMYFUNCTION("IF(REGEXMATCH(Q1111,""(?i)java""),1,0)"),1.0)</f>
        <v>1</v>
      </c>
      <c r="W1111" s="3">
        <f>IFERROR(__xludf.DUMMYFUNCTION("IF(REGEXMATCH(Q1111,""(?i)sql""),1,0)"),0.0)</f>
        <v>0</v>
      </c>
      <c r="X1111" s="3">
        <f>IFERROR(__xludf.DUMMYFUNCTION("IF(REGEXMATCH(Q1111,""(?i)web development""),1,0)"),1.0)</f>
        <v>1</v>
      </c>
      <c r="Y1111" s="3">
        <f>IFERROR(__xludf.DUMMYFUNCTION("IF(REGEXMATCH(Q1111,""(?i)data science""),1,0)"),0.0)</f>
        <v>0</v>
      </c>
      <c r="Z1111" s="3" t="s">
        <v>55</v>
      </c>
      <c r="AA1111" s="3" t="s">
        <v>48</v>
      </c>
      <c r="AB1111" s="3" t="s">
        <v>47</v>
      </c>
      <c r="AC1111" s="3" t="s">
        <v>48</v>
      </c>
      <c r="AD1111" s="3">
        <v>0.0</v>
      </c>
      <c r="AE1111" s="3" t="s">
        <v>49</v>
      </c>
      <c r="AF1111" s="3">
        <v>7.36</v>
      </c>
      <c r="AG1111" s="3">
        <v>7.52</v>
      </c>
      <c r="AH1111" s="3">
        <v>6.88</v>
      </c>
      <c r="AI1111" s="3">
        <v>8.77</v>
      </c>
      <c r="AJ1111" s="3">
        <v>7.5</v>
      </c>
      <c r="AK1111" s="3">
        <v>8.84</v>
      </c>
      <c r="AL1111" s="3">
        <v>6.35</v>
      </c>
      <c r="AM1111" s="3">
        <v>6.37</v>
      </c>
    </row>
    <row r="1112">
      <c r="A1112" s="3" t="s">
        <v>2415</v>
      </c>
      <c r="B1112" s="3" t="s">
        <v>374</v>
      </c>
      <c r="C1112" s="4">
        <v>19.0</v>
      </c>
      <c r="D1112" s="3" t="s">
        <v>41</v>
      </c>
      <c r="E1112" s="3" t="s">
        <v>52</v>
      </c>
      <c r="F1112" s="5">
        <v>7.12</v>
      </c>
      <c r="G1112" s="3">
        <v>0.0</v>
      </c>
      <c r="H1112" s="5">
        <v>88.33</v>
      </c>
      <c r="I1112" s="3" t="s">
        <v>11</v>
      </c>
      <c r="J1112" s="3">
        <f>IFERROR(__xludf.DUMMYFUNCTION("COUNTA(SPLIT(I1112,"",""))"),1.0)</f>
        <v>1</v>
      </c>
      <c r="K1112" s="3">
        <f>IFERROR(__xludf.DUMMYFUNCTION("IF(REGEXMATCH(I1112,""(?i)literary society""),1,0)"),0.0)</f>
        <v>0</v>
      </c>
      <c r="L1112" s="3">
        <f>IFERROR(__xludf.DUMMYFUNCTION("IF(REGEXMATCH(I1112,""(?i)robotics""),1,0)"),1.0)</f>
        <v>1</v>
      </c>
      <c r="M1112" s="3">
        <f>IFERROR(__xludf.DUMMYFUNCTION("IF(REGEXMATCH(I1112,""(?i)coding club""),1,0)"),0.0)</f>
        <v>0</v>
      </c>
      <c r="N1112" s="3">
        <f>IFERROR(__xludf.DUMMYFUNCTION("IF(REGEXMATCH(I1112,""(?i)entrepreneurship cell""),1,0)"),0.0)</f>
        <v>0</v>
      </c>
      <c r="O1112" s="3">
        <f>IFERROR(__xludf.DUMMYFUNCTION("IF(REGEXMATCH(I1112,""(?i)cultural club""),1,0)"),0.0)</f>
        <v>0</v>
      </c>
      <c r="P1112" s="3">
        <f>IFERROR(__xludf.DUMMYFUNCTION("IF(REGEXMATCH(I1112,""(?i)sports club""),1,0)"),0.0)</f>
        <v>0</v>
      </c>
      <c r="Q1112" s="3" t="s">
        <v>851</v>
      </c>
      <c r="R1112" s="3">
        <f>IFERROR(__xludf.DUMMYFUNCTION("COUNTA(SPLIT(Q1112,"",""))"),5.0)</f>
        <v>5</v>
      </c>
      <c r="S1112" s="3">
        <f>IFERROR(__xludf.DUMMYFUNCTION("IF(REGEXMATCH(Q1112,""(?i)c\+\+""),1,0)"),1.0)</f>
        <v>1</v>
      </c>
      <c r="T1112" s="3">
        <f>IFERROR(__xludf.DUMMYFUNCTION("IF(REGEXMATCH(Q1112,""(?i)machine learning""),1,0)"),1.0)</f>
        <v>1</v>
      </c>
      <c r="U1112" s="3">
        <f>IFERROR(__xludf.DUMMYFUNCTION("IF(REGEXMATCH(Q1112,""(?i)python""),1,0)"),1.0)</f>
        <v>1</v>
      </c>
      <c r="V1112" s="3">
        <f>IFERROR(__xludf.DUMMYFUNCTION("IF(REGEXMATCH(Q1112,""(?i)java""),1,0)"),1.0)</f>
        <v>1</v>
      </c>
      <c r="W1112" s="3">
        <f>IFERROR(__xludf.DUMMYFUNCTION("IF(REGEXMATCH(Q1112,""(?i)sql""),1,0)"),1.0)</f>
        <v>1</v>
      </c>
      <c r="X1112" s="3">
        <f>IFERROR(__xludf.DUMMYFUNCTION("IF(REGEXMATCH(Q1112,""(?i)web development""),1,0)"),0.0)</f>
        <v>0</v>
      </c>
      <c r="Y1112" s="3">
        <f>IFERROR(__xludf.DUMMYFUNCTION("IF(REGEXMATCH(Q1112,""(?i)data science""),1,0)"),0.0)</f>
        <v>0</v>
      </c>
      <c r="Z1112" s="3" t="s">
        <v>45</v>
      </c>
      <c r="AA1112" s="3" t="s">
        <v>46</v>
      </c>
      <c r="AB1112" s="3" t="s">
        <v>66</v>
      </c>
      <c r="AC1112" s="3" t="s">
        <v>72</v>
      </c>
      <c r="AD1112" s="3">
        <v>11.19</v>
      </c>
      <c r="AE1112" s="3" t="s">
        <v>106</v>
      </c>
      <c r="AF1112" s="3">
        <v>5.42</v>
      </c>
      <c r="AG1112" s="3">
        <v>7.08</v>
      </c>
      <c r="AH1112" s="3">
        <v>8.06</v>
      </c>
      <c r="AI1112" s="3">
        <v>7.24</v>
      </c>
      <c r="AJ1112" s="3">
        <v>6.68</v>
      </c>
      <c r="AK1112" s="3">
        <v>7.46</v>
      </c>
      <c r="AL1112" s="3">
        <v>7.19</v>
      </c>
      <c r="AM1112" s="3">
        <v>7.83</v>
      </c>
    </row>
    <row r="1113">
      <c r="A1113" s="3" t="s">
        <v>2416</v>
      </c>
      <c r="B1113" s="3" t="s">
        <v>2417</v>
      </c>
      <c r="C1113" s="4">
        <v>18.0</v>
      </c>
      <c r="D1113" s="3" t="s">
        <v>41</v>
      </c>
      <c r="E1113" s="3" t="s">
        <v>59</v>
      </c>
      <c r="F1113" s="5">
        <v>6.48</v>
      </c>
      <c r="G1113" s="3">
        <v>0.0</v>
      </c>
      <c r="H1113" s="5">
        <v>90.07</v>
      </c>
      <c r="I1113" s="3" t="s">
        <v>164</v>
      </c>
      <c r="J1113" s="3">
        <f>IFERROR(__xludf.DUMMYFUNCTION("COUNTA(SPLIT(I1113,"",""))"),2.0)</f>
        <v>2</v>
      </c>
      <c r="K1113" s="3">
        <f>IFERROR(__xludf.DUMMYFUNCTION("IF(REGEXMATCH(I1113,""(?i)literary society""),1,0)"),1.0)</f>
        <v>1</v>
      </c>
      <c r="L1113" s="3">
        <f>IFERROR(__xludf.DUMMYFUNCTION("IF(REGEXMATCH(I1113,""(?i)robotics""),1,0)"),0.0)</f>
        <v>0</v>
      </c>
      <c r="M1113" s="3">
        <f>IFERROR(__xludf.DUMMYFUNCTION("IF(REGEXMATCH(I1113,""(?i)coding club""),1,0)"),0.0)</f>
        <v>0</v>
      </c>
      <c r="N1113" s="3">
        <f>IFERROR(__xludf.DUMMYFUNCTION("IF(REGEXMATCH(I1113,""(?i)entrepreneurship cell""),1,0)"),1.0)</f>
        <v>1</v>
      </c>
      <c r="O1113" s="3">
        <f>IFERROR(__xludf.DUMMYFUNCTION("IF(REGEXMATCH(I1113,""(?i)cultural club""),1,0)"),0.0)</f>
        <v>0</v>
      </c>
      <c r="P1113" s="3">
        <f>IFERROR(__xludf.DUMMYFUNCTION("IF(REGEXMATCH(I1113,""(?i)sports club""),1,0)"),0.0)</f>
        <v>0</v>
      </c>
      <c r="Q1113" s="3" t="s">
        <v>342</v>
      </c>
      <c r="R1113" s="3">
        <f>IFERROR(__xludf.DUMMYFUNCTION("COUNTA(SPLIT(Q1113,"",""))"),2.0)</f>
        <v>2</v>
      </c>
      <c r="S1113" s="3">
        <f>IFERROR(__xludf.DUMMYFUNCTION("IF(REGEXMATCH(Q1113,""(?i)c\+\+""),1,0)"),1.0)</f>
        <v>1</v>
      </c>
      <c r="T1113" s="3">
        <f>IFERROR(__xludf.DUMMYFUNCTION("IF(REGEXMATCH(Q1113,""(?i)machine learning""),1,0)"),0.0)</f>
        <v>0</v>
      </c>
      <c r="U1113" s="3">
        <f>IFERROR(__xludf.DUMMYFUNCTION("IF(REGEXMATCH(Q1113,""(?i)python""),1,0)"),0.0)</f>
        <v>0</v>
      </c>
      <c r="V1113" s="3">
        <f>IFERROR(__xludf.DUMMYFUNCTION("IF(REGEXMATCH(Q1113,""(?i)java""),1,0)"),0.0)</f>
        <v>0</v>
      </c>
      <c r="W1113" s="3">
        <f>IFERROR(__xludf.DUMMYFUNCTION("IF(REGEXMATCH(Q1113,""(?i)sql""),1,0)"),0.0)</f>
        <v>0</v>
      </c>
      <c r="X1113" s="3">
        <f>IFERROR(__xludf.DUMMYFUNCTION("IF(REGEXMATCH(Q1113,""(?i)web development""),1,0)"),1.0)</f>
        <v>1</v>
      </c>
      <c r="Y1113" s="3">
        <f>IFERROR(__xludf.DUMMYFUNCTION("IF(REGEXMATCH(Q1113,""(?i)data science""),1,0)"),0.0)</f>
        <v>0</v>
      </c>
      <c r="Z1113" s="3" t="s">
        <v>45</v>
      </c>
      <c r="AA1113" s="3" t="s">
        <v>46</v>
      </c>
      <c r="AB1113" s="3" t="s">
        <v>66</v>
      </c>
      <c r="AC1113" s="3" t="s">
        <v>98</v>
      </c>
      <c r="AD1113" s="3">
        <v>18.41</v>
      </c>
      <c r="AE1113" s="3" t="s">
        <v>61</v>
      </c>
      <c r="AF1113" s="3">
        <v>6.83</v>
      </c>
      <c r="AG1113" s="3">
        <v>6.14</v>
      </c>
      <c r="AH1113" s="3">
        <v>5.76</v>
      </c>
      <c r="AI1113" s="3">
        <v>7.17</v>
      </c>
      <c r="AJ1113" s="3">
        <v>6.82</v>
      </c>
      <c r="AK1113" s="3">
        <v>6.56</v>
      </c>
      <c r="AL1113" s="3">
        <v>7.08</v>
      </c>
      <c r="AM1113" s="3">
        <v>5.48</v>
      </c>
    </row>
    <row r="1114">
      <c r="A1114" s="3" t="s">
        <v>2418</v>
      </c>
      <c r="B1114" s="3" t="s">
        <v>143</v>
      </c>
      <c r="C1114" s="4">
        <v>20.0</v>
      </c>
      <c r="D1114" s="3" t="s">
        <v>41</v>
      </c>
      <c r="E1114" s="3" t="s">
        <v>59</v>
      </c>
      <c r="F1114" s="5">
        <v>6.52</v>
      </c>
      <c r="G1114" s="3">
        <v>0.0</v>
      </c>
      <c r="H1114" s="5">
        <v>69.78</v>
      </c>
      <c r="I1114" s="3" t="s">
        <v>724</v>
      </c>
      <c r="J1114" s="3">
        <f>IFERROR(__xludf.DUMMYFUNCTION("COUNTA(SPLIT(I1114,"",""))"),2.0)</f>
        <v>2</v>
      </c>
      <c r="K1114" s="3">
        <f>IFERROR(__xludf.DUMMYFUNCTION("IF(REGEXMATCH(I1114,""(?i)literary society""),1,0)"),1.0)</f>
        <v>1</v>
      </c>
      <c r="L1114" s="3">
        <f>IFERROR(__xludf.DUMMYFUNCTION("IF(REGEXMATCH(I1114,""(?i)robotics""),1,0)"),0.0)</f>
        <v>0</v>
      </c>
      <c r="M1114" s="3">
        <f>IFERROR(__xludf.DUMMYFUNCTION("IF(REGEXMATCH(I1114,""(?i)coding club""),1,0)"),0.0)</f>
        <v>0</v>
      </c>
      <c r="N1114" s="3">
        <f>IFERROR(__xludf.DUMMYFUNCTION("IF(REGEXMATCH(I1114,""(?i)entrepreneurship cell""),1,0)"),0.0)</f>
        <v>0</v>
      </c>
      <c r="O1114" s="3">
        <f>IFERROR(__xludf.DUMMYFUNCTION("IF(REGEXMATCH(I1114,""(?i)cultural club""),1,0)"),1.0)</f>
        <v>1</v>
      </c>
      <c r="P1114" s="3">
        <f>IFERROR(__xludf.DUMMYFUNCTION("IF(REGEXMATCH(I1114,""(?i)sports club""),1,0)"),0.0)</f>
        <v>0</v>
      </c>
      <c r="Q1114" s="3" t="s">
        <v>980</v>
      </c>
      <c r="R1114" s="3">
        <f>IFERROR(__xludf.DUMMYFUNCTION("COUNTA(SPLIT(Q1114,"",""))"),4.0)</f>
        <v>4</v>
      </c>
      <c r="S1114" s="3">
        <f>IFERROR(__xludf.DUMMYFUNCTION("IF(REGEXMATCH(Q1114,""(?i)c\+\+""),1,0)"),0.0)</f>
        <v>0</v>
      </c>
      <c r="T1114" s="3">
        <f>IFERROR(__xludf.DUMMYFUNCTION("IF(REGEXMATCH(Q1114,""(?i)machine learning""),1,0)"),1.0)</f>
        <v>1</v>
      </c>
      <c r="U1114" s="3">
        <f>IFERROR(__xludf.DUMMYFUNCTION("IF(REGEXMATCH(Q1114,""(?i)python""),1,0)"),0.0)</f>
        <v>0</v>
      </c>
      <c r="V1114" s="3">
        <f>IFERROR(__xludf.DUMMYFUNCTION("IF(REGEXMATCH(Q1114,""(?i)java""),1,0)"),1.0)</f>
        <v>1</v>
      </c>
      <c r="W1114" s="3">
        <f>IFERROR(__xludf.DUMMYFUNCTION("IF(REGEXMATCH(Q1114,""(?i)sql""),1,0)"),1.0)</f>
        <v>1</v>
      </c>
      <c r="X1114" s="3">
        <f>IFERROR(__xludf.DUMMYFUNCTION("IF(REGEXMATCH(Q1114,""(?i)web development""),1,0)"),1.0)</f>
        <v>1</v>
      </c>
      <c r="Y1114" s="3">
        <f>IFERROR(__xludf.DUMMYFUNCTION("IF(REGEXMATCH(Q1114,""(?i)data science""),1,0)"),0.0)</f>
        <v>0</v>
      </c>
      <c r="Z1114" s="3" t="s">
        <v>55</v>
      </c>
      <c r="AA1114" s="3" t="s">
        <v>48</v>
      </c>
      <c r="AB1114" s="3" t="s">
        <v>47</v>
      </c>
      <c r="AC1114" s="3" t="s">
        <v>48</v>
      </c>
      <c r="AD1114" s="3">
        <v>0.0</v>
      </c>
      <c r="AE1114" s="3" t="s">
        <v>49</v>
      </c>
      <c r="AF1114" s="3">
        <v>8.25</v>
      </c>
      <c r="AG1114" s="3">
        <v>5.4</v>
      </c>
      <c r="AH1114" s="3">
        <v>5.48</v>
      </c>
      <c r="AI1114" s="3">
        <v>6.09</v>
      </c>
      <c r="AJ1114" s="3">
        <v>6.52</v>
      </c>
      <c r="AK1114" s="3">
        <v>5.6</v>
      </c>
      <c r="AL1114" s="3">
        <v>7.37</v>
      </c>
      <c r="AM1114" s="3">
        <v>7.43</v>
      </c>
    </row>
    <row r="1115">
      <c r="A1115" s="3" t="s">
        <v>2419</v>
      </c>
      <c r="B1115" s="3" t="s">
        <v>103</v>
      </c>
      <c r="C1115" s="4">
        <v>22.0</v>
      </c>
      <c r="D1115" s="3" t="s">
        <v>58</v>
      </c>
      <c r="E1115" s="3" t="s">
        <v>52</v>
      </c>
      <c r="F1115" s="5">
        <v>7.07</v>
      </c>
      <c r="G1115" s="3">
        <v>0.0</v>
      </c>
      <c r="H1115" s="5">
        <v>78.76</v>
      </c>
      <c r="I1115" s="3" t="s">
        <v>2027</v>
      </c>
      <c r="J1115" s="3">
        <f>IFERROR(__xludf.DUMMYFUNCTION("COUNTA(SPLIT(I1115,"",""))"),3.0)</f>
        <v>3</v>
      </c>
      <c r="K1115" s="3">
        <f>IFERROR(__xludf.DUMMYFUNCTION("IF(REGEXMATCH(I1115,""(?i)literary society""),1,0)"),0.0)</f>
        <v>0</v>
      </c>
      <c r="L1115" s="3">
        <f>IFERROR(__xludf.DUMMYFUNCTION("IF(REGEXMATCH(I1115,""(?i)robotics""),1,0)"),1.0)</f>
        <v>1</v>
      </c>
      <c r="M1115" s="3">
        <f>IFERROR(__xludf.DUMMYFUNCTION("IF(REGEXMATCH(I1115,""(?i)coding club""),1,0)"),1.0)</f>
        <v>1</v>
      </c>
      <c r="N1115" s="3">
        <f>IFERROR(__xludf.DUMMYFUNCTION("IF(REGEXMATCH(I1115,""(?i)entrepreneurship cell""),1,0)"),0.0)</f>
        <v>0</v>
      </c>
      <c r="O1115" s="3">
        <f>IFERROR(__xludf.DUMMYFUNCTION("IF(REGEXMATCH(I1115,""(?i)cultural club""),1,0)"),0.0)</f>
        <v>0</v>
      </c>
      <c r="P1115" s="3">
        <f>IFERROR(__xludf.DUMMYFUNCTION("IF(REGEXMATCH(I1115,""(?i)sports club""),1,0)"),1.0)</f>
        <v>1</v>
      </c>
      <c r="Q1115" s="3" t="s">
        <v>2420</v>
      </c>
      <c r="R1115" s="3">
        <f>IFERROR(__xludf.DUMMYFUNCTION("COUNTA(SPLIT(Q1115,"",""))"),4.0)</f>
        <v>4</v>
      </c>
      <c r="S1115" s="3">
        <f>IFERROR(__xludf.DUMMYFUNCTION("IF(REGEXMATCH(Q1115,""(?i)c\+\+""),1,0)"),1.0)</f>
        <v>1</v>
      </c>
      <c r="T1115" s="3">
        <f>IFERROR(__xludf.DUMMYFUNCTION("IF(REGEXMATCH(Q1115,""(?i)machine learning""),1,0)"),0.0)</f>
        <v>0</v>
      </c>
      <c r="U1115" s="3">
        <f>IFERROR(__xludf.DUMMYFUNCTION("IF(REGEXMATCH(Q1115,""(?i)python""),1,0)"),1.0)</f>
        <v>1</v>
      </c>
      <c r="V1115" s="3">
        <f>IFERROR(__xludf.DUMMYFUNCTION("IF(REGEXMATCH(Q1115,""(?i)java""),1,0)"),0.0)</f>
        <v>0</v>
      </c>
      <c r="W1115" s="3">
        <f>IFERROR(__xludf.DUMMYFUNCTION("IF(REGEXMATCH(Q1115,""(?i)sql""),1,0)"),1.0)</f>
        <v>1</v>
      </c>
      <c r="X1115" s="3">
        <f>IFERROR(__xludf.DUMMYFUNCTION("IF(REGEXMATCH(Q1115,""(?i)web development""),1,0)"),1.0)</f>
        <v>1</v>
      </c>
      <c r="Y1115" s="3">
        <f>IFERROR(__xludf.DUMMYFUNCTION("IF(REGEXMATCH(Q1115,""(?i)data science""),1,0)"),0.0)</f>
        <v>0</v>
      </c>
      <c r="Z1115" s="3" t="s">
        <v>55</v>
      </c>
      <c r="AA1115" s="3" t="s">
        <v>48</v>
      </c>
      <c r="AB1115" s="3" t="s">
        <v>66</v>
      </c>
      <c r="AC1115" s="3" t="s">
        <v>72</v>
      </c>
      <c r="AD1115" s="3">
        <v>11.58</v>
      </c>
      <c r="AE1115" s="3" t="s">
        <v>61</v>
      </c>
      <c r="AF1115" s="3">
        <v>7.35</v>
      </c>
      <c r="AG1115" s="3">
        <v>5.76</v>
      </c>
      <c r="AH1115" s="3">
        <v>8.63</v>
      </c>
      <c r="AI1115" s="3">
        <v>7.41</v>
      </c>
      <c r="AJ1115" s="3">
        <v>6.74</v>
      </c>
      <c r="AK1115" s="3">
        <v>7.22</v>
      </c>
      <c r="AL1115" s="3">
        <v>7.93</v>
      </c>
      <c r="AM1115" s="3">
        <v>5.53</v>
      </c>
    </row>
    <row r="1116">
      <c r="A1116" s="3" t="s">
        <v>2421</v>
      </c>
      <c r="B1116" s="3" t="s">
        <v>2422</v>
      </c>
      <c r="C1116" s="4">
        <v>19.0</v>
      </c>
      <c r="D1116" s="3" t="s">
        <v>58</v>
      </c>
      <c r="E1116" s="3" t="s">
        <v>59</v>
      </c>
      <c r="F1116" s="5">
        <v>6.9</v>
      </c>
      <c r="G1116" s="3">
        <v>1.0</v>
      </c>
      <c r="H1116" s="5">
        <v>93.99</v>
      </c>
      <c r="I1116" s="3" t="s">
        <v>300</v>
      </c>
      <c r="J1116" s="3">
        <f>IFERROR(__xludf.DUMMYFUNCTION("COUNTA(SPLIT(I1116,"",""))"),2.0)</f>
        <v>2</v>
      </c>
      <c r="K1116" s="3">
        <f>IFERROR(__xludf.DUMMYFUNCTION("IF(REGEXMATCH(I1116,""(?i)literary society""),1,0)"),0.0)</f>
        <v>0</v>
      </c>
      <c r="L1116" s="3">
        <f>IFERROR(__xludf.DUMMYFUNCTION("IF(REGEXMATCH(I1116,""(?i)robotics""),1,0)"),1.0)</f>
        <v>1</v>
      </c>
      <c r="M1116" s="3">
        <f>IFERROR(__xludf.DUMMYFUNCTION("IF(REGEXMATCH(I1116,""(?i)coding club""),1,0)"),1.0)</f>
        <v>1</v>
      </c>
      <c r="N1116" s="3">
        <f>IFERROR(__xludf.DUMMYFUNCTION("IF(REGEXMATCH(I1116,""(?i)entrepreneurship cell""),1,0)"),0.0)</f>
        <v>0</v>
      </c>
      <c r="O1116" s="3">
        <f>IFERROR(__xludf.DUMMYFUNCTION("IF(REGEXMATCH(I1116,""(?i)cultural club""),1,0)"),0.0)</f>
        <v>0</v>
      </c>
      <c r="P1116" s="3">
        <f>IFERROR(__xludf.DUMMYFUNCTION("IF(REGEXMATCH(I1116,""(?i)sports club""),1,0)"),0.0)</f>
        <v>0</v>
      </c>
      <c r="Q1116" s="3" t="s">
        <v>649</v>
      </c>
      <c r="R1116" s="3">
        <f>IFERROR(__xludf.DUMMYFUNCTION("COUNTA(SPLIT(Q1116,"",""))"),4.0)</f>
        <v>4</v>
      </c>
      <c r="S1116" s="3">
        <f>IFERROR(__xludf.DUMMYFUNCTION("IF(REGEXMATCH(Q1116,""(?i)c\+\+""),1,0)"),0.0)</f>
        <v>0</v>
      </c>
      <c r="T1116" s="3">
        <f>IFERROR(__xludf.DUMMYFUNCTION("IF(REGEXMATCH(Q1116,""(?i)machine learning""),1,0)"),1.0)</f>
        <v>1</v>
      </c>
      <c r="U1116" s="3">
        <f>IFERROR(__xludf.DUMMYFUNCTION("IF(REGEXMATCH(Q1116,""(?i)python""),1,0)"),1.0)</f>
        <v>1</v>
      </c>
      <c r="V1116" s="3">
        <f>IFERROR(__xludf.DUMMYFUNCTION("IF(REGEXMATCH(Q1116,""(?i)java""),1,0)"),1.0)</f>
        <v>1</v>
      </c>
      <c r="W1116" s="3">
        <f>IFERROR(__xludf.DUMMYFUNCTION("IF(REGEXMATCH(Q1116,""(?i)sql""),1,0)"),0.0)</f>
        <v>0</v>
      </c>
      <c r="X1116" s="3">
        <f>IFERROR(__xludf.DUMMYFUNCTION("IF(REGEXMATCH(Q1116,""(?i)web development""),1,0)"),1.0)</f>
        <v>1</v>
      </c>
      <c r="Y1116" s="3">
        <f>IFERROR(__xludf.DUMMYFUNCTION("IF(REGEXMATCH(Q1116,""(?i)data science""),1,0)"),0.0)</f>
        <v>0</v>
      </c>
      <c r="Z1116" s="3" t="s">
        <v>45</v>
      </c>
      <c r="AA1116" s="3" t="s">
        <v>61</v>
      </c>
      <c r="AB1116" s="3" t="s">
        <v>66</v>
      </c>
      <c r="AC1116" s="3" t="s">
        <v>46</v>
      </c>
      <c r="AD1116" s="3">
        <v>10.44</v>
      </c>
      <c r="AE1116" s="3" t="s">
        <v>72</v>
      </c>
      <c r="AF1116" s="3">
        <v>6.62</v>
      </c>
      <c r="AG1116" s="3">
        <v>7.9</v>
      </c>
      <c r="AH1116" s="3">
        <v>7.72</v>
      </c>
      <c r="AI1116" s="3">
        <v>6.71</v>
      </c>
      <c r="AJ1116" s="3">
        <v>6.86</v>
      </c>
      <c r="AK1116" s="3">
        <v>6.57</v>
      </c>
      <c r="AL1116" s="3">
        <v>6.83</v>
      </c>
      <c r="AM1116" s="3">
        <v>6.03</v>
      </c>
    </row>
    <row r="1117">
      <c r="A1117" s="3" t="s">
        <v>2423</v>
      </c>
      <c r="B1117" s="3" t="s">
        <v>252</v>
      </c>
      <c r="C1117" s="4">
        <v>21.0</v>
      </c>
      <c r="D1117" s="3" t="s">
        <v>58</v>
      </c>
      <c r="E1117" s="3" t="s">
        <v>70</v>
      </c>
      <c r="F1117" s="5">
        <v>6.72</v>
      </c>
      <c r="G1117" s="3">
        <v>3.0</v>
      </c>
      <c r="H1117" s="5">
        <v>89.49</v>
      </c>
      <c r="I1117" s="3" t="s">
        <v>15</v>
      </c>
      <c r="J1117" s="3">
        <f>IFERROR(__xludf.DUMMYFUNCTION("COUNTA(SPLIT(I1117,"",""))"),1.0)</f>
        <v>1</v>
      </c>
      <c r="K1117" s="3">
        <f>IFERROR(__xludf.DUMMYFUNCTION("IF(REGEXMATCH(I1117,""(?i)literary society""),1,0)"),0.0)</f>
        <v>0</v>
      </c>
      <c r="L1117" s="3">
        <f>IFERROR(__xludf.DUMMYFUNCTION("IF(REGEXMATCH(I1117,""(?i)robotics""),1,0)"),0.0)</f>
        <v>0</v>
      </c>
      <c r="M1117" s="3">
        <f>IFERROR(__xludf.DUMMYFUNCTION("IF(REGEXMATCH(I1117,""(?i)coding club""),1,0)"),0.0)</f>
        <v>0</v>
      </c>
      <c r="N1117" s="3">
        <f>IFERROR(__xludf.DUMMYFUNCTION("IF(REGEXMATCH(I1117,""(?i)entrepreneurship cell""),1,0)"),0.0)</f>
        <v>0</v>
      </c>
      <c r="O1117" s="3">
        <f>IFERROR(__xludf.DUMMYFUNCTION("IF(REGEXMATCH(I1117,""(?i)cultural club""),1,0)"),0.0)</f>
        <v>0</v>
      </c>
      <c r="P1117" s="3">
        <f>IFERROR(__xludf.DUMMYFUNCTION("IF(REGEXMATCH(I1117,""(?i)sports club""),1,0)"),1.0)</f>
        <v>1</v>
      </c>
      <c r="Q1117" s="3" t="s">
        <v>257</v>
      </c>
      <c r="R1117" s="3">
        <f>IFERROR(__xludf.DUMMYFUNCTION("COUNTA(SPLIT(Q1117,"",""))"),2.0)</f>
        <v>2</v>
      </c>
      <c r="S1117" s="3">
        <f>IFERROR(__xludf.DUMMYFUNCTION("IF(REGEXMATCH(Q1117,""(?i)c\+\+""),1,0)"),0.0)</f>
        <v>0</v>
      </c>
      <c r="T1117" s="3">
        <f>IFERROR(__xludf.DUMMYFUNCTION("IF(REGEXMATCH(Q1117,""(?i)machine learning""),1,0)"),1.0)</f>
        <v>1</v>
      </c>
      <c r="U1117" s="3">
        <f>IFERROR(__xludf.DUMMYFUNCTION("IF(REGEXMATCH(Q1117,""(?i)python""),1,0)"),1.0)</f>
        <v>1</v>
      </c>
      <c r="V1117" s="3">
        <f>IFERROR(__xludf.DUMMYFUNCTION("IF(REGEXMATCH(Q1117,""(?i)java""),1,0)"),0.0)</f>
        <v>0</v>
      </c>
      <c r="W1117" s="3">
        <f>IFERROR(__xludf.DUMMYFUNCTION("IF(REGEXMATCH(Q1117,""(?i)sql""),1,0)"),0.0)</f>
        <v>0</v>
      </c>
      <c r="X1117" s="3">
        <f>IFERROR(__xludf.DUMMYFUNCTION("IF(REGEXMATCH(Q1117,""(?i)web development""),1,0)"),0.0)</f>
        <v>0</v>
      </c>
      <c r="Y1117" s="3">
        <f>IFERROR(__xludf.DUMMYFUNCTION("IF(REGEXMATCH(Q1117,""(?i)data science""),1,0)"),0.0)</f>
        <v>0</v>
      </c>
      <c r="Z1117" s="3" t="s">
        <v>45</v>
      </c>
      <c r="AA1117" s="3" t="s">
        <v>72</v>
      </c>
      <c r="AB1117" s="3" t="s">
        <v>66</v>
      </c>
      <c r="AC1117" s="3" t="s">
        <v>72</v>
      </c>
      <c r="AD1117" s="3">
        <v>3.62</v>
      </c>
      <c r="AE1117" s="3" t="s">
        <v>106</v>
      </c>
      <c r="AF1117" s="3">
        <v>7.55</v>
      </c>
      <c r="AG1117" s="3">
        <v>6.45</v>
      </c>
      <c r="AH1117" s="3">
        <v>8.92</v>
      </c>
      <c r="AI1117" s="3">
        <v>6.23</v>
      </c>
      <c r="AJ1117" s="3">
        <v>5.31</v>
      </c>
      <c r="AK1117" s="3">
        <v>6.53</v>
      </c>
      <c r="AL1117" s="3">
        <v>5.02</v>
      </c>
      <c r="AM1117" s="3">
        <v>7.75</v>
      </c>
    </row>
    <row r="1118">
      <c r="A1118" s="3" t="s">
        <v>2424</v>
      </c>
      <c r="B1118" s="3" t="s">
        <v>2425</v>
      </c>
      <c r="C1118" s="4">
        <v>22.0</v>
      </c>
      <c r="D1118" s="3" t="s">
        <v>41</v>
      </c>
      <c r="E1118" s="3" t="s">
        <v>59</v>
      </c>
      <c r="F1118" s="5">
        <v>7.83</v>
      </c>
      <c r="G1118" s="3">
        <v>0.0</v>
      </c>
      <c r="H1118" s="5">
        <v>63.18</v>
      </c>
      <c r="I1118" s="3" t="s">
        <v>1088</v>
      </c>
      <c r="J1118" s="3">
        <f>IFERROR(__xludf.DUMMYFUNCTION("COUNTA(SPLIT(I1118,"",""))"),3.0)</f>
        <v>3</v>
      </c>
      <c r="K1118" s="3">
        <f>IFERROR(__xludf.DUMMYFUNCTION("IF(REGEXMATCH(I1118,""(?i)literary society""),1,0)"),0.0)</f>
        <v>0</v>
      </c>
      <c r="L1118" s="3">
        <f>IFERROR(__xludf.DUMMYFUNCTION("IF(REGEXMATCH(I1118,""(?i)robotics""),1,0)"),0.0)</f>
        <v>0</v>
      </c>
      <c r="M1118" s="3">
        <f>IFERROR(__xludf.DUMMYFUNCTION("IF(REGEXMATCH(I1118,""(?i)coding club""),1,0)"),1.0)</f>
        <v>1</v>
      </c>
      <c r="N1118" s="3">
        <f>IFERROR(__xludf.DUMMYFUNCTION("IF(REGEXMATCH(I1118,""(?i)entrepreneurship cell""),1,0)"),1.0)</f>
        <v>1</v>
      </c>
      <c r="O1118" s="3">
        <f>IFERROR(__xludf.DUMMYFUNCTION("IF(REGEXMATCH(I1118,""(?i)cultural club""),1,0)"),1.0)</f>
        <v>1</v>
      </c>
      <c r="P1118" s="3">
        <f>IFERROR(__xludf.DUMMYFUNCTION("IF(REGEXMATCH(I1118,""(?i)sports club""),1,0)"),0.0)</f>
        <v>0</v>
      </c>
      <c r="Q1118" s="3" t="s">
        <v>2426</v>
      </c>
      <c r="R1118" s="3">
        <f>IFERROR(__xludf.DUMMYFUNCTION("COUNTA(SPLIT(Q1118,"",""))"),5.0)</f>
        <v>5</v>
      </c>
      <c r="S1118" s="3">
        <f>IFERROR(__xludf.DUMMYFUNCTION("IF(REGEXMATCH(Q1118,""(?i)c\+\+""),1,0)"),0.0)</f>
        <v>0</v>
      </c>
      <c r="T1118" s="3">
        <f>IFERROR(__xludf.DUMMYFUNCTION("IF(REGEXMATCH(Q1118,""(?i)machine learning""),1,0)"),1.0)</f>
        <v>1</v>
      </c>
      <c r="U1118" s="3">
        <f>IFERROR(__xludf.DUMMYFUNCTION("IF(REGEXMATCH(Q1118,""(?i)python""),1,0)"),1.0)</f>
        <v>1</v>
      </c>
      <c r="V1118" s="3">
        <f>IFERROR(__xludf.DUMMYFUNCTION("IF(REGEXMATCH(Q1118,""(?i)java""),1,0)"),0.0)</f>
        <v>0</v>
      </c>
      <c r="W1118" s="3">
        <f>IFERROR(__xludf.DUMMYFUNCTION("IF(REGEXMATCH(Q1118,""(?i)sql""),1,0)"),1.0)</f>
        <v>1</v>
      </c>
      <c r="X1118" s="3">
        <f>IFERROR(__xludf.DUMMYFUNCTION("IF(REGEXMATCH(Q1118,""(?i)web development""),1,0)"),1.0)</f>
        <v>1</v>
      </c>
      <c r="Y1118" s="3">
        <f>IFERROR(__xludf.DUMMYFUNCTION("IF(REGEXMATCH(Q1118,""(?i)data science""),1,0)"),1.0)</f>
        <v>1</v>
      </c>
      <c r="Z1118" s="3" t="s">
        <v>55</v>
      </c>
      <c r="AA1118" s="3" t="s">
        <v>48</v>
      </c>
      <c r="AB1118" s="3" t="s">
        <v>66</v>
      </c>
      <c r="AC1118" s="3" t="s">
        <v>46</v>
      </c>
      <c r="AD1118" s="3">
        <v>4.46</v>
      </c>
      <c r="AE1118" s="3" t="s">
        <v>61</v>
      </c>
      <c r="AF1118" s="3">
        <v>6.91</v>
      </c>
      <c r="AG1118" s="3">
        <v>9.58</v>
      </c>
      <c r="AH1118" s="3">
        <v>6.2</v>
      </c>
      <c r="AI1118" s="3">
        <v>8.64</v>
      </c>
      <c r="AJ1118" s="3">
        <v>8.68</v>
      </c>
      <c r="AK1118" s="3">
        <v>6.45</v>
      </c>
      <c r="AL1118" s="3">
        <v>7.57</v>
      </c>
      <c r="AM1118" s="3">
        <v>8.63</v>
      </c>
    </row>
    <row r="1119">
      <c r="A1119" s="3" t="s">
        <v>2427</v>
      </c>
      <c r="B1119" s="3" t="s">
        <v>2428</v>
      </c>
      <c r="C1119" s="4">
        <v>21.0</v>
      </c>
      <c r="D1119" s="3" t="s">
        <v>41</v>
      </c>
      <c r="E1119" s="3" t="s">
        <v>82</v>
      </c>
      <c r="F1119" s="5">
        <v>6.69</v>
      </c>
      <c r="G1119" s="3">
        <v>1.0</v>
      </c>
      <c r="H1119" s="5">
        <v>61.47</v>
      </c>
      <c r="I1119" s="3" t="s">
        <v>538</v>
      </c>
      <c r="J1119" s="3">
        <f>IFERROR(__xludf.DUMMYFUNCTION("COUNTA(SPLIT(I1119,"",""))"),2.0)</f>
        <v>2</v>
      </c>
      <c r="K1119" s="3">
        <f>IFERROR(__xludf.DUMMYFUNCTION("IF(REGEXMATCH(I1119,""(?i)literary society""),1,0)"),0.0)</f>
        <v>0</v>
      </c>
      <c r="L1119" s="3">
        <f>IFERROR(__xludf.DUMMYFUNCTION("IF(REGEXMATCH(I1119,""(?i)robotics""),1,0)"),1.0)</f>
        <v>1</v>
      </c>
      <c r="M1119" s="3">
        <f>IFERROR(__xludf.DUMMYFUNCTION("IF(REGEXMATCH(I1119,""(?i)coding club""),1,0)"),0.0)</f>
        <v>0</v>
      </c>
      <c r="N1119" s="3">
        <f>IFERROR(__xludf.DUMMYFUNCTION("IF(REGEXMATCH(I1119,""(?i)entrepreneurship cell""),1,0)"),0.0)</f>
        <v>0</v>
      </c>
      <c r="O1119" s="3">
        <f>IFERROR(__xludf.DUMMYFUNCTION("IF(REGEXMATCH(I1119,""(?i)cultural club""),1,0)"),1.0)</f>
        <v>1</v>
      </c>
      <c r="P1119" s="3">
        <f>IFERROR(__xludf.DUMMYFUNCTION("IF(REGEXMATCH(I1119,""(?i)sports club""),1,0)"),0.0)</f>
        <v>0</v>
      </c>
      <c r="Q1119" s="3" t="s">
        <v>44</v>
      </c>
      <c r="R1119" s="3">
        <f>IFERROR(__xludf.DUMMYFUNCTION("COUNTA(SPLIT(Q1119,"",""))"),4.0)</f>
        <v>4</v>
      </c>
      <c r="S1119" s="3">
        <f>IFERROR(__xludf.DUMMYFUNCTION("IF(REGEXMATCH(Q1119,""(?i)c\+\+""),1,0)"),1.0)</f>
        <v>1</v>
      </c>
      <c r="T1119" s="3">
        <f>IFERROR(__xludf.DUMMYFUNCTION("IF(REGEXMATCH(Q1119,""(?i)machine learning""),1,0)"),1.0)</f>
        <v>1</v>
      </c>
      <c r="U1119" s="3">
        <f>IFERROR(__xludf.DUMMYFUNCTION("IF(REGEXMATCH(Q1119,""(?i)python""),1,0)"),1.0)</f>
        <v>1</v>
      </c>
      <c r="V1119" s="3">
        <f>IFERROR(__xludf.DUMMYFUNCTION("IF(REGEXMATCH(Q1119,""(?i)java""),1,0)"),1.0)</f>
        <v>1</v>
      </c>
      <c r="W1119" s="3">
        <f>IFERROR(__xludf.DUMMYFUNCTION("IF(REGEXMATCH(Q1119,""(?i)sql""),1,0)"),0.0)</f>
        <v>0</v>
      </c>
      <c r="X1119" s="3">
        <f>IFERROR(__xludf.DUMMYFUNCTION("IF(REGEXMATCH(Q1119,""(?i)web development""),1,0)"),0.0)</f>
        <v>0</v>
      </c>
      <c r="Y1119" s="3">
        <f>IFERROR(__xludf.DUMMYFUNCTION("IF(REGEXMATCH(Q1119,""(?i)data science""),1,0)"),0.0)</f>
        <v>0</v>
      </c>
      <c r="Z1119" s="3" t="s">
        <v>45</v>
      </c>
      <c r="AA1119" s="3" t="s">
        <v>98</v>
      </c>
      <c r="AB1119" s="3" t="s">
        <v>47</v>
      </c>
      <c r="AC1119" s="3" t="s">
        <v>48</v>
      </c>
      <c r="AD1119" s="3">
        <v>0.0</v>
      </c>
      <c r="AE1119" s="3" t="s">
        <v>49</v>
      </c>
      <c r="AF1119" s="3">
        <v>7.61</v>
      </c>
      <c r="AG1119" s="3">
        <v>7.76</v>
      </c>
      <c r="AH1119" s="3">
        <v>6.47</v>
      </c>
      <c r="AI1119" s="3">
        <v>6.42</v>
      </c>
      <c r="AJ1119" s="3">
        <v>6.72</v>
      </c>
      <c r="AK1119" s="3">
        <v>4.7</v>
      </c>
      <c r="AL1119" s="3">
        <v>5.48</v>
      </c>
      <c r="AM1119" s="3">
        <v>8.37</v>
      </c>
    </row>
    <row r="1120">
      <c r="A1120" s="3" t="s">
        <v>2429</v>
      </c>
      <c r="B1120" s="3" t="s">
        <v>2430</v>
      </c>
      <c r="C1120" s="4">
        <v>23.0</v>
      </c>
      <c r="D1120" s="3" t="s">
        <v>58</v>
      </c>
      <c r="E1120" s="3" t="s">
        <v>59</v>
      </c>
      <c r="F1120" s="5">
        <v>7.51</v>
      </c>
      <c r="G1120" s="3">
        <v>0.0</v>
      </c>
      <c r="H1120" s="5">
        <v>63.39</v>
      </c>
      <c r="I1120" s="3" t="s">
        <v>13</v>
      </c>
      <c r="J1120" s="3">
        <f>IFERROR(__xludf.DUMMYFUNCTION("COUNTA(SPLIT(I1120,"",""))"),1.0)</f>
        <v>1</v>
      </c>
      <c r="K1120" s="3">
        <f>IFERROR(__xludf.DUMMYFUNCTION("IF(REGEXMATCH(I1120,""(?i)literary society""),1,0)"),0.0)</f>
        <v>0</v>
      </c>
      <c r="L1120" s="3">
        <f>IFERROR(__xludf.DUMMYFUNCTION("IF(REGEXMATCH(I1120,""(?i)robotics""),1,0)"),0.0)</f>
        <v>0</v>
      </c>
      <c r="M1120" s="3">
        <f>IFERROR(__xludf.DUMMYFUNCTION("IF(REGEXMATCH(I1120,""(?i)coding club""),1,0)"),0.0)</f>
        <v>0</v>
      </c>
      <c r="N1120" s="3">
        <f>IFERROR(__xludf.DUMMYFUNCTION("IF(REGEXMATCH(I1120,""(?i)entrepreneurship cell""),1,0)"),1.0)</f>
        <v>1</v>
      </c>
      <c r="O1120" s="3">
        <f>IFERROR(__xludf.DUMMYFUNCTION("IF(REGEXMATCH(I1120,""(?i)cultural club""),1,0)"),0.0)</f>
        <v>0</v>
      </c>
      <c r="P1120" s="3">
        <f>IFERROR(__xludf.DUMMYFUNCTION("IF(REGEXMATCH(I1120,""(?i)sports club""),1,0)"),0.0)</f>
        <v>0</v>
      </c>
      <c r="Q1120" s="3" t="s">
        <v>1149</v>
      </c>
      <c r="R1120" s="3">
        <f>IFERROR(__xludf.DUMMYFUNCTION("COUNTA(SPLIT(Q1120,"",""))"),2.0)</f>
        <v>2</v>
      </c>
      <c r="S1120" s="3">
        <f>IFERROR(__xludf.DUMMYFUNCTION("IF(REGEXMATCH(Q1120,""(?i)c\+\+""),1,0)"),1.0)</f>
        <v>1</v>
      </c>
      <c r="T1120" s="3">
        <f>IFERROR(__xludf.DUMMYFUNCTION("IF(REGEXMATCH(Q1120,""(?i)machine learning""),1,0)"),0.0)</f>
        <v>0</v>
      </c>
      <c r="U1120" s="3">
        <f>IFERROR(__xludf.DUMMYFUNCTION("IF(REGEXMATCH(Q1120,""(?i)python""),1,0)"),1.0)</f>
        <v>1</v>
      </c>
      <c r="V1120" s="3">
        <f>IFERROR(__xludf.DUMMYFUNCTION("IF(REGEXMATCH(Q1120,""(?i)java""),1,0)"),0.0)</f>
        <v>0</v>
      </c>
      <c r="W1120" s="3">
        <f>IFERROR(__xludf.DUMMYFUNCTION("IF(REGEXMATCH(Q1120,""(?i)sql""),1,0)"),0.0)</f>
        <v>0</v>
      </c>
      <c r="X1120" s="3">
        <f>IFERROR(__xludf.DUMMYFUNCTION("IF(REGEXMATCH(Q1120,""(?i)web development""),1,0)"),0.0)</f>
        <v>0</v>
      </c>
      <c r="Y1120" s="3">
        <f>IFERROR(__xludf.DUMMYFUNCTION("IF(REGEXMATCH(Q1120,""(?i)data science""),1,0)"),0.0)</f>
        <v>0</v>
      </c>
      <c r="Z1120" s="3" t="s">
        <v>45</v>
      </c>
      <c r="AA1120" s="3" t="s">
        <v>46</v>
      </c>
      <c r="AB1120" s="3" t="s">
        <v>47</v>
      </c>
      <c r="AC1120" s="3" t="s">
        <v>48</v>
      </c>
      <c r="AD1120" s="3">
        <v>0.0</v>
      </c>
      <c r="AE1120" s="3" t="s">
        <v>49</v>
      </c>
      <c r="AF1120" s="3">
        <v>8.3</v>
      </c>
      <c r="AG1120" s="3">
        <v>8.56</v>
      </c>
      <c r="AH1120" s="3">
        <v>7.03</v>
      </c>
      <c r="AI1120" s="3">
        <v>6.25</v>
      </c>
      <c r="AJ1120" s="3">
        <v>7.46</v>
      </c>
      <c r="AK1120" s="3">
        <v>6.32</v>
      </c>
      <c r="AL1120" s="3">
        <v>9.01</v>
      </c>
      <c r="AM1120" s="3">
        <v>7.14</v>
      </c>
    </row>
    <row r="1121">
      <c r="A1121" s="3" t="s">
        <v>2431</v>
      </c>
      <c r="B1121" s="3" t="s">
        <v>2432</v>
      </c>
      <c r="C1121" s="4">
        <v>19.0</v>
      </c>
      <c r="D1121" s="3" t="s">
        <v>41</v>
      </c>
      <c r="E1121" s="3" t="s">
        <v>52</v>
      </c>
      <c r="F1121" s="5">
        <v>6.96</v>
      </c>
      <c r="G1121" s="3">
        <v>1.0</v>
      </c>
      <c r="H1121" s="5">
        <v>62.45</v>
      </c>
      <c r="I1121" s="3" t="s">
        <v>1260</v>
      </c>
      <c r="J1121" s="3">
        <f>IFERROR(__xludf.DUMMYFUNCTION("COUNTA(SPLIT(I1121,"",""))"),3.0)</f>
        <v>3</v>
      </c>
      <c r="K1121" s="3">
        <f>IFERROR(__xludf.DUMMYFUNCTION("IF(REGEXMATCH(I1121,""(?i)literary society""),1,0)"),0.0)</f>
        <v>0</v>
      </c>
      <c r="L1121" s="3">
        <f>IFERROR(__xludf.DUMMYFUNCTION("IF(REGEXMATCH(I1121,""(?i)robotics""),1,0)"),1.0)</f>
        <v>1</v>
      </c>
      <c r="M1121" s="3">
        <f>IFERROR(__xludf.DUMMYFUNCTION("IF(REGEXMATCH(I1121,""(?i)coding club""),1,0)"),1.0)</f>
        <v>1</v>
      </c>
      <c r="N1121" s="3">
        <f>IFERROR(__xludf.DUMMYFUNCTION("IF(REGEXMATCH(I1121,""(?i)entrepreneurship cell""),1,0)"),0.0)</f>
        <v>0</v>
      </c>
      <c r="O1121" s="3">
        <f>IFERROR(__xludf.DUMMYFUNCTION("IF(REGEXMATCH(I1121,""(?i)cultural club""),1,0)"),0.0)</f>
        <v>0</v>
      </c>
      <c r="P1121" s="3">
        <f>IFERROR(__xludf.DUMMYFUNCTION("IF(REGEXMATCH(I1121,""(?i)sports club""),1,0)"),1.0)</f>
        <v>1</v>
      </c>
      <c r="Q1121" s="3" t="s">
        <v>2433</v>
      </c>
      <c r="R1121" s="3">
        <f>IFERROR(__xludf.DUMMYFUNCTION("COUNTA(SPLIT(Q1121,"",""))"),4.0)</f>
        <v>4</v>
      </c>
      <c r="S1121" s="3">
        <f>IFERROR(__xludf.DUMMYFUNCTION("IF(REGEXMATCH(Q1121,""(?i)c\+\+""),1,0)"),0.0)</f>
        <v>0</v>
      </c>
      <c r="T1121" s="3">
        <f>IFERROR(__xludf.DUMMYFUNCTION("IF(REGEXMATCH(Q1121,""(?i)machine learning""),1,0)"),1.0)</f>
        <v>1</v>
      </c>
      <c r="U1121" s="3">
        <f>IFERROR(__xludf.DUMMYFUNCTION("IF(REGEXMATCH(Q1121,""(?i)python""),1,0)"),0.0)</f>
        <v>0</v>
      </c>
      <c r="V1121" s="3">
        <f>IFERROR(__xludf.DUMMYFUNCTION("IF(REGEXMATCH(Q1121,""(?i)java""),1,0)"),1.0)</f>
        <v>1</v>
      </c>
      <c r="W1121" s="3">
        <f>IFERROR(__xludf.DUMMYFUNCTION("IF(REGEXMATCH(Q1121,""(?i)sql""),1,0)"),1.0)</f>
        <v>1</v>
      </c>
      <c r="X1121" s="3">
        <f>IFERROR(__xludf.DUMMYFUNCTION("IF(REGEXMATCH(Q1121,""(?i)web development""),1,0)"),0.0)</f>
        <v>0</v>
      </c>
      <c r="Y1121" s="3">
        <f>IFERROR(__xludf.DUMMYFUNCTION("IF(REGEXMATCH(Q1121,""(?i)data science""),1,0)"),1.0)</f>
        <v>1</v>
      </c>
      <c r="Z1121" s="3" t="s">
        <v>55</v>
      </c>
      <c r="AA1121" s="3" t="s">
        <v>48</v>
      </c>
      <c r="AB1121" s="3" t="s">
        <v>47</v>
      </c>
      <c r="AC1121" s="3" t="s">
        <v>48</v>
      </c>
      <c r="AD1121" s="3">
        <v>0.0</v>
      </c>
      <c r="AE1121" s="3" t="s">
        <v>49</v>
      </c>
      <c r="AF1121" s="3">
        <v>7.06</v>
      </c>
      <c r="AG1121" s="3">
        <v>8.31</v>
      </c>
      <c r="AH1121" s="3">
        <v>6.4</v>
      </c>
      <c r="AI1121" s="3">
        <v>6.95</v>
      </c>
      <c r="AJ1121" s="3">
        <v>7.37</v>
      </c>
      <c r="AK1121" s="3">
        <v>6.82</v>
      </c>
      <c r="AL1121" s="3">
        <v>7.95</v>
      </c>
      <c r="AM1121" s="3">
        <v>4.79</v>
      </c>
    </row>
    <row r="1122">
      <c r="A1122" s="3" t="s">
        <v>2434</v>
      </c>
      <c r="B1122" s="3" t="s">
        <v>2435</v>
      </c>
      <c r="C1122" s="4">
        <v>23.0</v>
      </c>
      <c r="D1122" s="3" t="s">
        <v>58</v>
      </c>
      <c r="E1122" s="3" t="s">
        <v>59</v>
      </c>
      <c r="F1122" s="5">
        <v>7.38</v>
      </c>
      <c r="G1122" s="3">
        <v>0.0</v>
      </c>
      <c r="H1122" s="5">
        <v>81.46</v>
      </c>
      <c r="I1122" s="3" t="s">
        <v>2040</v>
      </c>
      <c r="J1122" s="3">
        <f>IFERROR(__xludf.DUMMYFUNCTION("COUNTA(SPLIT(I1122,"",""))"),3.0)</f>
        <v>3</v>
      </c>
      <c r="K1122" s="3">
        <f>IFERROR(__xludf.DUMMYFUNCTION("IF(REGEXMATCH(I1122,""(?i)literary society""),1,0)"),1.0)</f>
        <v>1</v>
      </c>
      <c r="L1122" s="3">
        <f>IFERROR(__xludf.DUMMYFUNCTION("IF(REGEXMATCH(I1122,""(?i)robotics""),1,0)"),0.0)</f>
        <v>0</v>
      </c>
      <c r="M1122" s="3">
        <f>IFERROR(__xludf.DUMMYFUNCTION("IF(REGEXMATCH(I1122,""(?i)coding club""),1,0)"),0.0)</f>
        <v>0</v>
      </c>
      <c r="N1122" s="3">
        <f>IFERROR(__xludf.DUMMYFUNCTION("IF(REGEXMATCH(I1122,""(?i)entrepreneurship cell""),1,0)"),1.0)</f>
        <v>1</v>
      </c>
      <c r="O1122" s="3">
        <f>IFERROR(__xludf.DUMMYFUNCTION("IF(REGEXMATCH(I1122,""(?i)cultural club""),1,0)"),0.0)</f>
        <v>0</v>
      </c>
      <c r="P1122" s="3">
        <f>IFERROR(__xludf.DUMMYFUNCTION("IF(REGEXMATCH(I1122,""(?i)sports club""),1,0)"),1.0)</f>
        <v>1</v>
      </c>
      <c r="Q1122" s="3" t="s">
        <v>2436</v>
      </c>
      <c r="R1122" s="3">
        <f>IFERROR(__xludf.DUMMYFUNCTION("COUNTA(SPLIT(Q1122,"",""))"),4.0)</f>
        <v>4</v>
      </c>
      <c r="S1122" s="3">
        <f>IFERROR(__xludf.DUMMYFUNCTION("IF(REGEXMATCH(Q1122,""(?i)c\+\+""),1,0)"),1.0)</f>
        <v>1</v>
      </c>
      <c r="T1122" s="3">
        <f>IFERROR(__xludf.DUMMYFUNCTION("IF(REGEXMATCH(Q1122,""(?i)machine learning""),1,0)"),0.0)</f>
        <v>0</v>
      </c>
      <c r="U1122" s="3">
        <f>IFERROR(__xludf.DUMMYFUNCTION("IF(REGEXMATCH(Q1122,""(?i)python""),1,0)"),1.0)</f>
        <v>1</v>
      </c>
      <c r="V1122" s="3">
        <f>IFERROR(__xludf.DUMMYFUNCTION("IF(REGEXMATCH(Q1122,""(?i)java""),1,0)"),1.0)</f>
        <v>1</v>
      </c>
      <c r="W1122" s="3">
        <f>IFERROR(__xludf.DUMMYFUNCTION("IF(REGEXMATCH(Q1122,""(?i)sql""),1,0)"),0.0)</f>
        <v>0</v>
      </c>
      <c r="X1122" s="3">
        <f>IFERROR(__xludf.DUMMYFUNCTION("IF(REGEXMATCH(Q1122,""(?i)web development""),1,0)"),0.0)</f>
        <v>0</v>
      </c>
      <c r="Y1122" s="3">
        <f>IFERROR(__xludf.DUMMYFUNCTION("IF(REGEXMATCH(Q1122,""(?i)data science""),1,0)"),1.0)</f>
        <v>1</v>
      </c>
      <c r="Z1122" s="3" t="s">
        <v>55</v>
      </c>
      <c r="AA1122" s="3" t="s">
        <v>48</v>
      </c>
      <c r="AB1122" s="3" t="s">
        <v>66</v>
      </c>
      <c r="AC1122" s="3" t="s">
        <v>67</v>
      </c>
      <c r="AD1122" s="3">
        <v>9.44</v>
      </c>
      <c r="AE1122" s="3" t="s">
        <v>61</v>
      </c>
      <c r="AF1122" s="3">
        <v>7.83</v>
      </c>
      <c r="AG1122" s="3">
        <v>8.01</v>
      </c>
      <c r="AH1122" s="3">
        <v>6.5</v>
      </c>
      <c r="AI1122" s="3">
        <v>7.39</v>
      </c>
      <c r="AJ1122" s="3">
        <v>7.66</v>
      </c>
      <c r="AK1122" s="3">
        <v>6.09</v>
      </c>
      <c r="AL1122" s="3">
        <v>8.64</v>
      </c>
      <c r="AM1122" s="3">
        <v>6.96</v>
      </c>
    </row>
    <row r="1123">
      <c r="A1123" s="3" t="s">
        <v>2437</v>
      </c>
      <c r="B1123" s="3" t="s">
        <v>2438</v>
      </c>
      <c r="C1123" s="4">
        <v>19.0</v>
      </c>
      <c r="D1123" s="3" t="s">
        <v>41</v>
      </c>
      <c r="E1123" s="3" t="s">
        <v>70</v>
      </c>
      <c r="F1123" s="5">
        <v>7.21</v>
      </c>
      <c r="G1123" s="3">
        <v>2.0</v>
      </c>
      <c r="H1123" s="5">
        <v>60.58</v>
      </c>
      <c r="I1123" s="3" t="s">
        <v>10</v>
      </c>
      <c r="J1123" s="3">
        <f>IFERROR(__xludf.DUMMYFUNCTION("COUNTA(SPLIT(I1123,"",""))"),1.0)</f>
        <v>1</v>
      </c>
      <c r="K1123" s="3">
        <f>IFERROR(__xludf.DUMMYFUNCTION("IF(REGEXMATCH(I1123,""(?i)literary society""),1,0)"),1.0)</f>
        <v>1</v>
      </c>
      <c r="L1123" s="3">
        <f>IFERROR(__xludf.DUMMYFUNCTION("IF(REGEXMATCH(I1123,""(?i)robotics""),1,0)"),0.0)</f>
        <v>0</v>
      </c>
      <c r="M1123" s="3">
        <f>IFERROR(__xludf.DUMMYFUNCTION("IF(REGEXMATCH(I1123,""(?i)coding club""),1,0)"),0.0)</f>
        <v>0</v>
      </c>
      <c r="N1123" s="3">
        <f>IFERROR(__xludf.DUMMYFUNCTION("IF(REGEXMATCH(I1123,""(?i)entrepreneurship cell""),1,0)"),0.0)</f>
        <v>0</v>
      </c>
      <c r="O1123" s="3">
        <f>IFERROR(__xludf.DUMMYFUNCTION("IF(REGEXMATCH(I1123,""(?i)cultural club""),1,0)"),0.0)</f>
        <v>0</v>
      </c>
      <c r="P1123" s="3">
        <f>IFERROR(__xludf.DUMMYFUNCTION("IF(REGEXMATCH(I1123,""(?i)sports club""),1,0)"),0.0)</f>
        <v>0</v>
      </c>
      <c r="Q1123" s="3" t="s">
        <v>260</v>
      </c>
      <c r="R1123" s="3">
        <f>IFERROR(__xludf.DUMMYFUNCTION("COUNTA(SPLIT(Q1123,"",""))"),2.0)</f>
        <v>2</v>
      </c>
      <c r="S1123" s="3">
        <f>IFERROR(__xludf.DUMMYFUNCTION("IF(REGEXMATCH(Q1123,""(?i)c\+\+""),1,0)"),0.0)</f>
        <v>0</v>
      </c>
      <c r="T1123" s="3">
        <f>IFERROR(__xludf.DUMMYFUNCTION("IF(REGEXMATCH(Q1123,""(?i)machine learning""),1,0)"),0.0)</f>
        <v>0</v>
      </c>
      <c r="U1123" s="3">
        <f>IFERROR(__xludf.DUMMYFUNCTION("IF(REGEXMATCH(Q1123,""(?i)python""),1,0)"),0.0)</f>
        <v>0</v>
      </c>
      <c r="V1123" s="3">
        <f>IFERROR(__xludf.DUMMYFUNCTION("IF(REGEXMATCH(Q1123,""(?i)java""),1,0)"),0.0)</f>
        <v>0</v>
      </c>
      <c r="W1123" s="3">
        <f>IFERROR(__xludf.DUMMYFUNCTION("IF(REGEXMATCH(Q1123,""(?i)sql""),1,0)"),1.0)</f>
        <v>1</v>
      </c>
      <c r="X1123" s="3">
        <f>IFERROR(__xludf.DUMMYFUNCTION("IF(REGEXMATCH(Q1123,""(?i)web development""),1,0)"),1.0)</f>
        <v>1</v>
      </c>
      <c r="Y1123" s="3">
        <f>IFERROR(__xludf.DUMMYFUNCTION("IF(REGEXMATCH(Q1123,""(?i)data science""),1,0)"),0.0)</f>
        <v>0</v>
      </c>
      <c r="Z1123" s="3" t="s">
        <v>45</v>
      </c>
      <c r="AA1123" s="3" t="s">
        <v>72</v>
      </c>
      <c r="AB1123" s="3" t="s">
        <v>66</v>
      </c>
      <c r="AC1123" s="3" t="s">
        <v>46</v>
      </c>
      <c r="AD1123" s="3">
        <v>4.38</v>
      </c>
      <c r="AE1123" s="3" t="s">
        <v>75</v>
      </c>
      <c r="AF1123" s="3">
        <v>6.06</v>
      </c>
      <c r="AG1123" s="3">
        <v>4.91</v>
      </c>
      <c r="AH1123" s="3">
        <v>8.32</v>
      </c>
      <c r="AI1123" s="3">
        <v>6.77</v>
      </c>
      <c r="AJ1123" s="3">
        <v>7.05</v>
      </c>
      <c r="AK1123" s="3">
        <v>8.0</v>
      </c>
      <c r="AL1123" s="3">
        <v>8.88</v>
      </c>
      <c r="AM1123" s="3">
        <v>7.72</v>
      </c>
    </row>
    <row r="1124">
      <c r="A1124" s="3" t="s">
        <v>2439</v>
      </c>
      <c r="B1124" s="3" t="s">
        <v>2440</v>
      </c>
      <c r="C1124" s="4">
        <v>18.0</v>
      </c>
      <c r="D1124" s="3" t="s">
        <v>58</v>
      </c>
      <c r="E1124" s="3" t="s">
        <v>70</v>
      </c>
      <c r="F1124" s="5">
        <v>7.1</v>
      </c>
      <c r="G1124" s="3">
        <v>1.0</v>
      </c>
      <c r="H1124" s="5">
        <v>63.66</v>
      </c>
      <c r="I1124" s="3" t="s">
        <v>179</v>
      </c>
      <c r="J1124" s="3">
        <f>IFERROR(__xludf.DUMMYFUNCTION("COUNTA(SPLIT(I1124,"",""))"),2.0)</f>
        <v>2</v>
      </c>
      <c r="K1124" s="3">
        <f>IFERROR(__xludf.DUMMYFUNCTION("IF(REGEXMATCH(I1124,""(?i)literary society""),1,0)"),0.0)</f>
        <v>0</v>
      </c>
      <c r="L1124" s="3">
        <f>IFERROR(__xludf.DUMMYFUNCTION("IF(REGEXMATCH(I1124,""(?i)robotics""),1,0)"),0.0)</f>
        <v>0</v>
      </c>
      <c r="M1124" s="3">
        <f>IFERROR(__xludf.DUMMYFUNCTION("IF(REGEXMATCH(I1124,""(?i)coding club""),1,0)"),1.0)</f>
        <v>1</v>
      </c>
      <c r="N1124" s="3">
        <f>IFERROR(__xludf.DUMMYFUNCTION("IF(REGEXMATCH(I1124,""(?i)entrepreneurship cell""),1,0)"),1.0)</f>
        <v>1</v>
      </c>
      <c r="O1124" s="3">
        <f>IFERROR(__xludf.DUMMYFUNCTION("IF(REGEXMATCH(I1124,""(?i)cultural club""),1,0)"),0.0)</f>
        <v>0</v>
      </c>
      <c r="P1124" s="3">
        <f>IFERROR(__xludf.DUMMYFUNCTION("IF(REGEXMATCH(I1124,""(?i)sports club""),1,0)"),0.0)</f>
        <v>0</v>
      </c>
      <c r="Q1124" s="3" t="s">
        <v>54</v>
      </c>
      <c r="R1124" s="3">
        <f>IFERROR(__xludf.DUMMYFUNCTION("COUNTA(SPLIT(Q1124,"",""))"),3.0)</f>
        <v>3</v>
      </c>
      <c r="S1124" s="3">
        <f>IFERROR(__xludf.DUMMYFUNCTION("IF(REGEXMATCH(Q1124,""(?i)c\+\+""),1,0)"),1.0)</f>
        <v>1</v>
      </c>
      <c r="T1124" s="3">
        <f>IFERROR(__xludf.DUMMYFUNCTION("IF(REGEXMATCH(Q1124,""(?i)machine learning""),1,0)"),0.0)</f>
        <v>0</v>
      </c>
      <c r="U1124" s="3">
        <f>IFERROR(__xludf.DUMMYFUNCTION("IF(REGEXMATCH(Q1124,""(?i)python""),1,0)"),0.0)</f>
        <v>0</v>
      </c>
      <c r="V1124" s="3">
        <f>IFERROR(__xludf.DUMMYFUNCTION("IF(REGEXMATCH(Q1124,""(?i)java""),1,0)"),0.0)</f>
        <v>0</v>
      </c>
      <c r="W1124" s="3">
        <f>IFERROR(__xludf.DUMMYFUNCTION("IF(REGEXMATCH(Q1124,""(?i)sql""),1,0)"),1.0)</f>
        <v>1</v>
      </c>
      <c r="X1124" s="3">
        <f>IFERROR(__xludf.DUMMYFUNCTION("IF(REGEXMATCH(Q1124,""(?i)web development""),1,0)"),1.0)</f>
        <v>1</v>
      </c>
      <c r="Y1124" s="3">
        <f>IFERROR(__xludf.DUMMYFUNCTION("IF(REGEXMATCH(Q1124,""(?i)data science""),1,0)"),0.0)</f>
        <v>0</v>
      </c>
      <c r="Z1124" s="3" t="s">
        <v>55</v>
      </c>
      <c r="AA1124" s="3" t="s">
        <v>48</v>
      </c>
      <c r="AB1124" s="3" t="s">
        <v>47</v>
      </c>
      <c r="AC1124" s="3" t="s">
        <v>48</v>
      </c>
      <c r="AD1124" s="3">
        <v>0.0</v>
      </c>
      <c r="AE1124" s="3" t="s">
        <v>49</v>
      </c>
      <c r="AF1124" s="3">
        <v>8.98</v>
      </c>
      <c r="AG1124" s="3">
        <v>6.95</v>
      </c>
      <c r="AH1124" s="3">
        <v>5.44</v>
      </c>
      <c r="AI1124" s="3">
        <v>6.6</v>
      </c>
      <c r="AJ1124" s="3">
        <v>7.5</v>
      </c>
      <c r="AK1124" s="3">
        <v>7.53</v>
      </c>
      <c r="AL1124" s="3">
        <v>5.91</v>
      </c>
      <c r="AM1124" s="3">
        <v>7.93</v>
      </c>
    </row>
    <row r="1125">
      <c r="A1125" s="3" t="s">
        <v>2441</v>
      </c>
      <c r="B1125" s="3" t="s">
        <v>212</v>
      </c>
      <c r="C1125" s="4">
        <v>22.0</v>
      </c>
      <c r="D1125" s="3" t="s">
        <v>41</v>
      </c>
      <c r="E1125" s="3" t="s">
        <v>70</v>
      </c>
      <c r="F1125" s="5">
        <v>7.24</v>
      </c>
      <c r="G1125" s="3">
        <v>0.0</v>
      </c>
      <c r="H1125" s="5">
        <v>79.22</v>
      </c>
      <c r="I1125" s="3" t="s">
        <v>521</v>
      </c>
      <c r="J1125" s="3">
        <f>IFERROR(__xludf.DUMMYFUNCTION("COUNTA(SPLIT(I1125,"",""))"),2.0)</f>
        <v>2</v>
      </c>
      <c r="K1125" s="3">
        <f>IFERROR(__xludf.DUMMYFUNCTION("IF(REGEXMATCH(I1125,""(?i)literary society""),1,0)"),0.0)</f>
        <v>0</v>
      </c>
      <c r="L1125" s="3">
        <f>IFERROR(__xludf.DUMMYFUNCTION("IF(REGEXMATCH(I1125,""(?i)robotics""),1,0)"),0.0)</f>
        <v>0</v>
      </c>
      <c r="M1125" s="3">
        <f>IFERROR(__xludf.DUMMYFUNCTION("IF(REGEXMATCH(I1125,""(?i)coding club""),1,0)"),0.0)</f>
        <v>0</v>
      </c>
      <c r="N1125" s="3">
        <f>IFERROR(__xludf.DUMMYFUNCTION("IF(REGEXMATCH(I1125,""(?i)entrepreneurship cell""),1,0)"),1.0)</f>
        <v>1</v>
      </c>
      <c r="O1125" s="3">
        <f>IFERROR(__xludf.DUMMYFUNCTION("IF(REGEXMATCH(I1125,""(?i)cultural club""),1,0)"),1.0)</f>
        <v>1</v>
      </c>
      <c r="P1125" s="3">
        <f>IFERROR(__xludf.DUMMYFUNCTION("IF(REGEXMATCH(I1125,""(?i)sports club""),1,0)"),0.0)</f>
        <v>0</v>
      </c>
      <c r="Q1125" s="3" t="s">
        <v>74</v>
      </c>
      <c r="R1125" s="3">
        <f>IFERROR(__xludf.DUMMYFUNCTION("COUNTA(SPLIT(Q1125,"",""))"),2.0)</f>
        <v>2</v>
      </c>
      <c r="S1125" s="3">
        <f>IFERROR(__xludf.DUMMYFUNCTION("IF(REGEXMATCH(Q1125,""(?i)c\+\+""),1,0)"),0.0)</f>
        <v>0</v>
      </c>
      <c r="T1125" s="3">
        <f>IFERROR(__xludf.DUMMYFUNCTION("IF(REGEXMATCH(Q1125,""(?i)machine learning""),1,0)"),0.0)</f>
        <v>0</v>
      </c>
      <c r="U1125" s="3">
        <f>IFERROR(__xludf.DUMMYFUNCTION("IF(REGEXMATCH(Q1125,""(?i)python""),1,0)"),1.0)</f>
        <v>1</v>
      </c>
      <c r="V1125" s="3">
        <f>IFERROR(__xludf.DUMMYFUNCTION("IF(REGEXMATCH(Q1125,""(?i)java""),1,0)"),0.0)</f>
        <v>0</v>
      </c>
      <c r="W1125" s="3">
        <f>IFERROR(__xludf.DUMMYFUNCTION("IF(REGEXMATCH(Q1125,""(?i)sql""),1,0)"),1.0)</f>
        <v>1</v>
      </c>
      <c r="X1125" s="3">
        <f>IFERROR(__xludf.DUMMYFUNCTION("IF(REGEXMATCH(Q1125,""(?i)web development""),1,0)"),0.0)</f>
        <v>0</v>
      </c>
      <c r="Y1125" s="3">
        <f>IFERROR(__xludf.DUMMYFUNCTION("IF(REGEXMATCH(Q1125,""(?i)data science""),1,0)"),0.0)</f>
        <v>0</v>
      </c>
      <c r="Z1125" s="3" t="s">
        <v>45</v>
      </c>
      <c r="AA1125" s="3" t="s">
        <v>98</v>
      </c>
      <c r="AB1125" s="3" t="s">
        <v>47</v>
      </c>
      <c r="AC1125" s="3" t="s">
        <v>48</v>
      </c>
      <c r="AD1125" s="3">
        <v>0.0</v>
      </c>
      <c r="AE1125" s="3" t="s">
        <v>49</v>
      </c>
      <c r="AF1125" s="3">
        <v>6.83</v>
      </c>
      <c r="AG1125" s="3">
        <v>6.31</v>
      </c>
      <c r="AH1125" s="3">
        <v>9.47</v>
      </c>
      <c r="AI1125" s="3">
        <v>6.5</v>
      </c>
      <c r="AJ1125" s="3">
        <v>8.02</v>
      </c>
      <c r="AK1125" s="3">
        <v>5.91</v>
      </c>
      <c r="AL1125" s="3">
        <v>7.37</v>
      </c>
      <c r="AM1125" s="3">
        <v>7.48</v>
      </c>
    </row>
    <row r="1126">
      <c r="A1126" s="3" t="s">
        <v>2442</v>
      </c>
      <c r="B1126" s="3" t="s">
        <v>374</v>
      </c>
      <c r="C1126" s="4">
        <v>20.0</v>
      </c>
      <c r="D1126" s="3" t="s">
        <v>41</v>
      </c>
      <c r="E1126" s="3" t="s">
        <v>82</v>
      </c>
      <c r="F1126" s="5">
        <v>7.06</v>
      </c>
      <c r="G1126" s="3">
        <v>1.0</v>
      </c>
      <c r="H1126" s="5">
        <v>79.27</v>
      </c>
      <c r="I1126" s="3" t="s">
        <v>515</v>
      </c>
      <c r="J1126" s="3">
        <f>IFERROR(__xludf.DUMMYFUNCTION("COUNTA(SPLIT(I1126,"",""))"),3.0)</f>
        <v>3</v>
      </c>
      <c r="K1126" s="3">
        <f>IFERROR(__xludf.DUMMYFUNCTION("IF(REGEXMATCH(I1126,""(?i)literary society""),1,0)"),0.0)</f>
        <v>0</v>
      </c>
      <c r="L1126" s="3">
        <f>IFERROR(__xludf.DUMMYFUNCTION("IF(REGEXMATCH(I1126,""(?i)robotics""),1,0)"),1.0)</f>
        <v>1</v>
      </c>
      <c r="M1126" s="3">
        <f>IFERROR(__xludf.DUMMYFUNCTION("IF(REGEXMATCH(I1126,""(?i)coding club""),1,0)"),1.0)</f>
        <v>1</v>
      </c>
      <c r="N1126" s="3">
        <f>IFERROR(__xludf.DUMMYFUNCTION("IF(REGEXMATCH(I1126,""(?i)entrepreneurship cell""),1,0)"),1.0)</f>
        <v>1</v>
      </c>
      <c r="O1126" s="3">
        <f>IFERROR(__xludf.DUMMYFUNCTION("IF(REGEXMATCH(I1126,""(?i)cultural club""),1,0)"),0.0)</f>
        <v>0</v>
      </c>
      <c r="P1126" s="3">
        <f>IFERROR(__xludf.DUMMYFUNCTION("IF(REGEXMATCH(I1126,""(?i)sports club""),1,0)"),0.0)</f>
        <v>0</v>
      </c>
      <c r="Q1126" s="3" t="s">
        <v>1529</v>
      </c>
      <c r="R1126" s="3">
        <f>IFERROR(__xludf.DUMMYFUNCTION("COUNTA(SPLIT(Q1126,"",""))"),4.0)</f>
        <v>4</v>
      </c>
      <c r="S1126" s="3">
        <f>IFERROR(__xludf.DUMMYFUNCTION("IF(REGEXMATCH(Q1126,""(?i)c\+\+""),1,0)"),1.0)</f>
        <v>1</v>
      </c>
      <c r="T1126" s="3">
        <f>IFERROR(__xludf.DUMMYFUNCTION("IF(REGEXMATCH(Q1126,""(?i)machine learning""),1,0)"),0.0)</f>
        <v>0</v>
      </c>
      <c r="U1126" s="3">
        <f>IFERROR(__xludf.DUMMYFUNCTION("IF(REGEXMATCH(Q1126,""(?i)python""),1,0)"),1.0)</f>
        <v>1</v>
      </c>
      <c r="V1126" s="3">
        <f>IFERROR(__xludf.DUMMYFUNCTION("IF(REGEXMATCH(Q1126,""(?i)java""),1,0)"),0.0)</f>
        <v>0</v>
      </c>
      <c r="W1126" s="3">
        <f>IFERROR(__xludf.DUMMYFUNCTION("IF(REGEXMATCH(Q1126,""(?i)sql""),1,0)"),1.0)</f>
        <v>1</v>
      </c>
      <c r="X1126" s="3">
        <f>IFERROR(__xludf.DUMMYFUNCTION("IF(REGEXMATCH(Q1126,""(?i)web development""),1,0)"),0.0)</f>
        <v>0</v>
      </c>
      <c r="Y1126" s="3">
        <f>IFERROR(__xludf.DUMMYFUNCTION("IF(REGEXMATCH(Q1126,""(?i)data science""),1,0)"),1.0)</f>
        <v>1</v>
      </c>
      <c r="Z1126" s="3" t="s">
        <v>45</v>
      </c>
      <c r="AA1126" s="3" t="s">
        <v>46</v>
      </c>
      <c r="AB1126" s="3" t="s">
        <v>66</v>
      </c>
      <c r="AC1126" s="3" t="s">
        <v>61</v>
      </c>
      <c r="AD1126" s="3">
        <v>8.4</v>
      </c>
      <c r="AE1126" s="3" t="s">
        <v>72</v>
      </c>
      <c r="AF1126" s="3">
        <v>7.0</v>
      </c>
      <c r="AG1126" s="3">
        <v>7.05</v>
      </c>
      <c r="AH1126" s="3">
        <v>6.68</v>
      </c>
      <c r="AI1126" s="3">
        <v>7.55</v>
      </c>
      <c r="AJ1126" s="3">
        <v>8.05</v>
      </c>
      <c r="AK1126" s="3">
        <v>7.58</v>
      </c>
      <c r="AL1126" s="3">
        <v>6.79</v>
      </c>
      <c r="AM1126" s="3">
        <v>5.78</v>
      </c>
    </row>
    <row r="1127">
      <c r="A1127" s="3" t="s">
        <v>2443</v>
      </c>
      <c r="B1127" s="3" t="s">
        <v>2444</v>
      </c>
      <c r="C1127" s="4">
        <v>19.0</v>
      </c>
      <c r="D1127" s="3" t="s">
        <v>41</v>
      </c>
      <c r="E1127" s="3" t="s">
        <v>52</v>
      </c>
      <c r="F1127" s="5">
        <v>7.14</v>
      </c>
      <c r="G1127" s="3">
        <v>2.0</v>
      </c>
      <c r="H1127" s="5">
        <v>73.61</v>
      </c>
      <c r="I1127" s="3" t="s">
        <v>138</v>
      </c>
      <c r="J1127" s="3">
        <f>IFERROR(__xludf.DUMMYFUNCTION("COUNTA(SPLIT(I1127,"",""))"),3.0)</f>
        <v>3</v>
      </c>
      <c r="K1127" s="3">
        <f>IFERROR(__xludf.DUMMYFUNCTION("IF(REGEXMATCH(I1127,""(?i)literary society""),1,0)"),1.0)</f>
        <v>1</v>
      </c>
      <c r="L1127" s="3">
        <f>IFERROR(__xludf.DUMMYFUNCTION("IF(REGEXMATCH(I1127,""(?i)robotics""),1,0)"),1.0)</f>
        <v>1</v>
      </c>
      <c r="M1127" s="3">
        <f>IFERROR(__xludf.DUMMYFUNCTION("IF(REGEXMATCH(I1127,""(?i)coding club""),1,0)"),0.0)</f>
        <v>0</v>
      </c>
      <c r="N1127" s="3">
        <f>IFERROR(__xludf.DUMMYFUNCTION("IF(REGEXMATCH(I1127,""(?i)entrepreneurship cell""),1,0)"),0.0)</f>
        <v>0</v>
      </c>
      <c r="O1127" s="3">
        <f>IFERROR(__xludf.DUMMYFUNCTION("IF(REGEXMATCH(I1127,""(?i)cultural club""),1,0)"),0.0)</f>
        <v>0</v>
      </c>
      <c r="P1127" s="3">
        <f>IFERROR(__xludf.DUMMYFUNCTION("IF(REGEXMATCH(I1127,""(?i)sports club""),1,0)"),1.0)</f>
        <v>1</v>
      </c>
      <c r="Q1127" s="3" t="s">
        <v>2445</v>
      </c>
      <c r="R1127" s="3">
        <f>IFERROR(__xludf.DUMMYFUNCTION("COUNTA(SPLIT(Q1127,"",""))"),3.0)</f>
        <v>3</v>
      </c>
      <c r="S1127" s="3">
        <f>IFERROR(__xludf.DUMMYFUNCTION("IF(REGEXMATCH(Q1127,""(?i)c\+\+""),1,0)"),0.0)</f>
        <v>0</v>
      </c>
      <c r="T1127" s="3">
        <f>IFERROR(__xludf.DUMMYFUNCTION("IF(REGEXMATCH(Q1127,""(?i)machine learning""),1,0)"),0.0)</f>
        <v>0</v>
      </c>
      <c r="U1127" s="3">
        <f>IFERROR(__xludf.DUMMYFUNCTION("IF(REGEXMATCH(Q1127,""(?i)python""),1,0)"),1.0)</f>
        <v>1</v>
      </c>
      <c r="V1127" s="3">
        <f>IFERROR(__xludf.DUMMYFUNCTION("IF(REGEXMATCH(Q1127,""(?i)java""),1,0)"),0.0)</f>
        <v>0</v>
      </c>
      <c r="W1127" s="3">
        <f>IFERROR(__xludf.DUMMYFUNCTION("IF(REGEXMATCH(Q1127,""(?i)sql""),1,0)"),0.0)</f>
        <v>0</v>
      </c>
      <c r="X1127" s="3">
        <f>IFERROR(__xludf.DUMMYFUNCTION("IF(REGEXMATCH(Q1127,""(?i)web development""),1,0)"),1.0)</f>
        <v>1</v>
      </c>
      <c r="Y1127" s="3">
        <f>IFERROR(__xludf.DUMMYFUNCTION("IF(REGEXMATCH(Q1127,""(?i)data science""),1,0)"),1.0)</f>
        <v>1</v>
      </c>
      <c r="Z1127" s="3" t="s">
        <v>55</v>
      </c>
      <c r="AA1127" s="3" t="s">
        <v>48</v>
      </c>
      <c r="AB1127" s="3" t="s">
        <v>47</v>
      </c>
      <c r="AC1127" s="3" t="s">
        <v>48</v>
      </c>
      <c r="AD1127" s="3">
        <v>0.0</v>
      </c>
      <c r="AE1127" s="3" t="s">
        <v>49</v>
      </c>
      <c r="AF1127" s="3">
        <v>6.04</v>
      </c>
      <c r="AG1127" s="3">
        <v>7.94</v>
      </c>
      <c r="AH1127" s="3">
        <v>6.13</v>
      </c>
      <c r="AI1127" s="3">
        <v>6.79</v>
      </c>
      <c r="AJ1127" s="3">
        <v>7.56</v>
      </c>
      <c r="AK1127" s="3">
        <v>6.38</v>
      </c>
      <c r="AL1127" s="3">
        <v>7.69</v>
      </c>
      <c r="AM1127" s="3">
        <v>8.6</v>
      </c>
    </row>
    <row r="1128">
      <c r="A1128" s="3" t="s">
        <v>2446</v>
      </c>
      <c r="B1128" s="3" t="s">
        <v>2447</v>
      </c>
      <c r="C1128" s="4">
        <v>21.0</v>
      </c>
      <c r="D1128" s="3" t="s">
        <v>41</v>
      </c>
      <c r="E1128" s="3" t="s">
        <v>42</v>
      </c>
      <c r="F1128" s="5">
        <v>7.29</v>
      </c>
      <c r="G1128" s="3">
        <v>1.0</v>
      </c>
      <c r="H1128" s="5">
        <v>83.51</v>
      </c>
      <c r="I1128" s="3" t="s">
        <v>2204</v>
      </c>
      <c r="J1128" s="3">
        <f>IFERROR(__xludf.DUMMYFUNCTION("COUNTA(SPLIT(I1128,"",""))"),3.0)</f>
        <v>3</v>
      </c>
      <c r="K1128" s="3">
        <f>IFERROR(__xludf.DUMMYFUNCTION("IF(REGEXMATCH(I1128,""(?i)literary society""),1,0)"),1.0)</f>
        <v>1</v>
      </c>
      <c r="L1128" s="3">
        <f>IFERROR(__xludf.DUMMYFUNCTION("IF(REGEXMATCH(I1128,""(?i)robotics""),1,0)"),1.0)</f>
        <v>1</v>
      </c>
      <c r="M1128" s="3">
        <f>IFERROR(__xludf.DUMMYFUNCTION("IF(REGEXMATCH(I1128,""(?i)coding club""),1,0)"),0.0)</f>
        <v>0</v>
      </c>
      <c r="N1128" s="3">
        <f>IFERROR(__xludf.DUMMYFUNCTION("IF(REGEXMATCH(I1128,""(?i)entrepreneurship cell""),1,0)"),0.0)</f>
        <v>0</v>
      </c>
      <c r="O1128" s="3">
        <f>IFERROR(__xludf.DUMMYFUNCTION("IF(REGEXMATCH(I1128,""(?i)cultural club""),1,0)"),1.0)</f>
        <v>1</v>
      </c>
      <c r="P1128" s="3">
        <f>IFERROR(__xludf.DUMMYFUNCTION("IF(REGEXMATCH(I1128,""(?i)sports club""),1,0)"),0.0)</f>
        <v>0</v>
      </c>
      <c r="Q1128" s="3" t="s">
        <v>2448</v>
      </c>
      <c r="R1128" s="3">
        <f>IFERROR(__xludf.DUMMYFUNCTION("COUNTA(SPLIT(Q1128,"",""))"),4.0)</f>
        <v>4</v>
      </c>
      <c r="S1128" s="3">
        <f>IFERROR(__xludf.DUMMYFUNCTION("IF(REGEXMATCH(Q1128,""(?i)c\+\+""),1,0)"),1.0)</f>
        <v>1</v>
      </c>
      <c r="T1128" s="3">
        <f>IFERROR(__xludf.DUMMYFUNCTION("IF(REGEXMATCH(Q1128,""(?i)machine learning""),1,0)"),1.0)</f>
        <v>1</v>
      </c>
      <c r="U1128" s="3">
        <f>IFERROR(__xludf.DUMMYFUNCTION("IF(REGEXMATCH(Q1128,""(?i)python""),1,0)"),1.0)</f>
        <v>1</v>
      </c>
      <c r="V1128" s="3">
        <f>IFERROR(__xludf.DUMMYFUNCTION("IF(REGEXMATCH(Q1128,""(?i)java""),1,0)"),0.0)</f>
        <v>0</v>
      </c>
      <c r="W1128" s="3">
        <f>IFERROR(__xludf.DUMMYFUNCTION("IF(REGEXMATCH(Q1128,""(?i)sql""),1,0)"),0.0)</f>
        <v>0</v>
      </c>
      <c r="X1128" s="3">
        <f>IFERROR(__xludf.DUMMYFUNCTION("IF(REGEXMATCH(Q1128,""(?i)web development""),1,0)"),0.0)</f>
        <v>0</v>
      </c>
      <c r="Y1128" s="3">
        <f>IFERROR(__xludf.DUMMYFUNCTION("IF(REGEXMATCH(Q1128,""(?i)data science""),1,0)"),1.0)</f>
        <v>1</v>
      </c>
      <c r="Z1128" s="3" t="s">
        <v>55</v>
      </c>
      <c r="AA1128" s="3" t="s">
        <v>48</v>
      </c>
      <c r="AB1128" s="3" t="s">
        <v>47</v>
      </c>
      <c r="AC1128" s="3" t="s">
        <v>48</v>
      </c>
      <c r="AD1128" s="3">
        <v>0.0</v>
      </c>
      <c r="AE1128" s="3" t="s">
        <v>49</v>
      </c>
      <c r="AF1128" s="3">
        <v>7.19</v>
      </c>
      <c r="AG1128" s="3">
        <v>7.58</v>
      </c>
      <c r="AH1128" s="3">
        <v>8.86</v>
      </c>
      <c r="AI1128" s="3">
        <v>5.92</v>
      </c>
      <c r="AJ1128" s="3">
        <v>6.65</v>
      </c>
      <c r="AK1128" s="3">
        <v>7.26</v>
      </c>
      <c r="AL1128" s="3">
        <v>8.15</v>
      </c>
      <c r="AM1128" s="3">
        <v>6.7</v>
      </c>
    </row>
    <row r="1129">
      <c r="A1129" s="3" t="s">
        <v>2449</v>
      </c>
      <c r="B1129" s="3" t="s">
        <v>2450</v>
      </c>
      <c r="C1129" s="4">
        <v>20.0</v>
      </c>
      <c r="D1129" s="3" t="s">
        <v>41</v>
      </c>
      <c r="E1129" s="3" t="s">
        <v>59</v>
      </c>
      <c r="F1129" s="5">
        <v>6.23</v>
      </c>
      <c r="G1129" s="3">
        <v>2.0</v>
      </c>
      <c r="H1129" s="5">
        <v>68.32</v>
      </c>
      <c r="I1129" s="3" t="s">
        <v>109</v>
      </c>
      <c r="J1129" s="3">
        <f>IFERROR(__xludf.DUMMYFUNCTION("COUNTA(SPLIT(I1129,"",""))"),2.0)</f>
        <v>2</v>
      </c>
      <c r="K1129" s="3">
        <f>IFERROR(__xludf.DUMMYFUNCTION("IF(REGEXMATCH(I1129,""(?i)literary society""),1,0)"),0.0)</f>
        <v>0</v>
      </c>
      <c r="L1129" s="3">
        <f>IFERROR(__xludf.DUMMYFUNCTION("IF(REGEXMATCH(I1129,""(?i)robotics""),1,0)"),0.0)</f>
        <v>0</v>
      </c>
      <c r="M1129" s="3">
        <f>IFERROR(__xludf.DUMMYFUNCTION("IF(REGEXMATCH(I1129,""(?i)coding club""),1,0)"),0.0)</f>
        <v>0</v>
      </c>
      <c r="N1129" s="3">
        <f>IFERROR(__xludf.DUMMYFUNCTION("IF(REGEXMATCH(I1129,""(?i)entrepreneurship cell""),1,0)"),1.0)</f>
        <v>1</v>
      </c>
      <c r="O1129" s="3">
        <f>IFERROR(__xludf.DUMMYFUNCTION("IF(REGEXMATCH(I1129,""(?i)cultural club""),1,0)"),0.0)</f>
        <v>0</v>
      </c>
      <c r="P1129" s="3">
        <f>IFERROR(__xludf.DUMMYFUNCTION("IF(REGEXMATCH(I1129,""(?i)sports club""),1,0)"),1.0)</f>
        <v>1</v>
      </c>
      <c r="Q1129" s="3" t="s">
        <v>360</v>
      </c>
      <c r="R1129" s="3">
        <f>IFERROR(__xludf.DUMMYFUNCTION("COUNTA(SPLIT(Q1129,"",""))"),2.0)</f>
        <v>2</v>
      </c>
      <c r="S1129" s="3">
        <f>IFERROR(__xludf.DUMMYFUNCTION("IF(REGEXMATCH(Q1129,""(?i)c\+\+""),1,0)"),0.0)</f>
        <v>0</v>
      </c>
      <c r="T1129" s="3">
        <f>IFERROR(__xludf.DUMMYFUNCTION("IF(REGEXMATCH(Q1129,""(?i)machine learning""),1,0)"),1.0)</f>
        <v>1</v>
      </c>
      <c r="U1129" s="3">
        <f>IFERROR(__xludf.DUMMYFUNCTION("IF(REGEXMATCH(Q1129,""(?i)python""),1,0)"),0.0)</f>
        <v>0</v>
      </c>
      <c r="V1129" s="3">
        <f>IFERROR(__xludf.DUMMYFUNCTION("IF(REGEXMATCH(Q1129,""(?i)java""),1,0)"),0.0)</f>
        <v>0</v>
      </c>
      <c r="W1129" s="3">
        <f>IFERROR(__xludf.DUMMYFUNCTION("IF(REGEXMATCH(Q1129,""(?i)sql""),1,0)"),0.0)</f>
        <v>0</v>
      </c>
      <c r="X1129" s="3">
        <f>IFERROR(__xludf.DUMMYFUNCTION("IF(REGEXMATCH(Q1129,""(?i)web development""),1,0)"),0.0)</f>
        <v>0</v>
      </c>
      <c r="Y1129" s="3">
        <f>IFERROR(__xludf.DUMMYFUNCTION("IF(REGEXMATCH(Q1129,""(?i)data science""),1,0)"),1.0)</f>
        <v>1</v>
      </c>
      <c r="Z1129" s="3" t="s">
        <v>45</v>
      </c>
      <c r="AA1129" s="3" t="s">
        <v>61</v>
      </c>
      <c r="AB1129" s="3" t="s">
        <v>47</v>
      </c>
      <c r="AC1129" s="3" t="s">
        <v>48</v>
      </c>
      <c r="AD1129" s="3">
        <v>0.0</v>
      </c>
      <c r="AE1129" s="3" t="s">
        <v>49</v>
      </c>
      <c r="AF1129" s="3">
        <v>5.83</v>
      </c>
      <c r="AG1129" s="3">
        <v>6.85</v>
      </c>
      <c r="AH1129" s="3">
        <v>5.27</v>
      </c>
      <c r="AI1129" s="3">
        <v>6.61</v>
      </c>
      <c r="AJ1129" s="3">
        <v>7.03</v>
      </c>
      <c r="AK1129" s="3">
        <v>6.15</v>
      </c>
      <c r="AL1129" s="3">
        <v>6.54</v>
      </c>
      <c r="AM1129" s="3">
        <v>5.59</v>
      </c>
    </row>
    <row r="1130">
      <c r="A1130" s="3" t="s">
        <v>2451</v>
      </c>
      <c r="B1130" s="3" t="s">
        <v>2452</v>
      </c>
      <c r="C1130" s="4">
        <v>18.0</v>
      </c>
      <c r="D1130" s="3" t="s">
        <v>41</v>
      </c>
      <c r="E1130" s="3" t="s">
        <v>42</v>
      </c>
      <c r="F1130" s="5">
        <v>6.99</v>
      </c>
      <c r="G1130" s="3">
        <v>0.0</v>
      </c>
      <c r="H1130" s="5">
        <v>82.63</v>
      </c>
      <c r="I1130" s="3" t="s">
        <v>702</v>
      </c>
      <c r="J1130" s="3">
        <f>IFERROR(__xludf.DUMMYFUNCTION("COUNTA(SPLIT(I1130,"",""))"),3.0)</f>
        <v>3</v>
      </c>
      <c r="K1130" s="3">
        <f>IFERROR(__xludf.DUMMYFUNCTION("IF(REGEXMATCH(I1130,""(?i)literary society""),1,0)"),1.0)</f>
        <v>1</v>
      </c>
      <c r="L1130" s="3">
        <f>IFERROR(__xludf.DUMMYFUNCTION("IF(REGEXMATCH(I1130,""(?i)robotics""),1,0)"),1.0)</f>
        <v>1</v>
      </c>
      <c r="M1130" s="3">
        <f>IFERROR(__xludf.DUMMYFUNCTION("IF(REGEXMATCH(I1130,""(?i)coding club""),1,0)"),0.0)</f>
        <v>0</v>
      </c>
      <c r="N1130" s="3">
        <f>IFERROR(__xludf.DUMMYFUNCTION("IF(REGEXMATCH(I1130,""(?i)entrepreneurship cell""),1,0)"),0.0)</f>
        <v>0</v>
      </c>
      <c r="O1130" s="3">
        <f>IFERROR(__xludf.DUMMYFUNCTION("IF(REGEXMATCH(I1130,""(?i)cultural club""),1,0)"),0.0)</f>
        <v>0</v>
      </c>
      <c r="P1130" s="3">
        <f>IFERROR(__xludf.DUMMYFUNCTION("IF(REGEXMATCH(I1130,""(?i)sports club""),1,0)"),1.0)</f>
        <v>1</v>
      </c>
      <c r="Q1130" s="3" t="s">
        <v>1384</v>
      </c>
      <c r="R1130" s="3">
        <f>IFERROR(__xludf.DUMMYFUNCTION("COUNTA(SPLIT(Q1130,"",""))"),5.0)</f>
        <v>5</v>
      </c>
      <c r="S1130" s="3">
        <f>IFERROR(__xludf.DUMMYFUNCTION("IF(REGEXMATCH(Q1130,""(?i)c\+\+""),1,0)"),0.0)</f>
        <v>0</v>
      </c>
      <c r="T1130" s="3">
        <f>IFERROR(__xludf.DUMMYFUNCTION("IF(REGEXMATCH(Q1130,""(?i)machine learning""),1,0)"),1.0)</f>
        <v>1</v>
      </c>
      <c r="U1130" s="3">
        <f>IFERROR(__xludf.DUMMYFUNCTION("IF(REGEXMATCH(Q1130,""(?i)python""),1,0)"),1.0)</f>
        <v>1</v>
      </c>
      <c r="V1130" s="3">
        <f>IFERROR(__xludf.DUMMYFUNCTION("IF(REGEXMATCH(Q1130,""(?i)java""),1,0)"),1.0)</f>
        <v>1</v>
      </c>
      <c r="W1130" s="3">
        <f>IFERROR(__xludf.DUMMYFUNCTION("IF(REGEXMATCH(Q1130,""(?i)sql""),1,0)"),0.0)</f>
        <v>0</v>
      </c>
      <c r="X1130" s="3">
        <f>IFERROR(__xludf.DUMMYFUNCTION("IF(REGEXMATCH(Q1130,""(?i)web development""),1,0)"),1.0)</f>
        <v>1</v>
      </c>
      <c r="Y1130" s="3">
        <f>IFERROR(__xludf.DUMMYFUNCTION("IF(REGEXMATCH(Q1130,""(?i)data science""),1,0)"),1.0)</f>
        <v>1</v>
      </c>
      <c r="Z1130" s="3" t="s">
        <v>45</v>
      </c>
      <c r="AA1130" s="3" t="s">
        <v>61</v>
      </c>
      <c r="AB1130" s="3" t="s">
        <v>66</v>
      </c>
      <c r="AC1130" s="3" t="s">
        <v>72</v>
      </c>
      <c r="AD1130" s="3">
        <v>8.32</v>
      </c>
      <c r="AE1130" s="3" t="s">
        <v>106</v>
      </c>
      <c r="AF1130" s="3">
        <v>6.85</v>
      </c>
      <c r="AG1130" s="3">
        <v>7.35</v>
      </c>
      <c r="AH1130" s="3">
        <v>6.01</v>
      </c>
      <c r="AI1130" s="3">
        <v>6.85</v>
      </c>
      <c r="AJ1130" s="3">
        <v>6.8</v>
      </c>
      <c r="AK1130" s="3">
        <v>7.18</v>
      </c>
      <c r="AL1130" s="3">
        <v>7.33</v>
      </c>
      <c r="AM1130" s="3">
        <v>7.56</v>
      </c>
    </row>
    <row r="1131">
      <c r="A1131" s="3" t="s">
        <v>2453</v>
      </c>
      <c r="B1131" s="3" t="s">
        <v>2454</v>
      </c>
      <c r="C1131" s="4">
        <v>22.0</v>
      </c>
      <c r="D1131" s="3" t="s">
        <v>41</v>
      </c>
      <c r="E1131" s="3" t="s">
        <v>82</v>
      </c>
      <c r="F1131" s="5">
        <v>6.96</v>
      </c>
      <c r="G1131" s="3">
        <v>1.0</v>
      </c>
      <c r="H1131" s="5">
        <v>74.22</v>
      </c>
      <c r="I1131" s="3" t="s">
        <v>521</v>
      </c>
      <c r="J1131" s="3">
        <f>IFERROR(__xludf.DUMMYFUNCTION("COUNTA(SPLIT(I1131,"",""))"),2.0)</f>
        <v>2</v>
      </c>
      <c r="K1131" s="3">
        <f>IFERROR(__xludf.DUMMYFUNCTION("IF(REGEXMATCH(I1131,""(?i)literary society""),1,0)"),0.0)</f>
        <v>0</v>
      </c>
      <c r="L1131" s="3">
        <f>IFERROR(__xludf.DUMMYFUNCTION("IF(REGEXMATCH(I1131,""(?i)robotics""),1,0)"),0.0)</f>
        <v>0</v>
      </c>
      <c r="M1131" s="3">
        <f>IFERROR(__xludf.DUMMYFUNCTION("IF(REGEXMATCH(I1131,""(?i)coding club""),1,0)"),0.0)</f>
        <v>0</v>
      </c>
      <c r="N1131" s="3">
        <f>IFERROR(__xludf.DUMMYFUNCTION("IF(REGEXMATCH(I1131,""(?i)entrepreneurship cell""),1,0)"),1.0)</f>
        <v>1</v>
      </c>
      <c r="O1131" s="3">
        <f>IFERROR(__xludf.DUMMYFUNCTION("IF(REGEXMATCH(I1131,""(?i)cultural club""),1,0)"),1.0)</f>
        <v>1</v>
      </c>
      <c r="P1131" s="3">
        <f>IFERROR(__xludf.DUMMYFUNCTION("IF(REGEXMATCH(I1131,""(?i)sports club""),1,0)"),0.0)</f>
        <v>0</v>
      </c>
      <c r="Q1131" s="3" t="s">
        <v>1149</v>
      </c>
      <c r="R1131" s="3">
        <f>IFERROR(__xludf.DUMMYFUNCTION("COUNTA(SPLIT(Q1131,"",""))"),2.0)</f>
        <v>2</v>
      </c>
      <c r="S1131" s="3">
        <f>IFERROR(__xludf.DUMMYFUNCTION("IF(REGEXMATCH(Q1131,""(?i)c\+\+""),1,0)"),1.0)</f>
        <v>1</v>
      </c>
      <c r="T1131" s="3">
        <f>IFERROR(__xludf.DUMMYFUNCTION("IF(REGEXMATCH(Q1131,""(?i)machine learning""),1,0)"),0.0)</f>
        <v>0</v>
      </c>
      <c r="U1131" s="3">
        <f>IFERROR(__xludf.DUMMYFUNCTION("IF(REGEXMATCH(Q1131,""(?i)python""),1,0)"),1.0)</f>
        <v>1</v>
      </c>
      <c r="V1131" s="3">
        <f>IFERROR(__xludf.DUMMYFUNCTION("IF(REGEXMATCH(Q1131,""(?i)java""),1,0)"),0.0)</f>
        <v>0</v>
      </c>
      <c r="W1131" s="3">
        <f>IFERROR(__xludf.DUMMYFUNCTION("IF(REGEXMATCH(Q1131,""(?i)sql""),1,0)"),0.0)</f>
        <v>0</v>
      </c>
      <c r="X1131" s="3">
        <f>IFERROR(__xludf.DUMMYFUNCTION("IF(REGEXMATCH(Q1131,""(?i)web development""),1,0)"),0.0)</f>
        <v>0</v>
      </c>
      <c r="Y1131" s="3">
        <f>IFERROR(__xludf.DUMMYFUNCTION("IF(REGEXMATCH(Q1131,""(?i)data science""),1,0)"),0.0)</f>
        <v>0</v>
      </c>
      <c r="Z1131" s="3" t="s">
        <v>55</v>
      </c>
      <c r="AA1131" s="3" t="s">
        <v>48</v>
      </c>
      <c r="AB1131" s="3" t="s">
        <v>66</v>
      </c>
      <c r="AC1131" s="3" t="s">
        <v>72</v>
      </c>
      <c r="AD1131" s="3">
        <v>16.32</v>
      </c>
      <c r="AE1131" s="3" t="s">
        <v>106</v>
      </c>
      <c r="AF1131" s="3">
        <v>6.86</v>
      </c>
      <c r="AG1131" s="3">
        <v>5.78</v>
      </c>
      <c r="AH1131" s="3">
        <v>6.79</v>
      </c>
      <c r="AI1131" s="3">
        <v>6.15</v>
      </c>
      <c r="AJ1131" s="3">
        <v>6.42</v>
      </c>
      <c r="AK1131" s="3">
        <v>7.59</v>
      </c>
      <c r="AL1131" s="3">
        <v>8.67</v>
      </c>
      <c r="AM1131" s="3">
        <v>7.39</v>
      </c>
    </row>
    <row r="1132">
      <c r="A1132" s="3" t="s">
        <v>2455</v>
      </c>
      <c r="B1132" s="3" t="s">
        <v>2456</v>
      </c>
      <c r="C1132" s="4">
        <v>21.0</v>
      </c>
      <c r="D1132" s="3" t="s">
        <v>58</v>
      </c>
      <c r="E1132" s="3" t="s">
        <v>42</v>
      </c>
      <c r="F1132" s="5">
        <v>6.85</v>
      </c>
      <c r="G1132" s="3">
        <v>1.0</v>
      </c>
      <c r="H1132" s="5">
        <v>92.75</v>
      </c>
      <c r="I1132" s="3" t="s">
        <v>11</v>
      </c>
      <c r="J1132" s="3">
        <f>IFERROR(__xludf.DUMMYFUNCTION("COUNTA(SPLIT(I1132,"",""))"),1.0)</f>
        <v>1</v>
      </c>
      <c r="K1132" s="3">
        <f>IFERROR(__xludf.DUMMYFUNCTION("IF(REGEXMATCH(I1132,""(?i)literary society""),1,0)"),0.0)</f>
        <v>0</v>
      </c>
      <c r="L1132" s="3">
        <f>IFERROR(__xludf.DUMMYFUNCTION("IF(REGEXMATCH(I1132,""(?i)robotics""),1,0)"),1.0)</f>
        <v>1</v>
      </c>
      <c r="M1132" s="3">
        <f>IFERROR(__xludf.DUMMYFUNCTION("IF(REGEXMATCH(I1132,""(?i)coding club""),1,0)"),0.0)</f>
        <v>0</v>
      </c>
      <c r="N1132" s="3">
        <f>IFERROR(__xludf.DUMMYFUNCTION("IF(REGEXMATCH(I1132,""(?i)entrepreneurship cell""),1,0)"),0.0)</f>
        <v>0</v>
      </c>
      <c r="O1132" s="3">
        <f>IFERROR(__xludf.DUMMYFUNCTION("IF(REGEXMATCH(I1132,""(?i)cultural club""),1,0)"),0.0)</f>
        <v>0</v>
      </c>
      <c r="P1132" s="3">
        <f>IFERROR(__xludf.DUMMYFUNCTION("IF(REGEXMATCH(I1132,""(?i)sports club""),1,0)"),0.0)</f>
        <v>0</v>
      </c>
      <c r="Q1132" s="3" t="s">
        <v>2457</v>
      </c>
      <c r="R1132" s="3">
        <f>IFERROR(__xludf.DUMMYFUNCTION("COUNTA(SPLIT(Q1132,"",""))"),5.0)</f>
        <v>5</v>
      </c>
      <c r="S1132" s="3">
        <f>IFERROR(__xludf.DUMMYFUNCTION("IF(REGEXMATCH(Q1132,""(?i)c\+\+""),1,0)"),0.0)</f>
        <v>0</v>
      </c>
      <c r="T1132" s="3">
        <f>IFERROR(__xludf.DUMMYFUNCTION("IF(REGEXMATCH(Q1132,""(?i)machine learning""),1,0)"),1.0)</f>
        <v>1</v>
      </c>
      <c r="U1132" s="3">
        <f>IFERROR(__xludf.DUMMYFUNCTION("IF(REGEXMATCH(Q1132,""(?i)python""),1,0)"),1.0)</f>
        <v>1</v>
      </c>
      <c r="V1132" s="3">
        <f>IFERROR(__xludf.DUMMYFUNCTION("IF(REGEXMATCH(Q1132,""(?i)java""),1,0)"),1.0)</f>
        <v>1</v>
      </c>
      <c r="W1132" s="3">
        <f>IFERROR(__xludf.DUMMYFUNCTION("IF(REGEXMATCH(Q1132,""(?i)sql""),1,0)"),0.0)</f>
        <v>0</v>
      </c>
      <c r="X1132" s="3">
        <f>IFERROR(__xludf.DUMMYFUNCTION("IF(REGEXMATCH(Q1132,""(?i)web development""),1,0)"),1.0)</f>
        <v>1</v>
      </c>
      <c r="Y1132" s="3">
        <f>IFERROR(__xludf.DUMMYFUNCTION("IF(REGEXMATCH(Q1132,""(?i)data science""),1,0)"),1.0)</f>
        <v>1</v>
      </c>
      <c r="Z1132" s="3" t="s">
        <v>45</v>
      </c>
      <c r="AA1132" s="3" t="s">
        <v>61</v>
      </c>
      <c r="AB1132" s="3" t="s">
        <v>47</v>
      </c>
      <c r="AC1132" s="3" t="s">
        <v>48</v>
      </c>
      <c r="AD1132" s="3">
        <v>0.0</v>
      </c>
      <c r="AE1132" s="3" t="s">
        <v>49</v>
      </c>
      <c r="AF1132" s="3">
        <v>8.57</v>
      </c>
      <c r="AG1132" s="3">
        <v>7.34</v>
      </c>
      <c r="AH1132" s="3">
        <v>6.22</v>
      </c>
      <c r="AI1132" s="3">
        <v>6.38</v>
      </c>
      <c r="AJ1132" s="3">
        <v>6.75</v>
      </c>
      <c r="AK1132" s="3">
        <v>6.41</v>
      </c>
      <c r="AL1132" s="3">
        <v>6.01</v>
      </c>
      <c r="AM1132" s="3">
        <v>7.15</v>
      </c>
    </row>
    <row r="1133">
      <c r="A1133" s="3" t="s">
        <v>2458</v>
      </c>
      <c r="B1133" s="3" t="s">
        <v>288</v>
      </c>
      <c r="C1133" s="4">
        <v>22.0</v>
      </c>
      <c r="D1133" s="3" t="s">
        <v>41</v>
      </c>
      <c r="E1133" s="3" t="s">
        <v>52</v>
      </c>
      <c r="F1133" s="5">
        <v>6.69</v>
      </c>
      <c r="G1133" s="3">
        <v>4.0</v>
      </c>
      <c r="H1133" s="5">
        <v>77.85</v>
      </c>
      <c r="I1133" s="3" t="s">
        <v>760</v>
      </c>
      <c r="J1133" s="3">
        <f>IFERROR(__xludf.DUMMYFUNCTION("COUNTA(SPLIT(I1133,"",""))"),2.0)</f>
        <v>2</v>
      </c>
      <c r="K1133" s="3">
        <f>IFERROR(__xludf.DUMMYFUNCTION("IF(REGEXMATCH(I1133,""(?i)literary society""),1,0)"),0.0)</f>
        <v>0</v>
      </c>
      <c r="L1133" s="3">
        <f>IFERROR(__xludf.DUMMYFUNCTION("IF(REGEXMATCH(I1133,""(?i)robotics""),1,0)"),1.0)</f>
        <v>1</v>
      </c>
      <c r="M1133" s="3">
        <f>IFERROR(__xludf.DUMMYFUNCTION("IF(REGEXMATCH(I1133,""(?i)coding club""),1,0)"),0.0)</f>
        <v>0</v>
      </c>
      <c r="N1133" s="3">
        <f>IFERROR(__xludf.DUMMYFUNCTION("IF(REGEXMATCH(I1133,""(?i)entrepreneurship cell""),1,0)"),1.0)</f>
        <v>1</v>
      </c>
      <c r="O1133" s="3">
        <f>IFERROR(__xludf.DUMMYFUNCTION("IF(REGEXMATCH(I1133,""(?i)cultural club""),1,0)"),0.0)</f>
        <v>0</v>
      </c>
      <c r="P1133" s="3">
        <f>IFERROR(__xludf.DUMMYFUNCTION("IF(REGEXMATCH(I1133,""(?i)sports club""),1,0)"),0.0)</f>
        <v>0</v>
      </c>
      <c r="Q1133" s="3" t="s">
        <v>254</v>
      </c>
      <c r="R1133" s="3">
        <f>IFERROR(__xludf.DUMMYFUNCTION("COUNTA(SPLIT(Q1133,"",""))"),3.0)</f>
        <v>3</v>
      </c>
      <c r="S1133" s="3">
        <f>IFERROR(__xludf.DUMMYFUNCTION("IF(REGEXMATCH(Q1133,""(?i)c\+\+""),1,0)"),0.0)</f>
        <v>0</v>
      </c>
      <c r="T1133" s="3">
        <f>IFERROR(__xludf.DUMMYFUNCTION("IF(REGEXMATCH(Q1133,""(?i)machine learning""),1,0)"),0.0)</f>
        <v>0</v>
      </c>
      <c r="U1133" s="3">
        <f>IFERROR(__xludf.DUMMYFUNCTION("IF(REGEXMATCH(Q1133,""(?i)python""),1,0)"),0.0)</f>
        <v>0</v>
      </c>
      <c r="V1133" s="3">
        <f>IFERROR(__xludf.DUMMYFUNCTION("IF(REGEXMATCH(Q1133,""(?i)java""),1,0)"),0.0)</f>
        <v>0</v>
      </c>
      <c r="W1133" s="3">
        <f>IFERROR(__xludf.DUMMYFUNCTION("IF(REGEXMATCH(Q1133,""(?i)sql""),1,0)"),1.0)</f>
        <v>1</v>
      </c>
      <c r="X1133" s="3">
        <f>IFERROR(__xludf.DUMMYFUNCTION("IF(REGEXMATCH(Q1133,""(?i)web development""),1,0)"),1.0)</f>
        <v>1</v>
      </c>
      <c r="Y1133" s="3">
        <f>IFERROR(__xludf.DUMMYFUNCTION("IF(REGEXMATCH(Q1133,""(?i)data science""),1,0)"),1.0)</f>
        <v>1</v>
      </c>
      <c r="Z1133" s="3" t="s">
        <v>55</v>
      </c>
      <c r="AA1133" s="3" t="s">
        <v>48</v>
      </c>
      <c r="AB1133" s="3" t="s">
        <v>66</v>
      </c>
      <c r="AC1133" s="3" t="s">
        <v>72</v>
      </c>
      <c r="AD1133" s="3">
        <v>16.7</v>
      </c>
      <c r="AE1133" s="3" t="s">
        <v>72</v>
      </c>
      <c r="AF1133" s="3">
        <v>6.53</v>
      </c>
      <c r="AG1133" s="3">
        <v>6.97</v>
      </c>
      <c r="AH1133" s="3">
        <v>6.32</v>
      </c>
      <c r="AI1133" s="3">
        <v>6.1</v>
      </c>
      <c r="AJ1133" s="3">
        <v>7.74</v>
      </c>
      <c r="AK1133" s="3">
        <v>6.84</v>
      </c>
      <c r="AL1133" s="3">
        <v>7.04</v>
      </c>
      <c r="AM1133" s="3">
        <v>6.0</v>
      </c>
    </row>
    <row r="1134">
      <c r="A1134" s="3" t="s">
        <v>2459</v>
      </c>
      <c r="B1134" s="3" t="s">
        <v>259</v>
      </c>
      <c r="C1134" s="4">
        <v>22.0</v>
      </c>
      <c r="D1134" s="3" t="s">
        <v>58</v>
      </c>
      <c r="E1134" s="3" t="s">
        <v>42</v>
      </c>
      <c r="F1134" s="5">
        <v>6.74</v>
      </c>
      <c r="G1134" s="3">
        <v>1.0</v>
      </c>
      <c r="H1134" s="5">
        <v>89.77</v>
      </c>
      <c r="I1134" s="3" t="s">
        <v>721</v>
      </c>
      <c r="J1134" s="3">
        <f>IFERROR(__xludf.DUMMYFUNCTION("COUNTA(SPLIT(I1134,"",""))"),3.0)</f>
        <v>3</v>
      </c>
      <c r="K1134" s="3">
        <f>IFERROR(__xludf.DUMMYFUNCTION("IF(REGEXMATCH(I1134,""(?i)literary society""),1,0)"),1.0)</f>
        <v>1</v>
      </c>
      <c r="L1134" s="3">
        <f>IFERROR(__xludf.DUMMYFUNCTION("IF(REGEXMATCH(I1134,""(?i)robotics""),1,0)"),0.0)</f>
        <v>0</v>
      </c>
      <c r="M1134" s="3">
        <f>IFERROR(__xludf.DUMMYFUNCTION("IF(REGEXMATCH(I1134,""(?i)coding club""),1,0)"),0.0)</f>
        <v>0</v>
      </c>
      <c r="N1134" s="3">
        <f>IFERROR(__xludf.DUMMYFUNCTION("IF(REGEXMATCH(I1134,""(?i)entrepreneurship cell""),1,0)"),1.0)</f>
        <v>1</v>
      </c>
      <c r="O1134" s="3">
        <f>IFERROR(__xludf.DUMMYFUNCTION("IF(REGEXMATCH(I1134,""(?i)cultural club""),1,0)"),1.0)</f>
        <v>1</v>
      </c>
      <c r="P1134" s="3">
        <f>IFERROR(__xludf.DUMMYFUNCTION("IF(REGEXMATCH(I1134,""(?i)sports club""),1,0)"),0.0)</f>
        <v>0</v>
      </c>
      <c r="Q1134" s="3" t="s">
        <v>2460</v>
      </c>
      <c r="R1134" s="3">
        <f>IFERROR(__xludf.DUMMYFUNCTION("COUNTA(SPLIT(Q1134,"",""))"),4.0)</f>
        <v>4</v>
      </c>
      <c r="S1134" s="3">
        <f>IFERROR(__xludf.DUMMYFUNCTION("IF(REGEXMATCH(Q1134,""(?i)c\+\+""),1,0)"),1.0)</f>
        <v>1</v>
      </c>
      <c r="T1134" s="3">
        <f>IFERROR(__xludf.DUMMYFUNCTION("IF(REGEXMATCH(Q1134,""(?i)machine learning""),1,0)"),1.0)</f>
        <v>1</v>
      </c>
      <c r="U1134" s="3">
        <f>IFERROR(__xludf.DUMMYFUNCTION("IF(REGEXMATCH(Q1134,""(?i)python""),1,0)"),1.0)</f>
        <v>1</v>
      </c>
      <c r="V1134" s="3">
        <f>IFERROR(__xludf.DUMMYFUNCTION("IF(REGEXMATCH(Q1134,""(?i)java""),1,0)"),0.0)</f>
        <v>0</v>
      </c>
      <c r="W1134" s="3">
        <f>IFERROR(__xludf.DUMMYFUNCTION("IF(REGEXMATCH(Q1134,""(?i)sql""),1,0)"),1.0)</f>
        <v>1</v>
      </c>
      <c r="X1134" s="3">
        <f>IFERROR(__xludf.DUMMYFUNCTION("IF(REGEXMATCH(Q1134,""(?i)web development""),1,0)"),0.0)</f>
        <v>0</v>
      </c>
      <c r="Y1134" s="3">
        <f>IFERROR(__xludf.DUMMYFUNCTION("IF(REGEXMATCH(Q1134,""(?i)data science""),1,0)"),0.0)</f>
        <v>0</v>
      </c>
      <c r="Z1134" s="3" t="s">
        <v>55</v>
      </c>
      <c r="AA1134" s="3" t="s">
        <v>48</v>
      </c>
      <c r="AB1134" s="3" t="s">
        <v>66</v>
      </c>
      <c r="AC1134" s="3" t="s">
        <v>67</v>
      </c>
      <c r="AD1134" s="3">
        <v>16.01</v>
      </c>
      <c r="AE1134" s="3" t="s">
        <v>75</v>
      </c>
      <c r="AF1134" s="3">
        <v>6.78</v>
      </c>
      <c r="AG1134" s="3">
        <v>9.52</v>
      </c>
      <c r="AH1134" s="3">
        <v>7.62</v>
      </c>
      <c r="AI1134" s="3">
        <v>6.25</v>
      </c>
      <c r="AJ1134" s="3">
        <v>6.23</v>
      </c>
      <c r="AK1134" s="3">
        <v>5.54</v>
      </c>
      <c r="AL1134" s="3">
        <v>5.65</v>
      </c>
      <c r="AM1134" s="3">
        <v>6.34</v>
      </c>
    </row>
    <row r="1135">
      <c r="A1135" s="3" t="s">
        <v>2461</v>
      </c>
      <c r="B1135" s="3" t="s">
        <v>2462</v>
      </c>
      <c r="C1135" s="4">
        <v>21.0</v>
      </c>
      <c r="D1135" s="3" t="s">
        <v>58</v>
      </c>
      <c r="E1135" s="3" t="s">
        <v>52</v>
      </c>
      <c r="F1135" s="5">
        <v>7.32</v>
      </c>
      <c r="G1135" s="3">
        <v>0.0</v>
      </c>
      <c r="H1135" s="5">
        <v>95.24</v>
      </c>
      <c r="I1135" s="3" t="s">
        <v>271</v>
      </c>
      <c r="J1135" s="3">
        <f>IFERROR(__xludf.DUMMYFUNCTION("COUNTA(SPLIT(I1135,"",""))"),3.0)</f>
        <v>3</v>
      </c>
      <c r="K1135" s="3">
        <f>IFERROR(__xludf.DUMMYFUNCTION("IF(REGEXMATCH(I1135,""(?i)literary society""),1,0)"),0.0)</f>
        <v>0</v>
      </c>
      <c r="L1135" s="3">
        <f>IFERROR(__xludf.DUMMYFUNCTION("IF(REGEXMATCH(I1135,""(?i)robotics""),1,0)"),0.0)</f>
        <v>0</v>
      </c>
      <c r="M1135" s="3">
        <f>IFERROR(__xludf.DUMMYFUNCTION("IF(REGEXMATCH(I1135,""(?i)coding club""),1,0)"),1.0)</f>
        <v>1</v>
      </c>
      <c r="N1135" s="3">
        <f>IFERROR(__xludf.DUMMYFUNCTION("IF(REGEXMATCH(I1135,""(?i)entrepreneurship cell""),1,0)"),1.0)</f>
        <v>1</v>
      </c>
      <c r="O1135" s="3">
        <f>IFERROR(__xludf.DUMMYFUNCTION("IF(REGEXMATCH(I1135,""(?i)cultural club""),1,0)"),0.0)</f>
        <v>0</v>
      </c>
      <c r="P1135" s="3">
        <f>IFERROR(__xludf.DUMMYFUNCTION("IF(REGEXMATCH(I1135,""(?i)sports club""),1,0)"),1.0)</f>
        <v>1</v>
      </c>
      <c r="Q1135" s="3" t="s">
        <v>2006</v>
      </c>
      <c r="R1135" s="3">
        <f>IFERROR(__xludf.DUMMYFUNCTION("COUNTA(SPLIT(Q1135,"",""))"),4.0)</f>
        <v>4</v>
      </c>
      <c r="S1135" s="3">
        <f>IFERROR(__xludf.DUMMYFUNCTION("IF(REGEXMATCH(Q1135,""(?i)c\+\+""),1,0)"),0.0)</f>
        <v>0</v>
      </c>
      <c r="T1135" s="3">
        <f>IFERROR(__xludf.DUMMYFUNCTION("IF(REGEXMATCH(Q1135,""(?i)machine learning""),1,0)"),0.0)</f>
        <v>0</v>
      </c>
      <c r="U1135" s="3">
        <f>IFERROR(__xludf.DUMMYFUNCTION("IF(REGEXMATCH(Q1135,""(?i)python""),1,0)"),1.0)</f>
        <v>1</v>
      </c>
      <c r="V1135" s="3">
        <f>IFERROR(__xludf.DUMMYFUNCTION("IF(REGEXMATCH(Q1135,""(?i)java""),1,0)"),1.0)</f>
        <v>1</v>
      </c>
      <c r="W1135" s="3">
        <f>IFERROR(__xludf.DUMMYFUNCTION("IF(REGEXMATCH(Q1135,""(?i)sql""),1,0)"),1.0)</f>
        <v>1</v>
      </c>
      <c r="X1135" s="3">
        <f>IFERROR(__xludf.DUMMYFUNCTION("IF(REGEXMATCH(Q1135,""(?i)web development""),1,0)"),1.0)</f>
        <v>1</v>
      </c>
      <c r="Y1135" s="3">
        <f>IFERROR(__xludf.DUMMYFUNCTION("IF(REGEXMATCH(Q1135,""(?i)data science""),1,0)"),0.0)</f>
        <v>0</v>
      </c>
      <c r="Z1135" s="3" t="s">
        <v>55</v>
      </c>
      <c r="AA1135" s="3" t="s">
        <v>48</v>
      </c>
      <c r="AB1135" s="3" t="s">
        <v>47</v>
      </c>
      <c r="AC1135" s="3" t="s">
        <v>48</v>
      </c>
      <c r="AD1135" s="3">
        <v>0.0</v>
      </c>
      <c r="AE1135" s="3" t="s">
        <v>49</v>
      </c>
      <c r="AF1135" s="3">
        <v>6.63</v>
      </c>
      <c r="AG1135" s="3">
        <v>9.39</v>
      </c>
      <c r="AH1135" s="3">
        <v>7.18</v>
      </c>
      <c r="AI1135" s="3">
        <v>6.73</v>
      </c>
      <c r="AJ1135" s="3">
        <v>6.16</v>
      </c>
      <c r="AK1135" s="3">
        <v>8.1</v>
      </c>
      <c r="AL1135" s="3">
        <v>7.87</v>
      </c>
      <c r="AM1135" s="3">
        <v>6.5</v>
      </c>
    </row>
    <row r="1136">
      <c r="A1136" s="3" t="s">
        <v>2463</v>
      </c>
      <c r="B1136" s="3" t="s">
        <v>100</v>
      </c>
      <c r="C1136" s="4">
        <v>22.0</v>
      </c>
      <c r="D1136" s="3" t="s">
        <v>58</v>
      </c>
      <c r="E1136" s="3" t="s">
        <v>59</v>
      </c>
      <c r="F1136" s="5">
        <v>6.43</v>
      </c>
      <c r="G1136" s="3">
        <v>0.0</v>
      </c>
      <c r="H1136" s="5">
        <v>63.39</v>
      </c>
      <c r="I1136" s="3" t="s">
        <v>927</v>
      </c>
      <c r="J1136" s="3">
        <f>IFERROR(__xludf.DUMMYFUNCTION("COUNTA(SPLIT(I1136,"",""))"),3.0)</f>
        <v>3</v>
      </c>
      <c r="K1136" s="3">
        <f>IFERROR(__xludf.DUMMYFUNCTION("IF(REGEXMATCH(I1136,""(?i)literary society""),1,0)"),0.0)</f>
        <v>0</v>
      </c>
      <c r="L1136" s="3">
        <f>IFERROR(__xludf.DUMMYFUNCTION("IF(REGEXMATCH(I1136,""(?i)robotics""),1,0)"),1.0)</f>
        <v>1</v>
      </c>
      <c r="M1136" s="3">
        <f>IFERROR(__xludf.DUMMYFUNCTION("IF(REGEXMATCH(I1136,""(?i)coding club""),1,0)"),0.0)</f>
        <v>0</v>
      </c>
      <c r="N1136" s="3">
        <f>IFERROR(__xludf.DUMMYFUNCTION("IF(REGEXMATCH(I1136,""(?i)entrepreneurship cell""),1,0)"),0.0)</f>
        <v>0</v>
      </c>
      <c r="O1136" s="3">
        <f>IFERROR(__xludf.DUMMYFUNCTION("IF(REGEXMATCH(I1136,""(?i)cultural club""),1,0)"),1.0)</f>
        <v>1</v>
      </c>
      <c r="P1136" s="3">
        <f>IFERROR(__xludf.DUMMYFUNCTION("IF(REGEXMATCH(I1136,""(?i)sports club""),1,0)"),1.0)</f>
        <v>1</v>
      </c>
      <c r="Q1136" s="3" t="s">
        <v>928</v>
      </c>
      <c r="R1136" s="3">
        <f>IFERROR(__xludf.DUMMYFUNCTION("COUNTA(SPLIT(Q1136,"",""))"),5.0)</f>
        <v>5</v>
      </c>
      <c r="S1136" s="3">
        <f>IFERROR(__xludf.DUMMYFUNCTION("IF(REGEXMATCH(Q1136,""(?i)c\+\+""),1,0)"),0.0)</f>
        <v>0</v>
      </c>
      <c r="T1136" s="3">
        <f>IFERROR(__xludf.DUMMYFUNCTION("IF(REGEXMATCH(Q1136,""(?i)machine learning""),1,0)"),1.0)</f>
        <v>1</v>
      </c>
      <c r="U1136" s="3">
        <f>IFERROR(__xludf.DUMMYFUNCTION("IF(REGEXMATCH(Q1136,""(?i)python""),1,0)"),1.0)</f>
        <v>1</v>
      </c>
      <c r="V1136" s="3">
        <f>IFERROR(__xludf.DUMMYFUNCTION("IF(REGEXMATCH(Q1136,""(?i)java""),1,0)"),1.0)</f>
        <v>1</v>
      </c>
      <c r="W1136" s="3">
        <f>IFERROR(__xludf.DUMMYFUNCTION("IF(REGEXMATCH(Q1136,""(?i)sql""),1,0)"),1.0)</f>
        <v>1</v>
      </c>
      <c r="X1136" s="3">
        <f>IFERROR(__xludf.DUMMYFUNCTION("IF(REGEXMATCH(Q1136,""(?i)web development""),1,0)"),0.0)</f>
        <v>0</v>
      </c>
      <c r="Y1136" s="3">
        <f>IFERROR(__xludf.DUMMYFUNCTION("IF(REGEXMATCH(Q1136,""(?i)data science""),1,0)"),1.0)</f>
        <v>1</v>
      </c>
      <c r="Z1136" s="3" t="s">
        <v>45</v>
      </c>
      <c r="AA1136" s="3" t="s">
        <v>85</v>
      </c>
      <c r="AB1136" s="3" t="s">
        <v>47</v>
      </c>
      <c r="AC1136" s="3" t="s">
        <v>48</v>
      </c>
      <c r="AD1136" s="3">
        <v>0.0</v>
      </c>
      <c r="AE1136" s="3" t="s">
        <v>49</v>
      </c>
      <c r="AF1136" s="3">
        <v>6.27</v>
      </c>
      <c r="AG1136" s="3">
        <v>5.34</v>
      </c>
      <c r="AH1136" s="3">
        <v>6.67</v>
      </c>
      <c r="AI1136" s="3">
        <v>6.06</v>
      </c>
      <c r="AJ1136" s="3">
        <v>6.35</v>
      </c>
      <c r="AK1136" s="3">
        <v>7.61</v>
      </c>
      <c r="AL1136" s="3">
        <v>6.95</v>
      </c>
      <c r="AM1136" s="3">
        <v>6.17</v>
      </c>
    </row>
    <row r="1137">
      <c r="A1137" s="3" t="s">
        <v>2464</v>
      </c>
      <c r="B1137" s="3" t="s">
        <v>2465</v>
      </c>
      <c r="C1137" s="4">
        <v>22.0</v>
      </c>
      <c r="D1137" s="3" t="s">
        <v>41</v>
      </c>
      <c r="E1137" s="3" t="s">
        <v>52</v>
      </c>
      <c r="F1137" s="5">
        <v>7.2</v>
      </c>
      <c r="G1137" s="3">
        <v>4.0</v>
      </c>
      <c r="H1137" s="5">
        <v>90.22</v>
      </c>
      <c r="I1137" s="3" t="s">
        <v>724</v>
      </c>
      <c r="J1137" s="3">
        <f>IFERROR(__xludf.DUMMYFUNCTION("COUNTA(SPLIT(I1137,"",""))"),2.0)</f>
        <v>2</v>
      </c>
      <c r="K1137" s="3">
        <f>IFERROR(__xludf.DUMMYFUNCTION("IF(REGEXMATCH(I1137,""(?i)literary society""),1,0)"),1.0)</f>
        <v>1</v>
      </c>
      <c r="L1137" s="3">
        <f>IFERROR(__xludf.DUMMYFUNCTION("IF(REGEXMATCH(I1137,""(?i)robotics""),1,0)"),0.0)</f>
        <v>0</v>
      </c>
      <c r="M1137" s="3">
        <f>IFERROR(__xludf.DUMMYFUNCTION("IF(REGEXMATCH(I1137,""(?i)coding club""),1,0)"),0.0)</f>
        <v>0</v>
      </c>
      <c r="N1137" s="3">
        <f>IFERROR(__xludf.DUMMYFUNCTION("IF(REGEXMATCH(I1137,""(?i)entrepreneurship cell""),1,0)"),0.0)</f>
        <v>0</v>
      </c>
      <c r="O1137" s="3">
        <f>IFERROR(__xludf.DUMMYFUNCTION("IF(REGEXMATCH(I1137,""(?i)cultural club""),1,0)"),1.0)</f>
        <v>1</v>
      </c>
      <c r="P1137" s="3">
        <f>IFERROR(__xludf.DUMMYFUNCTION("IF(REGEXMATCH(I1137,""(?i)sports club""),1,0)"),0.0)</f>
        <v>0</v>
      </c>
      <c r="Q1137" s="3" t="s">
        <v>196</v>
      </c>
      <c r="R1137" s="3">
        <f>IFERROR(__xludf.DUMMYFUNCTION("COUNTA(SPLIT(Q1137,"",""))"),2.0)</f>
        <v>2</v>
      </c>
      <c r="S1137" s="3">
        <f>IFERROR(__xludf.DUMMYFUNCTION("IF(REGEXMATCH(Q1137,""(?i)c\+\+""),1,0)"),0.0)</f>
        <v>0</v>
      </c>
      <c r="T1137" s="3">
        <f>IFERROR(__xludf.DUMMYFUNCTION("IF(REGEXMATCH(Q1137,""(?i)machine learning""),1,0)"),0.0)</f>
        <v>0</v>
      </c>
      <c r="U1137" s="3">
        <f>IFERROR(__xludf.DUMMYFUNCTION("IF(REGEXMATCH(Q1137,""(?i)python""),1,0)"),0.0)</f>
        <v>0</v>
      </c>
      <c r="V1137" s="3">
        <f>IFERROR(__xludf.DUMMYFUNCTION("IF(REGEXMATCH(Q1137,""(?i)java""),1,0)"),1.0)</f>
        <v>1</v>
      </c>
      <c r="W1137" s="3">
        <f>IFERROR(__xludf.DUMMYFUNCTION("IF(REGEXMATCH(Q1137,""(?i)sql""),1,0)"),0.0)</f>
        <v>0</v>
      </c>
      <c r="X1137" s="3">
        <f>IFERROR(__xludf.DUMMYFUNCTION("IF(REGEXMATCH(Q1137,""(?i)web development""),1,0)"),1.0)</f>
        <v>1</v>
      </c>
      <c r="Y1137" s="3">
        <f>IFERROR(__xludf.DUMMYFUNCTION("IF(REGEXMATCH(Q1137,""(?i)data science""),1,0)"),0.0)</f>
        <v>0</v>
      </c>
      <c r="Z1137" s="3" t="s">
        <v>55</v>
      </c>
      <c r="AA1137" s="3" t="s">
        <v>48</v>
      </c>
      <c r="AB1137" s="3" t="s">
        <v>66</v>
      </c>
      <c r="AC1137" s="3" t="s">
        <v>85</v>
      </c>
      <c r="AD1137" s="3">
        <v>17.96</v>
      </c>
      <c r="AE1137" s="3" t="s">
        <v>72</v>
      </c>
      <c r="AF1137" s="3">
        <v>8.56</v>
      </c>
      <c r="AG1137" s="3">
        <v>5.96</v>
      </c>
      <c r="AH1137" s="3">
        <v>5.6</v>
      </c>
      <c r="AI1137" s="3">
        <v>7.45</v>
      </c>
      <c r="AJ1137" s="3">
        <v>6.97</v>
      </c>
      <c r="AK1137" s="3">
        <v>8.21</v>
      </c>
      <c r="AL1137" s="3">
        <v>6.65</v>
      </c>
      <c r="AM1137" s="3">
        <v>8.21</v>
      </c>
    </row>
    <row r="1138">
      <c r="A1138" s="3" t="s">
        <v>2466</v>
      </c>
      <c r="B1138" s="3" t="s">
        <v>2467</v>
      </c>
      <c r="C1138" s="4">
        <v>18.0</v>
      </c>
      <c r="D1138" s="3" t="s">
        <v>58</v>
      </c>
      <c r="E1138" s="3" t="s">
        <v>52</v>
      </c>
      <c r="F1138" s="5">
        <v>6.96</v>
      </c>
      <c r="G1138" s="3">
        <v>0.0</v>
      </c>
      <c r="H1138" s="5">
        <v>79.44</v>
      </c>
      <c r="I1138" s="3" t="s">
        <v>14</v>
      </c>
      <c r="J1138" s="3">
        <f>IFERROR(__xludf.DUMMYFUNCTION("COUNTA(SPLIT(I1138,"",""))"),1.0)</f>
        <v>1</v>
      </c>
      <c r="K1138" s="3">
        <f>IFERROR(__xludf.DUMMYFUNCTION("IF(REGEXMATCH(I1138,""(?i)literary society""),1,0)"),0.0)</f>
        <v>0</v>
      </c>
      <c r="L1138" s="3">
        <f>IFERROR(__xludf.DUMMYFUNCTION("IF(REGEXMATCH(I1138,""(?i)robotics""),1,0)"),0.0)</f>
        <v>0</v>
      </c>
      <c r="M1138" s="3">
        <f>IFERROR(__xludf.DUMMYFUNCTION("IF(REGEXMATCH(I1138,""(?i)coding club""),1,0)"),0.0)</f>
        <v>0</v>
      </c>
      <c r="N1138" s="3">
        <f>IFERROR(__xludf.DUMMYFUNCTION("IF(REGEXMATCH(I1138,""(?i)entrepreneurship cell""),1,0)"),0.0)</f>
        <v>0</v>
      </c>
      <c r="O1138" s="3">
        <f>IFERROR(__xludf.DUMMYFUNCTION("IF(REGEXMATCH(I1138,""(?i)cultural club""),1,0)"),1.0)</f>
        <v>1</v>
      </c>
      <c r="P1138" s="3">
        <f>IFERROR(__xludf.DUMMYFUNCTION("IF(REGEXMATCH(I1138,""(?i)sports club""),1,0)"),0.0)</f>
        <v>0</v>
      </c>
      <c r="Q1138" s="3" t="s">
        <v>2468</v>
      </c>
      <c r="R1138" s="3">
        <f>IFERROR(__xludf.DUMMYFUNCTION("COUNTA(SPLIT(Q1138,"",""))"),4.0)</f>
        <v>4</v>
      </c>
      <c r="S1138" s="3">
        <f>IFERROR(__xludf.DUMMYFUNCTION("IF(REGEXMATCH(Q1138,""(?i)c\+\+""),1,0)"),1.0)</f>
        <v>1</v>
      </c>
      <c r="T1138" s="3">
        <f>IFERROR(__xludf.DUMMYFUNCTION("IF(REGEXMATCH(Q1138,""(?i)machine learning""),1,0)"),0.0)</f>
        <v>0</v>
      </c>
      <c r="U1138" s="3">
        <f>IFERROR(__xludf.DUMMYFUNCTION("IF(REGEXMATCH(Q1138,""(?i)python""),1,0)"),0.0)</f>
        <v>0</v>
      </c>
      <c r="V1138" s="3">
        <f>IFERROR(__xludf.DUMMYFUNCTION("IF(REGEXMATCH(Q1138,""(?i)java""),1,0)"),1.0)</f>
        <v>1</v>
      </c>
      <c r="W1138" s="3">
        <f>IFERROR(__xludf.DUMMYFUNCTION("IF(REGEXMATCH(Q1138,""(?i)sql""),1,0)"),0.0)</f>
        <v>0</v>
      </c>
      <c r="X1138" s="3">
        <f>IFERROR(__xludf.DUMMYFUNCTION("IF(REGEXMATCH(Q1138,""(?i)web development""),1,0)"),1.0)</f>
        <v>1</v>
      </c>
      <c r="Y1138" s="3">
        <f>IFERROR(__xludf.DUMMYFUNCTION("IF(REGEXMATCH(Q1138,""(?i)data science""),1,0)"),1.0)</f>
        <v>1</v>
      </c>
      <c r="Z1138" s="3" t="s">
        <v>55</v>
      </c>
      <c r="AA1138" s="3" t="s">
        <v>48</v>
      </c>
      <c r="AB1138" s="3" t="s">
        <v>47</v>
      </c>
      <c r="AC1138" s="3" t="s">
        <v>48</v>
      </c>
      <c r="AD1138" s="3">
        <v>0.0</v>
      </c>
      <c r="AE1138" s="3" t="s">
        <v>49</v>
      </c>
      <c r="AF1138" s="3">
        <v>7.95</v>
      </c>
      <c r="AG1138" s="3">
        <v>7.29</v>
      </c>
      <c r="AH1138" s="3">
        <v>6.39</v>
      </c>
      <c r="AI1138" s="3">
        <v>7.36</v>
      </c>
      <c r="AJ1138" s="3">
        <v>5.86</v>
      </c>
      <c r="AK1138" s="3">
        <v>7.11</v>
      </c>
      <c r="AL1138" s="3">
        <v>6.97</v>
      </c>
      <c r="AM1138" s="3">
        <v>6.79</v>
      </c>
    </row>
    <row r="1139">
      <c r="A1139" s="3" t="s">
        <v>2469</v>
      </c>
      <c r="B1139" s="3" t="s">
        <v>2470</v>
      </c>
      <c r="C1139" s="4">
        <v>20.0</v>
      </c>
      <c r="D1139" s="3" t="s">
        <v>41</v>
      </c>
      <c r="E1139" s="3" t="s">
        <v>59</v>
      </c>
      <c r="F1139" s="5">
        <v>6.76</v>
      </c>
      <c r="G1139" s="3">
        <v>0.0</v>
      </c>
      <c r="H1139" s="5">
        <v>79.14</v>
      </c>
      <c r="I1139" s="3" t="s">
        <v>12</v>
      </c>
      <c r="J1139" s="3">
        <f>IFERROR(__xludf.DUMMYFUNCTION("COUNTA(SPLIT(I1139,"",""))"),1.0)</f>
        <v>1</v>
      </c>
      <c r="K1139" s="3">
        <f>IFERROR(__xludf.DUMMYFUNCTION("IF(REGEXMATCH(I1139,""(?i)literary society""),1,0)"),0.0)</f>
        <v>0</v>
      </c>
      <c r="L1139" s="3">
        <f>IFERROR(__xludf.DUMMYFUNCTION("IF(REGEXMATCH(I1139,""(?i)robotics""),1,0)"),0.0)</f>
        <v>0</v>
      </c>
      <c r="M1139" s="3">
        <f>IFERROR(__xludf.DUMMYFUNCTION("IF(REGEXMATCH(I1139,""(?i)coding club""),1,0)"),1.0)</f>
        <v>1</v>
      </c>
      <c r="N1139" s="3">
        <f>IFERROR(__xludf.DUMMYFUNCTION("IF(REGEXMATCH(I1139,""(?i)entrepreneurship cell""),1,0)"),0.0)</f>
        <v>0</v>
      </c>
      <c r="O1139" s="3">
        <f>IFERROR(__xludf.DUMMYFUNCTION("IF(REGEXMATCH(I1139,""(?i)cultural club""),1,0)"),0.0)</f>
        <v>0</v>
      </c>
      <c r="P1139" s="3">
        <f>IFERROR(__xludf.DUMMYFUNCTION("IF(REGEXMATCH(I1139,""(?i)sports club""),1,0)"),0.0)</f>
        <v>0</v>
      </c>
      <c r="Q1139" s="3" t="s">
        <v>718</v>
      </c>
      <c r="R1139" s="3">
        <f>IFERROR(__xludf.DUMMYFUNCTION("COUNTA(SPLIT(Q1139,"",""))"),4.0)</f>
        <v>4</v>
      </c>
      <c r="S1139" s="3">
        <f>IFERROR(__xludf.DUMMYFUNCTION("IF(REGEXMATCH(Q1139,""(?i)c\+\+""),1,0)"),0.0)</f>
        <v>0</v>
      </c>
      <c r="T1139" s="3">
        <f>IFERROR(__xludf.DUMMYFUNCTION("IF(REGEXMATCH(Q1139,""(?i)machine learning""),1,0)"),0.0)</f>
        <v>0</v>
      </c>
      <c r="U1139" s="3">
        <f>IFERROR(__xludf.DUMMYFUNCTION("IF(REGEXMATCH(Q1139,""(?i)python""),1,0)"),1.0)</f>
        <v>1</v>
      </c>
      <c r="V1139" s="3">
        <f>IFERROR(__xludf.DUMMYFUNCTION("IF(REGEXMATCH(Q1139,""(?i)java""),1,0)"),1.0)</f>
        <v>1</v>
      </c>
      <c r="W1139" s="3">
        <f>IFERROR(__xludf.DUMMYFUNCTION("IF(REGEXMATCH(Q1139,""(?i)sql""),1,0)"),1.0)</f>
        <v>1</v>
      </c>
      <c r="X1139" s="3">
        <f>IFERROR(__xludf.DUMMYFUNCTION("IF(REGEXMATCH(Q1139,""(?i)web development""),1,0)"),1.0)</f>
        <v>1</v>
      </c>
      <c r="Y1139" s="3">
        <f>IFERROR(__xludf.DUMMYFUNCTION("IF(REGEXMATCH(Q1139,""(?i)data science""),1,0)"),0.0)</f>
        <v>0</v>
      </c>
      <c r="Z1139" s="3" t="s">
        <v>55</v>
      </c>
      <c r="AA1139" s="3" t="s">
        <v>48</v>
      </c>
      <c r="AB1139" s="3" t="s">
        <v>47</v>
      </c>
      <c r="AC1139" s="3" t="s">
        <v>48</v>
      </c>
      <c r="AD1139" s="3">
        <v>0.0</v>
      </c>
      <c r="AE1139" s="3" t="s">
        <v>49</v>
      </c>
      <c r="AF1139" s="3">
        <v>6.59</v>
      </c>
      <c r="AG1139" s="3">
        <v>6.52</v>
      </c>
      <c r="AH1139" s="3">
        <v>5.74</v>
      </c>
      <c r="AI1139" s="3">
        <v>7.59</v>
      </c>
      <c r="AJ1139" s="3">
        <v>5.59</v>
      </c>
      <c r="AK1139" s="3">
        <v>5.7</v>
      </c>
      <c r="AL1139" s="3">
        <v>7.85</v>
      </c>
      <c r="AM1139" s="3">
        <v>8.5</v>
      </c>
    </row>
    <row r="1140">
      <c r="A1140" s="3" t="s">
        <v>2471</v>
      </c>
      <c r="B1140" s="3" t="s">
        <v>2472</v>
      </c>
      <c r="C1140" s="4">
        <v>22.0</v>
      </c>
      <c r="D1140" s="3" t="s">
        <v>58</v>
      </c>
      <c r="E1140" s="3" t="s">
        <v>59</v>
      </c>
      <c r="F1140" s="5">
        <v>7.16</v>
      </c>
      <c r="G1140" s="3">
        <v>3.0</v>
      </c>
      <c r="H1140" s="5">
        <v>80.73</v>
      </c>
      <c r="I1140" s="3" t="s">
        <v>2473</v>
      </c>
      <c r="J1140" s="3">
        <f>IFERROR(__xludf.DUMMYFUNCTION("COUNTA(SPLIT(I1140,"",""))"),3.0)</f>
        <v>3</v>
      </c>
      <c r="K1140" s="3">
        <f>IFERROR(__xludf.DUMMYFUNCTION("IF(REGEXMATCH(I1140,""(?i)literary society""),1,0)"),0.0)</f>
        <v>0</v>
      </c>
      <c r="L1140" s="3">
        <f>IFERROR(__xludf.DUMMYFUNCTION("IF(REGEXMATCH(I1140,""(?i)robotics""),1,0)"),1.0)</f>
        <v>1</v>
      </c>
      <c r="M1140" s="3">
        <f>IFERROR(__xludf.DUMMYFUNCTION("IF(REGEXMATCH(I1140,""(?i)coding club""),1,0)"),1.0)</f>
        <v>1</v>
      </c>
      <c r="N1140" s="3">
        <f>IFERROR(__xludf.DUMMYFUNCTION("IF(REGEXMATCH(I1140,""(?i)entrepreneurship cell""),1,0)"),0.0)</f>
        <v>0</v>
      </c>
      <c r="O1140" s="3">
        <f>IFERROR(__xludf.DUMMYFUNCTION("IF(REGEXMATCH(I1140,""(?i)cultural club""),1,0)"),0.0)</f>
        <v>0</v>
      </c>
      <c r="P1140" s="3">
        <f>IFERROR(__xludf.DUMMYFUNCTION("IF(REGEXMATCH(I1140,""(?i)sports club""),1,0)"),1.0)</f>
        <v>1</v>
      </c>
      <c r="Q1140" s="3" t="s">
        <v>230</v>
      </c>
      <c r="R1140" s="3">
        <f>IFERROR(__xludf.DUMMYFUNCTION("COUNTA(SPLIT(Q1140,"",""))"),2.0)</f>
        <v>2</v>
      </c>
      <c r="S1140" s="3">
        <f>IFERROR(__xludf.DUMMYFUNCTION("IF(REGEXMATCH(Q1140,""(?i)c\+\+""),1,0)"),1.0)</f>
        <v>1</v>
      </c>
      <c r="T1140" s="3">
        <f>IFERROR(__xludf.DUMMYFUNCTION("IF(REGEXMATCH(Q1140,""(?i)machine learning""),1,0)"),0.0)</f>
        <v>0</v>
      </c>
      <c r="U1140" s="3">
        <f>IFERROR(__xludf.DUMMYFUNCTION("IF(REGEXMATCH(Q1140,""(?i)python""),1,0)"),0.0)</f>
        <v>0</v>
      </c>
      <c r="V1140" s="3">
        <f>IFERROR(__xludf.DUMMYFUNCTION("IF(REGEXMATCH(Q1140,""(?i)java""),1,0)"),1.0)</f>
        <v>1</v>
      </c>
      <c r="W1140" s="3">
        <f>IFERROR(__xludf.DUMMYFUNCTION("IF(REGEXMATCH(Q1140,""(?i)sql""),1,0)"),0.0)</f>
        <v>0</v>
      </c>
      <c r="X1140" s="3">
        <f>IFERROR(__xludf.DUMMYFUNCTION("IF(REGEXMATCH(Q1140,""(?i)web development""),1,0)"),0.0)</f>
        <v>0</v>
      </c>
      <c r="Y1140" s="3">
        <f>IFERROR(__xludf.DUMMYFUNCTION("IF(REGEXMATCH(Q1140,""(?i)data science""),1,0)"),0.0)</f>
        <v>0</v>
      </c>
      <c r="Z1140" s="3" t="s">
        <v>45</v>
      </c>
      <c r="AA1140" s="3" t="s">
        <v>46</v>
      </c>
      <c r="AB1140" s="3" t="s">
        <v>66</v>
      </c>
      <c r="AC1140" s="3" t="s">
        <v>72</v>
      </c>
      <c r="AD1140" s="3">
        <v>3.64</v>
      </c>
      <c r="AE1140" s="3" t="s">
        <v>75</v>
      </c>
      <c r="AF1140" s="3">
        <v>6.02</v>
      </c>
      <c r="AG1140" s="3">
        <v>6.17</v>
      </c>
      <c r="AH1140" s="3">
        <v>8.34</v>
      </c>
      <c r="AI1140" s="3">
        <v>8.29</v>
      </c>
      <c r="AJ1140" s="3">
        <v>6.69</v>
      </c>
      <c r="AK1140" s="3">
        <v>8.23</v>
      </c>
      <c r="AL1140" s="3">
        <v>6.83</v>
      </c>
      <c r="AM1140" s="3">
        <v>6.67</v>
      </c>
    </row>
    <row r="1141">
      <c r="A1141" s="3" t="s">
        <v>2474</v>
      </c>
      <c r="B1141" s="3" t="s">
        <v>470</v>
      </c>
      <c r="C1141" s="4">
        <v>21.0</v>
      </c>
      <c r="D1141" s="3" t="s">
        <v>41</v>
      </c>
      <c r="E1141" s="3" t="s">
        <v>59</v>
      </c>
      <c r="F1141" s="5">
        <v>7.22</v>
      </c>
      <c r="G1141" s="3">
        <v>0.0</v>
      </c>
      <c r="H1141" s="5">
        <v>91.71</v>
      </c>
      <c r="I1141" s="3" t="s">
        <v>10</v>
      </c>
      <c r="J1141" s="3">
        <f>IFERROR(__xludf.DUMMYFUNCTION("COUNTA(SPLIT(I1141,"",""))"),1.0)</f>
        <v>1</v>
      </c>
      <c r="K1141" s="3">
        <f>IFERROR(__xludf.DUMMYFUNCTION("IF(REGEXMATCH(I1141,""(?i)literary society""),1,0)"),1.0)</f>
        <v>1</v>
      </c>
      <c r="L1141" s="3">
        <f>IFERROR(__xludf.DUMMYFUNCTION("IF(REGEXMATCH(I1141,""(?i)robotics""),1,0)"),0.0)</f>
        <v>0</v>
      </c>
      <c r="M1141" s="3">
        <f>IFERROR(__xludf.DUMMYFUNCTION("IF(REGEXMATCH(I1141,""(?i)coding club""),1,0)"),0.0)</f>
        <v>0</v>
      </c>
      <c r="N1141" s="3">
        <f>IFERROR(__xludf.DUMMYFUNCTION("IF(REGEXMATCH(I1141,""(?i)entrepreneurship cell""),1,0)"),0.0)</f>
        <v>0</v>
      </c>
      <c r="O1141" s="3">
        <f>IFERROR(__xludf.DUMMYFUNCTION("IF(REGEXMATCH(I1141,""(?i)cultural club""),1,0)"),0.0)</f>
        <v>0</v>
      </c>
      <c r="P1141" s="3">
        <f>IFERROR(__xludf.DUMMYFUNCTION("IF(REGEXMATCH(I1141,""(?i)sports club""),1,0)"),0.0)</f>
        <v>0</v>
      </c>
      <c r="Q1141" s="3" t="s">
        <v>1310</v>
      </c>
      <c r="R1141" s="3">
        <f>IFERROR(__xludf.DUMMYFUNCTION("COUNTA(SPLIT(Q1141,"",""))"),2.0)</f>
        <v>2</v>
      </c>
      <c r="S1141" s="3">
        <f>IFERROR(__xludf.DUMMYFUNCTION("IF(REGEXMATCH(Q1141,""(?i)c\+\+""),1,0)"),1.0)</f>
        <v>1</v>
      </c>
      <c r="T1141" s="3">
        <f>IFERROR(__xludf.DUMMYFUNCTION("IF(REGEXMATCH(Q1141,""(?i)machine learning""),1,0)"),0.0)</f>
        <v>0</v>
      </c>
      <c r="U1141" s="3">
        <f>IFERROR(__xludf.DUMMYFUNCTION("IF(REGEXMATCH(Q1141,""(?i)python""),1,0)"),1.0)</f>
        <v>1</v>
      </c>
      <c r="V1141" s="3">
        <f>IFERROR(__xludf.DUMMYFUNCTION("IF(REGEXMATCH(Q1141,""(?i)java""),1,0)"),0.0)</f>
        <v>0</v>
      </c>
      <c r="W1141" s="3">
        <f>IFERROR(__xludf.DUMMYFUNCTION("IF(REGEXMATCH(Q1141,""(?i)sql""),1,0)"),0.0)</f>
        <v>0</v>
      </c>
      <c r="X1141" s="3">
        <f>IFERROR(__xludf.DUMMYFUNCTION("IF(REGEXMATCH(Q1141,""(?i)web development""),1,0)"),0.0)</f>
        <v>0</v>
      </c>
      <c r="Y1141" s="3">
        <f>IFERROR(__xludf.DUMMYFUNCTION("IF(REGEXMATCH(Q1141,""(?i)data science""),1,0)"),0.0)</f>
        <v>0</v>
      </c>
      <c r="Z1141" s="3" t="s">
        <v>55</v>
      </c>
      <c r="AA1141" s="3" t="s">
        <v>48</v>
      </c>
      <c r="AB1141" s="3" t="s">
        <v>47</v>
      </c>
      <c r="AC1141" s="3" t="s">
        <v>48</v>
      </c>
      <c r="AD1141" s="3">
        <v>0.0</v>
      </c>
      <c r="AE1141" s="3" t="s">
        <v>49</v>
      </c>
      <c r="AF1141" s="3">
        <v>6.82</v>
      </c>
      <c r="AG1141" s="3">
        <v>10.0</v>
      </c>
      <c r="AH1141" s="3">
        <v>7.3</v>
      </c>
      <c r="AI1141" s="3">
        <v>6.25</v>
      </c>
      <c r="AJ1141" s="3">
        <v>6.57</v>
      </c>
      <c r="AK1141" s="3">
        <v>8.15</v>
      </c>
      <c r="AL1141" s="3">
        <v>7.11</v>
      </c>
      <c r="AM1141" s="3">
        <v>5.56</v>
      </c>
    </row>
    <row r="1142">
      <c r="A1142" s="3" t="s">
        <v>2475</v>
      </c>
      <c r="B1142" s="3" t="s">
        <v>2476</v>
      </c>
      <c r="C1142" s="4">
        <v>21.0</v>
      </c>
      <c r="D1142" s="3" t="s">
        <v>58</v>
      </c>
      <c r="E1142" s="3" t="s">
        <v>52</v>
      </c>
      <c r="F1142" s="5">
        <v>7.02</v>
      </c>
      <c r="G1142" s="3">
        <v>0.0</v>
      </c>
      <c r="H1142" s="5">
        <v>75.63</v>
      </c>
      <c r="I1142" s="3" t="s">
        <v>368</v>
      </c>
      <c r="J1142" s="3">
        <f>IFERROR(__xludf.DUMMYFUNCTION("COUNTA(SPLIT(I1142,"",""))"),3.0)</f>
        <v>3</v>
      </c>
      <c r="K1142" s="3">
        <f>IFERROR(__xludf.DUMMYFUNCTION("IF(REGEXMATCH(I1142,""(?i)literary society""),1,0)"),0.0)</f>
        <v>0</v>
      </c>
      <c r="L1142" s="3">
        <f>IFERROR(__xludf.DUMMYFUNCTION("IF(REGEXMATCH(I1142,""(?i)robotics""),1,0)"),1.0)</f>
        <v>1</v>
      </c>
      <c r="M1142" s="3">
        <f>IFERROR(__xludf.DUMMYFUNCTION("IF(REGEXMATCH(I1142,""(?i)coding club""),1,0)"),1.0)</f>
        <v>1</v>
      </c>
      <c r="N1142" s="3">
        <f>IFERROR(__xludf.DUMMYFUNCTION("IF(REGEXMATCH(I1142,""(?i)entrepreneurship cell""),1,0)"),0.0)</f>
        <v>0</v>
      </c>
      <c r="O1142" s="3">
        <f>IFERROR(__xludf.DUMMYFUNCTION("IF(REGEXMATCH(I1142,""(?i)cultural club""),1,0)"),0.0)</f>
        <v>0</v>
      </c>
      <c r="P1142" s="3">
        <f>IFERROR(__xludf.DUMMYFUNCTION("IF(REGEXMATCH(I1142,""(?i)sports club""),1,0)"),1.0)</f>
        <v>1</v>
      </c>
      <c r="Q1142" s="3" t="s">
        <v>1126</v>
      </c>
      <c r="R1142" s="3">
        <f>IFERROR(__xludf.DUMMYFUNCTION("COUNTA(SPLIT(Q1142,"",""))"),5.0)</f>
        <v>5</v>
      </c>
      <c r="S1142" s="3">
        <f>IFERROR(__xludf.DUMMYFUNCTION("IF(REGEXMATCH(Q1142,""(?i)c\+\+""),1,0)"),1.0)</f>
        <v>1</v>
      </c>
      <c r="T1142" s="3">
        <f>IFERROR(__xludf.DUMMYFUNCTION("IF(REGEXMATCH(Q1142,""(?i)machine learning""),1,0)"),0.0)</f>
        <v>0</v>
      </c>
      <c r="U1142" s="3">
        <f>IFERROR(__xludf.DUMMYFUNCTION("IF(REGEXMATCH(Q1142,""(?i)python""),1,0)"),1.0)</f>
        <v>1</v>
      </c>
      <c r="V1142" s="3">
        <f>IFERROR(__xludf.DUMMYFUNCTION("IF(REGEXMATCH(Q1142,""(?i)java""),1,0)"),1.0)</f>
        <v>1</v>
      </c>
      <c r="W1142" s="3">
        <f>IFERROR(__xludf.DUMMYFUNCTION("IF(REGEXMATCH(Q1142,""(?i)sql""),1,0)"),1.0)</f>
        <v>1</v>
      </c>
      <c r="X1142" s="3">
        <f>IFERROR(__xludf.DUMMYFUNCTION("IF(REGEXMATCH(Q1142,""(?i)web development""),1,0)"),0.0)</f>
        <v>0</v>
      </c>
      <c r="Y1142" s="3">
        <f>IFERROR(__xludf.DUMMYFUNCTION("IF(REGEXMATCH(Q1142,""(?i)data science""),1,0)"),1.0)</f>
        <v>1</v>
      </c>
      <c r="Z1142" s="3" t="s">
        <v>55</v>
      </c>
      <c r="AA1142" s="3" t="s">
        <v>48</v>
      </c>
      <c r="AB1142" s="3" t="s">
        <v>47</v>
      </c>
      <c r="AC1142" s="3" t="s">
        <v>48</v>
      </c>
      <c r="AD1142" s="3">
        <v>0.0</v>
      </c>
      <c r="AE1142" s="3" t="s">
        <v>49</v>
      </c>
      <c r="AF1142" s="3">
        <v>6.41</v>
      </c>
      <c r="AG1142" s="3">
        <v>8.27</v>
      </c>
      <c r="AH1142" s="3">
        <v>6.89</v>
      </c>
      <c r="AI1142" s="3">
        <v>6.62</v>
      </c>
      <c r="AJ1142" s="3">
        <v>6.08</v>
      </c>
      <c r="AK1142" s="3">
        <v>7.27</v>
      </c>
      <c r="AL1142" s="3">
        <v>7.19</v>
      </c>
      <c r="AM1142" s="3">
        <v>7.39</v>
      </c>
    </row>
    <row r="1143">
      <c r="A1143" s="3" t="s">
        <v>2477</v>
      </c>
      <c r="B1143" s="3" t="s">
        <v>178</v>
      </c>
      <c r="C1143" s="4">
        <v>18.0</v>
      </c>
      <c r="D1143" s="3" t="s">
        <v>58</v>
      </c>
      <c r="E1143" s="3" t="s">
        <v>82</v>
      </c>
      <c r="F1143" s="5">
        <v>7.48</v>
      </c>
      <c r="G1143" s="3">
        <v>1.0</v>
      </c>
      <c r="H1143" s="5">
        <v>66.15</v>
      </c>
      <c r="I1143" s="3" t="s">
        <v>124</v>
      </c>
      <c r="J1143" s="3">
        <f>IFERROR(__xludf.DUMMYFUNCTION("COUNTA(SPLIT(I1143,"",""))"),3.0)</f>
        <v>3</v>
      </c>
      <c r="K1143" s="3">
        <f>IFERROR(__xludf.DUMMYFUNCTION("IF(REGEXMATCH(I1143,""(?i)literary society""),1,0)"),1.0)</f>
        <v>1</v>
      </c>
      <c r="L1143" s="3">
        <f>IFERROR(__xludf.DUMMYFUNCTION("IF(REGEXMATCH(I1143,""(?i)robotics""),1,0)"),1.0)</f>
        <v>1</v>
      </c>
      <c r="M1143" s="3">
        <f>IFERROR(__xludf.DUMMYFUNCTION("IF(REGEXMATCH(I1143,""(?i)coding club""),1,0)"),0.0)</f>
        <v>0</v>
      </c>
      <c r="N1143" s="3">
        <f>IFERROR(__xludf.DUMMYFUNCTION("IF(REGEXMATCH(I1143,""(?i)entrepreneurship cell""),1,0)"),0.0)</f>
        <v>0</v>
      </c>
      <c r="O1143" s="3">
        <f>IFERROR(__xludf.DUMMYFUNCTION("IF(REGEXMATCH(I1143,""(?i)cultural club""),1,0)"),0.0)</f>
        <v>0</v>
      </c>
      <c r="P1143" s="3">
        <f>IFERROR(__xludf.DUMMYFUNCTION("IF(REGEXMATCH(I1143,""(?i)sports club""),1,0)"),1.0)</f>
        <v>1</v>
      </c>
      <c r="Q1143" s="3" t="s">
        <v>1200</v>
      </c>
      <c r="R1143" s="3">
        <f>IFERROR(__xludf.DUMMYFUNCTION("COUNTA(SPLIT(Q1143,"",""))"),3.0)</f>
        <v>3</v>
      </c>
      <c r="S1143" s="3">
        <f>IFERROR(__xludf.DUMMYFUNCTION("IF(REGEXMATCH(Q1143,""(?i)c\+\+""),1,0)"),0.0)</f>
        <v>0</v>
      </c>
      <c r="T1143" s="3">
        <f>IFERROR(__xludf.DUMMYFUNCTION("IF(REGEXMATCH(Q1143,""(?i)machine learning""),1,0)"),0.0)</f>
        <v>0</v>
      </c>
      <c r="U1143" s="3">
        <f>IFERROR(__xludf.DUMMYFUNCTION("IF(REGEXMATCH(Q1143,""(?i)python""),1,0)"),1.0)</f>
        <v>1</v>
      </c>
      <c r="V1143" s="3">
        <f>IFERROR(__xludf.DUMMYFUNCTION("IF(REGEXMATCH(Q1143,""(?i)java""),1,0)"),1.0)</f>
        <v>1</v>
      </c>
      <c r="W1143" s="3">
        <f>IFERROR(__xludf.DUMMYFUNCTION("IF(REGEXMATCH(Q1143,""(?i)sql""),1,0)"),0.0)</f>
        <v>0</v>
      </c>
      <c r="X1143" s="3">
        <f>IFERROR(__xludf.DUMMYFUNCTION("IF(REGEXMATCH(Q1143,""(?i)web development""),1,0)"),0.0)</f>
        <v>0</v>
      </c>
      <c r="Y1143" s="3">
        <f>IFERROR(__xludf.DUMMYFUNCTION("IF(REGEXMATCH(Q1143,""(?i)data science""),1,0)"),1.0)</f>
        <v>1</v>
      </c>
      <c r="Z1143" s="3" t="s">
        <v>45</v>
      </c>
      <c r="AA1143" s="3" t="s">
        <v>61</v>
      </c>
      <c r="AB1143" s="3" t="s">
        <v>47</v>
      </c>
      <c r="AC1143" s="3" t="s">
        <v>48</v>
      </c>
      <c r="AD1143" s="3">
        <v>0.0</v>
      </c>
      <c r="AE1143" s="3" t="s">
        <v>49</v>
      </c>
      <c r="AF1143" s="3">
        <v>6.66</v>
      </c>
      <c r="AG1143" s="3">
        <v>7.34</v>
      </c>
      <c r="AH1143" s="3">
        <v>8.55</v>
      </c>
      <c r="AI1143" s="3">
        <v>7.85</v>
      </c>
      <c r="AJ1143" s="3">
        <v>7.41</v>
      </c>
      <c r="AK1143" s="3">
        <v>7.46</v>
      </c>
      <c r="AL1143" s="3">
        <v>7.04</v>
      </c>
      <c r="AM1143" s="3">
        <v>7.56</v>
      </c>
    </row>
    <row r="1144">
      <c r="A1144" s="3" t="s">
        <v>2478</v>
      </c>
      <c r="B1144" s="3" t="s">
        <v>2479</v>
      </c>
      <c r="C1144" s="4">
        <v>23.0</v>
      </c>
      <c r="D1144" s="3" t="s">
        <v>41</v>
      </c>
      <c r="E1144" s="3" t="s">
        <v>82</v>
      </c>
      <c r="F1144" s="5">
        <v>7.62</v>
      </c>
      <c r="G1144" s="3">
        <v>0.0</v>
      </c>
      <c r="H1144" s="5">
        <v>70.79</v>
      </c>
      <c r="I1144" s="3" t="s">
        <v>83</v>
      </c>
      <c r="J1144" s="3">
        <f>IFERROR(__xludf.DUMMYFUNCTION("COUNTA(SPLIT(I1144,"",""))"),3.0)</f>
        <v>3</v>
      </c>
      <c r="K1144" s="3">
        <f>IFERROR(__xludf.DUMMYFUNCTION("IF(REGEXMATCH(I1144,""(?i)literary society""),1,0)"),1.0)</f>
        <v>1</v>
      </c>
      <c r="L1144" s="3">
        <f>IFERROR(__xludf.DUMMYFUNCTION("IF(REGEXMATCH(I1144,""(?i)robotics""),1,0)"),0.0)</f>
        <v>0</v>
      </c>
      <c r="M1144" s="3">
        <f>IFERROR(__xludf.DUMMYFUNCTION("IF(REGEXMATCH(I1144,""(?i)coding club""),1,0)"),0.0)</f>
        <v>0</v>
      </c>
      <c r="N1144" s="3">
        <f>IFERROR(__xludf.DUMMYFUNCTION("IF(REGEXMATCH(I1144,""(?i)entrepreneurship cell""),1,0)"),0.0)</f>
        <v>0</v>
      </c>
      <c r="O1144" s="3">
        <f>IFERROR(__xludf.DUMMYFUNCTION("IF(REGEXMATCH(I1144,""(?i)cultural club""),1,0)"),1.0)</f>
        <v>1</v>
      </c>
      <c r="P1144" s="3">
        <f>IFERROR(__xludf.DUMMYFUNCTION("IF(REGEXMATCH(I1144,""(?i)sports club""),1,0)"),1.0)</f>
        <v>1</v>
      </c>
      <c r="Q1144" s="3" t="s">
        <v>522</v>
      </c>
      <c r="R1144" s="3">
        <f>IFERROR(__xludf.DUMMYFUNCTION("COUNTA(SPLIT(Q1144,"",""))"),2.0)</f>
        <v>2</v>
      </c>
      <c r="S1144" s="3">
        <f>IFERROR(__xludf.DUMMYFUNCTION("IF(REGEXMATCH(Q1144,""(?i)c\+\+""),1,0)"),0.0)</f>
        <v>0</v>
      </c>
      <c r="T1144" s="3">
        <f>IFERROR(__xludf.DUMMYFUNCTION("IF(REGEXMATCH(Q1144,""(?i)machine learning""),1,0)"),0.0)</f>
        <v>0</v>
      </c>
      <c r="U1144" s="3">
        <f>IFERROR(__xludf.DUMMYFUNCTION("IF(REGEXMATCH(Q1144,""(?i)python""),1,0)"),1.0)</f>
        <v>1</v>
      </c>
      <c r="V1144" s="3">
        <f>IFERROR(__xludf.DUMMYFUNCTION("IF(REGEXMATCH(Q1144,""(?i)java""),1,0)"),0.0)</f>
        <v>0</v>
      </c>
      <c r="W1144" s="3">
        <f>IFERROR(__xludf.DUMMYFUNCTION("IF(REGEXMATCH(Q1144,""(?i)sql""),1,0)"),1.0)</f>
        <v>1</v>
      </c>
      <c r="X1144" s="3">
        <f>IFERROR(__xludf.DUMMYFUNCTION("IF(REGEXMATCH(Q1144,""(?i)web development""),1,0)"),0.0)</f>
        <v>0</v>
      </c>
      <c r="Y1144" s="3">
        <f>IFERROR(__xludf.DUMMYFUNCTION("IF(REGEXMATCH(Q1144,""(?i)data science""),1,0)"),0.0)</f>
        <v>0</v>
      </c>
      <c r="Z1144" s="3" t="s">
        <v>55</v>
      </c>
      <c r="AA1144" s="3" t="s">
        <v>48</v>
      </c>
      <c r="AB1144" s="3" t="s">
        <v>47</v>
      </c>
      <c r="AC1144" s="3" t="s">
        <v>48</v>
      </c>
      <c r="AD1144" s="3">
        <v>0.0</v>
      </c>
      <c r="AE1144" s="3" t="s">
        <v>49</v>
      </c>
      <c r="AF1144" s="3">
        <v>7.85</v>
      </c>
      <c r="AG1144" s="3">
        <v>8.22</v>
      </c>
      <c r="AH1144" s="3">
        <v>8.21</v>
      </c>
      <c r="AI1144" s="3">
        <v>6.91</v>
      </c>
      <c r="AJ1144" s="3">
        <v>7.36</v>
      </c>
      <c r="AK1144" s="3">
        <v>8.3</v>
      </c>
      <c r="AL1144" s="3">
        <v>6.7</v>
      </c>
      <c r="AM1144" s="3">
        <v>7.38</v>
      </c>
    </row>
    <row r="1145">
      <c r="A1145" s="3" t="s">
        <v>2480</v>
      </c>
      <c r="B1145" s="3" t="s">
        <v>212</v>
      </c>
      <c r="C1145" s="4">
        <v>20.0</v>
      </c>
      <c r="D1145" s="3" t="s">
        <v>41</v>
      </c>
      <c r="E1145" s="3" t="s">
        <v>52</v>
      </c>
      <c r="F1145" s="5">
        <v>6.87</v>
      </c>
      <c r="G1145" s="3">
        <v>1.0</v>
      </c>
      <c r="H1145" s="5">
        <v>89.07</v>
      </c>
      <c r="I1145" s="3" t="s">
        <v>745</v>
      </c>
      <c r="J1145" s="3">
        <f>IFERROR(__xludf.DUMMYFUNCTION("COUNTA(SPLIT(I1145,"",""))"),3.0)</f>
        <v>3</v>
      </c>
      <c r="K1145" s="3">
        <f>IFERROR(__xludf.DUMMYFUNCTION("IF(REGEXMATCH(I1145,""(?i)literary society""),1,0)"),1.0)</f>
        <v>1</v>
      </c>
      <c r="L1145" s="3">
        <f>IFERROR(__xludf.DUMMYFUNCTION("IF(REGEXMATCH(I1145,""(?i)robotics""),1,0)"),0.0)</f>
        <v>0</v>
      </c>
      <c r="M1145" s="3">
        <f>IFERROR(__xludf.DUMMYFUNCTION("IF(REGEXMATCH(I1145,""(?i)coding club""),1,0)"),0.0)</f>
        <v>0</v>
      </c>
      <c r="N1145" s="3">
        <f>IFERROR(__xludf.DUMMYFUNCTION("IF(REGEXMATCH(I1145,""(?i)entrepreneurship cell""),1,0)"),0.0)</f>
        <v>0</v>
      </c>
      <c r="O1145" s="3">
        <f>IFERROR(__xludf.DUMMYFUNCTION("IF(REGEXMATCH(I1145,""(?i)cultural club""),1,0)"),1.0)</f>
        <v>1</v>
      </c>
      <c r="P1145" s="3">
        <f>IFERROR(__xludf.DUMMYFUNCTION("IF(REGEXMATCH(I1145,""(?i)sports club""),1,0)"),1.0)</f>
        <v>1</v>
      </c>
      <c r="Q1145" s="3" t="s">
        <v>375</v>
      </c>
      <c r="R1145" s="3">
        <f>IFERROR(__xludf.DUMMYFUNCTION("COUNTA(SPLIT(Q1145,"",""))"),2.0)</f>
        <v>2</v>
      </c>
      <c r="S1145" s="3">
        <f>IFERROR(__xludf.DUMMYFUNCTION("IF(REGEXMATCH(Q1145,""(?i)c\+\+""),1,0)"),0.0)</f>
        <v>0</v>
      </c>
      <c r="T1145" s="3">
        <f>IFERROR(__xludf.DUMMYFUNCTION("IF(REGEXMATCH(Q1145,""(?i)machine learning""),1,0)"),0.0)</f>
        <v>0</v>
      </c>
      <c r="U1145" s="3">
        <f>IFERROR(__xludf.DUMMYFUNCTION("IF(REGEXMATCH(Q1145,""(?i)python""),1,0)"),1.0)</f>
        <v>1</v>
      </c>
      <c r="V1145" s="3">
        <f>IFERROR(__xludf.DUMMYFUNCTION("IF(REGEXMATCH(Q1145,""(?i)java""),1,0)"),0.0)</f>
        <v>0</v>
      </c>
      <c r="W1145" s="3">
        <f>IFERROR(__xludf.DUMMYFUNCTION("IF(REGEXMATCH(Q1145,""(?i)sql""),1,0)"),0.0)</f>
        <v>0</v>
      </c>
      <c r="X1145" s="3">
        <f>IFERROR(__xludf.DUMMYFUNCTION("IF(REGEXMATCH(Q1145,""(?i)web development""),1,0)"),1.0)</f>
        <v>1</v>
      </c>
      <c r="Y1145" s="3">
        <f>IFERROR(__xludf.DUMMYFUNCTION("IF(REGEXMATCH(Q1145,""(?i)data science""),1,0)"),0.0)</f>
        <v>0</v>
      </c>
      <c r="Z1145" s="3" t="s">
        <v>55</v>
      </c>
      <c r="AA1145" s="3" t="s">
        <v>48</v>
      </c>
      <c r="AB1145" s="3" t="s">
        <v>66</v>
      </c>
      <c r="AC1145" s="3" t="s">
        <v>98</v>
      </c>
      <c r="AD1145" s="3">
        <v>16.16</v>
      </c>
      <c r="AE1145" s="3" t="s">
        <v>75</v>
      </c>
      <c r="AF1145" s="3">
        <v>6.57</v>
      </c>
      <c r="AG1145" s="3">
        <v>7.09</v>
      </c>
      <c r="AH1145" s="3">
        <v>5.62</v>
      </c>
      <c r="AI1145" s="3">
        <v>8.39</v>
      </c>
      <c r="AJ1145" s="3">
        <v>7.68</v>
      </c>
      <c r="AK1145" s="3">
        <v>6.63</v>
      </c>
      <c r="AL1145" s="3">
        <v>6.1</v>
      </c>
      <c r="AM1145" s="3">
        <v>6.91</v>
      </c>
    </row>
    <row r="1146">
      <c r="A1146" s="3" t="s">
        <v>2481</v>
      </c>
      <c r="B1146" s="3" t="s">
        <v>2482</v>
      </c>
      <c r="C1146" s="4">
        <v>22.0</v>
      </c>
      <c r="D1146" s="3" t="s">
        <v>58</v>
      </c>
      <c r="E1146" s="3" t="s">
        <v>59</v>
      </c>
      <c r="F1146" s="5">
        <v>7.14</v>
      </c>
      <c r="G1146" s="3">
        <v>0.0</v>
      </c>
      <c r="H1146" s="5">
        <v>61.4</v>
      </c>
      <c r="I1146" s="3" t="s">
        <v>195</v>
      </c>
      <c r="J1146" s="3">
        <f>IFERROR(__xludf.DUMMYFUNCTION("COUNTA(SPLIT(I1146,"",""))"),2.0)</f>
        <v>2</v>
      </c>
      <c r="K1146" s="3">
        <f>IFERROR(__xludf.DUMMYFUNCTION("IF(REGEXMATCH(I1146,""(?i)literary society""),1,0)"),1.0)</f>
        <v>1</v>
      </c>
      <c r="L1146" s="3">
        <f>IFERROR(__xludf.DUMMYFUNCTION("IF(REGEXMATCH(I1146,""(?i)robotics""),1,0)"),0.0)</f>
        <v>0</v>
      </c>
      <c r="M1146" s="3">
        <f>IFERROR(__xludf.DUMMYFUNCTION("IF(REGEXMATCH(I1146,""(?i)coding club""),1,0)"),1.0)</f>
        <v>1</v>
      </c>
      <c r="N1146" s="3">
        <f>IFERROR(__xludf.DUMMYFUNCTION("IF(REGEXMATCH(I1146,""(?i)entrepreneurship cell""),1,0)"),0.0)</f>
        <v>0</v>
      </c>
      <c r="O1146" s="3">
        <f>IFERROR(__xludf.DUMMYFUNCTION("IF(REGEXMATCH(I1146,""(?i)cultural club""),1,0)"),0.0)</f>
        <v>0</v>
      </c>
      <c r="P1146" s="3">
        <f>IFERROR(__xludf.DUMMYFUNCTION("IF(REGEXMATCH(I1146,""(?i)sports club""),1,0)"),0.0)</f>
        <v>0</v>
      </c>
      <c r="Q1146" s="3" t="s">
        <v>97</v>
      </c>
      <c r="R1146" s="3">
        <f>IFERROR(__xludf.DUMMYFUNCTION("COUNTA(SPLIT(Q1146,"",""))"),3.0)</f>
        <v>3</v>
      </c>
      <c r="S1146" s="3">
        <f>IFERROR(__xludf.DUMMYFUNCTION("IF(REGEXMATCH(Q1146,""(?i)c\+\+""),1,0)"),1.0)</f>
        <v>1</v>
      </c>
      <c r="T1146" s="3">
        <f>IFERROR(__xludf.DUMMYFUNCTION("IF(REGEXMATCH(Q1146,""(?i)machine learning""),1,0)"),1.0)</f>
        <v>1</v>
      </c>
      <c r="U1146" s="3">
        <f>IFERROR(__xludf.DUMMYFUNCTION("IF(REGEXMATCH(Q1146,""(?i)python""),1,0)"),1.0)</f>
        <v>1</v>
      </c>
      <c r="V1146" s="3">
        <f>IFERROR(__xludf.DUMMYFUNCTION("IF(REGEXMATCH(Q1146,""(?i)java""),1,0)"),0.0)</f>
        <v>0</v>
      </c>
      <c r="W1146" s="3">
        <f>IFERROR(__xludf.DUMMYFUNCTION("IF(REGEXMATCH(Q1146,""(?i)sql""),1,0)"),0.0)</f>
        <v>0</v>
      </c>
      <c r="X1146" s="3">
        <f>IFERROR(__xludf.DUMMYFUNCTION("IF(REGEXMATCH(Q1146,""(?i)web development""),1,0)"),0.0)</f>
        <v>0</v>
      </c>
      <c r="Y1146" s="3">
        <f>IFERROR(__xludf.DUMMYFUNCTION("IF(REGEXMATCH(Q1146,""(?i)data science""),1,0)"),0.0)</f>
        <v>0</v>
      </c>
      <c r="Z1146" s="3" t="s">
        <v>55</v>
      </c>
      <c r="AA1146" s="3" t="s">
        <v>48</v>
      </c>
      <c r="AB1146" s="3" t="s">
        <v>47</v>
      </c>
      <c r="AC1146" s="3" t="s">
        <v>48</v>
      </c>
      <c r="AD1146" s="3">
        <v>0.0</v>
      </c>
      <c r="AE1146" s="3" t="s">
        <v>49</v>
      </c>
      <c r="AF1146" s="3">
        <v>5.52</v>
      </c>
      <c r="AG1146" s="3">
        <v>8.06</v>
      </c>
      <c r="AH1146" s="3">
        <v>6.47</v>
      </c>
      <c r="AI1146" s="3">
        <v>6.61</v>
      </c>
      <c r="AJ1146" s="3">
        <v>5.88</v>
      </c>
      <c r="AK1146" s="3">
        <v>7.38</v>
      </c>
      <c r="AL1146" s="3">
        <v>9.46</v>
      </c>
      <c r="AM1146" s="3">
        <v>7.78</v>
      </c>
    </row>
    <row r="1147">
      <c r="A1147" s="3" t="s">
        <v>2483</v>
      </c>
      <c r="B1147" s="3" t="s">
        <v>57</v>
      </c>
      <c r="C1147" s="4">
        <v>22.0</v>
      </c>
      <c r="D1147" s="3" t="s">
        <v>58</v>
      </c>
      <c r="E1147" s="3" t="s">
        <v>70</v>
      </c>
      <c r="F1147" s="5">
        <v>7.23</v>
      </c>
      <c r="G1147" s="3">
        <v>1.0</v>
      </c>
      <c r="H1147" s="5">
        <v>74.76</v>
      </c>
      <c r="I1147" s="3" t="s">
        <v>339</v>
      </c>
      <c r="J1147" s="3">
        <f>IFERROR(__xludf.DUMMYFUNCTION("COUNTA(SPLIT(I1147,"",""))"),2.0)</f>
        <v>2</v>
      </c>
      <c r="K1147" s="3">
        <f>IFERROR(__xludf.DUMMYFUNCTION("IF(REGEXMATCH(I1147,""(?i)literary society""),1,0)"),0.0)</f>
        <v>0</v>
      </c>
      <c r="L1147" s="3">
        <f>IFERROR(__xludf.DUMMYFUNCTION("IF(REGEXMATCH(I1147,""(?i)robotics""),1,0)"),1.0)</f>
        <v>1</v>
      </c>
      <c r="M1147" s="3">
        <f>IFERROR(__xludf.DUMMYFUNCTION("IF(REGEXMATCH(I1147,""(?i)coding club""),1,0)"),0.0)</f>
        <v>0</v>
      </c>
      <c r="N1147" s="3">
        <f>IFERROR(__xludf.DUMMYFUNCTION("IF(REGEXMATCH(I1147,""(?i)entrepreneurship cell""),1,0)"),0.0)</f>
        <v>0</v>
      </c>
      <c r="O1147" s="3">
        <f>IFERROR(__xludf.DUMMYFUNCTION("IF(REGEXMATCH(I1147,""(?i)cultural club""),1,0)"),0.0)</f>
        <v>0</v>
      </c>
      <c r="P1147" s="3">
        <f>IFERROR(__xludf.DUMMYFUNCTION("IF(REGEXMATCH(I1147,""(?i)sports club""),1,0)"),1.0)</f>
        <v>1</v>
      </c>
      <c r="Q1147" s="3" t="s">
        <v>577</v>
      </c>
      <c r="R1147" s="3">
        <f>IFERROR(__xludf.DUMMYFUNCTION("COUNTA(SPLIT(Q1147,"",""))"),3.0)</f>
        <v>3</v>
      </c>
      <c r="S1147" s="3">
        <f>IFERROR(__xludf.DUMMYFUNCTION("IF(REGEXMATCH(Q1147,""(?i)c\+\+""),1,0)"),0.0)</f>
        <v>0</v>
      </c>
      <c r="T1147" s="3">
        <f>IFERROR(__xludf.DUMMYFUNCTION("IF(REGEXMATCH(Q1147,""(?i)machine learning""),1,0)"),1.0)</f>
        <v>1</v>
      </c>
      <c r="U1147" s="3">
        <f>IFERROR(__xludf.DUMMYFUNCTION("IF(REGEXMATCH(Q1147,""(?i)python""),1,0)"),0.0)</f>
        <v>0</v>
      </c>
      <c r="V1147" s="3">
        <f>IFERROR(__xludf.DUMMYFUNCTION("IF(REGEXMATCH(Q1147,""(?i)java""),1,0)"),0.0)</f>
        <v>0</v>
      </c>
      <c r="W1147" s="3">
        <f>IFERROR(__xludf.DUMMYFUNCTION("IF(REGEXMATCH(Q1147,""(?i)sql""),1,0)"),1.0)</f>
        <v>1</v>
      </c>
      <c r="X1147" s="3">
        <f>IFERROR(__xludf.DUMMYFUNCTION("IF(REGEXMATCH(Q1147,""(?i)web development""),1,0)"),1.0)</f>
        <v>1</v>
      </c>
      <c r="Y1147" s="3">
        <f>IFERROR(__xludf.DUMMYFUNCTION("IF(REGEXMATCH(Q1147,""(?i)data science""),1,0)"),0.0)</f>
        <v>0</v>
      </c>
      <c r="Z1147" s="3" t="s">
        <v>55</v>
      </c>
      <c r="AA1147" s="3" t="s">
        <v>48</v>
      </c>
      <c r="AB1147" s="3" t="s">
        <v>66</v>
      </c>
      <c r="AC1147" s="3" t="s">
        <v>72</v>
      </c>
      <c r="AD1147" s="3">
        <v>5.06</v>
      </c>
      <c r="AE1147" s="3" t="s">
        <v>72</v>
      </c>
      <c r="AF1147" s="3">
        <v>7.77</v>
      </c>
      <c r="AG1147" s="3">
        <v>8.53</v>
      </c>
      <c r="AH1147" s="3">
        <v>7.92</v>
      </c>
      <c r="AI1147" s="3">
        <v>6.46</v>
      </c>
      <c r="AJ1147" s="3">
        <v>7.14</v>
      </c>
      <c r="AK1147" s="3">
        <v>6.39</v>
      </c>
      <c r="AL1147" s="3">
        <v>6.29</v>
      </c>
      <c r="AM1147" s="3">
        <v>7.34</v>
      </c>
    </row>
    <row r="1148">
      <c r="A1148" s="3" t="s">
        <v>2484</v>
      </c>
      <c r="B1148" s="3" t="s">
        <v>2485</v>
      </c>
      <c r="C1148" s="4">
        <v>18.0</v>
      </c>
      <c r="D1148" s="3" t="s">
        <v>41</v>
      </c>
      <c r="E1148" s="3" t="s">
        <v>59</v>
      </c>
      <c r="F1148" s="5">
        <v>6.99</v>
      </c>
      <c r="G1148" s="3">
        <v>1.0</v>
      </c>
      <c r="H1148" s="5">
        <v>71.87</v>
      </c>
      <c r="I1148" s="3" t="s">
        <v>10</v>
      </c>
      <c r="J1148" s="3">
        <f>IFERROR(__xludf.DUMMYFUNCTION("COUNTA(SPLIT(I1148,"",""))"),1.0)</f>
        <v>1</v>
      </c>
      <c r="K1148" s="3">
        <f>IFERROR(__xludf.DUMMYFUNCTION("IF(REGEXMATCH(I1148,""(?i)literary society""),1,0)"),1.0)</f>
        <v>1</v>
      </c>
      <c r="L1148" s="3">
        <f>IFERROR(__xludf.DUMMYFUNCTION("IF(REGEXMATCH(I1148,""(?i)robotics""),1,0)"),0.0)</f>
        <v>0</v>
      </c>
      <c r="M1148" s="3">
        <f>IFERROR(__xludf.DUMMYFUNCTION("IF(REGEXMATCH(I1148,""(?i)coding club""),1,0)"),0.0)</f>
        <v>0</v>
      </c>
      <c r="N1148" s="3">
        <f>IFERROR(__xludf.DUMMYFUNCTION("IF(REGEXMATCH(I1148,""(?i)entrepreneurship cell""),1,0)"),0.0)</f>
        <v>0</v>
      </c>
      <c r="O1148" s="3">
        <f>IFERROR(__xludf.DUMMYFUNCTION("IF(REGEXMATCH(I1148,""(?i)cultural club""),1,0)"),0.0)</f>
        <v>0</v>
      </c>
      <c r="P1148" s="3">
        <f>IFERROR(__xludf.DUMMYFUNCTION("IF(REGEXMATCH(I1148,""(?i)sports club""),1,0)"),0.0)</f>
        <v>0</v>
      </c>
      <c r="Q1148" s="3" t="s">
        <v>128</v>
      </c>
      <c r="R1148" s="3">
        <f>IFERROR(__xludf.DUMMYFUNCTION("COUNTA(SPLIT(Q1148,"",""))"),4.0)</f>
        <v>4</v>
      </c>
      <c r="S1148" s="3">
        <f>IFERROR(__xludf.DUMMYFUNCTION("IF(REGEXMATCH(Q1148,""(?i)c\+\+""),1,0)"),1.0)</f>
        <v>1</v>
      </c>
      <c r="T1148" s="3">
        <f>IFERROR(__xludf.DUMMYFUNCTION("IF(REGEXMATCH(Q1148,""(?i)machine learning""),1,0)"),0.0)</f>
        <v>0</v>
      </c>
      <c r="U1148" s="3">
        <f>IFERROR(__xludf.DUMMYFUNCTION("IF(REGEXMATCH(Q1148,""(?i)python""),1,0)"),1.0)</f>
        <v>1</v>
      </c>
      <c r="V1148" s="3">
        <f>IFERROR(__xludf.DUMMYFUNCTION("IF(REGEXMATCH(Q1148,""(?i)java""),1,0)"),0.0)</f>
        <v>0</v>
      </c>
      <c r="W1148" s="3">
        <f>IFERROR(__xludf.DUMMYFUNCTION("IF(REGEXMATCH(Q1148,""(?i)sql""),1,0)"),1.0)</f>
        <v>1</v>
      </c>
      <c r="X1148" s="3">
        <f>IFERROR(__xludf.DUMMYFUNCTION("IF(REGEXMATCH(Q1148,""(?i)web development""),1,0)"),1.0)</f>
        <v>1</v>
      </c>
      <c r="Y1148" s="3">
        <f>IFERROR(__xludf.DUMMYFUNCTION("IF(REGEXMATCH(Q1148,""(?i)data science""),1,0)"),0.0)</f>
        <v>0</v>
      </c>
      <c r="Z1148" s="3" t="s">
        <v>55</v>
      </c>
      <c r="AA1148" s="3" t="s">
        <v>48</v>
      </c>
      <c r="AB1148" s="3" t="s">
        <v>66</v>
      </c>
      <c r="AC1148" s="3" t="s">
        <v>46</v>
      </c>
      <c r="AD1148" s="3">
        <v>14.03</v>
      </c>
      <c r="AE1148" s="3" t="s">
        <v>75</v>
      </c>
      <c r="AF1148" s="3">
        <v>6.74</v>
      </c>
      <c r="AG1148" s="3">
        <v>6.49</v>
      </c>
      <c r="AH1148" s="3">
        <v>7.3</v>
      </c>
      <c r="AI1148" s="3">
        <v>6.21</v>
      </c>
      <c r="AJ1148" s="3">
        <v>7.9</v>
      </c>
      <c r="AK1148" s="3">
        <v>6.86</v>
      </c>
      <c r="AL1148" s="3">
        <v>6.64</v>
      </c>
      <c r="AM1148" s="3">
        <v>7.75</v>
      </c>
    </row>
    <row r="1149">
      <c r="A1149" s="3" t="s">
        <v>2486</v>
      </c>
      <c r="B1149" s="3" t="s">
        <v>2487</v>
      </c>
      <c r="C1149" s="4">
        <v>22.0</v>
      </c>
      <c r="D1149" s="3" t="s">
        <v>58</v>
      </c>
      <c r="E1149" s="3" t="s">
        <v>52</v>
      </c>
      <c r="F1149" s="5">
        <v>6.58</v>
      </c>
      <c r="G1149" s="3">
        <v>0.0</v>
      </c>
      <c r="H1149" s="5">
        <v>95.42</v>
      </c>
      <c r="I1149" s="3" t="s">
        <v>14</v>
      </c>
      <c r="J1149" s="3">
        <f>IFERROR(__xludf.DUMMYFUNCTION("COUNTA(SPLIT(I1149,"",""))"),1.0)</f>
        <v>1</v>
      </c>
      <c r="K1149" s="3">
        <f>IFERROR(__xludf.DUMMYFUNCTION("IF(REGEXMATCH(I1149,""(?i)literary society""),1,0)"),0.0)</f>
        <v>0</v>
      </c>
      <c r="L1149" s="3">
        <f>IFERROR(__xludf.DUMMYFUNCTION("IF(REGEXMATCH(I1149,""(?i)robotics""),1,0)"),0.0)</f>
        <v>0</v>
      </c>
      <c r="M1149" s="3">
        <f>IFERROR(__xludf.DUMMYFUNCTION("IF(REGEXMATCH(I1149,""(?i)coding club""),1,0)"),0.0)</f>
        <v>0</v>
      </c>
      <c r="N1149" s="3">
        <f>IFERROR(__xludf.DUMMYFUNCTION("IF(REGEXMATCH(I1149,""(?i)entrepreneurship cell""),1,0)"),0.0)</f>
        <v>0</v>
      </c>
      <c r="O1149" s="3">
        <f>IFERROR(__xludf.DUMMYFUNCTION("IF(REGEXMATCH(I1149,""(?i)cultural club""),1,0)"),1.0)</f>
        <v>1</v>
      </c>
      <c r="P1149" s="3">
        <f>IFERROR(__xludf.DUMMYFUNCTION("IF(REGEXMATCH(I1149,""(?i)sports club""),1,0)"),0.0)</f>
        <v>0</v>
      </c>
      <c r="Q1149" s="3" t="s">
        <v>148</v>
      </c>
      <c r="R1149" s="3">
        <f>IFERROR(__xludf.DUMMYFUNCTION("COUNTA(SPLIT(Q1149,"",""))"),2.0)</f>
        <v>2</v>
      </c>
      <c r="S1149" s="3">
        <f>IFERROR(__xludf.DUMMYFUNCTION("IF(REGEXMATCH(Q1149,""(?i)c\+\+""),1,0)"),0.0)</f>
        <v>0</v>
      </c>
      <c r="T1149" s="3">
        <f>IFERROR(__xludf.DUMMYFUNCTION("IF(REGEXMATCH(Q1149,""(?i)machine learning""),1,0)"),0.0)</f>
        <v>0</v>
      </c>
      <c r="U1149" s="3">
        <f>IFERROR(__xludf.DUMMYFUNCTION("IF(REGEXMATCH(Q1149,""(?i)python""),1,0)"),0.0)</f>
        <v>0</v>
      </c>
      <c r="V1149" s="3">
        <f>IFERROR(__xludf.DUMMYFUNCTION("IF(REGEXMATCH(Q1149,""(?i)java""),1,0)"),0.0)</f>
        <v>0</v>
      </c>
      <c r="W1149" s="3">
        <f>IFERROR(__xludf.DUMMYFUNCTION("IF(REGEXMATCH(Q1149,""(?i)sql""),1,0)"),0.0)</f>
        <v>0</v>
      </c>
      <c r="X1149" s="3">
        <f>IFERROR(__xludf.DUMMYFUNCTION("IF(REGEXMATCH(Q1149,""(?i)web development""),1,0)"),1.0)</f>
        <v>1</v>
      </c>
      <c r="Y1149" s="3">
        <f>IFERROR(__xludf.DUMMYFUNCTION("IF(REGEXMATCH(Q1149,""(?i)data science""),1,0)"),1.0)</f>
        <v>1</v>
      </c>
      <c r="Z1149" s="3" t="s">
        <v>55</v>
      </c>
      <c r="AA1149" s="3" t="s">
        <v>48</v>
      </c>
      <c r="AB1149" s="3" t="s">
        <v>66</v>
      </c>
      <c r="AC1149" s="3" t="s">
        <v>85</v>
      </c>
      <c r="AD1149" s="3">
        <v>3.17</v>
      </c>
      <c r="AE1149" s="3" t="s">
        <v>106</v>
      </c>
      <c r="AF1149" s="3">
        <v>5.59</v>
      </c>
      <c r="AG1149" s="3">
        <v>6.76</v>
      </c>
      <c r="AH1149" s="3">
        <v>8.93</v>
      </c>
      <c r="AI1149" s="3">
        <v>7.86</v>
      </c>
      <c r="AJ1149" s="3">
        <v>6.62</v>
      </c>
      <c r="AK1149" s="3">
        <v>5.13</v>
      </c>
      <c r="AL1149" s="3">
        <v>6.17</v>
      </c>
      <c r="AM1149" s="3">
        <v>5.59</v>
      </c>
    </row>
    <row r="1150">
      <c r="A1150" s="3" t="s">
        <v>2488</v>
      </c>
      <c r="B1150" s="3" t="s">
        <v>2489</v>
      </c>
      <c r="C1150" s="4">
        <v>22.0</v>
      </c>
      <c r="D1150" s="3" t="s">
        <v>58</v>
      </c>
      <c r="E1150" s="3" t="s">
        <v>70</v>
      </c>
      <c r="F1150" s="5">
        <v>7.16</v>
      </c>
      <c r="G1150" s="3">
        <v>1.0</v>
      </c>
      <c r="H1150" s="5">
        <v>69.23</v>
      </c>
      <c r="I1150" s="3" t="s">
        <v>2490</v>
      </c>
      <c r="J1150" s="3">
        <f>IFERROR(__xludf.DUMMYFUNCTION("COUNTA(SPLIT(I1150,"",""))"),3.0)</f>
        <v>3</v>
      </c>
      <c r="K1150" s="3">
        <f>IFERROR(__xludf.DUMMYFUNCTION("IF(REGEXMATCH(I1150,""(?i)literary society""),1,0)"),0.0)</f>
        <v>0</v>
      </c>
      <c r="L1150" s="3">
        <f>IFERROR(__xludf.DUMMYFUNCTION("IF(REGEXMATCH(I1150,""(?i)robotics""),1,0)"),0.0)</f>
        <v>0</v>
      </c>
      <c r="M1150" s="3">
        <f>IFERROR(__xludf.DUMMYFUNCTION("IF(REGEXMATCH(I1150,""(?i)coding club""),1,0)"),1.0)</f>
        <v>1</v>
      </c>
      <c r="N1150" s="3">
        <f>IFERROR(__xludf.DUMMYFUNCTION("IF(REGEXMATCH(I1150,""(?i)entrepreneurship cell""),1,0)"),1.0)</f>
        <v>1</v>
      </c>
      <c r="O1150" s="3">
        <f>IFERROR(__xludf.DUMMYFUNCTION("IF(REGEXMATCH(I1150,""(?i)cultural club""),1,0)"),1.0)</f>
        <v>1</v>
      </c>
      <c r="P1150" s="3">
        <f>IFERROR(__xludf.DUMMYFUNCTION("IF(REGEXMATCH(I1150,""(?i)sports club""),1,0)"),0.0)</f>
        <v>0</v>
      </c>
      <c r="Q1150" s="3" t="s">
        <v>2491</v>
      </c>
      <c r="R1150" s="3">
        <f>IFERROR(__xludf.DUMMYFUNCTION("COUNTA(SPLIT(Q1150,"",""))"),4.0)</f>
        <v>4</v>
      </c>
      <c r="S1150" s="3">
        <f>IFERROR(__xludf.DUMMYFUNCTION("IF(REGEXMATCH(Q1150,""(?i)c\+\+""),1,0)"),0.0)</f>
        <v>0</v>
      </c>
      <c r="T1150" s="3">
        <f>IFERROR(__xludf.DUMMYFUNCTION("IF(REGEXMATCH(Q1150,""(?i)machine learning""),1,0)"),1.0)</f>
        <v>1</v>
      </c>
      <c r="U1150" s="3">
        <f>IFERROR(__xludf.DUMMYFUNCTION("IF(REGEXMATCH(Q1150,""(?i)python""),1,0)"),0.0)</f>
        <v>0</v>
      </c>
      <c r="V1150" s="3">
        <f>IFERROR(__xludf.DUMMYFUNCTION("IF(REGEXMATCH(Q1150,""(?i)java""),1,0)"),0.0)</f>
        <v>0</v>
      </c>
      <c r="W1150" s="3">
        <f>IFERROR(__xludf.DUMMYFUNCTION("IF(REGEXMATCH(Q1150,""(?i)sql""),1,0)"),1.0)</f>
        <v>1</v>
      </c>
      <c r="X1150" s="3">
        <f>IFERROR(__xludf.DUMMYFUNCTION("IF(REGEXMATCH(Q1150,""(?i)web development""),1,0)"),1.0)</f>
        <v>1</v>
      </c>
      <c r="Y1150" s="3">
        <f>IFERROR(__xludf.DUMMYFUNCTION("IF(REGEXMATCH(Q1150,""(?i)data science""),1,0)"),1.0)</f>
        <v>1</v>
      </c>
      <c r="Z1150" s="3" t="s">
        <v>45</v>
      </c>
      <c r="AA1150" s="3" t="s">
        <v>67</v>
      </c>
      <c r="AB1150" s="3" t="s">
        <v>47</v>
      </c>
      <c r="AC1150" s="3" t="s">
        <v>48</v>
      </c>
      <c r="AD1150" s="3">
        <v>0.0</v>
      </c>
      <c r="AE1150" s="3" t="s">
        <v>49</v>
      </c>
      <c r="AF1150" s="3">
        <v>7.98</v>
      </c>
      <c r="AG1150" s="3">
        <v>6.79</v>
      </c>
      <c r="AH1150" s="3">
        <v>6.95</v>
      </c>
      <c r="AI1150" s="3">
        <v>7.67</v>
      </c>
      <c r="AJ1150" s="3">
        <v>5.88</v>
      </c>
      <c r="AK1150" s="3">
        <v>7.38</v>
      </c>
      <c r="AL1150" s="3">
        <v>7.17</v>
      </c>
      <c r="AM1150" s="3">
        <v>7.49</v>
      </c>
    </row>
    <row r="1151">
      <c r="A1151" s="3" t="s">
        <v>2492</v>
      </c>
      <c r="B1151" s="3" t="s">
        <v>470</v>
      </c>
      <c r="C1151" s="4">
        <v>20.0</v>
      </c>
      <c r="D1151" s="3" t="s">
        <v>41</v>
      </c>
      <c r="E1151" s="3" t="s">
        <v>42</v>
      </c>
      <c r="F1151" s="5">
        <v>7.14</v>
      </c>
      <c r="G1151" s="3">
        <v>2.0</v>
      </c>
      <c r="H1151" s="5">
        <v>95.54</v>
      </c>
      <c r="I1151" s="3" t="s">
        <v>14</v>
      </c>
      <c r="J1151" s="3">
        <f>IFERROR(__xludf.DUMMYFUNCTION("COUNTA(SPLIT(I1151,"",""))"),1.0)</f>
        <v>1</v>
      </c>
      <c r="K1151" s="3">
        <f>IFERROR(__xludf.DUMMYFUNCTION("IF(REGEXMATCH(I1151,""(?i)literary society""),1,0)"),0.0)</f>
        <v>0</v>
      </c>
      <c r="L1151" s="3">
        <f>IFERROR(__xludf.DUMMYFUNCTION("IF(REGEXMATCH(I1151,""(?i)robotics""),1,0)"),0.0)</f>
        <v>0</v>
      </c>
      <c r="M1151" s="3">
        <f>IFERROR(__xludf.DUMMYFUNCTION("IF(REGEXMATCH(I1151,""(?i)coding club""),1,0)"),0.0)</f>
        <v>0</v>
      </c>
      <c r="N1151" s="3">
        <f>IFERROR(__xludf.DUMMYFUNCTION("IF(REGEXMATCH(I1151,""(?i)entrepreneurship cell""),1,0)"),0.0)</f>
        <v>0</v>
      </c>
      <c r="O1151" s="3">
        <f>IFERROR(__xludf.DUMMYFUNCTION("IF(REGEXMATCH(I1151,""(?i)cultural club""),1,0)"),1.0)</f>
        <v>1</v>
      </c>
      <c r="P1151" s="3">
        <f>IFERROR(__xludf.DUMMYFUNCTION("IF(REGEXMATCH(I1151,""(?i)sports club""),1,0)"),0.0)</f>
        <v>0</v>
      </c>
      <c r="Q1151" s="3" t="s">
        <v>2493</v>
      </c>
      <c r="R1151" s="3">
        <f>IFERROR(__xludf.DUMMYFUNCTION("COUNTA(SPLIT(Q1151,"",""))"),4.0)</f>
        <v>4</v>
      </c>
      <c r="S1151" s="3">
        <f>IFERROR(__xludf.DUMMYFUNCTION("IF(REGEXMATCH(Q1151,""(?i)c\+\+""),1,0)"),0.0)</f>
        <v>0</v>
      </c>
      <c r="T1151" s="3">
        <f>IFERROR(__xludf.DUMMYFUNCTION("IF(REGEXMATCH(Q1151,""(?i)machine learning""),1,0)"),1.0)</f>
        <v>1</v>
      </c>
      <c r="U1151" s="3">
        <f>IFERROR(__xludf.DUMMYFUNCTION("IF(REGEXMATCH(Q1151,""(?i)python""),1,0)"),1.0)</f>
        <v>1</v>
      </c>
      <c r="V1151" s="3">
        <f>IFERROR(__xludf.DUMMYFUNCTION("IF(REGEXMATCH(Q1151,""(?i)java""),1,0)"),1.0)</f>
        <v>1</v>
      </c>
      <c r="W1151" s="3">
        <f>IFERROR(__xludf.DUMMYFUNCTION("IF(REGEXMATCH(Q1151,""(?i)sql""),1,0)"),0.0)</f>
        <v>0</v>
      </c>
      <c r="X1151" s="3">
        <f>IFERROR(__xludf.DUMMYFUNCTION("IF(REGEXMATCH(Q1151,""(?i)web development""),1,0)"),1.0)</f>
        <v>1</v>
      </c>
      <c r="Y1151" s="3">
        <f>IFERROR(__xludf.DUMMYFUNCTION("IF(REGEXMATCH(Q1151,""(?i)data science""),1,0)"),0.0)</f>
        <v>0</v>
      </c>
      <c r="Z1151" s="3" t="s">
        <v>45</v>
      </c>
      <c r="AA1151" s="3" t="s">
        <v>72</v>
      </c>
      <c r="AB1151" s="3" t="s">
        <v>47</v>
      </c>
      <c r="AC1151" s="3" t="s">
        <v>48</v>
      </c>
      <c r="AD1151" s="3">
        <v>0.0</v>
      </c>
      <c r="AE1151" s="3" t="s">
        <v>49</v>
      </c>
      <c r="AF1151" s="3">
        <v>8.4</v>
      </c>
      <c r="AG1151" s="3">
        <v>7.37</v>
      </c>
      <c r="AH1151" s="3">
        <v>7.04</v>
      </c>
      <c r="AI1151" s="3">
        <v>6.66</v>
      </c>
      <c r="AJ1151" s="3">
        <v>6.92</v>
      </c>
      <c r="AK1151" s="3">
        <v>8.15</v>
      </c>
      <c r="AL1151" s="3">
        <v>5.86</v>
      </c>
      <c r="AM1151" s="3">
        <v>6.72</v>
      </c>
    </row>
    <row r="1152">
      <c r="A1152" s="3" t="s">
        <v>2494</v>
      </c>
      <c r="B1152" s="3" t="s">
        <v>288</v>
      </c>
      <c r="C1152" s="4">
        <v>20.0</v>
      </c>
      <c r="D1152" s="3" t="s">
        <v>41</v>
      </c>
      <c r="E1152" s="3" t="s">
        <v>59</v>
      </c>
      <c r="F1152" s="5">
        <v>7.5</v>
      </c>
      <c r="G1152" s="3">
        <v>1.0</v>
      </c>
      <c r="H1152" s="5">
        <v>60.72</v>
      </c>
      <c r="I1152" s="3" t="s">
        <v>220</v>
      </c>
      <c r="J1152" s="3">
        <f>IFERROR(__xludf.DUMMYFUNCTION("COUNTA(SPLIT(I1152,"",""))"),3.0)</f>
        <v>3</v>
      </c>
      <c r="K1152" s="3">
        <f>IFERROR(__xludf.DUMMYFUNCTION("IF(REGEXMATCH(I1152,""(?i)literary society""),1,0)"),1.0)</f>
        <v>1</v>
      </c>
      <c r="L1152" s="3">
        <f>IFERROR(__xludf.DUMMYFUNCTION("IF(REGEXMATCH(I1152,""(?i)robotics""),1,0)"),1.0)</f>
        <v>1</v>
      </c>
      <c r="M1152" s="3">
        <f>IFERROR(__xludf.DUMMYFUNCTION("IF(REGEXMATCH(I1152,""(?i)coding club""),1,0)"),0.0)</f>
        <v>0</v>
      </c>
      <c r="N1152" s="3">
        <f>IFERROR(__xludf.DUMMYFUNCTION("IF(REGEXMATCH(I1152,""(?i)entrepreneurship cell""),1,0)"),0.0)</f>
        <v>0</v>
      </c>
      <c r="O1152" s="3">
        <f>IFERROR(__xludf.DUMMYFUNCTION("IF(REGEXMATCH(I1152,""(?i)cultural club""),1,0)"),0.0)</f>
        <v>0</v>
      </c>
      <c r="P1152" s="3">
        <f>IFERROR(__xludf.DUMMYFUNCTION("IF(REGEXMATCH(I1152,""(?i)sports club""),1,0)"),1.0)</f>
        <v>1</v>
      </c>
      <c r="Q1152" s="3" t="s">
        <v>430</v>
      </c>
      <c r="R1152" s="3">
        <f>IFERROR(__xludf.DUMMYFUNCTION("COUNTA(SPLIT(Q1152,"",""))"),4.0)</f>
        <v>4</v>
      </c>
      <c r="S1152" s="3">
        <f>IFERROR(__xludf.DUMMYFUNCTION("IF(REGEXMATCH(Q1152,""(?i)c\+\+""),1,0)"),1.0)</f>
        <v>1</v>
      </c>
      <c r="T1152" s="3">
        <f>IFERROR(__xludf.DUMMYFUNCTION("IF(REGEXMATCH(Q1152,""(?i)machine learning""),1,0)"),1.0)</f>
        <v>1</v>
      </c>
      <c r="U1152" s="3">
        <f>IFERROR(__xludf.DUMMYFUNCTION("IF(REGEXMATCH(Q1152,""(?i)python""),1,0)"),0.0)</f>
        <v>0</v>
      </c>
      <c r="V1152" s="3">
        <f>IFERROR(__xludf.DUMMYFUNCTION("IF(REGEXMATCH(Q1152,""(?i)java""),1,0)"),0.0)</f>
        <v>0</v>
      </c>
      <c r="W1152" s="3">
        <f>IFERROR(__xludf.DUMMYFUNCTION("IF(REGEXMATCH(Q1152,""(?i)sql""),1,0)"),1.0)</f>
        <v>1</v>
      </c>
      <c r="X1152" s="3">
        <f>IFERROR(__xludf.DUMMYFUNCTION("IF(REGEXMATCH(Q1152,""(?i)web development""),1,0)"),0.0)</f>
        <v>0</v>
      </c>
      <c r="Y1152" s="3">
        <f>IFERROR(__xludf.DUMMYFUNCTION("IF(REGEXMATCH(Q1152,""(?i)data science""),1,0)"),1.0)</f>
        <v>1</v>
      </c>
      <c r="Z1152" s="3" t="s">
        <v>55</v>
      </c>
      <c r="AA1152" s="3" t="s">
        <v>48</v>
      </c>
      <c r="AB1152" s="3" t="s">
        <v>66</v>
      </c>
      <c r="AC1152" s="3" t="s">
        <v>61</v>
      </c>
      <c r="AD1152" s="3">
        <v>18.86</v>
      </c>
      <c r="AE1152" s="3" t="s">
        <v>106</v>
      </c>
      <c r="AF1152" s="3">
        <v>7.73</v>
      </c>
      <c r="AG1152" s="3">
        <v>8.44</v>
      </c>
      <c r="AH1152" s="3">
        <v>6.39</v>
      </c>
      <c r="AI1152" s="3">
        <v>7.78</v>
      </c>
      <c r="AJ1152" s="3">
        <v>6.29</v>
      </c>
      <c r="AK1152" s="3">
        <v>9.12</v>
      </c>
      <c r="AL1152" s="3">
        <v>6.59</v>
      </c>
      <c r="AM1152" s="3">
        <v>7.64</v>
      </c>
    </row>
    <row r="1153">
      <c r="A1153" s="3" t="s">
        <v>2495</v>
      </c>
      <c r="B1153" s="3" t="s">
        <v>2496</v>
      </c>
      <c r="C1153" s="4">
        <v>22.0</v>
      </c>
      <c r="D1153" s="3" t="s">
        <v>41</v>
      </c>
      <c r="E1153" s="3" t="s">
        <v>70</v>
      </c>
      <c r="F1153" s="5">
        <v>6.85</v>
      </c>
      <c r="G1153" s="3">
        <v>1.0</v>
      </c>
      <c r="H1153" s="5">
        <v>81.7</v>
      </c>
      <c r="I1153" s="3" t="s">
        <v>530</v>
      </c>
      <c r="J1153" s="3">
        <f>IFERROR(__xludf.DUMMYFUNCTION("COUNTA(SPLIT(I1153,"",""))"),3.0)</f>
        <v>3</v>
      </c>
      <c r="K1153" s="3">
        <f>IFERROR(__xludf.DUMMYFUNCTION("IF(REGEXMATCH(I1153,""(?i)literary society""),1,0)"),0.0)</f>
        <v>0</v>
      </c>
      <c r="L1153" s="3">
        <f>IFERROR(__xludf.DUMMYFUNCTION("IF(REGEXMATCH(I1153,""(?i)robotics""),1,0)"),0.0)</f>
        <v>0</v>
      </c>
      <c r="M1153" s="3">
        <f>IFERROR(__xludf.DUMMYFUNCTION("IF(REGEXMATCH(I1153,""(?i)coding club""),1,0)"),0.0)</f>
        <v>0</v>
      </c>
      <c r="N1153" s="3">
        <f>IFERROR(__xludf.DUMMYFUNCTION("IF(REGEXMATCH(I1153,""(?i)entrepreneurship cell""),1,0)"),1.0)</f>
        <v>1</v>
      </c>
      <c r="O1153" s="3">
        <f>IFERROR(__xludf.DUMMYFUNCTION("IF(REGEXMATCH(I1153,""(?i)cultural club""),1,0)"),1.0)</f>
        <v>1</v>
      </c>
      <c r="P1153" s="3">
        <f>IFERROR(__xludf.DUMMYFUNCTION("IF(REGEXMATCH(I1153,""(?i)sports club""),1,0)"),1.0)</f>
        <v>1</v>
      </c>
      <c r="Q1153" s="3" t="s">
        <v>2497</v>
      </c>
      <c r="R1153" s="3">
        <f>IFERROR(__xludf.DUMMYFUNCTION("COUNTA(SPLIT(Q1153,"",""))"),5.0)</f>
        <v>5</v>
      </c>
      <c r="S1153" s="3">
        <f>IFERROR(__xludf.DUMMYFUNCTION("IF(REGEXMATCH(Q1153,""(?i)c\+\+""),1,0)"),1.0)</f>
        <v>1</v>
      </c>
      <c r="T1153" s="3">
        <f>IFERROR(__xludf.DUMMYFUNCTION("IF(REGEXMATCH(Q1153,""(?i)machine learning""),1,0)"),0.0)</f>
        <v>0</v>
      </c>
      <c r="U1153" s="3">
        <f>IFERROR(__xludf.DUMMYFUNCTION("IF(REGEXMATCH(Q1153,""(?i)python""),1,0)"),1.0)</f>
        <v>1</v>
      </c>
      <c r="V1153" s="3">
        <f>IFERROR(__xludf.DUMMYFUNCTION("IF(REGEXMATCH(Q1153,""(?i)java""),1,0)"),1.0)</f>
        <v>1</v>
      </c>
      <c r="W1153" s="3">
        <f>IFERROR(__xludf.DUMMYFUNCTION("IF(REGEXMATCH(Q1153,""(?i)sql""),1,0)"),0.0)</f>
        <v>0</v>
      </c>
      <c r="X1153" s="3">
        <f>IFERROR(__xludf.DUMMYFUNCTION("IF(REGEXMATCH(Q1153,""(?i)web development""),1,0)"),1.0)</f>
        <v>1</v>
      </c>
      <c r="Y1153" s="3">
        <f>IFERROR(__xludf.DUMMYFUNCTION("IF(REGEXMATCH(Q1153,""(?i)data science""),1,0)"),1.0)</f>
        <v>1</v>
      </c>
      <c r="Z1153" s="3" t="s">
        <v>55</v>
      </c>
      <c r="AA1153" s="3" t="s">
        <v>48</v>
      </c>
      <c r="AB1153" s="3" t="s">
        <v>66</v>
      </c>
      <c r="AC1153" s="3" t="s">
        <v>67</v>
      </c>
      <c r="AD1153" s="3">
        <v>19.3</v>
      </c>
      <c r="AE1153" s="3" t="s">
        <v>61</v>
      </c>
      <c r="AF1153" s="3">
        <v>5.69</v>
      </c>
      <c r="AG1153" s="3">
        <v>8.57</v>
      </c>
      <c r="AH1153" s="3">
        <v>6.49</v>
      </c>
      <c r="AI1153" s="3">
        <v>6.4</v>
      </c>
      <c r="AJ1153" s="3">
        <v>6.11</v>
      </c>
      <c r="AK1153" s="3">
        <v>7.06</v>
      </c>
      <c r="AL1153" s="3">
        <v>8.98</v>
      </c>
      <c r="AM1153" s="3">
        <v>5.46</v>
      </c>
    </row>
    <row r="1154">
      <c r="A1154" s="3" t="s">
        <v>2498</v>
      </c>
      <c r="B1154" s="3" t="s">
        <v>259</v>
      </c>
      <c r="C1154" s="4">
        <v>18.0</v>
      </c>
      <c r="D1154" s="3" t="s">
        <v>58</v>
      </c>
      <c r="E1154" s="3" t="s">
        <v>42</v>
      </c>
      <c r="F1154" s="5">
        <v>7.11</v>
      </c>
      <c r="G1154" s="3">
        <v>1.0</v>
      </c>
      <c r="H1154" s="5">
        <v>96.22</v>
      </c>
      <c r="I1154" s="3" t="s">
        <v>391</v>
      </c>
      <c r="J1154" s="3">
        <f>IFERROR(__xludf.DUMMYFUNCTION("COUNTA(SPLIT(I1154,"",""))"),2.0)</f>
        <v>2</v>
      </c>
      <c r="K1154" s="3">
        <f>IFERROR(__xludf.DUMMYFUNCTION("IF(REGEXMATCH(I1154,""(?i)literary society""),1,0)"),1.0)</f>
        <v>1</v>
      </c>
      <c r="L1154" s="3">
        <f>IFERROR(__xludf.DUMMYFUNCTION("IF(REGEXMATCH(I1154,""(?i)robotics""),1,0)"),0.0)</f>
        <v>0</v>
      </c>
      <c r="M1154" s="3">
        <f>IFERROR(__xludf.DUMMYFUNCTION("IF(REGEXMATCH(I1154,""(?i)coding club""),1,0)"),0.0)</f>
        <v>0</v>
      </c>
      <c r="N1154" s="3">
        <f>IFERROR(__xludf.DUMMYFUNCTION("IF(REGEXMATCH(I1154,""(?i)entrepreneurship cell""),1,0)"),0.0)</f>
        <v>0</v>
      </c>
      <c r="O1154" s="3">
        <f>IFERROR(__xludf.DUMMYFUNCTION("IF(REGEXMATCH(I1154,""(?i)cultural club""),1,0)"),0.0)</f>
        <v>0</v>
      </c>
      <c r="P1154" s="3">
        <f>IFERROR(__xludf.DUMMYFUNCTION("IF(REGEXMATCH(I1154,""(?i)sports club""),1,0)"),1.0)</f>
        <v>1</v>
      </c>
      <c r="Q1154" s="3" t="s">
        <v>512</v>
      </c>
      <c r="R1154" s="3">
        <f>IFERROR(__xludf.DUMMYFUNCTION("COUNTA(SPLIT(Q1154,"",""))"),3.0)</f>
        <v>3</v>
      </c>
      <c r="S1154" s="3">
        <f>IFERROR(__xludf.DUMMYFUNCTION("IF(REGEXMATCH(Q1154,""(?i)c\+\+""),1,0)"),0.0)</f>
        <v>0</v>
      </c>
      <c r="T1154" s="3">
        <f>IFERROR(__xludf.DUMMYFUNCTION("IF(REGEXMATCH(Q1154,""(?i)machine learning""),1,0)"),0.0)</f>
        <v>0</v>
      </c>
      <c r="U1154" s="3">
        <f>IFERROR(__xludf.DUMMYFUNCTION("IF(REGEXMATCH(Q1154,""(?i)python""),1,0)"),0.0)</f>
        <v>0</v>
      </c>
      <c r="V1154" s="3">
        <f>IFERROR(__xludf.DUMMYFUNCTION("IF(REGEXMATCH(Q1154,""(?i)java""),1,0)"),0.0)</f>
        <v>0</v>
      </c>
      <c r="W1154" s="3">
        <f>IFERROR(__xludf.DUMMYFUNCTION("IF(REGEXMATCH(Q1154,""(?i)sql""),1,0)"),1.0)</f>
        <v>1</v>
      </c>
      <c r="X1154" s="3">
        <f>IFERROR(__xludf.DUMMYFUNCTION("IF(REGEXMATCH(Q1154,""(?i)web development""),1,0)"),1.0)</f>
        <v>1</v>
      </c>
      <c r="Y1154" s="3">
        <f>IFERROR(__xludf.DUMMYFUNCTION("IF(REGEXMATCH(Q1154,""(?i)data science""),1,0)"),1.0)</f>
        <v>1</v>
      </c>
      <c r="Z1154" s="3" t="s">
        <v>55</v>
      </c>
      <c r="AA1154" s="3" t="s">
        <v>48</v>
      </c>
      <c r="AB1154" s="3" t="s">
        <v>47</v>
      </c>
      <c r="AC1154" s="3" t="s">
        <v>48</v>
      </c>
      <c r="AD1154" s="3">
        <v>0.0</v>
      </c>
      <c r="AE1154" s="3" t="s">
        <v>49</v>
      </c>
      <c r="AF1154" s="3">
        <v>6.41</v>
      </c>
      <c r="AG1154" s="3">
        <v>6.93</v>
      </c>
      <c r="AH1154" s="3">
        <v>4.98</v>
      </c>
      <c r="AI1154" s="3">
        <v>7.55</v>
      </c>
      <c r="AJ1154" s="3">
        <v>9.35</v>
      </c>
      <c r="AK1154" s="3">
        <v>6.45</v>
      </c>
      <c r="AL1154" s="3">
        <v>7.37</v>
      </c>
      <c r="AM1154" s="3">
        <v>7.85</v>
      </c>
    </row>
    <row r="1155">
      <c r="A1155" s="3" t="s">
        <v>2499</v>
      </c>
      <c r="B1155" s="3" t="s">
        <v>212</v>
      </c>
      <c r="C1155" s="4">
        <v>20.0</v>
      </c>
      <c r="D1155" s="3" t="s">
        <v>41</v>
      </c>
      <c r="E1155" s="3" t="s">
        <v>82</v>
      </c>
      <c r="F1155" s="5">
        <v>6.52</v>
      </c>
      <c r="G1155" s="3">
        <v>0.0</v>
      </c>
      <c r="H1155" s="5">
        <v>60.28</v>
      </c>
      <c r="I1155" s="3" t="s">
        <v>11</v>
      </c>
      <c r="J1155" s="3">
        <f>IFERROR(__xludf.DUMMYFUNCTION("COUNTA(SPLIT(I1155,"",""))"),1.0)</f>
        <v>1</v>
      </c>
      <c r="K1155" s="3">
        <f>IFERROR(__xludf.DUMMYFUNCTION("IF(REGEXMATCH(I1155,""(?i)literary society""),1,0)"),0.0)</f>
        <v>0</v>
      </c>
      <c r="L1155" s="3">
        <f>IFERROR(__xludf.DUMMYFUNCTION("IF(REGEXMATCH(I1155,""(?i)robotics""),1,0)"),1.0)</f>
        <v>1</v>
      </c>
      <c r="M1155" s="3">
        <f>IFERROR(__xludf.DUMMYFUNCTION("IF(REGEXMATCH(I1155,""(?i)coding club""),1,0)"),0.0)</f>
        <v>0</v>
      </c>
      <c r="N1155" s="3">
        <f>IFERROR(__xludf.DUMMYFUNCTION("IF(REGEXMATCH(I1155,""(?i)entrepreneurship cell""),1,0)"),0.0)</f>
        <v>0</v>
      </c>
      <c r="O1155" s="3">
        <f>IFERROR(__xludf.DUMMYFUNCTION("IF(REGEXMATCH(I1155,""(?i)cultural club""),1,0)"),0.0)</f>
        <v>0</v>
      </c>
      <c r="P1155" s="3">
        <f>IFERROR(__xludf.DUMMYFUNCTION("IF(REGEXMATCH(I1155,""(?i)sports club""),1,0)"),0.0)</f>
        <v>0</v>
      </c>
      <c r="Q1155" s="3" t="s">
        <v>755</v>
      </c>
      <c r="R1155" s="3">
        <f>IFERROR(__xludf.DUMMYFUNCTION("COUNTA(SPLIT(Q1155,"",""))"),5.0)</f>
        <v>5</v>
      </c>
      <c r="S1155" s="3">
        <f>IFERROR(__xludf.DUMMYFUNCTION("IF(REGEXMATCH(Q1155,""(?i)c\+\+""),1,0)"),0.0)</f>
        <v>0</v>
      </c>
      <c r="T1155" s="3">
        <f>IFERROR(__xludf.DUMMYFUNCTION("IF(REGEXMATCH(Q1155,""(?i)machine learning""),1,0)"),1.0)</f>
        <v>1</v>
      </c>
      <c r="U1155" s="3">
        <f>IFERROR(__xludf.DUMMYFUNCTION("IF(REGEXMATCH(Q1155,""(?i)python""),1,0)"),1.0)</f>
        <v>1</v>
      </c>
      <c r="V1155" s="3">
        <f>IFERROR(__xludf.DUMMYFUNCTION("IF(REGEXMATCH(Q1155,""(?i)java""),1,0)"),1.0)</f>
        <v>1</v>
      </c>
      <c r="W1155" s="3">
        <f>IFERROR(__xludf.DUMMYFUNCTION("IF(REGEXMATCH(Q1155,""(?i)sql""),1,0)"),1.0)</f>
        <v>1</v>
      </c>
      <c r="X1155" s="3">
        <f>IFERROR(__xludf.DUMMYFUNCTION("IF(REGEXMATCH(Q1155,""(?i)web development""),1,0)"),1.0)</f>
        <v>1</v>
      </c>
      <c r="Y1155" s="3">
        <f>IFERROR(__xludf.DUMMYFUNCTION("IF(REGEXMATCH(Q1155,""(?i)data science""),1,0)"),0.0)</f>
        <v>0</v>
      </c>
      <c r="Z1155" s="3" t="s">
        <v>55</v>
      </c>
      <c r="AA1155" s="3" t="s">
        <v>48</v>
      </c>
      <c r="AB1155" s="3" t="s">
        <v>47</v>
      </c>
      <c r="AC1155" s="3" t="s">
        <v>48</v>
      </c>
      <c r="AD1155" s="3">
        <v>0.0</v>
      </c>
      <c r="AE1155" s="3" t="s">
        <v>49</v>
      </c>
      <c r="AF1155" s="3">
        <v>5.96</v>
      </c>
      <c r="AG1155" s="3">
        <v>7.67</v>
      </c>
      <c r="AH1155" s="3">
        <v>6.2</v>
      </c>
      <c r="AI1155" s="3">
        <v>6.05</v>
      </c>
      <c r="AJ1155" s="3">
        <v>5.56</v>
      </c>
      <c r="AK1155" s="3">
        <v>6.52</v>
      </c>
      <c r="AL1155" s="3">
        <v>6.92</v>
      </c>
      <c r="AM1155" s="3">
        <v>7.24</v>
      </c>
    </row>
    <row r="1156">
      <c r="A1156" s="3" t="s">
        <v>2500</v>
      </c>
      <c r="B1156" s="3" t="s">
        <v>81</v>
      </c>
      <c r="C1156" s="4">
        <v>18.0</v>
      </c>
      <c r="D1156" s="3" t="s">
        <v>41</v>
      </c>
      <c r="E1156" s="3" t="s">
        <v>42</v>
      </c>
      <c r="F1156" s="5">
        <v>7.17</v>
      </c>
      <c r="G1156" s="3">
        <v>1.0</v>
      </c>
      <c r="H1156" s="5">
        <v>60.05</v>
      </c>
      <c r="I1156" s="3" t="s">
        <v>724</v>
      </c>
      <c r="J1156" s="3">
        <f>IFERROR(__xludf.DUMMYFUNCTION("COUNTA(SPLIT(I1156,"",""))"),2.0)</f>
        <v>2</v>
      </c>
      <c r="K1156" s="3">
        <f>IFERROR(__xludf.DUMMYFUNCTION("IF(REGEXMATCH(I1156,""(?i)literary society""),1,0)"),1.0)</f>
        <v>1</v>
      </c>
      <c r="L1156" s="3">
        <f>IFERROR(__xludf.DUMMYFUNCTION("IF(REGEXMATCH(I1156,""(?i)robotics""),1,0)"),0.0)</f>
        <v>0</v>
      </c>
      <c r="M1156" s="3">
        <f>IFERROR(__xludf.DUMMYFUNCTION("IF(REGEXMATCH(I1156,""(?i)coding club""),1,0)"),0.0)</f>
        <v>0</v>
      </c>
      <c r="N1156" s="3">
        <f>IFERROR(__xludf.DUMMYFUNCTION("IF(REGEXMATCH(I1156,""(?i)entrepreneurship cell""),1,0)"),0.0)</f>
        <v>0</v>
      </c>
      <c r="O1156" s="3">
        <f>IFERROR(__xludf.DUMMYFUNCTION("IF(REGEXMATCH(I1156,""(?i)cultural club""),1,0)"),1.0)</f>
        <v>1</v>
      </c>
      <c r="P1156" s="3">
        <f>IFERROR(__xludf.DUMMYFUNCTION("IF(REGEXMATCH(I1156,""(?i)sports club""),1,0)"),0.0)</f>
        <v>0</v>
      </c>
      <c r="Q1156" s="3" t="s">
        <v>2396</v>
      </c>
      <c r="R1156" s="3">
        <f>IFERROR(__xludf.DUMMYFUNCTION("COUNTA(SPLIT(Q1156,"",""))"),5.0)</f>
        <v>5</v>
      </c>
      <c r="S1156" s="3">
        <f>IFERROR(__xludf.DUMMYFUNCTION("IF(REGEXMATCH(Q1156,""(?i)c\+\+""),1,0)"),0.0)</f>
        <v>0</v>
      </c>
      <c r="T1156" s="3">
        <f>IFERROR(__xludf.DUMMYFUNCTION("IF(REGEXMATCH(Q1156,""(?i)machine learning""),1,0)"),1.0)</f>
        <v>1</v>
      </c>
      <c r="U1156" s="3">
        <f>IFERROR(__xludf.DUMMYFUNCTION("IF(REGEXMATCH(Q1156,""(?i)python""),1,0)"),1.0)</f>
        <v>1</v>
      </c>
      <c r="V1156" s="3">
        <f>IFERROR(__xludf.DUMMYFUNCTION("IF(REGEXMATCH(Q1156,""(?i)java""),1,0)"),1.0)</f>
        <v>1</v>
      </c>
      <c r="W1156" s="3">
        <f>IFERROR(__xludf.DUMMYFUNCTION("IF(REGEXMATCH(Q1156,""(?i)sql""),1,0)"),0.0)</f>
        <v>0</v>
      </c>
      <c r="X1156" s="3">
        <f>IFERROR(__xludf.DUMMYFUNCTION("IF(REGEXMATCH(Q1156,""(?i)web development""),1,0)"),1.0)</f>
        <v>1</v>
      </c>
      <c r="Y1156" s="3">
        <f>IFERROR(__xludf.DUMMYFUNCTION("IF(REGEXMATCH(Q1156,""(?i)data science""),1,0)"),1.0)</f>
        <v>1</v>
      </c>
      <c r="Z1156" s="3" t="s">
        <v>45</v>
      </c>
      <c r="AA1156" s="3" t="s">
        <v>67</v>
      </c>
      <c r="AB1156" s="3" t="s">
        <v>66</v>
      </c>
      <c r="AC1156" s="3" t="s">
        <v>85</v>
      </c>
      <c r="AD1156" s="3">
        <v>5.04</v>
      </c>
      <c r="AE1156" s="3" t="s">
        <v>72</v>
      </c>
      <c r="AF1156" s="3">
        <v>7.69</v>
      </c>
      <c r="AG1156" s="3">
        <v>4.85</v>
      </c>
      <c r="AH1156" s="3">
        <v>7.45</v>
      </c>
      <c r="AI1156" s="3">
        <v>6.36</v>
      </c>
      <c r="AJ1156" s="3">
        <v>8.65</v>
      </c>
      <c r="AK1156" s="3">
        <v>7.62</v>
      </c>
      <c r="AL1156" s="3">
        <v>7.24</v>
      </c>
      <c r="AM1156" s="3">
        <v>7.49</v>
      </c>
    </row>
    <row r="1157">
      <c r="A1157" s="3" t="s">
        <v>2501</v>
      </c>
      <c r="B1157" s="3" t="s">
        <v>2502</v>
      </c>
      <c r="C1157" s="4">
        <v>18.0</v>
      </c>
      <c r="D1157" s="3" t="s">
        <v>58</v>
      </c>
      <c r="E1157" s="3" t="s">
        <v>82</v>
      </c>
      <c r="F1157" s="5">
        <v>6.87</v>
      </c>
      <c r="G1157" s="3">
        <v>2.0</v>
      </c>
      <c r="H1157" s="5">
        <v>79.01</v>
      </c>
      <c r="I1157" s="3" t="s">
        <v>14</v>
      </c>
      <c r="J1157" s="3">
        <f>IFERROR(__xludf.DUMMYFUNCTION("COUNTA(SPLIT(I1157,"",""))"),1.0)</f>
        <v>1</v>
      </c>
      <c r="K1157" s="3">
        <f>IFERROR(__xludf.DUMMYFUNCTION("IF(REGEXMATCH(I1157,""(?i)literary society""),1,0)"),0.0)</f>
        <v>0</v>
      </c>
      <c r="L1157" s="3">
        <f>IFERROR(__xludf.DUMMYFUNCTION("IF(REGEXMATCH(I1157,""(?i)robotics""),1,0)"),0.0)</f>
        <v>0</v>
      </c>
      <c r="M1157" s="3">
        <f>IFERROR(__xludf.DUMMYFUNCTION("IF(REGEXMATCH(I1157,""(?i)coding club""),1,0)"),0.0)</f>
        <v>0</v>
      </c>
      <c r="N1157" s="3">
        <f>IFERROR(__xludf.DUMMYFUNCTION("IF(REGEXMATCH(I1157,""(?i)entrepreneurship cell""),1,0)"),0.0)</f>
        <v>0</v>
      </c>
      <c r="O1157" s="3">
        <f>IFERROR(__xludf.DUMMYFUNCTION("IF(REGEXMATCH(I1157,""(?i)cultural club""),1,0)"),1.0)</f>
        <v>1</v>
      </c>
      <c r="P1157" s="3">
        <f>IFERROR(__xludf.DUMMYFUNCTION("IF(REGEXMATCH(I1157,""(?i)sports club""),1,0)"),0.0)</f>
        <v>0</v>
      </c>
      <c r="Q1157" s="3" t="s">
        <v>2503</v>
      </c>
      <c r="R1157" s="3">
        <f>IFERROR(__xludf.DUMMYFUNCTION("COUNTA(SPLIT(Q1157,"",""))"),5.0)</f>
        <v>5</v>
      </c>
      <c r="S1157" s="3">
        <f>IFERROR(__xludf.DUMMYFUNCTION("IF(REGEXMATCH(Q1157,""(?i)c\+\+""),1,0)"),1.0)</f>
        <v>1</v>
      </c>
      <c r="T1157" s="3">
        <f>IFERROR(__xludf.DUMMYFUNCTION("IF(REGEXMATCH(Q1157,""(?i)machine learning""),1,0)"),1.0)</f>
        <v>1</v>
      </c>
      <c r="U1157" s="3">
        <f>IFERROR(__xludf.DUMMYFUNCTION("IF(REGEXMATCH(Q1157,""(?i)python""),1,0)"),0.0)</f>
        <v>0</v>
      </c>
      <c r="V1157" s="3">
        <f>IFERROR(__xludf.DUMMYFUNCTION("IF(REGEXMATCH(Q1157,""(?i)java""),1,0)"),0.0)</f>
        <v>0</v>
      </c>
      <c r="W1157" s="3">
        <f>IFERROR(__xludf.DUMMYFUNCTION("IF(REGEXMATCH(Q1157,""(?i)sql""),1,0)"),1.0)</f>
        <v>1</v>
      </c>
      <c r="X1157" s="3">
        <f>IFERROR(__xludf.DUMMYFUNCTION("IF(REGEXMATCH(Q1157,""(?i)web development""),1,0)"),1.0)</f>
        <v>1</v>
      </c>
      <c r="Y1157" s="3">
        <f>IFERROR(__xludf.DUMMYFUNCTION("IF(REGEXMATCH(Q1157,""(?i)data science""),1,0)"),1.0)</f>
        <v>1</v>
      </c>
      <c r="Z1157" s="3" t="s">
        <v>45</v>
      </c>
      <c r="AA1157" s="3" t="s">
        <v>85</v>
      </c>
      <c r="AB1157" s="3" t="s">
        <v>47</v>
      </c>
      <c r="AC1157" s="3" t="s">
        <v>48</v>
      </c>
      <c r="AD1157" s="3">
        <v>0.0</v>
      </c>
      <c r="AE1157" s="3" t="s">
        <v>49</v>
      </c>
      <c r="AF1157" s="3">
        <v>7.08</v>
      </c>
      <c r="AG1157" s="3">
        <v>8.18</v>
      </c>
      <c r="AH1157" s="3">
        <v>6.56</v>
      </c>
      <c r="AI1157" s="3">
        <v>6.69</v>
      </c>
      <c r="AJ1157" s="3">
        <v>5.67</v>
      </c>
      <c r="AK1157" s="3">
        <v>6.26</v>
      </c>
      <c r="AL1157" s="3">
        <v>7.53</v>
      </c>
      <c r="AM1157" s="3">
        <v>7.01</v>
      </c>
    </row>
    <row r="1158">
      <c r="A1158" s="3" t="s">
        <v>2504</v>
      </c>
      <c r="B1158" s="3" t="s">
        <v>2505</v>
      </c>
      <c r="C1158" s="4">
        <v>23.0</v>
      </c>
      <c r="D1158" s="3" t="s">
        <v>41</v>
      </c>
      <c r="E1158" s="3" t="s">
        <v>42</v>
      </c>
      <c r="F1158" s="5">
        <v>7.71</v>
      </c>
      <c r="G1158" s="3">
        <v>1.0</v>
      </c>
      <c r="H1158" s="5">
        <v>65.63</v>
      </c>
      <c r="I1158" s="3" t="s">
        <v>13</v>
      </c>
      <c r="J1158" s="3">
        <f>IFERROR(__xludf.DUMMYFUNCTION("COUNTA(SPLIT(I1158,"",""))"),1.0)</f>
        <v>1</v>
      </c>
      <c r="K1158" s="3">
        <f>IFERROR(__xludf.DUMMYFUNCTION("IF(REGEXMATCH(I1158,""(?i)literary society""),1,0)"),0.0)</f>
        <v>0</v>
      </c>
      <c r="L1158" s="3">
        <f>IFERROR(__xludf.DUMMYFUNCTION("IF(REGEXMATCH(I1158,""(?i)robotics""),1,0)"),0.0)</f>
        <v>0</v>
      </c>
      <c r="M1158" s="3">
        <f>IFERROR(__xludf.DUMMYFUNCTION("IF(REGEXMATCH(I1158,""(?i)coding club""),1,0)"),0.0)</f>
        <v>0</v>
      </c>
      <c r="N1158" s="3">
        <f>IFERROR(__xludf.DUMMYFUNCTION("IF(REGEXMATCH(I1158,""(?i)entrepreneurship cell""),1,0)"),1.0)</f>
        <v>1</v>
      </c>
      <c r="O1158" s="3">
        <f>IFERROR(__xludf.DUMMYFUNCTION("IF(REGEXMATCH(I1158,""(?i)cultural club""),1,0)"),0.0)</f>
        <v>0</v>
      </c>
      <c r="P1158" s="3">
        <f>IFERROR(__xludf.DUMMYFUNCTION("IF(REGEXMATCH(I1158,""(?i)sports club""),1,0)"),0.0)</f>
        <v>0</v>
      </c>
      <c r="Q1158" s="3" t="s">
        <v>2506</v>
      </c>
      <c r="R1158" s="3">
        <f>IFERROR(__xludf.DUMMYFUNCTION("COUNTA(SPLIT(Q1158,"",""))"),5.0)</f>
        <v>5</v>
      </c>
      <c r="S1158" s="3">
        <f>IFERROR(__xludf.DUMMYFUNCTION("IF(REGEXMATCH(Q1158,""(?i)c\+\+""),1,0)"),1.0)</f>
        <v>1</v>
      </c>
      <c r="T1158" s="3">
        <f>IFERROR(__xludf.DUMMYFUNCTION("IF(REGEXMATCH(Q1158,""(?i)machine learning""),1,0)"),0.0)</f>
        <v>0</v>
      </c>
      <c r="U1158" s="3">
        <f>IFERROR(__xludf.DUMMYFUNCTION("IF(REGEXMATCH(Q1158,""(?i)python""),1,0)"),1.0)</f>
        <v>1</v>
      </c>
      <c r="V1158" s="3">
        <f>IFERROR(__xludf.DUMMYFUNCTION("IF(REGEXMATCH(Q1158,""(?i)java""),1,0)"),1.0)</f>
        <v>1</v>
      </c>
      <c r="W1158" s="3">
        <f>IFERROR(__xludf.DUMMYFUNCTION("IF(REGEXMATCH(Q1158,""(?i)sql""),1,0)"),0.0)</f>
        <v>0</v>
      </c>
      <c r="X1158" s="3">
        <f>IFERROR(__xludf.DUMMYFUNCTION("IF(REGEXMATCH(Q1158,""(?i)web development""),1,0)"),1.0)</f>
        <v>1</v>
      </c>
      <c r="Y1158" s="3">
        <f>IFERROR(__xludf.DUMMYFUNCTION("IF(REGEXMATCH(Q1158,""(?i)data science""),1,0)"),1.0)</f>
        <v>1</v>
      </c>
      <c r="Z1158" s="3" t="s">
        <v>45</v>
      </c>
      <c r="AA1158" s="3" t="s">
        <v>85</v>
      </c>
      <c r="AB1158" s="3" t="s">
        <v>47</v>
      </c>
      <c r="AC1158" s="3" t="s">
        <v>48</v>
      </c>
      <c r="AD1158" s="3">
        <v>0.0</v>
      </c>
      <c r="AE1158" s="3" t="s">
        <v>49</v>
      </c>
      <c r="AF1158" s="3">
        <v>7.66</v>
      </c>
      <c r="AG1158" s="3">
        <v>8.81</v>
      </c>
      <c r="AH1158" s="3">
        <v>8.33</v>
      </c>
      <c r="AI1158" s="3">
        <v>6.03</v>
      </c>
      <c r="AJ1158" s="3">
        <v>5.06</v>
      </c>
      <c r="AK1158" s="3">
        <v>9.36</v>
      </c>
      <c r="AL1158" s="3">
        <v>9.27</v>
      </c>
      <c r="AM1158" s="3">
        <v>7.19</v>
      </c>
    </row>
    <row r="1159">
      <c r="A1159" s="3" t="s">
        <v>2507</v>
      </c>
      <c r="B1159" s="3" t="s">
        <v>2508</v>
      </c>
      <c r="C1159" s="4">
        <v>18.0</v>
      </c>
      <c r="D1159" s="3" t="s">
        <v>41</v>
      </c>
      <c r="E1159" s="3" t="s">
        <v>59</v>
      </c>
      <c r="F1159" s="5">
        <v>6.58</v>
      </c>
      <c r="G1159" s="3">
        <v>0.0</v>
      </c>
      <c r="H1159" s="5">
        <v>87.67</v>
      </c>
      <c r="I1159" s="3" t="s">
        <v>387</v>
      </c>
      <c r="J1159" s="3">
        <f>IFERROR(__xludf.DUMMYFUNCTION("COUNTA(SPLIT(I1159,"",""))"),2.0)</f>
        <v>2</v>
      </c>
      <c r="K1159" s="3">
        <f>IFERROR(__xludf.DUMMYFUNCTION("IF(REGEXMATCH(I1159,""(?i)literary society""),1,0)"),0.0)</f>
        <v>0</v>
      </c>
      <c r="L1159" s="3">
        <f>IFERROR(__xludf.DUMMYFUNCTION("IF(REGEXMATCH(I1159,""(?i)robotics""),1,0)"),0.0)</f>
        <v>0</v>
      </c>
      <c r="M1159" s="3">
        <f>IFERROR(__xludf.DUMMYFUNCTION("IF(REGEXMATCH(I1159,""(?i)coding club""),1,0)"),1.0)</f>
        <v>1</v>
      </c>
      <c r="N1159" s="3">
        <f>IFERROR(__xludf.DUMMYFUNCTION("IF(REGEXMATCH(I1159,""(?i)entrepreneurship cell""),1,0)"),0.0)</f>
        <v>0</v>
      </c>
      <c r="O1159" s="3">
        <f>IFERROR(__xludf.DUMMYFUNCTION("IF(REGEXMATCH(I1159,""(?i)cultural club""),1,0)"),1.0)</f>
        <v>1</v>
      </c>
      <c r="P1159" s="3">
        <f>IFERROR(__xludf.DUMMYFUNCTION("IF(REGEXMATCH(I1159,""(?i)sports club""),1,0)"),0.0)</f>
        <v>0</v>
      </c>
      <c r="Q1159" s="3" t="s">
        <v>2509</v>
      </c>
      <c r="R1159" s="3">
        <f>IFERROR(__xludf.DUMMYFUNCTION("COUNTA(SPLIT(Q1159,"",""))"),4.0)</f>
        <v>4</v>
      </c>
      <c r="S1159" s="3">
        <f>IFERROR(__xludf.DUMMYFUNCTION("IF(REGEXMATCH(Q1159,""(?i)c\+\+""),1,0)"),1.0)</f>
        <v>1</v>
      </c>
      <c r="T1159" s="3">
        <f>IFERROR(__xludf.DUMMYFUNCTION("IF(REGEXMATCH(Q1159,""(?i)machine learning""),1,0)"),1.0)</f>
        <v>1</v>
      </c>
      <c r="U1159" s="3">
        <f>IFERROR(__xludf.DUMMYFUNCTION("IF(REGEXMATCH(Q1159,""(?i)python""),1,0)"),0.0)</f>
        <v>0</v>
      </c>
      <c r="V1159" s="3">
        <f>IFERROR(__xludf.DUMMYFUNCTION("IF(REGEXMATCH(Q1159,""(?i)java""),1,0)"),0.0)</f>
        <v>0</v>
      </c>
      <c r="W1159" s="3">
        <f>IFERROR(__xludf.DUMMYFUNCTION("IF(REGEXMATCH(Q1159,""(?i)sql""),1,0)"),1.0)</f>
        <v>1</v>
      </c>
      <c r="X1159" s="3">
        <f>IFERROR(__xludf.DUMMYFUNCTION("IF(REGEXMATCH(Q1159,""(?i)web development""),1,0)"),0.0)</f>
        <v>0</v>
      </c>
      <c r="Y1159" s="3">
        <f>IFERROR(__xludf.DUMMYFUNCTION("IF(REGEXMATCH(Q1159,""(?i)data science""),1,0)"),1.0)</f>
        <v>1</v>
      </c>
      <c r="Z1159" s="3" t="s">
        <v>55</v>
      </c>
      <c r="AA1159" s="3" t="s">
        <v>48</v>
      </c>
      <c r="AB1159" s="3" t="s">
        <v>47</v>
      </c>
      <c r="AC1159" s="3" t="s">
        <v>48</v>
      </c>
      <c r="AD1159" s="3">
        <v>0.0</v>
      </c>
      <c r="AE1159" s="3" t="s">
        <v>49</v>
      </c>
      <c r="AF1159" s="3">
        <v>8.72</v>
      </c>
      <c r="AG1159" s="3">
        <v>4.51</v>
      </c>
      <c r="AH1159" s="3">
        <v>7.1</v>
      </c>
      <c r="AI1159" s="3">
        <v>6.68</v>
      </c>
      <c r="AJ1159" s="3">
        <v>6.88</v>
      </c>
      <c r="AK1159" s="3">
        <v>6.2</v>
      </c>
      <c r="AL1159" s="3">
        <v>7.4</v>
      </c>
      <c r="AM1159" s="3">
        <v>5.19</v>
      </c>
    </row>
    <row r="1160">
      <c r="A1160" s="3" t="s">
        <v>2510</v>
      </c>
      <c r="B1160" s="3" t="s">
        <v>2511</v>
      </c>
      <c r="C1160" s="4">
        <v>20.0</v>
      </c>
      <c r="D1160" s="3" t="s">
        <v>41</v>
      </c>
      <c r="E1160" s="3" t="s">
        <v>52</v>
      </c>
      <c r="F1160" s="5">
        <v>7.38</v>
      </c>
      <c r="G1160" s="3">
        <v>2.0</v>
      </c>
      <c r="H1160" s="5">
        <v>95.57</v>
      </c>
      <c r="I1160" s="3" t="s">
        <v>2409</v>
      </c>
      <c r="J1160" s="3">
        <f>IFERROR(__xludf.DUMMYFUNCTION("COUNTA(SPLIT(I1160,"",""))"),3.0)</f>
        <v>3</v>
      </c>
      <c r="K1160" s="3">
        <f>IFERROR(__xludf.DUMMYFUNCTION("IF(REGEXMATCH(I1160,""(?i)literary society""),1,0)"),0.0)</f>
        <v>0</v>
      </c>
      <c r="L1160" s="3">
        <f>IFERROR(__xludf.DUMMYFUNCTION("IF(REGEXMATCH(I1160,""(?i)robotics""),1,0)"),1.0)</f>
        <v>1</v>
      </c>
      <c r="M1160" s="3">
        <f>IFERROR(__xludf.DUMMYFUNCTION("IF(REGEXMATCH(I1160,""(?i)coding club""),1,0)"),0.0)</f>
        <v>0</v>
      </c>
      <c r="N1160" s="3">
        <f>IFERROR(__xludf.DUMMYFUNCTION("IF(REGEXMATCH(I1160,""(?i)entrepreneurship cell""),1,0)"),0.0)</f>
        <v>0</v>
      </c>
      <c r="O1160" s="3">
        <f>IFERROR(__xludf.DUMMYFUNCTION("IF(REGEXMATCH(I1160,""(?i)cultural club""),1,0)"),1.0)</f>
        <v>1</v>
      </c>
      <c r="P1160" s="3">
        <f>IFERROR(__xludf.DUMMYFUNCTION("IF(REGEXMATCH(I1160,""(?i)sports club""),1,0)"),1.0)</f>
        <v>1</v>
      </c>
      <c r="Q1160" s="3" t="s">
        <v>2512</v>
      </c>
      <c r="R1160" s="3">
        <f>IFERROR(__xludf.DUMMYFUNCTION("COUNTA(SPLIT(Q1160,"",""))"),5.0)</f>
        <v>5</v>
      </c>
      <c r="S1160" s="3">
        <f>IFERROR(__xludf.DUMMYFUNCTION("IF(REGEXMATCH(Q1160,""(?i)c\+\+""),1,0)"),1.0)</f>
        <v>1</v>
      </c>
      <c r="T1160" s="3">
        <f>IFERROR(__xludf.DUMMYFUNCTION("IF(REGEXMATCH(Q1160,""(?i)machine learning""),1,0)"),1.0)</f>
        <v>1</v>
      </c>
      <c r="U1160" s="3">
        <f>IFERROR(__xludf.DUMMYFUNCTION("IF(REGEXMATCH(Q1160,""(?i)python""),1,0)"),0.0)</f>
        <v>0</v>
      </c>
      <c r="V1160" s="3">
        <f>IFERROR(__xludf.DUMMYFUNCTION("IF(REGEXMATCH(Q1160,""(?i)java""),1,0)"),1.0)</f>
        <v>1</v>
      </c>
      <c r="W1160" s="3">
        <f>IFERROR(__xludf.DUMMYFUNCTION("IF(REGEXMATCH(Q1160,""(?i)sql""),1,0)"),1.0)</f>
        <v>1</v>
      </c>
      <c r="X1160" s="3">
        <f>IFERROR(__xludf.DUMMYFUNCTION("IF(REGEXMATCH(Q1160,""(?i)web development""),1,0)"),0.0)</f>
        <v>0</v>
      </c>
      <c r="Y1160" s="3">
        <f>IFERROR(__xludf.DUMMYFUNCTION("IF(REGEXMATCH(Q1160,""(?i)data science""),1,0)"),1.0)</f>
        <v>1</v>
      </c>
      <c r="Z1160" s="3" t="s">
        <v>55</v>
      </c>
      <c r="AA1160" s="3" t="s">
        <v>48</v>
      </c>
      <c r="AB1160" s="3" t="s">
        <v>66</v>
      </c>
      <c r="AC1160" s="3" t="s">
        <v>72</v>
      </c>
      <c r="AD1160" s="3">
        <v>12.84</v>
      </c>
      <c r="AE1160" s="3" t="s">
        <v>106</v>
      </c>
      <c r="AF1160" s="3">
        <v>8.07</v>
      </c>
      <c r="AG1160" s="3">
        <v>8.53</v>
      </c>
      <c r="AH1160" s="3">
        <v>6.28</v>
      </c>
      <c r="AI1160" s="3">
        <v>7.53</v>
      </c>
      <c r="AJ1160" s="3">
        <v>7.15</v>
      </c>
      <c r="AK1160" s="3">
        <v>6.88</v>
      </c>
      <c r="AL1160" s="3">
        <v>7.36</v>
      </c>
      <c r="AM1160" s="3">
        <v>7.22</v>
      </c>
    </row>
    <row r="1161">
      <c r="A1161" s="3" t="s">
        <v>2513</v>
      </c>
      <c r="B1161" s="3" t="s">
        <v>288</v>
      </c>
      <c r="C1161" s="4">
        <v>19.0</v>
      </c>
      <c r="D1161" s="3" t="s">
        <v>41</v>
      </c>
      <c r="E1161" s="3" t="s">
        <v>52</v>
      </c>
      <c r="F1161" s="5">
        <v>7.2</v>
      </c>
      <c r="G1161" s="3">
        <v>1.0</v>
      </c>
      <c r="H1161" s="5">
        <v>65.57</v>
      </c>
      <c r="I1161" s="3" t="s">
        <v>285</v>
      </c>
      <c r="J1161" s="3">
        <f>IFERROR(__xludf.DUMMYFUNCTION("COUNTA(SPLIT(I1161,"",""))"),3.0)</f>
        <v>3</v>
      </c>
      <c r="K1161" s="3">
        <f>IFERROR(__xludf.DUMMYFUNCTION("IF(REGEXMATCH(I1161,""(?i)literary society""),1,0)"),0.0)</f>
        <v>0</v>
      </c>
      <c r="L1161" s="3">
        <f>IFERROR(__xludf.DUMMYFUNCTION("IF(REGEXMATCH(I1161,""(?i)robotics""),1,0)"),0.0)</f>
        <v>0</v>
      </c>
      <c r="M1161" s="3">
        <f>IFERROR(__xludf.DUMMYFUNCTION("IF(REGEXMATCH(I1161,""(?i)coding club""),1,0)"),1.0)</f>
        <v>1</v>
      </c>
      <c r="N1161" s="3">
        <f>IFERROR(__xludf.DUMMYFUNCTION("IF(REGEXMATCH(I1161,""(?i)entrepreneurship cell""),1,0)"),0.0)</f>
        <v>0</v>
      </c>
      <c r="O1161" s="3">
        <f>IFERROR(__xludf.DUMMYFUNCTION("IF(REGEXMATCH(I1161,""(?i)cultural club""),1,0)"),1.0)</f>
        <v>1</v>
      </c>
      <c r="P1161" s="3">
        <f>IFERROR(__xludf.DUMMYFUNCTION("IF(REGEXMATCH(I1161,""(?i)sports club""),1,0)"),1.0)</f>
        <v>1</v>
      </c>
      <c r="Q1161" s="3" t="s">
        <v>311</v>
      </c>
      <c r="R1161" s="3">
        <f>IFERROR(__xludf.DUMMYFUNCTION("COUNTA(SPLIT(Q1161,"",""))"),3.0)</f>
        <v>3</v>
      </c>
      <c r="S1161" s="3">
        <f>IFERROR(__xludf.DUMMYFUNCTION("IF(REGEXMATCH(Q1161,""(?i)c\+\+""),1,0)"),0.0)</f>
        <v>0</v>
      </c>
      <c r="T1161" s="3">
        <f>IFERROR(__xludf.DUMMYFUNCTION("IF(REGEXMATCH(Q1161,""(?i)machine learning""),1,0)"),0.0)</f>
        <v>0</v>
      </c>
      <c r="U1161" s="3">
        <f>IFERROR(__xludf.DUMMYFUNCTION("IF(REGEXMATCH(Q1161,""(?i)python""),1,0)"),1.0)</f>
        <v>1</v>
      </c>
      <c r="V1161" s="3">
        <f>IFERROR(__xludf.DUMMYFUNCTION("IF(REGEXMATCH(Q1161,""(?i)java""),1,0)"),0.0)</f>
        <v>0</v>
      </c>
      <c r="W1161" s="3">
        <f>IFERROR(__xludf.DUMMYFUNCTION("IF(REGEXMATCH(Q1161,""(?i)sql""),1,0)"),1.0)</f>
        <v>1</v>
      </c>
      <c r="X1161" s="3">
        <f>IFERROR(__xludf.DUMMYFUNCTION("IF(REGEXMATCH(Q1161,""(?i)web development""),1,0)"),0.0)</f>
        <v>0</v>
      </c>
      <c r="Y1161" s="3">
        <f>IFERROR(__xludf.DUMMYFUNCTION("IF(REGEXMATCH(Q1161,""(?i)data science""),1,0)"),1.0)</f>
        <v>1</v>
      </c>
      <c r="Z1161" s="3" t="s">
        <v>55</v>
      </c>
      <c r="AA1161" s="3" t="s">
        <v>48</v>
      </c>
      <c r="AB1161" s="3" t="s">
        <v>47</v>
      </c>
      <c r="AC1161" s="3" t="s">
        <v>48</v>
      </c>
      <c r="AD1161" s="3">
        <v>0.0</v>
      </c>
      <c r="AE1161" s="3" t="s">
        <v>49</v>
      </c>
      <c r="AF1161" s="3">
        <v>7.93</v>
      </c>
      <c r="AG1161" s="3">
        <v>6.78</v>
      </c>
      <c r="AH1161" s="3">
        <v>8.07</v>
      </c>
      <c r="AI1161" s="3">
        <v>8.45</v>
      </c>
      <c r="AJ1161" s="3">
        <v>6.08</v>
      </c>
      <c r="AK1161" s="3">
        <v>6.16</v>
      </c>
      <c r="AL1161" s="3">
        <v>6.86</v>
      </c>
      <c r="AM1161" s="3">
        <v>7.31</v>
      </c>
    </row>
    <row r="1162">
      <c r="A1162" s="3" t="s">
        <v>2514</v>
      </c>
      <c r="B1162" s="3" t="s">
        <v>2515</v>
      </c>
      <c r="C1162" s="4">
        <v>23.0</v>
      </c>
      <c r="D1162" s="3" t="s">
        <v>41</v>
      </c>
      <c r="E1162" s="3" t="s">
        <v>59</v>
      </c>
      <c r="F1162" s="5">
        <v>7.0</v>
      </c>
      <c r="G1162" s="3">
        <v>0.0</v>
      </c>
      <c r="H1162" s="5">
        <v>74.5</v>
      </c>
      <c r="I1162" s="3" t="s">
        <v>1422</v>
      </c>
      <c r="J1162" s="3">
        <f>IFERROR(__xludf.DUMMYFUNCTION("COUNTA(SPLIT(I1162,"",""))"),3.0)</f>
        <v>3</v>
      </c>
      <c r="K1162" s="3">
        <f>IFERROR(__xludf.DUMMYFUNCTION("IF(REGEXMATCH(I1162,""(?i)literary society""),1,0)"),1.0)</f>
        <v>1</v>
      </c>
      <c r="L1162" s="3">
        <f>IFERROR(__xludf.DUMMYFUNCTION("IF(REGEXMATCH(I1162,""(?i)robotics""),1,0)"),0.0)</f>
        <v>0</v>
      </c>
      <c r="M1162" s="3">
        <f>IFERROR(__xludf.DUMMYFUNCTION("IF(REGEXMATCH(I1162,""(?i)coding club""),1,0)"),1.0)</f>
        <v>1</v>
      </c>
      <c r="N1162" s="3">
        <f>IFERROR(__xludf.DUMMYFUNCTION("IF(REGEXMATCH(I1162,""(?i)entrepreneurship cell""),1,0)"),0.0)</f>
        <v>0</v>
      </c>
      <c r="O1162" s="3">
        <f>IFERROR(__xludf.DUMMYFUNCTION("IF(REGEXMATCH(I1162,""(?i)cultural club""),1,0)"),1.0)</f>
        <v>1</v>
      </c>
      <c r="P1162" s="3">
        <f>IFERROR(__xludf.DUMMYFUNCTION("IF(REGEXMATCH(I1162,""(?i)sports club""),1,0)"),0.0)</f>
        <v>0</v>
      </c>
      <c r="Q1162" s="3" t="s">
        <v>196</v>
      </c>
      <c r="R1162" s="3">
        <f>IFERROR(__xludf.DUMMYFUNCTION("COUNTA(SPLIT(Q1162,"",""))"),2.0)</f>
        <v>2</v>
      </c>
      <c r="S1162" s="3">
        <f>IFERROR(__xludf.DUMMYFUNCTION("IF(REGEXMATCH(Q1162,""(?i)c\+\+""),1,0)"),0.0)</f>
        <v>0</v>
      </c>
      <c r="T1162" s="3">
        <f>IFERROR(__xludf.DUMMYFUNCTION("IF(REGEXMATCH(Q1162,""(?i)machine learning""),1,0)"),0.0)</f>
        <v>0</v>
      </c>
      <c r="U1162" s="3">
        <f>IFERROR(__xludf.DUMMYFUNCTION("IF(REGEXMATCH(Q1162,""(?i)python""),1,0)"),0.0)</f>
        <v>0</v>
      </c>
      <c r="V1162" s="3">
        <f>IFERROR(__xludf.DUMMYFUNCTION("IF(REGEXMATCH(Q1162,""(?i)java""),1,0)"),1.0)</f>
        <v>1</v>
      </c>
      <c r="W1162" s="3">
        <f>IFERROR(__xludf.DUMMYFUNCTION("IF(REGEXMATCH(Q1162,""(?i)sql""),1,0)"),0.0)</f>
        <v>0</v>
      </c>
      <c r="X1162" s="3">
        <f>IFERROR(__xludf.DUMMYFUNCTION("IF(REGEXMATCH(Q1162,""(?i)web development""),1,0)"),1.0)</f>
        <v>1</v>
      </c>
      <c r="Y1162" s="3">
        <f>IFERROR(__xludf.DUMMYFUNCTION("IF(REGEXMATCH(Q1162,""(?i)data science""),1,0)"),0.0)</f>
        <v>0</v>
      </c>
      <c r="Z1162" s="3" t="s">
        <v>55</v>
      </c>
      <c r="AA1162" s="3" t="s">
        <v>48</v>
      </c>
      <c r="AB1162" s="3" t="s">
        <v>66</v>
      </c>
      <c r="AC1162" s="3" t="s">
        <v>85</v>
      </c>
      <c r="AD1162" s="3">
        <v>16.7</v>
      </c>
      <c r="AE1162" s="3" t="s">
        <v>75</v>
      </c>
      <c r="AF1162" s="3">
        <v>7.56</v>
      </c>
      <c r="AG1162" s="3">
        <v>5.66</v>
      </c>
      <c r="AH1162" s="3">
        <v>7.49</v>
      </c>
      <c r="AI1162" s="3">
        <v>5.45</v>
      </c>
      <c r="AJ1162" s="3">
        <v>8.08</v>
      </c>
      <c r="AK1162" s="3">
        <v>6.53</v>
      </c>
      <c r="AL1162" s="3">
        <v>6.91</v>
      </c>
      <c r="AM1162" s="3">
        <v>8.33</v>
      </c>
    </row>
    <row r="1163">
      <c r="A1163" s="3" t="s">
        <v>2516</v>
      </c>
      <c r="B1163" s="3" t="s">
        <v>252</v>
      </c>
      <c r="C1163" s="4">
        <v>20.0</v>
      </c>
      <c r="D1163" s="3" t="s">
        <v>58</v>
      </c>
      <c r="E1163" s="3" t="s">
        <v>92</v>
      </c>
      <c r="F1163" s="5">
        <v>6.3</v>
      </c>
      <c r="G1163" s="3">
        <v>2.0</v>
      </c>
      <c r="H1163" s="5">
        <v>79.84</v>
      </c>
      <c r="I1163" s="3" t="s">
        <v>13</v>
      </c>
      <c r="J1163" s="3">
        <f>IFERROR(__xludf.DUMMYFUNCTION("COUNTA(SPLIT(I1163,"",""))"),1.0)</f>
        <v>1</v>
      </c>
      <c r="K1163" s="3">
        <f>IFERROR(__xludf.DUMMYFUNCTION("IF(REGEXMATCH(I1163,""(?i)literary society""),1,0)"),0.0)</f>
        <v>0</v>
      </c>
      <c r="L1163" s="3">
        <f>IFERROR(__xludf.DUMMYFUNCTION("IF(REGEXMATCH(I1163,""(?i)robotics""),1,0)"),0.0)</f>
        <v>0</v>
      </c>
      <c r="M1163" s="3">
        <f>IFERROR(__xludf.DUMMYFUNCTION("IF(REGEXMATCH(I1163,""(?i)coding club""),1,0)"),0.0)</f>
        <v>0</v>
      </c>
      <c r="N1163" s="3">
        <f>IFERROR(__xludf.DUMMYFUNCTION("IF(REGEXMATCH(I1163,""(?i)entrepreneurship cell""),1,0)"),1.0)</f>
        <v>1</v>
      </c>
      <c r="O1163" s="3">
        <f>IFERROR(__xludf.DUMMYFUNCTION("IF(REGEXMATCH(I1163,""(?i)cultural club""),1,0)"),0.0)</f>
        <v>0</v>
      </c>
      <c r="P1163" s="3">
        <f>IFERROR(__xludf.DUMMYFUNCTION("IF(REGEXMATCH(I1163,""(?i)sports club""),1,0)"),0.0)</f>
        <v>0</v>
      </c>
      <c r="Q1163" s="3" t="s">
        <v>2517</v>
      </c>
      <c r="R1163" s="3">
        <f>IFERROR(__xludf.DUMMYFUNCTION("COUNTA(SPLIT(Q1163,"",""))"),5.0)</f>
        <v>5</v>
      </c>
      <c r="S1163" s="3">
        <f>IFERROR(__xludf.DUMMYFUNCTION("IF(REGEXMATCH(Q1163,""(?i)c\+\+""),1,0)"),0.0)</f>
        <v>0</v>
      </c>
      <c r="T1163" s="3">
        <f>IFERROR(__xludf.DUMMYFUNCTION("IF(REGEXMATCH(Q1163,""(?i)machine learning""),1,0)"),1.0)</f>
        <v>1</v>
      </c>
      <c r="U1163" s="3">
        <f>IFERROR(__xludf.DUMMYFUNCTION("IF(REGEXMATCH(Q1163,""(?i)python""),1,0)"),1.0)</f>
        <v>1</v>
      </c>
      <c r="V1163" s="3">
        <f>IFERROR(__xludf.DUMMYFUNCTION("IF(REGEXMATCH(Q1163,""(?i)java""),1,0)"),1.0)</f>
        <v>1</v>
      </c>
      <c r="W1163" s="3">
        <f>IFERROR(__xludf.DUMMYFUNCTION("IF(REGEXMATCH(Q1163,""(?i)sql""),1,0)"),1.0)</f>
        <v>1</v>
      </c>
      <c r="X1163" s="3">
        <f>IFERROR(__xludf.DUMMYFUNCTION("IF(REGEXMATCH(Q1163,""(?i)web development""),1,0)"),1.0)</f>
        <v>1</v>
      </c>
      <c r="Y1163" s="3">
        <f>IFERROR(__xludf.DUMMYFUNCTION("IF(REGEXMATCH(Q1163,""(?i)data science""),1,0)"),0.0)</f>
        <v>0</v>
      </c>
      <c r="Z1163" s="3" t="s">
        <v>45</v>
      </c>
      <c r="AA1163" s="3" t="s">
        <v>46</v>
      </c>
      <c r="AB1163" s="3" t="s">
        <v>47</v>
      </c>
      <c r="AC1163" s="3" t="s">
        <v>48</v>
      </c>
      <c r="AD1163" s="3">
        <v>0.0</v>
      </c>
      <c r="AE1163" s="3" t="s">
        <v>49</v>
      </c>
      <c r="AF1163" s="3">
        <v>5.12</v>
      </c>
      <c r="AG1163" s="3">
        <v>7.32</v>
      </c>
      <c r="AH1163" s="3">
        <v>6.22</v>
      </c>
      <c r="AI1163" s="3">
        <v>5.48</v>
      </c>
      <c r="AJ1163" s="3">
        <v>8.13</v>
      </c>
      <c r="AK1163" s="3">
        <v>6.96</v>
      </c>
      <c r="AL1163" s="3">
        <v>4.92</v>
      </c>
      <c r="AM1163" s="3">
        <v>6.22</v>
      </c>
    </row>
    <row r="1164">
      <c r="A1164" s="3" t="s">
        <v>2518</v>
      </c>
      <c r="B1164" s="3" t="s">
        <v>2519</v>
      </c>
      <c r="C1164" s="4">
        <v>19.0</v>
      </c>
      <c r="D1164" s="3" t="s">
        <v>41</v>
      </c>
      <c r="E1164" s="3" t="s">
        <v>92</v>
      </c>
      <c r="F1164" s="5">
        <v>6.79</v>
      </c>
      <c r="G1164" s="3">
        <v>1.0</v>
      </c>
      <c r="H1164" s="5">
        <v>95.93</v>
      </c>
      <c r="I1164" s="3" t="s">
        <v>120</v>
      </c>
      <c r="J1164" s="3">
        <f>IFERROR(__xludf.DUMMYFUNCTION("COUNTA(SPLIT(I1164,"",""))"),2.0)</f>
        <v>2</v>
      </c>
      <c r="K1164" s="3">
        <f>IFERROR(__xludf.DUMMYFUNCTION("IF(REGEXMATCH(I1164,""(?i)literary society""),1,0)"),0.0)</f>
        <v>0</v>
      </c>
      <c r="L1164" s="3">
        <f>IFERROR(__xludf.DUMMYFUNCTION("IF(REGEXMATCH(I1164,""(?i)robotics""),1,0)"),0.0)</f>
        <v>0</v>
      </c>
      <c r="M1164" s="3">
        <f>IFERROR(__xludf.DUMMYFUNCTION("IF(REGEXMATCH(I1164,""(?i)coding club""),1,0)"),1.0)</f>
        <v>1</v>
      </c>
      <c r="N1164" s="3">
        <f>IFERROR(__xludf.DUMMYFUNCTION("IF(REGEXMATCH(I1164,""(?i)entrepreneurship cell""),1,0)"),0.0)</f>
        <v>0</v>
      </c>
      <c r="O1164" s="3">
        <f>IFERROR(__xludf.DUMMYFUNCTION("IF(REGEXMATCH(I1164,""(?i)cultural club""),1,0)"),1.0)</f>
        <v>1</v>
      </c>
      <c r="P1164" s="3">
        <f>IFERROR(__xludf.DUMMYFUNCTION("IF(REGEXMATCH(I1164,""(?i)sports club""),1,0)"),0.0)</f>
        <v>0</v>
      </c>
      <c r="Q1164" s="3" t="s">
        <v>217</v>
      </c>
      <c r="R1164" s="3">
        <f>IFERROR(__xludf.DUMMYFUNCTION("COUNTA(SPLIT(Q1164,"",""))"),2.0)</f>
        <v>2</v>
      </c>
      <c r="S1164" s="3">
        <f>IFERROR(__xludf.DUMMYFUNCTION("IF(REGEXMATCH(Q1164,""(?i)c\+\+""),1,0)"),0.0)</f>
        <v>0</v>
      </c>
      <c r="T1164" s="3">
        <f>IFERROR(__xludf.DUMMYFUNCTION("IF(REGEXMATCH(Q1164,""(?i)machine learning""),1,0)"),1.0)</f>
        <v>1</v>
      </c>
      <c r="U1164" s="3">
        <f>IFERROR(__xludf.DUMMYFUNCTION("IF(REGEXMATCH(Q1164,""(?i)python""),1,0)"),0.0)</f>
        <v>0</v>
      </c>
      <c r="V1164" s="3">
        <f>IFERROR(__xludf.DUMMYFUNCTION("IF(REGEXMATCH(Q1164,""(?i)java""),1,0)"),0.0)</f>
        <v>0</v>
      </c>
      <c r="W1164" s="3">
        <f>IFERROR(__xludf.DUMMYFUNCTION("IF(REGEXMATCH(Q1164,""(?i)sql""),1,0)"),0.0)</f>
        <v>0</v>
      </c>
      <c r="X1164" s="3">
        <f>IFERROR(__xludf.DUMMYFUNCTION("IF(REGEXMATCH(Q1164,""(?i)web development""),1,0)"),1.0)</f>
        <v>1</v>
      </c>
      <c r="Y1164" s="3">
        <f>IFERROR(__xludf.DUMMYFUNCTION("IF(REGEXMATCH(Q1164,""(?i)data science""),1,0)"),0.0)</f>
        <v>0</v>
      </c>
      <c r="Z1164" s="3" t="s">
        <v>45</v>
      </c>
      <c r="AA1164" s="3" t="s">
        <v>85</v>
      </c>
      <c r="AB1164" s="3" t="s">
        <v>66</v>
      </c>
      <c r="AC1164" s="3" t="s">
        <v>72</v>
      </c>
      <c r="AD1164" s="3">
        <v>17.1</v>
      </c>
      <c r="AE1164" s="3" t="s">
        <v>61</v>
      </c>
      <c r="AF1164" s="3">
        <v>6.57</v>
      </c>
      <c r="AG1164" s="3">
        <v>6.46</v>
      </c>
      <c r="AH1164" s="3">
        <v>7.09</v>
      </c>
      <c r="AI1164" s="3">
        <v>7.55</v>
      </c>
      <c r="AJ1164" s="3">
        <v>7.12</v>
      </c>
      <c r="AK1164" s="3">
        <v>7.71</v>
      </c>
      <c r="AL1164" s="3">
        <v>5.03</v>
      </c>
      <c r="AM1164" s="3">
        <v>6.78</v>
      </c>
    </row>
    <row r="1165">
      <c r="A1165" s="3" t="s">
        <v>2520</v>
      </c>
      <c r="B1165" s="3" t="s">
        <v>103</v>
      </c>
      <c r="C1165" s="4">
        <v>18.0</v>
      </c>
      <c r="D1165" s="3" t="s">
        <v>58</v>
      </c>
      <c r="E1165" s="3" t="s">
        <v>82</v>
      </c>
      <c r="F1165" s="5">
        <v>7.52</v>
      </c>
      <c r="G1165" s="3">
        <v>1.0</v>
      </c>
      <c r="H1165" s="5">
        <v>61.61</v>
      </c>
      <c r="I1165" s="3" t="s">
        <v>12</v>
      </c>
      <c r="J1165" s="3">
        <f>IFERROR(__xludf.DUMMYFUNCTION("COUNTA(SPLIT(I1165,"",""))"),1.0)</f>
        <v>1</v>
      </c>
      <c r="K1165" s="3">
        <f>IFERROR(__xludf.DUMMYFUNCTION("IF(REGEXMATCH(I1165,""(?i)literary society""),1,0)"),0.0)</f>
        <v>0</v>
      </c>
      <c r="L1165" s="3">
        <f>IFERROR(__xludf.DUMMYFUNCTION("IF(REGEXMATCH(I1165,""(?i)robotics""),1,0)"),0.0)</f>
        <v>0</v>
      </c>
      <c r="M1165" s="3">
        <f>IFERROR(__xludf.DUMMYFUNCTION("IF(REGEXMATCH(I1165,""(?i)coding club""),1,0)"),1.0)</f>
        <v>1</v>
      </c>
      <c r="N1165" s="3">
        <f>IFERROR(__xludf.DUMMYFUNCTION("IF(REGEXMATCH(I1165,""(?i)entrepreneurship cell""),1,0)"),0.0)</f>
        <v>0</v>
      </c>
      <c r="O1165" s="3">
        <f>IFERROR(__xludf.DUMMYFUNCTION("IF(REGEXMATCH(I1165,""(?i)cultural club""),1,0)"),0.0)</f>
        <v>0</v>
      </c>
      <c r="P1165" s="3">
        <f>IFERROR(__xludf.DUMMYFUNCTION("IF(REGEXMATCH(I1165,""(?i)sports club""),1,0)"),0.0)</f>
        <v>0</v>
      </c>
      <c r="Q1165" s="3" t="s">
        <v>2521</v>
      </c>
      <c r="R1165" s="3">
        <f>IFERROR(__xludf.DUMMYFUNCTION("COUNTA(SPLIT(Q1165,"",""))"),3.0)</f>
        <v>3</v>
      </c>
      <c r="S1165" s="3">
        <f>IFERROR(__xludf.DUMMYFUNCTION("IF(REGEXMATCH(Q1165,""(?i)c\+\+""),1,0)"),0.0)</f>
        <v>0</v>
      </c>
      <c r="T1165" s="3">
        <f>IFERROR(__xludf.DUMMYFUNCTION("IF(REGEXMATCH(Q1165,""(?i)machine learning""),1,0)"),1.0)</f>
        <v>1</v>
      </c>
      <c r="U1165" s="3">
        <f>IFERROR(__xludf.DUMMYFUNCTION("IF(REGEXMATCH(Q1165,""(?i)python""),1,0)"),0.0)</f>
        <v>0</v>
      </c>
      <c r="V1165" s="3">
        <f>IFERROR(__xludf.DUMMYFUNCTION("IF(REGEXMATCH(Q1165,""(?i)java""),1,0)"),0.0)</f>
        <v>0</v>
      </c>
      <c r="W1165" s="3">
        <f>IFERROR(__xludf.DUMMYFUNCTION("IF(REGEXMATCH(Q1165,""(?i)sql""),1,0)"),1.0)</f>
        <v>1</v>
      </c>
      <c r="X1165" s="3">
        <f>IFERROR(__xludf.DUMMYFUNCTION("IF(REGEXMATCH(Q1165,""(?i)web development""),1,0)"),0.0)</f>
        <v>0</v>
      </c>
      <c r="Y1165" s="3">
        <f>IFERROR(__xludf.DUMMYFUNCTION("IF(REGEXMATCH(Q1165,""(?i)data science""),1,0)"),1.0)</f>
        <v>1</v>
      </c>
      <c r="Z1165" s="3" t="s">
        <v>55</v>
      </c>
      <c r="AA1165" s="3" t="s">
        <v>48</v>
      </c>
      <c r="AB1165" s="3" t="s">
        <v>47</v>
      </c>
      <c r="AC1165" s="3" t="s">
        <v>48</v>
      </c>
      <c r="AD1165" s="3">
        <v>0.0</v>
      </c>
      <c r="AE1165" s="3" t="s">
        <v>49</v>
      </c>
      <c r="AF1165" s="3">
        <v>7.65</v>
      </c>
      <c r="AG1165" s="3">
        <v>5.82</v>
      </c>
      <c r="AH1165" s="3">
        <v>8.14</v>
      </c>
      <c r="AI1165" s="3">
        <v>8.14</v>
      </c>
      <c r="AJ1165" s="3">
        <v>8.22</v>
      </c>
      <c r="AK1165" s="3">
        <v>6.19</v>
      </c>
      <c r="AL1165" s="3">
        <v>7.72</v>
      </c>
      <c r="AM1165" s="3">
        <v>8.24</v>
      </c>
    </row>
    <row r="1166">
      <c r="A1166" s="3" t="s">
        <v>2522</v>
      </c>
      <c r="B1166" s="3" t="s">
        <v>2523</v>
      </c>
      <c r="C1166" s="4">
        <v>23.0</v>
      </c>
      <c r="D1166" s="3" t="s">
        <v>41</v>
      </c>
      <c r="E1166" s="3" t="s">
        <v>70</v>
      </c>
      <c r="F1166" s="5">
        <v>6.87</v>
      </c>
      <c r="G1166" s="3">
        <v>0.0</v>
      </c>
      <c r="H1166" s="5">
        <v>70.09</v>
      </c>
      <c r="I1166" s="3" t="s">
        <v>11</v>
      </c>
      <c r="J1166" s="3">
        <f>IFERROR(__xludf.DUMMYFUNCTION("COUNTA(SPLIT(I1166,"",""))"),1.0)</f>
        <v>1</v>
      </c>
      <c r="K1166" s="3">
        <f>IFERROR(__xludf.DUMMYFUNCTION("IF(REGEXMATCH(I1166,""(?i)literary society""),1,0)"),0.0)</f>
        <v>0</v>
      </c>
      <c r="L1166" s="3">
        <f>IFERROR(__xludf.DUMMYFUNCTION("IF(REGEXMATCH(I1166,""(?i)robotics""),1,0)"),1.0)</f>
        <v>1</v>
      </c>
      <c r="M1166" s="3">
        <f>IFERROR(__xludf.DUMMYFUNCTION("IF(REGEXMATCH(I1166,""(?i)coding club""),1,0)"),0.0)</f>
        <v>0</v>
      </c>
      <c r="N1166" s="3">
        <f>IFERROR(__xludf.DUMMYFUNCTION("IF(REGEXMATCH(I1166,""(?i)entrepreneurship cell""),1,0)"),0.0)</f>
        <v>0</v>
      </c>
      <c r="O1166" s="3">
        <f>IFERROR(__xludf.DUMMYFUNCTION("IF(REGEXMATCH(I1166,""(?i)cultural club""),1,0)"),0.0)</f>
        <v>0</v>
      </c>
      <c r="P1166" s="3">
        <f>IFERROR(__xludf.DUMMYFUNCTION("IF(REGEXMATCH(I1166,""(?i)sports club""),1,0)"),0.0)</f>
        <v>0</v>
      </c>
      <c r="Q1166" s="3" t="s">
        <v>144</v>
      </c>
      <c r="R1166" s="3">
        <f>IFERROR(__xludf.DUMMYFUNCTION("COUNTA(SPLIT(Q1166,"",""))"),4.0)</f>
        <v>4</v>
      </c>
      <c r="S1166" s="3">
        <f>IFERROR(__xludf.DUMMYFUNCTION("IF(REGEXMATCH(Q1166,""(?i)c\+\+""),1,0)"),0.0)</f>
        <v>0</v>
      </c>
      <c r="T1166" s="3">
        <f>IFERROR(__xludf.DUMMYFUNCTION("IF(REGEXMATCH(Q1166,""(?i)machine learning""),1,0)"),0.0)</f>
        <v>0</v>
      </c>
      <c r="U1166" s="3">
        <f>IFERROR(__xludf.DUMMYFUNCTION("IF(REGEXMATCH(Q1166,""(?i)python""),1,0)"),1.0)</f>
        <v>1</v>
      </c>
      <c r="V1166" s="3">
        <f>IFERROR(__xludf.DUMMYFUNCTION("IF(REGEXMATCH(Q1166,""(?i)java""),1,0)"),1.0)</f>
        <v>1</v>
      </c>
      <c r="W1166" s="3">
        <f>IFERROR(__xludf.DUMMYFUNCTION("IF(REGEXMATCH(Q1166,""(?i)sql""),1,0)"),1.0)</f>
        <v>1</v>
      </c>
      <c r="X1166" s="3">
        <f>IFERROR(__xludf.DUMMYFUNCTION("IF(REGEXMATCH(Q1166,""(?i)web development""),1,0)"),1.0)</f>
        <v>1</v>
      </c>
      <c r="Y1166" s="3">
        <f>IFERROR(__xludf.DUMMYFUNCTION("IF(REGEXMATCH(Q1166,""(?i)data science""),1,0)"),0.0)</f>
        <v>0</v>
      </c>
      <c r="Z1166" s="3" t="s">
        <v>55</v>
      </c>
      <c r="AA1166" s="3" t="s">
        <v>48</v>
      </c>
      <c r="AB1166" s="3" t="s">
        <v>66</v>
      </c>
      <c r="AC1166" s="3" t="s">
        <v>85</v>
      </c>
      <c r="AD1166" s="3">
        <v>5.66</v>
      </c>
      <c r="AE1166" s="3" t="s">
        <v>106</v>
      </c>
      <c r="AF1166" s="3">
        <v>8.18</v>
      </c>
      <c r="AG1166" s="3">
        <v>6.79</v>
      </c>
      <c r="AH1166" s="3">
        <v>5.03</v>
      </c>
      <c r="AI1166" s="3">
        <v>6.89</v>
      </c>
      <c r="AJ1166" s="3">
        <v>7.65</v>
      </c>
      <c r="AK1166" s="3">
        <v>5.99</v>
      </c>
      <c r="AL1166" s="3">
        <v>8.33</v>
      </c>
      <c r="AM1166" s="3">
        <v>6.08</v>
      </c>
    </row>
    <row r="1167">
      <c r="A1167" s="3" t="s">
        <v>2524</v>
      </c>
      <c r="B1167" s="3" t="s">
        <v>2525</v>
      </c>
      <c r="C1167" s="4">
        <v>19.0</v>
      </c>
      <c r="D1167" s="3" t="s">
        <v>58</v>
      </c>
      <c r="E1167" s="3" t="s">
        <v>82</v>
      </c>
      <c r="F1167" s="5">
        <v>6.38</v>
      </c>
      <c r="G1167" s="3">
        <v>1.0</v>
      </c>
      <c r="H1167" s="5">
        <v>76.74</v>
      </c>
      <c r="I1167" s="3" t="s">
        <v>195</v>
      </c>
      <c r="J1167" s="3">
        <f>IFERROR(__xludf.DUMMYFUNCTION("COUNTA(SPLIT(I1167,"",""))"),2.0)</f>
        <v>2</v>
      </c>
      <c r="K1167" s="3">
        <f>IFERROR(__xludf.DUMMYFUNCTION("IF(REGEXMATCH(I1167,""(?i)literary society""),1,0)"),1.0)</f>
        <v>1</v>
      </c>
      <c r="L1167" s="3">
        <f>IFERROR(__xludf.DUMMYFUNCTION("IF(REGEXMATCH(I1167,""(?i)robotics""),1,0)"),0.0)</f>
        <v>0</v>
      </c>
      <c r="M1167" s="3">
        <f>IFERROR(__xludf.DUMMYFUNCTION("IF(REGEXMATCH(I1167,""(?i)coding club""),1,0)"),1.0)</f>
        <v>1</v>
      </c>
      <c r="N1167" s="3">
        <f>IFERROR(__xludf.DUMMYFUNCTION("IF(REGEXMATCH(I1167,""(?i)entrepreneurship cell""),1,0)"),0.0)</f>
        <v>0</v>
      </c>
      <c r="O1167" s="3">
        <f>IFERROR(__xludf.DUMMYFUNCTION("IF(REGEXMATCH(I1167,""(?i)cultural club""),1,0)"),0.0)</f>
        <v>0</v>
      </c>
      <c r="P1167" s="3">
        <f>IFERROR(__xludf.DUMMYFUNCTION("IF(REGEXMATCH(I1167,""(?i)sports club""),1,0)"),0.0)</f>
        <v>0</v>
      </c>
      <c r="Q1167" s="3" t="s">
        <v>2526</v>
      </c>
      <c r="R1167" s="3">
        <f>IFERROR(__xludf.DUMMYFUNCTION("COUNTA(SPLIT(Q1167,"",""))"),3.0)</f>
        <v>3</v>
      </c>
      <c r="S1167" s="3">
        <f>IFERROR(__xludf.DUMMYFUNCTION("IF(REGEXMATCH(Q1167,""(?i)c\+\+""),1,0)"),1.0)</f>
        <v>1</v>
      </c>
      <c r="T1167" s="3">
        <f>IFERROR(__xludf.DUMMYFUNCTION("IF(REGEXMATCH(Q1167,""(?i)machine learning""),1,0)"),0.0)</f>
        <v>0</v>
      </c>
      <c r="U1167" s="3">
        <f>IFERROR(__xludf.DUMMYFUNCTION("IF(REGEXMATCH(Q1167,""(?i)python""),1,0)"),1.0)</f>
        <v>1</v>
      </c>
      <c r="V1167" s="3">
        <f>IFERROR(__xludf.DUMMYFUNCTION("IF(REGEXMATCH(Q1167,""(?i)java""),1,0)"),0.0)</f>
        <v>0</v>
      </c>
      <c r="W1167" s="3">
        <f>IFERROR(__xludf.DUMMYFUNCTION("IF(REGEXMATCH(Q1167,""(?i)sql""),1,0)"),0.0)</f>
        <v>0</v>
      </c>
      <c r="X1167" s="3">
        <f>IFERROR(__xludf.DUMMYFUNCTION("IF(REGEXMATCH(Q1167,""(?i)web development""),1,0)"),0.0)</f>
        <v>0</v>
      </c>
      <c r="Y1167" s="3">
        <f>IFERROR(__xludf.DUMMYFUNCTION("IF(REGEXMATCH(Q1167,""(?i)data science""),1,0)"),1.0)</f>
        <v>1</v>
      </c>
      <c r="Z1167" s="3" t="s">
        <v>45</v>
      </c>
      <c r="AA1167" s="3" t="s">
        <v>61</v>
      </c>
      <c r="AB1167" s="3" t="s">
        <v>66</v>
      </c>
      <c r="AC1167" s="3" t="s">
        <v>98</v>
      </c>
      <c r="AD1167" s="3">
        <v>10.79</v>
      </c>
      <c r="AE1167" s="3" t="s">
        <v>75</v>
      </c>
      <c r="AF1167" s="3">
        <v>5.83</v>
      </c>
      <c r="AG1167" s="3">
        <v>7.02</v>
      </c>
      <c r="AH1167" s="3">
        <v>5.57</v>
      </c>
      <c r="AI1167" s="3">
        <v>7.78</v>
      </c>
      <c r="AJ1167" s="3">
        <v>6.15</v>
      </c>
      <c r="AK1167" s="3">
        <v>6.98</v>
      </c>
      <c r="AL1167" s="3">
        <v>5.11</v>
      </c>
      <c r="AM1167" s="3">
        <v>6.61</v>
      </c>
    </row>
    <row r="1168">
      <c r="A1168" s="3" t="s">
        <v>2527</v>
      </c>
      <c r="B1168" s="3" t="s">
        <v>470</v>
      </c>
      <c r="C1168" s="4">
        <v>21.0</v>
      </c>
      <c r="D1168" s="3" t="s">
        <v>41</v>
      </c>
      <c r="E1168" s="3" t="s">
        <v>82</v>
      </c>
      <c r="F1168" s="5">
        <v>6.77</v>
      </c>
      <c r="G1168" s="3">
        <v>0.0</v>
      </c>
      <c r="H1168" s="5">
        <v>74.06</v>
      </c>
      <c r="I1168" s="3" t="s">
        <v>93</v>
      </c>
      <c r="J1168" s="3">
        <f>IFERROR(__xludf.DUMMYFUNCTION("COUNTA(SPLIT(I1168,"",""))"),3.0)</f>
        <v>3</v>
      </c>
      <c r="K1168" s="3">
        <f>IFERROR(__xludf.DUMMYFUNCTION("IF(REGEXMATCH(I1168,""(?i)literary society""),1,0)"),1.0)</f>
        <v>1</v>
      </c>
      <c r="L1168" s="3">
        <f>IFERROR(__xludf.DUMMYFUNCTION("IF(REGEXMATCH(I1168,""(?i)robotics""),1,0)"),0.0)</f>
        <v>0</v>
      </c>
      <c r="M1168" s="3">
        <f>IFERROR(__xludf.DUMMYFUNCTION("IF(REGEXMATCH(I1168,""(?i)coding club""),1,0)"),1.0)</f>
        <v>1</v>
      </c>
      <c r="N1168" s="3">
        <f>IFERROR(__xludf.DUMMYFUNCTION("IF(REGEXMATCH(I1168,""(?i)entrepreneurship cell""),1,0)"),0.0)</f>
        <v>0</v>
      </c>
      <c r="O1168" s="3">
        <f>IFERROR(__xludf.DUMMYFUNCTION("IF(REGEXMATCH(I1168,""(?i)cultural club""),1,0)"),0.0)</f>
        <v>0</v>
      </c>
      <c r="P1168" s="3">
        <f>IFERROR(__xludf.DUMMYFUNCTION("IF(REGEXMATCH(I1168,""(?i)sports club""),1,0)"),1.0)</f>
        <v>1</v>
      </c>
      <c r="Q1168" s="3" t="s">
        <v>1475</v>
      </c>
      <c r="R1168" s="3">
        <f>IFERROR(__xludf.DUMMYFUNCTION("COUNTA(SPLIT(Q1168,"",""))"),3.0)</f>
        <v>3</v>
      </c>
      <c r="S1168" s="3">
        <f>IFERROR(__xludf.DUMMYFUNCTION("IF(REGEXMATCH(Q1168,""(?i)c\+\+""),1,0)"),1.0)</f>
        <v>1</v>
      </c>
      <c r="T1168" s="3">
        <f>IFERROR(__xludf.DUMMYFUNCTION("IF(REGEXMATCH(Q1168,""(?i)machine learning""),1,0)"),1.0)</f>
        <v>1</v>
      </c>
      <c r="U1168" s="3">
        <f>IFERROR(__xludf.DUMMYFUNCTION("IF(REGEXMATCH(Q1168,""(?i)python""),1,0)"),0.0)</f>
        <v>0</v>
      </c>
      <c r="V1168" s="3">
        <f>IFERROR(__xludf.DUMMYFUNCTION("IF(REGEXMATCH(Q1168,""(?i)java""),1,0)"),0.0)</f>
        <v>0</v>
      </c>
      <c r="W1168" s="3">
        <f>IFERROR(__xludf.DUMMYFUNCTION("IF(REGEXMATCH(Q1168,""(?i)sql""),1,0)"),1.0)</f>
        <v>1</v>
      </c>
      <c r="X1168" s="3">
        <f>IFERROR(__xludf.DUMMYFUNCTION("IF(REGEXMATCH(Q1168,""(?i)web development""),1,0)"),0.0)</f>
        <v>0</v>
      </c>
      <c r="Y1168" s="3">
        <f>IFERROR(__xludf.DUMMYFUNCTION("IF(REGEXMATCH(Q1168,""(?i)data science""),1,0)"),0.0)</f>
        <v>0</v>
      </c>
      <c r="Z1168" s="3" t="s">
        <v>45</v>
      </c>
      <c r="AA1168" s="3" t="s">
        <v>72</v>
      </c>
      <c r="AB1168" s="3" t="s">
        <v>47</v>
      </c>
      <c r="AC1168" s="3" t="s">
        <v>48</v>
      </c>
      <c r="AD1168" s="3">
        <v>0.0</v>
      </c>
      <c r="AE1168" s="3" t="s">
        <v>49</v>
      </c>
      <c r="AF1168" s="3">
        <v>6.19</v>
      </c>
      <c r="AG1168" s="3">
        <v>7.27</v>
      </c>
      <c r="AH1168" s="3">
        <v>6.23</v>
      </c>
      <c r="AI1168" s="3">
        <v>7.24</v>
      </c>
      <c r="AJ1168" s="3">
        <v>7.26</v>
      </c>
      <c r="AK1168" s="3">
        <v>6.53</v>
      </c>
      <c r="AL1168" s="3">
        <v>6.94</v>
      </c>
      <c r="AM1168" s="3">
        <v>6.47</v>
      </c>
    </row>
    <row r="1169">
      <c r="A1169" s="3" t="s">
        <v>2528</v>
      </c>
      <c r="B1169" s="3" t="s">
        <v>238</v>
      </c>
      <c r="C1169" s="4">
        <v>22.0</v>
      </c>
      <c r="D1169" s="3" t="s">
        <v>41</v>
      </c>
      <c r="E1169" s="3" t="s">
        <v>52</v>
      </c>
      <c r="F1169" s="5">
        <v>7.63</v>
      </c>
      <c r="G1169" s="3">
        <v>2.0</v>
      </c>
      <c r="H1169" s="5">
        <v>78.97</v>
      </c>
      <c r="I1169" s="3" t="s">
        <v>12</v>
      </c>
      <c r="J1169" s="3">
        <f>IFERROR(__xludf.DUMMYFUNCTION("COUNTA(SPLIT(I1169,"",""))"),1.0)</f>
        <v>1</v>
      </c>
      <c r="K1169" s="3">
        <f>IFERROR(__xludf.DUMMYFUNCTION("IF(REGEXMATCH(I1169,""(?i)literary society""),1,0)"),0.0)</f>
        <v>0</v>
      </c>
      <c r="L1169" s="3">
        <f>IFERROR(__xludf.DUMMYFUNCTION("IF(REGEXMATCH(I1169,""(?i)robotics""),1,0)"),0.0)</f>
        <v>0</v>
      </c>
      <c r="M1169" s="3">
        <f>IFERROR(__xludf.DUMMYFUNCTION("IF(REGEXMATCH(I1169,""(?i)coding club""),1,0)"),1.0)</f>
        <v>1</v>
      </c>
      <c r="N1169" s="3">
        <f>IFERROR(__xludf.DUMMYFUNCTION("IF(REGEXMATCH(I1169,""(?i)entrepreneurship cell""),1,0)"),0.0)</f>
        <v>0</v>
      </c>
      <c r="O1169" s="3">
        <f>IFERROR(__xludf.DUMMYFUNCTION("IF(REGEXMATCH(I1169,""(?i)cultural club""),1,0)"),0.0)</f>
        <v>0</v>
      </c>
      <c r="P1169" s="3">
        <f>IFERROR(__xludf.DUMMYFUNCTION("IF(REGEXMATCH(I1169,""(?i)sports club""),1,0)"),0.0)</f>
        <v>0</v>
      </c>
      <c r="Q1169" s="3" t="s">
        <v>295</v>
      </c>
      <c r="R1169" s="3">
        <f>IFERROR(__xludf.DUMMYFUNCTION("COUNTA(SPLIT(Q1169,"",""))"),4.0)</f>
        <v>4</v>
      </c>
      <c r="S1169" s="3">
        <f>IFERROR(__xludf.DUMMYFUNCTION("IF(REGEXMATCH(Q1169,""(?i)c\+\+""),1,0)"),0.0)</f>
        <v>0</v>
      </c>
      <c r="T1169" s="3">
        <f>IFERROR(__xludf.DUMMYFUNCTION("IF(REGEXMATCH(Q1169,""(?i)machine learning""),1,0)"),1.0)</f>
        <v>1</v>
      </c>
      <c r="U1169" s="3">
        <f>IFERROR(__xludf.DUMMYFUNCTION("IF(REGEXMATCH(Q1169,""(?i)python""),1,0)"),1.0)</f>
        <v>1</v>
      </c>
      <c r="V1169" s="3">
        <f>IFERROR(__xludf.DUMMYFUNCTION("IF(REGEXMATCH(Q1169,""(?i)java""),1,0)"),0.0)</f>
        <v>0</v>
      </c>
      <c r="W1169" s="3">
        <f>IFERROR(__xludf.DUMMYFUNCTION("IF(REGEXMATCH(Q1169,""(?i)sql""),1,0)"),0.0)</f>
        <v>0</v>
      </c>
      <c r="X1169" s="3">
        <f>IFERROR(__xludf.DUMMYFUNCTION("IF(REGEXMATCH(Q1169,""(?i)web development""),1,0)"),1.0)</f>
        <v>1</v>
      </c>
      <c r="Y1169" s="3">
        <f>IFERROR(__xludf.DUMMYFUNCTION("IF(REGEXMATCH(Q1169,""(?i)data science""),1,0)"),1.0)</f>
        <v>1</v>
      </c>
      <c r="Z1169" s="3" t="s">
        <v>45</v>
      </c>
      <c r="AA1169" s="3" t="s">
        <v>85</v>
      </c>
      <c r="AB1169" s="3" t="s">
        <v>47</v>
      </c>
      <c r="AC1169" s="3" t="s">
        <v>48</v>
      </c>
      <c r="AD1169" s="3">
        <v>0.0</v>
      </c>
      <c r="AE1169" s="3" t="s">
        <v>49</v>
      </c>
      <c r="AF1169" s="3">
        <v>7.54</v>
      </c>
      <c r="AG1169" s="3">
        <v>7.85</v>
      </c>
      <c r="AH1169" s="3">
        <v>9.57</v>
      </c>
      <c r="AI1169" s="3">
        <v>6.38</v>
      </c>
      <c r="AJ1169" s="3">
        <v>7.02</v>
      </c>
      <c r="AK1169" s="3">
        <v>7.08</v>
      </c>
      <c r="AL1169" s="3">
        <v>7.7</v>
      </c>
      <c r="AM1169" s="3">
        <v>7.88</v>
      </c>
    </row>
    <row r="1170">
      <c r="A1170" s="3" t="s">
        <v>2529</v>
      </c>
      <c r="B1170" s="3" t="s">
        <v>2530</v>
      </c>
      <c r="C1170" s="4">
        <v>21.0</v>
      </c>
      <c r="D1170" s="3" t="s">
        <v>41</v>
      </c>
      <c r="E1170" s="3" t="s">
        <v>52</v>
      </c>
      <c r="F1170" s="5">
        <v>7.13</v>
      </c>
      <c r="G1170" s="3">
        <v>1.0</v>
      </c>
      <c r="H1170" s="5">
        <v>76.52</v>
      </c>
      <c r="I1170" s="3" t="s">
        <v>182</v>
      </c>
      <c r="J1170" s="3">
        <f>IFERROR(__xludf.DUMMYFUNCTION("COUNTA(SPLIT(I1170,"",""))"),2.0)</f>
        <v>2</v>
      </c>
      <c r="K1170" s="3">
        <f>IFERROR(__xludf.DUMMYFUNCTION("IF(REGEXMATCH(I1170,""(?i)literary society""),1,0)"),1.0)</f>
        <v>1</v>
      </c>
      <c r="L1170" s="3">
        <f>IFERROR(__xludf.DUMMYFUNCTION("IF(REGEXMATCH(I1170,""(?i)robotics""),1,0)"),1.0)</f>
        <v>1</v>
      </c>
      <c r="M1170" s="3">
        <f>IFERROR(__xludf.DUMMYFUNCTION("IF(REGEXMATCH(I1170,""(?i)coding club""),1,0)"),0.0)</f>
        <v>0</v>
      </c>
      <c r="N1170" s="3">
        <f>IFERROR(__xludf.DUMMYFUNCTION("IF(REGEXMATCH(I1170,""(?i)entrepreneurship cell""),1,0)"),0.0)</f>
        <v>0</v>
      </c>
      <c r="O1170" s="3">
        <f>IFERROR(__xludf.DUMMYFUNCTION("IF(REGEXMATCH(I1170,""(?i)cultural club""),1,0)"),0.0)</f>
        <v>0</v>
      </c>
      <c r="P1170" s="3">
        <f>IFERROR(__xludf.DUMMYFUNCTION("IF(REGEXMATCH(I1170,""(?i)sports club""),1,0)"),0.0)</f>
        <v>0</v>
      </c>
      <c r="Q1170" s="3" t="s">
        <v>230</v>
      </c>
      <c r="R1170" s="3">
        <f>IFERROR(__xludf.DUMMYFUNCTION("COUNTA(SPLIT(Q1170,"",""))"),2.0)</f>
        <v>2</v>
      </c>
      <c r="S1170" s="3">
        <f>IFERROR(__xludf.DUMMYFUNCTION("IF(REGEXMATCH(Q1170,""(?i)c\+\+""),1,0)"),1.0)</f>
        <v>1</v>
      </c>
      <c r="T1170" s="3">
        <f>IFERROR(__xludf.DUMMYFUNCTION("IF(REGEXMATCH(Q1170,""(?i)machine learning""),1,0)"),0.0)</f>
        <v>0</v>
      </c>
      <c r="U1170" s="3">
        <f>IFERROR(__xludf.DUMMYFUNCTION("IF(REGEXMATCH(Q1170,""(?i)python""),1,0)"),0.0)</f>
        <v>0</v>
      </c>
      <c r="V1170" s="3">
        <f>IFERROR(__xludf.DUMMYFUNCTION("IF(REGEXMATCH(Q1170,""(?i)java""),1,0)"),1.0)</f>
        <v>1</v>
      </c>
      <c r="W1170" s="3">
        <f>IFERROR(__xludf.DUMMYFUNCTION("IF(REGEXMATCH(Q1170,""(?i)sql""),1,0)"),0.0)</f>
        <v>0</v>
      </c>
      <c r="X1170" s="3">
        <f>IFERROR(__xludf.DUMMYFUNCTION("IF(REGEXMATCH(Q1170,""(?i)web development""),1,0)"),0.0)</f>
        <v>0</v>
      </c>
      <c r="Y1170" s="3">
        <f>IFERROR(__xludf.DUMMYFUNCTION("IF(REGEXMATCH(Q1170,""(?i)data science""),1,0)"),0.0)</f>
        <v>0</v>
      </c>
      <c r="Z1170" s="3" t="s">
        <v>45</v>
      </c>
      <c r="AA1170" s="3" t="s">
        <v>61</v>
      </c>
      <c r="AB1170" s="3" t="s">
        <v>47</v>
      </c>
      <c r="AC1170" s="3" t="s">
        <v>48</v>
      </c>
      <c r="AD1170" s="3">
        <v>0.0</v>
      </c>
      <c r="AE1170" s="3" t="s">
        <v>49</v>
      </c>
      <c r="AF1170" s="3">
        <v>6.33</v>
      </c>
      <c r="AG1170" s="3">
        <v>4.72</v>
      </c>
      <c r="AH1170" s="3">
        <v>6.51</v>
      </c>
      <c r="AI1170" s="3">
        <v>7.62</v>
      </c>
      <c r="AJ1170" s="3">
        <v>6.52</v>
      </c>
      <c r="AK1170" s="3">
        <v>8.39</v>
      </c>
      <c r="AL1170" s="3">
        <v>8.66</v>
      </c>
      <c r="AM1170" s="3">
        <v>8.28</v>
      </c>
    </row>
    <row r="1171">
      <c r="A1171" s="3" t="s">
        <v>2531</v>
      </c>
      <c r="B1171" s="3" t="s">
        <v>2532</v>
      </c>
      <c r="C1171" s="4">
        <v>18.0</v>
      </c>
      <c r="D1171" s="3" t="s">
        <v>41</v>
      </c>
      <c r="E1171" s="3" t="s">
        <v>92</v>
      </c>
      <c r="F1171" s="5">
        <v>6.46</v>
      </c>
      <c r="G1171" s="3">
        <v>0.0</v>
      </c>
      <c r="H1171" s="5">
        <v>74.41</v>
      </c>
      <c r="I1171" s="3" t="s">
        <v>2533</v>
      </c>
      <c r="J1171" s="3">
        <f>IFERROR(__xludf.DUMMYFUNCTION("COUNTA(SPLIT(I1171,"",""))"),3.0)</f>
        <v>3</v>
      </c>
      <c r="K1171" s="3">
        <f>IFERROR(__xludf.DUMMYFUNCTION("IF(REGEXMATCH(I1171,""(?i)literary society""),1,0)"),1.0)</f>
        <v>1</v>
      </c>
      <c r="L1171" s="3">
        <f>IFERROR(__xludf.DUMMYFUNCTION("IF(REGEXMATCH(I1171,""(?i)robotics""),1,0)"),0.0)</f>
        <v>0</v>
      </c>
      <c r="M1171" s="3">
        <f>IFERROR(__xludf.DUMMYFUNCTION("IF(REGEXMATCH(I1171,""(?i)coding club""),1,0)"),0.0)</f>
        <v>0</v>
      </c>
      <c r="N1171" s="3">
        <f>IFERROR(__xludf.DUMMYFUNCTION("IF(REGEXMATCH(I1171,""(?i)entrepreneurship cell""),1,0)"),0.0)</f>
        <v>0</v>
      </c>
      <c r="O1171" s="3">
        <f>IFERROR(__xludf.DUMMYFUNCTION("IF(REGEXMATCH(I1171,""(?i)cultural club""),1,0)"),1.0)</f>
        <v>1</v>
      </c>
      <c r="P1171" s="3">
        <f>IFERROR(__xludf.DUMMYFUNCTION("IF(REGEXMATCH(I1171,""(?i)sports club""),1,0)"),1.0)</f>
        <v>1</v>
      </c>
      <c r="Q1171" s="3" t="s">
        <v>94</v>
      </c>
      <c r="R1171" s="3">
        <f>IFERROR(__xludf.DUMMYFUNCTION("COUNTA(SPLIT(Q1171,"",""))"),5.0)</f>
        <v>5</v>
      </c>
      <c r="S1171" s="3">
        <f>IFERROR(__xludf.DUMMYFUNCTION("IF(REGEXMATCH(Q1171,""(?i)c\+\+""),1,0)"),1.0)</f>
        <v>1</v>
      </c>
      <c r="T1171" s="3">
        <f>IFERROR(__xludf.DUMMYFUNCTION("IF(REGEXMATCH(Q1171,""(?i)machine learning""),1,0)"),1.0)</f>
        <v>1</v>
      </c>
      <c r="U1171" s="3">
        <f>IFERROR(__xludf.DUMMYFUNCTION("IF(REGEXMATCH(Q1171,""(?i)python""),1,0)"),1.0)</f>
        <v>1</v>
      </c>
      <c r="V1171" s="3">
        <f>IFERROR(__xludf.DUMMYFUNCTION("IF(REGEXMATCH(Q1171,""(?i)java""),1,0)"),0.0)</f>
        <v>0</v>
      </c>
      <c r="W1171" s="3">
        <f>IFERROR(__xludf.DUMMYFUNCTION("IF(REGEXMATCH(Q1171,""(?i)sql""),1,0)"),1.0)</f>
        <v>1</v>
      </c>
      <c r="X1171" s="3">
        <f>IFERROR(__xludf.DUMMYFUNCTION("IF(REGEXMATCH(Q1171,""(?i)web development""),1,0)"),0.0)</f>
        <v>0</v>
      </c>
      <c r="Y1171" s="3">
        <f>IFERROR(__xludf.DUMMYFUNCTION("IF(REGEXMATCH(Q1171,""(?i)data science""),1,0)"),1.0)</f>
        <v>1</v>
      </c>
      <c r="Z1171" s="3" t="s">
        <v>45</v>
      </c>
      <c r="AA1171" s="3" t="s">
        <v>46</v>
      </c>
      <c r="AB1171" s="3" t="s">
        <v>66</v>
      </c>
      <c r="AC1171" s="3" t="s">
        <v>72</v>
      </c>
      <c r="AD1171" s="3">
        <v>7.42</v>
      </c>
      <c r="AE1171" s="3" t="s">
        <v>61</v>
      </c>
      <c r="AF1171" s="3">
        <v>6.86</v>
      </c>
      <c r="AG1171" s="3">
        <v>6.4</v>
      </c>
      <c r="AH1171" s="3">
        <v>6.69</v>
      </c>
      <c r="AI1171" s="3">
        <v>6.26</v>
      </c>
      <c r="AJ1171" s="3">
        <v>7.46</v>
      </c>
      <c r="AK1171" s="3">
        <v>5.96</v>
      </c>
      <c r="AL1171" s="3">
        <v>5.65</v>
      </c>
      <c r="AM1171" s="3">
        <v>6.44</v>
      </c>
    </row>
    <row r="1172">
      <c r="A1172" s="3" t="s">
        <v>2534</v>
      </c>
      <c r="B1172" s="3" t="s">
        <v>143</v>
      </c>
      <c r="C1172" s="4">
        <v>18.0</v>
      </c>
      <c r="D1172" s="3" t="s">
        <v>41</v>
      </c>
      <c r="E1172" s="3" t="s">
        <v>52</v>
      </c>
      <c r="F1172" s="5">
        <v>6.67</v>
      </c>
      <c r="G1172" s="3">
        <v>1.0</v>
      </c>
      <c r="H1172" s="5">
        <v>98.74</v>
      </c>
      <c r="I1172" s="3" t="s">
        <v>11</v>
      </c>
      <c r="J1172" s="3">
        <f>IFERROR(__xludf.DUMMYFUNCTION("COUNTA(SPLIT(I1172,"",""))"),1.0)</f>
        <v>1</v>
      </c>
      <c r="K1172" s="3">
        <f>IFERROR(__xludf.DUMMYFUNCTION("IF(REGEXMATCH(I1172,""(?i)literary society""),1,0)"),0.0)</f>
        <v>0</v>
      </c>
      <c r="L1172" s="3">
        <f>IFERROR(__xludf.DUMMYFUNCTION("IF(REGEXMATCH(I1172,""(?i)robotics""),1,0)"),1.0)</f>
        <v>1</v>
      </c>
      <c r="M1172" s="3">
        <f>IFERROR(__xludf.DUMMYFUNCTION("IF(REGEXMATCH(I1172,""(?i)coding club""),1,0)"),0.0)</f>
        <v>0</v>
      </c>
      <c r="N1172" s="3">
        <f>IFERROR(__xludf.DUMMYFUNCTION("IF(REGEXMATCH(I1172,""(?i)entrepreneurship cell""),1,0)"),0.0)</f>
        <v>0</v>
      </c>
      <c r="O1172" s="3">
        <f>IFERROR(__xludf.DUMMYFUNCTION("IF(REGEXMATCH(I1172,""(?i)cultural club""),1,0)"),0.0)</f>
        <v>0</v>
      </c>
      <c r="P1172" s="3">
        <f>IFERROR(__xludf.DUMMYFUNCTION("IF(REGEXMATCH(I1172,""(?i)sports club""),1,0)"),0.0)</f>
        <v>0</v>
      </c>
      <c r="Q1172" s="3" t="s">
        <v>2169</v>
      </c>
      <c r="R1172" s="3">
        <f>IFERROR(__xludf.DUMMYFUNCTION("COUNTA(SPLIT(Q1172,"",""))"),3.0)</f>
        <v>3</v>
      </c>
      <c r="S1172" s="3">
        <f>IFERROR(__xludf.DUMMYFUNCTION("IF(REGEXMATCH(Q1172,""(?i)c\+\+""),1,0)"),0.0)</f>
        <v>0</v>
      </c>
      <c r="T1172" s="3">
        <f>IFERROR(__xludf.DUMMYFUNCTION("IF(REGEXMATCH(Q1172,""(?i)machine learning""),1,0)"),0.0)</f>
        <v>0</v>
      </c>
      <c r="U1172" s="3">
        <f>IFERROR(__xludf.DUMMYFUNCTION("IF(REGEXMATCH(Q1172,""(?i)python""),1,0)"),1.0)</f>
        <v>1</v>
      </c>
      <c r="V1172" s="3">
        <f>IFERROR(__xludf.DUMMYFUNCTION("IF(REGEXMATCH(Q1172,""(?i)java""),1,0)"),0.0)</f>
        <v>0</v>
      </c>
      <c r="W1172" s="3">
        <f>IFERROR(__xludf.DUMMYFUNCTION("IF(REGEXMATCH(Q1172,""(?i)sql""),1,0)"),0.0)</f>
        <v>0</v>
      </c>
      <c r="X1172" s="3">
        <f>IFERROR(__xludf.DUMMYFUNCTION("IF(REGEXMATCH(Q1172,""(?i)web development""),1,0)"),1.0)</f>
        <v>1</v>
      </c>
      <c r="Y1172" s="3">
        <f>IFERROR(__xludf.DUMMYFUNCTION("IF(REGEXMATCH(Q1172,""(?i)data science""),1,0)"),1.0)</f>
        <v>1</v>
      </c>
      <c r="Z1172" s="3" t="s">
        <v>55</v>
      </c>
      <c r="AA1172" s="3" t="s">
        <v>48</v>
      </c>
      <c r="AB1172" s="3" t="s">
        <v>66</v>
      </c>
      <c r="AC1172" s="3" t="s">
        <v>72</v>
      </c>
      <c r="AD1172" s="3">
        <v>18.08</v>
      </c>
      <c r="AE1172" s="3" t="s">
        <v>72</v>
      </c>
      <c r="AF1172" s="3">
        <v>7.27</v>
      </c>
      <c r="AG1172" s="3">
        <v>6.46</v>
      </c>
      <c r="AH1172" s="3">
        <v>5.61</v>
      </c>
      <c r="AI1172" s="3">
        <v>6.95</v>
      </c>
      <c r="AJ1172" s="3">
        <v>6.96</v>
      </c>
      <c r="AK1172" s="3">
        <v>6.74</v>
      </c>
      <c r="AL1172" s="3">
        <v>7.78</v>
      </c>
      <c r="AM1172" s="3">
        <v>5.62</v>
      </c>
    </row>
    <row r="1173">
      <c r="A1173" s="3" t="s">
        <v>2535</v>
      </c>
      <c r="B1173" s="3" t="s">
        <v>212</v>
      </c>
      <c r="C1173" s="4">
        <v>18.0</v>
      </c>
      <c r="D1173" s="3" t="s">
        <v>41</v>
      </c>
      <c r="E1173" s="3" t="s">
        <v>42</v>
      </c>
      <c r="F1173" s="5">
        <v>6.86</v>
      </c>
      <c r="G1173" s="3">
        <v>0.0</v>
      </c>
      <c r="H1173" s="5">
        <v>80.8</v>
      </c>
      <c r="I1173" s="3" t="s">
        <v>1162</v>
      </c>
      <c r="J1173" s="3">
        <f>IFERROR(__xludf.DUMMYFUNCTION("COUNTA(SPLIT(I1173,"",""))"),3.0)</f>
        <v>3</v>
      </c>
      <c r="K1173" s="3">
        <f>IFERROR(__xludf.DUMMYFUNCTION("IF(REGEXMATCH(I1173,""(?i)literary society""),1,0)"),0.0)</f>
        <v>0</v>
      </c>
      <c r="L1173" s="3">
        <f>IFERROR(__xludf.DUMMYFUNCTION("IF(REGEXMATCH(I1173,""(?i)robotics""),1,0)"),1.0)</f>
        <v>1</v>
      </c>
      <c r="M1173" s="3">
        <f>IFERROR(__xludf.DUMMYFUNCTION("IF(REGEXMATCH(I1173,""(?i)coding club""),1,0)"),1.0)</f>
        <v>1</v>
      </c>
      <c r="N1173" s="3">
        <f>IFERROR(__xludf.DUMMYFUNCTION("IF(REGEXMATCH(I1173,""(?i)entrepreneurship cell""),1,0)"),0.0)</f>
        <v>0</v>
      </c>
      <c r="O1173" s="3">
        <f>IFERROR(__xludf.DUMMYFUNCTION("IF(REGEXMATCH(I1173,""(?i)cultural club""),1,0)"),1.0)</f>
        <v>1</v>
      </c>
      <c r="P1173" s="3">
        <f>IFERROR(__xludf.DUMMYFUNCTION("IF(REGEXMATCH(I1173,""(?i)sports club""),1,0)"),0.0)</f>
        <v>0</v>
      </c>
      <c r="Q1173" s="3" t="s">
        <v>1163</v>
      </c>
      <c r="R1173" s="3">
        <f>IFERROR(__xludf.DUMMYFUNCTION("COUNTA(SPLIT(Q1173,"",""))"),5.0)</f>
        <v>5</v>
      </c>
      <c r="S1173" s="3">
        <f>IFERROR(__xludf.DUMMYFUNCTION("IF(REGEXMATCH(Q1173,""(?i)c\+\+""),1,0)"),1.0)</f>
        <v>1</v>
      </c>
      <c r="T1173" s="3">
        <f>IFERROR(__xludf.DUMMYFUNCTION("IF(REGEXMATCH(Q1173,""(?i)machine learning""),1,0)"),1.0)</f>
        <v>1</v>
      </c>
      <c r="U1173" s="3">
        <f>IFERROR(__xludf.DUMMYFUNCTION("IF(REGEXMATCH(Q1173,""(?i)python""),1,0)"),0.0)</f>
        <v>0</v>
      </c>
      <c r="V1173" s="3">
        <f>IFERROR(__xludf.DUMMYFUNCTION("IF(REGEXMATCH(Q1173,""(?i)java""),1,0)"),1.0)</f>
        <v>1</v>
      </c>
      <c r="W1173" s="3">
        <f>IFERROR(__xludf.DUMMYFUNCTION("IF(REGEXMATCH(Q1173,""(?i)sql""),1,0)"),1.0)</f>
        <v>1</v>
      </c>
      <c r="X1173" s="3">
        <f>IFERROR(__xludf.DUMMYFUNCTION("IF(REGEXMATCH(Q1173,""(?i)web development""),1,0)"),0.0)</f>
        <v>0</v>
      </c>
      <c r="Y1173" s="3">
        <f>IFERROR(__xludf.DUMMYFUNCTION("IF(REGEXMATCH(Q1173,""(?i)data science""),1,0)"),1.0)</f>
        <v>1</v>
      </c>
      <c r="Z1173" s="3" t="s">
        <v>45</v>
      </c>
      <c r="AA1173" s="3" t="s">
        <v>85</v>
      </c>
      <c r="AB1173" s="3" t="s">
        <v>47</v>
      </c>
      <c r="AC1173" s="3" t="s">
        <v>48</v>
      </c>
      <c r="AD1173" s="3">
        <v>0.0</v>
      </c>
      <c r="AE1173" s="3" t="s">
        <v>49</v>
      </c>
      <c r="AF1173" s="3">
        <v>6.4</v>
      </c>
      <c r="AG1173" s="3">
        <v>6.71</v>
      </c>
      <c r="AH1173" s="3">
        <v>6.4</v>
      </c>
      <c r="AI1173" s="3">
        <v>8.85</v>
      </c>
      <c r="AJ1173" s="3">
        <v>6.99</v>
      </c>
      <c r="AK1173" s="3">
        <v>5.94</v>
      </c>
      <c r="AL1173" s="3">
        <v>7.82</v>
      </c>
      <c r="AM1173" s="3">
        <v>5.78</v>
      </c>
    </row>
    <row r="1174">
      <c r="A1174" s="3" t="s">
        <v>2536</v>
      </c>
      <c r="B1174" s="3" t="s">
        <v>2537</v>
      </c>
      <c r="C1174" s="4">
        <v>19.0</v>
      </c>
      <c r="D1174" s="3" t="s">
        <v>41</v>
      </c>
      <c r="E1174" s="3" t="s">
        <v>42</v>
      </c>
      <c r="F1174" s="5">
        <v>7.74</v>
      </c>
      <c r="G1174" s="3">
        <v>2.0</v>
      </c>
      <c r="H1174" s="5">
        <v>82.6</v>
      </c>
      <c r="I1174" s="3" t="s">
        <v>464</v>
      </c>
      <c r="J1174" s="3">
        <f>IFERROR(__xludf.DUMMYFUNCTION("COUNTA(SPLIT(I1174,"",""))"),3.0)</f>
        <v>3</v>
      </c>
      <c r="K1174" s="3">
        <f>IFERROR(__xludf.DUMMYFUNCTION("IF(REGEXMATCH(I1174,""(?i)literary society""),1,0)"),0.0)</f>
        <v>0</v>
      </c>
      <c r="L1174" s="3">
        <f>IFERROR(__xludf.DUMMYFUNCTION("IF(REGEXMATCH(I1174,""(?i)robotics""),1,0)"),0.0)</f>
        <v>0</v>
      </c>
      <c r="M1174" s="3">
        <f>IFERROR(__xludf.DUMMYFUNCTION("IF(REGEXMATCH(I1174,""(?i)coding club""),1,0)"),1.0)</f>
        <v>1</v>
      </c>
      <c r="N1174" s="3">
        <f>IFERROR(__xludf.DUMMYFUNCTION("IF(REGEXMATCH(I1174,""(?i)entrepreneurship cell""),1,0)"),1.0)</f>
        <v>1</v>
      </c>
      <c r="O1174" s="3">
        <f>IFERROR(__xludf.DUMMYFUNCTION("IF(REGEXMATCH(I1174,""(?i)cultural club""),1,0)"),1.0)</f>
        <v>1</v>
      </c>
      <c r="P1174" s="3">
        <f>IFERROR(__xludf.DUMMYFUNCTION("IF(REGEXMATCH(I1174,""(?i)sports club""),1,0)"),0.0)</f>
        <v>0</v>
      </c>
      <c r="Q1174" s="3" t="s">
        <v>465</v>
      </c>
      <c r="R1174" s="3">
        <f>IFERROR(__xludf.DUMMYFUNCTION("COUNTA(SPLIT(Q1174,"",""))"),5.0)</f>
        <v>5</v>
      </c>
      <c r="S1174" s="3">
        <f>IFERROR(__xludf.DUMMYFUNCTION("IF(REGEXMATCH(Q1174,""(?i)c\+\+""),1,0)"),0.0)</f>
        <v>0</v>
      </c>
      <c r="T1174" s="3">
        <f>IFERROR(__xludf.DUMMYFUNCTION("IF(REGEXMATCH(Q1174,""(?i)machine learning""),1,0)"),1.0)</f>
        <v>1</v>
      </c>
      <c r="U1174" s="3">
        <f>IFERROR(__xludf.DUMMYFUNCTION("IF(REGEXMATCH(Q1174,""(?i)python""),1,0)"),1.0)</f>
        <v>1</v>
      </c>
      <c r="V1174" s="3">
        <f>IFERROR(__xludf.DUMMYFUNCTION("IF(REGEXMATCH(Q1174,""(?i)java""),1,0)"),0.0)</f>
        <v>0</v>
      </c>
      <c r="W1174" s="3">
        <f>IFERROR(__xludf.DUMMYFUNCTION("IF(REGEXMATCH(Q1174,""(?i)sql""),1,0)"),1.0)</f>
        <v>1</v>
      </c>
      <c r="X1174" s="3">
        <f>IFERROR(__xludf.DUMMYFUNCTION("IF(REGEXMATCH(Q1174,""(?i)web development""),1,0)"),1.0)</f>
        <v>1</v>
      </c>
      <c r="Y1174" s="3">
        <f>IFERROR(__xludf.DUMMYFUNCTION("IF(REGEXMATCH(Q1174,""(?i)data science""),1,0)"),1.0)</f>
        <v>1</v>
      </c>
      <c r="Z1174" s="3" t="s">
        <v>45</v>
      </c>
      <c r="AA1174" s="3" t="s">
        <v>61</v>
      </c>
      <c r="AB1174" s="3" t="s">
        <v>47</v>
      </c>
      <c r="AC1174" s="3" t="s">
        <v>48</v>
      </c>
      <c r="AD1174" s="3">
        <v>0.0</v>
      </c>
      <c r="AE1174" s="3" t="s">
        <v>49</v>
      </c>
      <c r="AF1174" s="3">
        <v>5.76</v>
      </c>
      <c r="AG1174" s="3">
        <v>8.25</v>
      </c>
      <c r="AH1174" s="3">
        <v>7.73</v>
      </c>
      <c r="AI1174" s="3">
        <v>7.54</v>
      </c>
      <c r="AJ1174" s="3">
        <v>7.72</v>
      </c>
      <c r="AK1174" s="3">
        <v>9.39</v>
      </c>
      <c r="AL1174" s="3">
        <v>9.19</v>
      </c>
      <c r="AM1174" s="3">
        <v>6.31</v>
      </c>
    </row>
    <row r="1175">
      <c r="A1175" s="3" t="s">
        <v>2538</v>
      </c>
      <c r="B1175" s="3" t="s">
        <v>2539</v>
      </c>
      <c r="C1175" s="4">
        <v>22.0</v>
      </c>
      <c r="D1175" s="3" t="s">
        <v>41</v>
      </c>
      <c r="E1175" s="3" t="s">
        <v>70</v>
      </c>
      <c r="F1175" s="5">
        <v>6.7</v>
      </c>
      <c r="G1175" s="3">
        <v>0.0</v>
      </c>
      <c r="H1175" s="5">
        <v>66.39</v>
      </c>
      <c r="I1175" s="3" t="s">
        <v>10</v>
      </c>
      <c r="J1175" s="3">
        <f>IFERROR(__xludf.DUMMYFUNCTION("COUNTA(SPLIT(I1175,"",""))"),1.0)</f>
        <v>1</v>
      </c>
      <c r="K1175" s="3">
        <f>IFERROR(__xludf.DUMMYFUNCTION("IF(REGEXMATCH(I1175,""(?i)literary society""),1,0)"),1.0)</f>
        <v>1</v>
      </c>
      <c r="L1175" s="3">
        <f>IFERROR(__xludf.DUMMYFUNCTION("IF(REGEXMATCH(I1175,""(?i)robotics""),1,0)"),0.0)</f>
        <v>0</v>
      </c>
      <c r="M1175" s="3">
        <f>IFERROR(__xludf.DUMMYFUNCTION("IF(REGEXMATCH(I1175,""(?i)coding club""),1,0)"),0.0)</f>
        <v>0</v>
      </c>
      <c r="N1175" s="3">
        <f>IFERROR(__xludf.DUMMYFUNCTION("IF(REGEXMATCH(I1175,""(?i)entrepreneurship cell""),1,0)"),0.0)</f>
        <v>0</v>
      </c>
      <c r="O1175" s="3">
        <f>IFERROR(__xludf.DUMMYFUNCTION("IF(REGEXMATCH(I1175,""(?i)cultural club""),1,0)"),0.0)</f>
        <v>0</v>
      </c>
      <c r="P1175" s="3">
        <f>IFERROR(__xludf.DUMMYFUNCTION("IF(REGEXMATCH(I1175,""(?i)sports club""),1,0)"),0.0)</f>
        <v>0</v>
      </c>
      <c r="Q1175" s="3" t="s">
        <v>165</v>
      </c>
      <c r="R1175" s="3">
        <f>IFERROR(__xludf.DUMMYFUNCTION("COUNTA(SPLIT(Q1175,"",""))"),3.0)</f>
        <v>3</v>
      </c>
      <c r="S1175" s="3">
        <f>IFERROR(__xludf.DUMMYFUNCTION("IF(REGEXMATCH(Q1175,""(?i)c\+\+""),1,0)"),1.0)</f>
        <v>1</v>
      </c>
      <c r="T1175" s="3">
        <f>IFERROR(__xludf.DUMMYFUNCTION("IF(REGEXMATCH(Q1175,""(?i)machine learning""),1,0)"),0.0)</f>
        <v>0</v>
      </c>
      <c r="U1175" s="3">
        <f>IFERROR(__xludf.DUMMYFUNCTION("IF(REGEXMATCH(Q1175,""(?i)python""),1,0)"),1.0)</f>
        <v>1</v>
      </c>
      <c r="V1175" s="3">
        <f>IFERROR(__xludf.DUMMYFUNCTION("IF(REGEXMATCH(Q1175,""(?i)java""),1,0)"),0.0)</f>
        <v>0</v>
      </c>
      <c r="W1175" s="3">
        <f>IFERROR(__xludf.DUMMYFUNCTION("IF(REGEXMATCH(Q1175,""(?i)sql""),1,0)"),0.0)</f>
        <v>0</v>
      </c>
      <c r="X1175" s="3">
        <f>IFERROR(__xludf.DUMMYFUNCTION("IF(REGEXMATCH(Q1175,""(?i)web development""),1,0)"),1.0)</f>
        <v>1</v>
      </c>
      <c r="Y1175" s="3">
        <f>IFERROR(__xludf.DUMMYFUNCTION("IF(REGEXMATCH(Q1175,""(?i)data science""),1,0)"),0.0)</f>
        <v>0</v>
      </c>
      <c r="Z1175" s="3" t="s">
        <v>55</v>
      </c>
      <c r="AA1175" s="3" t="s">
        <v>48</v>
      </c>
      <c r="AB1175" s="3" t="s">
        <v>47</v>
      </c>
      <c r="AC1175" s="3" t="s">
        <v>48</v>
      </c>
      <c r="AD1175" s="3">
        <v>0.0</v>
      </c>
      <c r="AE1175" s="3" t="s">
        <v>49</v>
      </c>
      <c r="AF1175" s="3">
        <v>7.18</v>
      </c>
      <c r="AG1175" s="3">
        <v>7.35</v>
      </c>
      <c r="AH1175" s="3">
        <v>6.28</v>
      </c>
      <c r="AI1175" s="3">
        <v>7.63</v>
      </c>
      <c r="AJ1175" s="3">
        <v>7.13</v>
      </c>
      <c r="AK1175" s="3">
        <v>5.42</v>
      </c>
      <c r="AL1175" s="3">
        <v>6.47</v>
      </c>
      <c r="AM1175" s="3">
        <v>6.1</v>
      </c>
    </row>
    <row r="1176">
      <c r="A1176" s="3" t="s">
        <v>2540</v>
      </c>
      <c r="B1176" s="3" t="s">
        <v>259</v>
      </c>
      <c r="C1176" s="4">
        <v>20.0</v>
      </c>
      <c r="D1176" s="3" t="s">
        <v>58</v>
      </c>
      <c r="E1176" s="3" t="s">
        <v>42</v>
      </c>
      <c r="F1176" s="5">
        <v>7.08</v>
      </c>
      <c r="G1176" s="3">
        <v>0.0</v>
      </c>
      <c r="H1176" s="5">
        <v>73.64</v>
      </c>
      <c r="I1176" s="3" t="s">
        <v>406</v>
      </c>
      <c r="J1176" s="3">
        <f>IFERROR(__xludf.DUMMYFUNCTION("COUNTA(SPLIT(I1176,"",""))"),3.0)</f>
        <v>3</v>
      </c>
      <c r="K1176" s="3">
        <f>IFERROR(__xludf.DUMMYFUNCTION("IF(REGEXMATCH(I1176,""(?i)literary society""),1,0)"),1.0)</f>
        <v>1</v>
      </c>
      <c r="L1176" s="3">
        <f>IFERROR(__xludf.DUMMYFUNCTION("IF(REGEXMATCH(I1176,""(?i)robotics""),1,0)"),0.0)</f>
        <v>0</v>
      </c>
      <c r="M1176" s="3">
        <f>IFERROR(__xludf.DUMMYFUNCTION("IF(REGEXMATCH(I1176,""(?i)coding club""),1,0)"),1.0)</f>
        <v>1</v>
      </c>
      <c r="N1176" s="3">
        <f>IFERROR(__xludf.DUMMYFUNCTION("IF(REGEXMATCH(I1176,""(?i)entrepreneurship cell""),1,0)"),1.0)</f>
        <v>1</v>
      </c>
      <c r="O1176" s="3">
        <f>IFERROR(__xludf.DUMMYFUNCTION("IF(REGEXMATCH(I1176,""(?i)cultural club""),1,0)"),0.0)</f>
        <v>0</v>
      </c>
      <c r="P1176" s="3">
        <f>IFERROR(__xludf.DUMMYFUNCTION("IF(REGEXMATCH(I1176,""(?i)sports club""),1,0)"),0.0)</f>
        <v>0</v>
      </c>
      <c r="Q1176" s="3" t="s">
        <v>407</v>
      </c>
      <c r="R1176" s="3">
        <f>IFERROR(__xludf.DUMMYFUNCTION("COUNTA(SPLIT(Q1176,"",""))"),4.0)</f>
        <v>4</v>
      </c>
      <c r="S1176" s="3">
        <f>IFERROR(__xludf.DUMMYFUNCTION("IF(REGEXMATCH(Q1176,""(?i)c\+\+""),1,0)"),0.0)</f>
        <v>0</v>
      </c>
      <c r="T1176" s="3">
        <f>IFERROR(__xludf.DUMMYFUNCTION("IF(REGEXMATCH(Q1176,""(?i)machine learning""),1,0)"),1.0)</f>
        <v>1</v>
      </c>
      <c r="U1176" s="3">
        <f>IFERROR(__xludf.DUMMYFUNCTION("IF(REGEXMATCH(Q1176,""(?i)python""),1,0)"),1.0)</f>
        <v>1</v>
      </c>
      <c r="V1176" s="3">
        <f>IFERROR(__xludf.DUMMYFUNCTION("IF(REGEXMATCH(Q1176,""(?i)java""),1,0)"),0.0)</f>
        <v>0</v>
      </c>
      <c r="W1176" s="3">
        <f>IFERROR(__xludf.DUMMYFUNCTION("IF(REGEXMATCH(Q1176,""(?i)sql""),1,0)"),0.0)</f>
        <v>0</v>
      </c>
      <c r="X1176" s="3">
        <f>IFERROR(__xludf.DUMMYFUNCTION("IF(REGEXMATCH(Q1176,""(?i)web development""),1,0)"),1.0)</f>
        <v>1</v>
      </c>
      <c r="Y1176" s="3">
        <f>IFERROR(__xludf.DUMMYFUNCTION("IF(REGEXMATCH(Q1176,""(?i)data science""),1,0)"),1.0)</f>
        <v>1</v>
      </c>
      <c r="Z1176" s="3" t="s">
        <v>45</v>
      </c>
      <c r="AA1176" s="3" t="s">
        <v>98</v>
      </c>
      <c r="AB1176" s="3" t="s">
        <v>66</v>
      </c>
      <c r="AC1176" s="3" t="s">
        <v>67</v>
      </c>
      <c r="AD1176" s="3">
        <v>9.94</v>
      </c>
      <c r="AE1176" s="3" t="s">
        <v>75</v>
      </c>
      <c r="AF1176" s="3">
        <v>6.57</v>
      </c>
      <c r="AG1176" s="3">
        <v>7.23</v>
      </c>
      <c r="AH1176" s="3">
        <v>6.07</v>
      </c>
      <c r="AI1176" s="3">
        <v>8.29</v>
      </c>
      <c r="AJ1176" s="3">
        <v>6.37</v>
      </c>
      <c r="AK1176" s="3">
        <v>8.13</v>
      </c>
      <c r="AL1176" s="3">
        <v>6.77</v>
      </c>
      <c r="AM1176" s="3">
        <v>7.2</v>
      </c>
    </row>
    <row r="1177">
      <c r="A1177" s="3" t="s">
        <v>2541</v>
      </c>
      <c r="B1177" s="3" t="s">
        <v>81</v>
      </c>
      <c r="C1177" s="4">
        <v>19.0</v>
      </c>
      <c r="D1177" s="3" t="s">
        <v>41</v>
      </c>
      <c r="E1177" s="3" t="s">
        <v>42</v>
      </c>
      <c r="F1177" s="5">
        <v>6.8</v>
      </c>
      <c r="G1177" s="3">
        <v>0.0</v>
      </c>
      <c r="H1177" s="5">
        <v>93.24</v>
      </c>
      <c r="I1177" s="3" t="s">
        <v>667</v>
      </c>
      <c r="J1177" s="3">
        <f>IFERROR(__xludf.DUMMYFUNCTION("COUNTA(SPLIT(I1177,"",""))"),2.0)</f>
        <v>2</v>
      </c>
      <c r="K1177" s="3">
        <f>IFERROR(__xludf.DUMMYFUNCTION("IF(REGEXMATCH(I1177,""(?i)literary society""),1,0)"),0.0)</f>
        <v>0</v>
      </c>
      <c r="L1177" s="3">
        <f>IFERROR(__xludf.DUMMYFUNCTION("IF(REGEXMATCH(I1177,""(?i)robotics""),1,0)"),0.0)</f>
        <v>0</v>
      </c>
      <c r="M1177" s="3">
        <f>IFERROR(__xludf.DUMMYFUNCTION("IF(REGEXMATCH(I1177,""(?i)coding club""),1,0)"),0.0)</f>
        <v>0</v>
      </c>
      <c r="N1177" s="3">
        <f>IFERROR(__xludf.DUMMYFUNCTION("IF(REGEXMATCH(I1177,""(?i)entrepreneurship cell""),1,0)"),1.0)</f>
        <v>1</v>
      </c>
      <c r="O1177" s="3">
        <f>IFERROR(__xludf.DUMMYFUNCTION("IF(REGEXMATCH(I1177,""(?i)cultural club""),1,0)"),0.0)</f>
        <v>0</v>
      </c>
      <c r="P1177" s="3">
        <f>IFERROR(__xludf.DUMMYFUNCTION("IF(REGEXMATCH(I1177,""(?i)sports club""),1,0)"),1.0)</f>
        <v>1</v>
      </c>
      <c r="Q1177" s="3" t="s">
        <v>668</v>
      </c>
      <c r="R1177" s="3">
        <f>IFERROR(__xludf.DUMMYFUNCTION("COUNTA(SPLIT(Q1177,"",""))"),5.0)</f>
        <v>5</v>
      </c>
      <c r="S1177" s="3">
        <f>IFERROR(__xludf.DUMMYFUNCTION("IF(REGEXMATCH(Q1177,""(?i)c\+\+""),1,0)"),1.0)</f>
        <v>1</v>
      </c>
      <c r="T1177" s="3">
        <f>IFERROR(__xludf.DUMMYFUNCTION("IF(REGEXMATCH(Q1177,""(?i)machine learning""),1,0)"),0.0)</f>
        <v>0</v>
      </c>
      <c r="U1177" s="3">
        <f>IFERROR(__xludf.DUMMYFUNCTION("IF(REGEXMATCH(Q1177,""(?i)python""),1,0)"),1.0)</f>
        <v>1</v>
      </c>
      <c r="V1177" s="3">
        <f>IFERROR(__xludf.DUMMYFUNCTION("IF(REGEXMATCH(Q1177,""(?i)java""),1,0)"),1.0)</f>
        <v>1</v>
      </c>
      <c r="W1177" s="3">
        <f>IFERROR(__xludf.DUMMYFUNCTION("IF(REGEXMATCH(Q1177,""(?i)sql""),1,0)"),1.0)</f>
        <v>1</v>
      </c>
      <c r="X1177" s="3">
        <f>IFERROR(__xludf.DUMMYFUNCTION("IF(REGEXMATCH(Q1177,""(?i)web development""),1,0)"),1.0)</f>
        <v>1</v>
      </c>
      <c r="Y1177" s="3">
        <f>IFERROR(__xludf.DUMMYFUNCTION("IF(REGEXMATCH(Q1177,""(?i)data science""),1,0)"),0.0)</f>
        <v>0</v>
      </c>
      <c r="Z1177" s="3" t="s">
        <v>55</v>
      </c>
      <c r="AA1177" s="3" t="s">
        <v>48</v>
      </c>
      <c r="AB1177" s="3" t="s">
        <v>47</v>
      </c>
      <c r="AC1177" s="3" t="s">
        <v>48</v>
      </c>
      <c r="AD1177" s="3">
        <v>0.0</v>
      </c>
      <c r="AE1177" s="3" t="s">
        <v>49</v>
      </c>
      <c r="AF1177" s="3">
        <v>6.27</v>
      </c>
      <c r="AG1177" s="3">
        <v>7.51</v>
      </c>
      <c r="AH1177" s="3">
        <v>7.6</v>
      </c>
      <c r="AI1177" s="3">
        <v>6.19</v>
      </c>
      <c r="AJ1177" s="3">
        <v>6.54</v>
      </c>
      <c r="AK1177" s="3">
        <v>6.41</v>
      </c>
      <c r="AL1177" s="3">
        <v>6.9</v>
      </c>
      <c r="AM1177" s="3">
        <v>6.97</v>
      </c>
    </row>
    <row r="1178">
      <c r="A1178" s="3" t="s">
        <v>2542</v>
      </c>
      <c r="B1178" s="3" t="s">
        <v>2543</v>
      </c>
      <c r="C1178" s="4">
        <v>21.0</v>
      </c>
      <c r="D1178" s="3" t="s">
        <v>41</v>
      </c>
      <c r="E1178" s="3" t="s">
        <v>92</v>
      </c>
      <c r="F1178" s="5">
        <v>6.74</v>
      </c>
      <c r="G1178" s="3">
        <v>1.0</v>
      </c>
      <c r="H1178" s="5">
        <v>71.65</v>
      </c>
      <c r="I1178" s="3" t="s">
        <v>201</v>
      </c>
      <c r="J1178" s="3">
        <f>IFERROR(__xludf.DUMMYFUNCTION("COUNTA(SPLIT(I1178,"",""))"),3.0)</f>
        <v>3</v>
      </c>
      <c r="K1178" s="3">
        <f>IFERROR(__xludf.DUMMYFUNCTION("IF(REGEXMATCH(I1178,""(?i)literary society""),1,0)"),1.0)</f>
        <v>1</v>
      </c>
      <c r="L1178" s="3">
        <f>IFERROR(__xludf.DUMMYFUNCTION("IF(REGEXMATCH(I1178,""(?i)robotics""),1,0)"),1.0)</f>
        <v>1</v>
      </c>
      <c r="M1178" s="3">
        <f>IFERROR(__xludf.DUMMYFUNCTION("IF(REGEXMATCH(I1178,""(?i)coding club""),1,0)"),0.0)</f>
        <v>0</v>
      </c>
      <c r="N1178" s="3">
        <f>IFERROR(__xludf.DUMMYFUNCTION("IF(REGEXMATCH(I1178,""(?i)entrepreneurship cell""),1,0)"),0.0)</f>
        <v>0</v>
      </c>
      <c r="O1178" s="3">
        <f>IFERROR(__xludf.DUMMYFUNCTION("IF(REGEXMATCH(I1178,""(?i)cultural club""),1,0)"),1.0)</f>
        <v>1</v>
      </c>
      <c r="P1178" s="3">
        <f>IFERROR(__xludf.DUMMYFUNCTION("IF(REGEXMATCH(I1178,""(?i)sports club""),1,0)"),0.0)</f>
        <v>0</v>
      </c>
      <c r="Q1178" s="3" t="s">
        <v>402</v>
      </c>
      <c r="R1178" s="3">
        <f>IFERROR(__xludf.DUMMYFUNCTION("COUNTA(SPLIT(Q1178,"",""))"),3.0)</f>
        <v>3</v>
      </c>
      <c r="S1178" s="3">
        <f>IFERROR(__xludf.DUMMYFUNCTION("IF(REGEXMATCH(Q1178,""(?i)c\+\+""),1,0)"),0.0)</f>
        <v>0</v>
      </c>
      <c r="T1178" s="3">
        <f>IFERROR(__xludf.DUMMYFUNCTION("IF(REGEXMATCH(Q1178,""(?i)machine learning""),1,0)"),1.0)</f>
        <v>1</v>
      </c>
      <c r="U1178" s="3">
        <f>IFERROR(__xludf.DUMMYFUNCTION("IF(REGEXMATCH(Q1178,""(?i)python""),1,0)"),1.0)</f>
        <v>1</v>
      </c>
      <c r="V1178" s="3">
        <f>IFERROR(__xludf.DUMMYFUNCTION("IF(REGEXMATCH(Q1178,""(?i)java""),1,0)"),0.0)</f>
        <v>0</v>
      </c>
      <c r="W1178" s="3">
        <f>IFERROR(__xludf.DUMMYFUNCTION("IF(REGEXMATCH(Q1178,""(?i)sql""),1,0)"),0.0)</f>
        <v>0</v>
      </c>
      <c r="X1178" s="3">
        <f>IFERROR(__xludf.DUMMYFUNCTION("IF(REGEXMATCH(Q1178,""(?i)web development""),1,0)"),1.0)</f>
        <v>1</v>
      </c>
      <c r="Y1178" s="3">
        <f>IFERROR(__xludf.DUMMYFUNCTION("IF(REGEXMATCH(Q1178,""(?i)data science""),1,0)"),0.0)</f>
        <v>0</v>
      </c>
      <c r="Z1178" s="3" t="s">
        <v>45</v>
      </c>
      <c r="AA1178" s="3" t="s">
        <v>61</v>
      </c>
      <c r="AB1178" s="3" t="s">
        <v>47</v>
      </c>
      <c r="AC1178" s="3" t="s">
        <v>48</v>
      </c>
      <c r="AD1178" s="3">
        <v>0.0</v>
      </c>
      <c r="AE1178" s="3" t="s">
        <v>49</v>
      </c>
      <c r="AF1178" s="3">
        <v>5.89</v>
      </c>
      <c r="AG1178" s="3">
        <v>7.32</v>
      </c>
      <c r="AH1178" s="3">
        <v>7.28</v>
      </c>
      <c r="AI1178" s="3">
        <v>8.01</v>
      </c>
      <c r="AJ1178" s="3">
        <v>6.42</v>
      </c>
      <c r="AK1178" s="3">
        <v>6.47</v>
      </c>
      <c r="AL1178" s="3">
        <v>6.43</v>
      </c>
      <c r="AM1178" s="3">
        <v>6.08</v>
      </c>
    </row>
    <row r="1179">
      <c r="A1179" s="3" t="s">
        <v>2544</v>
      </c>
      <c r="B1179" s="3" t="s">
        <v>212</v>
      </c>
      <c r="C1179" s="4">
        <v>21.0</v>
      </c>
      <c r="D1179" s="3" t="s">
        <v>41</v>
      </c>
      <c r="E1179" s="3" t="s">
        <v>82</v>
      </c>
      <c r="F1179" s="5">
        <v>6.98</v>
      </c>
      <c r="G1179" s="3">
        <v>3.0</v>
      </c>
      <c r="H1179" s="5">
        <v>79.78</v>
      </c>
      <c r="I1179" s="3" t="s">
        <v>339</v>
      </c>
      <c r="J1179" s="3">
        <f>IFERROR(__xludf.DUMMYFUNCTION("COUNTA(SPLIT(I1179,"",""))"),2.0)</f>
        <v>2</v>
      </c>
      <c r="K1179" s="3">
        <f>IFERROR(__xludf.DUMMYFUNCTION("IF(REGEXMATCH(I1179,""(?i)literary society""),1,0)"),0.0)</f>
        <v>0</v>
      </c>
      <c r="L1179" s="3">
        <f>IFERROR(__xludf.DUMMYFUNCTION("IF(REGEXMATCH(I1179,""(?i)robotics""),1,0)"),1.0)</f>
        <v>1</v>
      </c>
      <c r="M1179" s="3">
        <f>IFERROR(__xludf.DUMMYFUNCTION("IF(REGEXMATCH(I1179,""(?i)coding club""),1,0)"),0.0)</f>
        <v>0</v>
      </c>
      <c r="N1179" s="3">
        <f>IFERROR(__xludf.DUMMYFUNCTION("IF(REGEXMATCH(I1179,""(?i)entrepreneurship cell""),1,0)"),0.0)</f>
        <v>0</v>
      </c>
      <c r="O1179" s="3">
        <f>IFERROR(__xludf.DUMMYFUNCTION("IF(REGEXMATCH(I1179,""(?i)cultural club""),1,0)"),0.0)</f>
        <v>0</v>
      </c>
      <c r="P1179" s="3">
        <f>IFERROR(__xludf.DUMMYFUNCTION("IF(REGEXMATCH(I1179,""(?i)sports club""),1,0)"),1.0)</f>
        <v>1</v>
      </c>
      <c r="Q1179" s="3" t="s">
        <v>1549</v>
      </c>
      <c r="R1179" s="3">
        <f>IFERROR(__xludf.DUMMYFUNCTION("COUNTA(SPLIT(Q1179,"",""))"),5.0)</f>
        <v>5</v>
      </c>
      <c r="S1179" s="3">
        <f>IFERROR(__xludf.DUMMYFUNCTION("IF(REGEXMATCH(Q1179,""(?i)c\+\+""),1,0)"),1.0)</f>
        <v>1</v>
      </c>
      <c r="T1179" s="3">
        <f>IFERROR(__xludf.DUMMYFUNCTION("IF(REGEXMATCH(Q1179,""(?i)machine learning""),1,0)"),1.0)</f>
        <v>1</v>
      </c>
      <c r="U1179" s="3">
        <f>IFERROR(__xludf.DUMMYFUNCTION("IF(REGEXMATCH(Q1179,""(?i)python""),1,0)"),1.0)</f>
        <v>1</v>
      </c>
      <c r="V1179" s="3">
        <f>IFERROR(__xludf.DUMMYFUNCTION("IF(REGEXMATCH(Q1179,""(?i)java""),1,0)"),0.0)</f>
        <v>0</v>
      </c>
      <c r="W1179" s="3">
        <f>IFERROR(__xludf.DUMMYFUNCTION("IF(REGEXMATCH(Q1179,""(?i)sql""),1,0)"),0.0)</f>
        <v>0</v>
      </c>
      <c r="X1179" s="3">
        <f>IFERROR(__xludf.DUMMYFUNCTION("IF(REGEXMATCH(Q1179,""(?i)web development""),1,0)"),1.0)</f>
        <v>1</v>
      </c>
      <c r="Y1179" s="3">
        <f>IFERROR(__xludf.DUMMYFUNCTION("IF(REGEXMATCH(Q1179,""(?i)data science""),1,0)"),1.0)</f>
        <v>1</v>
      </c>
      <c r="Z1179" s="3" t="s">
        <v>45</v>
      </c>
      <c r="AA1179" s="3" t="s">
        <v>61</v>
      </c>
      <c r="AB1179" s="3" t="s">
        <v>66</v>
      </c>
      <c r="AC1179" s="3" t="s">
        <v>46</v>
      </c>
      <c r="AD1179" s="3">
        <v>3.98</v>
      </c>
      <c r="AE1179" s="3" t="s">
        <v>72</v>
      </c>
      <c r="AF1179" s="3">
        <v>6.73</v>
      </c>
      <c r="AG1179" s="3">
        <v>6.39</v>
      </c>
      <c r="AH1179" s="3">
        <v>8.91</v>
      </c>
      <c r="AI1179" s="3">
        <v>8.07</v>
      </c>
      <c r="AJ1179" s="3">
        <v>5.21</v>
      </c>
      <c r="AK1179" s="3">
        <v>6.55</v>
      </c>
      <c r="AL1179" s="3">
        <v>8.2</v>
      </c>
      <c r="AM1179" s="3">
        <v>5.8</v>
      </c>
    </row>
    <row r="1180">
      <c r="A1180" s="3" t="s">
        <v>2545</v>
      </c>
      <c r="B1180" s="3" t="s">
        <v>143</v>
      </c>
      <c r="C1180" s="4">
        <v>21.0</v>
      </c>
      <c r="D1180" s="3" t="s">
        <v>41</v>
      </c>
      <c r="E1180" s="3" t="s">
        <v>42</v>
      </c>
      <c r="F1180" s="5">
        <v>7.22</v>
      </c>
      <c r="G1180" s="3">
        <v>1.0</v>
      </c>
      <c r="H1180" s="5">
        <v>87.92</v>
      </c>
      <c r="I1180" s="3" t="s">
        <v>1121</v>
      </c>
      <c r="J1180" s="3">
        <f>IFERROR(__xludf.DUMMYFUNCTION("COUNTA(SPLIT(I1180,"",""))"),3.0)</f>
        <v>3</v>
      </c>
      <c r="K1180" s="3">
        <f>IFERROR(__xludf.DUMMYFUNCTION("IF(REGEXMATCH(I1180,""(?i)literary society""),1,0)"),1.0)</f>
        <v>1</v>
      </c>
      <c r="L1180" s="3">
        <f>IFERROR(__xludf.DUMMYFUNCTION("IF(REGEXMATCH(I1180,""(?i)robotics""),1,0)"),0.0)</f>
        <v>0</v>
      </c>
      <c r="M1180" s="3">
        <f>IFERROR(__xludf.DUMMYFUNCTION("IF(REGEXMATCH(I1180,""(?i)coding club""),1,0)"),0.0)</f>
        <v>0</v>
      </c>
      <c r="N1180" s="3">
        <f>IFERROR(__xludf.DUMMYFUNCTION("IF(REGEXMATCH(I1180,""(?i)entrepreneurship cell""),1,0)"),1.0)</f>
        <v>1</v>
      </c>
      <c r="O1180" s="3">
        <f>IFERROR(__xludf.DUMMYFUNCTION("IF(REGEXMATCH(I1180,""(?i)cultural club""),1,0)"),0.0)</f>
        <v>0</v>
      </c>
      <c r="P1180" s="3">
        <f>IFERROR(__xludf.DUMMYFUNCTION("IF(REGEXMATCH(I1180,""(?i)sports club""),1,0)"),1.0)</f>
        <v>1</v>
      </c>
      <c r="Q1180" s="3" t="s">
        <v>1122</v>
      </c>
      <c r="R1180" s="3">
        <f>IFERROR(__xludf.DUMMYFUNCTION("COUNTA(SPLIT(Q1180,"",""))"),4.0)</f>
        <v>4</v>
      </c>
      <c r="S1180" s="3">
        <f>IFERROR(__xludf.DUMMYFUNCTION("IF(REGEXMATCH(Q1180,""(?i)c\+\+""),1,0)"),0.0)</f>
        <v>0</v>
      </c>
      <c r="T1180" s="3">
        <f>IFERROR(__xludf.DUMMYFUNCTION("IF(REGEXMATCH(Q1180,""(?i)machine learning""),1,0)"),0.0)</f>
        <v>0</v>
      </c>
      <c r="U1180" s="3">
        <f>IFERROR(__xludf.DUMMYFUNCTION("IF(REGEXMATCH(Q1180,""(?i)python""),1,0)"),1.0)</f>
        <v>1</v>
      </c>
      <c r="V1180" s="3">
        <f>IFERROR(__xludf.DUMMYFUNCTION("IF(REGEXMATCH(Q1180,""(?i)java""),1,0)"),0.0)</f>
        <v>0</v>
      </c>
      <c r="W1180" s="3">
        <f>IFERROR(__xludf.DUMMYFUNCTION("IF(REGEXMATCH(Q1180,""(?i)sql""),1,0)"),1.0)</f>
        <v>1</v>
      </c>
      <c r="X1180" s="3">
        <f>IFERROR(__xludf.DUMMYFUNCTION("IF(REGEXMATCH(Q1180,""(?i)web development""),1,0)"),1.0)</f>
        <v>1</v>
      </c>
      <c r="Y1180" s="3">
        <f>IFERROR(__xludf.DUMMYFUNCTION("IF(REGEXMATCH(Q1180,""(?i)data science""),1,0)"),1.0)</f>
        <v>1</v>
      </c>
      <c r="Z1180" s="3" t="s">
        <v>55</v>
      </c>
      <c r="AA1180" s="3" t="s">
        <v>48</v>
      </c>
      <c r="AB1180" s="3" t="s">
        <v>47</v>
      </c>
      <c r="AC1180" s="3" t="s">
        <v>48</v>
      </c>
      <c r="AD1180" s="3">
        <v>0.0</v>
      </c>
      <c r="AE1180" s="3" t="s">
        <v>49</v>
      </c>
      <c r="AF1180" s="3">
        <v>6.08</v>
      </c>
      <c r="AG1180" s="3">
        <v>6.5</v>
      </c>
      <c r="AH1180" s="3">
        <v>6.31</v>
      </c>
      <c r="AI1180" s="3">
        <v>8.39</v>
      </c>
      <c r="AJ1180" s="3">
        <v>9.25</v>
      </c>
      <c r="AK1180" s="3">
        <v>6.54</v>
      </c>
      <c r="AL1180" s="3">
        <v>6.83</v>
      </c>
      <c r="AM1180" s="3">
        <v>7.84</v>
      </c>
    </row>
    <row r="1181">
      <c r="A1181" s="3" t="s">
        <v>2546</v>
      </c>
      <c r="B1181" s="3" t="s">
        <v>40</v>
      </c>
      <c r="C1181" s="4">
        <v>19.0</v>
      </c>
      <c r="D1181" s="3" t="s">
        <v>41</v>
      </c>
      <c r="E1181" s="3" t="s">
        <v>59</v>
      </c>
      <c r="F1181" s="5">
        <v>6.9</v>
      </c>
      <c r="G1181" s="3">
        <v>1.0</v>
      </c>
      <c r="H1181" s="5">
        <v>91.7</v>
      </c>
      <c r="I1181" s="3" t="s">
        <v>322</v>
      </c>
      <c r="J1181" s="3">
        <f>IFERROR(__xludf.DUMMYFUNCTION("COUNTA(SPLIT(I1181,"",""))"),3.0)</f>
        <v>3</v>
      </c>
      <c r="K1181" s="3">
        <f>IFERROR(__xludf.DUMMYFUNCTION("IF(REGEXMATCH(I1181,""(?i)literary society""),1,0)"),1.0)</f>
        <v>1</v>
      </c>
      <c r="L1181" s="3">
        <f>IFERROR(__xludf.DUMMYFUNCTION("IF(REGEXMATCH(I1181,""(?i)robotics""),1,0)"),0.0)</f>
        <v>0</v>
      </c>
      <c r="M1181" s="3">
        <f>IFERROR(__xludf.DUMMYFUNCTION("IF(REGEXMATCH(I1181,""(?i)coding club""),1,0)"),1.0)</f>
        <v>1</v>
      </c>
      <c r="N1181" s="3">
        <f>IFERROR(__xludf.DUMMYFUNCTION("IF(REGEXMATCH(I1181,""(?i)entrepreneurship cell""),1,0)"),1.0)</f>
        <v>1</v>
      </c>
      <c r="O1181" s="3">
        <f>IFERROR(__xludf.DUMMYFUNCTION("IF(REGEXMATCH(I1181,""(?i)cultural club""),1,0)"),0.0)</f>
        <v>0</v>
      </c>
      <c r="P1181" s="3">
        <f>IFERROR(__xludf.DUMMYFUNCTION("IF(REGEXMATCH(I1181,""(?i)sports club""),1,0)"),0.0)</f>
        <v>0</v>
      </c>
      <c r="Q1181" s="3" t="s">
        <v>148</v>
      </c>
      <c r="R1181" s="3">
        <f>IFERROR(__xludf.DUMMYFUNCTION("COUNTA(SPLIT(Q1181,"",""))"),2.0)</f>
        <v>2</v>
      </c>
      <c r="S1181" s="3">
        <f>IFERROR(__xludf.DUMMYFUNCTION("IF(REGEXMATCH(Q1181,""(?i)c\+\+""),1,0)"),0.0)</f>
        <v>0</v>
      </c>
      <c r="T1181" s="3">
        <f>IFERROR(__xludf.DUMMYFUNCTION("IF(REGEXMATCH(Q1181,""(?i)machine learning""),1,0)"),0.0)</f>
        <v>0</v>
      </c>
      <c r="U1181" s="3">
        <f>IFERROR(__xludf.DUMMYFUNCTION("IF(REGEXMATCH(Q1181,""(?i)python""),1,0)"),0.0)</f>
        <v>0</v>
      </c>
      <c r="V1181" s="3">
        <f>IFERROR(__xludf.DUMMYFUNCTION("IF(REGEXMATCH(Q1181,""(?i)java""),1,0)"),0.0)</f>
        <v>0</v>
      </c>
      <c r="W1181" s="3">
        <f>IFERROR(__xludf.DUMMYFUNCTION("IF(REGEXMATCH(Q1181,""(?i)sql""),1,0)"),0.0)</f>
        <v>0</v>
      </c>
      <c r="X1181" s="3">
        <f>IFERROR(__xludf.DUMMYFUNCTION("IF(REGEXMATCH(Q1181,""(?i)web development""),1,0)"),1.0)</f>
        <v>1</v>
      </c>
      <c r="Y1181" s="3">
        <f>IFERROR(__xludf.DUMMYFUNCTION("IF(REGEXMATCH(Q1181,""(?i)data science""),1,0)"),1.0)</f>
        <v>1</v>
      </c>
      <c r="Z1181" s="3" t="s">
        <v>45</v>
      </c>
      <c r="AA1181" s="3" t="s">
        <v>85</v>
      </c>
      <c r="AB1181" s="3" t="s">
        <v>47</v>
      </c>
      <c r="AC1181" s="3" t="s">
        <v>48</v>
      </c>
      <c r="AD1181" s="3">
        <v>0.0</v>
      </c>
      <c r="AE1181" s="3" t="s">
        <v>49</v>
      </c>
      <c r="AF1181" s="3">
        <v>6.57</v>
      </c>
      <c r="AG1181" s="3">
        <v>7.59</v>
      </c>
      <c r="AH1181" s="3">
        <v>5.4</v>
      </c>
      <c r="AI1181" s="3">
        <v>7.46</v>
      </c>
      <c r="AJ1181" s="3">
        <v>9.02</v>
      </c>
      <c r="AK1181" s="3">
        <v>5.64</v>
      </c>
      <c r="AL1181" s="3">
        <v>7.19</v>
      </c>
      <c r="AM1181" s="3">
        <v>6.34</v>
      </c>
    </row>
    <row r="1182">
      <c r="A1182" s="3" t="s">
        <v>2547</v>
      </c>
      <c r="B1182" s="3" t="s">
        <v>212</v>
      </c>
      <c r="C1182" s="4">
        <v>18.0</v>
      </c>
      <c r="D1182" s="3" t="s">
        <v>41</v>
      </c>
      <c r="E1182" s="3" t="s">
        <v>59</v>
      </c>
      <c r="F1182" s="5">
        <v>6.9</v>
      </c>
      <c r="G1182" s="3">
        <v>2.0</v>
      </c>
      <c r="H1182" s="5">
        <v>69.61</v>
      </c>
      <c r="I1182" s="3" t="s">
        <v>521</v>
      </c>
      <c r="J1182" s="3">
        <f>IFERROR(__xludf.DUMMYFUNCTION("COUNTA(SPLIT(I1182,"",""))"),2.0)</f>
        <v>2</v>
      </c>
      <c r="K1182" s="3">
        <f>IFERROR(__xludf.DUMMYFUNCTION("IF(REGEXMATCH(I1182,""(?i)literary society""),1,0)"),0.0)</f>
        <v>0</v>
      </c>
      <c r="L1182" s="3">
        <f>IFERROR(__xludf.DUMMYFUNCTION("IF(REGEXMATCH(I1182,""(?i)robotics""),1,0)"),0.0)</f>
        <v>0</v>
      </c>
      <c r="M1182" s="3">
        <f>IFERROR(__xludf.DUMMYFUNCTION("IF(REGEXMATCH(I1182,""(?i)coding club""),1,0)"),0.0)</f>
        <v>0</v>
      </c>
      <c r="N1182" s="3">
        <f>IFERROR(__xludf.DUMMYFUNCTION("IF(REGEXMATCH(I1182,""(?i)entrepreneurship cell""),1,0)"),1.0)</f>
        <v>1</v>
      </c>
      <c r="O1182" s="3">
        <f>IFERROR(__xludf.DUMMYFUNCTION("IF(REGEXMATCH(I1182,""(?i)cultural club""),1,0)"),1.0)</f>
        <v>1</v>
      </c>
      <c r="P1182" s="3">
        <f>IFERROR(__xludf.DUMMYFUNCTION("IF(REGEXMATCH(I1182,""(?i)sports club""),1,0)"),0.0)</f>
        <v>0</v>
      </c>
      <c r="Q1182" s="3" t="s">
        <v>353</v>
      </c>
      <c r="R1182" s="3">
        <f>IFERROR(__xludf.DUMMYFUNCTION("COUNTA(SPLIT(Q1182,"",""))"),4.0)</f>
        <v>4</v>
      </c>
      <c r="S1182" s="3">
        <f>IFERROR(__xludf.DUMMYFUNCTION("IF(REGEXMATCH(Q1182,""(?i)c\+\+""),1,0)"),0.0)</f>
        <v>0</v>
      </c>
      <c r="T1182" s="3">
        <f>IFERROR(__xludf.DUMMYFUNCTION("IF(REGEXMATCH(Q1182,""(?i)machine learning""),1,0)"),1.0)</f>
        <v>1</v>
      </c>
      <c r="U1182" s="3">
        <f>IFERROR(__xludf.DUMMYFUNCTION("IF(REGEXMATCH(Q1182,""(?i)python""),1,0)"),1.0)</f>
        <v>1</v>
      </c>
      <c r="V1182" s="3">
        <f>IFERROR(__xludf.DUMMYFUNCTION("IF(REGEXMATCH(Q1182,""(?i)java""),1,0)"),0.0)</f>
        <v>0</v>
      </c>
      <c r="W1182" s="3">
        <f>IFERROR(__xludf.DUMMYFUNCTION("IF(REGEXMATCH(Q1182,""(?i)sql""),1,0)"),0.0)</f>
        <v>0</v>
      </c>
      <c r="X1182" s="3">
        <f>IFERROR(__xludf.DUMMYFUNCTION("IF(REGEXMATCH(Q1182,""(?i)web development""),1,0)"),1.0)</f>
        <v>1</v>
      </c>
      <c r="Y1182" s="3">
        <f>IFERROR(__xludf.DUMMYFUNCTION("IF(REGEXMATCH(Q1182,""(?i)data science""),1,0)"),1.0)</f>
        <v>1</v>
      </c>
      <c r="Z1182" s="3" t="s">
        <v>45</v>
      </c>
      <c r="AA1182" s="3" t="s">
        <v>46</v>
      </c>
      <c r="AB1182" s="3" t="s">
        <v>47</v>
      </c>
      <c r="AC1182" s="3" t="s">
        <v>48</v>
      </c>
      <c r="AD1182" s="3">
        <v>0.0</v>
      </c>
      <c r="AE1182" s="3" t="s">
        <v>49</v>
      </c>
      <c r="AF1182" s="3">
        <v>6.66</v>
      </c>
      <c r="AG1182" s="3">
        <v>6.01</v>
      </c>
      <c r="AH1182" s="3">
        <v>7.71</v>
      </c>
      <c r="AI1182" s="3">
        <v>6.57</v>
      </c>
      <c r="AJ1182" s="3">
        <v>6.53</v>
      </c>
      <c r="AK1182" s="3">
        <v>6.99</v>
      </c>
      <c r="AL1182" s="3">
        <v>6.18</v>
      </c>
      <c r="AM1182" s="3">
        <v>8.53</v>
      </c>
    </row>
    <row r="1183">
      <c r="A1183" s="3" t="s">
        <v>2548</v>
      </c>
      <c r="B1183" s="3" t="s">
        <v>2549</v>
      </c>
      <c r="C1183" s="4">
        <v>23.0</v>
      </c>
      <c r="D1183" s="3" t="s">
        <v>58</v>
      </c>
      <c r="E1183" s="3" t="s">
        <v>59</v>
      </c>
      <c r="F1183" s="5">
        <v>7.29</v>
      </c>
      <c r="G1183" s="3">
        <v>0.0</v>
      </c>
      <c r="H1183" s="5">
        <v>99.88</v>
      </c>
      <c r="I1183" s="3" t="s">
        <v>109</v>
      </c>
      <c r="J1183" s="3">
        <f>IFERROR(__xludf.DUMMYFUNCTION("COUNTA(SPLIT(I1183,"",""))"),2.0)</f>
        <v>2</v>
      </c>
      <c r="K1183" s="3">
        <f>IFERROR(__xludf.DUMMYFUNCTION("IF(REGEXMATCH(I1183,""(?i)literary society""),1,0)"),0.0)</f>
        <v>0</v>
      </c>
      <c r="L1183" s="3">
        <f>IFERROR(__xludf.DUMMYFUNCTION("IF(REGEXMATCH(I1183,""(?i)robotics""),1,0)"),0.0)</f>
        <v>0</v>
      </c>
      <c r="M1183" s="3">
        <f>IFERROR(__xludf.DUMMYFUNCTION("IF(REGEXMATCH(I1183,""(?i)coding club""),1,0)"),0.0)</f>
        <v>0</v>
      </c>
      <c r="N1183" s="3">
        <f>IFERROR(__xludf.DUMMYFUNCTION("IF(REGEXMATCH(I1183,""(?i)entrepreneurship cell""),1,0)"),1.0)</f>
        <v>1</v>
      </c>
      <c r="O1183" s="3">
        <f>IFERROR(__xludf.DUMMYFUNCTION("IF(REGEXMATCH(I1183,""(?i)cultural club""),1,0)"),0.0)</f>
        <v>0</v>
      </c>
      <c r="P1183" s="3">
        <f>IFERROR(__xludf.DUMMYFUNCTION("IF(REGEXMATCH(I1183,""(?i)sports club""),1,0)"),1.0)</f>
        <v>1</v>
      </c>
      <c r="Q1183" s="3" t="s">
        <v>1124</v>
      </c>
      <c r="R1183" s="3">
        <f>IFERROR(__xludf.DUMMYFUNCTION("COUNTA(SPLIT(Q1183,"",""))"),4.0)</f>
        <v>4</v>
      </c>
      <c r="S1183" s="3">
        <f>IFERROR(__xludf.DUMMYFUNCTION("IF(REGEXMATCH(Q1183,""(?i)c\+\+""),1,0)"),1.0)</f>
        <v>1</v>
      </c>
      <c r="T1183" s="3">
        <f>IFERROR(__xludf.DUMMYFUNCTION("IF(REGEXMATCH(Q1183,""(?i)machine learning""),1,0)"),0.0)</f>
        <v>0</v>
      </c>
      <c r="U1183" s="3">
        <f>IFERROR(__xludf.DUMMYFUNCTION("IF(REGEXMATCH(Q1183,""(?i)python""),1,0)"),0.0)</f>
        <v>0</v>
      </c>
      <c r="V1183" s="3">
        <f>IFERROR(__xludf.DUMMYFUNCTION("IF(REGEXMATCH(Q1183,""(?i)java""),1,0)"),1.0)</f>
        <v>1</v>
      </c>
      <c r="W1183" s="3">
        <f>IFERROR(__xludf.DUMMYFUNCTION("IF(REGEXMATCH(Q1183,""(?i)sql""),1,0)"),1.0)</f>
        <v>1</v>
      </c>
      <c r="X1183" s="3">
        <f>IFERROR(__xludf.DUMMYFUNCTION("IF(REGEXMATCH(Q1183,""(?i)web development""),1,0)"),0.0)</f>
        <v>0</v>
      </c>
      <c r="Y1183" s="3">
        <f>IFERROR(__xludf.DUMMYFUNCTION("IF(REGEXMATCH(Q1183,""(?i)data science""),1,0)"),1.0)</f>
        <v>1</v>
      </c>
      <c r="Z1183" s="3" t="s">
        <v>55</v>
      </c>
      <c r="AA1183" s="3" t="s">
        <v>48</v>
      </c>
      <c r="AB1183" s="3" t="s">
        <v>66</v>
      </c>
      <c r="AC1183" s="3" t="s">
        <v>98</v>
      </c>
      <c r="AD1183" s="3">
        <v>10.25</v>
      </c>
      <c r="AE1183" s="3" t="s">
        <v>61</v>
      </c>
      <c r="AF1183" s="3">
        <v>8.2</v>
      </c>
      <c r="AG1183" s="3">
        <v>5.48</v>
      </c>
      <c r="AH1183" s="3">
        <v>6.44</v>
      </c>
      <c r="AI1183" s="3">
        <v>7.38</v>
      </c>
      <c r="AJ1183" s="3">
        <v>8.57</v>
      </c>
      <c r="AK1183" s="3">
        <v>6.93</v>
      </c>
      <c r="AL1183" s="3">
        <v>6.44</v>
      </c>
      <c r="AM1183" s="3">
        <v>8.88</v>
      </c>
    </row>
    <row r="1184">
      <c r="A1184" s="3" t="s">
        <v>2550</v>
      </c>
      <c r="B1184" s="3" t="s">
        <v>69</v>
      </c>
      <c r="C1184" s="4">
        <v>20.0</v>
      </c>
      <c r="D1184" s="3" t="s">
        <v>41</v>
      </c>
      <c r="E1184" s="3" t="s">
        <v>70</v>
      </c>
      <c r="F1184" s="5">
        <v>6.6</v>
      </c>
      <c r="G1184" s="3">
        <v>2.0</v>
      </c>
      <c r="H1184" s="5">
        <v>72.17</v>
      </c>
      <c r="I1184" s="3" t="s">
        <v>109</v>
      </c>
      <c r="J1184" s="3">
        <f>IFERROR(__xludf.DUMMYFUNCTION("COUNTA(SPLIT(I1184,"",""))"),2.0)</f>
        <v>2</v>
      </c>
      <c r="K1184" s="3">
        <f>IFERROR(__xludf.DUMMYFUNCTION("IF(REGEXMATCH(I1184,""(?i)literary society""),1,0)"),0.0)</f>
        <v>0</v>
      </c>
      <c r="L1184" s="3">
        <f>IFERROR(__xludf.DUMMYFUNCTION("IF(REGEXMATCH(I1184,""(?i)robotics""),1,0)"),0.0)</f>
        <v>0</v>
      </c>
      <c r="M1184" s="3">
        <f>IFERROR(__xludf.DUMMYFUNCTION("IF(REGEXMATCH(I1184,""(?i)coding club""),1,0)"),0.0)</f>
        <v>0</v>
      </c>
      <c r="N1184" s="3">
        <f>IFERROR(__xludf.DUMMYFUNCTION("IF(REGEXMATCH(I1184,""(?i)entrepreneurship cell""),1,0)"),1.0)</f>
        <v>1</v>
      </c>
      <c r="O1184" s="3">
        <f>IFERROR(__xludf.DUMMYFUNCTION("IF(REGEXMATCH(I1184,""(?i)cultural club""),1,0)"),0.0)</f>
        <v>0</v>
      </c>
      <c r="P1184" s="3">
        <f>IFERROR(__xludf.DUMMYFUNCTION("IF(REGEXMATCH(I1184,""(?i)sports club""),1,0)"),1.0)</f>
        <v>1</v>
      </c>
      <c r="Q1184" s="3" t="s">
        <v>1718</v>
      </c>
      <c r="R1184" s="3">
        <f>IFERROR(__xludf.DUMMYFUNCTION("COUNTA(SPLIT(Q1184,"",""))"),5.0)</f>
        <v>5</v>
      </c>
      <c r="S1184" s="3">
        <f>IFERROR(__xludf.DUMMYFUNCTION("IF(REGEXMATCH(Q1184,""(?i)c\+\+""),1,0)"),1.0)</f>
        <v>1</v>
      </c>
      <c r="T1184" s="3">
        <f>IFERROR(__xludf.DUMMYFUNCTION("IF(REGEXMATCH(Q1184,""(?i)machine learning""),1,0)"),0.0)</f>
        <v>0</v>
      </c>
      <c r="U1184" s="3">
        <f>IFERROR(__xludf.DUMMYFUNCTION("IF(REGEXMATCH(Q1184,""(?i)python""),1,0)"),1.0)</f>
        <v>1</v>
      </c>
      <c r="V1184" s="3">
        <f>IFERROR(__xludf.DUMMYFUNCTION("IF(REGEXMATCH(Q1184,""(?i)java""),1,0)"),1.0)</f>
        <v>1</v>
      </c>
      <c r="W1184" s="3">
        <f>IFERROR(__xludf.DUMMYFUNCTION("IF(REGEXMATCH(Q1184,""(?i)sql""),1,0)"),0.0)</f>
        <v>0</v>
      </c>
      <c r="X1184" s="3">
        <f>IFERROR(__xludf.DUMMYFUNCTION("IF(REGEXMATCH(Q1184,""(?i)web development""),1,0)"),1.0)</f>
        <v>1</v>
      </c>
      <c r="Y1184" s="3">
        <f>IFERROR(__xludf.DUMMYFUNCTION("IF(REGEXMATCH(Q1184,""(?i)data science""),1,0)"),1.0)</f>
        <v>1</v>
      </c>
      <c r="Z1184" s="3" t="s">
        <v>45</v>
      </c>
      <c r="AA1184" s="3" t="s">
        <v>98</v>
      </c>
      <c r="AB1184" s="3" t="s">
        <v>66</v>
      </c>
      <c r="AC1184" s="3" t="s">
        <v>67</v>
      </c>
      <c r="AD1184" s="3">
        <v>5.37</v>
      </c>
      <c r="AE1184" s="3" t="s">
        <v>61</v>
      </c>
      <c r="AF1184" s="3">
        <v>8.1</v>
      </c>
      <c r="AG1184" s="3">
        <v>8.42</v>
      </c>
      <c r="AH1184" s="3">
        <v>8.46</v>
      </c>
      <c r="AI1184" s="3">
        <v>5.16</v>
      </c>
      <c r="AJ1184" s="3">
        <v>6.77</v>
      </c>
      <c r="AK1184" s="3">
        <v>5.06</v>
      </c>
      <c r="AL1184" s="3">
        <v>6.23</v>
      </c>
      <c r="AM1184" s="3">
        <v>4.6</v>
      </c>
    </row>
    <row r="1185">
      <c r="A1185" s="3" t="s">
        <v>2551</v>
      </c>
      <c r="B1185" s="3" t="s">
        <v>2552</v>
      </c>
      <c r="C1185" s="4">
        <v>20.0</v>
      </c>
      <c r="D1185" s="3" t="s">
        <v>58</v>
      </c>
      <c r="E1185" s="3" t="s">
        <v>92</v>
      </c>
      <c r="F1185" s="5">
        <v>7.03</v>
      </c>
      <c r="G1185" s="3">
        <v>1.0</v>
      </c>
      <c r="H1185" s="5">
        <v>83.81</v>
      </c>
      <c r="I1185" s="3" t="s">
        <v>175</v>
      </c>
      <c r="J1185" s="3">
        <f>IFERROR(__xludf.DUMMYFUNCTION("COUNTA(SPLIT(I1185,"",""))"),2.0)</f>
        <v>2</v>
      </c>
      <c r="K1185" s="3">
        <f>IFERROR(__xludf.DUMMYFUNCTION("IF(REGEXMATCH(I1185,""(?i)literary society""),1,0)"),0.0)</f>
        <v>0</v>
      </c>
      <c r="L1185" s="3">
        <f>IFERROR(__xludf.DUMMYFUNCTION("IF(REGEXMATCH(I1185,""(?i)robotics""),1,0)"),0.0)</f>
        <v>0</v>
      </c>
      <c r="M1185" s="3">
        <f>IFERROR(__xludf.DUMMYFUNCTION("IF(REGEXMATCH(I1185,""(?i)coding club""),1,0)"),1.0)</f>
        <v>1</v>
      </c>
      <c r="N1185" s="3">
        <f>IFERROR(__xludf.DUMMYFUNCTION("IF(REGEXMATCH(I1185,""(?i)entrepreneurship cell""),1,0)"),0.0)</f>
        <v>0</v>
      </c>
      <c r="O1185" s="3">
        <f>IFERROR(__xludf.DUMMYFUNCTION("IF(REGEXMATCH(I1185,""(?i)cultural club""),1,0)"),0.0)</f>
        <v>0</v>
      </c>
      <c r="P1185" s="3">
        <f>IFERROR(__xludf.DUMMYFUNCTION("IF(REGEXMATCH(I1185,""(?i)sports club""),1,0)"),1.0)</f>
        <v>1</v>
      </c>
      <c r="Q1185" s="3" t="s">
        <v>1738</v>
      </c>
      <c r="R1185" s="3">
        <f>IFERROR(__xludf.DUMMYFUNCTION("COUNTA(SPLIT(Q1185,"",""))"),3.0)</f>
        <v>3</v>
      </c>
      <c r="S1185" s="3">
        <f>IFERROR(__xludf.DUMMYFUNCTION("IF(REGEXMATCH(Q1185,""(?i)c\+\+""),1,0)"),1.0)</f>
        <v>1</v>
      </c>
      <c r="T1185" s="3">
        <f>IFERROR(__xludf.DUMMYFUNCTION("IF(REGEXMATCH(Q1185,""(?i)machine learning""),1,0)"),1.0)</f>
        <v>1</v>
      </c>
      <c r="U1185" s="3">
        <f>IFERROR(__xludf.DUMMYFUNCTION("IF(REGEXMATCH(Q1185,""(?i)python""),1,0)"),1.0)</f>
        <v>1</v>
      </c>
      <c r="V1185" s="3">
        <f>IFERROR(__xludf.DUMMYFUNCTION("IF(REGEXMATCH(Q1185,""(?i)java""),1,0)"),0.0)</f>
        <v>0</v>
      </c>
      <c r="W1185" s="3">
        <f>IFERROR(__xludf.DUMMYFUNCTION("IF(REGEXMATCH(Q1185,""(?i)sql""),1,0)"),0.0)</f>
        <v>0</v>
      </c>
      <c r="X1185" s="3">
        <f>IFERROR(__xludf.DUMMYFUNCTION("IF(REGEXMATCH(Q1185,""(?i)web development""),1,0)"),0.0)</f>
        <v>0</v>
      </c>
      <c r="Y1185" s="3">
        <f>IFERROR(__xludf.DUMMYFUNCTION("IF(REGEXMATCH(Q1185,""(?i)data science""),1,0)"),0.0)</f>
        <v>0</v>
      </c>
      <c r="Z1185" s="3" t="s">
        <v>45</v>
      </c>
      <c r="AA1185" s="3" t="s">
        <v>98</v>
      </c>
      <c r="AB1185" s="3" t="s">
        <v>66</v>
      </c>
      <c r="AC1185" s="3" t="s">
        <v>46</v>
      </c>
      <c r="AD1185" s="3">
        <v>17.83</v>
      </c>
      <c r="AE1185" s="3" t="s">
        <v>61</v>
      </c>
      <c r="AF1185" s="3">
        <v>7.4</v>
      </c>
      <c r="AG1185" s="3">
        <v>7.17</v>
      </c>
      <c r="AH1185" s="3">
        <v>6.15</v>
      </c>
      <c r="AI1185" s="3">
        <v>7.61</v>
      </c>
      <c r="AJ1185" s="3">
        <v>6.24</v>
      </c>
      <c r="AK1185" s="3">
        <v>6.9</v>
      </c>
      <c r="AL1185" s="3">
        <v>8.45</v>
      </c>
      <c r="AM1185" s="3">
        <v>6.34</v>
      </c>
    </row>
    <row r="1186">
      <c r="A1186" s="3" t="s">
        <v>2553</v>
      </c>
      <c r="B1186" s="3" t="s">
        <v>256</v>
      </c>
      <c r="C1186" s="4">
        <v>23.0</v>
      </c>
      <c r="D1186" s="3" t="s">
        <v>58</v>
      </c>
      <c r="E1186" s="3" t="s">
        <v>82</v>
      </c>
      <c r="F1186" s="5">
        <v>7.65</v>
      </c>
      <c r="G1186" s="3">
        <v>2.0</v>
      </c>
      <c r="H1186" s="5">
        <v>81.2</v>
      </c>
      <c r="I1186" s="3" t="s">
        <v>387</v>
      </c>
      <c r="J1186" s="3">
        <f>IFERROR(__xludf.DUMMYFUNCTION("COUNTA(SPLIT(I1186,"",""))"),2.0)</f>
        <v>2</v>
      </c>
      <c r="K1186" s="3">
        <f>IFERROR(__xludf.DUMMYFUNCTION("IF(REGEXMATCH(I1186,""(?i)literary society""),1,0)"),0.0)</f>
        <v>0</v>
      </c>
      <c r="L1186" s="3">
        <f>IFERROR(__xludf.DUMMYFUNCTION("IF(REGEXMATCH(I1186,""(?i)robotics""),1,0)"),0.0)</f>
        <v>0</v>
      </c>
      <c r="M1186" s="3">
        <f>IFERROR(__xludf.DUMMYFUNCTION("IF(REGEXMATCH(I1186,""(?i)coding club""),1,0)"),1.0)</f>
        <v>1</v>
      </c>
      <c r="N1186" s="3">
        <f>IFERROR(__xludf.DUMMYFUNCTION("IF(REGEXMATCH(I1186,""(?i)entrepreneurship cell""),1,0)"),0.0)</f>
        <v>0</v>
      </c>
      <c r="O1186" s="3">
        <f>IFERROR(__xludf.DUMMYFUNCTION("IF(REGEXMATCH(I1186,""(?i)cultural club""),1,0)"),1.0)</f>
        <v>1</v>
      </c>
      <c r="P1186" s="3">
        <f>IFERROR(__xludf.DUMMYFUNCTION("IF(REGEXMATCH(I1186,""(?i)sports club""),1,0)"),0.0)</f>
        <v>0</v>
      </c>
      <c r="Q1186" s="3" t="s">
        <v>510</v>
      </c>
      <c r="R1186" s="3">
        <f>IFERROR(__xludf.DUMMYFUNCTION("COUNTA(SPLIT(Q1186,"",""))"),3.0)</f>
        <v>3</v>
      </c>
      <c r="S1186" s="3">
        <f>IFERROR(__xludf.DUMMYFUNCTION("IF(REGEXMATCH(Q1186,""(?i)c\+\+""),1,0)"),1.0)</f>
        <v>1</v>
      </c>
      <c r="T1186" s="3">
        <f>IFERROR(__xludf.DUMMYFUNCTION("IF(REGEXMATCH(Q1186,""(?i)machine learning""),1,0)"),1.0)</f>
        <v>1</v>
      </c>
      <c r="U1186" s="3">
        <f>IFERROR(__xludf.DUMMYFUNCTION("IF(REGEXMATCH(Q1186,""(?i)python""),1,0)"),0.0)</f>
        <v>0</v>
      </c>
      <c r="V1186" s="3">
        <f>IFERROR(__xludf.DUMMYFUNCTION("IF(REGEXMATCH(Q1186,""(?i)java""),1,0)"),0.0)</f>
        <v>0</v>
      </c>
      <c r="W1186" s="3">
        <f>IFERROR(__xludf.DUMMYFUNCTION("IF(REGEXMATCH(Q1186,""(?i)sql""),1,0)"),0.0)</f>
        <v>0</v>
      </c>
      <c r="X1186" s="3">
        <f>IFERROR(__xludf.DUMMYFUNCTION("IF(REGEXMATCH(Q1186,""(?i)web development""),1,0)"),1.0)</f>
        <v>1</v>
      </c>
      <c r="Y1186" s="3">
        <f>IFERROR(__xludf.DUMMYFUNCTION("IF(REGEXMATCH(Q1186,""(?i)data science""),1,0)"),0.0)</f>
        <v>0</v>
      </c>
      <c r="Z1186" s="3" t="s">
        <v>45</v>
      </c>
      <c r="AA1186" s="3" t="s">
        <v>46</v>
      </c>
      <c r="AB1186" s="3" t="s">
        <v>47</v>
      </c>
      <c r="AC1186" s="3" t="s">
        <v>48</v>
      </c>
      <c r="AD1186" s="3">
        <v>0.0</v>
      </c>
      <c r="AE1186" s="3" t="s">
        <v>49</v>
      </c>
      <c r="AF1186" s="3">
        <v>8.0</v>
      </c>
      <c r="AG1186" s="3">
        <v>9.37</v>
      </c>
      <c r="AH1186" s="3">
        <v>7.28</v>
      </c>
      <c r="AI1186" s="3">
        <v>8.44</v>
      </c>
      <c r="AJ1186" s="3">
        <v>6.6</v>
      </c>
      <c r="AK1186" s="3">
        <v>7.54</v>
      </c>
      <c r="AL1186" s="3">
        <v>6.5</v>
      </c>
      <c r="AM1186" s="3">
        <v>7.48</v>
      </c>
    </row>
    <row r="1187">
      <c r="A1187" s="3" t="s">
        <v>2554</v>
      </c>
      <c r="B1187" s="3" t="s">
        <v>470</v>
      </c>
      <c r="C1187" s="4">
        <v>22.0</v>
      </c>
      <c r="D1187" s="3" t="s">
        <v>41</v>
      </c>
      <c r="E1187" s="3" t="s">
        <v>92</v>
      </c>
      <c r="F1187" s="5">
        <v>7.08</v>
      </c>
      <c r="G1187" s="3">
        <v>0.0</v>
      </c>
      <c r="H1187" s="5">
        <v>90.32</v>
      </c>
      <c r="I1187" s="3" t="s">
        <v>424</v>
      </c>
      <c r="J1187" s="3">
        <f>IFERROR(__xludf.DUMMYFUNCTION("COUNTA(SPLIT(I1187,"",""))"),3.0)</f>
        <v>3</v>
      </c>
      <c r="K1187" s="3">
        <f>IFERROR(__xludf.DUMMYFUNCTION("IF(REGEXMATCH(I1187,""(?i)literary society""),1,0)"),0.0)</f>
        <v>0</v>
      </c>
      <c r="L1187" s="3">
        <f>IFERROR(__xludf.DUMMYFUNCTION("IF(REGEXMATCH(I1187,""(?i)robotics""),1,0)"),1.0)</f>
        <v>1</v>
      </c>
      <c r="M1187" s="3">
        <f>IFERROR(__xludf.DUMMYFUNCTION("IF(REGEXMATCH(I1187,""(?i)coding club""),1,0)"),0.0)</f>
        <v>0</v>
      </c>
      <c r="N1187" s="3">
        <f>IFERROR(__xludf.DUMMYFUNCTION("IF(REGEXMATCH(I1187,""(?i)entrepreneurship cell""),1,0)"),0.0)</f>
        <v>0</v>
      </c>
      <c r="O1187" s="3">
        <f>IFERROR(__xludf.DUMMYFUNCTION("IF(REGEXMATCH(I1187,""(?i)cultural club""),1,0)"),1.0)</f>
        <v>1</v>
      </c>
      <c r="P1187" s="3">
        <f>IFERROR(__xludf.DUMMYFUNCTION("IF(REGEXMATCH(I1187,""(?i)sports club""),1,0)"),1.0)</f>
        <v>1</v>
      </c>
      <c r="Q1187" s="3" t="s">
        <v>2169</v>
      </c>
      <c r="R1187" s="3">
        <f>IFERROR(__xludf.DUMMYFUNCTION("COUNTA(SPLIT(Q1187,"",""))"),3.0)</f>
        <v>3</v>
      </c>
      <c r="S1187" s="3">
        <f>IFERROR(__xludf.DUMMYFUNCTION("IF(REGEXMATCH(Q1187,""(?i)c\+\+""),1,0)"),0.0)</f>
        <v>0</v>
      </c>
      <c r="T1187" s="3">
        <f>IFERROR(__xludf.DUMMYFUNCTION("IF(REGEXMATCH(Q1187,""(?i)machine learning""),1,0)"),0.0)</f>
        <v>0</v>
      </c>
      <c r="U1187" s="3">
        <f>IFERROR(__xludf.DUMMYFUNCTION("IF(REGEXMATCH(Q1187,""(?i)python""),1,0)"),1.0)</f>
        <v>1</v>
      </c>
      <c r="V1187" s="3">
        <f>IFERROR(__xludf.DUMMYFUNCTION("IF(REGEXMATCH(Q1187,""(?i)java""),1,0)"),0.0)</f>
        <v>0</v>
      </c>
      <c r="W1187" s="3">
        <f>IFERROR(__xludf.DUMMYFUNCTION("IF(REGEXMATCH(Q1187,""(?i)sql""),1,0)"),0.0)</f>
        <v>0</v>
      </c>
      <c r="X1187" s="3">
        <f>IFERROR(__xludf.DUMMYFUNCTION("IF(REGEXMATCH(Q1187,""(?i)web development""),1,0)"),1.0)</f>
        <v>1</v>
      </c>
      <c r="Y1187" s="3">
        <f>IFERROR(__xludf.DUMMYFUNCTION("IF(REGEXMATCH(Q1187,""(?i)data science""),1,0)"),1.0)</f>
        <v>1</v>
      </c>
      <c r="Z1187" s="3" t="s">
        <v>55</v>
      </c>
      <c r="AA1187" s="3" t="s">
        <v>48</v>
      </c>
      <c r="AB1187" s="3" t="s">
        <v>47</v>
      </c>
      <c r="AC1187" s="3" t="s">
        <v>48</v>
      </c>
      <c r="AD1187" s="3">
        <v>0.0</v>
      </c>
      <c r="AE1187" s="3" t="s">
        <v>49</v>
      </c>
      <c r="AF1187" s="3">
        <v>6.03</v>
      </c>
      <c r="AG1187" s="3">
        <v>8.01</v>
      </c>
      <c r="AH1187" s="3">
        <v>7.34</v>
      </c>
      <c r="AI1187" s="3">
        <v>6.77</v>
      </c>
      <c r="AJ1187" s="3">
        <v>6.18</v>
      </c>
      <c r="AK1187" s="3">
        <v>6.28</v>
      </c>
      <c r="AL1187" s="3">
        <v>9.05</v>
      </c>
      <c r="AM1187" s="3">
        <v>7.0</v>
      </c>
    </row>
    <row r="1188">
      <c r="A1188" s="3" t="s">
        <v>2555</v>
      </c>
      <c r="B1188" s="3" t="s">
        <v>2556</v>
      </c>
      <c r="C1188" s="4">
        <v>19.0</v>
      </c>
      <c r="D1188" s="3" t="s">
        <v>58</v>
      </c>
      <c r="E1188" s="3" t="s">
        <v>42</v>
      </c>
      <c r="F1188" s="5">
        <v>6.78</v>
      </c>
      <c r="G1188" s="3">
        <v>1.0</v>
      </c>
      <c r="H1188" s="5">
        <v>89.77</v>
      </c>
      <c r="I1188" s="3" t="s">
        <v>243</v>
      </c>
      <c r="J1188" s="3">
        <f>IFERROR(__xludf.DUMMYFUNCTION("COUNTA(SPLIT(I1188,"",""))"),2.0)</f>
        <v>2</v>
      </c>
      <c r="K1188" s="3">
        <f>IFERROR(__xludf.DUMMYFUNCTION("IF(REGEXMATCH(I1188,""(?i)literary society""),1,0)"),0.0)</f>
        <v>0</v>
      </c>
      <c r="L1188" s="3">
        <f>IFERROR(__xludf.DUMMYFUNCTION("IF(REGEXMATCH(I1188,""(?i)robotics""),1,0)"),1.0)</f>
        <v>1</v>
      </c>
      <c r="M1188" s="3">
        <f>IFERROR(__xludf.DUMMYFUNCTION("IF(REGEXMATCH(I1188,""(?i)coding club""),1,0)"),0.0)</f>
        <v>0</v>
      </c>
      <c r="N1188" s="3">
        <f>IFERROR(__xludf.DUMMYFUNCTION("IF(REGEXMATCH(I1188,""(?i)entrepreneurship cell""),1,0)"),0.0)</f>
        <v>0</v>
      </c>
      <c r="O1188" s="3">
        <f>IFERROR(__xludf.DUMMYFUNCTION("IF(REGEXMATCH(I1188,""(?i)cultural club""),1,0)"),1.0)</f>
        <v>1</v>
      </c>
      <c r="P1188" s="3">
        <f>IFERROR(__xludf.DUMMYFUNCTION("IF(REGEXMATCH(I1188,""(?i)sports club""),1,0)"),0.0)</f>
        <v>0</v>
      </c>
      <c r="Q1188" s="3" t="s">
        <v>1626</v>
      </c>
      <c r="R1188" s="3">
        <f>IFERROR(__xludf.DUMMYFUNCTION("COUNTA(SPLIT(Q1188,"",""))"),3.0)</f>
        <v>3</v>
      </c>
      <c r="S1188" s="3">
        <f>IFERROR(__xludf.DUMMYFUNCTION("IF(REGEXMATCH(Q1188,""(?i)c\+\+""),1,0)"),0.0)</f>
        <v>0</v>
      </c>
      <c r="T1188" s="3">
        <f>IFERROR(__xludf.DUMMYFUNCTION("IF(REGEXMATCH(Q1188,""(?i)machine learning""),1,0)"),0.0)</f>
        <v>0</v>
      </c>
      <c r="U1188" s="3">
        <f>IFERROR(__xludf.DUMMYFUNCTION("IF(REGEXMATCH(Q1188,""(?i)python""),1,0)"),1.0)</f>
        <v>1</v>
      </c>
      <c r="V1188" s="3">
        <f>IFERROR(__xludf.DUMMYFUNCTION("IF(REGEXMATCH(Q1188,""(?i)java""),1,0)"),0.0)</f>
        <v>0</v>
      </c>
      <c r="W1188" s="3">
        <f>IFERROR(__xludf.DUMMYFUNCTION("IF(REGEXMATCH(Q1188,""(?i)sql""),1,0)"),1.0)</f>
        <v>1</v>
      </c>
      <c r="X1188" s="3">
        <f>IFERROR(__xludf.DUMMYFUNCTION("IF(REGEXMATCH(Q1188,""(?i)web development""),1,0)"),0.0)</f>
        <v>0</v>
      </c>
      <c r="Y1188" s="3">
        <f>IFERROR(__xludf.DUMMYFUNCTION("IF(REGEXMATCH(Q1188,""(?i)data science""),1,0)"),1.0)</f>
        <v>1</v>
      </c>
      <c r="Z1188" s="3" t="s">
        <v>55</v>
      </c>
      <c r="AA1188" s="3" t="s">
        <v>48</v>
      </c>
      <c r="AB1188" s="3" t="s">
        <v>47</v>
      </c>
      <c r="AC1188" s="3" t="s">
        <v>48</v>
      </c>
      <c r="AD1188" s="3">
        <v>0.0</v>
      </c>
      <c r="AE1188" s="3" t="s">
        <v>49</v>
      </c>
      <c r="AF1188" s="3">
        <v>6.52</v>
      </c>
      <c r="AG1188" s="3">
        <v>8.05</v>
      </c>
      <c r="AH1188" s="3">
        <v>5.72</v>
      </c>
      <c r="AI1188" s="3">
        <v>6.2</v>
      </c>
      <c r="AJ1188" s="3">
        <v>5.66</v>
      </c>
      <c r="AK1188" s="3">
        <v>7.2</v>
      </c>
      <c r="AL1188" s="3">
        <v>8.18</v>
      </c>
      <c r="AM1188" s="3">
        <v>6.67</v>
      </c>
    </row>
    <row r="1189">
      <c r="A1189" s="3" t="s">
        <v>2557</v>
      </c>
      <c r="B1189" s="3" t="s">
        <v>238</v>
      </c>
      <c r="C1189" s="4">
        <v>20.0</v>
      </c>
      <c r="D1189" s="3" t="s">
        <v>41</v>
      </c>
      <c r="E1189" s="3" t="s">
        <v>82</v>
      </c>
      <c r="F1189" s="5">
        <v>6.6</v>
      </c>
      <c r="G1189" s="3">
        <v>1.0</v>
      </c>
      <c r="H1189" s="5">
        <v>95.58</v>
      </c>
      <c r="I1189" s="3" t="s">
        <v>153</v>
      </c>
      <c r="J1189" s="3">
        <f>IFERROR(__xludf.DUMMYFUNCTION("COUNTA(SPLIT(I1189,"",""))"),2.0)</f>
        <v>2</v>
      </c>
      <c r="K1189" s="3">
        <f>IFERROR(__xludf.DUMMYFUNCTION("IF(REGEXMATCH(I1189,""(?i)literary society""),1,0)"),0.0)</f>
        <v>0</v>
      </c>
      <c r="L1189" s="3">
        <f>IFERROR(__xludf.DUMMYFUNCTION("IF(REGEXMATCH(I1189,""(?i)robotics""),1,0)"),0.0)</f>
        <v>0</v>
      </c>
      <c r="M1189" s="3">
        <f>IFERROR(__xludf.DUMMYFUNCTION("IF(REGEXMATCH(I1189,""(?i)coding club""),1,0)"),1.0)</f>
        <v>1</v>
      </c>
      <c r="N1189" s="3">
        <f>IFERROR(__xludf.DUMMYFUNCTION("IF(REGEXMATCH(I1189,""(?i)entrepreneurship cell""),1,0)"),0.0)</f>
        <v>0</v>
      </c>
      <c r="O1189" s="3">
        <f>IFERROR(__xludf.DUMMYFUNCTION("IF(REGEXMATCH(I1189,""(?i)cultural club""),1,0)"),0.0)</f>
        <v>0</v>
      </c>
      <c r="P1189" s="3">
        <f>IFERROR(__xludf.DUMMYFUNCTION("IF(REGEXMATCH(I1189,""(?i)sports club""),1,0)"),1.0)</f>
        <v>1</v>
      </c>
      <c r="Q1189" s="3" t="s">
        <v>522</v>
      </c>
      <c r="R1189" s="3">
        <f>IFERROR(__xludf.DUMMYFUNCTION("COUNTA(SPLIT(Q1189,"",""))"),2.0)</f>
        <v>2</v>
      </c>
      <c r="S1189" s="3">
        <f>IFERROR(__xludf.DUMMYFUNCTION("IF(REGEXMATCH(Q1189,""(?i)c\+\+""),1,0)"),0.0)</f>
        <v>0</v>
      </c>
      <c r="T1189" s="3">
        <f>IFERROR(__xludf.DUMMYFUNCTION("IF(REGEXMATCH(Q1189,""(?i)machine learning""),1,0)"),0.0)</f>
        <v>0</v>
      </c>
      <c r="U1189" s="3">
        <f>IFERROR(__xludf.DUMMYFUNCTION("IF(REGEXMATCH(Q1189,""(?i)python""),1,0)"),1.0)</f>
        <v>1</v>
      </c>
      <c r="V1189" s="3">
        <f>IFERROR(__xludf.DUMMYFUNCTION("IF(REGEXMATCH(Q1189,""(?i)java""),1,0)"),0.0)</f>
        <v>0</v>
      </c>
      <c r="W1189" s="3">
        <f>IFERROR(__xludf.DUMMYFUNCTION("IF(REGEXMATCH(Q1189,""(?i)sql""),1,0)"),1.0)</f>
        <v>1</v>
      </c>
      <c r="X1189" s="3">
        <f>IFERROR(__xludf.DUMMYFUNCTION("IF(REGEXMATCH(Q1189,""(?i)web development""),1,0)"),0.0)</f>
        <v>0</v>
      </c>
      <c r="Y1189" s="3">
        <f>IFERROR(__xludf.DUMMYFUNCTION("IF(REGEXMATCH(Q1189,""(?i)data science""),1,0)"),0.0)</f>
        <v>0</v>
      </c>
      <c r="Z1189" s="3" t="s">
        <v>45</v>
      </c>
      <c r="AA1189" s="3" t="s">
        <v>98</v>
      </c>
      <c r="AB1189" s="3" t="s">
        <v>47</v>
      </c>
      <c r="AC1189" s="3" t="s">
        <v>48</v>
      </c>
      <c r="AD1189" s="3">
        <v>0.0</v>
      </c>
      <c r="AE1189" s="3" t="s">
        <v>49</v>
      </c>
      <c r="AF1189" s="3">
        <v>6.84</v>
      </c>
      <c r="AG1189" s="3">
        <v>5.23</v>
      </c>
      <c r="AH1189" s="3">
        <v>6.21</v>
      </c>
      <c r="AI1189" s="3">
        <v>7.66</v>
      </c>
      <c r="AJ1189" s="3">
        <v>6.03</v>
      </c>
      <c r="AK1189" s="3">
        <v>5.69</v>
      </c>
      <c r="AL1189" s="3">
        <v>7.65</v>
      </c>
      <c r="AM1189" s="3">
        <v>7.46</v>
      </c>
    </row>
    <row r="1190">
      <c r="A1190" s="3" t="s">
        <v>2558</v>
      </c>
      <c r="B1190" s="3" t="s">
        <v>187</v>
      </c>
      <c r="C1190" s="4">
        <v>18.0</v>
      </c>
      <c r="D1190" s="3" t="s">
        <v>58</v>
      </c>
      <c r="E1190" s="3" t="s">
        <v>70</v>
      </c>
      <c r="F1190" s="5">
        <v>7.1</v>
      </c>
      <c r="G1190" s="3">
        <v>1.0</v>
      </c>
      <c r="H1190" s="5">
        <v>63.66</v>
      </c>
      <c r="I1190" s="3" t="s">
        <v>179</v>
      </c>
      <c r="J1190" s="3">
        <f>IFERROR(__xludf.DUMMYFUNCTION("COUNTA(SPLIT(I1190,"",""))"),2.0)</f>
        <v>2</v>
      </c>
      <c r="K1190" s="3">
        <f>IFERROR(__xludf.DUMMYFUNCTION("IF(REGEXMATCH(I1190,""(?i)literary society""),1,0)"),0.0)</f>
        <v>0</v>
      </c>
      <c r="L1190" s="3">
        <f>IFERROR(__xludf.DUMMYFUNCTION("IF(REGEXMATCH(I1190,""(?i)robotics""),1,0)"),0.0)</f>
        <v>0</v>
      </c>
      <c r="M1190" s="3">
        <f>IFERROR(__xludf.DUMMYFUNCTION("IF(REGEXMATCH(I1190,""(?i)coding club""),1,0)"),1.0)</f>
        <v>1</v>
      </c>
      <c r="N1190" s="3">
        <f>IFERROR(__xludf.DUMMYFUNCTION("IF(REGEXMATCH(I1190,""(?i)entrepreneurship cell""),1,0)"),1.0)</f>
        <v>1</v>
      </c>
      <c r="O1190" s="3">
        <f>IFERROR(__xludf.DUMMYFUNCTION("IF(REGEXMATCH(I1190,""(?i)cultural club""),1,0)"),0.0)</f>
        <v>0</v>
      </c>
      <c r="P1190" s="3">
        <f>IFERROR(__xludf.DUMMYFUNCTION("IF(REGEXMATCH(I1190,""(?i)sports club""),1,0)"),0.0)</f>
        <v>0</v>
      </c>
      <c r="Q1190" s="3" t="s">
        <v>54</v>
      </c>
      <c r="R1190" s="3">
        <f>IFERROR(__xludf.DUMMYFUNCTION("COUNTA(SPLIT(Q1190,"",""))"),3.0)</f>
        <v>3</v>
      </c>
      <c r="S1190" s="3">
        <f>IFERROR(__xludf.DUMMYFUNCTION("IF(REGEXMATCH(Q1190,""(?i)c\+\+""),1,0)"),1.0)</f>
        <v>1</v>
      </c>
      <c r="T1190" s="3">
        <f>IFERROR(__xludf.DUMMYFUNCTION("IF(REGEXMATCH(Q1190,""(?i)machine learning""),1,0)"),0.0)</f>
        <v>0</v>
      </c>
      <c r="U1190" s="3">
        <f>IFERROR(__xludf.DUMMYFUNCTION("IF(REGEXMATCH(Q1190,""(?i)python""),1,0)"),0.0)</f>
        <v>0</v>
      </c>
      <c r="V1190" s="3">
        <f>IFERROR(__xludf.DUMMYFUNCTION("IF(REGEXMATCH(Q1190,""(?i)java""),1,0)"),0.0)</f>
        <v>0</v>
      </c>
      <c r="W1190" s="3">
        <f>IFERROR(__xludf.DUMMYFUNCTION("IF(REGEXMATCH(Q1190,""(?i)sql""),1,0)"),1.0)</f>
        <v>1</v>
      </c>
      <c r="X1190" s="3">
        <f>IFERROR(__xludf.DUMMYFUNCTION("IF(REGEXMATCH(Q1190,""(?i)web development""),1,0)"),1.0)</f>
        <v>1</v>
      </c>
      <c r="Y1190" s="3">
        <f>IFERROR(__xludf.DUMMYFUNCTION("IF(REGEXMATCH(Q1190,""(?i)data science""),1,0)"),0.0)</f>
        <v>0</v>
      </c>
      <c r="Z1190" s="3" t="s">
        <v>55</v>
      </c>
      <c r="AA1190" s="3" t="s">
        <v>48</v>
      </c>
      <c r="AB1190" s="3" t="s">
        <v>47</v>
      </c>
      <c r="AC1190" s="3" t="s">
        <v>48</v>
      </c>
      <c r="AD1190" s="3">
        <v>0.0</v>
      </c>
      <c r="AE1190" s="3" t="s">
        <v>49</v>
      </c>
      <c r="AF1190" s="3">
        <v>8.98</v>
      </c>
      <c r="AG1190" s="3">
        <v>6.95</v>
      </c>
      <c r="AH1190" s="3">
        <v>5.44</v>
      </c>
      <c r="AI1190" s="3">
        <v>6.6</v>
      </c>
      <c r="AJ1190" s="3">
        <v>7.5</v>
      </c>
      <c r="AK1190" s="3">
        <v>7.53</v>
      </c>
      <c r="AL1190" s="3">
        <v>5.91</v>
      </c>
      <c r="AM1190" s="3">
        <v>7.93</v>
      </c>
    </row>
    <row r="1191">
      <c r="A1191" s="3" t="s">
        <v>2559</v>
      </c>
      <c r="B1191" s="3" t="s">
        <v>103</v>
      </c>
      <c r="C1191" s="4">
        <v>22.0</v>
      </c>
      <c r="D1191" s="3" t="s">
        <v>58</v>
      </c>
      <c r="E1191" s="3" t="s">
        <v>70</v>
      </c>
      <c r="F1191" s="5">
        <v>7.12</v>
      </c>
      <c r="G1191" s="3">
        <v>1.0</v>
      </c>
      <c r="H1191" s="5">
        <v>68.6</v>
      </c>
      <c r="I1191" s="3" t="s">
        <v>64</v>
      </c>
      <c r="J1191" s="3">
        <f>IFERROR(__xludf.DUMMYFUNCTION("COUNTA(SPLIT(I1191,"",""))"),2.0)</f>
        <v>2</v>
      </c>
      <c r="K1191" s="3">
        <f>IFERROR(__xludf.DUMMYFUNCTION("IF(REGEXMATCH(I1191,""(?i)literary society""),1,0)"),0.0)</f>
        <v>0</v>
      </c>
      <c r="L1191" s="3">
        <f>IFERROR(__xludf.DUMMYFUNCTION("IF(REGEXMATCH(I1191,""(?i)robotics""),1,0)"),0.0)</f>
        <v>0</v>
      </c>
      <c r="M1191" s="3">
        <f>IFERROR(__xludf.DUMMYFUNCTION("IF(REGEXMATCH(I1191,""(?i)coding club""),1,0)"),1.0)</f>
        <v>1</v>
      </c>
      <c r="N1191" s="3">
        <f>IFERROR(__xludf.DUMMYFUNCTION("IF(REGEXMATCH(I1191,""(?i)entrepreneurship cell""),1,0)"),1.0)</f>
        <v>1</v>
      </c>
      <c r="O1191" s="3">
        <f>IFERROR(__xludf.DUMMYFUNCTION("IF(REGEXMATCH(I1191,""(?i)cultural club""),1,0)"),0.0)</f>
        <v>0</v>
      </c>
      <c r="P1191" s="3">
        <f>IFERROR(__xludf.DUMMYFUNCTION("IF(REGEXMATCH(I1191,""(?i)sports club""),1,0)"),0.0)</f>
        <v>0</v>
      </c>
      <c r="Q1191" s="3" t="s">
        <v>796</v>
      </c>
      <c r="R1191" s="3">
        <f>IFERROR(__xludf.DUMMYFUNCTION("COUNTA(SPLIT(Q1191,"",""))"),2.0)</f>
        <v>2</v>
      </c>
      <c r="S1191" s="3">
        <f>IFERROR(__xludf.DUMMYFUNCTION("IF(REGEXMATCH(Q1191,""(?i)c\+\+""),1,0)"),0.0)</f>
        <v>0</v>
      </c>
      <c r="T1191" s="3">
        <f>IFERROR(__xludf.DUMMYFUNCTION("IF(REGEXMATCH(Q1191,""(?i)machine learning""),1,0)"),1.0)</f>
        <v>1</v>
      </c>
      <c r="U1191" s="3">
        <f>IFERROR(__xludf.DUMMYFUNCTION("IF(REGEXMATCH(Q1191,""(?i)python""),1,0)"),0.0)</f>
        <v>0</v>
      </c>
      <c r="V1191" s="3">
        <f>IFERROR(__xludf.DUMMYFUNCTION("IF(REGEXMATCH(Q1191,""(?i)java""),1,0)"),0.0)</f>
        <v>0</v>
      </c>
      <c r="W1191" s="3">
        <f>IFERROR(__xludf.DUMMYFUNCTION("IF(REGEXMATCH(Q1191,""(?i)sql""),1,0)"),0.0)</f>
        <v>0</v>
      </c>
      <c r="X1191" s="3">
        <f>IFERROR(__xludf.DUMMYFUNCTION("IF(REGEXMATCH(Q1191,""(?i)web development""),1,0)"),1.0)</f>
        <v>1</v>
      </c>
      <c r="Y1191" s="3">
        <f>IFERROR(__xludf.DUMMYFUNCTION("IF(REGEXMATCH(Q1191,""(?i)data science""),1,0)"),0.0)</f>
        <v>0</v>
      </c>
      <c r="Z1191" s="3" t="s">
        <v>45</v>
      </c>
      <c r="AA1191" s="3" t="s">
        <v>46</v>
      </c>
      <c r="AB1191" s="3" t="s">
        <v>47</v>
      </c>
      <c r="AC1191" s="3" t="s">
        <v>48</v>
      </c>
      <c r="AD1191" s="3">
        <v>0.0</v>
      </c>
      <c r="AE1191" s="3" t="s">
        <v>49</v>
      </c>
      <c r="AF1191" s="3">
        <v>7.67</v>
      </c>
      <c r="AG1191" s="3">
        <v>8.07</v>
      </c>
      <c r="AH1191" s="3">
        <v>7.94</v>
      </c>
      <c r="AI1191" s="3">
        <v>6.94</v>
      </c>
      <c r="AJ1191" s="3">
        <v>5.75</v>
      </c>
      <c r="AK1191" s="3">
        <v>6.0</v>
      </c>
      <c r="AL1191" s="3">
        <v>7.27</v>
      </c>
      <c r="AM1191" s="3">
        <v>7.34</v>
      </c>
    </row>
    <row r="1192">
      <c r="A1192" s="3" t="s">
        <v>2560</v>
      </c>
      <c r="B1192" s="3" t="s">
        <v>212</v>
      </c>
      <c r="C1192" s="4">
        <v>18.0</v>
      </c>
      <c r="D1192" s="3" t="s">
        <v>41</v>
      </c>
      <c r="E1192" s="3" t="s">
        <v>59</v>
      </c>
      <c r="F1192" s="5">
        <v>7.15</v>
      </c>
      <c r="G1192" s="3">
        <v>0.0</v>
      </c>
      <c r="H1192" s="5">
        <v>70.7</v>
      </c>
      <c r="I1192" s="3" t="s">
        <v>285</v>
      </c>
      <c r="J1192" s="3">
        <f>IFERROR(__xludf.DUMMYFUNCTION("COUNTA(SPLIT(I1192,"",""))"),3.0)</f>
        <v>3</v>
      </c>
      <c r="K1192" s="3">
        <f>IFERROR(__xludf.DUMMYFUNCTION("IF(REGEXMATCH(I1192,""(?i)literary society""),1,0)"),0.0)</f>
        <v>0</v>
      </c>
      <c r="L1192" s="3">
        <f>IFERROR(__xludf.DUMMYFUNCTION("IF(REGEXMATCH(I1192,""(?i)robotics""),1,0)"),0.0)</f>
        <v>0</v>
      </c>
      <c r="M1192" s="3">
        <f>IFERROR(__xludf.DUMMYFUNCTION("IF(REGEXMATCH(I1192,""(?i)coding club""),1,0)"),1.0)</f>
        <v>1</v>
      </c>
      <c r="N1192" s="3">
        <f>IFERROR(__xludf.DUMMYFUNCTION("IF(REGEXMATCH(I1192,""(?i)entrepreneurship cell""),1,0)"),0.0)</f>
        <v>0</v>
      </c>
      <c r="O1192" s="3">
        <f>IFERROR(__xludf.DUMMYFUNCTION("IF(REGEXMATCH(I1192,""(?i)cultural club""),1,0)"),1.0)</f>
        <v>1</v>
      </c>
      <c r="P1192" s="3">
        <f>IFERROR(__xludf.DUMMYFUNCTION("IF(REGEXMATCH(I1192,""(?i)sports club""),1,0)"),1.0)</f>
        <v>1</v>
      </c>
      <c r="Q1192" s="3" t="s">
        <v>372</v>
      </c>
      <c r="R1192" s="3">
        <f>IFERROR(__xludf.DUMMYFUNCTION("COUNTA(SPLIT(Q1192,"",""))"),4.0)</f>
        <v>4</v>
      </c>
      <c r="S1192" s="3">
        <f>IFERROR(__xludf.DUMMYFUNCTION("IF(REGEXMATCH(Q1192,""(?i)c\+\+""),1,0)"),1.0)</f>
        <v>1</v>
      </c>
      <c r="T1192" s="3">
        <f>IFERROR(__xludf.DUMMYFUNCTION("IF(REGEXMATCH(Q1192,""(?i)machine learning""),1,0)"),1.0)</f>
        <v>1</v>
      </c>
      <c r="U1192" s="3">
        <f>IFERROR(__xludf.DUMMYFUNCTION("IF(REGEXMATCH(Q1192,""(?i)python""),1,0)"),1.0)</f>
        <v>1</v>
      </c>
      <c r="V1192" s="3">
        <f>IFERROR(__xludf.DUMMYFUNCTION("IF(REGEXMATCH(Q1192,""(?i)java""),1,0)"),0.0)</f>
        <v>0</v>
      </c>
      <c r="W1192" s="3">
        <f>IFERROR(__xludf.DUMMYFUNCTION("IF(REGEXMATCH(Q1192,""(?i)sql""),1,0)"),0.0)</f>
        <v>0</v>
      </c>
      <c r="X1192" s="3">
        <f>IFERROR(__xludf.DUMMYFUNCTION("IF(REGEXMATCH(Q1192,""(?i)web development""),1,0)"),1.0)</f>
        <v>1</v>
      </c>
      <c r="Y1192" s="3">
        <f>IFERROR(__xludf.DUMMYFUNCTION("IF(REGEXMATCH(Q1192,""(?i)data science""),1,0)"),0.0)</f>
        <v>0</v>
      </c>
      <c r="Z1192" s="3" t="s">
        <v>45</v>
      </c>
      <c r="AA1192" s="3" t="s">
        <v>98</v>
      </c>
      <c r="AB1192" s="3" t="s">
        <v>66</v>
      </c>
      <c r="AC1192" s="3" t="s">
        <v>85</v>
      </c>
      <c r="AD1192" s="3">
        <v>11.83</v>
      </c>
      <c r="AE1192" s="3" t="s">
        <v>72</v>
      </c>
      <c r="AF1192" s="3">
        <v>5.93</v>
      </c>
      <c r="AG1192" s="3">
        <v>9.38</v>
      </c>
      <c r="AH1192" s="3">
        <v>7.55</v>
      </c>
      <c r="AI1192" s="3">
        <v>7.96</v>
      </c>
      <c r="AJ1192" s="3">
        <v>7.46</v>
      </c>
      <c r="AK1192" s="3">
        <v>6.55</v>
      </c>
      <c r="AL1192" s="3">
        <v>5.69</v>
      </c>
      <c r="AM1192" s="3">
        <v>6.7</v>
      </c>
    </row>
    <row r="1193">
      <c r="A1193" s="3" t="s">
        <v>2561</v>
      </c>
      <c r="B1193" s="3" t="s">
        <v>2562</v>
      </c>
      <c r="C1193" s="4">
        <v>22.0</v>
      </c>
      <c r="D1193" s="3" t="s">
        <v>58</v>
      </c>
      <c r="E1193" s="3" t="s">
        <v>70</v>
      </c>
      <c r="F1193" s="5">
        <v>7.61</v>
      </c>
      <c r="G1193" s="3">
        <v>0.0</v>
      </c>
      <c r="H1193" s="5">
        <v>78.22</v>
      </c>
      <c r="I1193" s="3" t="s">
        <v>530</v>
      </c>
      <c r="J1193" s="3">
        <f>IFERROR(__xludf.DUMMYFUNCTION("COUNTA(SPLIT(I1193,"",""))"),3.0)</f>
        <v>3</v>
      </c>
      <c r="K1193" s="3">
        <f>IFERROR(__xludf.DUMMYFUNCTION("IF(REGEXMATCH(I1193,""(?i)literary society""),1,0)"),0.0)</f>
        <v>0</v>
      </c>
      <c r="L1193" s="3">
        <f>IFERROR(__xludf.DUMMYFUNCTION("IF(REGEXMATCH(I1193,""(?i)robotics""),1,0)"),0.0)</f>
        <v>0</v>
      </c>
      <c r="M1193" s="3">
        <f>IFERROR(__xludf.DUMMYFUNCTION("IF(REGEXMATCH(I1193,""(?i)coding club""),1,0)"),0.0)</f>
        <v>0</v>
      </c>
      <c r="N1193" s="3">
        <f>IFERROR(__xludf.DUMMYFUNCTION("IF(REGEXMATCH(I1193,""(?i)entrepreneurship cell""),1,0)"),1.0)</f>
        <v>1</v>
      </c>
      <c r="O1193" s="3">
        <f>IFERROR(__xludf.DUMMYFUNCTION("IF(REGEXMATCH(I1193,""(?i)cultural club""),1,0)"),1.0)</f>
        <v>1</v>
      </c>
      <c r="P1193" s="3">
        <f>IFERROR(__xludf.DUMMYFUNCTION("IF(REGEXMATCH(I1193,""(?i)sports club""),1,0)"),1.0)</f>
        <v>1</v>
      </c>
      <c r="Q1193" s="3" t="s">
        <v>1496</v>
      </c>
      <c r="R1193" s="3">
        <f>IFERROR(__xludf.DUMMYFUNCTION("COUNTA(SPLIT(Q1193,"",""))"),4.0)</f>
        <v>4</v>
      </c>
      <c r="S1193" s="3">
        <f>IFERROR(__xludf.DUMMYFUNCTION("IF(REGEXMATCH(Q1193,""(?i)c\+\+""),1,0)"),1.0)</f>
        <v>1</v>
      </c>
      <c r="T1193" s="3">
        <f>IFERROR(__xludf.DUMMYFUNCTION("IF(REGEXMATCH(Q1193,""(?i)machine learning""),1,0)"),1.0)</f>
        <v>1</v>
      </c>
      <c r="U1193" s="3">
        <f>IFERROR(__xludf.DUMMYFUNCTION("IF(REGEXMATCH(Q1193,""(?i)python""),1,0)"),0.0)</f>
        <v>0</v>
      </c>
      <c r="V1193" s="3">
        <f>IFERROR(__xludf.DUMMYFUNCTION("IF(REGEXMATCH(Q1193,""(?i)java""),1,0)"),0.0)</f>
        <v>0</v>
      </c>
      <c r="W1193" s="3">
        <f>IFERROR(__xludf.DUMMYFUNCTION("IF(REGEXMATCH(Q1193,""(?i)sql""),1,0)"),1.0)</f>
        <v>1</v>
      </c>
      <c r="X1193" s="3">
        <f>IFERROR(__xludf.DUMMYFUNCTION("IF(REGEXMATCH(Q1193,""(?i)web development""),1,0)"),0.0)</f>
        <v>0</v>
      </c>
      <c r="Y1193" s="3">
        <f>IFERROR(__xludf.DUMMYFUNCTION("IF(REGEXMATCH(Q1193,""(?i)data science""),1,0)"),1.0)</f>
        <v>1</v>
      </c>
      <c r="Z1193" s="3" t="s">
        <v>55</v>
      </c>
      <c r="AA1193" s="3" t="s">
        <v>48</v>
      </c>
      <c r="AB1193" s="3" t="s">
        <v>66</v>
      </c>
      <c r="AC1193" s="3" t="s">
        <v>98</v>
      </c>
      <c r="AD1193" s="3">
        <v>18.15</v>
      </c>
      <c r="AE1193" s="3" t="s">
        <v>106</v>
      </c>
      <c r="AF1193" s="3">
        <v>6.51</v>
      </c>
      <c r="AG1193" s="3">
        <v>8.07</v>
      </c>
      <c r="AH1193" s="3">
        <v>7.5</v>
      </c>
      <c r="AI1193" s="3">
        <v>9.08</v>
      </c>
      <c r="AJ1193" s="3">
        <v>8.18</v>
      </c>
      <c r="AK1193" s="3">
        <v>8.14</v>
      </c>
      <c r="AL1193" s="3">
        <v>5.61</v>
      </c>
      <c r="AM1193" s="3">
        <v>7.76</v>
      </c>
    </row>
    <row r="1194">
      <c r="A1194" s="3" t="s">
        <v>2563</v>
      </c>
      <c r="B1194" s="3" t="s">
        <v>252</v>
      </c>
      <c r="C1194" s="4">
        <v>21.0</v>
      </c>
      <c r="D1194" s="3" t="s">
        <v>58</v>
      </c>
      <c r="E1194" s="3" t="s">
        <v>59</v>
      </c>
      <c r="F1194" s="5">
        <v>7.26</v>
      </c>
      <c r="G1194" s="3">
        <v>2.0</v>
      </c>
      <c r="H1194" s="5">
        <v>65.55</v>
      </c>
      <c r="I1194" s="3" t="s">
        <v>109</v>
      </c>
      <c r="J1194" s="3">
        <f>IFERROR(__xludf.DUMMYFUNCTION("COUNTA(SPLIT(I1194,"",""))"),2.0)</f>
        <v>2</v>
      </c>
      <c r="K1194" s="3">
        <f>IFERROR(__xludf.DUMMYFUNCTION("IF(REGEXMATCH(I1194,""(?i)literary society""),1,0)"),0.0)</f>
        <v>0</v>
      </c>
      <c r="L1194" s="3">
        <f>IFERROR(__xludf.DUMMYFUNCTION("IF(REGEXMATCH(I1194,""(?i)robotics""),1,0)"),0.0)</f>
        <v>0</v>
      </c>
      <c r="M1194" s="3">
        <f>IFERROR(__xludf.DUMMYFUNCTION("IF(REGEXMATCH(I1194,""(?i)coding club""),1,0)"),0.0)</f>
        <v>0</v>
      </c>
      <c r="N1194" s="3">
        <f>IFERROR(__xludf.DUMMYFUNCTION("IF(REGEXMATCH(I1194,""(?i)entrepreneurship cell""),1,0)"),1.0)</f>
        <v>1</v>
      </c>
      <c r="O1194" s="3">
        <f>IFERROR(__xludf.DUMMYFUNCTION("IF(REGEXMATCH(I1194,""(?i)cultural club""),1,0)"),0.0)</f>
        <v>0</v>
      </c>
      <c r="P1194" s="3">
        <f>IFERROR(__xludf.DUMMYFUNCTION("IF(REGEXMATCH(I1194,""(?i)sports club""),1,0)"),1.0)</f>
        <v>1</v>
      </c>
      <c r="Q1194" s="3" t="s">
        <v>540</v>
      </c>
      <c r="R1194" s="3">
        <f>IFERROR(__xludf.DUMMYFUNCTION("COUNTA(SPLIT(Q1194,"",""))"),5.0)</f>
        <v>5</v>
      </c>
      <c r="S1194" s="3">
        <f>IFERROR(__xludf.DUMMYFUNCTION("IF(REGEXMATCH(Q1194,""(?i)c\+\+""),1,0)"),1.0)</f>
        <v>1</v>
      </c>
      <c r="T1194" s="3">
        <f>IFERROR(__xludf.DUMMYFUNCTION("IF(REGEXMATCH(Q1194,""(?i)machine learning""),1,0)"),1.0)</f>
        <v>1</v>
      </c>
      <c r="U1194" s="3">
        <f>IFERROR(__xludf.DUMMYFUNCTION("IF(REGEXMATCH(Q1194,""(?i)python""),1,0)"),0.0)</f>
        <v>0</v>
      </c>
      <c r="V1194" s="3">
        <f>IFERROR(__xludf.DUMMYFUNCTION("IF(REGEXMATCH(Q1194,""(?i)java""),1,0)"),1.0)</f>
        <v>1</v>
      </c>
      <c r="W1194" s="3">
        <f>IFERROR(__xludf.DUMMYFUNCTION("IF(REGEXMATCH(Q1194,""(?i)sql""),1,0)"),1.0)</f>
        <v>1</v>
      </c>
      <c r="X1194" s="3">
        <f>IFERROR(__xludf.DUMMYFUNCTION("IF(REGEXMATCH(Q1194,""(?i)web development""),1,0)"),0.0)</f>
        <v>0</v>
      </c>
      <c r="Y1194" s="3">
        <f>IFERROR(__xludf.DUMMYFUNCTION("IF(REGEXMATCH(Q1194,""(?i)data science""),1,0)"),1.0)</f>
        <v>1</v>
      </c>
      <c r="Z1194" s="3" t="s">
        <v>55</v>
      </c>
      <c r="AA1194" s="3" t="s">
        <v>48</v>
      </c>
      <c r="AB1194" s="3" t="s">
        <v>47</v>
      </c>
      <c r="AC1194" s="3" t="s">
        <v>48</v>
      </c>
      <c r="AD1194" s="3">
        <v>0.0</v>
      </c>
      <c r="AE1194" s="3" t="s">
        <v>49</v>
      </c>
      <c r="AF1194" s="3">
        <v>7.92</v>
      </c>
      <c r="AG1194" s="3">
        <v>7.11</v>
      </c>
      <c r="AH1194" s="3">
        <v>5.33</v>
      </c>
      <c r="AI1194" s="3">
        <v>6.1</v>
      </c>
      <c r="AJ1194" s="3">
        <v>6.47</v>
      </c>
      <c r="AK1194" s="3">
        <v>8.51</v>
      </c>
      <c r="AL1194" s="3">
        <v>8.33</v>
      </c>
      <c r="AM1194" s="3">
        <v>8.33</v>
      </c>
    </row>
    <row r="1195">
      <c r="A1195" s="3" t="s">
        <v>2564</v>
      </c>
      <c r="B1195" s="3" t="s">
        <v>256</v>
      </c>
      <c r="C1195" s="4">
        <v>19.0</v>
      </c>
      <c r="D1195" s="3" t="s">
        <v>58</v>
      </c>
      <c r="E1195" s="3" t="s">
        <v>59</v>
      </c>
      <c r="F1195" s="5">
        <v>7.08</v>
      </c>
      <c r="G1195" s="3">
        <v>0.0</v>
      </c>
      <c r="H1195" s="5">
        <v>84.79</v>
      </c>
      <c r="I1195" s="3" t="s">
        <v>10</v>
      </c>
      <c r="J1195" s="3">
        <f>IFERROR(__xludf.DUMMYFUNCTION("COUNTA(SPLIT(I1195,"",""))"),1.0)</f>
        <v>1</v>
      </c>
      <c r="K1195" s="3">
        <f>IFERROR(__xludf.DUMMYFUNCTION("IF(REGEXMATCH(I1195,""(?i)literary society""),1,0)"),1.0)</f>
        <v>1</v>
      </c>
      <c r="L1195" s="3">
        <f>IFERROR(__xludf.DUMMYFUNCTION("IF(REGEXMATCH(I1195,""(?i)robotics""),1,0)"),0.0)</f>
        <v>0</v>
      </c>
      <c r="M1195" s="3">
        <f>IFERROR(__xludf.DUMMYFUNCTION("IF(REGEXMATCH(I1195,""(?i)coding club""),1,0)"),0.0)</f>
        <v>0</v>
      </c>
      <c r="N1195" s="3">
        <f>IFERROR(__xludf.DUMMYFUNCTION("IF(REGEXMATCH(I1195,""(?i)entrepreneurship cell""),1,0)"),0.0)</f>
        <v>0</v>
      </c>
      <c r="O1195" s="3">
        <f>IFERROR(__xludf.DUMMYFUNCTION("IF(REGEXMATCH(I1195,""(?i)cultural club""),1,0)"),0.0)</f>
        <v>0</v>
      </c>
      <c r="P1195" s="3">
        <f>IFERROR(__xludf.DUMMYFUNCTION("IF(REGEXMATCH(I1195,""(?i)sports club""),1,0)"),0.0)</f>
        <v>0</v>
      </c>
      <c r="Q1195" s="3" t="s">
        <v>60</v>
      </c>
      <c r="R1195" s="3">
        <f>IFERROR(__xludf.DUMMYFUNCTION("COUNTA(SPLIT(Q1195,"",""))"),3.0)</f>
        <v>3</v>
      </c>
      <c r="S1195" s="3">
        <f>IFERROR(__xludf.DUMMYFUNCTION("IF(REGEXMATCH(Q1195,""(?i)c\+\+""),1,0)"),0.0)</f>
        <v>0</v>
      </c>
      <c r="T1195" s="3">
        <f>IFERROR(__xludf.DUMMYFUNCTION("IF(REGEXMATCH(Q1195,""(?i)machine learning""),1,0)"),1.0)</f>
        <v>1</v>
      </c>
      <c r="U1195" s="3">
        <f>IFERROR(__xludf.DUMMYFUNCTION("IF(REGEXMATCH(Q1195,""(?i)python""),1,0)"),0.0)</f>
        <v>0</v>
      </c>
      <c r="V1195" s="3">
        <f>IFERROR(__xludf.DUMMYFUNCTION("IF(REGEXMATCH(Q1195,""(?i)java""),1,0)"),0.0)</f>
        <v>0</v>
      </c>
      <c r="W1195" s="3">
        <f>IFERROR(__xludf.DUMMYFUNCTION("IF(REGEXMATCH(Q1195,""(?i)sql""),1,0)"),1.0)</f>
        <v>1</v>
      </c>
      <c r="X1195" s="3">
        <f>IFERROR(__xludf.DUMMYFUNCTION("IF(REGEXMATCH(Q1195,""(?i)web development""),1,0)"),0.0)</f>
        <v>0</v>
      </c>
      <c r="Y1195" s="3">
        <f>IFERROR(__xludf.DUMMYFUNCTION("IF(REGEXMATCH(Q1195,""(?i)data science""),1,0)"),1.0)</f>
        <v>1</v>
      </c>
      <c r="Z1195" s="3" t="s">
        <v>45</v>
      </c>
      <c r="AA1195" s="3" t="s">
        <v>61</v>
      </c>
      <c r="AB1195" s="3" t="s">
        <v>47</v>
      </c>
      <c r="AC1195" s="3" t="s">
        <v>48</v>
      </c>
      <c r="AD1195" s="3">
        <v>0.0</v>
      </c>
      <c r="AE1195" s="3" t="s">
        <v>49</v>
      </c>
      <c r="AF1195" s="3">
        <v>5.79</v>
      </c>
      <c r="AG1195" s="3">
        <v>8.82</v>
      </c>
      <c r="AH1195" s="3">
        <v>7.03</v>
      </c>
      <c r="AI1195" s="3">
        <v>6.92</v>
      </c>
      <c r="AJ1195" s="3">
        <v>7.67</v>
      </c>
      <c r="AK1195" s="3">
        <v>6.01</v>
      </c>
      <c r="AL1195" s="3">
        <v>7.75</v>
      </c>
      <c r="AM1195" s="3">
        <v>6.62</v>
      </c>
    </row>
    <row r="1196">
      <c r="A1196" s="3" t="s">
        <v>2565</v>
      </c>
      <c r="B1196" s="3" t="s">
        <v>212</v>
      </c>
      <c r="C1196" s="4">
        <v>20.0</v>
      </c>
      <c r="D1196" s="3" t="s">
        <v>41</v>
      </c>
      <c r="E1196" s="3" t="s">
        <v>82</v>
      </c>
      <c r="F1196" s="5">
        <v>7.31</v>
      </c>
      <c r="G1196" s="3">
        <v>0.0</v>
      </c>
      <c r="H1196" s="5">
        <v>75.09</v>
      </c>
      <c r="I1196" s="3" t="s">
        <v>12</v>
      </c>
      <c r="J1196" s="3">
        <f>IFERROR(__xludf.DUMMYFUNCTION("COUNTA(SPLIT(I1196,"",""))"),1.0)</f>
        <v>1</v>
      </c>
      <c r="K1196" s="3">
        <f>IFERROR(__xludf.DUMMYFUNCTION("IF(REGEXMATCH(I1196,""(?i)literary society""),1,0)"),0.0)</f>
        <v>0</v>
      </c>
      <c r="L1196" s="3">
        <f>IFERROR(__xludf.DUMMYFUNCTION("IF(REGEXMATCH(I1196,""(?i)robotics""),1,0)"),0.0)</f>
        <v>0</v>
      </c>
      <c r="M1196" s="3">
        <f>IFERROR(__xludf.DUMMYFUNCTION("IF(REGEXMATCH(I1196,""(?i)coding club""),1,0)"),1.0)</f>
        <v>1</v>
      </c>
      <c r="N1196" s="3">
        <f>IFERROR(__xludf.DUMMYFUNCTION("IF(REGEXMATCH(I1196,""(?i)entrepreneurship cell""),1,0)"),0.0)</f>
        <v>0</v>
      </c>
      <c r="O1196" s="3">
        <f>IFERROR(__xludf.DUMMYFUNCTION("IF(REGEXMATCH(I1196,""(?i)cultural club""),1,0)"),0.0)</f>
        <v>0</v>
      </c>
      <c r="P1196" s="3">
        <f>IFERROR(__xludf.DUMMYFUNCTION("IF(REGEXMATCH(I1196,""(?i)sports club""),1,0)"),0.0)</f>
        <v>0</v>
      </c>
      <c r="Q1196" s="3" t="s">
        <v>1373</v>
      </c>
      <c r="R1196" s="3">
        <f>IFERROR(__xludf.DUMMYFUNCTION("COUNTA(SPLIT(Q1196,"",""))"),5.0)</f>
        <v>5</v>
      </c>
      <c r="S1196" s="3">
        <f>IFERROR(__xludf.DUMMYFUNCTION("IF(REGEXMATCH(Q1196,""(?i)c\+\+""),1,0)"),1.0)</f>
        <v>1</v>
      </c>
      <c r="T1196" s="3">
        <f>IFERROR(__xludf.DUMMYFUNCTION("IF(REGEXMATCH(Q1196,""(?i)machine learning""),1,0)"),1.0)</f>
        <v>1</v>
      </c>
      <c r="U1196" s="3">
        <f>IFERROR(__xludf.DUMMYFUNCTION("IF(REGEXMATCH(Q1196,""(?i)python""),1,0)"),0.0)</f>
        <v>0</v>
      </c>
      <c r="V1196" s="3">
        <f>IFERROR(__xludf.DUMMYFUNCTION("IF(REGEXMATCH(Q1196,""(?i)java""),1,0)"),1.0)</f>
        <v>1</v>
      </c>
      <c r="W1196" s="3">
        <f>IFERROR(__xludf.DUMMYFUNCTION("IF(REGEXMATCH(Q1196,""(?i)sql""),1,0)"),1.0)</f>
        <v>1</v>
      </c>
      <c r="X1196" s="3">
        <f>IFERROR(__xludf.DUMMYFUNCTION("IF(REGEXMATCH(Q1196,""(?i)web development""),1,0)"),0.0)</f>
        <v>0</v>
      </c>
      <c r="Y1196" s="3">
        <f>IFERROR(__xludf.DUMMYFUNCTION("IF(REGEXMATCH(Q1196,""(?i)data science""),1,0)"),1.0)</f>
        <v>1</v>
      </c>
      <c r="Z1196" s="3" t="s">
        <v>45</v>
      </c>
      <c r="AA1196" s="3" t="s">
        <v>98</v>
      </c>
      <c r="AB1196" s="3" t="s">
        <v>47</v>
      </c>
      <c r="AC1196" s="3" t="s">
        <v>48</v>
      </c>
      <c r="AD1196" s="3">
        <v>0.0</v>
      </c>
      <c r="AE1196" s="3" t="s">
        <v>49</v>
      </c>
      <c r="AF1196" s="3">
        <v>7.58</v>
      </c>
      <c r="AG1196" s="3">
        <v>7.31</v>
      </c>
      <c r="AH1196" s="3">
        <v>10.0</v>
      </c>
      <c r="AI1196" s="3">
        <v>8.12</v>
      </c>
      <c r="AJ1196" s="3">
        <v>6.87</v>
      </c>
      <c r="AK1196" s="3">
        <v>6.04</v>
      </c>
      <c r="AL1196" s="3">
        <v>5.39</v>
      </c>
      <c r="AM1196" s="3">
        <v>7.2</v>
      </c>
    </row>
    <row r="1197">
      <c r="A1197" s="3" t="s">
        <v>2566</v>
      </c>
      <c r="B1197" s="3" t="s">
        <v>2567</v>
      </c>
      <c r="C1197" s="4">
        <v>23.0</v>
      </c>
      <c r="D1197" s="3" t="s">
        <v>58</v>
      </c>
      <c r="E1197" s="3" t="s">
        <v>92</v>
      </c>
      <c r="F1197" s="5">
        <v>7.07</v>
      </c>
      <c r="G1197" s="3">
        <v>2.0</v>
      </c>
      <c r="H1197" s="5">
        <v>80.85</v>
      </c>
      <c r="I1197" s="3" t="s">
        <v>14</v>
      </c>
      <c r="J1197" s="3">
        <f>IFERROR(__xludf.DUMMYFUNCTION("COUNTA(SPLIT(I1197,"",""))"),1.0)</f>
        <v>1</v>
      </c>
      <c r="K1197" s="3">
        <f>IFERROR(__xludf.DUMMYFUNCTION("IF(REGEXMATCH(I1197,""(?i)literary society""),1,0)"),0.0)</f>
        <v>0</v>
      </c>
      <c r="L1197" s="3">
        <f>IFERROR(__xludf.DUMMYFUNCTION("IF(REGEXMATCH(I1197,""(?i)robotics""),1,0)"),0.0)</f>
        <v>0</v>
      </c>
      <c r="M1197" s="3">
        <f>IFERROR(__xludf.DUMMYFUNCTION("IF(REGEXMATCH(I1197,""(?i)coding club""),1,0)"),0.0)</f>
        <v>0</v>
      </c>
      <c r="N1197" s="3">
        <f>IFERROR(__xludf.DUMMYFUNCTION("IF(REGEXMATCH(I1197,""(?i)entrepreneurship cell""),1,0)"),0.0)</f>
        <v>0</v>
      </c>
      <c r="O1197" s="3">
        <f>IFERROR(__xludf.DUMMYFUNCTION("IF(REGEXMATCH(I1197,""(?i)cultural club""),1,0)"),1.0)</f>
        <v>1</v>
      </c>
      <c r="P1197" s="3">
        <f>IFERROR(__xludf.DUMMYFUNCTION("IF(REGEXMATCH(I1197,""(?i)sports club""),1,0)"),0.0)</f>
        <v>0</v>
      </c>
      <c r="Q1197" s="3" t="s">
        <v>2568</v>
      </c>
      <c r="R1197" s="3">
        <f>IFERROR(__xludf.DUMMYFUNCTION("COUNTA(SPLIT(Q1197,"",""))"),4.0)</f>
        <v>4</v>
      </c>
      <c r="S1197" s="3">
        <f>IFERROR(__xludf.DUMMYFUNCTION("IF(REGEXMATCH(Q1197,""(?i)c\+\+""),1,0)"),1.0)</f>
        <v>1</v>
      </c>
      <c r="T1197" s="3">
        <f>IFERROR(__xludf.DUMMYFUNCTION("IF(REGEXMATCH(Q1197,""(?i)machine learning""),1,0)"),0.0)</f>
        <v>0</v>
      </c>
      <c r="U1197" s="3">
        <f>IFERROR(__xludf.DUMMYFUNCTION("IF(REGEXMATCH(Q1197,""(?i)python""),1,0)"),1.0)</f>
        <v>1</v>
      </c>
      <c r="V1197" s="3">
        <f>IFERROR(__xludf.DUMMYFUNCTION("IF(REGEXMATCH(Q1197,""(?i)java""),1,0)"),1.0)</f>
        <v>1</v>
      </c>
      <c r="W1197" s="3">
        <f>IFERROR(__xludf.DUMMYFUNCTION("IF(REGEXMATCH(Q1197,""(?i)sql""),1,0)"),0.0)</f>
        <v>0</v>
      </c>
      <c r="X1197" s="3">
        <f>IFERROR(__xludf.DUMMYFUNCTION("IF(REGEXMATCH(Q1197,""(?i)web development""),1,0)"),0.0)</f>
        <v>0</v>
      </c>
      <c r="Y1197" s="3">
        <f>IFERROR(__xludf.DUMMYFUNCTION("IF(REGEXMATCH(Q1197,""(?i)data science""),1,0)"),1.0)</f>
        <v>1</v>
      </c>
      <c r="Z1197" s="3" t="s">
        <v>45</v>
      </c>
      <c r="AA1197" s="3" t="s">
        <v>61</v>
      </c>
      <c r="AB1197" s="3" t="s">
        <v>47</v>
      </c>
      <c r="AC1197" s="3" t="s">
        <v>48</v>
      </c>
      <c r="AD1197" s="3">
        <v>0.0</v>
      </c>
      <c r="AE1197" s="3" t="s">
        <v>49</v>
      </c>
      <c r="AF1197" s="3">
        <v>8.27</v>
      </c>
      <c r="AG1197" s="3">
        <v>7.7</v>
      </c>
      <c r="AH1197" s="3">
        <v>10.0</v>
      </c>
      <c r="AI1197" s="3">
        <v>7.03</v>
      </c>
      <c r="AJ1197" s="3">
        <v>5.37</v>
      </c>
      <c r="AK1197" s="3">
        <v>7.17</v>
      </c>
      <c r="AL1197" s="3">
        <v>4.58</v>
      </c>
      <c r="AM1197" s="3">
        <v>6.47</v>
      </c>
    </row>
    <row r="1198">
      <c r="A1198" s="3" t="s">
        <v>2569</v>
      </c>
      <c r="B1198" s="3" t="s">
        <v>2570</v>
      </c>
      <c r="C1198" s="4">
        <v>21.0</v>
      </c>
      <c r="D1198" s="3" t="s">
        <v>58</v>
      </c>
      <c r="E1198" s="3" t="s">
        <v>70</v>
      </c>
      <c r="F1198" s="5">
        <v>6.88</v>
      </c>
      <c r="G1198" s="3">
        <v>0.0</v>
      </c>
      <c r="H1198" s="5">
        <v>80.7</v>
      </c>
      <c r="I1198" s="3" t="s">
        <v>13</v>
      </c>
      <c r="J1198" s="3">
        <f>IFERROR(__xludf.DUMMYFUNCTION("COUNTA(SPLIT(I1198,"",""))"),1.0)</f>
        <v>1</v>
      </c>
      <c r="K1198" s="3">
        <f>IFERROR(__xludf.DUMMYFUNCTION("IF(REGEXMATCH(I1198,""(?i)literary society""),1,0)"),0.0)</f>
        <v>0</v>
      </c>
      <c r="L1198" s="3">
        <f>IFERROR(__xludf.DUMMYFUNCTION("IF(REGEXMATCH(I1198,""(?i)robotics""),1,0)"),0.0)</f>
        <v>0</v>
      </c>
      <c r="M1198" s="3">
        <f>IFERROR(__xludf.DUMMYFUNCTION("IF(REGEXMATCH(I1198,""(?i)coding club""),1,0)"),0.0)</f>
        <v>0</v>
      </c>
      <c r="N1198" s="3">
        <f>IFERROR(__xludf.DUMMYFUNCTION("IF(REGEXMATCH(I1198,""(?i)entrepreneurship cell""),1,0)"),1.0)</f>
        <v>1</v>
      </c>
      <c r="O1198" s="3">
        <f>IFERROR(__xludf.DUMMYFUNCTION("IF(REGEXMATCH(I1198,""(?i)cultural club""),1,0)"),0.0)</f>
        <v>0</v>
      </c>
      <c r="P1198" s="3">
        <f>IFERROR(__xludf.DUMMYFUNCTION("IF(REGEXMATCH(I1198,""(?i)sports club""),1,0)"),0.0)</f>
        <v>0</v>
      </c>
      <c r="Q1198" s="3" t="s">
        <v>2571</v>
      </c>
      <c r="R1198" s="3">
        <f>IFERROR(__xludf.DUMMYFUNCTION("COUNTA(SPLIT(Q1198,"",""))"),5.0)</f>
        <v>5</v>
      </c>
      <c r="S1198" s="3">
        <f>IFERROR(__xludf.DUMMYFUNCTION("IF(REGEXMATCH(Q1198,""(?i)c\+\+""),1,0)"),1.0)</f>
        <v>1</v>
      </c>
      <c r="T1198" s="3">
        <f>IFERROR(__xludf.DUMMYFUNCTION("IF(REGEXMATCH(Q1198,""(?i)machine learning""),1,0)"),1.0)</f>
        <v>1</v>
      </c>
      <c r="U1198" s="3">
        <f>IFERROR(__xludf.DUMMYFUNCTION("IF(REGEXMATCH(Q1198,""(?i)python""),1,0)"),1.0)</f>
        <v>1</v>
      </c>
      <c r="V1198" s="3">
        <f>IFERROR(__xludf.DUMMYFUNCTION("IF(REGEXMATCH(Q1198,""(?i)java""),1,0)"),0.0)</f>
        <v>0</v>
      </c>
      <c r="W1198" s="3">
        <f>IFERROR(__xludf.DUMMYFUNCTION("IF(REGEXMATCH(Q1198,""(?i)sql""),1,0)"),1.0)</f>
        <v>1</v>
      </c>
      <c r="X1198" s="3">
        <f>IFERROR(__xludf.DUMMYFUNCTION("IF(REGEXMATCH(Q1198,""(?i)web development""),1,0)"),1.0)</f>
        <v>1</v>
      </c>
      <c r="Y1198" s="3">
        <f>IFERROR(__xludf.DUMMYFUNCTION("IF(REGEXMATCH(Q1198,""(?i)data science""),1,0)"),0.0)</f>
        <v>0</v>
      </c>
      <c r="Z1198" s="3" t="s">
        <v>45</v>
      </c>
      <c r="AA1198" s="3" t="s">
        <v>85</v>
      </c>
      <c r="AB1198" s="3" t="s">
        <v>47</v>
      </c>
      <c r="AC1198" s="3" t="s">
        <v>48</v>
      </c>
      <c r="AD1198" s="3">
        <v>0.0</v>
      </c>
      <c r="AE1198" s="3" t="s">
        <v>49</v>
      </c>
      <c r="AF1198" s="3">
        <v>5.71</v>
      </c>
      <c r="AG1198" s="3">
        <v>5.38</v>
      </c>
      <c r="AH1198" s="3">
        <v>7.37</v>
      </c>
      <c r="AI1198" s="3">
        <v>7.17</v>
      </c>
      <c r="AJ1198" s="3">
        <v>8.54</v>
      </c>
      <c r="AK1198" s="3">
        <v>7.24</v>
      </c>
      <c r="AL1198" s="3">
        <v>6.6</v>
      </c>
      <c r="AM1198" s="3">
        <v>7.0</v>
      </c>
    </row>
    <row r="1199">
      <c r="A1199" s="3" t="s">
        <v>2572</v>
      </c>
      <c r="B1199" s="3" t="s">
        <v>91</v>
      </c>
      <c r="C1199" s="4">
        <v>21.0</v>
      </c>
      <c r="D1199" s="3" t="s">
        <v>41</v>
      </c>
      <c r="E1199" s="3" t="s">
        <v>52</v>
      </c>
      <c r="F1199" s="5">
        <v>6.5</v>
      </c>
      <c r="G1199" s="3">
        <v>1.0</v>
      </c>
      <c r="H1199" s="5">
        <v>64.68</v>
      </c>
      <c r="I1199" s="3" t="s">
        <v>109</v>
      </c>
      <c r="J1199" s="3">
        <f>IFERROR(__xludf.DUMMYFUNCTION("COUNTA(SPLIT(I1199,"",""))"),2.0)</f>
        <v>2</v>
      </c>
      <c r="K1199" s="3">
        <f>IFERROR(__xludf.DUMMYFUNCTION("IF(REGEXMATCH(I1199,""(?i)literary society""),1,0)"),0.0)</f>
        <v>0</v>
      </c>
      <c r="L1199" s="3">
        <f>IFERROR(__xludf.DUMMYFUNCTION("IF(REGEXMATCH(I1199,""(?i)robotics""),1,0)"),0.0)</f>
        <v>0</v>
      </c>
      <c r="M1199" s="3">
        <f>IFERROR(__xludf.DUMMYFUNCTION("IF(REGEXMATCH(I1199,""(?i)coding club""),1,0)"),0.0)</f>
        <v>0</v>
      </c>
      <c r="N1199" s="3">
        <f>IFERROR(__xludf.DUMMYFUNCTION("IF(REGEXMATCH(I1199,""(?i)entrepreneurship cell""),1,0)"),1.0)</f>
        <v>1</v>
      </c>
      <c r="O1199" s="3">
        <f>IFERROR(__xludf.DUMMYFUNCTION("IF(REGEXMATCH(I1199,""(?i)cultural club""),1,0)"),0.0)</f>
        <v>0</v>
      </c>
      <c r="P1199" s="3">
        <f>IFERROR(__xludf.DUMMYFUNCTION("IF(REGEXMATCH(I1199,""(?i)sports club""),1,0)"),1.0)</f>
        <v>1</v>
      </c>
      <c r="Q1199" s="3" t="s">
        <v>342</v>
      </c>
      <c r="R1199" s="3">
        <f>IFERROR(__xludf.DUMMYFUNCTION("COUNTA(SPLIT(Q1199,"",""))"),2.0)</f>
        <v>2</v>
      </c>
      <c r="S1199" s="3">
        <f>IFERROR(__xludf.DUMMYFUNCTION("IF(REGEXMATCH(Q1199,""(?i)c\+\+""),1,0)"),1.0)</f>
        <v>1</v>
      </c>
      <c r="T1199" s="3">
        <f>IFERROR(__xludf.DUMMYFUNCTION("IF(REGEXMATCH(Q1199,""(?i)machine learning""),1,0)"),0.0)</f>
        <v>0</v>
      </c>
      <c r="U1199" s="3">
        <f>IFERROR(__xludf.DUMMYFUNCTION("IF(REGEXMATCH(Q1199,""(?i)python""),1,0)"),0.0)</f>
        <v>0</v>
      </c>
      <c r="V1199" s="3">
        <f>IFERROR(__xludf.DUMMYFUNCTION("IF(REGEXMATCH(Q1199,""(?i)java""),1,0)"),0.0)</f>
        <v>0</v>
      </c>
      <c r="W1199" s="3">
        <f>IFERROR(__xludf.DUMMYFUNCTION("IF(REGEXMATCH(Q1199,""(?i)sql""),1,0)"),0.0)</f>
        <v>0</v>
      </c>
      <c r="X1199" s="3">
        <f>IFERROR(__xludf.DUMMYFUNCTION("IF(REGEXMATCH(Q1199,""(?i)web development""),1,0)"),1.0)</f>
        <v>1</v>
      </c>
      <c r="Y1199" s="3">
        <f>IFERROR(__xludf.DUMMYFUNCTION("IF(REGEXMATCH(Q1199,""(?i)data science""),1,0)"),0.0)</f>
        <v>0</v>
      </c>
      <c r="Z1199" s="3" t="s">
        <v>45</v>
      </c>
      <c r="AA1199" s="3" t="s">
        <v>85</v>
      </c>
      <c r="AB1199" s="3" t="s">
        <v>66</v>
      </c>
      <c r="AC1199" s="3" t="s">
        <v>46</v>
      </c>
      <c r="AD1199" s="3">
        <v>8.09</v>
      </c>
      <c r="AE1199" s="3" t="s">
        <v>106</v>
      </c>
      <c r="AF1199" s="3">
        <v>6.18</v>
      </c>
      <c r="AG1199" s="3">
        <v>4.9</v>
      </c>
      <c r="AH1199" s="3">
        <v>8.04</v>
      </c>
      <c r="AI1199" s="3">
        <v>6.43</v>
      </c>
      <c r="AJ1199" s="3">
        <v>7.84</v>
      </c>
      <c r="AK1199" s="3">
        <v>7.29</v>
      </c>
      <c r="AL1199" s="3">
        <v>5.17</v>
      </c>
      <c r="AM1199" s="3">
        <v>6.19</v>
      </c>
    </row>
    <row r="1200">
      <c r="A1200" s="3" t="s">
        <v>2573</v>
      </c>
      <c r="B1200" s="3" t="s">
        <v>2574</v>
      </c>
      <c r="C1200" s="4">
        <v>19.0</v>
      </c>
      <c r="D1200" s="3" t="s">
        <v>58</v>
      </c>
      <c r="E1200" s="3" t="s">
        <v>70</v>
      </c>
      <c r="F1200" s="5">
        <v>7.26</v>
      </c>
      <c r="G1200" s="3">
        <v>0.0</v>
      </c>
      <c r="H1200" s="5">
        <v>76.92</v>
      </c>
      <c r="I1200" s="3" t="s">
        <v>15</v>
      </c>
      <c r="J1200" s="3">
        <f>IFERROR(__xludf.DUMMYFUNCTION("COUNTA(SPLIT(I1200,"",""))"),1.0)</f>
        <v>1</v>
      </c>
      <c r="K1200" s="3">
        <f>IFERROR(__xludf.DUMMYFUNCTION("IF(REGEXMATCH(I1200,""(?i)literary society""),1,0)"),0.0)</f>
        <v>0</v>
      </c>
      <c r="L1200" s="3">
        <f>IFERROR(__xludf.DUMMYFUNCTION("IF(REGEXMATCH(I1200,""(?i)robotics""),1,0)"),0.0)</f>
        <v>0</v>
      </c>
      <c r="M1200" s="3">
        <f>IFERROR(__xludf.DUMMYFUNCTION("IF(REGEXMATCH(I1200,""(?i)coding club""),1,0)"),0.0)</f>
        <v>0</v>
      </c>
      <c r="N1200" s="3">
        <f>IFERROR(__xludf.DUMMYFUNCTION("IF(REGEXMATCH(I1200,""(?i)entrepreneurship cell""),1,0)"),0.0)</f>
        <v>0</v>
      </c>
      <c r="O1200" s="3">
        <f>IFERROR(__xludf.DUMMYFUNCTION("IF(REGEXMATCH(I1200,""(?i)cultural club""),1,0)"),0.0)</f>
        <v>0</v>
      </c>
      <c r="P1200" s="3">
        <f>IFERROR(__xludf.DUMMYFUNCTION("IF(REGEXMATCH(I1200,""(?i)sports club""),1,0)"),1.0)</f>
        <v>1</v>
      </c>
      <c r="Q1200" s="3" t="s">
        <v>233</v>
      </c>
      <c r="R1200" s="3">
        <f>IFERROR(__xludf.DUMMYFUNCTION("COUNTA(SPLIT(Q1200,"",""))"),2.0)</f>
        <v>2</v>
      </c>
      <c r="S1200" s="3">
        <f>IFERROR(__xludf.DUMMYFUNCTION("IF(REGEXMATCH(Q1200,""(?i)c\+\+""),1,0)"),0.0)</f>
        <v>0</v>
      </c>
      <c r="T1200" s="3">
        <f>IFERROR(__xludf.DUMMYFUNCTION("IF(REGEXMATCH(Q1200,""(?i)machine learning""),1,0)"),0.0)</f>
        <v>0</v>
      </c>
      <c r="U1200" s="3">
        <f>IFERROR(__xludf.DUMMYFUNCTION("IF(REGEXMATCH(Q1200,""(?i)python""),1,0)"),0.0)</f>
        <v>0</v>
      </c>
      <c r="V1200" s="3">
        <f>IFERROR(__xludf.DUMMYFUNCTION("IF(REGEXMATCH(Q1200,""(?i)java""),1,0)"),1.0)</f>
        <v>1</v>
      </c>
      <c r="W1200" s="3">
        <f>IFERROR(__xludf.DUMMYFUNCTION("IF(REGEXMATCH(Q1200,""(?i)sql""),1,0)"),1.0)</f>
        <v>1</v>
      </c>
      <c r="X1200" s="3">
        <f>IFERROR(__xludf.DUMMYFUNCTION("IF(REGEXMATCH(Q1200,""(?i)web development""),1,0)"),0.0)</f>
        <v>0</v>
      </c>
      <c r="Y1200" s="3">
        <f>IFERROR(__xludf.DUMMYFUNCTION("IF(REGEXMATCH(Q1200,""(?i)data science""),1,0)"),0.0)</f>
        <v>0</v>
      </c>
      <c r="Z1200" s="3" t="s">
        <v>55</v>
      </c>
      <c r="AA1200" s="3" t="s">
        <v>48</v>
      </c>
      <c r="AB1200" s="3" t="s">
        <v>66</v>
      </c>
      <c r="AC1200" s="3" t="s">
        <v>98</v>
      </c>
      <c r="AD1200" s="3">
        <v>17.39</v>
      </c>
      <c r="AE1200" s="3" t="s">
        <v>72</v>
      </c>
      <c r="AF1200" s="3">
        <v>5.69</v>
      </c>
      <c r="AG1200" s="3">
        <v>6.46</v>
      </c>
      <c r="AH1200" s="3">
        <v>8.05</v>
      </c>
      <c r="AI1200" s="3">
        <v>8.01</v>
      </c>
      <c r="AJ1200" s="3">
        <v>7.26</v>
      </c>
      <c r="AK1200" s="3">
        <v>6.55</v>
      </c>
      <c r="AL1200" s="3">
        <v>7.83</v>
      </c>
      <c r="AM1200" s="3">
        <v>8.24</v>
      </c>
    </row>
    <row r="1201">
      <c r="A1201" s="3" t="s">
        <v>2575</v>
      </c>
      <c r="B1201" s="3" t="s">
        <v>2576</v>
      </c>
      <c r="C1201" s="4">
        <v>22.0</v>
      </c>
      <c r="D1201" s="3" t="s">
        <v>58</v>
      </c>
      <c r="E1201" s="3" t="s">
        <v>82</v>
      </c>
      <c r="F1201" s="5">
        <v>6.62</v>
      </c>
      <c r="G1201" s="3">
        <v>1.0</v>
      </c>
      <c r="H1201" s="5">
        <v>77.45</v>
      </c>
      <c r="I1201" s="3" t="s">
        <v>11</v>
      </c>
      <c r="J1201" s="3">
        <f>IFERROR(__xludf.DUMMYFUNCTION("COUNTA(SPLIT(I1201,"",""))"),1.0)</f>
        <v>1</v>
      </c>
      <c r="K1201" s="3">
        <f>IFERROR(__xludf.DUMMYFUNCTION("IF(REGEXMATCH(I1201,""(?i)literary society""),1,0)"),0.0)</f>
        <v>0</v>
      </c>
      <c r="L1201" s="3">
        <f>IFERROR(__xludf.DUMMYFUNCTION("IF(REGEXMATCH(I1201,""(?i)robotics""),1,0)"),1.0)</f>
        <v>1</v>
      </c>
      <c r="M1201" s="3">
        <f>IFERROR(__xludf.DUMMYFUNCTION("IF(REGEXMATCH(I1201,""(?i)coding club""),1,0)"),0.0)</f>
        <v>0</v>
      </c>
      <c r="N1201" s="3">
        <f>IFERROR(__xludf.DUMMYFUNCTION("IF(REGEXMATCH(I1201,""(?i)entrepreneurship cell""),1,0)"),0.0)</f>
        <v>0</v>
      </c>
      <c r="O1201" s="3">
        <f>IFERROR(__xludf.DUMMYFUNCTION("IF(REGEXMATCH(I1201,""(?i)cultural club""),1,0)"),0.0)</f>
        <v>0</v>
      </c>
      <c r="P1201" s="3">
        <f>IFERROR(__xludf.DUMMYFUNCTION("IF(REGEXMATCH(I1201,""(?i)sports club""),1,0)"),0.0)</f>
        <v>0</v>
      </c>
      <c r="Q1201" s="3" t="s">
        <v>451</v>
      </c>
      <c r="R1201" s="3">
        <f>IFERROR(__xludf.DUMMYFUNCTION("COUNTA(SPLIT(Q1201,"",""))"),3.0)</f>
        <v>3</v>
      </c>
      <c r="S1201" s="3">
        <f>IFERROR(__xludf.DUMMYFUNCTION("IF(REGEXMATCH(Q1201,""(?i)c\+\+""),1,0)"),0.0)</f>
        <v>0</v>
      </c>
      <c r="T1201" s="3">
        <f>IFERROR(__xludf.DUMMYFUNCTION("IF(REGEXMATCH(Q1201,""(?i)machine learning""),1,0)"),1.0)</f>
        <v>1</v>
      </c>
      <c r="U1201" s="3">
        <f>IFERROR(__xludf.DUMMYFUNCTION("IF(REGEXMATCH(Q1201,""(?i)python""),1,0)"),1.0)</f>
        <v>1</v>
      </c>
      <c r="V1201" s="3">
        <f>IFERROR(__xludf.DUMMYFUNCTION("IF(REGEXMATCH(Q1201,""(?i)java""),1,0)"),1.0)</f>
        <v>1</v>
      </c>
      <c r="W1201" s="3">
        <f>IFERROR(__xludf.DUMMYFUNCTION("IF(REGEXMATCH(Q1201,""(?i)sql""),1,0)"),0.0)</f>
        <v>0</v>
      </c>
      <c r="X1201" s="3">
        <f>IFERROR(__xludf.DUMMYFUNCTION("IF(REGEXMATCH(Q1201,""(?i)web development""),1,0)"),0.0)</f>
        <v>0</v>
      </c>
      <c r="Y1201" s="3">
        <f>IFERROR(__xludf.DUMMYFUNCTION("IF(REGEXMATCH(Q1201,""(?i)data science""),1,0)"),0.0)</f>
        <v>0</v>
      </c>
      <c r="Z1201" s="3" t="s">
        <v>45</v>
      </c>
      <c r="AA1201" s="3" t="s">
        <v>85</v>
      </c>
      <c r="AB1201" s="3" t="s">
        <v>47</v>
      </c>
      <c r="AC1201" s="3" t="s">
        <v>48</v>
      </c>
      <c r="AD1201" s="3">
        <v>0.0</v>
      </c>
      <c r="AE1201" s="3" t="s">
        <v>49</v>
      </c>
      <c r="AF1201" s="3">
        <v>5.33</v>
      </c>
      <c r="AG1201" s="3">
        <v>8.76</v>
      </c>
      <c r="AH1201" s="3">
        <v>5.76</v>
      </c>
      <c r="AI1201" s="3">
        <v>6.18</v>
      </c>
      <c r="AJ1201" s="3">
        <v>8.32</v>
      </c>
      <c r="AK1201" s="3">
        <v>5.25</v>
      </c>
      <c r="AL1201" s="3">
        <v>7.76</v>
      </c>
      <c r="AM1201" s="3">
        <v>5.59</v>
      </c>
    </row>
    <row r="1202">
      <c r="A1202" s="3" t="s">
        <v>2577</v>
      </c>
      <c r="B1202" s="3" t="s">
        <v>2578</v>
      </c>
      <c r="C1202" s="4">
        <v>23.0</v>
      </c>
      <c r="D1202" s="3" t="s">
        <v>41</v>
      </c>
      <c r="E1202" s="3" t="s">
        <v>82</v>
      </c>
      <c r="F1202" s="5">
        <v>6.98</v>
      </c>
      <c r="G1202" s="3">
        <v>0.0</v>
      </c>
      <c r="H1202" s="5">
        <v>99.52</v>
      </c>
      <c r="I1202" s="3" t="s">
        <v>116</v>
      </c>
      <c r="J1202" s="3">
        <f>IFERROR(__xludf.DUMMYFUNCTION("COUNTA(SPLIT(I1202,"",""))"),3.0)</f>
        <v>3</v>
      </c>
      <c r="K1202" s="3">
        <f>IFERROR(__xludf.DUMMYFUNCTION("IF(REGEXMATCH(I1202,""(?i)literary society""),1,0)"),0.0)</f>
        <v>0</v>
      </c>
      <c r="L1202" s="3">
        <f>IFERROR(__xludf.DUMMYFUNCTION("IF(REGEXMATCH(I1202,""(?i)robotics""),1,0)"),1.0)</f>
        <v>1</v>
      </c>
      <c r="M1202" s="3">
        <f>IFERROR(__xludf.DUMMYFUNCTION("IF(REGEXMATCH(I1202,""(?i)coding club""),1,0)"),0.0)</f>
        <v>0</v>
      </c>
      <c r="N1202" s="3">
        <f>IFERROR(__xludf.DUMMYFUNCTION("IF(REGEXMATCH(I1202,""(?i)entrepreneurship cell""),1,0)"),1.0)</f>
        <v>1</v>
      </c>
      <c r="O1202" s="3">
        <f>IFERROR(__xludf.DUMMYFUNCTION("IF(REGEXMATCH(I1202,""(?i)cultural club""),1,0)"),1.0)</f>
        <v>1</v>
      </c>
      <c r="P1202" s="3">
        <f>IFERROR(__xludf.DUMMYFUNCTION("IF(REGEXMATCH(I1202,""(?i)sports club""),1,0)"),0.0)</f>
        <v>0</v>
      </c>
      <c r="Q1202" s="3" t="s">
        <v>2579</v>
      </c>
      <c r="R1202" s="3">
        <f>IFERROR(__xludf.DUMMYFUNCTION("COUNTA(SPLIT(Q1202,"",""))"),5.0)</f>
        <v>5</v>
      </c>
      <c r="S1202" s="3">
        <f>IFERROR(__xludf.DUMMYFUNCTION("IF(REGEXMATCH(Q1202,""(?i)c\+\+""),1,0)"),1.0)</f>
        <v>1</v>
      </c>
      <c r="T1202" s="3">
        <f>IFERROR(__xludf.DUMMYFUNCTION("IF(REGEXMATCH(Q1202,""(?i)machine learning""),1,0)"),1.0)</f>
        <v>1</v>
      </c>
      <c r="U1202" s="3">
        <f>IFERROR(__xludf.DUMMYFUNCTION("IF(REGEXMATCH(Q1202,""(?i)python""),1,0)"),0.0)</f>
        <v>0</v>
      </c>
      <c r="V1202" s="3">
        <f>IFERROR(__xludf.DUMMYFUNCTION("IF(REGEXMATCH(Q1202,""(?i)java""),1,0)"),1.0)</f>
        <v>1</v>
      </c>
      <c r="W1202" s="3">
        <f>IFERROR(__xludf.DUMMYFUNCTION("IF(REGEXMATCH(Q1202,""(?i)sql""),1,0)"),0.0)</f>
        <v>0</v>
      </c>
      <c r="X1202" s="3">
        <f>IFERROR(__xludf.DUMMYFUNCTION("IF(REGEXMATCH(Q1202,""(?i)web development""),1,0)"),1.0)</f>
        <v>1</v>
      </c>
      <c r="Y1202" s="3">
        <f>IFERROR(__xludf.DUMMYFUNCTION("IF(REGEXMATCH(Q1202,""(?i)data science""),1,0)"),1.0)</f>
        <v>1</v>
      </c>
      <c r="Z1202" s="3" t="s">
        <v>55</v>
      </c>
      <c r="AA1202" s="3" t="s">
        <v>48</v>
      </c>
      <c r="AB1202" s="3" t="s">
        <v>66</v>
      </c>
      <c r="AC1202" s="3" t="s">
        <v>72</v>
      </c>
      <c r="AD1202" s="3">
        <v>14.29</v>
      </c>
      <c r="AE1202" s="3" t="s">
        <v>61</v>
      </c>
      <c r="AF1202" s="3">
        <v>8.15</v>
      </c>
      <c r="AG1202" s="3">
        <v>5.43</v>
      </c>
      <c r="AH1202" s="3">
        <v>7.41</v>
      </c>
      <c r="AI1202" s="3">
        <v>7.58</v>
      </c>
      <c r="AJ1202" s="3">
        <v>4.94</v>
      </c>
      <c r="AK1202" s="3">
        <v>7.8</v>
      </c>
      <c r="AL1202" s="3">
        <v>7.88</v>
      </c>
      <c r="AM1202" s="3">
        <v>6.69</v>
      </c>
    </row>
    <row r="1203">
      <c r="A1203" s="3" t="s">
        <v>2580</v>
      </c>
      <c r="B1203" s="3" t="s">
        <v>103</v>
      </c>
      <c r="C1203" s="4">
        <v>23.0</v>
      </c>
      <c r="D1203" s="3" t="s">
        <v>58</v>
      </c>
      <c r="E1203" s="3" t="s">
        <v>70</v>
      </c>
      <c r="F1203" s="5">
        <v>6.87</v>
      </c>
      <c r="G1203" s="3">
        <v>0.0</v>
      </c>
      <c r="H1203" s="5">
        <v>89.44</v>
      </c>
      <c r="I1203" s="3" t="s">
        <v>724</v>
      </c>
      <c r="J1203" s="3">
        <f>IFERROR(__xludf.DUMMYFUNCTION("COUNTA(SPLIT(I1203,"",""))"),2.0)</f>
        <v>2</v>
      </c>
      <c r="K1203" s="3">
        <f>IFERROR(__xludf.DUMMYFUNCTION("IF(REGEXMATCH(I1203,""(?i)literary society""),1,0)"),1.0)</f>
        <v>1</v>
      </c>
      <c r="L1203" s="3">
        <f>IFERROR(__xludf.DUMMYFUNCTION("IF(REGEXMATCH(I1203,""(?i)robotics""),1,0)"),0.0)</f>
        <v>0</v>
      </c>
      <c r="M1203" s="3">
        <f>IFERROR(__xludf.DUMMYFUNCTION("IF(REGEXMATCH(I1203,""(?i)coding club""),1,0)"),0.0)</f>
        <v>0</v>
      </c>
      <c r="N1203" s="3">
        <f>IFERROR(__xludf.DUMMYFUNCTION("IF(REGEXMATCH(I1203,""(?i)entrepreneurship cell""),1,0)"),0.0)</f>
        <v>0</v>
      </c>
      <c r="O1203" s="3">
        <f>IFERROR(__xludf.DUMMYFUNCTION("IF(REGEXMATCH(I1203,""(?i)cultural club""),1,0)"),1.0)</f>
        <v>1</v>
      </c>
      <c r="P1203" s="3">
        <f>IFERROR(__xludf.DUMMYFUNCTION("IF(REGEXMATCH(I1203,""(?i)sports club""),1,0)"),0.0)</f>
        <v>0</v>
      </c>
      <c r="Q1203" s="3" t="s">
        <v>1112</v>
      </c>
      <c r="R1203" s="3">
        <f>IFERROR(__xludf.DUMMYFUNCTION("COUNTA(SPLIT(Q1203,"",""))"),2.0)</f>
        <v>2</v>
      </c>
      <c r="S1203" s="3">
        <f>IFERROR(__xludf.DUMMYFUNCTION("IF(REGEXMATCH(Q1203,""(?i)c\+\+""),1,0)"),1.0)</f>
        <v>1</v>
      </c>
      <c r="T1203" s="3">
        <f>IFERROR(__xludf.DUMMYFUNCTION("IF(REGEXMATCH(Q1203,""(?i)machine learning""),1,0)"),0.0)</f>
        <v>0</v>
      </c>
      <c r="U1203" s="3">
        <f>IFERROR(__xludf.DUMMYFUNCTION("IF(REGEXMATCH(Q1203,""(?i)python""),1,0)"),0.0)</f>
        <v>0</v>
      </c>
      <c r="V1203" s="3">
        <f>IFERROR(__xludf.DUMMYFUNCTION("IF(REGEXMATCH(Q1203,""(?i)java""),1,0)"),0.0)</f>
        <v>0</v>
      </c>
      <c r="W1203" s="3">
        <f>IFERROR(__xludf.DUMMYFUNCTION("IF(REGEXMATCH(Q1203,""(?i)sql""),1,0)"),0.0)</f>
        <v>0</v>
      </c>
      <c r="X1203" s="3">
        <f>IFERROR(__xludf.DUMMYFUNCTION("IF(REGEXMATCH(Q1203,""(?i)web development""),1,0)"),1.0)</f>
        <v>1</v>
      </c>
      <c r="Y1203" s="3">
        <f>IFERROR(__xludf.DUMMYFUNCTION("IF(REGEXMATCH(Q1203,""(?i)data science""),1,0)"),0.0)</f>
        <v>0</v>
      </c>
      <c r="Z1203" s="3" t="s">
        <v>45</v>
      </c>
      <c r="AA1203" s="3" t="s">
        <v>46</v>
      </c>
      <c r="AB1203" s="3" t="s">
        <v>66</v>
      </c>
      <c r="AC1203" s="3" t="s">
        <v>67</v>
      </c>
      <c r="AD1203" s="3">
        <v>7.68</v>
      </c>
      <c r="AE1203" s="3" t="s">
        <v>75</v>
      </c>
      <c r="AF1203" s="3">
        <v>6.39</v>
      </c>
      <c r="AG1203" s="3">
        <v>6.6</v>
      </c>
      <c r="AH1203" s="3">
        <v>6.31</v>
      </c>
      <c r="AI1203" s="3">
        <v>5.57</v>
      </c>
      <c r="AJ1203" s="3">
        <v>7.15</v>
      </c>
      <c r="AK1203" s="3">
        <v>7.59</v>
      </c>
      <c r="AL1203" s="3">
        <v>7.51</v>
      </c>
      <c r="AM1203" s="3">
        <v>7.82</v>
      </c>
    </row>
    <row r="1204">
      <c r="A1204" s="3" t="s">
        <v>2581</v>
      </c>
      <c r="B1204" s="3" t="s">
        <v>2582</v>
      </c>
      <c r="C1204" s="4">
        <v>22.0</v>
      </c>
      <c r="D1204" s="3" t="s">
        <v>58</v>
      </c>
      <c r="E1204" s="3" t="s">
        <v>52</v>
      </c>
      <c r="F1204" s="5">
        <v>6.69</v>
      </c>
      <c r="G1204" s="3">
        <v>4.0</v>
      </c>
      <c r="H1204" s="5">
        <v>77.85</v>
      </c>
      <c r="I1204" s="3" t="s">
        <v>760</v>
      </c>
      <c r="J1204" s="3">
        <f>IFERROR(__xludf.DUMMYFUNCTION("COUNTA(SPLIT(I1204,"",""))"),2.0)</f>
        <v>2</v>
      </c>
      <c r="K1204" s="3">
        <f>IFERROR(__xludf.DUMMYFUNCTION("IF(REGEXMATCH(I1204,""(?i)literary society""),1,0)"),0.0)</f>
        <v>0</v>
      </c>
      <c r="L1204" s="3">
        <f>IFERROR(__xludf.DUMMYFUNCTION("IF(REGEXMATCH(I1204,""(?i)robotics""),1,0)"),1.0)</f>
        <v>1</v>
      </c>
      <c r="M1204" s="3">
        <f>IFERROR(__xludf.DUMMYFUNCTION("IF(REGEXMATCH(I1204,""(?i)coding club""),1,0)"),0.0)</f>
        <v>0</v>
      </c>
      <c r="N1204" s="3">
        <f>IFERROR(__xludf.DUMMYFUNCTION("IF(REGEXMATCH(I1204,""(?i)entrepreneurship cell""),1,0)"),1.0)</f>
        <v>1</v>
      </c>
      <c r="O1204" s="3">
        <f>IFERROR(__xludf.DUMMYFUNCTION("IF(REGEXMATCH(I1204,""(?i)cultural club""),1,0)"),0.0)</f>
        <v>0</v>
      </c>
      <c r="P1204" s="3">
        <f>IFERROR(__xludf.DUMMYFUNCTION("IF(REGEXMATCH(I1204,""(?i)sports club""),1,0)"),0.0)</f>
        <v>0</v>
      </c>
      <c r="Q1204" s="3" t="s">
        <v>254</v>
      </c>
      <c r="R1204" s="3">
        <f>IFERROR(__xludf.DUMMYFUNCTION("COUNTA(SPLIT(Q1204,"",""))"),3.0)</f>
        <v>3</v>
      </c>
      <c r="S1204" s="3">
        <f>IFERROR(__xludf.DUMMYFUNCTION("IF(REGEXMATCH(Q1204,""(?i)c\+\+""),1,0)"),0.0)</f>
        <v>0</v>
      </c>
      <c r="T1204" s="3">
        <f>IFERROR(__xludf.DUMMYFUNCTION("IF(REGEXMATCH(Q1204,""(?i)machine learning""),1,0)"),0.0)</f>
        <v>0</v>
      </c>
      <c r="U1204" s="3">
        <f>IFERROR(__xludf.DUMMYFUNCTION("IF(REGEXMATCH(Q1204,""(?i)python""),1,0)"),0.0)</f>
        <v>0</v>
      </c>
      <c r="V1204" s="3">
        <f>IFERROR(__xludf.DUMMYFUNCTION("IF(REGEXMATCH(Q1204,""(?i)java""),1,0)"),0.0)</f>
        <v>0</v>
      </c>
      <c r="W1204" s="3">
        <f>IFERROR(__xludf.DUMMYFUNCTION("IF(REGEXMATCH(Q1204,""(?i)sql""),1,0)"),1.0)</f>
        <v>1</v>
      </c>
      <c r="X1204" s="3">
        <f>IFERROR(__xludf.DUMMYFUNCTION("IF(REGEXMATCH(Q1204,""(?i)web development""),1,0)"),1.0)</f>
        <v>1</v>
      </c>
      <c r="Y1204" s="3">
        <f>IFERROR(__xludf.DUMMYFUNCTION("IF(REGEXMATCH(Q1204,""(?i)data science""),1,0)"),1.0)</f>
        <v>1</v>
      </c>
      <c r="Z1204" s="3" t="s">
        <v>55</v>
      </c>
      <c r="AA1204" s="3" t="s">
        <v>48</v>
      </c>
      <c r="AB1204" s="3" t="s">
        <v>66</v>
      </c>
      <c r="AC1204" s="3" t="s">
        <v>72</v>
      </c>
      <c r="AD1204" s="3">
        <v>16.7</v>
      </c>
      <c r="AE1204" s="3" t="s">
        <v>72</v>
      </c>
      <c r="AF1204" s="3">
        <v>6.53</v>
      </c>
      <c r="AG1204" s="3">
        <v>6.97</v>
      </c>
      <c r="AH1204" s="3">
        <v>6.32</v>
      </c>
      <c r="AI1204" s="3">
        <v>6.1</v>
      </c>
      <c r="AJ1204" s="3">
        <v>7.74</v>
      </c>
      <c r="AK1204" s="3">
        <v>6.84</v>
      </c>
      <c r="AL1204" s="3">
        <v>7.04</v>
      </c>
      <c r="AM1204" s="3">
        <v>6.0</v>
      </c>
    </row>
    <row r="1205">
      <c r="A1205" s="3" t="s">
        <v>2583</v>
      </c>
      <c r="B1205" s="3" t="s">
        <v>2584</v>
      </c>
      <c r="C1205" s="4">
        <v>22.0</v>
      </c>
      <c r="D1205" s="3" t="s">
        <v>41</v>
      </c>
      <c r="E1205" s="3" t="s">
        <v>82</v>
      </c>
      <c r="F1205" s="5">
        <v>6.82</v>
      </c>
      <c r="G1205" s="3">
        <v>2.0</v>
      </c>
      <c r="H1205" s="5">
        <v>62.61</v>
      </c>
      <c r="I1205" s="3" t="s">
        <v>78</v>
      </c>
      <c r="J1205" s="3">
        <f>IFERROR(__xludf.DUMMYFUNCTION("COUNTA(SPLIT(I1205,"",""))"),3.0)</f>
        <v>3</v>
      </c>
      <c r="K1205" s="3">
        <f>IFERROR(__xludf.DUMMYFUNCTION("IF(REGEXMATCH(I1205,""(?i)literary society""),1,0)"),0.0)</f>
        <v>0</v>
      </c>
      <c r="L1205" s="3">
        <f>IFERROR(__xludf.DUMMYFUNCTION("IF(REGEXMATCH(I1205,""(?i)robotics""),1,0)"),1.0)</f>
        <v>1</v>
      </c>
      <c r="M1205" s="3">
        <f>IFERROR(__xludf.DUMMYFUNCTION("IF(REGEXMATCH(I1205,""(?i)coding club""),1,0)"),0.0)</f>
        <v>0</v>
      </c>
      <c r="N1205" s="3">
        <f>IFERROR(__xludf.DUMMYFUNCTION("IF(REGEXMATCH(I1205,""(?i)entrepreneurship cell""),1,0)"),1.0)</f>
        <v>1</v>
      </c>
      <c r="O1205" s="3">
        <f>IFERROR(__xludf.DUMMYFUNCTION("IF(REGEXMATCH(I1205,""(?i)cultural club""),1,0)"),1.0)</f>
        <v>1</v>
      </c>
      <c r="P1205" s="3">
        <f>IFERROR(__xludf.DUMMYFUNCTION("IF(REGEXMATCH(I1205,""(?i)sports club""),1,0)"),0.0)</f>
        <v>0</v>
      </c>
      <c r="Q1205" s="3" t="s">
        <v>1305</v>
      </c>
      <c r="R1205" s="3">
        <f>IFERROR(__xludf.DUMMYFUNCTION("COUNTA(SPLIT(Q1205,"",""))"),3.0)</f>
        <v>3</v>
      </c>
      <c r="S1205" s="3">
        <f>IFERROR(__xludf.DUMMYFUNCTION("IF(REGEXMATCH(Q1205,""(?i)c\+\+""),1,0)"),0.0)</f>
        <v>0</v>
      </c>
      <c r="T1205" s="3">
        <f>IFERROR(__xludf.DUMMYFUNCTION("IF(REGEXMATCH(Q1205,""(?i)machine learning""),1,0)"),0.0)</f>
        <v>0</v>
      </c>
      <c r="U1205" s="3">
        <f>IFERROR(__xludf.DUMMYFUNCTION("IF(REGEXMATCH(Q1205,""(?i)python""),1,0)"),1.0)</f>
        <v>1</v>
      </c>
      <c r="V1205" s="3">
        <f>IFERROR(__xludf.DUMMYFUNCTION("IF(REGEXMATCH(Q1205,""(?i)java""),1,0)"),1.0)</f>
        <v>1</v>
      </c>
      <c r="W1205" s="3">
        <f>IFERROR(__xludf.DUMMYFUNCTION("IF(REGEXMATCH(Q1205,""(?i)sql""),1,0)"),0.0)</f>
        <v>0</v>
      </c>
      <c r="X1205" s="3">
        <f>IFERROR(__xludf.DUMMYFUNCTION("IF(REGEXMATCH(Q1205,""(?i)web development""),1,0)"),1.0)</f>
        <v>1</v>
      </c>
      <c r="Y1205" s="3">
        <f>IFERROR(__xludf.DUMMYFUNCTION("IF(REGEXMATCH(Q1205,""(?i)data science""),1,0)"),0.0)</f>
        <v>0</v>
      </c>
      <c r="Z1205" s="3" t="s">
        <v>45</v>
      </c>
      <c r="AA1205" s="3" t="s">
        <v>67</v>
      </c>
      <c r="AB1205" s="3" t="s">
        <v>66</v>
      </c>
      <c r="AC1205" s="3" t="s">
        <v>46</v>
      </c>
      <c r="AD1205" s="3">
        <v>10.89</v>
      </c>
      <c r="AE1205" s="3" t="s">
        <v>75</v>
      </c>
      <c r="AF1205" s="3">
        <v>6.52</v>
      </c>
      <c r="AG1205" s="3">
        <v>6.05</v>
      </c>
      <c r="AH1205" s="3">
        <v>7.12</v>
      </c>
      <c r="AI1205" s="3">
        <v>8.62</v>
      </c>
      <c r="AJ1205" s="3">
        <v>7.32</v>
      </c>
      <c r="AK1205" s="3">
        <v>6.75</v>
      </c>
      <c r="AL1205" s="3">
        <v>6.71</v>
      </c>
      <c r="AM1205" s="3">
        <v>5.44</v>
      </c>
    </row>
    <row r="1206">
      <c r="A1206" s="3" t="s">
        <v>2585</v>
      </c>
      <c r="B1206" s="3" t="s">
        <v>57</v>
      </c>
      <c r="C1206" s="4">
        <v>18.0</v>
      </c>
      <c r="D1206" s="3" t="s">
        <v>58</v>
      </c>
      <c r="E1206" s="3" t="s">
        <v>52</v>
      </c>
      <c r="F1206" s="5">
        <v>7.19</v>
      </c>
      <c r="G1206" s="3">
        <v>0.0</v>
      </c>
      <c r="H1206" s="5">
        <v>93.96</v>
      </c>
      <c r="I1206" s="3" t="s">
        <v>15</v>
      </c>
      <c r="J1206" s="3">
        <f>IFERROR(__xludf.DUMMYFUNCTION("COUNTA(SPLIT(I1206,"",""))"),1.0)</f>
        <v>1</v>
      </c>
      <c r="K1206" s="3">
        <f>IFERROR(__xludf.DUMMYFUNCTION("IF(REGEXMATCH(I1206,""(?i)literary society""),1,0)"),0.0)</f>
        <v>0</v>
      </c>
      <c r="L1206" s="3">
        <f>IFERROR(__xludf.DUMMYFUNCTION("IF(REGEXMATCH(I1206,""(?i)robotics""),1,0)"),0.0)</f>
        <v>0</v>
      </c>
      <c r="M1206" s="3">
        <f>IFERROR(__xludf.DUMMYFUNCTION("IF(REGEXMATCH(I1206,""(?i)coding club""),1,0)"),0.0)</f>
        <v>0</v>
      </c>
      <c r="N1206" s="3">
        <f>IFERROR(__xludf.DUMMYFUNCTION("IF(REGEXMATCH(I1206,""(?i)entrepreneurship cell""),1,0)"),0.0)</f>
        <v>0</v>
      </c>
      <c r="O1206" s="3">
        <f>IFERROR(__xludf.DUMMYFUNCTION("IF(REGEXMATCH(I1206,""(?i)cultural club""),1,0)"),0.0)</f>
        <v>0</v>
      </c>
      <c r="P1206" s="3">
        <f>IFERROR(__xludf.DUMMYFUNCTION("IF(REGEXMATCH(I1206,""(?i)sports club""),1,0)"),1.0)</f>
        <v>1</v>
      </c>
      <c r="Q1206" s="3" t="s">
        <v>603</v>
      </c>
      <c r="R1206" s="3">
        <f>IFERROR(__xludf.DUMMYFUNCTION("COUNTA(SPLIT(Q1206,"",""))"),2.0)</f>
        <v>2</v>
      </c>
      <c r="S1206" s="3">
        <f>IFERROR(__xludf.DUMMYFUNCTION("IF(REGEXMATCH(Q1206,""(?i)c\+\+""),1,0)"),1.0)</f>
        <v>1</v>
      </c>
      <c r="T1206" s="3">
        <f>IFERROR(__xludf.DUMMYFUNCTION("IF(REGEXMATCH(Q1206,""(?i)machine learning""),1,0)"),1.0)</f>
        <v>1</v>
      </c>
      <c r="U1206" s="3">
        <f>IFERROR(__xludf.DUMMYFUNCTION("IF(REGEXMATCH(Q1206,""(?i)python""),1,0)"),0.0)</f>
        <v>0</v>
      </c>
      <c r="V1206" s="3">
        <f>IFERROR(__xludf.DUMMYFUNCTION("IF(REGEXMATCH(Q1206,""(?i)java""),1,0)"),0.0)</f>
        <v>0</v>
      </c>
      <c r="W1206" s="3">
        <f>IFERROR(__xludf.DUMMYFUNCTION("IF(REGEXMATCH(Q1206,""(?i)sql""),1,0)"),0.0)</f>
        <v>0</v>
      </c>
      <c r="X1206" s="3">
        <f>IFERROR(__xludf.DUMMYFUNCTION("IF(REGEXMATCH(Q1206,""(?i)web development""),1,0)"),0.0)</f>
        <v>0</v>
      </c>
      <c r="Y1206" s="3">
        <f>IFERROR(__xludf.DUMMYFUNCTION("IF(REGEXMATCH(Q1206,""(?i)data science""),1,0)"),0.0)</f>
        <v>0</v>
      </c>
      <c r="Z1206" s="3" t="s">
        <v>55</v>
      </c>
      <c r="AA1206" s="3" t="s">
        <v>48</v>
      </c>
      <c r="AB1206" s="3" t="s">
        <v>66</v>
      </c>
      <c r="AC1206" s="3" t="s">
        <v>85</v>
      </c>
      <c r="AD1206" s="3">
        <v>11.87</v>
      </c>
      <c r="AE1206" s="3" t="s">
        <v>106</v>
      </c>
      <c r="AF1206" s="3">
        <v>9.22</v>
      </c>
      <c r="AG1206" s="3">
        <v>7.06</v>
      </c>
      <c r="AH1206" s="3">
        <v>8.07</v>
      </c>
      <c r="AI1206" s="3">
        <v>7.22</v>
      </c>
      <c r="AJ1206" s="3">
        <v>6.18</v>
      </c>
      <c r="AK1206" s="3">
        <v>6.96</v>
      </c>
      <c r="AL1206" s="3">
        <v>5.09</v>
      </c>
      <c r="AM1206" s="3">
        <v>7.69</v>
      </c>
    </row>
    <row r="1207">
      <c r="A1207" s="3" t="s">
        <v>2586</v>
      </c>
      <c r="B1207" s="3" t="s">
        <v>2587</v>
      </c>
      <c r="C1207" s="4">
        <v>19.0</v>
      </c>
      <c r="D1207" s="3" t="s">
        <v>41</v>
      </c>
      <c r="E1207" s="3" t="s">
        <v>52</v>
      </c>
      <c r="F1207" s="5">
        <v>6.75</v>
      </c>
      <c r="G1207" s="3">
        <v>3.0</v>
      </c>
      <c r="H1207" s="5">
        <v>92.82</v>
      </c>
      <c r="I1207" s="3" t="s">
        <v>182</v>
      </c>
      <c r="J1207" s="3">
        <f>IFERROR(__xludf.DUMMYFUNCTION("COUNTA(SPLIT(I1207,"",""))"),2.0)</f>
        <v>2</v>
      </c>
      <c r="K1207" s="3">
        <f>IFERROR(__xludf.DUMMYFUNCTION("IF(REGEXMATCH(I1207,""(?i)literary society""),1,0)"),1.0)</f>
        <v>1</v>
      </c>
      <c r="L1207" s="3">
        <f>IFERROR(__xludf.DUMMYFUNCTION("IF(REGEXMATCH(I1207,""(?i)robotics""),1,0)"),1.0)</f>
        <v>1</v>
      </c>
      <c r="M1207" s="3">
        <f>IFERROR(__xludf.DUMMYFUNCTION("IF(REGEXMATCH(I1207,""(?i)coding club""),1,0)"),0.0)</f>
        <v>0</v>
      </c>
      <c r="N1207" s="3">
        <f>IFERROR(__xludf.DUMMYFUNCTION("IF(REGEXMATCH(I1207,""(?i)entrepreneurship cell""),1,0)"),0.0)</f>
        <v>0</v>
      </c>
      <c r="O1207" s="3">
        <f>IFERROR(__xludf.DUMMYFUNCTION("IF(REGEXMATCH(I1207,""(?i)cultural club""),1,0)"),0.0)</f>
        <v>0</v>
      </c>
      <c r="P1207" s="3">
        <f>IFERROR(__xludf.DUMMYFUNCTION("IF(REGEXMATCH(I1207,""(?i)sports club""),1,0)"),0.0)</f>
        <v>0</v>
      </c>
      <c r="Q1207" s="3" t="s">
        <v>2588</v>
      </c>
      <c r="R1207" s="3">
        <f>IFERROR(__xludf.DUMMYFUNCTION("COUNTA(SPLIT(Q1207,"",""))"),5.0)</f>
        <v>5</v>
      </c>
      <c r="S1207" s="3">
        <f>IFERROR(__xludf.DUMMYFUNCTION("IF(REGEXMATCH(Q1207,""(?i)c\+\+""),1,0)"),1.0)</f>
        <v>1</v>
      </c>
      <c r="T1207" s="3">
        <f>IFERROR(__xludf.DUMMYFUNCTION("IF(REGEXMATCH(Q1207,""(?i)machine learning""),1,0)"),1.0)</f>
        <v>1</v>
      </c>
      <c r="U1207" s="3">
        <f>IFERROR(__xludf.DUMMYFUNCTION("IF(REGEXMATCH(Q1207,""(?i)python""),1,0)"),1.0)</f>
        <v>1</v>
      </c>
      <c r="V1207" s="3">
        <f>IFERROR(__xludf.DUMMYFUNCTION("IF(REGEXMATCH(Q1207,""(?i)java""),1,0)"),0.0)</f>
        <v>0</v>
      </c>
      <c r="W1207" s="3">
        <f>IFERROR(__xludf.DUMMYFUNCTION("IF(REGEXMATCH(Q1207,""(?i)sql""),1,0)"),0.0)</f>
        <v>0</v>
      </c>
      <c r="X1207" s="3">
        <f>IFERROR(__xludf.DUMMYFUNCTION("IF(REGEXMATCH(Q1207,""(?i)web development""),1,0)"),1.0)</f>
        <v>1</v>
      </c>
      <c r="Y1207" s="3">
        <f>IFERROR(__xludf.DUMMYFUNCTION("IF(REGEXMATCH(Q1207,""(?i)data science""),1,0)"),1.0)</f>
        <v>1</v>
      </c>
      <c r="Z1207" s="3" t="s">
        <v>45</v>
      </c>
      <c r="AA1207" s="3" t="s">
        <v>67</v>
      </c>
      <c r="AB1207" s="3" t="s">
        <v>47</v>
      </c>
      <c r="AC1207" s="3" t="s">
        <v>48</v>
      </c>
      <c r="AD1207" s="3">
        <v>0.0</v>
      </c>
      <c r="AE1207" s="3" t="s">
        <v>49</v>
      </c>
      <c r="AF1207" s="3">
        <v>7.68</v>
      </c>
      <c r="AG1207" s="3">
        <v>6.98</v>
      </c>
      <c r="AH1207" s="3">
        <v>7.07</v>
      </c>
      <c r="AI1207" s="3">
        <v>6.37</v>
      </c>
      <c r="AJ1207" s="3">
        <v>6.69</v>
      </c>
      <c r="AK1207" s="3">
        <v>7.51</v>
      </c>
      <c r="AL1207" s="3">
        <v>4.99</v>
      </c>
      <c r="AM1207" s="3">
        <v>6.68</v>
      </c>
    </row>
    <row r="1208">
      <c r="A1208" s="3" t="s">
        <v>2589</v>
      </c>
      <c r="B1208" s="3" t="s">
        <v>374</v>
      </c>
      <c r="C1208" s="4">
        <v>19.0</v>
      </c>
      <c r="D1208" s="3" t="s">
        <v>41</v>
      </c>
      <c r="E1208" s="3" t="s">
        <v>52</v>
      </c>
      <c r="F1208" s="5">
        <v>7.74</v>
      </c>
      <c r="G1208" s="3">
        <v>0.0</v>
      </c>
      <c r="H1208" s="5">
        <v>92.89</v>
      </c>
      <c r="I1208" s="3" t="s">
        <v>15</v>
      </c>
      <c r="J1208" s="3">
        <f>IFERROR(__xludf.DUMMYFUNCTION("COUNTA(SPLIT(I1208,"",""))"),1.0)</f>
        <v>1</v>
      </c>
      <c r="K1208" s="3">
        <f>IFERROR(__xludf.DUMMYFUNCTION("IF(REGEXMATCH(I1208,""(?i)literary society""),1,0)"),0.0)</f>
        <v>0</v>
      </c>
      <c r="L1208" s="3">
        <f>IFERROR(__xludf.DUMMYFUNCTION("IF(REGEXMATCH(I1208,""(?i)robotics""),1,0)"),0.0)</f>
        <v>0</v>
      </c>
      <c r="M1208" s="3">
        <f>IFERROR(__xludf.DUMMYFUNCTION("IF(REGEXMATCH(I1208,""(?i)coding club""),1,0)"),0.0)</f>
        <v>0</v>
      </c>
      <c r="N1208" s="3">
        <f>IFERROR(__xludf.DUMMYFUNCTION("IF(REGEXMATCH(I1208,""(?i)entrepreneurship cell""),1,0)"),0.0)</f>
        <v>0</v>
      </c>
      <c r="O1208" s="3">
        <f>IFERROR(__xludf.DUMMYFUNCTION("IF(REGEXMATCH(I1208,""(?i)cultural club""),1,0)"),0.0)</f>
        <v>0</v>
      </c>
      <c r="P1208" s="3">
        <f>IFERROR(__xludf.DUMMYFUNCTION("IF(REGEXMATCH(I1208,""(?i)sports club""),1,0)"),1.0)</f>
        <v>1</v>
      </c>
      <c r="Q1208" s="3" t="s">
        <v>2590</v>
      </c>
      <c r="R1208" s="3">
        <f>IFERROR(__xludf.DUMMYFUNCTION("COUNTA(SPLIT(Q1208,"",""))"),4.0)</f>
        <v>4</v>
      </c>
      <c r="S1208" s="3">
        <f>IFERROR(__xludf.DUMMYFUNCTION("IF(REGEXMATCH(Q1208,""(?i)c\+\+""),1,0)"),1.0)</f>
        <v>1</v>
      </c>
      <c r="T1208" s="3">
        <f>IFERROR(__xludf.DUMMYFUNCTION("IF(REGEXMATCH(Q1208,""(?i)machine learning""),1,0)"),0.0)</f>
        <v>0</v>
      </c>
      <c r="U1208" s="3">
        <f>IFERROR(__xludf.DUMMYFUNCTION("IF(REGEXMATCH(Q1208,""(?i)python""),1,0)"),1.0)</f>
        <v>1</v>
      </c>
      <c r="V1208" s="3">
        <f>IFERROR(__xludf.DUMMYFUNCTION("IF(REGEXMATCH(Q1208,""(?i)java""),1,0)"),1.0)</f>
        <v>1</v>
      </c>
      <c r="W1208" s="3">
        <f>IFERROR(__xludf.DUMMYFUNCTION("IF(REGEXMATCH(Q1208,""(?i)sql""),1,0)"),0.0)</f>
        <v>0</v>
      </c>
      <c r="X1208" s="3">
        <f>IFERROR(__xludf.DUMMYFUNCTION("IF(REGEXMATCH(Q1208,""(?i)web development""),1,0)"),1.0)</f>
        <v>1</v>
      </c>
      <c r="Y1208" s="3">
        <f>IFERROR(__xludf.DUMMYFUNCTION("IF(REGEXMATCH(Q1208,""(?i)data science""),1,0)"),0.0)</f>
        <v>0</v>
      </c>
      <c r="Z1208" s="3" t="s">
        <v>45</v>
      </c>
      <c r="AA1208" s="3" t="s">
        <v>61</v>
      </c>
      <c r="AB1208" s="3" t="s">
        <v>47</v>
      </c>
      <c r="AC1208" s="3" t="s">
        <v>48</v>
      </c>
      <c r="AD1208" s="3">
        <v>0.0</v>
      </c>
      <c r="AE1208" s="3" t="s">
        <v>49</v>
      </c>
      <c r="AF1208" s="3">
        <v>6.16</v>
      </c>
      <c r="AG1208" s="3">
        <v>8.1</v>
      </c>
      <c r="AH1208" s="3">
        <v>6.53</v>
      </c>
      <c r="AI1208" s="3">
        <v>7.68</v>
      </c>
      <c r="AJ1208" s="3">
        <v>6.2</v>
      </c>
      <c r="AK1208" s="3">
        <v>9.65</v>
      </c>
      <c r="AL1208" s="3">
        <v>7.7</v>
      </c>
      <c r="AM1208" s="3">
        <v>9.88</v>
      </c>
    </row>
    <row r="1209">
      <c r="A1209" s="3" t="s">
        <v>2591</v>
      </c>
      <c r="B1209" s="3" t="s">
        <v>127</v>
      </c>
      <c r="C1209" s="4">
        <v>18.0</v>
      </c>
      <c r="D1209" s="3" t="s">
        <v>58</v>
      </c>
      <c r="E1209" s="3" t="s">
        <v>42</v>
      </c>
      <c r="F1209" s="5">
        <v>6.66</v>
      </c>
      <c r="G1209" s="3">
        <v>2.0</v>
      </c>
      <c r="H1209" s="5">
        <v>84.86</v>
      </c>
      <c r="I1209" s="3" t="s">
        <v>1304</v>
      </c>
      <c r="J1209" s="3">
        <f>IFERROR(__xludf.DUMMYFUNCTION("COUNTA(SPLIT(I1209,"",""))"),3.0)</f>
        <v>3</v>
      </c>
      <c r="K1209" s="3">
        <f>IFERROR(__xludf.DUMMYFUNCTION("IF(REGEXMATCH(I1209,""(?i)literary society""),1,0)"),1.0)</f>
        <v>1</v>
      </c>
      <c r="L1209" s="3">
        <f>IFERROR(__xludf.DUMMYFUNCTION("IF(REGEXMATCH(I1209,""(?i)robotics""),1,0)"),1.0)</f>
        <v>1</v>
      </c>
      <c r="M1209" s="3">
        <f>IFERROR(__xludf.DUMMYFUNCTION("IF(REGEXMATCH(I1209,""(?i)coding club""),1,0)"),0.0)</f>
        <v>0</v>
      </c>
      <c r="N1209" s="3">
        <f>IFERROR(__xludf.DUMMYFUNCTION("IF(REGEXMATCH(I1209,""(?i)entrepreneurship cell""),1,0)"),0.0)</f>
        <v>0</v>
      </c>
      <c r="O1209" s="3">
        <f>IFERROR(__xludf.DUMMYFUNCTION("IF(REGEXMATCH(I1209,""(?i)cultural club""),1,0)"),1.0)</f>
        <v>1</v>
      </c>
      <c r="P1209" s="3">
        <f>IFERROR(__xludf.DUMMYFUNCTION("IF(REGEXMATCH(I1209,""(?i)sports club""),1,0)"),0.0)</f>
        <v>0</v>
      </c>
      <c r="Q1209" s="3" t="s">
        <v>2169</v>
      </c>
      <c r="R1209" s="3">
        <f>IFERROR(__xludf.DUMMYFUNCTION("COUNTA(SPLIT(Q1209,"",""))"),3.0)</f>
        <v>3</v>
      </c>
      <c r="S1209" s="3">
        <f>IFERROR(__xludf.DUMMYFUNCTION("IF(REGEXMATCH(Q1209,""(?i)c\+\+""),1,0)"),0.0)</f>
        <v>0</v>
      </c>
      <c r="T1209" s="3">
        <f>IFERROR(__xludf.DUMMYFUNCTION("IF(REGEXMATCH(Q1209,""(?i)machine learning""),1,0)"),0.0)</f>
        <v>0</v>
      </c>
      <c r="U1209" s="3">
        <f>IFERROR(__xludf.DUMMYFUNCTION("IF(REGEXMATCH(Q1209,""(?i)python""),1,0)"),1.0)</f>
        <v>1</v>
      </c>
      <c r="V1209" s="3">
        <f>IFERROR(__xludf.DUMMYFUNCTION("IF(REGEXMATCH(Q1209,""(?i)java""),1,0)"),0.0)</f>
        <v>0</v>
      </c>
      <c r="W1209" s="3">
        <f>IFERROR(__xludf.DUMMYFUNCTION("IF(REGEXMATCH(Q1209,""(?i)sql""),1,0)"),0.0)</f>
        <v>0</v>
      </c>
      <c r="X1209" s="3">
        <f>IFERROR(__xludf.DUMMYFUNCTION("IF(REGEXMATCH(Q1209,""(?i)web development""),1,0)"),1.0)</f>
        <v>1</v>
      </c>
      <c r="Y1209" s="3">
        <f>IFERROR(__xludf.DUMMYFUNCTION("IF(REGEXMATCH(Q1209,""(?i)data science""),1,0)"),1.0)</f>
        <v>1</v>
      </c>
      <c r="Z1209" s="3" t="s">
        <v>55</v>
      </c>
      <c r="AA1209" s="3" t="s">
        <v>48</v>
      </c>
      <c r="AB1209" s="3" t="s">
        <v>66</v>
      </c>
      <c r="AC1209" s="3" t="s">
        <v>61</v>
      </c>
      <c r="AD1209" s="3">
        <v>3.66</v>
      </c>
      <c r="AE1209" s="3" t="s">
        <v>61</v>
      </c>
      <c r="AF1209" s="3">
        <v>6.52</v>
      </c>
      <c r="AG1209" s="3">
        <v>7.84</v>
      </c>
      <c r="AH1209" s="3">
        <v>5.95</v>
      </c>
      <c r="AI1209" s="3">
        <v>4.47</v>
      </c>
      <c r="AJ1209" s="3">
        <v>6.77</v>
      </c>
      <c r="AK1209" s="3">
        <v>6.86</v>
      </c>
      <c r="AL1209" s="3">
        <v>7.14</v>
      </c>
      <c r="AM1209" s="3">
        <v>7.73</v>
      </c>
    </row>
    <row r="1210">
      <c r="A1210" s="3" t="s">
        <v>2592</v>
      </c>
      <c r="B1210" s="3" t="s">
        <v>143</v>
      </c>
      <c r="C1210" s="4">
        <v>22.0</v>
      </c>
      <c r="D1210" s="3" t="s">
        <v>41</v>
      </c>
      <c r="E1210" s="3" t="s">
        <v>42</v>
      </c>
      <c r="F1210" s="5">
        <v>7.05</v>
      </c>
      <c r="G1210" s="3">
        <v>1.0</v>
      </c>
      <c r="H1210" s="5">
        <v>78.8</v>
      </c>
      <c r="I1210" s="3" t="s">
        <v>12</v>
      </c>
      <c r="J1210" s="3">
        <f>IFERROR(__xludf.DUMMYFUNCTION("COUNTA(SPLIT(I1210,"",""))"),1.0)</f>
        <v>1</v>
      </c>
      <c r="K1210" s="3">
        <f>IFERROR(__xludf.DUMMYFUNCTION("IF(REGEXMATCH(I1210,""(?i)literary society""),1,0)"),0.0)</f>
        <v>0</v>
      </c>
      <c r="L1210" s="3">
        <f>IFERROR(__xludf.DUMMYFUNCTION("IF(REGEXMATCH(I1210,""(?i)robotics""),1,0)"),0.0)</f>
        <v>0</v>
      </c>
      <c r="M1210" s="3">
        <f>IFERROR(__xludf.DUMMYFUNCTION("IF(REGEXMATCH(I1210,""(?i)coding club""),1,0)"),1.0)</f>
        <v>1</v>
      </c>
      <c r="N1210" s="3">
        <f>IFERROR(__xludf.DUMMYFUNCTION("IF(REGEXMATCH(I1210,""(?i)entrepreneurship cell""),1,0)"),0.0)</f>
        <v>0</v>
      </c>
      <c r="O1210" s="3">
        <f>IFERROR(__xludf.DUMMYFUNCTION("IF(REGEXMATCH(I1210,""(?i)cultural club""),1,0)"),0.0)</f>
        <v>0</v>
      </c>
      <c r="P1210" s="3">
        <f>IFERROR(__xludf.DUMMYFUNCTION("IF(REGEXMATCH(I1210,""(?i)sports club""),1,0)"),0.0)</f>
        <v>0</v>
      </c>
      <c r="Q1210" s="3" t="s">
        <v>2593</v>
      </c>
      <c r="R1210" s="3">
        <f>IFERROR(__xludf.DUMMYFUNCTION("COUNTA(SPLIT(Q1210,"",""))"),3.0)</f>
        <v>3</v>
      </c>
      <c r="S1210" s="3">
        <f>IFERROR(__xludf.DUMMYFUNCTION("IF(REGEXMATCH(Q1210,""(?i)c\+\+""),1,0)"),0.0)</f>
        <v>0</v>
      </c>
      <c r="T1210" s="3">
        <f>IFERROR(__xludf.DUMMYFUNCTION("IF(REGEXMATCH(Q1210,""(?i)machine learning""),1,0)"),1.0)</f>
        <v>1</v>
      </c>
      <c r="U1210" s="3">
        <f>IFERROR(__xludf.DUMMYFUNCTION("IF(REGEXMATCH(Q1210,""(?i)python""),1,0)"),1.0)</f>
        <v>1</v>
      </c>
      <c r="V1210" s="3">
        <f>IFERROR(__xludf.DUMMYFUNCTION("IF(REGEXMATCH(Q1210,""(?i)java""),1,0)"),0.0)</f>
        <v>0</v>
      </c>
      <c r="W1210" s="3">
        <f>IFERROR(__xludf.DUMMYFUNCTION("IF(REGEXMATCH(Q1210,""(?i)sql""),1,0)"),0.0)</f>
        <v>0</v>
      </c>
      <c r="X1210" s="3">
        <f>IFERROR(__xludf.DUMMYFUNCTION("IF(REGEXMATCH(Q1210,""(?i)web development""),1,0)"),0.0)</f>
        <v>0</v>
      </c>
      <c r="Y1210" s="3">
        <f>IFERROR(__xludf.DUMMYFUNCTION("IF(REGEXMATCH(Q1210,""(?i)data science""),1,0)"),1.0)</f>
        <v>1</v>
      </c>
      <c r="Z1210" s="3" t="s">
        <v>55</v>
      </c>
      <c r="AA1210" s="3" t="s">
        <v>48</v>
      </c>
      <c r="AB1210" s="3" t="s">
        <v>47</v>
      </c>
      <c r="AC1210" s="3" t="s">
        <v>48</v>
      </c>
      <c r="AD1210" s="3">
        <v>0.0</v>
      </c>
      <c r="AE1210" s="3" t="s">
        <v>49</v>
      </c>
      <c r="AF1210" s="3">
        <v>7.17</v>
      </c>
      <c r="AG1210" s="3">
        <v>5.62</v>
      </c>
      <c r="AH1210" s="3">
        <v>7.32</v>
      </c>
      <c r="AI1210" s="3">
        <v>7.75</v>
      </c>
      <c r="AJ1210" s="3">
        <v>8.52</v>
      </c>
      <c r="AK1210" s="3">
        <v>8.41</v>
      </c>
      <c r="AL1210" s="3">
        <v>6.3</v>
      </c>
      <c r="AM1210" s="3">
        <v>5.33</v>
      </c>
    </row>
    <row r="1211">
      <c r="A1211" s="3" t="s">
        <v>2594</v>
      </c>
      <c r="B1211" s="3" t="s">
        <v>91</v>
      </c>
      <c r="C1211" s="4">
        <v>21.0</v>
      </c>
      <c r="D1211" s="3" t="s">
        <v>41</v>
      </c>
      <c r="E1211" s="3" t="s">
        <v>52</v>
      </c>
      <c r="F1211" s="5">
        <v>7.14</v>
      </c>
      <c r="G1211" s="3">
        <v>0.0</v>
      </c>
      <c r="H1211" s="5">
        <v>60.16</v>
      </c>
      <c r="I1211" s="3" t="s">
        <v>10</v>
      </c>
      <c r="J1211" s="3">
        <f>IFERROR(__xludf.DUMMYFUNCTION("COUNTA(SPLIT(I1211,"",""))"),1.0)</f>
        <v>1</v>
      </c>
      <c r="K1211" s="3">
        <f>IFERROR(__xludf.DUMMYFUNCTION("IF(REGEXMATCH(I1211,""(?i)literary society""),1,0)"),1.0)</f>
        <v>1</v>
      </c>
      <c r="L1211" s="3">
        <f>IFERROR(__xludf.DUMMYFUNCTION("IF(REGEXMATCH(I1211,""(?i)robotics""),1,0)"),0.0)</f>
        <v>0</v>
      </c>
      <c r="M1211" s="3">
        <f>IFERROR(__xludf.DUMMYFUNCTION("IF(REGEXMATCH(I1211,""(?i)coding club""),1,0)"),0.0)</f>
        <v>0</v>
      </c>
      <c r="N1211" s="3">
        <f>IFERROR(__xludf.DUMMYFUNCTION("IF(REGEXMATCH(I1211,""(?i)entrepreneurship cell""),1,0)"),0.0)</f>
        <v>0</v>
      </c>
      <c r="O1211" s="3">
        <f>IFERROR(__xludf.DUMMYFUNCTION("IF(REGEXMATCH(I1211,""(?i)cultural club""),1,0)"),0.0)</f>
        <v>0</v>
      </c>
      <c r="P1211" s="3">
        <f>IFERROR(__xludf.DUMMYFUNCTION("IF(REGEXMATCH(I1211,""(?i)sports club""),1,0)"),0.0)</f>
        <v>0</v>
      </c>
      <c r="Q1211" s="3" t="s">
        <v>1132</v>
      </c>
      <c r="R1211" s="3">
        <f>IFERROR(__xludf.DUMMYFUNCTION("COUNTA(SPLIT(Q1211,"",""))"),3.0)</f>
        <v>3</v>
      </c>
      <c r="S1211" s="3">
        <f>IFERROR(__xludf.DUMMYFUNCTION("IF(REGEXMATCH(Q1211,""(?i)c\+\+""),1,0)"),0.0)</f>
        <v>0</v>
      </c>
      <c r="T1211" s="3">
        <f>IFERROR(__xludf.DUMMYFUNCTION("IF(REGEXMATCH(Q1211,""(?i)machine learning""),1,0)"),1.0)</f>
        <v>1</v>
      </c>
      <c r="U1211" s="3">
        <f>IFERROR(__xludf.DUMMYFUNCTION("IF(REGEXMATCH(Q1211,""(?i)python""),1,0)"),0.0)</f>
        <v>0</v>
      </c>
      <c r="V1211" s="3">
        <f>IFERROR(__xludf.DUMMYFUNCTION("IF(REGEXMATCH(Q1211,""(?i)java""),1,0)"),1.0)</f>
        <v>1</v>
      </c>
      <c r="W1211" s="3">
        <f>IFERROR(__xludf.DUMMYFUNCTION("IF(REGEXMATCH(Q1211,""(?i)sql""),1,0)"),0.0)</f>
        <v>0</v>
      </c>
      <c r="X1211" s="3">
        <f>IFERROR(__xludf.DUMMYFUNCTION("IF(REGEXMATCH(Q1211,""(?i)web development""),1,0)"),1.0)</f>
        <v>1</v>
      </c>
      <c r="Y1211" s="3">
        <f>IFERROR(__xludf.DUMMYFUNCTION("IF(REGEXMATCH(Q1211,""(?i)data science""),1,0)"),0.0)</f>
        <v>0</v>
      </c>
      <c r="Z1211" s="3" t="s">
        <v>55</v>
      </c>
      <c r="AA1211" s="3" t="s">
        <v>48</v>
      </c>
      <c r="AB1211" s="3" t="s">
        <v>66</v>
      </c>
      <c r="AC1211" s="3" t="s">
        <v>72</v>
      </c>
      <c r="AD1211" s="3">
        <v>19.99</v>
      </c>
      <c r="AE1211" s="3" t="s">
        <v>75</v>
      </c>
      <c r="AF1211" s="3">
        <v>7.68</v>
      </c>
      <c r="AG1211" s="3">
        <v>6.8</v>
      </c>
      <c r="AH1211" s="3">
        <v>5.29</v>
      </c>
      <c r="AI1211" s="3">
        <v>7.33</v>
      </c>
      <c r="AJ1211" s="3">
        <v>8.01</v>
      </c>
      <c r="AK1211" s="3">
        <v>8.28</v>
      </c>
      <c r="AL1211" s="3">
        <v>6.62</v>
      </c>
      <c r="AM1211" s="3">
        <v>7.15</v>
      </c>
    </row>
    <row r="1212">
      <c r="A1212" s="3" t="s">
        <v>2595</v>
      </c>
      <c r="B1212" s="3" t="s">
        <v>238</v>
      </c>
      <c r="C1212" s="4">
        <v>19.0</v>
      </c>
      <c r="D1212" s="3" t="s">
        <v>41</v>
      </c>
      <c r="E1212" s="3" t="s">
        <v>59</v>
      </c>
      <c r="F1212" s="5">
        <v>7.16</v>
      </c>
      <c r="G1212" s="3">
        <v>1.0</v>
      </c>
      <c r="H1212" s="5">
        <v>84.92</v>
      </c>
      <c r="I1212" s="3" t="s">
        <v>1060</v>
      </c>
      <c r="J1212" s="3">
        <f>IFERROR(__xludf.DUMMYFUNCTION("COUNTA(SPLIT(I1212,"",""))"),3.0)</f>
        <v>3</v>
      </c>
      <c r="K1212" s="3">
        <f>IFERROR(__xludf.DUMMYFUNCTION("IF(REGEXMATCH(I1212,""(?i)literary society""),1,0)"),0.0)</f>
        <v>0</v>
      </c>
      <c r="L1212" s="3">
        <f>IFERROR(__xludf.DUMMYFUNCTION("IF(REGEXMATCH(I1212,""(?i)robotics""),1,0)"),0.0)</f>
        <v>0</v>
      </c>
      <c r="M1212" s="3">
        <f>IFERROR(__xludf.DUMMYFUNCTION("IF(REGEXMATCH(I1212,""(?i)coding club""),1,0)"),1.0)</f>
        <v>1</v>
      </c>
      <c r="N1212" s="3">
        <f>IFERROR(__xludf.DUMMYFUNCTION("IF(REGEXMATCH(I1212,""(?i)entrepreneurship cell""),1,0)"),1.0)</f>
        <v>1</v>
      </c>
      <c r="O1212" s="3">
        <f>IFERROR(__xludf.DUMMYFUNCTION("IF(REGEXMATCH(I1212,""(?i)cultural club""),1,0)"),0.0)</f>
        <v>0</v>
      </c>
      <c r="P1212" s="3">
        <f>IFERROR(__xludf.DUMMYFUNCTION("IF(REGEXMATCH(I1212,""(?i)sports club""),1,0)"),1.0)</f>
        <v>1</v>
      </c>
      <c r="Q1212" s="3" t="s">
        <v>125</v>
      </c>
      <c r="R1212" s="3">
        <f>IFERROR(__xludf.DUMMYFUNCTION("COUNTA(SPLIT(Q1212,"",""))"),2.0)</f>
        <v>2</v>
      </c>
      <c r="S1212" s="3">
        <f>IFERROR(__xludf.DUMMYFUNCTION("IF(REGEXMATCH(Q1212,""(?i)c\+\+""),1,0)"),0.0)</f>
        <v>0</v>
      </c>
      <c r="T1212" s="3">
        <f>IFERROR(__xludf.DUMMYFUNCTION("IF(REGEXMATCH(Q1212,""(?i)machine learning""),1,0)"),0.0)</f>
        <v>0</v>
      </c>
      <c r="U1212" s="3">
        <f>IFERROR(__xludf.DUMMYFUNCTION("IF(REGEXMATCH(Q1212,""(?i)python""),1,0)"),1.0)</f>
        <v>1</v>
      </c>
      <c r="V1212" s="3">
        <f>IFERROR(__xludf.DUMMYFUNCTION("IF(REGEXMATCH(Q1212,""(?i)java""),1,0)"),0.0)</f>
        <v>0</v>
      </c>
      <c r="W1212" s="3">
        <f>IFERROR(__xludf.DUMMYFUNCTION("IF(REGEXMATCH(Q1212,""(?i)sql""),1,0)"),0.0)</f>
        <v>0</v>
      </c>
      <c r="X1212" s="3">
        <f>IFERROR(__xludf.DUMMYFUNCTION("IF(REGEXMATCH(Q1212,""(?i)web development""),1,0)"),0.0)</f>
        <v>0</v>
      </c>
      <c r="Y1212" s="3">
        <f>IFERROR(__xludf.DUMMYFUNCTION("IF(REGEXMATCH(Q1212,""(?i)data science""),1,0)"),1.0)</f>
        <v>1</v>
      </c>
      <c r="Z1212" s="3" t="s">
        <v>45</v>
      </c>
      <c r="AA1212" s="3" t="s">
        <v>67</v>
      </c>
      <c r="AB1212" s="3" t="s">
        <v>47</v>
      </c>
      <c r="AC1212" s="3" t="s">
        <v>48</v>
      </c>
      <c r="AD1212" s="3">
        <v>0.0</v>
      </c>
      <c r="AE1212" s="3" t="s">
        <v>49</v>
      </c>
      <c r="AF1212" s="3">
        <v>7.42</v>
      </c>
      <c r="AG1212" s="3">
        <v>6.5</v>
      </c>
      <c r="AH1212" s="3">
        <v>6.15</v>
      </c>
      <c r="AI1212" s="3">
        <v>6.68</v>
      </c>
      <c r="AJ1212" s="3">
        <v>8.21</v>
      </c>
      <c r="AK1212" s="3">
        <v>6.66</v>
      </c>
      <c r="AL1212" s="3">
        <v>8.05</v>
      </c>
      <c r="AM1212" s="3">
        <v>7.65</v>
      </c>
    </row>
    <row r="1213">
      <c r="A1213" s="3" t="s">
        <v>2596</v>
      </c>
      <c r="B1213" s="3" t="s">
        <v>57</v>
      </c>
      <c r="C1213" s="4">
        <v>20.0</v>
      </c>
      <c r="D1213" s="3" t="s">
        <v>58</v>
      </c>
      <c r="E1213" s="3" t="s">
        <v>42</v>
      </c>
      <c r="F1213" s="5">
        <v>6.88</v>
      </c>
      <c r="G1213" s="3">
        <v>2.0</v>
      </c>
      <c r="H1213" s="5">
        <v>72.73</v>
      </c>
      <c r="I1213" s="3" t="s">
        <v>175</v>
      </c>
      <c r="J1213" s="3">
        <f>IFERROR(__xludf.DUMMYFUNCTION("COUNTA(SPLIT(I1213,"",""))"),2.0)</f>
        <v>2</v>
      </c>
      <c r="K1213" s="3">
        <f>IFERROR(__xludf.DUMMYFUNCTION("IF(REGEXMATCH(I1213,""(?i)literary society""),1,0)"),0.0)</f>
        <v>0</v>
      </c>
      <c r="L1213" s="3">
        <f>IFERROR(__xludf.DUMMYFUNCTION("IF(REGEXMATCH(I1213,""(?i)robotics""),1,0)"),0.0)</f>
        <v>0</v>
      </c>
      <c r="M1213" s="3">
        <f>IFERROR(__xludf.DUMMYFUNCTION("IF(REGEXMATCH(I1213,""(?i)coding club""),1,0)"),1.0)</f>
        <v>1</v>
      </c>
      <c r="N1213" s="3">
        <f>IFERROR(__xludf.DUMMYFUNCTION("IF(REGEXMATCH(I1213,""(?i)entrepreneurship cell""),1,0)"),0.0)</f>
        <v>0</v>
      </c>
      <c r="O1213" s="3">
        <f>IFERROR(__xludf.DUMMYFUNCTION("IF(REGEXMATCH(I1213,""(?i)cultural club""),1,0)"),0.0)</f>
        <v>0</v>
      </c>
      <c r="P1213" s="3">
        <f>IFERROR(__xludf.DUMMYFUNCTION("IF(REGEXMATCH(I1213,""(?i)sports club""),1,0)"),1.0)</f>
        <v>1</v>
      </c>
      <c r="Q1213" s="3" t="s">
        <v>360</v>
      </c>
      <c r="R1213" s="3">
        <f>IFERROR(__xludf.DUMMYFUNCTION("COUNTA(SPLIT(Q1213,"",""))"),2.0)</f>
        <v>2</v>
      </c>
      <c r="S1213" s="3">
        <f>IFERROR(__xludf.DUMMYFUNCTION("IF(REGEXMATCH(Q1213,""(?i)c\+\+""),1,0)"),0.0)</f>
        <v>0</v>
      </c>
      <c r="T1213" s="3">
        <f>IFERROR(__xludf.DUMMYFUNCTION("IF(REGEXMATCH(Q1213,""(?i)machine learning""),1,0)"),1.0)</f>
        <v>1</v>
      </c>
      <c r="U1213" s="3">
        <f>IFERROR(__xludf.DUMMYFUNCTION("IF(REGEXMATCH(Q1213,""(?i)python""),1,0)"),0.0)</f>
        <v>0</v>
      </c>
      <c r="V1213" s="3">
        <f>IFERROR(__xludf.DUMMYFUNCTION("IF(REGEXMATCH(Q1213,""(?i)java""),1,0)"),0.0)</f>
        <v>0</v>
      </c>
      <c r="W1213" s="3">
        <f>IFERROR(__xludf.DUMMYFUNCTION("IF(REGEXMATCH(Q1213,""(?i)sql""),1,0)"),0.0)</f>
        <v>0</v>
      </c>
      <c r="X1213" s="3">
        <f>IFERROR(__xludf.DUMMYFUNCTION("IF(REGEXMATCH(Q1213,""(?i)web development""),1,0)"),0.0)</f>
        <v>0</v>
      </c>
      <c r="Y1213" s="3">
        <f>IFERROR(__xludf.DUMMYFUNCTION("IF(REGEXMATCH(Q1213,""(?i)data science""),1,0)"),1.0)</f>
        <v>1</v>
      </c>
      <c r="Z1213" s="3" t="s">
        <v>45</v>
      </c>
      <c r="AA1213" s="3" t="s">
        <v>85</v>
      </c>
      <c r="AB1213" s="3" t="s">
        <v>47</v>
      </c>
      <c r="AC1213" s="3" t="s">
        <v>48</v>
      </c>
      <c r="AD1213" s="3">
        <v>0.0</v>
      </c>
      <c r="AE1213" s="3" t="s">
        <v>49</v>
      </c>
      <c r="AF1213" s="3">
        <v>6.2</v>
      </c>
      <c r="AG1213" s="3">
        <v>6.62</v>
      </c>
      <c r="AH1213" s="3">
        <v>6.44</v>
      </c>
      <c r="AI1213" s="3">
        <v>6.93</v>
      </c>
      <c r="AJ1213" s="3">
        <v>7.63</v>
      </c>
      <c r="AK1213" s="3">
        <v>7.29</v>
      </c>
      <c r="AL1213" s="3">
        <v>7.2</v>
      </c>
      <c r="AM1213" s="3">
        <v>6.76</v>
      </c>
    </row>
    <row r="1214">
      <c r="A1214" s="3" t="s">
        <v>2597</v>
      </c>
      <c r="B1214" s="3" t="s">
        <v>2598</v>
      </c>
      <c r="C1214" s="4">
        <v>18.0</v>
      </c>
      <c r="D1214" s="3" t="s">
        <v>58</v>
      </c>
      <c r="E1214" s="3" t="s">
        <v>59</v>
      </c>
      <c r="F1214" s="5">
        <v>6.89</v>
      </c>
      <c r="G1214" s="3">
        <v>0.0</v>
      </c>
      <c r="H1214" s="5">
        <v>85.37</v>
      </c>
      <c r="I1214" s="3" t="s">
        <v>15</v>
      </c>
      <c r="J1214" s="3">
        <f>IFERROR(__xludf.DUMMYFUNCTION("COUNTA(SPLIT(I1214,"",""))"),1.0)</f>
        <v>1</v>
      </c>
      <c r="K1214" s="3">
        <f>IFERROR(__xludf.DUMMYFUNCTION("IF(REGEXMATCH(I1214,""(?i)literary society""),1,0)"),0.0)</f>
        <v>0</v>
      </c>
      <c r="L1214" s="3">
        <f>IFERROR(__xludf.DUMMYFUNCTION("IF(REGEXMATCH(I1214,""(?i)robotics""),1,0)"),0.0)</f>
        <v>0</v>
      </c>
      <c r="M1214" s="3">
        <f>IFERROR(__xludf.DUMMYFUNCTION("IF(REGEXMATCH(I1214,""(?i)coding club""),1,0)"),0.0)</f>
        <v>0</v>
      </c>
      <c r="N1214" s="3">
        <f>IFERROR(__xludf.DUMMYFUNCTION("IF(REGEXMATCH(I1214,""(?i)entrepreneurship cell""),1,0)"),0.0)</f>
        <v>0</v>
      </c>
      <c r="O1214" s="3">
        <f>IFERROR(__xludf.DUMMYFUNCTION("IF(REGEXMATCH(I1214,""(?i)cultural club""),1,0)"),0.0)</f>
        <v>0</v>
      </c>
      <c r="P1214" s="3">
        <f>IFERROR(__xludf.DUMMYFUNCTION("IF(REGEXMATCH(I1214,""(?i)sports club""),1,0)"),1.0)</f>
        <v>1</v>
      </c>
      <c r="Q1214" s="3" t="s">
        <v>2599</v>
      </c>
      <c r="R1214" s="3">
        <f>IFERROR(__xludf.DUMMYFUNCTION("COUNTA(SPLIT(Q1214,"",""))"),5.0)</f>
        <v>5</v>
      </c>
      <c r="S1214" s="3">
        <f>IFERROR(__xludf.DUMMYFUNCTION("IF(REGEXMATCH(Q1214,""(?i)c\+\+""),1,0)"),1.0)</f>
        <v>1</v>
      </c>
      <c r="T1214" s="3">
        <f>IFERROR(__xludf.DUMMYFUNCTION("IF(REGEXMATCH(Q1214,""(?i)machine learning""),1,0)"),1.0)</f>
        <v>1</v>
      </c>
      <c r="U1214" s="3">
        <f>IFERROR(__xludf.DUMMYFUNCTION("IF(REGEXMATCH(Q1214,""(?i)python""),1,0)"),0.0)</f>
        <v>0</v>
      </c>
      <c r="V1214" s="3">
        <f>IFERROR(__xludf.DUMMYFUNCTION("IF(REGEXMATCH(Q1214,""(?i)java""),1,0)"),0.0)</f>
        <v>0</v>
      </c>
      <c r="W1214" s="3">
        <f>IFERROR(__xludf.DUMMYFUNCTION("IF(REGEXMATCH(Q1214,""(?i)sql""),1,0)"),1.0)</f>
        <v>1</v>
      </c>
      <c r="X1214" s="3">
        <f>IFERROR(__xludf.DUMMYFUNCTION("IF(REGEXMATCH(Q1214,""(?i)web development""),1,0)"),1.0)</f>
        <v>1</v>
      </c>
      <c r="Y1214" s="3">
        <f>IFERROR(__xludf.DUMMYFUNCTION("IF(REGEXMATCH(Q1214,""(?i)data science""),1,0)"),1.0)</f>
        <v>1</v>
      </c>
      <c r="Z1214" s="3" t="s">
        <v>45</v>
      </c>
      <c r="AA1214" s="3" t="s">
        <v>72</v>
      </c>
      <c r="AB1214" s="3" t="s">
        <v>66</v>
      </c>
      <c r="AC1214" s="3" t="s">
        <v>72</v>
      </c>
      <c r="AD1214" s="3">
        <v>14.57</v>
      </c>
      <c r="AE1214" s="3" t="s">
        <v>75</v>
      </c>
      <c r="AF1214" s="3">
        <v>6.34</v>
      </c>
      <c r="AG1214" s="3">
        <v>6.85</v>
      </c>
      <c r="AH1214" s="3">
        <v>6.15</v>
      </c>
      <c r="AI1214" s="3">
        <v>6.18</v>
      </c>
      <c r="AJ1214" s="3">
        <v>8.09</v>
      </c>
      <c r="AK1214" s="3">
        <v>8.0</v>
      </c>
      <c r="AL1214" s="3">
        <v>6.56</v>
      </c>
      <c r="AM1214" s="3">
        <v>6.92</v>
      </c>
    </row>
    <row r="1215">
      <c r="A1215" s="3" t="s">
        <v>2600</v>
      </c>
      <c r="B1215" s="3" t="s">
        <v>2601</v>
      </c>
      <c r="C1215" s="4">
        <v>23.0</v>
      </c>
      <c r="D1215" s="3" t="s">
        <v>41</v>
      </c>
      <c r="E1215" s="3" t="s">
        <v>92</v>
      </c>
      <c r="F1215" s="5">
        <v>7.33</v>
      </c>
      <c r="G1215" s="3">
        <v>2.0</v>
      </c>
      <c r="H1215" s="5">
        <v>91.85</v>
      </c>
      <c r="I1215" s="3" t="s">
        <v>10</v>
      </c>
      <c r="J1215" s="3">
        <f>IFERROR(__xludf.DUMMYFUNCTION("COUNTA(SPLIT(I1215,"",""))"),1.0)</f>
        <v>1</v>
      </c>
      <c r="K1215" s="3">
        <f>IFERROR(__xludf.DUMMYFUNCTION("IF(REGEXMATCH(I1215,""(?i)literary society""),1,0)"),1.0)</f>
        <v>1</v>
      </c>
      <c r="L1215" s="3">
        <f>IFERROR(__xludf.DUMMYFUNCTION("IF(REGEXMATCH(I1215,""(?i)robotics""),1,0)"),0.0)</f>
        <v>0</v>
      </c>
      <c r="M1215" s="3">
        <f>IFERROR(__xludf.DUMMYFUNCTION("IF(REGEXMATCH(I1215,""(?i)coding club""),1,0)"),0.0)</f>
        <v>0</v>
      </c>
      <c r="N1215" s="3">
        <f>IFERROR(__xludf.DUMMYFUNCTION("IF(REGEXMATCH(I1215,""(?i)entrepreneurship cell""),1,0)"),0.0)</f>
        <v>0</v>
      </c>
      <c r="O1215" s="3">
        <f>IFERROR(__xludf.DUMMYFUNCTION("IF(REGEXMATCH(I1215,""(?i)cultural club""),1,0)"),0.0)</f>
        <v>0</v>
      </c>
      <c r="P1215" s="3">
        <f>IFERROR(__xludf.DUMMYFUNCTION("IF(REGEXMATCH(I1215,""(?i)sports club""),1,0)"),0.0)</f>
        <v>0</v>
      </c>
      <c r="Q1215" s="3" t="s">
        <v>101</v>
      </c>
      <c r="R1215" s="3">
        <f>IFERROR(__xludf.DUMMYFUNCTION("COUNTA(SPLIT(Q1215,"",""))"),4.0)</f>
        <v>4</v>
      </c>
      <c r="S1215" s="3">
        <f>IFERROR(__xludf.DUMMYFUNCTION("IF(REGEXMATCH(Q1215,""(?i)c\+\+""),1,0)"),1.0)</f>
        <v>1</v>
      </c>
      <c r="T1215" s="3">
        <f>IFERROR(__xludf.DUMMYFUNCTION("IF(REGEXMATCH(Q1215,""(?i)machine learning""),1,0)"),0.0)</f>
        <v>0</v>
      </c>
      <c r="U1215" s="3">
        <f>IFERROR(__xludf.DUMMYFUNCTION("IF(REGEXMATCH(Q1215,""(?i)python""),1,0)"),0.0)</f>
        <v>0</v>
      </c>
      <c r="V1215" s="3">
        <f>IFERROR(__xludf.DUMMYFUNCTION("IF(REGEXMATCH(Q1215,""(?i)java""),1,0)"),1.0)</f>
        <v>1</v>
      </c>
      <c r="W1215" s="3">
        <f>IFERROR(__xludf.DUMMYFUNCTION("IF(REGEXMATCH(Q1215,""(?i)sql""),1,0)"),1.0)</f>
        <v>1</v>
      </c>
      <c r="X1215" s="3">
        <f>IFERROR(__xludf.DUMMYFUNCTION("IF(REGEXMATCH(Q1215,""(?i)web development""),1,0)"),1.0)</f>
        <v>1</v>
      </c>
      <c r="Y1215" s="3">
        <f>IFERROR(__xludf.DUMMYFUNCTION("IF(REGEXMATCH(Q1215,""(?i)data science""),1,0)"),0.0)</f>
        <v>0</v>
      </c>
      <c r="Z1215" s="3" t="s">
        <v>45</v>
      </c>
      <c r="AA1215" s="3" t="s">
        <v>46</v>
      </c>
      <c r="AB1215" s="3" t="s">
        <v>47</v>
      </c>
      <c r="AC1215" s="3" t="s">
        <v>48</v>
      </c>
      <c r="AD1215" s="3">
        <v>0.0</v>
      </c>
      <c r="AE1215" s="3" t="s">
        <v>49</v>
      </c>
      <c r="AF1215" s="3">
        <v>8.31</v>
      </c>
      <c r="AG1215" s="3">
        <v>7.86</v>
      </c>
      <c r="AH1215" s="3">
        <v>6.03</v>
      </c>
      <c r="AI1215" s="3">
        <v>7.36</v>
      </c>
      <c r="AJ1215" s="3">
        <v>8.96</v>
      </c>
      <c r="AK1215" s="3">
        <v>5.18</v>
      </c>
      <c r="AL1215" s="3">
        <v>6.81</v>
      </c>
      <c r="AM1215" s="3">
        <v>8.16</v>
      </c>
    </row>
    <row r="1216">
      <c r="A1216" s="3" t="s">
        <v>2602</v>
      </c>
      <c r="B1216" s="3" t="s">
        <v>2603</v>
      </c>
      <c r="C1216" s="4">
        <v>18.0</v>
      </c>
      <c r="D1216" s="3" t="s">
        <v>58</v>
      </c>
      <c r="E1216" s="3" t="s">
        <v>82</v>
      </c>
      <c r="F1216" s="5">
        <v>7.13</v>
      </c>
      <c r="G1216" s="3">
        <v>0.0</v>
      </c>
      <c r="H1216" s="5">
        <v>79.47</v>
      </c>
      <c r="I1216" s="3" t="s">
        <v>864</v>
      </c>
      <c r="J1216" s="3">
        <f>IFERROR(__xludf.DUMMYFUNCTION("COUNTA(SPLIT(I1216,"",""))"),2.0)</f>
        <v>2</v>
      </c>
      <c r="K1216" s="3">
        <f>IFERROR(__xludf.DUMMYFUNCTION("IF(REGEXMATCH(I1216,""(?i)literary society""),1,0)"),0.0)</f>
        <v>0</v>
      </c>
      <c r="L1216" s="3">
        <f>IFERROR(__xludf.DUMMYFUNCTION("IF(REGEXMATCH(I1216,""(?i)robotics""),1,0)"),0.0)</f>
        <v>0</v>
      </c>
      <c r="M1216" s="3">
        <f>IFERROR(__xludf.DUMMYFUNCTION("IF(REGEXMATCH(I1216,""(?i)coding club""),1,0)"),0.0)</f>
        <v>0</v>
      </c>
      <c r="N1216" s="3">
        <f>IFERROR(__xludf.DUMMYFUNCTION("IF(REGEXMATCH(I1216,""(?i)entrepreneurship cell""),1,0)"),0.0)</f>
        <v>0</v>
      </c>
      <c r="O1216" s="3">
        <f>IFERROR(__xludf.DUMMYFUNCTION("IF(REGEXMATCH(I1216,""(?i)cultural club""),1,0)"),1.0)</f>
        <v>1</v>
      </c>
      <c r="P1216" s="3">
        <f>IFERROR(__xludf.DUMMYFUNCTION("IF(REGEXMATCH(I1216,""(?i)sports club""),1,0)"),1.0)</f>
        <v>1</v>
      </c>
      <c r="Q1216" s="3" t="s">
        <v>2604</v>
      </c>
      <c r="R1216" s="3">
        <f>IFERROR(__xludf.DUMMYFUNCTION("COUNTA(SPLIT(Q1216,"",""))"),5.0)</f>
        <v>5</v>
      </c>
      <c r="S1216" s="3">
        <f>IFERROR(__xludf.DUMMYFUNCTION("IF(REGEXMATCH(Q1216,""(?i)c\+\+""),1,0)"),0.0)</f>
        <v>0</v>
      </c>
      <c r="T1216" s="3">
        <f>IFERROR(__xludf.DUMMYFUNCTION("IF(REGEXMATCH(Q1216,""(?i)machine learning""),1,0)"),1.0)</f>
        <v>1</v>
      </c>
      <c r="U1216" s="3">
        <f>IFERROR(__xludf.DUMMYFUNCTION("IF(REGEXMATCH(Q1216,""(?i)python""),1,0)"),1.0)</f>
        <v>1</v>
      </c>
      <c r="V1216" s="3">
        <f>IFERROR(__xludf.DUMMYFUNCTION("IF(REGEXMATCH(Q1216,""(?i)java""),1,0)"),1.0)</f>
        <v>1</v>
      </c>
      <c r="W1216" s="3">
        <f>IFERROR(__xludf.DUMMYFUNCTION("IF(REGEXMATCH(Q1216,""(?i)sql""),1,0)"),0.0)</f>
        <v>0</v>
      </c>
      <c r="X1216" s="3">
        <f>IFERROR(__xludf.DUMMYFUNCTION("IF(REGEXMATCH(Q1216,""(?i)web development""),1,0)"),1.0)</f>
        <v>1</v>
      </c>
      <c r="Y1216" s="3">
        <f>IFERROR(__xludf.DUMMYFUNCTION("IF(REGEXMATCH(Q1216,""(?i)data science""),1,0)"),1.0)</f>
        <v>1</v>
      </c>
      <c r="Z1216" s="3" t="s">
        <v>45</v>
      </c>
      <c r="AA1216" s="3" t="s">
        <v>67</v>
      </c>
      <c r="AB1216" s="3" t="s">
        <v>66</v>
      </c>
      <c r="AC1216" s="3" t="s">
        <v>67</v>
      </c>
      <c r="AD1216" s="3">
        <v>19.64</v>
      </c>
      <c r="AE1216" s="3" t="s">
        <v>72</v>
      </c>
      <c r="AF1216" s="3">
        <v>8.3</v>
      </c>
      <c r="AG1216" s="3">
        <v>6.1</v>
      </c>
      <c r="AH1216" s="3">
        <v>6.54</v>
      </c>
      <c r="AI1216" s="3">
        <v>8.45</v>
      </c>
      <c r="AJ1216" s="3">
        <v>7.03</v>
      </c>
      <c r="AK1216" s="3">
        <v>6.86</v>
      </c>
      <c r="AL1216" s="3">
        <v>5.66</v>
      </c>
      <c r="AM1216" s="3">
        <v>8.07</v>
      </c>
    </row>
    <row r="1217">
      <c r="A1217" s="3" t="s">
        <v>2605</v>
      </c>
      <c r="B1217" s="3" t="s">
        <v>2606</v>
      </c>
      <c r="C1217" s="4">
        <v>20.0</v>
      </c>
      <c r="D1217" s="3" t="s">
        <v>58</v>
      </c>
      <c r="E1217" s="3" t="s">
        <v>70</v>
      </c>
      <c r="F1217" s="5">
        <v>6.94</v>
      </c>
      <c r="G1217" s="3">
        <v>1.0</v>
      </c>
      <c r="H1217" s="5">
        <v>99.98</v>
      </c>
      <c r="I1217" s="3" t="s">
        <v>615</v>
      </c>
      <c r="J1217" s="3">
        <f>IFERROR(__xludf.DUMMYFUNCTION("COUNTA(SPLIT(I1217,"",""))"),2.0)</f>
        <v>2</v>
      </c>
      <c r="K1217" s="3">
        <f>IFERROR(__xludf.DUMMYFUNCTION("IF(REGEXMATCH(I1217,""(?i)literary society""),1,0)"),0.0)</f>
        <v>0</v>
      </c>
      <c r="L1217" s="3">
        <f>IFERROR(__xludf.DUMMYFUNCTION("IF(REGEXMATCH(I1217,""(?i)robotics""),1,0)"),1.0)</f>
        <v>1</v>
      </c>
      <c r="M1217" s="3">
        <f>IFERROR(__xludf.DUMMYFUNCTION("IF(REGEXMATCH(I1217,""(?i)coding club""),1,0)"),0.0)</f>
        <v>0</v>
      </c>
      <c r="N1217" s="3">
        <f>IFERROR(__xludf.DUMMYFUNCTION("IF(REGEXMATCH(I1217,""(?i)entrepreneurship cell""),1,0)"),1.0)</f>
        <v>1</v>
      </c>
      <c r="O1217" s="3">
        <f>IFERROR(__xludf.DUMMYFUNCTION("IF(REGEXMATCH(I1217,""(?i)cultural club""),1,0)"),0.0)</f>
        <v>0</v>
      </c>
      <c r="P1217" s="3">
        <f>IFERROR(__xludf.DUMMYFUNCTION("IF(REGEXMATCH(I1217,""(?i)sports club""),1,0)"),0.0)</f>
        <v>0</v>
      </c>
      <c r="Q1217" s="3" t="s">
        <v>217</v>
      </c>
      <c r="R1217" s="3">
        <f>IFERROR(__xludf.DUMMYFUNCTION("COUNTA(SPLIT(Q1217,"",""))"),2.0)</f>
        <v>2</v>
      </c>
      <c r="S1217" s="3">
        <f>IFERROR(__xludf.DUMMYFUNCTION("IF(REGEXMATCH(Q1217,""(?i)c\+\+""),1,0)"),0.0)</f>
        <v>0</v>
      </c>
      <c r="T1217" s="3">
        <f>IFERROR(__xludf.DUMMYFUNCTION("IF(REGEXMATCH(Q1217,""(?i)machine learning""),1,0)"),1.0)</f>
        <v>1</v>
      </c>
      <c r="U1217" s="3">
        <f>IFERROR(__xludf.DUMMYFUNCTION("IF(REGEXMATCH(Q1217,""(?i)python""),1,0)"),0.0)</f>
        <v>0</v>
      </c>
      <c r="V1217" s="3">
        <f>IFERROR(__xludf.DUMMYFUNCTION("IF(REGEXMATCH(Q1217,""(?i)java""),1,0)"),0.0)</f>
        <v>0</v>
      </c>
      <c r="W1217" s="3">
        <f>IFERROR(__xludf.DUMMYFUNCTION("IF(REGEXMATCH(Q1217,""(?i)sql""),1,0)"),0.0)</f>
        <v>0</v>
      </c>
      <c r="X1217" s="3">
        <f>IFERROR(__xludf.DUMMYFUNCTION("IF(REGEXMATCH(Q1217,""(?i)web development""),1,0)"),1.0)</f>
        <v>1</v>
      </c>
      <c r="Y1217" s="3">
        <f>IFERROR(__xludf.DUMMYFUNCTION("IF(REGEXMATCH(Q1217,""(?i)data science""),1,0)"),0.0)</f>
        <v>0</v>
      </c>
      <c r="Z1217" s="3" t="s">
        <v>55</v>
      </c>
      <c r="AA1217" s="3" t="s">
        <v>48</v>
      </c>
      <c r="AB1217" s="3" t="s">
        <v>66</v>
      </c>
      <c r="AC1217" s="3" t="s">
        <v>46</v>
      </c>
      <c r="AD1217" s="3">
        <v>16.08</v>
      </c>
      <c r="AE1217" s="3" t="s">
        <v>72</v>
      </c>
      <c r="AF1217" s="3">
        <v>6.34</v>
      </c>
      <c r="AG1217" s="3">
        <v>6.27</v>
      </c>
      <c r="AH1217" s="3">
        <v>6.93</v>
      </c>
      <c r="AI1217" s="3">
        <v>7.89</v>
      </c>
      <c r="AJ1217" s="3">
        <v>8.59</v>
      </c>
      <c r="AK1217" s="3">
        <v>6.79</v>
      </c>
      <c r="AL1217" s="3">
        <v>6.96</v>
      </c>
      <c r="AM1217" s="3">
        <v>5.79</v>
      </c>
    </row>
    <row r="1218">
      <c r="A1218" s="3" t="s">
        <v>2607</v>
      </c>
      <c r="B1218" s="3" t="s">
        <v>2608</v>
      </c>
      <c r="C1218" s="4">
        <v>21.0</v>
      </c>
      <c r="D1218" s="3" t="s">
        <v>58</v>
      </c>
      <c r="E1218" s="3" t="s">
        <v>92</v>
      </c>
      <c r="F1218" s="5">
        <v>7.23</v>
      </c>
      <c r="G1218" s="3">
        <v>2.0</v>
      </c>
      <c r="H1218" s="5">
        <v>88.92</v>
      </c>
      <c r="I1218" s="3" t="s">
        <v>175</v>
      </c>
      <c r="J1218" s="3">
        <f>IFERROR(__xludf.DUMMYFUNCTION("COUNTA(SPLIT(I1218,"",""))"),2.0)</f>
        <v>2</v>
      </c>
      <c r="K1218" s="3">
        <f>IFERROR(__xludf.DUMMYFUNCTION("IF(REGEXMATCH(I1218,""(?i)literary society""),1,0)"),0.0)</f>
        <v>0</v>
      </c>
      <c r="L1218" s="3">
        <f>IFERROR(__xludf.DUMMYFUNCTION("IF(REGEXMATCH(I1218,""(?i)robotics""),1,0)"),0.0)</f>
        <v>0</v>
      </c>
      <c r="M1218" s="3">
        <f>IFERROR(__xludf.DUMMYFUNCTION("IF(REGEXMATCH(I1218,""(?i)coding club""),1,0)"),1.0)</f>
        <v>1</v>
      </c>
      <c r="N1218" s="3">
        <f>IFERROR(__xludf.DUMMYFUNCTION("IF(REGEXMATCH(I1218,""(?i)entrepreneurship cell""),1,0)"),0.0)</f>
        <v>0</v>
      </c>
      <c r="O1218" s="3">
        <f>IFERROR(__xludf.DUMMYFUNCTION("IF(REGEXMATCH(I1218,""(?i)cultural club""),1,0)"),0.0)</f>
        <v>0</v>
      </c>
      <c r="P1218" s="3">
        <f>IFERROR(__xludf.DUMMYFUNCTION("IF(REGEXMATCH(I1218,""(?i)sports club""),1,0)"),1.0)</f>
        <v>1</v>
      </c>
      <c r="Q1218" s="3" t="s">
        <v>196</v>
      </c>
      <c r="R1218" s="3">
        <f>IFERROR(__xludf.DUMMYFUNCTION("COUNTA(SPLIT(Q1218,"",""))"),2.0)</f>
        <v>2</v>
      </c>
      <c r="S1218" s="3">
        <f>IFERROR(__xludf.DUMMYFUNCTION("IF(REGEXMATCH(Q1218,""(?i)c\+\+""),1,0)"),0.0)</f>
        <v>0</v>
      </c>
      <c r="T1218" s="3">
        <f>IFERROR(__xludf.DUMMYFUNCTION("IF(REGEXMATCH(Q1218,""(?i)machine learning""),1,0)"),0.0)</f>
        <v>0</v>
      </c>
      <c r="U1218" s="3">
        <f>IFERROR(__xludf.DUMMYFUNCTION("IF(REGEXMATCH(Q1218,""(?i)python""),1,0)"),0.0)</f>
        <v>0</v>
      </c>
      <c r="V1218" s="3">
        <f>IFERROR(__xludf.DUMMYFUNCTION("IF(REGEXMATCH(Q1218,""(?i)java""),1,0)"),1.0)</f>
        <v>1</v>
      </c>
      <c r="W1218" s="3">
        <f>IFERROR(__xludf.DUMMYFUNCTION("IF(REGEXMATCH(Q1218,""(?i)sql""),1,0)"),0.0)</f>
        <v>0</v>
      </c>
      <c r="X1218" s="3">
        <f>IFERROR(__xludf.DUMMYFUNCTION("IF(REGEXMATCH(Q1218,""(?i)web development""),1,0)"),1.0)</f>
        <v>1</v>
      </c>
      <c r="Y1218" s="3">
        <f>IFERROR(__xludf.DUMMYFUNCTION("IF(REGEXMATCH(Q1218,""(?i)data science""),1,0)"),0.0)</f>
        <v>0</v>
      </c>
      <c r="Z1218" s="3" t="s">
        <v>55</v>
      </c>
      <c r="AA1218" s="3" t="s">
        <v>48</v>
      </c>
      <c r="AB1218" s="3" t="s">
        <v>47</v>
      </c>
      <c r="AC1218" s="3" t="s">
        <v>48</v>
      </c>
      <c r="AD1218" s="3">
        <v>0.0</v>
      </c>
      <c r="AE1218" s="3" t="s">
        <v>49</v>
      </c>
      <c r="AF1218" s="3">
        <v>6.7</v>
      </c>
      <c r="AG1218" s="3">
        <v>6.68</v>
      </c>
      <c r="AH1218" s="3">
        <v>7.28</v>
      </c>
      <c r="AI1218" s="3">
        <v>6.54</v>
      </c>
      <c r="AJ1218" s="3">
        <v>8.3</v>
      </c>
      <c r="AK1218" s="3">
        <v>7.09</v>
      </c>
      <c r="AL1218" s="3">
        <v>8.02</v>
      </c>
      <c r="AM1218" s="3">
        <v>7.21</v>
      </c>
    </row>
    <row r="1219">
      <c r="A1219" s="3" t="s">
        <v>2609</v>
      </c>
      <c r="B1219" s="3" t="s">
        <v>2610</v>
      </c>
      <c r="C1219" s="4">
        <v>19.0</v>
      </c>
      <c r="D1219" s="3" t="s">
        <v>41</v>
      </c>
      <c r="E1219" s="3" t="s">
        <v>70</v>
      </c>
      <c r="F1219" s="5">
        <v>7.54</v>
      </c>
      <c r="G1219" s="3">
        <v>1.0</v>
      </c>
      <c r="H1219" s="5">
        <v>89.69</v>
      </c>
      <c r="I1219" s="3" t="s">
        <v>109</v>
      </c>
      <c r="J1219" s="3">
        <f>IFERROR(__xludf.DUMMYFUNCTION("COUNTA(SPLIT(I1219,"",""))"),2.0)</f>
        <v>2</v>
      </c>
      <c r="K1219" s="3">
        <f>IFERROR(__xludf.DUMMYFUNCTION("IF(REGEXMATCH(I1219,""(?i)literary society""),1,0)"),0.0)</f>
        <v>0</v>
      </c>
      <c r="L1219" s="3">
        <f>IFERROR(__xludf.DUMMYFUNCTION("IF(REGEXMATCH(I1219,""(?i)robotics""),1,0)"),0.0)</f>
        <v>0</v>
      </c>
      <c r="M1219" s="3">
        <f>IFERROR(__xludf.DUMMYFUNCTION("IF(REGEXMATCH(I1219,""(?i)coding club""),1,0)"),0.0)</f>
        <v>0</v>
      </c>
      <c r="N1219" s="3">
        <f>IFERROR(__xludf.DUMMYFUNCTION("IF(REGEXMATCH(I1219,""(?i)entrepreneurship cell""),1,0)"),1.0)</f>
        <v>1</v>
      </c>
      <c r="O1219" s="3">
        <f>IFERROR(__xludf.DUMMYFUNCTION("IF(REGEXMATCH(I1219,""(?i)cultural club""),1,0)"),0.0)</f>
        <v>0</v>
      </c>
      <c r="P1219" s="3">
        <f>IFERROR(__xludf.DUMMYFUNCTION("IF(REGEXMATCH(I1219,""(?i)sports club""),1,0)"),1.0)</f>
        <v>1</v>
      </c>
      <c r="Q1219" s="3" t="s">
        <v>74</v>
      </c>
      <c r="R1219" s="3">
        <f>IFERROR(__xludf.DUMMYFUNCTION("COUNTA(SPLIT(Q1219,"",""))"),2.0)</f>
        <v>2</v>
      </c>
      <c r="S1219" s="3">
        <f>IFERROR(__xludf.DUMMYFUNCTION("IF(REGEXMATCH(Q1219,""(?i)c\+\+""),1,0)"),0.0)</f>
        <v>0</v>
      </c>
      <c r="T1219" s="3">
        <f>IFERROR(__xludf.DUMMYFUNCTION("IF(REGEXMATCH(Q1219,""(?i)machine learning""),1,0)"),0.0)</f>
        <v>0</v>
      </c>
      <c r="U1219" s="3">
        <f>IFERROR(__xludf.DUMMYFUNCTION("IF(REGEXMATCH(Q1219,""(?i)python""),1,0)"),1.0)</f>
        <v>1</v>
      </c>
      <c r="V1219" s="3">
        <f>IFERROR(__xludf.DUMMYFUNCTION("IF(REGEXMATCH(Q1219,""(?i)java""),1,0)"),0.0)</f>
        <v>0</v>
      </c>
      <c r="W1219" s="3">
        <f>IFERROR(__xludf.DUMMYFUNCTION("IF(REGEXMATCH(Q1219,""(?i)sql""),1,0)"),1.0)</f>
        <v>1</v>
      </c>
      <c r="X1219" s="3">
        <f>IFERROR(__xludf.DUMMYFUNCTION("IF(REGEXMATCH(Q1219,""(?i)web development""),1,0)"),0.0)</f>
        <v>0</v>
      </c>
      <c r="Y1219" s="3">
        <f>IFERROR(__xludf.DUMMYFUNCTION("IF(REGEXMATCH(Q1219,""(?i)data science""),1,0)"),0.0)</f>
        <v>0</v>
      </c>
      <c r="Z1219" s="3" t="s">
        <v>55</v>
      </c>
      <c r="AA1219" s="3" t="s">
        <v>48</v>
      </c>
      <c r="AB1219" s="3" t="s">
        <v>66</v>
      </c>
      <c r="AC1219" s="3" t="s">
        <v>67</v>
      </c>
      <c r="AD1219" s="3">
        <v>13.93</v>
      </c>
      <c r="AE1219" s="3" t="s">
        <v>72</v>
      </c>
      <c r="AF1219" s="3">
        <v>6.72</v>
      </c>
      <c r="AG1219" s="3">
        <v>6.8</v>
      </c>
      <c r="AH1219" s="3">
        <v>6.65</v>
      </c>
      <c r="AI1219" s="3">
        <v>9.63</v>
      </c>
      <c r="AJ1219" s="3">
        <v>9.06</v>
      </c>
      <c r="AK1219" s="3">
        <v>7.3</v>
      </c>
      <c r="AL1219" s="3">
        <v>7.42</v>
      </c>
      <c r="AM1219" s="3">
        <v>6.76</v>
      </c>
    </row>
    <row r="1220">
      <c r="A1220" s="3" t="s">
        <v>2611</v>
      </c>
      <c r="B1220" s="3" t="s">
        <v>2612</v>
      </c>
      <c r="C1220" s="4">
        <v>23.0</v>
      </c>
      <c r="D1220" s="3" t="s">
        <v>58</v>
      </c>
      <c r="E1220" s="3" t="s">
        <v>52</v>
      </c>
      <c r="F1220" s="5">
        <v>6.88</v>
      </c>
      <c r="G1220" s="3">
        <v>0.0</v>
      </c>
      <c r="H1220" s="5">
        <v>62.61</v>
      </c>
      <c r="I1220" s="3" t="s">
        <v>227</v>
      </c>
      <c r="J1220" s="3">
        <f>IFERROR(__xludf.DUMMYFUNCTION("COUNTA(SPLIT(I1220,"",""))"),3.0)</f>
        <v>3</v>
      </c>
      <c r="K1220" s="3">
        <f>IFERROR(__xludf.DUMMYFUNCTION("IF(REGEXMATCH(I1220,""(?i)literary society""),1,0)"),1.0)</f>
        <v>1</v>
      </c>
      <c r="L1220" s="3">
        <f>IFERROR(__xludf.DUMMYFUNCTION("IF(REGEXMATCH(I1220,""(?i)robotics""),1,0)"),0.0)</f>
        <v>0</v>
      </c>
      <c r="M1220" s="3">
        <f>IFERROR(__xludf.DUMMYFUNCTION("IF(REGEXMATCH(I1220,""(?i)coding club""),1,0)"),0.0)</f>
        <v>0</v>
      </c>
      <c r="N1220" s="3">
        <f>IFERROR(__xludf.DUMMYFUNCTION("IF(REGEXMATCH(I1220,""(?i)entrepreneurship cell""),1,0)"),0.0)</f>
        <v>0</v>
      </c>
      <c r="O1220" s="3">
        <f>IFERROR(__xludf.DUMMYFUNCTION("IF(REGEXMATCH(I1220,""(?i)cultural club""),1,0)"),1.0)</f>
        <v>1</v>
      </c>
      <c r="P1220" s="3">
        <f>IFERROR(__xludf.DUMMYFUNCTION("IF(REGEXMATCH(I1220,""(?i)sports club""),1,0)"),1.0)</f>
        <v>1</v>
      </c>
      <c r="Q1220" s="3" t="s">
        <v>2613</v>
      </c>
      <c r="R1220" s="3">
        <f>IFERROR(__xludf.DUMMYFUNCTION("COUNTA(SPLIT(Q1220,"",""))"),5.0)</f>
        <v>5</v>
      </c>
      <c r="S1220" s="3">
        <f>IFERROR(__xludf.DUMMYFUNCTION("IF(REGEXMATCH(Q1220,""(?i)c\+\+""),1,0)"),0.0)</f>
        <v>0</v>
      </c>
      <c r="T1220" s="3">
        <f>IFERROR(__xludf.DUMMYFUNCTION("IF(REGEXMATCH(Q1220,""(?i)machine learning""),1,0)"),1.0)</f>
        <v>1</v>
      </c>
      <c r="U1220" s="3">
        <f>IFERROR(__xludf.DUMMYFUNCTION("IF(REGEXMATCH(Q1220,""(?i)python""),1,0)"),1.0)</f>
        <v>1</v>
      </c>
      <c r="V1220" s="3">
        <f>IFERROR(__xludf.DUMMYFUNCTION("IF(REGEXMATCH(Q1220,""(?i)java""),1,0)"),1.0)</f>
        <v>1</v>
      </c>
      <c r="W1220" s="3">
        <f>IFERROR(__xludf.DUMMYFUNCTION("IF(REGEXMATCH(Q1220,""(?i)sql""),1,0)"),0.0)</f>
        <v>0</v>
      </c>
      <c r="X1220" s="3">
        <f>IFERROR(__xludf.DUMMYFUNCTION("IF(REGEXMATCH(Q1220,""(?i)web development""),1,0)"),1.0)</f>
        <v>1</v>
      </c>
      <c r="Y1220" s="3">
        <f>IFERROR(__xludf.DUMMYFUNCTION("IF(REGEXMATCH(Q1220,""(?i)data science""),1,0)"),1.0)</f>
        <v>1</v>
      </c>
      <c r="Z1220" s="3" t="s">
        <v>45</v>
      </c>
      <c r="AA1220" s="3" t="s">
        <v>85</v>
      </c>
      <c r="AB1220" s="3" t="s">
        <v>66</v>
      </c>
      <c r="AC1220" s="3" t="s">
        <v>85</v>
      </c>
      <c r="AD1220" s="3">
        <v>10.54</v>
      </c>
      <c r="AE1220" s="3" t="s">
        <v>75</v>
      </c>
      <c r="AF1220" s="3">
        <v>7.33</v>
      </c>
      <c r="AG1220" s="3">
        <v>6.08</v>
      </c>
      <c r="AH1220" s="3">
        <v>6.23</v>
      </c>
      <c r="AI1220" s="3">
        <v>7.5</v>
      </c>
      <c r="AJ1220" s="3">
        <v>6.5</v>
      </c>
      <c r="AK1220" s="3">
        <v>7.15</v>
      </c>
      <c r="AL1220" s="3">
        <v>7.45</v>
      </c>
      <c r="AM1220" s="3">
        <v>6.78</v>
      </c>
    </row>
    <row r="1221">
      <c r="A1221" s="3" t="s">
        <v>2614</v>
      </c>
      <c r="B1221" s="3" t="s">
        <v>2615</v>
      </c>
      <c r="C1221" s="4">
        <v>20.0</v>
      </c>
      <c r="D1221" s="3" t="s">
        <v>58</v>
      </c>
      <c r="E1221" s="3" t="s">
        <v>59</v>
      </c>
      <c r="F1221" s="5">
        <v>7.53</v>
      </c>
      <c r="G1221" s="3">
        <v>3.0</v>
      </c>
      <c r="H1221" s="5">
        <v>93.61</v>
      </c>
      <c r="I1221" s="3" t="s">
        <v>13</v>
      </c>
      <c r="J1221" s="3">
        <f>IFERROR(__xludf.DUMMYFUNCTION("COUNTA(SPLIT(I1221,"",""))"),1.0)</f>
        <v>1</v>
      </c>
      <c r="K1221" s="3">
        <f>IFERROR(__xludf.DUMMYFUNCTION("IF(REGEXMATCH(I1221,""(?i)literary society""),1,0)"),0.0)</f>
        <v>0</v>
      </c>
      <c r="L1221" s="3">
        <f>IFERROR(__xludf.DUMMYFUNCTION("IF(REGEXMATCH(I1221,""(?i)robotics""),1,0)"),0.0)</f>
        <v>0</v>
      </c>
      <c r="M1221" s="3">
        <f>IFERROR(__xludf.DUMMYFUNCTION("IF(REGEXMATCH(I1221,""(?i)coding club""),1,0)"),0.0)</f>
        <v>0</v>
      </c>
      <c r="N1221" s="3">
        <f>IFERROR(__xludf.DUMMYFUNCTION("IF(REGEXMATCH(I1221,""(?i)entrepreneurship cell""),1,0)"),1.0)</f>
        <v>1</v>
      </c>
      <c r="O1221" s="3">
        <f>IFERROR(__xludf.DUMMYFUNCTION("IF(REGEXMATCH(I1221,""(?i)cultural club""),1,0)"),0.0)</f>
        <v>0</v>
      </c>
      <c r="P1221" s="3">
        <f>IFERROR(__xludf.DUMMYFUNCTION("IF(REGEXMATCH(I1221,""(?i)sports club""),1,0)"),0.0)</f>
        <v>0</v>
      </c>
      <c r="Q1221" s="3" t="s">
        <v>2073</v>
      </c>
      <c r="R1221" s="3">
        <f>IFERROR(__xludf.DUMMYFUNCTION("COUNTA(SPLIT(Q1221,"",""))"),3.0)</f>
        <v>3</v>
      </c>
      <c r="S1221" s="3">
        <f>IFERROR(__xludf.DUMMYFUNCTION("IF(REGEXMATCH(Q1221,""(?i)c\+\+""),1,0)"),1.0)</f>
        <v>1</v>
      </c>
      <c r="T1221" s="3">
        <f>IFERROR(__xludf.DUMMYFUNCTION("IF(REGEXMATCH(Q1221,""(?i)machine learning""),1,0)"),0.0)</f>
        <v>0</v>
      </c>
      <c r="U1221" s="3">
        <f>IFERROR(__xludf.DUMMYFUNCTION("IF(REGEXMATCH(Q1221,""(?i)python""),1,0)"),0.0)</f>
        <v>0</v>
      </c>
      <c r="V1221" s="3">
        <f>IFERROR(__xludf.DUMMYFUNCTION("IF(REGEXMATCH(Q1221,""(?i)java""),1,0)"),1.0)</f>
        <v>1</v>
      </c>
      <c r="W1221" s="3">
        <f>IFERROR(__xludf.DUMMYFUNCTION("IF(REGEXMATCH(Q1221,""(?i)sql""),1,0)"),1.0)</f>
        <v>1</v>
      </c>
      <c r="X1221" s="3">
        <f>IFERROR(__xludf.DUMMYFUNCTION("IF(REGEXMATCH(Q1221,""(?i)web development""),1,0)"),0.0)</f>
        <v>0</v>
      </c>
      <c r="Y1221" s="3">
        <f>IFERROR(__xludf.DUMMYFUNCTION("IF(REGEXMATCH(Q1221,""(?i)data science""),1,0)"),0.0)</f>
        <v>0</v>
      </c>
      <c r="Z1221" s="3" t="s">
        <v>45</v>
      </c>
      <c r="AA1221" s="3" t="s">
        <v>46</v>
      </c>
      <c r="AB1221" s="3" t="s">
        <v>47</v>
      </c>
      <c r="AC1221" s="3" t="s">
        <v>48</v>
      </c>
      <c r="AD1221" s="3">
        <v>0.0</v>
      </c>
      <c r="AE1221" s="3" t="s">
        <v>49</v>
      </c>
      <c r="AF1221" s="3">
        <v>6.37</v>
      </c>
      <c r="AG1221" s="3">
        <v>6.8</v>
      </c>
      <c r="AH1221" s="3">
        <v>8.7</v>
      </c>
      <c r="AI1221" s="3">
        <v>8.99</v>
      </c>
      <c r="AJ1221" s="3">
        <v>4.84</v>
      </c>
      <c r="AK1221" s="3">
        <v>7.11</v>
      </c>
      <c r="AL1221" s="3">
        <v>9.92</v>
      </c>
      <c r="AM1221" s="3">
        <v>7.48</v>
      </c>
    </row>
    <row r="1222">
      <c r="A1222" s="3" t="s">
        <v>2616</v>
      </c>
      <c r="B1222" s="3" t="s">
        <v>259</v>
      </c>
      <c r="C1222" s="4">
        <v>22.0</v>
      </c>
      <c r="D1222" s="3" t="s">
        <v>58</v>
      </c>
      <c r="E1222" s="3" t="s">
        <v>82</v>
      </c>
      <c r="F1222" s="5">
        <v>6.96</v>
      </c>
      <c r="G1222" s="3">
        <v>1.0</v>
      </c>
      <c r="H1222" s="5">
        <v>92.82</v>
      </c>
      <c r="I1222" s="3" t="s">
        <v>266</v>
      </c>
      <c r="J1222" s="3">
        <f>IFERROR(__xludf.DUMMYFUNCTION("COUNTA(SPLIT(I1222,"",""))"),3.0)</f>
        <v>3</v>
      </c>
      <c r="K1222" s="3">
        <f>IFERROR(__xludf.DUMMYFUNCTION("IF(REGEXMATCH(I1222,""(?i)literary society""),1,0)"),0.0)</f>
        <v>0</v>
      </c>
      <c r="L1222" s="3">
        <f>IFERROR(__xludf.DUMMYFUNCTION("IF(REGEXMATCH(I1222,""(?i)robotics""),1,0)"),0.0)</f>
        <v>0</v>
      </c>
      <c r="M1222" s="3">
        <f>IFERROR(__xludf.DUMMYFUNCTION("IF(REGEXMATCH(I1222,""(?i)coding club""),1,0)"),0.0)</f>
        <v>0</v>
      </c>
      <c r="N1222" s="3">
        <f>IFERROR(__xludf.DUMMYFUNCTION("IF(REGEXMATCH(I1222,""(?i)entrepreneurship cell""),1,0)"),1.0)</f>
        <v>1</v>
      </c>
      <c r="O1222" s="3">
        <f>IFERROR(__xludf.DUMMYFUNCTION("IF(REGEXMATCH(I1222,""(?i)cultural club""),1,0)"),1.0)</f>
        <v>1</v>
      </c>
      <c r="P1222" s="3">
        <f>IFERROR(__xludf.DUMMYFUNCTION("IF(REGEXMATCH(I1222,""(?i)sports club""),1,0)"),1.0)</f>
        <v>1</v>
      </c>
      <c r="Q1222" s="3" t="s">
        <v>883</v>
      </c>
      <c r="R1222" s="3">
        <f>IFERROR(__xludf.DUMMYFUNCTION("COUNTA(SPLIT(Q1222,"",""))"),5.0)</f>
        <v>5</v>
      </c>
      <c r="S1222" s="3">
        <f>IFERROR(__xludf.DUMMYFUNCTION("IF(REGEXMATCH(Q1222,""(?i)c\+\+""),1,0)"),1.0)</f>
        <v>1</v>
      </c>
      <c r="T1222" s="3">
        <f>IFERROR(__xludf.DUMMYFUNCTION("IF(REGEXMATCH(Q1222,""(?i)machine learning""),1,0)"),0.0)</f>
        <v>0</v>
      </c>
      <c r="U1222" s="3">
        <f>IFERROR(__xludf.DUMMYFUNCTION("IF(REGEXMATCH(Q1222,""(?i)python""),1,0)"),1.0)</f>
        <v>1</v>
      </c>
      <c r="V1222" s="3">
        <f>IFERROR(__xludf.DUMMYFUNCTION("IF(REGEXMATCH(Q1222,""(?i)java""),1,0)"),0.0)</f>
        <v>0</v>
      </c>
      <c r="W1222" s="3">
        <f>IFERROR(__xludf.DUMMYFUNCTION("IF(REGEXMATCH(Q1222,""(?i)sql""),1,0)"),1.0)</f>
        <v>1</v>
      </c>
      <c r="X1222" s="3">
        <f>IFERROR(__xludf.DUMMYFUNCTION("IF(REGEXMATCH(Q1222,""(?i)web development""),1,0)"),1.0)</f>
        <v>1</v>
      </c>
      <c r="Y1222" s="3">
        <f>IFERROR(__xludf.DUMMYFUNCTION("IF(REGEXMATCH(Q1222,""(?i)data science""),1,0)"),1.0)</f>
        <v>1</v>
      </c>
      <c r="Z1222" s="3" t="s">
        <v>55</v>
      </c>
      <c r="AA1222" s="3" t="s">
        <v>48</v>
      </c>
      <c r="AB1222" s="3" t="s">
        <v>47</v>
      </c>
      <c r="AC1222" s="3" t="s">
        <v>48</v>
      </c>
      <c r="AD1222" s="3">
        <v>0.0</v>
      </c>
      <c r="AE1222" s="3" t="s">
        <v>49</v>
      </c>
      <c r="AF1222" s="3">
        <v>8.99</v>
      </c>
      <c r="AG1222" s="3">
        <v>6.17</v>
      </c>
      <c r="AH1222" s="3">
        <v>6.45</v>
      </c>
      <c r="AI1222" s="3">
        <v>6.85</v>
      </c>
      <c r="AJ1222" s="3">
        <v>7.84</v>
      </c>
      <c r="AK1222" s="3">
        <v>7.21</v>
      </c>
      <c r="AL1222" s="3">
        <v>5.71</v>
      </c>
      <c r="AM1222" s="3">
        <v>6.47</v>
      </c>
    </row>
    <row r="1223">
      <c r="A1223" s="3" t="s">
        <v>2617</v>
      </c>
      <c r="B1223" s="3" t="s">
        <v>178</v>
      </c>
      <c r="C1223" s="4">
        <v>22.0</v>
      </c>
      <c r="D1223" s="3" t="s">
        <v>58</v>
      </c>
      <c r="E1223" s="3" t="s">
        <v>42</v>
      </c>
      <c r="F1223" s="5">
        <v>6.49</v>
      </c>
      <c r="G1223" s="3">
        <v>0.0</v>
      </c>
      <c r="H1223" s="5">
        <v>71.11</v>
      </c>
      <c r="I1223" s="3" t="s">
        <v>14</v>
      </c>
      <c r="J1223" s="3">
        <f>IFERROR(__xludf.DUMMYFUNCTION("COUNTA(SPLIT(I1223,"",""))"),1.0)</f>
        <v>1</v>
      </c>
      <c r="K1223" s="3">
        <f>IFERROR(__xludf.DUMMYFUNCTION("IF(REGEXMATCH(I1223,""(?i)literary society""),1,0)"),0.0)</f>
        <v>0</v>
      </c>
      <c r="L1223" s="3">
        <f>IFERROR(__xludf.DUMMYFUNCTION("IF(REGEXMATCH(I1223,""(?i)robotics""),1,0)"),0.0)</f>
        <v>0</v>
      </c>
      <c r="M1223" s="3">
        <f>IFERROR(__xludf.DUMMYFUNCTION("IF(REGEXMATCH(I1223,""(?i)coding club""),1,0)"),0.0)</f>
        <v>0</v>
      </c>
      <c r="N1223" s="3">
        <f>IFERROR(__xludf.DUMMYFUNCTION("IF(REGEXMATCH(I1223,""(?i)entrepreneurship cell""),1,0)"),0.0)</f>
        <v>0</v>
      </c>
      <c r="O1223" s="3">
        <f>IFERROR(__xludf.DUMMYFUNCTION("IF(REGEXMATCH(I1223,""(?i)cultural club""),1,0)"),1.0)</f>
        <v>1</v>
      </c>
      <c r="P1223" s="3">
        <f>IFERROR(__xludf.DUMMYFUNCTION("IF(REGEXMATCH(I1223,""(?i)sports club""),1,0)"),0.0)</f>
        <v>0</v>
      </c>
      <c r="Q1223" s="3" t="s">
        <v>128</v>
      </c>
      <c r="R1223" s="3">
        <f>IFERROR(__xludf.DUMMYFUNCTION("COUNTA(SPLIT(Q1223,"",""))"),4.0)</f>
        <v>4</v>
      </c>
      <c r="S1223" s="3">
        <f>IFERROR(__xludf.DUMMYFUNCTION("IF(REGEXMATCH(Q1223,""(?i)c\+\+""),1,0)"),1.0)</f>
        <v>1</v>
      </c>
      <c r="T1223" s="3">
        <f>IFERROR(__xludf.DUMMYFUNCTION("IF(REGEXMATCH(Q1223,""(?i)machine learning""),1,0)"),0.0)</f>
        <v>0</v>
      </c>
      <c r="U1223" s="3">
        <f>IFERROR(__xludf.DUMMYFUNCTION("IF(REGEXMATCH(Q1223,""(?i)python""),1,0)"),1.0)</f>
        <v>1</v>
      </c>
      <c r="V1223" s="3">
        <f>IFERROR(__xludf.DUMMYFUNCTION("IF(REGEXMATCH(Q1223,""(?i)java""),1,0)"),0.0)</f>
        <v>0</v>
      </c>
      <c r="W1223" s="3">
        <f>IFERROR(__xludf.DUMMYFUNCTION("IF(REGEXMATCH(Q1223,""(?i)sql""),1,0)"),1.0)</f>
        <v>1</v>
      </c>
      <c r="X1223" s="3">
        <f>IFERROR(__xludf.DUMMYFUNCTION("IF(REGEXMATCH(Q1223,""(?i)web development""),1,0)"),1.0)</f>
        <v>1</v>
      </c>
      <c r="Y1223" s="3">
        <f>IFERROR(__xludf.DUMMYFUNCTION("IF(REGEXMATCH(Q1223,""(?i)data science""),1,0)"),0.0)</f>
        <v>0</v>
      </c>
      <c r="Z1223" s="3" t="s">
        <v>45</v>
      </c>
      <c r="AA1223" s="3" t="s">
        <v>61</v>
      </c>
      <c r="AB1223" s="3" t="s">
        <v>47</v>
      </c>
      <c r="AC1223" s="3" t="s">
        <v>48</v>
      </c>
      <c r="AD1223" s="3">
        <v>0.0</v>
      </c>
      <c r="AE1223" s="3" t="s">
        <v>49</v>
      </c>
      <c r="AF1223" s="3">
        <v>8.16</v>
      </c>
      <c r="AG1223" s="3">
        <v>7.12</v>
      </c>
      <c r="AH1223" s="3">
        <v>6.52</v>
      </c>
      <c r="AI1223" s="3">
        <v>7.78</v>
      </c>
      <c r="AJ1223" s="3">
        <v>4.62</v>
      </c>
      <c r="AK1223" s="3">
        <v>5.56</v>
      </c>
      <c r="AL1223" s="3">
        <v>6.51</v>
      </c>
      <c r="AM1223" s="3">
        <v>5.66</v>
      </c>
    </row>
    <row r="1224">
      <c r="A1224" s="3" t="s">
        <v>2618</v>
      </c>
      <c r="B1224" s="3" t="s">
        <v>2619</v>
      </c>
      <c r="C1224" s="4">
        <v>20.0</v>
      </c>
      <c r="D1224" s="3" t="s">
        <v>58</v>
      </c>
      <c r="E1224" s="3" t="s">
        <v>70</v>
      </c>
      <c r="F1224" s="5">
        <v>6.61</v>
      </c>
      <c r="G1224" s="3">
        <v>0.0</v>
      </c>
      <c r="H1224" s="5">
        <v>71.33</v>
      </c>
      <c r="I1224" s="3" t="s">
        <v>339</v>
      </c>
      <c r="J1224" s="3">
        <f>IFERROR(__xludf.DUMMYFUNCTION("COUNTA(SPLIT(I1224,"",""))"),2.0)</f>
        <v>2</v>
      </c>
      <c r="K1224" s="3">
        <f>IFERROR(__xludf.DUMMYFUNCTION("IF(REGEXMATCH(I1224,""(?i)literary society""),1,0)"),0.0)</f>
        <v>0</v>
      </c>
      <c r="L1224" s="3">
        <f>IFERROR(__xludf.DUMMYFUNCTION("IF(REGEXMATCH(I1224,""(?i)robotics""),1,0)"),1.0)</f>
        <v>1</v>
      </c>
      <c r="M1224" s="3">
        <f>IFERROR(__xludf.DUMMYFUNCTION("IF(REGEXMATCH(I1224,""(?i)coding club""),1,0)"),0.0)</f>
        <v>0</v>
      </c>
      <c r="N1224" s="3">
        <f>IFERROR(__xludf.DUMMYFUNCTION("IF(REGEXMATCH(I1224,""(?i)entrepreneurship cell""),1,0)"),0.0)</f>
        <v>0</v>
      </c>
      <c r="O1224" s="3">
        <f>IFERROR(__xludf.DUMMYFUNCTION("IF(REGEXMATCH(I1224,""(?i)cultural club""),1,0)"),0.0)</f>
        <v>0</v>
      </c>
      <c r="P1224" s="3">
        <f>IFERROR(__xludf.DUMMYFUNCTION("IF(REGEXMATCH(I1224,""(?i)sports club""),1,0)"),1.0)</f>
        <v>1</v>
      </c>
      <c r="Q1224" s="3" t="s">
        <v>340</v>
      </c>
      <c r="R1224" s="3">
        <f>IFERROR(__xludf.DUMMYFUNCTION("COUNTA(SPLIT(Q1224,"",""))"),4.0)</f>
        <v>4</v>
      </c>
      <c r="S1224" s="3">
        <f>IFERROR(__xludf.DUMMYFUNCTION("IF(REGEXMATCH(Q1224,""(?i)c\+\+""),1,0)"),0.0)</f>
        <v>0</v>
      </c>
      <c r="T1224" s="3">
        <f>IFERROR(__xludf.DUMMYFUNCTION("IF(REGEXMATCH(Q1224,""(?i)machine learning""),1,0)"),1.0)</f>
        <v>1</v>
      </c>
      <c r="U1224" s="3">
        <f>IFERROR(__xludf.DUMMYFUNCTION("IF(REGEXMATCH(Q1224,""(?i)python""),1,0)"),1.0)</f>
        <v>1</v>
      </c>
      <c r="V1224" s="3">
        <f>IFERROR(__xludf.DUMMYFUNCTION("IF(REGEXMATCH(Q1224,""(?i)java""),1,0)"),1.0)</f>
        <v>1</v>
      </c>
      <c r="W1224" s="3">
        <f>IFERROR(__xludf.DUMMYFUNCTION("IF(REGEXMATCH(Q1224,""(?i)sql""),1,0)"),0.0)</f>
        <v>0</v>
      </c>
      <c r="X1224" s="3">
        <f>IFERROR(__xludf.DUMMYFUNCTION("IF(REGEXMATCH(Q1224,""(?i)web development""),1,0)"),0.0)</f>
        <v>0</v>
      </c>
      <c r="Y1224" s="3">
        <f>IFERROR(__xludf.DUMMYFUNCTION("IF(REGEXMATCH(Q1224,""(?i)data science""),1,0)"),1.0)</f>
        <v>1</v>
      </c>
      <c r="Z1224" s="3" t="s">
        <v>55</v>
      </c>
      <c r="AA1224" s="3" t="s">
        <v>48</v>
      </c>
      <c r="AB1224" s="3" t="s">
        <v>47</v>
      </c>
      <c r="AC1224" s="3" t="s">
        <v>48</v>
      </c>
      <c r="AD1224" s="3">
        <v>0.0</v>
      </c>
      <c r="AE1224" s="3" t="s">
        <v>49</v>
      </c>
      <c r="AF1224" s="3">
        <v>7.8</v>
      </c>
      <c r="AG1224" s="3">
        <v>6.15</v>
      </c>
      <c r="AH1224" s="3">
        <v>6.18</v>
      </c>
      <c r="AI1224" s="3">
        <v>8.12</v>
      </c>
      <c r="AJ1224" s="3">
        <v>5.12</v>
      </c>
      <c r="AK1224" s="3">
        <v>6.85</v>
      </c>
      <c r="AL1224" s="3">
        <v>7.44</v>
      </c>
      <c r="AM1224" s="3">
        <v>5.25</v>
      </c>
    </row>
    <row r="1225">
      <c r="A1225" s="3" t="s">
        <v>2620</v>
      </c>
      <c r="B1225" s="3" t="s">
        <v>91</v>
      </c>
      <c r="C1225" s="4">
        <v>18.0</v>
      </c>
      <c r="D1225" s="3" t="s">
        <v>41</v>
      </c>
      <c r="E1225" s="3" t="s">
        <v>52</v>
      </c>
      <c r="F1225" s="5">
        <v>7.31</v>
      </c>
      <c r="G1225" s="3">
        <v>1.0</v>
      </c>
      <c r="H1225" s="5">
        <v>70.19</v>
      </c>
      <c r="I1225" s="3" t="s">
        <v>11</v>
      </c>
      <c r="J1225" s="3">
        <f>IFERROR(__xludf.DUMMYFUNCTION("COUNTA(SPLIT(I1225,"",""))"),1.0)</f>
        <v>1</v>
      </c>
      <c r="K1225" s="3">
        <f>IFERROR(__xludf.DUMMYFUNCTION("IF(REGEXMATCH(I1225,""(?i)literary society""),1,0)"),0.0)</f>
        <v>0</v>
      </c>
      <c r="L1225" s="3">
        <f>IFERROR(__xludf.DUMMYFUNCTION("IF(REGEXMATCH(I1225,""(?i)robotics""),1,0)"),1.0)</f>
        <v>1</v>
      </c>
      <c r="M1225" s="3">
        <f>IFERROR(__xludf.DUMMYFUNCTION("IF(REGEXMATCH(I1225,""(?i)coding club""),1,0)"),0.0)</f>
        <v>0</v>
      </c>
      <c r="N1225" s="3">
        <f>IFERROR(__xludf.DUMMYFUNCTION("IF(REGEXMATCH(I1225,""(?i)entrepreneurship cell""),1,0)"),0.0)</f>
        <v>0</v>
      </c>
      <c r="O1225" s="3">
        <f>IFERROR(__xludf.DUMMYFUNCTION("IF(REGEXMATCH(I1225,""(?i)cultural club""),1,0)"),0.0)</f>
        <v>0</v>
      </c>
      <c r="P1225" s="3">
        <f>IFERROR(__xludf.DUMMYFUNCTION("IF(REGEXMATCH(I1225,""(?i)sports club""),1,0)"),0.0)</f>
        <v>0</v>
      </c>
      <c r="Q1225" s="3" t="s">
        <v>358</v>
      </c>
      <c r="R1225" s="3">
        <f>IFERROR(__xludf.DUMMYFUNCTION("COUNTA(SPLIT(Q1225,"",""))"),5.0)</f>
        <v>5</v>
      </c>
      <c r="S1225" s="3">
        <f>IFERROR(__xludf.DUMMYFUNCTION("IF(REGEXMATCH(Q1225,""(?i)c\+\+""),1,0)"),0.0)</f>
        <v>0</v>
      </c>
      <c r="T1225" s="3">
        <f>IFERROR(__xludf.DUMMYFUNCTION("IF(REGEXMATCH(Q1225,""(?i)machine learning""),1,0)"),1.0)</f>
        <v>1</v>
      </c>
      <c r="U1225" s="3">
        <f>IFERROR(__xludf.DUMMYFUNCTION("IF(REGEXMATCH(Q1225,""(?i)python""),1,0)"),1.0)</f>
        <v>1</v>
      </c>
      <c r="V1225" s="3">
        <f>IFERROR(__xludf.DUMMYFUNCTION("IF(REGEXMATCH(Q1225,""(?i)java""),1,0)"),1.0)</f>
        <v>1</v>
      </c>
      <c r="W1225" s="3">
        <f>IFERROR(__xludf.DUMMYFUNCTION("IF(REGEXMATCH(Q1225,""(?i)sql""),1,0)"),1.0)</f>
        <v>1</v>
      </c>
      <c r="X1225" s="3">
        <f>IFERROR(__xludf.DUMMYFUNCTION("IF(REGEXMATCH(Q1225,""(?i)web development""),1,0)"),0.0)</f>
        <v>0</v>
      </c>
      <c r="Y1225" s="3">
        <f>IFERROR(__xludf.DUMMYFUNCTION("IF(REGEXMATCH(Q1225,""(?i)data science""),1,0)"),1.0)</f>
        <v>1</v>
      </c>
      <c r="Z1225" s="3" t="s">
        <v>55</v>
      </c>
      <c r="AA1225" s="3" t="s">
        <v>48</v>
      </c>
      <c r="AB1225" s="3" t="s">
        <v>66</v>
      </c>
      <c r="AC1225" s="3" t="s">
        <v>85</v>
      </c>
      <c r="AD1225" s="3">
        <v>16.13</v>
      </c>
      <c r="AE1225" s="3" t="s">
        <v>75</v>
      </c>
      <c r="AF1225" s="3">
        <v>6.66</v>
      </c>
      <c r="AG1225" s="3">
        <v>8.16</v>
      </c>
      <c r="AH1225" s="3">
        <v>7.65</v>
      </c>
      <c r="AI1225" s="3">
        <v>7.37</v>
      </c>
      <c r="AJ1225" s="3">
        <v>7.62</v>
      </c>
      <c r="AK1225" s="3">
        <v>6.43</v>
      </c>
      <c r="AL1225" s="3">
        <v>6.29</v>
      </c>
      <c r="AM1225" s="3">
        <v>8.27</v>
      </c>
    </row>
    <row r="1226">
      <c r="A1226" s="3" t="s">
        <v>2621</v>
      </c>
      <c r="B1226" s="3" t="s">
        <v>259</v>
      </c>
      <c r="C1226" s="4">
        <v>19.0</v>
      </c>
      <c r="D1226" s="3" t="s">
        <v>58</v>
      </c>
      <c r="E1226" s="3" t="s">
        <v>52</v>
      </c>
      <c r="F1226" s="5">
        <v>6.75</v>
      </c>
      <c r="G1226" s="3">
        <v>3.0</v>
      </c>
      <c r="H1226" s="5">
        <v>92.82</v>
      </c>
      <c r="I1226" s="3" t="s">
        <v>182</v>
      </c>
      <c r="J1226" s="3">
        <f>IFERROR(__xludf.DUMMYFUNCTION("COUNTA(SPLIT(I1226,"",""))"),2.0)</f>
        <v>2</v>
      </c>
      <c r="K1226" s="3">
        <f>IFERROR(__xludf.DUMMYFUNCTION("IF(REGEXMATCH(I1226,""(?i)literary society""),1,0)"),1.0)</f>
        <v>1</v>
      </c>
      <c r="L1226" s="3">
        <f>IFERROR(__xludf.DUMMYFUNCTION("IF(REGEXMATCH(I1226,""(?i)robotics""),1,0)"),1.0)</f>
        <v>1</v>
      </c>
      <c r="M1226" s="3">
        <f>IFERROR(__xludf.DUMMYFUNCTION("IF(REGEXMATCH(I1226,""(?i)coding club""),1,0)"),0.0)</f>
        <v>0</v>
      </c>
      <c r="N1226" s="3">
        <f>IFERROR(__xludf.DUMMYFUNCTION("IF(REGEXMATCH(I1226,""(?i)entrepreneurship cell""),1,0)"),0.0)</f>
        <v>0</v>
      </c>
      <c r="O1226" s="3">
        <f>IFERROR(__xludf.DUMMYFUNCTION("IF(REGEXMATCH(I1226,""(?i)cultural club""),1,0)"),0.0)</f>
        <v>0</v>
      </c>
      <c r="P1226" s="3">
        <f>IFERROR(__xludf.DUMMYFUNCTION("IF(REGEXMATCH(I1226,""(?i)sports club""),1,0)"),0.0)</f>
        <v>0</v>
      </c>
      <c r="Q1226" s="3" t="s">
        <v>2588</v>
      </c>
      <c r="R1226" s="3">
        <f>IFERROR(__xludf.DUMMYFUNCTION("COUNTA(SPLIT(Q1226,"",""))"),5.0)</f>
        <v>5</v>
      </c>
      <c r="S1226" s="3">
        <f>IFERROR(__xludf.DUMMYFUNCTION("IF(REGEXMATCH(Q1226,""(?i)c\+\+""),1,0)"),1.0)</f>
        <v>1</v>
      </c>
      <c r="T1226" s="3">
        <f>IFERROR(__xludf.DUMMYFUNCTION("IF(REGEXMATCH(Q1226,""(?i)machine learning""),1,0)"),1.0)</f>
        <v>1</v>
      </c>
      <c r="U1226" s="3">
        <f>IFERROR(__xludf.DUMMYFUNCTION("IF(REGEXMATCH(Q1226,""(?i)python""),1,0)"),1.0)</f>
        <v>1</v>
      </c>
      <c r="V1226" s="3">
        <f>IFERROR(__xludf.DUMMYFUNCTION("IF(REGEXMATCH(Q1226,""(?i)java""),1,0)"),0.0)</f>
        <v>0</v>
      </c>
      <c r="W1226" s="3">
        <f>IFERROR(__xludf.DUMMYFUNCTION("IF(REGEXMATCH(Q1226,""(?i)sql""),1,0)"),0.0)</f>
        <v>0</v>
      </c>
      <c r="X1226" s="3">
        <f>IFERROR(__xludf.DUMMYFUNCTION("IF(REGEXMATCH(Q1226,""(?i)web development""),1,0)"),1.0)</f>
        <v>1</v>
      </c>
      <c r="Y1226" s="3">
        <f>IFERROR(__xludf.DUMMYFUNCTION("IF(REGEXMATCH(Q1226,""(?i)data science""),1,0)"),1.0)</f>
        <v>1</v>
      </c>
      <c r="Z1226" s="3" t="s">
        <v>45</v>
      </c>
      <c r="AA1226" s="3" t="s">
        <v>67</v>
      </c>
      <c r="AB1226" s="3" t="s">
        <v>47</v>
      </c>
      <c r="AC1226" s="3" t="s">
        <v>48</v>
      </c>
      <c r="AD1226" s="3">
        <v>0.0</v>
      </c>
      <c r="AE1226" s="3" t="s">
        <v>49</v>
      </c>
      <c r="AF1226" s="3">
        <v>7.68</v>
      </c>
      <c r="AG1226" s="3">
        <v>6.98</v>
      </c>
      <c r="AH1226" s="3">
        <v>7.07</v>
      </c>
      <c r="AI1226" s="3">
        <v>6.37</v>
      </c>
      <c r="AJ1226" s="3">
        <v>6.69</v>
      </c>
      <c r="AK1226" s="3">
        <v>7.51</v>
      </c>
      <c r="AL1226" s="3">
        <v>4.99</v>
      </c>
      <c r="AM1226" s="3">
        <v>6.68</v>
      </c>
    </row>
    <row r="1227">
      <c r="A1227" s="3" t="s">
        <v>2622</v>
      </c>
      <c r="B1227" s="3" t="s">
        <v>187</v>
      </c>
      <c r="C1227" s="4">
        <v>23.0</v>
      </c>
      <c r="D1227" s="3" t="s">
        <v>58</v>
      </c>
      <c r="E1227" s="3" t="s">
        <v>59</v>
      </c>
      <c r="F1227" s="5">
        <v>7.08</v>
      </c>
      <c r="G1227" s="3">
        <v>1.0</v>
      </c>
      <c r="H1227" s="5">
        <v>71.6</v>
      </c>
      <c r="I1227" s="3" t="s">
        <v>13</v>
      </c>
      <c r="J1227" s="3">
        <f>IFERROR(__xludf.DUMMYFUNCTION("COUNTA(SPLIT(I1227,"",""))"),1.0)</f>
        <v>1</v>
      </c>
      <c r="K1227" s="3">
        <f>IFERROR(__xludf.DUMMYFUNCTION("IF(REGEXMATCH(I1227,""(?i)literary society""),1,0)"),0.0)</f>
        <v>0</v>
      </c>
      <c r="L1227" s="3">
        <f>IFERROR(__xludf.DUMMYFUNCTION("IF(REGEXMATCH(I1227,""(?i)robotics""),1,0)"),0.0)</f>
        <v>0</v>
      </c>
      <c r="M1227" s="3">
        <f>IFERROR(__xludf.DUMMYFUNCTION("IF(REGEXMATCH(I1227,""(?i)coding club""),1,0)"),0.0)</f>
        <v>0</v>
      </c>
      <c r="N1227" s="3">
        <f>IFERROR(__xludf.DUMMYFUNCTION("IF(REGEXMATCH(I1227,""(?i)entrepreneurship cell""),1,0)"),1.0)</f>
        <v>1</v>
      </c>
      <c r="O1227" s="3">
        <f>IFERROR(__xludf.DUMMYFUNCTION("IF(REGEXMATCH(I1227,""(?i)cultural club""),1,0)"),0.0)</f>
        <v>0</v>
      </c>
      <c r="P1227" s="3">
        <f>IFERROR(__xludf.DUMMYFUNCTION("IF(REGEXMATCH(I1227,""(?i)sports club""),1,0)"),0.0)</f>
        <v>0</v>
      </c>
      <c r="Q1227" s="3" t="s">
        <v>692</v>
      </c>
      <c r="R1227" s="3">
        <f>IFERROR(__xludf.DUMMYFUNCTION("COUNTA(SPLIT(Q1227,"",""))"),4.0)</f>
        <v>4</v>
      </c>
      <c r="S1227" s="3">
        <f>IFERROR(__xludf.DUMMYFUNCTION("IF(REGEXMATCH(Q1227,""(?i)c\+\+""),1,0)"),0.0)</f>
        <v>0</v>
      </c>
      <c r="T1227" s="3">
        <f>IFERROR(__xludf.DUMMYFUNCTION("IF(REGEXMATCH(Q1227,""(?i)machine learning""),1,0)"),1.0)</f>
        <v>1</v>
      </c>
      <c r="U1227" s="3">
        <f>IFERROR(__xludf.DUMMYFUNCTION("IF(REGEXMATCH(Q1227,""(?i)python""),1,0)"),0.0)</f>
        <v>0</v>
      </c>
      <c r="V1227" s="3">
        <f>IFERROR(__xludf.DUMMYFUNCTION("IF(REGEXMATCH(Q1227,""(?i)java""),1,0)"),1.0)</f>
        <v>1</v>
      </c>
      <c r="W1227" s="3">
        <f>IFERROR(__xludf.DUMMYFUNCTION("IF(REGEXMATCH(Q1227,""(?i)sql""),1,0)"),0.0)</f>
        <v>0</v>
      </c>
      <c r="X1227" s="3">
        <f>IFERROR(__xludf.DUMMYFUNCTION("IF(REGEXMATCH(Q1227,""(?i)web development""),1,0)"),1.0)</f>
        <v>1</v>
      </c>
      <c r="Y1227" s="3">
        <f>IFERROR(__xludf.DUMMYFUNCTION("IF(REGEXMATCH(Q1227,""(?i)data science""),1,0)"),1.0)</f>
        <v>1</v>
      </c>
      <c r="Z1227" s="3" t="s">
        <v>45</v>
      </c>
      <c r="AA1227" s="3" t="s">
        <v>85</v>
      </c>
      <c r="AB1227" s="3" t="s">
        <v>66</v>
      </c>
      <c r="AC1227" s="3" t="s">
        <v>46</v>
      </c>
      <c r="AD1227" s="3">
        <v>3.25</v>
      </c>
      <c r="AE1227" s="3" t="s">
        <v>72</v>
      </c>
      <c r="AF1227" s="3">
        <v>5.72</v>
      </c>
      <c r="AG1227" s="3">
        <v>7.75</v>
      </c>
      <c r="AH1227" s="3">
        <v>7.05</v>
      </c>
      <c r="AI1227" s="3">
        <v>8.26</v>
      </c>
      <c r="AJ1227" s="3">
        <v>7.21</v>
      </c>
      <c r="AK1227" s="3">
        <v>5.93</v>
      </c>
      <c r="AL1227" s="3">
        <v>8.73</v>
      </c>
      <c r="AM1227" s="3">
        <v>6.01</v>
      </c>
    </row>
    <row r="1228">
      <c r="A1228" s="3" t="s">
        <v>2623</v>
      </c>
      <c r="B1228" s="3" t="s">
        <v>2624</v>
      </c>
      <c r="C1228" s="4">
        <v>23.0</v>
      </c>
      <c r="D1228" s="3" t="s">
        <v>58</v>
      </c>
      <c r="E1228" s="3" t="s">
        <v>70</v>
      </c>
      <c r="F1228" s="5">
        <v>6.54</v>
      </c>
      <c r="G1228" s="3">
        <v>0.0</v>
      </c>
      <c r="H1228" s="5">
        <v>99.09</v>
      </c>
      <c r="I1228" s="3" t="s">
        <v>12</v>
      </c>
      <c r="J1228" s="3">
        <f>IFERROR(__xludf.DUMMYFUNCTION("COUNTA(SPLIT(I1228,"",""))"),1.0)</f>
        <v>1</v>
      </c>
      <c r="K1228" s="3">
        <f>IFERROR(__xludf.DUMMYFUNCTION("IF(REGEXMATCH(I1228,""(?i)literary society""),1,0)"),0.0)</f>
        <v>0</v>
      </c>
      <c r="L1228" s="3">
        <f>IFERROR(__xludf.DUMMYFUNCTION("IF(REGEXMATCH(I1228,""(?i)robotics""),1,0)"),0.0)</f>
        <v>0</v>
      </c>
      <c r="M1228" s="3">
        <f>IFERROR(__xludf.DUMMYFUNCTION("IF(REGEXMATCH(I1228,""(?i)coding club""),1,0)"),1.0)</f>
        <v>1</v>
      </c>
      <c r="N1228" s="3">
        <f>IFERROR(__xludf.DUMMYFUNCTION("IF(REGEXMATCH(I1228,""(?i)entrepreneurship cell""),1,0)"),0.0)</f>
        <v>0</v>
      </c>
      <c r="O1228" s="3">
        <f>IFERROR(__xludf.DUMMYFUNCTION("IF(REGEXMATCH(I1228,""(?i)cultural club""),1,0)"),0.0)</f>
        <v>0</v>
      </c>
      <c r="P1228" s="3">
        <f>IFERROR(__xludf.DUMMYFUNCTION("IF(REGEXMATCH(I1228,""(?i)sports club""),1,0)"),0.0)</f>
        <v>0</v>
      </c>
      <c r="Q1228" s="3" t="s">
        <v>2625</v>
      </c>
      <c r="R1228" s="3">
        <f>IFERROR(__xludf.DUMMYFUNCTION("COUNTA(SPLIT(Q1228,"",""))"),4.0)</f>
        <v>4</v>
      </c>
      <c r="S1228" s="3">
        <f>IFERROR(__xludf.DUMMYFUNCTION("IF(REGEXMATCH(Q1228,""(?i)c\+\+""),1,0)"),0.0)</f>
        <v>0</v>
      </c>
      <c r="T1228" s="3">
        <f>IFERROR(__xludf.DUMMYFUNCTION("IF(REGEXMATCH(Q1228,""(?i)machine learning""),1,0)"),1.0)</f>
        <v>1</v>
      </c>
      <c r="U1228" s="3">
        <f>IFERROR(__xludf.DUMMYFUNCTION("IF(REGEXMATCH(Q1228,""(?i)python""),1,0)"),0.0)</f>
        <v>0</v>
      </c>
      <c r="V1228" s="3">
        <f>IFERROR(__xludf.DUMMYFUNCTION("IF(REGEXMATCH(Q1228,""(?i)java""),1,0)"),0.0)</f>
        <v>0</v>
      </c>
      <c r="W1228" s="3">
        <f>IFERROR(__xludf.DUMMYFUNCTION("IF(REGEXMATCH(Q1228,""(?i)sql""),1,0)"),1.0)</f>
        <v>1</v>
      </c>
      <c r="X1228" s="3">
        <f>IFERROR(__xludf.DUMMYFUNCTION("IF(REGEXMATCH(Q1228,""(?i)web development""),1,0)"),1.0)</f>
        <v>1</v>
      </c>
      <c r="Y1228" s="3">
        <f>IFERROR(__xludf.DUMMYFUNCTION("IF(REGEXMATCH(Q1228,""(?i)data science""),1,0)"),1.0)</f>
        <v>1</v>
      </c>
      <c r="Z1228" s="3" t="s">
        <v>45</v>
      </c>
      <c r="AA1228" s="3" t="s">
        <v>67</v>
      </c>
      <c r="AB1228" s="3" t="s">
        <v>47</v>
      </c>
      <c r="AC1228" s="3" t="s">
        <v>48</v>
      </c>
      <c r="AD1228" s="3">
        <v>0.0</v>
      </c>
      <c r="AE1228" s="3" t="s">
        <v>49</v>
      </c>
      <c r="AF1228" s="3">
        <v>6.03</v>
      </c>
      <c r="AG1228" s="3">
        <v>6.26</v>
      </c>
      <c r="AH1228" s="3">
        <v>8.0</v>
      </c>
      <c r="AI1228" s="3">
        <v>7.88</v>
      </c>
      <c r="AJ1228" s="3">
        <v>4.0</v>
      </c>
      <c r="AK1228" s="3">
        <v>6.92</v>
      </c>
      <c r="AL1228" s="3">
        <v>7.15</v>
      </c>
      <c r="AM1228" s="3">
        <v>6.04</v>
      </c>
    </row>
    <row r="1229">
      <c r="A1229" s="3" t="s">
        <v>2626</v>
      </c>
      <c r="B1229" s="3" t="s">
        <v>2627</v>
      </c>
      <c r="C1229" s="4">
        <v>20.0</v>
      </c>
      <c r="D1229" s="3" t="s">
        <v>58</v>
      </c>
      <c r="E1229" s="3" t="s">
        <v>59</v>
      </c>
      <c r="F1229" s="5">
        <v>7.98</v>
      </c>
      <c r="G1229" s="3">
        <v>0.0</v>
      </c>
      <c r="H1229" s="5">
        <v>84.96</v>
      </c>
      <c r="I1229" s="3" t="s">
        <v>10</v>
      </c>
      <c r="J1229" s="3">
        <f>IFERROR(__xludf.DUMMYFUNCTION("COUNTA(SPLIT(I1229,"",""))"),1.0)</f>
        <v>1</v>
      </c>
      <c r="K1229" s="3">
        <f>IFERROR(__xludf.DUMMYFUNCTION("IF(REGEXMATCH(I1229,""(?i)literary society""),1,0)"),1.0)</f>
        <v>1</v>
      </c>
      <c r="L1229" s="3">
        <f>IFERROR(__xludf.DUMMYFUNCTION("IF(REGEXMATCH(I1229,""(?i)robotics""),1,0)"),0.0)</f>
        <v>0</v>
      </c>
      <c r="M1229" s="3">
        <f>IFERROR(__xludf.DUMMYFUNCTION("IF(REGEXMATCH(I1229,""(?i)coding club""),1,0)"),0.0)</f>
        <v>0</v>
      </c>
      <c r="N1229" s="3">
        <f>IFERROR(__xludf.DUMMYFUNCTION("IF(REGEXMATCH(I1229,""(?i)entrepreneurship cell""),1,0)"),0.0)</f>
        <v>0</v>
      </c>
      <c r="O1229" s="3">
        <f>IFERROR(__xludf.DUMMYFUNCTION("IF(REGEXMATCH(I1229,""(?i)cultural club""),1,0)"),0.0)</f>
        <v>0</v>
      </c>
      <c r="P1229" s="3">
        <f>IFERROR(__xludf.DUMMYFUNCTION("IF(REGEXMATCH(I1229,""(?i)sports club""),1,0)"),0.0)</f>
        <v>0</v>
      </c>
      <c r="Q1229" s="3" t="s">
        <v>365</v>
      </c>
      <c r="R1229" s="3">
        <f>IFERROR(__xludf.DUMMYFUNCTION("COUNTA(SPLIT(Q1229,"",""))"),2.0)</f>
        <v>2</v>
      </c>
      <c r="S1229" s="3">
        <f>IFERROR(__xludf.DUMMYFUNCTION("IF(REGEXMATCH(Q1229,""(?i)c\+\+""),1,0)"),0.0)</f>
        <v>0</v>
      </c>
      <c r="T1229" s="3">
        <f>IFERROR(__xludf.DUMMYFUNCTION("IF(REGEXMATCH(Q1229,""(?i)machine learning""),1,0)"),0.0)</f>
        <v>0</v>
      </c>
      <c r="U1229" s="3">
        <f>IFERROR(__xludf.DUMMYFUNCTION("IF(REGEXMATCH(Q1229,""(?i)python""),1,0)"),0.0)</f>
        <v>0</v>
      </c>
      <c r="V1229" s="3">
        <f>IFERROR(__xludf.DUMMYFUNCTION("IF(REGEXMATCH(Q1229,""(?i)java""),1,0)"),1.0)</f>
        <v>1</v>
      </c>
      <c r="W1229" s="3">
        <f>IFERROR(__xludf.DUMMYFUNCTION("IF(REGEXMATCH(Q1229,""(?i)sql""),1,0)"),1.0)</f>
        <v>1</v>
      </c>
      <c r="X1229" s="3">
        <f>IFERROR(__xludf.DUMMYFUNCTION("IF(REGEXMATCH(Q1229,""(?i)web development""),1,0)"),0.0)</f>
        <v>0</v>
      </c>
      <c r="Y1229" s="3">
        <f>IFERROR(__xludf.DUMMYFUNCTION("IF(REGEXMATCH(Q1229,""(?i)data science""),1,0)"),0.0)</f>
        <v>0</v>
      </c>
      <c r="Z1229" s="3" t="s">
        <v>45</v>
      </c>
      <c r="AA1229" s="3" t="s">
        <v>72</v>
      </c>
      <c r="AB1229" s="3" t="s">
        <v>47</v>
      </c>
      <c r="AC1229" s="3" t="s">
        <v>48</v>
      </c>
      <c r="AD1229" s="3">
        <v>0.0</v>
      </c>
      <c r="AE1229" s="3" t="s">
        <v>49</v>
      </c>
      <c r="AF1229" s="3">
        <v>7.32</v>
      </c>
      <c r="AG1229" s="3">
        <v>7.2</v>
      </c>
      <c r="AH1229" s="3">
        <v>8.3</v>
      </c>
      <c r="AI1229" s="3">
        <v>9.6</v>
      </c>
      <c r="AJ1229" s="3">
        <v>7.67</v>
      </c>
      <c r="AK1229" s="3">
        <v>8.18</v>
      </c>
      <c r="AL1229" s="3">
        <v>9.54</v>
      </c>
      <c r="AM1229" s="3">
        <v>5.99</v>
      </c>
    </row>
    <row r="1230">
      <c r="A1230" s="3" t="s">
        <v>2628</v>
      </c>
      <c r="B1230" s="3" t="s">
        <v>2629</v>
      </c>
      <c r="C1230" s="4">
        <v>18.0</v>
      </c>
      <c r="D1230" s="3" t="s">
        <v>58</v>
      </c>
      <c r="E1230" s="3" t="s">
        <v>59</v>
      </c>
      <c r="F1230" s="5">
        <v>7.94</v>
      </c>
      <c r="G1230" s="3">
        <v>1.0</v>
      </c>
      <c r="H1230" s="5">
        <v>90.57</v>
      </c>
      <c r="I1230" s="3" t="s">
        <v>205</v>
      </c>
      <c r="J1230" s="3">
        <f>IFERROR(__xludf.DUMMYFUNCTION("COUNTA(SPLIT(I1230,"",""))"),3.0)</f>
        <v>3</v>
      </c>
      <c r="K1230" s="3">
        <f>IFERROR(__xludf.DUMMYFUNCTION("IF(REGEXMATCH(I1230,""(?i)literary society""),1,0)"),0.0)</f>
        <v>0</v>
      </c>
      <c r="L1230" s="3">
        <f>IFERROR(__xludf.DUMMYFUNCTION("IF(REGEXMATCH(I1230,""(?i)robotics""),1,0)"),1.0)</f>
        <v>1</v>
      </c>
      <c r="M1230" s="3">
        <f>IFERROR(__xludf.DUMMYFUNCTION("IF(REGEXMATCH(I1230,""(?i)coding club""),1,0)"),1.0)</f>
        <v>1</v>
      </c>
      <c r="N1230" s="3">
        <f>IFERROR(__xludf.DUMMYFUNCTION("IF(REGEXMATCH(I1230,""(?i)entrepreneurship cell""),1,0)"),1.0)</f>
        <v>1</v>
      </c>
      <c r="O1230" s="3">
        <f>IFERROR(__xludf.DUMMYFUNCTION("IF(REGEXMATCH(I1230,""(?i)cultural club""),1,0)"),0.0)</f>
        <v>0</v>
      </c>
      <c r="P1230" s="3">
        <f>IFERROR(__xludf.DUMMYFUNCTION("IF(REGEXMATCH(I1230,""(?i)sports club""),1,0)"),0.0)</f>
        <v>0</v>
      </c>
      <c r="Q1230" s="3" t="s">
        <v>2371</v>
      </c>
      <c r="R1230" s="3">
        <f>IFERROR(__xludf.DUMMYFUNCTION("COUNTA(SPLIT(Q1230,"",""))"),3.0)</f>
        <v>3</v>
      </c>
      <c r="S1230" s="3">
        <f>IFERROR(__xludf.DUMMYFUNCTION("IF(REGEXMATCH(Q1230,""(?i)c\+\+""),1,0)"),0.0)</f>
        <v>0</v>
      </c>
      <c r="T1230" s="3">
        <f>IFERROR(__xludf.DUMMYFUNCTION("IF(REGEXMATCH(Q1230,""(?i)machine learning""),1,0)"),1.0)</f>
        <v>1</v>
      </c>
      <c r="U1230" s="3">
        <f>IFERROR(__xludf.DUMMYFUNCTION("IF(REGEXMATCH(Q1230,""(?i)python""),1,0)"),1.0)</f>
        <v>1</v>
      </c>
      <c r="V1230" s="3">
        <f>IFERROR(__xludf.DUMMYFUNCTION("IF(REGEXMATCH(Q1230,""(?i)java""),1,0)"),0.0)</f>
        <v>0</v>
      </c>
      <c r="W1230" s="3">
        <f>IFERROR(__xludf.DUMMYFUNCTION("IF(REGEXMATCH(Q1230,""(?i)sql""),1,0)"),0.0)</f>
        <v>0</v>
      </c>
      <c r="X1230" s="3">
        <f>IFERROR(__xludf.DUMMYFUNCTION("IF(REGEXMATCH(Q1230,""(?i)web development""),1,0)"),0.0)</f>
        <v>0</v>
      </c>
      <c r="Y1230" s="3">
        <f>IFERROR(__xludf.DUMMYFUNCTION("IF(REGEXMATCH(Q1230,""(?i)data science""),1,0)"),1.0)</f>
        <v>1</v>
      </c>
      <c r="Z1230" s="3" t="s">
        <v>55</v>
      </c>
      <c r="AA1230" s="3" t="s">
        <v>48</v>
      </c>
      <c r="AB1230" s="3" t="s">
        <v>66</v>
      </c>
      <c r="AC1230" s="3" t="s">
        <v>72</v>
      </c>
      <c r="AD1230" s="3">
        <v>12.9</v>
      </c>
      <c r="AE1230" s="3" t="s">
        <v>61</v>
      </c>
      <c r="AF1230" s="3">
        <v>9.38</v>
      </c>
      <c r="AG1230" s="3">
        <v>6.88</v>
      </c>
      <c r="AH1230" s="3">
        <v>8.67</v>
      </c>
      <c r="AI1230" s="3">
        <v>7.31</v>
      </c>
      <c r="AJ1230" s="3">
        <v>7.31</v>
      </c>
      <c r="AK1230" s="3">
        <v>8.84</v>
      </c>
      <c r="AL1230" s="3">
        <v>7.78</v>
      </c>
      <c r="AM1230" s="3">
        <v>7.37</v>
      </c>
    </row>
    <row r="1231">
      <c r="A1231" s="3" t="s">
        <v>2630</v>
      </c>
      <c r="B1231" s="3" t="s">
        <v>143</v>
      </c>
      <c r="C1231" s="4">
        <v>18.0</v>
      </c>
      <c r="D1231" s="3" t="s">
        <v>41</v>
      </c>
      <c r="E1231" s="3" t="s">
        <v>52</v>
      </c>
      <c r="F1231" s="5">
        <v>7.03</v>
      </c>
      <c r="G1231" s="3">
        <v>0.0</v>
      </c>
      <c r="H1231" s="5">
        <v>81.33</v>
      </c>
      <c r="I1231" s="3" t="s">
        <v>153</v>
      </c>
      <c r="J1231" s="3">
        <f>IFERROR(__xludf.DUMMYFUNCTION("COUNTA(SPLIT(I1231,"",""))"),2.0)</f>
        <v>2</v>
      </c>
      <c r="K1231" s="3">
        <f>IFERROR(__xludf.DUMMYFUNCTION("IF(REGEXMATCH(I1231,""(?i)literary society""),1,0)"),0.0)</f>
        <v>0</v>
      </c>
      <c r="L1231" s="3">
        <f>IFERROR(__xludf.DUMMYFUNCTION("IF(REGEXMATCH(I1231,""(?i)robotics""),1,0)"),0.0)</f>
        <v>0</v>
      </c>
      <c r="M1231" s="3">
        <f>IFERROR(__xludf.DUMMYFUNCTION("IF(REGEXMATCH(I1231,""(?i)coding club""),1,0)"),1.0)</f>
        <v>1</v>
      </c>
      <c r="N1231" s="3">
        <f>IFERROR(__xludf.DUMMYFUNCTION("IF(REGEXMATCH(I1231,""(?i)entrepreneurship cell""),1,0)"),0.0)</f>
        <v>0</v>
      </c>
      <c r="O1231" s="3">
        <f>IFERROR(__xludf.DUMMYFUNCTION("IF(REGEXMATCH(I1231,""(?i)cultural club""),1,0)"),0.0)</f>
        <v>0</v>
      </c>
      <c r="P1231" s="3">
        <f>IFERROR(__xludf.DUMMYFUNCTION("IF(REGEXMATCH(I1231,""(?i)sports club""),1,0)"),1.0)</f>
        <v>1</v>
      </c>
      <c r="Q1231" s="3" t="s">
        <v>148</v>
      </c>
      <c r="R1231" s="3">
        <f>IFERROR(__xludf.DUMMYFUNCTION("COUNTA(SPLIT(Q1231,"",""))"),2.0)</f>
        <v>2</v>
      </c>
      <c r="S1231" s="3">
        <f>IFERROR(__xludf.DUMMYFUNCTION("IF(REGEXMATCH(Q1231,""(?i)c\+\+""),1,0)"),0.0)</f>
        <v>0</v>
      </c>
      <c r="T1231" s="3">
        <f>IFERROR(__xludf.DUMMYFUNCTION("IF(REGEXMATCH(Q1231,""(?i)machine learning""),1,0)"),0.0)</f>
        <v>0</v>
      </c>
      <c r="U1231" s="3">
        <f>IFERROR(__xludf.DUMMYFUNCTION("IF(REGEXMATCH(Q1231,""(?i)python""),1,0)"),0.0)</f>
        <v>0</v>
      </c>
      <c r="V1231" s="3">
        <f>IFERROR(__xludf.DUMMYFUNCTION("IF(REGEXMATCH(Q1231,""(?i)java""),1,0)"),0.0)</f>
        <v>0</v>
      </c>
      <c r="W1231" s="3">
        <f>IFERROR(__xludf.DUMMYFUNCTION("IF(REGEXMATCH(Q1231,""(?i)sql""),1,0)"),0.0)</f>
        <v>0</v>
      </c>
      <c r="X1231" s="3">
        <f>IFERROR(__xludf.DUMMYFUNCTION("IF(REGEXMATCH(Q1231,""(?i)web development""),1,0)"),1.0)</f>
        <v>1</v>
      </c>
      <c r="Y1231" s="3">
        <f>IFERROR(__xludf.DUMMYFUNCTION("IF(REGEXMATCH(Q1231,""(?i)data science""),1,0)"),1.0)</f>
        <v>1</v>
      </c>
      <c r="Z1231" s="3" t="s">
        <v>45</v>
      </c>
      <c r="AA1231" s="3" t="s">
        <v>67</v>
      </c>
      <c r="AB1231" s="3" t="s">
        <v>47</v>
      </c>
      <c r="AC1231" s="3" t="s">
        <v>48</v>
      </c>
      <c r="AD1231" s="3">
        <v>0.0</v>
      </c>
      <c r="AE1231" s="3" t="s">
        <v>49</v>
      </c>
      <c r="AF1231" s="3">
        <v>6.45</v>
      </c>
      <c r="AG1231" s="3">
        <v>8.69</v>
      </c>
      <c r="AH1231" s="3">
        <v>7.47</v>
      </c>
      <c r="AI1231" s="3">
        <v>6.98</v>
      </c>
      <c r="AJ1231" s="3">
        <v>7.02</v>
      </c>
      <c r="AK1231" s="3">
        <v>6.05</v>
      </c>
      <c r="AL1231" s="3">
        <v>6.93</v>
      </c>
      <c r="AM1231" s="3">
        <v>6.65</v>
      </c>
    </row>
    <row r="1232">
      <c r="A1232" s="3" t="s">
        <v>2631</v>
      </c>
      <c r="B1232" s="3" t="s">
        <v>2632</v>
      </c>
      <c r="C1232" s="4">
        <v>21.0</v>
      </c>
      <c r="D1232" s="3" t="s">
        <v>41</v>
      </c>
      <c r="E1232" s="3" t="s">
        <v>42</v>
      </c>
      <c r="F1232" s="5">
        <v>6.45</v>
      </c>
      <c r="G1232" s="3">
        <v>1.0</v>
      </c>
      <c r="H1232" s="5">
        <v>60.05</v>
      </c>
      <c r="I1232" s="3" t="s">
        <v>702</v>
      </c>
      <c r="J1232" s="3">
        <f>IFERROR(__xludf.DUMMYFUNCTION("COUNTA(SPLIT(I1232,"",""))"),3.0)</f>
        <v>3</v>
      </c>
      <c r="K1232" s="3">
        <f>IFERROR(__xludf.DUMMYFUNCTION("IF(REGEXMATCH(I1232,""(?i)literary society""),1,0)"),1.0)</f>
        <v>1</v>
      </c>
      <c r="L1232" s="3">
        <f>IFERROR(__xludf.DUMMYFUNCTION("IF(REGEXMATCH(I1232,""(?i)robotics""),1,0)"),1.0)</f>
        <v>1</v>
      </c>
      <c r="M1232" s="3">
        <f>IFERROR(__xludf.DUMMYFUNCTION("IF(REGEXMATCH(I1232,""(?i)coding club""),1,0)"),0.0)</f>
        <v>0</v>
      </c>
      <c r="N1232" s="3">
        <f>IFERROR(__xludf.DUMMYFUNCTION("IF(REGEXMATCH(I1232,""(?i)entrepreneurship cell""),1,0)"),0.0)</f>
        <v>0</v>
      </c>
      <c r="O1232" s="3">
        <f>IFERROR(__xludf.DUMMYFUNCTION("IF(REGEXMATCH(I1232,""(?i)cultural club""),1,0)"),0.0)</f>
        <v>0</v>
      </c>
      <c r="P1232" s="3">
        <f>IFERROR(__xludf.DUMMYFUNCTION("IF(REGEXMATCH(I1232,""(?i)sports club""),1,0)"),1.0)</f>
        <v>1</v>
      </c>
      <c r="Q1232" s="3" t="s">
        <v>1507</v>
      </c>
      <c r="R1232" s="3">
        <f>IFERROR(__xludf.DUMMYFUNCTION("COUNTA(SPLIT(Q1232,"",""))"),3.0)</f>
        <v>3</v>
      </c>
      <c r="S1232" s="3">
        <f>IFERROR(__xludf.DUMMYFUNCTION("IF(REGEXMATCH(Q1232,""(?i)c\+\+""),1,0)"),1.0)</f>
        <v>1</v>
      </c>
      <c r="T1232" s="3">
        <f>IFERROR(__xludf.DUMMYFUNCTION("IF(REGEXMATCH(Q1232,""(?i)machine learning""),1,0)"),0.0)</f>
        <v>0</v>
      </c>
      <c r="U1232" s="3">
        <f>IFERROR(__xludf.DUMMYFUNCTION("IF(REGEXMATCH(Q1232,""(?i)python""),1,0)"),0.0)</f>
        <v>0</v>
      </c>
      <c r="V1232" s="3">
        <f>IFERROR(__xludf.DUMMYFUNCTION("IF(REGEXMATCH(Q1232,""(?i)java""),1,0)"),1.0)</f>
        <v>1</v>
      </c>
      <c r="W1232" s="3">
        <f>IFERROR(__xludf.DUMMYFUNCTION("IF(REGEXMATCH(Q1232,""(?i)sql""),1,0)"),0.0)</f>
        <v>0</v>
      </c>
      <c r="X1232" s="3">
        <f>IFERROR(__xludf.DUMMYFUNCTION("IF(REGEXMATCH(Q1232,""(?i)web development""),1,0)"),1.0)</f>
        <v>1</v>
      </c>
      <c r="Y1232" s="3">
        <f>IFERROR(__xludf.DUMMYFUNCTION("IF(REGEXMATCH(Q1232,""(?i)data science""),1,0)"),0.0)</f>
        <v>0</v>
      </c>
      <c r="Z1232" s="3" t="s">
        <v>45</v>
      </c>
      <c r="AA1232" s="3" t="s">
        <v>46</v>
      </c>
      <c r="AB1232" s="3" t="s">
        <v>47</v>
      </c>
      <c r="AC1232" s="3" t="s">
        <v>48</v>
      </c>
      <c r="AD1232" s="3">
        <v>0.0</v>
      </c>
      <c r="AE1232" s="3" t="s">
        <v>49</v>
      </c>
      <c r="AF1232" s="3">
        <v>7.31</v>
      </c>
      <c r="AG1232" s="3">
        <v>5.71</v>
      </c>
      <c r="AH1232" s="3">
        <v>6.26</v>
      </c>
      <c r="AI1232" s="3">
        <v>7.36</v>
      </c>
      <c r="AJ1232" s="3">
        <v>7.18</v>
      </c>
      <c r="AK1232" s="3">
        <v>5.98</v>
      </c>
      <c r="AL1232" s="3">
        <v>6.3</v>
      </c>
      <c r="AM1232" s="3">
        <v>5.51</v>
      </c>
    </row>
    <row r="1233">
      <c r="A1233" s="3" t="s">
        <v>2633</v>
      </c>
      <c r="B1233" s="3" t="s">
        <v>2634</v>
      </c>
      <c r="C1233" s="4">
        <v>19.0</v>
      </c>
      <c r="D1233" s="3" t="s">
        <v>41</v>
      </c>
      <c r="E1233" s="3" t="s">
        <v>92</v>
      </c>
      <c r="F1233" s="5">
        <v>6.72</v>
      </c>
      <c r="G1233" s="3">
        <v>3.0</v>
      </c>
      <c r="H1233" s="5">
        <v>76.73</v>
      </c>
      <c r="I1233" s="3" t="s">
        <v>247</v>
      </c>
      <c r="J1233" s="3">
        <f>IFERROR(__xludf.DUMMYFUNCTION("COUNTA(SPLIT(I1233,"",""))"),3.0)</f>
        <v>3</v>
      </c>
      <c r="K1233" s="3">
        <f>IFERROR(__xludf.DUMMYFUNCTION("IF(REGEXMATCH(I1233,""(?i)literary society""),1,0)"),0.0)</f>
        <v>0</v>
      </c>
      <c r="L1233" s="3">
        <f>IFERROR(__xludf.DUMMYFUNCTION("IF(REGEXMATCH(I1233,""(?i)robotics""),1,0)"),1.0)</f>
        <v>1</v>
      </c>
      <c r="M1233" s="3">
        <f>IFERROR(__xludf.DUMMYFUNCTION("IF(REGEXMATCH(I1233,""(?i)coding club""),1,0)"),1.0)</f>
        <v>1</v>
      </c>
      <c r="N1233" s="3">
        <f>IFERROR(__xludf.DUMMYFUNCTION("IF(REGEXMATCH(I1233,""(?i)entrepreneurship cell""),1,0)"),0.0)</f>
        <v>0</v>
      </c>
      <c r="O1233" s="3">
        <f>IFERROR(__xludf.DUMMYFUNCTION("IF(REGEXMATCH(I1233,""(?i)cultural club""),1,0)"),1.0)</f>
        <v>1</v>
      </c>
      <c r="P1233" s="3">
        <f>IFERROR(__xludf.DUMMYFUNCTION("IF(REGEXMATCH(I1233,""(?i)sports club""),1,0)"),0.0)</f>
        <v>0</v>
      </c>
      <c r="Q1233" s="3" t="s">
        <v>2506</v>
      </c>
      <c r="R1233" s="3">
        <f>IFERROR(__xludf.DUMMYFUNCTION("COUNTA(SPLIT(Q1233,"",""))"),5.0)</f>
        <v>5</v>
      </c>
      <c r="S1233" s="3">
        <f>IFERROR(__xludf.DUMMYFUNCTION("IF(REGEXMATCH(Q1233,""(?i)c\+\+""),1,0)"),1.0)</f>
        <v>1</v>
      </c>
      <c r="T1233" s="3">
        <f>IFERROR(__xludf.DUMMYFUNCTION("IF(REGEXMATCH(Q1233,""(?i)machine learning""),1,0)"),0.0)</f>
        <v>0</v>
      </c>
      <c r="U1233" s="3">
        <f>IFERROR(__xludf.DUMMYFUNCTION("IF(REGEXMATCH(Q1233,""(?i)python""),1,0)"),1.0)</f>
        <v>1</v>
      </c>
      <c r="V1233" s="3">
        <f>IFERROR(__xludf.DUMMYFUNCTION("IF(REGEXMATCH(Q1233,""(?i)java""),1,0)"),1.0)</f>
        <v>1</v>
      </c>
      <c r="W1233" s="3">
        <f>IFERROR(__xludf.DUMMYFUNCTION("IF(REGEXMATCH(Q1233,""(?i)sql""),1,0)"),0.0)</f>
        <v>0</v>
      </c>
      <c r="X1233" s="3">
        <f>IFERROR(__xludf.DUMMYFUNCTION("IF(REGEXMATCH(Q1233,""(?i)web development""),1,0)"),1.0)</f>
        <v>1</v>
      </c>
      <c r="Y1233" s="3">
        <f>IFERROR(__xludf.DUMMYFUNCTION("IF(REGEXMATCH(Q1233,""(?i)data science""),1,0)"),1.0)</f>
        <v>1</v>
      </c>
      <c r="Z1233" s="3" t="s">
        <v>45</v>
      </c>
      <c r="AA1233" s="3" t="s">
        <v>67</v>
      </c>
      <c r="AB1233" s="3" t="s">
        <v>66</v>
      </c>
      <c r="AC1233" s="3" t="s">
        <v>72</v>
      </c>
      <c r="AD1233" s="3">
        <v>12.51</v>
      </c>
      <c r="AE1233" s="3" t="s">
        <v>106</v>
      </c>
      <c r="AF1233" s="3">
        <v>7.61</v>
      </c>
      <c r="AG1233" s="3">
        <v>5.44</v>
      </c>
      <c r="AH1233" s="3">
        <v>5.92</v>
      </c>
      <c r="AI1233" s="3">
        <v>7.34</v>
      </c>
      <c r="AJ1233" s="3">
        <v>7.62</v>
      </c>
      <c r="AK1233" s="3">
        <v>7.64</v>
      </c>
      <c r="AL1233" s="3">
        <v>6.21</v>
      </c>
      <c r="AM1233" s="3">
        <v>6.02</v>
      </c>
    </row>
    <row r="1234">
      <c r="A1234" s="3" t="s">
        <v>2635</v>
      </c>
      <c r="B1234" s="3" t="s">
        <v>2636</v>
      </c>
      <c r="C1234" s="4">
        <v>20.0</v>
      </c>
      <c r="D1234" s="3" t="s">
        <v>41</v>
      </c>
      <c r="E1234" s="3" t="s">
        <v>59</v>
      </c>
      <c r="F1234" s="5">
        <v>7.58</v>
      </c>
      <c r="G1234" s="3">
        <v>2.0</v>
      </c>
      <c r="H1234" s="5">
        <v>74.3</v>
      </c>
      <c r="I1234" s="3" t="s">
        <v>10</v>
      </c>
      <c r="J1234" s="3">
        <f>IFERROR(__xludf.DUMMYFUNCTION("COUNTA(SPLIT(I1234,"",""))"),1.0)</f>
        <v>1</v>
      </c>
      <c r="K1234" s="3">
        <f>IFERROR(__xludf.DUMMYFUNCTION("IF(REGEXMATCH(I1234,""(?i)literary society""),1,0)"),1.0)</f>
        <v>1</v>
      </c>
      <c r="L1234" s="3">
        <f>IFERROR(__xludf.DUMMYFUNCTION("IF(REGEXMATCH(I1234,""(?i)robotics""),1,0)"),0.0)</f>
        <v>0</v>
      </c>
      <c r="M1234" s="3">
        <f>IFERROR(__xludf.DUMMYFUNCTION("IF(REGEXMATCH(I1234,""(?i)coding club""),1,0)"),0.0)</f>
        <v>0</v>
      </c>
      <c r="N1234" s="3">
        <f>IFERROR(__xludf.DUMMYFUNCTION("IF(REGEXMATCH(I1234,""(?i)entrepreneurship cell""),1,0)"),0.0)</f>
        <v>0</v>
      </c>
      <c r="O1234" s="3">
        <f>IFERROR(__xludf.DUMMYFUNCTION("IF(REGEXMATCH(I1234,""(?i)cultural club""),1,0)"),0.0)</f>
        <v>0</v>
      </c>
      <c r="P1234" s="3">
        <f>IFERROR(__xludf.DUMMYFUNCTION("IF(REGEXMATCH(I1234,""(?i)sports club""),1,0)"),0.0)</f>
        <v>0</v>
      </c>
      <c r="Q1234" s="3" t="s">
        <v>74</v>
      </c>
      <c r="R1234" s="3">
        <f>IFERROR(__xludf.DUMMYFUNCTION("COUNTA(SPLIT(Q1234,"",""))"),2.0)</f>
        <v>2</v>
      </c>
      <c r="S1234" s="3">
        <f>IFERROR(__xludf.DUMMYFUNCTION("IF(REGEXMATCH(Q1234,""(?i)c\+\+""),1,0)"),0.0)</f>
        <v>0</v>
      </c>
      <c r="T1234" s="3">
        <f>IFERROR(__xludf.DUMMYFUNCTION("IF(REGEXMATCH(Q1234,""(?i)machine learning""),1,0)"),0.0)</f>
        <v>0</v>
      </c>
      <c r="U1234" s="3">
        <f>IFERROR(__xludf.DUMMYFUNCTION("IF(REGEXMATCH(Q1234,""(?i)python""),1,0)"),1.0)</f>
        <v>1</v>
      </c>
      <c r="V1234" s="3">
        <f>IFERROR(__xludf.DUMMYFUNCTION("IF(REGEXMATCH(Q1234,""(?i)java""),1,0)"),0.0)</f>
        <v>0</v>
      </c>
      <c r="W1234" s="3">
        <f>IFERROR(__xludf.DUMMYFUNCTION("IF(REGEXMATCH(Q1234,""(?i)sql""),1,0)"),1.0)</f>
        <v>1</v>
      </c>
      <c r="X1234" s="3">
        <f>IFERROR(__xludf.DUMMYFUNCTION("IF(REGEXMATCH(Q1234,""(?i)web development""),1,0)"),0.0)</f>
        <v>0</v>
      </c>
      <c r="Y1234" s="3">
        <f>IFERROR(__xludf.DUMMYFUNCTION("IF(REGEXMATCH(Q1234,""(?i)data science""),1,0)"),0.0)</f>
        <v>0</v>
      </c>
      <c r="Z1234" s="3" t="s">
        <v>45</v>
      </c>
      <c r="AA1234" s="3" t="s">
        <v>67</v>
      </c>
      <c r="AB1234" s="3" t="s">
        <v>66</v>
      </c>
      <c r="AC1234" s="3" t="s">
        <v>67</v>
      </c>
      <c r="AD1234" s="3">
        <v>7.72</v>
      </c>
      <c r="AE1234" s="3" t="s">
        <v>61</v>
      </c>
      <c r="AF1234" s="3">
        <v>7.59</v>
      </c>
      <c r="AG1234" s="3">
        <v>7.73</v>
      </c>
      <c r="AH1234" s="3">
        <v>7.83</v>
      </c>
      <c r="AI1234" s="3">
        <v>7.97</v>
      </c>
      <c r="AJ1234" s="3">
        <v>6.72</v>
      </c>
      <c r="AK1234" s="3">
        <v>9.05</v>
      </c>
      <c r="AL1234" s="3">
        <v>6.65</v>
      </c>
      <c r="AM1234" s="3">
        <v>7.11</v>
      </c>
    </row>
    <row r="1235">
      <c r="A1235" s="3" t="s">
        <v>2637</v>
      </c>
      <c r="B1235" s="3" t="s">
        <v>470</v>
      </c>
      <c r="C1235" s="4">
        <v>23.0</v>
      </c>
      <c r="D1235" s="3" t="s">
        <v>41</v>
      </c>
      <c r="E1235" s="3" t="s">
        <v>92</v>
      </c>
      <c r="F1235" s="5">
        <v>7.33</v>
      </c>
      <c r="G1235" s="3">
        <v>2.0</v>
      </c>
      <c r="H1235" s="5">
        <v>91.85</v>
      </c>
      <c r="I1235" s="3" t="s">
        <v>10</v>
      </c>
      <c r="J1235" s="3">
        <f>IFERROR(__xludf.DUMMYFUNCTION("COUNTA(SPLIT(I1235,"",""))"),1.0)</f>
        <v>1</v>
      </c>
      <c r="K1235" s="3">
        <f>IFERROR(__xludf.DUMMYFUNCTION("IF(REGEXMATCH(I1235,""(?i)literary society""),1,0)"),1.0)</f>
        <v>1</v>
      </c>
      <c r="L1235" s="3">
        <f>IFERROR(__xludf.DUMMYFUNCTION("IF(REGEXMATCH(I1235,""(?i)robotics""),1,0)"),0.0)</f>
        <v>0</v>
      </c>
      <c r="M1235" s="3">
        <f>IFERROR(__xludf.DUMMYFUNCTION("IF(REGEXMATCH(I1235,""(?i)coding club""),1,0)"),0.0)</f>
        <v>0</v>
      </c>
      <c r="N1235" s="3">
        <f>IFERROR(__xludf.DUMMYFUNCTION("IF(REGEXMATCH(I1235,""(?i)entrepreneurship cell""),1,0)"),0.0)</f>
        <v>0</v>
      </c>
      <c r="O1235" s="3">
        <f>IFERROR(__xludf.DUMMYFUNCTION("IF(REGEXMATCH(I1235,""(?i)cultural club""),1,0)"),0.0)</f>
        <v>0</v>
      </c>
      <c r="P1235" s="3">
        <f>IFERROR(__xludf.DUMMYFUNCTION("IF(REGEXMATCH(I1235,""(?i)sports club""),1,0)"),0.0)</f>
        <v>0</v>
      </c>
      <c r="Q1235" s="3" t="s">
        <v>101</v>
      </c>
      <c r="R1235" s="3">
        <f>IFERROR(__xludf.DUMMYFUNCTION("COUNTA(SPLIT(Q1235,"",""))"),4.0)</f>
        <v>4</v>
      </c>
      <c r="S1235" s="3">
        <f>IFERROR(__xludf.DUMMYFUNCTION("IF(REGEXMATCH(Q1235,""(?i)c\+\+""),1,0)"),1.0)</f>
        <v>1</v>
      </c>
      <c r="T1235" s="3">
        <f>IFERROR(__xludf.DUMMYFUNCTION("IF(REGEXMATCH(Q1235,""(?i)machine learning""),1,0)"),0.0)</f>
        <v>0</v>
      </c>
      <c r="U1235" s="3">
        <f>IFERROR(__xludf.DUMMYFUNCTION("IF(REGEXMATCH(Q1235,""(?i)python""),1,0)"),0.0)</f>
        <v>0</v>
      </c>
      <c r="V1235" s="3">
        <f>IFERROR(__xludf.DUMMYFUNCTION("IF(REGEXMATCH(Q1235,""(?i)java""),1,0)"),1.0)</f>
        <v>1</v>
      </c>
      <c r="W1235" s="3">
        <f>IFERROR(__xludf.DUMMYFUNCTION("IF(REGEXMATCH(Q1235,""(?i)sql""),1,0)"),1.0)</f>
        <v>1</v>
      </c>
      <c r="X1235" s="3">
        <f>IFERROR(__xludf.DUMMYFUNCTION("IF(REGEXMATCH(Q1235,""(?i)web development""),1,0)"),1.0)</f>
        <v>1</v>
      </c>
      <c r="Y1235" s="3">
        <f>IFERROR(__xludf.DUMMYFUNCTION("IF(REGEXMATCH(Q1235,""(?i)data science""),1,0)"),0.0)</f>
        <v>0</v>
      </c>
      <c r="Z1235" s="3" t="s">
        <v>45</v>
      </c>
      <c r="AA1235" s="3" t="s">
        <v>46</v>
      </c>
      <c r="AB1235" s="3" t="s">
        <v>47</v>
      </c>
      <c r="AC1235" s="3" t="s">
        <v>48</v>
      </c>
      <c r="AD1235" s="3">
        <v>0.0</v>
      </c>
      <c r="AE1235" s="3" t="s">
        <v>49</v>
      </c>
      <c r="AF1235" s="3">
        <v>8.31</v>
      </c>
      <c r="AG1235" s="3">
        <v>7.86</v>
      </c>
      <c r="AH1235" s="3">
        <v>6.03</v>
      </c>
      <c r="AI1235" s="3">
        <v>7.36</v>
      </c>
      <c r="AJ1235" s="3">
        <v>8.96</v>
      </c>
      <c r="AK1235" s="3">
        <v>5.18</v>
      </c>
      <c r="AL1235" s="3">
        <v>6.81</v>
      </c>
      <c r="AM1235" s="3">
        <v>8.16</v>
      </c>
    </row>
    <row r="1236">
      <c r="A1236" s="3" t="s">
        <v>2638</v>
      </c>
      <c r="B1236" s="3" t="s">
        <v>2639</v>
      </c>
      <c r="C1236" s="4">
        <v>21.0</v>
      </c>
      <c r="D1236" s="3" t="s">
        <v>58</v>
      </c>
      <c r="E1236" s="3" t="s">
        <v>59</v>
      </c>
      <c r="F1236" s="5">
        <v>6.97</v>
      </c>
      <c r="G1236" s="3">
        <v>0.0</v>
      </c>
      <c r="H1236" s="5">
        <v>77.36</v>
      </c>
      <c r="I1236" s="3" t="s">
        <v>282</v>
      </c>
      <c r="J1236" s="3">
        <f>IFERROR(__xludf.DUMMYFUNCTION("COUNTA(SPLIT(I1236,"",""))"),3.0)</f>
        <v>3</v>
      </c>
      <c r="K1236" s="3">
        <f>IFERROR(__xludf.DUMMYFUNCTION("IF(REGEXMATCH(I1236,""(?i)literary society""),1,0)"),0.0)</f>
        <v>0</v>
      </c>
      <c r="L1236" s="3">
        <f>IFERROR(__xludf.DUMMYFUNCTION("IF(REGEXMATCH(I1236,""(?i)robotics""),1,0)"),1.0)</f>
        <v>1</v>
      </c>
      <c r="M1236" s="3">
        <f>IFERROR(__xludf.DUMMYFUNCTION("IF(REGEXMATCH(I1236,""(?i)coding club""),1,0)"),0.0)</f>
        <v>0</v>
      </c>
      <c r="N1236" s="3">
        <f>IFERROR(__xludf.DUMMYFUNCTION("IF(REGEXMATCH(I1236,""(?i)entrepreneurship cell""),1,0)"),1.0)</f>
        <v>1</v>
      </c>
      <c r="O1236" s="3">
        <f>IFERROR(__xludf.DUMMYFUNCTION("IF(REGEXMATCH(I1236,""(?i)cultural club""),1,0)"),1.0)</f>
        <v>1</v>
      </c>
      <c r="P1236" s="3">
        <f>IFERROR(__xludf.DUMMYFUNCTION("IF(REGEXMATCH(I1236,""(?i)sports club""),1,0)"),0.0)</f>
        <v>0</v>
      </c>
      <c r="Q1236" s="3" t="s">
        <v>1475</v>
      </c>
      <c r="R1236" s="3">
        <f>IFERROR(__xludf.DUMMYFUNCTION("COUNTA(SPLIT(Q1236,"",""))"),3.0)</f>
        <v>3</v>
      </c>
      <c r="S1236" s="3">
        <f>IFERROR(__xludf.DUMMYFUNCTION("IF(REGEXMATCH(Q1236,""(?i)c\+\+""),1,0)"),1.0)</f>
        <v>1</v>
      </c>
      <c r="T1236" s="3">
        <f>IFERROR(__xludf.DUMMYFUNCTION("IF(REGEXMATCH(Q1236,""(?i)machine learning""),1,0)"),1.0)</f>
        <v>1</v>
      </c>
      <c r="U1236" s="3">
        <f>IFERROR(__xludf.DUMMYFUNCTION("IF(REGEXMATCH(Q1236,""(?i)python""),1,0)"),0.0)</f>
        <v>0</v>
      </c>
      <c r="V1236" s="3">
        <f>IFERROR(__xludf.DUMMYFUNCTION("IF(REGEXMATCH(Q1236,""(?i)java""),1,0)"),0.0)</f>
        <v>0</v>
      </c>
      <c r="W1236" s="3">
        <f>IFERROR(__xludf.DUMMYFUNCTION("IF(REGEXMATCH(Q1236,""(?i)sql""),1,0)"),1.0)</f>
        <v>1</v>
      </c>
      <c r="X1236" s="3">
        <f>IFERROR(__xludf.DUMMYFUNCTION("IF(REGEXMATCH(Q1236,""(?i)web development""),1,0)"),0.0)</f>
        <v>0</v>
      </c>
      <c r="Y1236" s="3">
        <f>IFERROR(__xludf.DUMMYFUNCTION("IF(REGEXMATCH(Q1236,""(?i)data science""),1,0)"),0.0)</f>
        <v>0</v>
      </c>
      <c r="Z1236" s="3" t="s">
        <v>55</v>
      </c>
      <c r="AA1236" s="3" t="s">
        <v>48</v>
      </c>
      <c r="AB1236" s="3" t="s">
        <v>47</v>
      </c>
      <c r="AC1236" s="3" t="s">
        <v>48</v>
      </c>
      <c r="AD1236" s="3">
        <v>0.0</v>
      </c>
      <c r="AE1236" s="3" t="s">
        <v>49</v>
      </c>
      <c r="AF1236" s="3">
        <v>7.64</v>
      </c>
      <c r="AG1236" s="3">
        <v>6.73</v>
      </c>
      <c r="AH1236" s="3">
        <v>7.22</v>
      </c>
      <c r="AI1236" s="3">
        <v>6.18</v>
      </c>
      <c r="AJ1236" s="3">
        <v>7.7</v>
      </c>
      <c r="AK1236" s="3">
        <v>6.92</v>
      </c>
      <c r="AL1236" s="3">
        <v>6.72</v>
      </c>
      <c r="AM1236" s="3">
        <v>6.64</v>
      </c>
    </row>
    <row r="1237">
      <c r="A1237" s="3" t="s">
        <v>2640</v>
      </c>
      <c r="B1237" s="3" t="s">
        <v>57</v>
      </c>
      <c r="C1237" s="4">
        <v>22.0</v>
      </c>
      <c r="D1237" s="3" t="s">
        <v>58</v>
      </c>
      <c r="E1237" s="3" t="s">
        <v>82</v>
      </c>
      <c r="F1237" s="5">
        <v>7.92</v>
      </c>
      <c r="G1237" s="3">
        <v>3.0</v>
      </c>
      <c r="H1237" s="5">
        <v>62.14</v>
      </c>
      <c r="I1237" s="3" t="s">
        <v>15</v>
      </c>
      <c r="J1237" s="3">
        <f>IFERROR(__xludf.DUMMYFUNCTION("COUNTA(SPLIT(I1237,"",""))"),1.0)</f>
        <v>1</v>
      </c>
      <c r="K1237" s="3">
        <f>IFERROR(__xludf.DUMMYFUNCTION("IF(REGEXMATCH(I1237,""(?i)literary society""),1,0)"),0.0)</f>
        <v>0</v>
      </c>
      <c r="L1237" s="3">
        <f>IFERROR(__xludf.DUMMYFUNCTION("IF(REGEXMATCH(I1237,""(?i)robotics""),1,0)"),0.0)</f>
        <v>0</v>
      </c>
      <c r="M1237" s="3">
        <f>IFERROR(__xludf.DUMMYFUNCTION("IF(REGEXMATCH(I1237,""(?i)coding club""),1,0)"),0.0)</f>
        <v>0</v>
      </c>
      <c r="N1237" s="3">
        <f>IFERROR(__xludf.DUMMYFUNCTION("IF(REGEXMATCH(I1237,""(?i)entrepreneurship cell""),1,0)"),0.0)</f>
        <v>0</v>
      </c>
      <c r="O1237" s="3">
        <f>IFERROR(__xludf.DUMMYFUNCTION("IF(REGEXMATCH(I1237,""(?i)cultural club""),1,0)"),0.0)</f>
        <v>0</v>
      </c>
      <c r="P1237" s="3">
        <f>IFERROR(__xludf.DUMMYFUNCTION("IF(REGEXMATCH(I1237,""(?i)sports club""),1,0)"),1.0)</f>
        <v>1</v>
      </c>
      <c r="Q1237" s="3" t="s">
        <v>2641</v>
      </c>
      <c r="R1237" s="3">
        <f>IFERROR(__xludf.DUMMYFUNCTION("COUNTA(SPLIT(Q1237,"",""))"),5.0)</f>
        <v>5</v>
      </c>
      <c r="S1237" s="3">
        <f>IFERROR(__xludf.DUMMYFUNCTION("IF(REGEXMATCH(Q1237,""(?i)c\+\+""),1,0)"),1.0)</f>
        <v>1</v>
      </c>
      <c r="T1237" s="3">
        <f>IFERROR(__xludf.DUMMYFUNCTION("IF(REGEXMATCH(Q1237,""(?i)machine learning""),1,0)"),1.0)</f>
        <v>1</v>
      </c>
      <c r="U1237" s="3">
        <f>IFERROR(__xludf.DUMMYFUNCTION("IF(REGEXMATCH(Q1237,""(?i)python""),1,0)"),1.0)</f>
        <v>1</v>
      </c>
      <c r="V1237" s="3">
        <f>IFERROR(__xludf.DUMMYFUNCTION("IF(REGEXMATCH(Q1237,""(?i)java""),1,0)"),1.0)</f>
        <v>1</v>
      </c>
      <c r="W1237" s="3">
        <f>IFERROR(__xludf.DUMMYFUNCTION("IF(REGEXMATCH(Q1237,""(?i)sql""),1,0)"),0.0)</f>
        <v>0</v>
      </c>
      <c r="X1237" s="3">
        <f>IFERROR(__xludf.DUMMYFUNCTION("IF(REGEXMATCH(Q1237,""(?i)web development""),1,0)"),1.0)</f>
        <v>1</v>
      </c>
      <c r="Y1237" s="3">
        <f>IFERROR(__xludf.DUMMYFUNCTION("IF(REGEXMATCH(Q1237,""(?i)data science""),1,0)"),0.0)</f>
        <v>0</v>
      </c>
      <c r="Z1237" s="3" t="s">
        <v>55</v>
      </c>
      <c r="AA1237" s="3" t="s">
        <v>48</v>
      </c>
      <c r="AB1237" s="3" t="s">
        <v>66</v>
      </c>
      <c r="AC1237" s="3" t="s">
        <v>98</v>
      </c>
      <c r="AD1237" s="3">
        <v>18.94</v>
      </c>
      <c r="AE1237" s="3" t="s">
        <v>75</v>
      </c>
      <c r="AF1237" s="3">
        <v>7.75</v>
      </c>
      <c r="AG1237" s="3">
        <v>7.39</v>
      </c>
      <c r="AH1237" s="3">
        <v>8.18</v>
      </c>
      <c r="AI1237" s="3">
        <v>6.31</v>
      </c>
      <c r="AJ1237" s="3">
        <v>8.0</v>
      </c>
      <c r="AK1237" s="3">
        <v>7.16</v>
      </c>
      <c r="AL1237" s="3">
        <v>8.77</v>
      </c>
      <c r="AM1237" s="3">
        <v>9.79</v>
      </c>
    </row>
    <row r="1238">
      <c r="A1238" s="3" t="s">
        <v>2642</v>
      </c>
      <c r="B1238" s="3" t="s">
        <v>470</v>
      </c>
      <c r="C1238" s="4">
        <v>20.0</v>
      </c>
      <c r="D1238" s="3" t="s">
        <v>41</v>
      </c>
      <c r="E1238" s="3" t="s">
        <v>82</v>
      </c>
      <c r="F1238" s="5">
        <v>7.61</v>
      </c>
      <c r="G1238" s="3">
        <v>2.0</v>
      </c>
      <c r="H1238" s="5">
        <v>78.01</v>
      </c>
      <c r="I1238" s="3" t="s">
        <v>11</v>
      </c>
      <c r="J1238" s="3">
        <f>IFERROR(__xludf.DUMMYFUNCTION("COUNTA(SPLIT(I1238,"",""))"),1.0)</f>
        <v>1</v>
      </c>
      <c r="K1238" s="3">
        <f>IFERROR(__xludf.DUMMYFUNCTION("IF(REGEXMATCH(I1238,""(?i)literary society""),1,0)"),0.0)</f>
        <v>0</v>
      </c>
      <c r="L1238" s="3">
        <f>IFERROR(__xludf.DUMMYFUNCTION("IF(REGEXMATCH(I1238,""(?i)robotics""),1,0)"),1.0)</f>
        <v>1</v>
      </c>
      <c r="M1238" s="3">
        <f>IFERROR(__xludf.DUMMYFUNCTION("IF(REGEXMATCH(I1238,""(?i)coding club""),1,0)"),0.0)</f>
        <v>0</v>
      </c>
      <c r="N1238" s="3">
        <f>IFERROR(__xludf.DUMMYFUNCTION("IF(REGEXMATCH(I1238,""(?i)entrepreneurship cell""),1,0)"),0.0)</f>
        <v>0</v>
      </c>
      <c r="O1238" s="3">
        <f>IFERROR(__xludf.DUMMYFUNCTION("IF(REGEXMATCH(I1238,""(?i)cultural club""),1,0)"),0.0)</f>
        <v>0</v>
      </c>
      <c r="P1238" s="3">
        <f>IFERROR(__xludf.DUMMYFUNCTION("IF(REGEXMATCH(I1238,""(?i)sports club""),1,0)"),0.0)</f>
        <v>0</v>
      </c>
      <c r="Q1238" s="3" t="s">
        <v>1097</v>
      </c>
      <c r="R1238" s="3">
        <f>IFERROR(__xludf.DUMMYFUNCTION("COUNTA(SPLIT(Q1238,"",""))"),4.0)</f>
        <v>4</v>
      </c>
      <c r="S1238" s="3">
        <f>IFERROR(__xludf.DUMMYFUNCTION("IF(REGEXMATCH(Q1238,""(?i)c\+\+""),1,0)"),1.0)</f>
        <v>1</v>
      </c>
      <c r="T1238" s="3">
        <f>IFERROR(__xludf.DUMMYFUNCTION("IF(REGEXMATCH(Q1238,""(?i)machine learning""),1,0)"),0.0)</f>
        <v>0</v>
      </c>
      <c r="U1238" s="3">
        <f>IFERROR(__xludf.DUMMYFUNCTION("IF(REGEXMATCH(Q1238,""(?i)python""),1,0)"),0.0)</f>
        <v>0</v>
      </c>
      <c r="V1238" s="3">
        <f>IFERROR(__xludf.DUMMYFUNCTION("IF(REGEXMATCH(Q1238,""(?i)java""),1,0)"),1.0)</f>
        <v>1</v>
      </c>
      <c r="W1238" s="3">
        <f>IFERROR(__xludf.DUMMYFUNCTION("IF(REGEXMATCH(Q1238,""(?i)sql""),1,0)"),1.0)</f>
        <v>1</v>
      </c>
      <c r="X1238" s="3">
        <f>IFERROR(__xludf.DUMMYFUNCTION("IF(REGEXMATCH(Q1238,""(?i)web development""),1,0)"),1.0)</f>
        <v>1</v>
      </c>
      <c r="Y1238" s="3">
        <f>IFERROR(__xludf.DUMMYFUNCTION("IF(REGEXMATCH(Q1238,""(?i)data science""),1,0)"),0.0)</f>
        <v>0</v>
      </c>
      <c r="Z1238" s="3" t="s">
        <v>55</v>
      </c>
      <c r="AA1238" s="3" t="s">
        <v>48</v>
      </c>
      <c r="AB1238" s="3" t="s">
        <v>66</v>
      </c>
      <c r="AC1238" s="3" t="s">
        <v>98</v>
      </c>
      <c r="AD1238" s="3">
        <v>6.39</v>
      </c>
      <c r="AE1238" s="3" t="s">
        <v>75</v>
      </c>
      <c r="AF1238" s="3">
        <v>6.23</v>
      </c>
      <c r="AG1238" s="3">
        <v>8.37</v>
      </c>
      <c r="AH1238" s="3">
        <v>8.97</v>
      </c>
      <c r="AI1238" s="3">
        <v>6.96</v>
      </c>
      <c r="AJ1238" s="3">
        <v>8.25</v>
      </c>
      <c r="AK1238" s="3">
        <v>5.94</v>
      </c>
      <c r="AL1238" s="3">
        <v>8.08</v>
      </c>
      <c r="AM1238" s="3">
        <v>8.05</v>
      </c>
    </row>
    <row r="1239">
      <c r="A1239" s="3" t="s">
        <v>2643</v>
      </c>
      <c r="B1239" s="3" t="s">
        <v>212</v>
      </c>
      <c r="C1239" s="4">
        <v>22.0</v>
      </c>
      <c r="D1239" s="3" t="s">
        <v>41</v>
      </c>
      <c r="E1239" s="3" t="s">
        <v>82</v>
      </c>
      <c r="F1239" s="5">
        <v>7.35</v>
      </c>
      <c r="G1239" s="3">
        <v>1.0</v>
      </c>
      <c r="H1239" s="5">
        <v>64.94</v>
      </c>
      <c r="I1239" s="3" t="s">
        <v>387</v>
      </c>
      <c r="J1239" s="3">
        <f>IFERROR(__xludf.DUMMYFUNCTION("COUNTA(SPLIT(I1239,"",""))"),2.0)</f>
        <v>2</v>
      </c>
      <c r="K1239" s="3">
        <f>IFERROR(__xludf.DUMMYFUNCTION("IF(REGEXMATCH(I1239,""(?i)literary society""),1,0)"),0.0)</f>
        <v>0</v>
      </c>
      <c r="L1239" s="3">
        <f>IFERROR(__xludf.DUMMYFUNCTION("IF(REGEXMATCH(I1239,""(?i)robotics""),1,0)"),0.0)</f>
        <v>0</v>
      </c>
      <c r="M1239" s="3">
        <f>IFERROR(__xludf.DUMMYFUNCTION("IF(REGEXMATCH(I1239,""(?i)coding club""),1,0)"),1.0)</f>
        <v>1</v>
      </c>
      <c r="N1239" s="3">
        <f>IFERROR(__xludf.DUMMYFUNCTION("IF(REGEXMATCH(I1239,""(?i)entrepreneurship cell""),1,0)"),0.0)</f>
        <v>0</v>
      </c>
      <c r="O1239" s="3">
        <f>IFERROR(__xludf.DUMMYFUNCTION("IF(REGEXMATCH(I1239,""(?i)cultural club""),1,0)"),1.0)</f>
        <v>1</v>
      </c>
      <c r="P1239" s="3">
        <f>IFERROR(__xludf.DUMMYFUNCTION("IF(REGEXMATCH(I1239,""(?i)sports club""),1,0)"),0.0)</f>
        <v>0</v>
      </c>
      <c r="Q1239" s="3" t="s">
        <v>388</v>
      </c>
      <c r="R1239" s="3">
        <f>IFERROR(__xludf.DUMMYFUNCTION("COUNTA(SPLIT(Q1239,"",""))"),4.0)</f>
        <v>4</v>
      </c>
      <c r="S1239" s="3">
        <f>IFERROR(__xludf.DUMMYFUNCTION("IF(REGEXMATCH(Q1239,""(?i)c\+\+""),1,0)"),0.0)</f>
        <v>0</v>
      </c>
      <c r="T1239" s="3">
        <f>IFERROR(__xludf.DUMMYFUNCTION("IF(REGEXMATCH(Q1239,""(?i)machine learning""),1,0)"),1.0)</f>
        <v>1</v>
      </c>
      <c r="U1239" s="3">
        <f>IFERROR(__xludf.DUMMYFUNCTION("IF(REGEXMATCH(Q1239,""(?i)python""),1,0)"),1.0)</f>
        <v>1</v>
      </c>
      <c r="V1239" s="3">
        <f>IFERROR(__xludf.DUMMYFUNCTION("IF(REGEXMATCH(Q1239,""(?i)java""),1,0)"),1.0)</f>
        <v>1</v>
      </c>
      <c r="W1239" s="3">
        <f>IFERROR(__xludf.DUMMYFUNCTION("IF(REGEXMATCH(Q1239,""(?i)sql""),1,0)"),0.0)</f>
        <v>0</v>
      </c>
      <c r="X1239" s="3">
        <f>IFERROR(__xludf.DUMMYFUNCTION("IF(REGEXMATCH(Q1239,""(?i)web development""),1,0)"),0.0)</f>
        <v>0</v>
      </c>
      <c r="Y1239" s="3">
        <f>IFERROR(__xludf.DUMMYFUNCTION("IF(REGEXMATCH(Q1239,""(?i)data science""),1,0)"),1.0)</f>
        <v>1</v>
      </c>
      <c r="Z1239" s="3" t="s">
        <v>45</v>
      </c>
      <c r="AA1239" s="3" t="s">
        <v>61</v>
      </c>
      <c r="AB1239" s="3" t="s">
        <v>66</v>
      </c>
      <c r="AC1239" s="3" t="s">
        <v>67</v>
      </c>
      <c r="AD1239" s="3">
        <v>13.65</v>
      </c>
      <c r="AE1239" s="3" t="s">
        <v>106</v>
      </c>
      <c r="AF1239" s="3">
        <v>6.78</v>
      </c>
      <c r="AG1239" s="3">
        <v>8.85</v>
      </c>
      <c r="AH1239" s="3">
        <v>8.13</v>
      </c>
      <c r="AI1239" s="3">
        <v>7.75</v>
      </c>
      <c r="AJ1239" s="3">
        <v>7.13</v>
      </c>
      <c r="AK1239" s="3">
        <v>6.59</v>
      </c>
      <c r="AL1239" s="3">
        <v>7.7</v>
      </c>
      <c r="AM1239" s="3">
        <v>5.87</v>
      </c>
    </row>
    <row r="1240">
      <c r="A1240" s="3" t="s">
        <v>2644</v>
      </c>
      <c r="B1240" s="3" t="s">
        <v>69</v>
      </c>
      <c r="C1240" s="4">
        <v>22.0</v>
      </c>
      <c r="D1240" s="3" t="s">
        <v>41</v>
      </c>
      <c r="E1240" s="3" t="s">
        <v>92</v>
      </c>
      <c r="F1240" s="5">
        <v>7.07</v>
      </c>
      <c r="G1240" s="3">
        <v>0.0</v>
      </c>
      <c r="H1240" s="5">
        <v>87.41</v>
      </c>
      <c r="I1240" s="3" t="s">
        <v>130</v>
      </c>
      <c r="J1240" s="3">
        <f>IFERROR(__xludf.DUMMYFUNCTION("COUNTA(SPLIT(I1240,"",""))"),2.0)</f>
        <v>2</v>
      </c>
      <c r="K1240" s="3">
        <f>IFERROR(__xludf.DUMMYFUNCTION("IF(REGEXMATCH(I1240,""(?i)literary society""),1,0)"),1.0)</f>
        <v>1</v>
      </c>
      <c r="L1240" s="3">
        <f>IFERROR(__xludf.DUMMYFUNCTION("IF(REGEXMATCH(I1240,""(?i)robotics""),1,0)"),0.0)</f>
        <v>0</v>
      </c>
      <c r="M1240" s="3">
        <f>IFERROR(__xludf.DUMMYFUNCTION("IF(REGEXMATCH(I1240,""(?i)coding club""),1,0)"),0.0)</f>
        <v>0</v>
      </c>
      <c r="N1240" s="3">
        <f>IFERROR(__xludf.DUMMYFUNCTION("IF(REGEXMATCH(I1240,""(?i)entrepreneurship cell""),1,0)"),1.0)</f>
        <v>1</v>
      </c>
      <c r="O1240" s="3">
        <f>IFERROR(__xludf.DUMMYFUNCTION("IF(REGEXMATCH(I1240,""(?i)cultural club""),1,0)"),0.0)</f>
        <v>0</v>
      </c>
      <c r="P1240" s="3">
        <f>IFERROR(__xludf.DUMMYFUNCTION("IF(REGEXMATCH(I1240,""(?i)sports club""),1,0)"),0.0)</f>
        <v>0</v>
      </c>
      <c r="Q1240" s="3" t="s">
        <v>796</v>
      </c>
      <c r="R1240" s="3">
        <f>IFERROR(__xludf.DUMMYFUNCTION("COUNTA(SPLIT(Q1240,"",""))"),2.0)</f>
        <v>2</v>
      </c>
      <c r="S1240" s="3">
        <f>IFERROR(__xludf.DUMMYFUNCTION("IF(REGEXMATCH(Q1240,""(?i)c\+\+""),1,0)"),0.0)</f>
        <v>0</v>
      </c>
      <c r="T1240" s="3">
        <f>IFERROR(__xludf.DUMMYFUNCTION("IF(REGEXMATCH(Q1240,""(?i)machine learning""),1,0)"),1.0)</f>
        <v>1</v>
      </c>
      <c r="U1240" s="3">
        <f>IFERROR(__xludf.DUMMYFUNCTION("IF(REGEXMATCH(Q1240,""(?i)python""),1,0)"),0.0)</f>
        <v>0</v>
      </c>
      <c r="V1240" s="3">
        <f>IFERROR(__xludf.DUMMYFUNCTION("IF(REGEXMATCH(Q1240,""(?i)java""),1,0)"),0.0)</f>
        <v>0</v>
      </c>
      <c r="W1240" s="3">
        <f>IFERROR(__xludf.DUMMYFUNCTION("IF(REGEXMATCH(Q1240,""(?i)sql""),1,0)"),0.0)</f>
        <v>0</v>
      </c>
      <c r="X1240" s="3">
        <f>IFERROR(__xludf.DUMMYFUNCTION("IF(REGEXMATCH(Q1240,""(?i)web development""),1,0)"),1.0)</f>
        <v>1</v>
      </c>
      <c r="Y1240" s="3">
        <f>IFERROR(__xludf.DUMMYFUNCTION("IF(REGEXMATCH(Q1240,""(?i)data science""),1,0)"),0.0)</f>
        <v>0</v>
      </c>
      <c r="Z1240" s="3" t="s">
        <v>45</v>
      </c>
      <c r="AA1240" s="3" t="s">
        <v>72</v>
      </c>
      <c r="AB1240" s="3" t="s">
        <v>66</v>
      </c>
      <c r="AC1240" s="3" t="s">
        <v>46</v>
      </c>
      <c r="AD1240" s="3">
        <v>4.56</v>
      </c>
      <c r="AE1240" s="3" t="s">
        <v>61</v>
      </c>
      <c r="AF1240" s="3">
        <v>5.71</v>
      </c>
      <c r="AG1240" s="3">
        <v>7.23</v>
      </c>
      <c r="AH1240" s="3">
        <v>6.85</v>
      </c>
      <c r="AI1240" s="3">
        <v>6.64</v>
      </c>
      <c r="AJ1240" s="3">
        <v>6.17</v>
      </c>
      <c r="AK1240" s="3">
        <v>7.91</v>
      </c>
      <c r="AL1240" s="3">
        <v>8.73</v>
      </c>
      <c r="AM1240" s="3">
        <v>7.3</v>
      </c>
    </row>
    <row r="1241">
      <c r="A1241" s="3" t="s">
        <v>2645</v>
      </c>
      <c r="B1241" s="3" t="s">
        <v>2646</v>
      </c>
      <c r="C1241" s="4">
        <v>22.0</v>
      </c>
      <c r="D1241" s="3" t="s">
        <v>41</v>
      </c>
      <c r="E1241" s="3" t="s">
        <v>59</v>
      </c>
      <c r="F1241" s="5">
        <v>7.1</v>
      </c>
      <c r="G1241" s="3">
        <v>2.0</v>
      </c>
      <c r="H1241" s="5">
        <v>80.39</v>
      </c>
      <c r="I1241" s="3" t="s">
        <v>13</v>
      </c>
      <c r="J1241" s="3">
        <f>IFERROR(__xludf.DUMMYFUNCTION("COUNTA(SPLIT(I1241,"",""))"),1.0)</f>
        <v>1</v>
      </c>
      <c r="K1241" s="3">
        <f>IFERROR(__xludf.DUMMYFUNCTION("IF(REGEXMATCH(I1241,""(?i)literary society""),1,0)"),0.0)</f>
        <v>0</v>
      </c>
      <c r="L1241" s="3">
        <f>IFERROR(__xludf.DUMMYFUNCTION("IF(REGEXMATCH(I1241,""(?i)robotics""),1,0)"),0.0)</f>
        <v>0</v>
      </c>
      <c r="M1241" s="3">
        <f>IFERROR(__xludf.DUMMYFUNCTION("IF(REGEXMATCH(I1241,""(?i)coding club""),1,0)"),0.0)</f>
        <v>0</v>
      </c>
      <c r="N1241" s="3">
        <f>IFERROR(__xludf.DUMMYFUNCTION("IF(REGEXMATCH(I1241,""(?i)entrepreneurship cell""),1,0)"),1.0)</f>
        <v>1</v>
      </c>
      <c r="O1241" s="3">
        <f>IFERROR(__xludf.DUMMYFUNCTION("IF(REGEXMATCH(I1241,""(?i)cultural club""),1,0)"),0.0)</f>
        <v>0</v>
      </c>
      <c r="P1241" s="3">
        <f>IFERROR(__xludf.DUMMYFUNCTION("IF(REGEXMATCH(I1241,""(?i)sports club""),1,0)"),0.0)</f>
        <v>0</v>
      </c>
      <c r="Q1241" s="3" t="s">
        <v>2647</v>
      </c>
      <c r="R1241" s="3">
        <f>IFERROR(__xludf.DUMMYFUNCTION("COUNTA(SPLIT(Q1241,"",""))"),5.0)</f>
        <v>5</v>
      </c>
      <c r="S1241" s="3">
        <f>IFERROR(__xludf.DUMMYFUNCTION("IF(REGEXMATCH(Q1241,""(?i)c\+\+""),1,0)"),1.0)</f>
        <v>1</v>
      </c>
      <c r="T1241" s="3">
        <f>IFERROR(__xludf.DUMMYFUNCTION("IF(REGEXMATCH(Q1241,""(?i)machine learning""),1,0)"),0.0)</f>
        <v>0</v>
      </c>
      <c r="U1241" s="3">
        <f>IFERROR(__xludf.DUMMYFUNCTION("IF(REGEXMATCH(Q1241,""(?i)python""),1,0)"),1.0)</f>
        <v>1</v>
      </c>
      <c r="V1241" s="3">
        <f>IFERROR(__xludf.DUMMYFUNCTION("IF(REGEXMATCH(Q1241,""(?i)java""),1,0)"),1.0)</f>
        <v>1</v>
      </c>
      <c r="W1241" s="3">
        <f>IFERROR(__xludf.DUMMYFUNCTION("IF(REGEXMATCH(Q1241,""(?i)sql""),1,0)"),0.0)</f>
        <v>0</v>
      </c>
      <c r="X1241" s="3">
        <f>IFERROR(__xludf.DUMMYFUNCTION("IF(REGEXMATCH(Q1241,""(?i)web development""),1,0)"),1.0)</f>
        <v>1</v>
      </c>
      <c r="Y1241" s="3">
        <f>IFERROR(__xludf.DUMMYFUNCTION("IF(REGEXMATCH(Q1241,""(?i)data science""),1,0)"),1.0)</f>
        <v>1</v>
      </c>
      <c r="Z1241" s="3" t="s">
        <v>45</v>
      </c>
      <c r="AA1241" s="3" t="s">
        <v>98</v>
      </c>
      <c r="AB1241" s="3" t="s">
        <v>66</v>
      </c>
      <c r="AC1241" s="3" t="s">
        <v>61</v>
      </c>
      <c r="AD1241" s="3">
        <v>18.45</v>
      </c>
      <c r="AE1241" s="3" t="s">
        <v>72</v>
      </c>
      <c r="AF1241" s="3">
        <v>7.68</v>
      </c>
      <c r="AG1241" s="3">
        <v>6.87</v>
      </c>
      <c r="AH1241" s="3">
        <v>5.2</v>
      </c>
      <c r="AI1241" s="3">
        <v>6.63</v>
      </c>
      <c r="AJ1241" s="3">
        <v>6.03</v>
      </c>
      <c r="AK1241" s="3">
        <v>7.15</v>
      </c>
      <c r="AL1241" s="3">
        <v>8.23</v>
      </c>
      <c r="AM1241" s="3">
        <v>8.97</v>
      </c>
    </row>
    <row r="1242">
      <c r="A1242" s="3" t="s">
        <v>2648</v>
      </c>
      <c r="B1242" s="3" t="s">
        <v>2649</v>
      </c>
      <c r="C1242" s="4">
        <v>19.0</v>
      </c>
      <c r="D1242" s="3" t="s">
        <v>41</v>
      </c>
      <c r="E1242" s="3" t="s">
        <v>92</v>
      </c>
      <c r="F1242" s="5">
        <v>7.15</v>
      </c>
      <c r="G1242" s="3">
        <v>4.0</v>
      </c>
      <c r="H1242" s="5">
        <v>64.24</v>
      </c>
      <c r="I1242" s="3" t="s">
        <v>391</v>
      </c>
      <c r="J1242" s="3">
        <f>IFERROR(__xludf.DUMMYFUNCTION("COUNTA(SPLIT(I1242,"",""))"),2.0)</f>
        <v>2</v>
      </c>
      <c r="K1242" s="3">
        <f>IFERROR(__xludf.DUMMYFUNCTION("IF(REGEXMATCH(I1242,""(?i)literary society""),1,0)"),1.0)</f>
        <v>1</v>
      </c>
      <c r="L1242" s="3">
        <f>IFERROR(__xludf.DUMMYFUNCTION("IF(REGEXMATCH(I1242,""(?i)robotics""),1,0)"),0.0)</f>
        <v>0</v>
      </c>
      <c r="M1242" s="3">
        <f>IFERROR(__xludf.DUMMYFUNCTION("IF(REGEXMATCH(I1242,""(?i)coding club""),1,0)"),0.0)</f>
        <v>0</v>
      </c>
      <c r="N1242" s="3">
        <f>IFERROR(__xludf.DUMMYFUNCTION("IF(REGEXMATCH(I1242,""(?i)entrepreneurship cell""),1,0)"),0.0)</f>
        <v>0</v>
      </c>
      <c r="O1242" s="3">
        <f>IFERROR(__xludf.DUMMYFUNCTION("IF(REGEXMATCH(I1242,""(?i)cultural club""),1,0)"),0.0)</f>
        <v>0</v>
      </c>
      <c r="P1242" s="3">
        <f>IFERROR(__xludf.DUMMYFUNCTION("IF(REGEXMATCH(I1242,""(?i)sports club""),1,0)"),1.0)</f>
        <v>1</v>
      </c>
      <c r="Q1242" s="3" t="s">
        <v>2650</v>
      </c>
      <c r="R1242" s="3">
        <f>IFERROR(__xludf.DUMMYFUNCTION("COUNTA(SPLIT(Q1242,"",""))"),4.0)</f>
        <v>4</v>
      </c>
      <c r="S1242" s="3">
        <f>IFERROR(__xludf.DUMMYFUNCTION("IF(REGEXMATCH(Q1242,""(?i)c\+\+""),1,0)"),1.0)</f>
        <v>1</v>
      </c>
      <c r="T1242" s="3">
        <f>IFERROR(__xludf.DUMMYFUNCTION("IF(REGEXMATCH(Q1242,""(?i)machine learning""),1,0)"),1.0)</f>
        <v>1</v>
      </c>
      <c r="U1242" s="3">
        <f>IFERROR(__xludf.DUMMYFUNCTION("IF(REGEXMATCH(Q1242,""(?i)python""),1,0)"),0.0)</f>
        <v>0</v>
      </c>
      <c r="V1242" s="3">
        <f>IFERROR(__xludf.DUMMYFUNCTION("IF(REGEXMATCH(Q1242,""(?i)java""),1,0)"),0.0)</f>
        <v>0</v>
      </c>
      <c r="W1242" s="3">
        <f>IFERROR(__xludf.DUMMYFUNCTION("IF(REGEXMATCH(Q1242,""(?i)sql""),1,0)"),1.0)</f>
        <v>1</v>
      </c>
      <c r="X1242" s="3">
        <f>IFERROR(__xludf.DUMMYFUNCTION("IF(REGEXMATCH(Q1242,""(?i)web development""),1,0)"),1.0)</f>
        <v>1</v>
      </c>
      <c r="Y1242" s="3">
        <f>IFERROR(__xludf.DUMMYFUNCTION("IF(REGEXMATCH(Q1242,""(?i)data science""),1,0)"),0.0)</f>
        <v>0</v>
      </c>
      <c r="Z1242" s="3" t="s">
        <v>55</v>
      </c>
      <c r="AA1242" s="3" t="s">
        <v>48</v>
      </c>
      <c r="AB1242" s="3" t="s">
        <v>66</v>
      </c>
      <c r="AC1242" s="3" t="s">
        <v>98</v>
      </c>
      <c r="AD1242" s="3">
        <v>4.91</v>
      </c>
      <c r="AE1242" s="3" t="s">
        <v>61</v>
      </c>
      <c r="AF1242" s="3">
        <v>6.9</v>
      </c>
      <c r="AG1242" s="3">
        <v>8.73</v>
      </c>
      <c r="AH1242" s="3">
        <v>4.75</v>
      </c>
      <c r="AI1242" s="3">
        <v>7.2</v>
      </c>
      <c r="AJ1242" s="3">
        <v>8.92</v>
      </c>
      <c r="AK1242" s="3">
        <v>6.65</v>
      </c>
      <c r="AL1242" s="3">
        <v>6.77</v>
      </c>
      <c r="AM1242" s="3">
        <v>7.3</v>
      </c>
    </row>
    <row r="1243">
      <c r="A1243" s="3" t="s">
        <v>2651</v>
      </c>
      <c r="B1243" s="3" t="s">
        <v>91</v>
      </c>
      <c r="C1243" s="4">
        <v>19.0</v>
      </c>
      <c r="D1243" s="3" t="s">
        <v>41</v>
      </c>
      <c r="E1243" s="3" t="s">
        <v>52</v>
      </c>
      <c r="F1243" s="5">
        <v>6.82</v>
      </c>
      <c r="G1243" s="3">
        <v>0.0</v>
      </c>
      <c r="H1243" s="5">
        <v>68.2</v>
      </c>
      <c r="I1243" s="3" t="s">
        <v>1703</v>
      </c>
      <c r="J1243" s="3">
        <f>IFERROR(__xludf.DUMMYFUNCTION("COUNTA(SPLIT(I1243,"",""))"),3.0)</f>
        <v>3</v>
      </c>
      <c r="K1243" s="3">
        <f>IFERROR(__xludf.DUMMYFUNCTION("IF(REGEXMATCH(I1243,""(?i)literary society""),1,0)"),0.0)</f>
        <v>0</v>
      </c>
      <c r="L1243" s="3">
        <f>IFERROR(__xludf.DUMMYFUNCTION("IF(REGEXMATCH(I1243,""(?i)robotics""),1,0)"),1.0)</f>
        <v>1</v>
      </c>
      <c r="M1243" s="3">
        <f>IFERROR(__xludf.DUMMYFUNCTION("IF(REGEXMATCH(I1243,""(?i)coding club""),1,0)"),1.0)</f>
        <v>1</v>
      </c>
      <c r="N1243" s="3">
        <f>IFERROR(__xludf.DUMMYFUNCTION("IF(REGEXMATCH(I1243,""(?i)entrepreneurship cell""),1,0)"),1.0)</f>
        <v>1</v>
      </c>
      <c r="O1243" s="3">
        <f>IFERROR(__xludf.DUMMYFUNCTION("IF(REGEXMATCH(I1243,""(?i)cultural club""),1,0)"),0.0)</f>
        <v>0</v>
      </c>
      <c r="P1243" s="3">
        <f>IFERROR(__xludf.DUMMYFUNCTION("IF(REGEXMATCH(I1243,""(?i)sports club""),1,0)"),0.0)</f>
        <v>0</v>
      </c>
      <c r="Q1243" s="3" t="s">
        <v>1704</v>
      </c>
      <c r="R1243" s="3">
        <f>IFERROR(__xludf.DUMMYFUNCTION("COUNTA(SPLIT(Q1243,"",""))"),5.0)</f>
        <v>5</v>
      </c>
      <c r="S1243" s="3">
        <f>IFERROR(__xludf.DUMMYFUNCTION("IF(REGEXMATCH(Q1243,""(?i)c\+\+""),1,0)"),1.0)</f>
        <v>1</v>
      </c>
      <c r="T1243" s="3">
        <f>IFERROR(__xludf.DUMMYFUNCTION("IF(REGEXMATCH(Q1243,""(?i)machine learning""),1,0)"),1.0)</f>
        <v>1</v>
      </c>
      <c r="U1243" s="3">
        <f>IFERROR(__xludf.DUMMYFUNCTION("IF(REGEXMATCH(Q1243,""(?i)python""),1,0)"),1.0)</f>
        <v>1</v>
      </c>
      <c r="V1243" s="3">
        <f>IFERROR(__xludf.DUMMYFUNCTION("IF(REGEXMATCH(Q1243,""(?i)java""),1,0)"),0.0)</f>
        <v>0</v>
      </c>
      <c r="W1243" s="3">
        <f>IFERROR(__xludf.DUMMYFUNCTION("IF(REGEXMATCH(Q1243,""(?i)sql""),1,0)"),1.0)</f>
        <v>1</v>
      </c>
      <c r="X1243" s="3">
        <f>IFERROR(__xludf.DUMMYFUNCTION("IF(REGEXMATCH(Q1243,""(?i)web development""),1,0)"),0.0)</f>
        <v>0</v>
      </c>
      <c r="Y1243" s="3">
        <f>IFERROR(__xludf.DUMMYFUNCTION("IF(REGEXMATCH(Q1243,""(?i)data science""),1,0)"),1.0)</f>
        <v>1</v>
      </c>
      <c r="Z1243" s="3" t="s">
        <v>55</v>
      </c>
      <c r="AA1243" s="3" t="s">
        <v>48</v>
      </c>
      <c r="AB1243" s="3" t="s">
        <v>66</v>
      </c>
      <c r="AC1243" s="3" t="s">
        <v>85</v>
      </c>
      <c r="AD1243" s="3">
        <v>14.66</v>
      </c>
      <c r="AE1243" s="3" t="s">
        <v>106</v>
      </c>
      <c r="AF1243" s="3">
        <v>5.04</v>
      </c>
      <c r="AG1243" s="3">
        <v>6.76</v>
      </c>
      <c r="AH1243" s="3">
        <v>7.99</v>
      </c>
      <c r="AI1243" s="3">
        <v>6.07</v>
      </c>
      <c r="AJ1243" s="3">
        <v>7.96</v>
      </c>
      <c r="AK1243" s="3">
        <v>6.0</v>
      </c>
      <c r="AL1243" s="3">
        <v>8.34</v>
      </c>
      <c r="AM1243" s="3">
        <v>6.43</v>
      </c>
    </row>
    <row r="1244">
      <c r="A1244" s="3" t="s">
        <v>2652</v>
      </c>
      <c r="B1244" s="3" t="s">
        <v>2653</v>
      </c>
      <c r="C1244" s="4">
        <v>23.0</v>
      </c>
      <c r="D1244" s="3" t="s">
        <v>41</v>
      </c>
      <c r="E1244" s="3" t="s">
        <v>59</v>
      </c>
      <c r="F1244" s="5">
        <v>7.11</v>
      </c>
      <c r="G1244" s="3">
        <v>1.0</v>
      </c>
      <c r="H1244" s="5">
        <v>86.15</v>
      </c>
      <c r="I1244" s="3" t="s">
        <v>1323</v>
      </c>
      <c r="J1244" s="3">
        <f>IFERROR(__xludf.DUMMYFUNCTION("COUNTA(SPLIT(I1244,"",""))"),3.0)</f>
        <v>3</v>
      </c>
      <c r="K1244" s="3">
        <f>IFERROR(__xludf.DUMMYFUNCTION("IF(REGEXMATCH(I1244,""(?i)literary society""),1,0)"),1.0)</f>
        <v>1</v>
      </c>
      <c r="L1244" s="3">
        <f>IFERROR(__xludf.DUMMYFUNCTION("IF(REGEXMATCH(I1244,""(?i)robotics""),1,0)"),1.0)</f>
        <v>1</v>
      </c>
      <c r="M1244" s="3">
        <f>IFERROR(__xludf.DUMMYFUNCTION("IF(REGEXMATCH(I1244,""(?i)coding club""),1,0)"),1.0)</f>
        <v>1</v>
      </c>
      <c r="N1244" s="3">
        <f>IFERROR(__xludf.DUMMYFUNCTION("IF(REGEXMATCH(I1244,""(?i)entrepreneurship cell""),1,0)"),0.0)</f>
        <v>0</v>
      </c>
      <c r="O1244" s="3">
        <f>IFERROR(__xludf.DUMMYFUNCTION("IF(REGEXMATCH(I1244,""(?i)cultural club""),1,0)"),0.0)</f>
        <v>0</v>
      </c>
      <c r="P1244" s="3">
        <f>IFERROR(__xludf.DUMMYFUNCTION("IF(REGEXMATCH(I1244,""(?i)sports club""),1,0)"),0.0)</f>
        <v>0</v>
      </c>
      <c r="Q1244" s="3" t="s">
        <v>360</v>
      </c>
      <c r="R1244" s="3">
        <f>IFERROR(__xludf.DUMMYFUNCTION("COUNTA(SPLIT(Q1244,"",""))"),2.0)</f>
        <v>2</v>
      </c>
      <c r="S1244" s="3">
        <f>IFERROR(__xludf.DUMMYFUNCTION("IF(REGEXMATCH(Q1244,""(?i)c\+\+""),1,0)"),0.0)</f>
        <v>0</v>
      </c>
      <c r="T1244" s="3">
        <f>IFERROR(__xludf.DUMMYFUNCTION("IF(REGEXMATCH(Q1244,""(?i)machine learning""),1,0)"),1.0)</f>
        <v>1</v>
      </c>
      <c r="U1244" s="3">
        <f>IFERROR(__xludf.DUMMYFUNCTION("IF(REGEXMATCH(Q1244,""(?i)python""),1,0)"),0.0)</f>
        <v>0</v>
      </c>
      <c r="V1244" s="3">
        <f>IFERROR(__xludf.DUMMYFUNCTION("IF(REGEXMATCH(Q1244,""(?i)java""),1,0)"),0.0)</f>
        <v>0</v>
      </c>
      <c r="W1244" s="3">
        <f>IFERROR(__xludf.DUMMYFUNCTION("IF(REGEXMATCH(Q1244,""(?i)sql""),1,0)"),0.0)</f>
        <v>0</v>
      </c>
      <c r="X1244" s="3">
        <f>IFERROR(__xludf.DUMMYFUNCTION("IF(REGEXMATCH(Q1244,""(?i)web development""),1,0)"),0.0)</f>
        <v>0</v>
      </c>
      <c r="Y1244" s="3">
        <f>IFERROR(__xludf.DUMMYFUNCTION("IF(REGEXMATCH(Q1244,""(?i)data science""),1,0)"),1.0)</f>
        <v>1</v>
      </c>
      <c r="Z1244" s="3" t="s">
        <v>55</v>
      </c>
      <c r="AA1244" s="3" t="s">
        <v>48</v>
      </c>
      <c r="AB1244" s="3" t="s">
        <v>66</v>
      </c>
      <c r="AC1244" s="3" t="s">
        <v>46</v>
      </c>
      <c r="AD1244" s="3">
        <v>8.95</v>
      </c>
      <c r="AE1244" s="3" t="s">
        <v>72</v>
      </c>
      <c r="AF1244" s="3">
        <v>8.48</v>
      </c>
      <c r="AG1244" s="3">
        <v>6.21</v>
      </c>
      <c r="AH1244" s="3">
        <v>7.67</v>
      </c>
      <c r="AI1244" s="3">
        <v>7.07</v>
      </c>
      <c r="AJ1244" s="3">
        <v>6.58</v>
      </c>
      <c r="AK1244" s="3">
        <v>6.74</v>
      </c>
      <c r="AL1244" s="3">
        <v>8.58</v>
      </c>
      <c r="AM1244" s="3">
        <v>5.55</v>
      </c>
    </row>
    <row r="1245">
      <c r="A1245" s="3" t="s">
        <v>2654</v>
      </c>
      <c r="B1245" s="3" t="s">
        <v>2655</v>
      </c>
      <c r="C1245" s="4">
        <v>18.0</v>
      </c>
      <c r="D1245" s="3" t="s">
        <v>41</v>
      </c>
      <c r="E1245" s="3" t="s">
        <v>59</v>
      </c>
      <c r="F1245" s="5">
        <v>7.54</v>
      </c>
      <c r="G1245" s="3">
        <v>0.0</v>
      </c>
      <c r="H1245" s="5">
        <v>64.11</v>
      </c>
      <c r="I1245" s="3" t="s">
        <v>533</v>
      </c>
      <c r="J1245" s="3">
        <f>IFERROR(__xludf.DUMMYFUNCTION("COUNTA(SPLIT(I1245,"",""))"),3.0)</f>
        <v>3</v>
      </c>
      <c r="K1245" s="3">
        <f>IFERROR(__xludf.DUMMYFUNCTION("IF(REGEXMATCH(I1245,""(?i)literary society""),1,0)"),0.0)</f>
        <v>0</v>
      </c>
      <c r="L1245" s="3">
        <f>IFERROR(__xludf.DUMMYFUNCTION("IF(REGEXMATCH(I1245,""(?i)robotics""),1,0)"),1.0)</f>
        <v>1</v>
      </c>
      <c r="M1245" s="3">
        <f>IFERROR(__xludf.DUMMYFUNCTION("IF(REGEXMATCH(I1245,""(?i)coding club""),1,0)"),1.0)</f>
        <v>1</v>
      </c>
      <c r="N1245" s="3">
        <f>IFERROR(__xludf.DUMMYFUNCTION("IF(REGEXMATCH(I1245,""(?i)entrepreneurship cell""),1,0)"),0.0)</f>
        <v>0</v>
      </c>
      <c r="O1245" s="3">
        <f>IFERROR(__xludf.DUMMYFUNCTION("IF(REGEXMATCH(I1245,""(?i)cultural club""),1,0)"),1.0)</f>
        <v>1</v>
      </c>
      <c r="P1245" s="3">
        <f>IFERROR(__xludf.DUMMYFUNCTION("IF(REGEXMATCH(I1245,""(?i)sports club""),1,0)"),0.0)</f>
        <v>0</v>
      </c>
      <c r="Q1245" s="3" t="s">
        <v>221</v>
      </c>
      <c r="R1245" s="3">
        <f>IFERROR(__xludf.DUMMYFUNCTION("COUNTA(SPLIT(Q1245,"",""))"),4.0)</f>
        <v>4</v>
      </c>
      <c r="S1245" s="3">
        <f>IFERROR(__xludf.DUMMYFUNCTION("IF(REGEXMATCH(Q1245,""(?i)c\+\+""),1,0)"),1.0)</f>
        <v>1</v>
      </c>
      <c r="T1245" s="3">
        <f>IFERROR(__xludf.DUMMYFUNCTION("IF(REGEXMATCH(Q1245,""(?i)machine learning""),1,0)"),0.0)</f>
        <v>0</v>
      </c>
      <c r="U1245" s="3">
        <f>IFERROR(__xludf.DUMMYFUNCTION("IF(REGEXMATCH(Q1245,""(?i)python""),1,0)"),1.0)</f>
        <v>1</v>
      </c>
      <c r="V1245" s="3">
        <f>IFERROR(__xludf.DUMMYFUNCTION("IF(REGEXMATCH(Q1245,""(?i)java""),1,0)"),0.0)</f>
        <v>0</v>
      </c>
      <c r="W1245" s="3">
        <f>IFERROR(__xludf.DUMMYFUNCTION("IF(REGEXMATCH(Q1245,""(?i)sql""),1,0)"),0.0)</f>
        <v>0</v>
      </c>
      <c r="X1245" s="3">
        <f>IFERROR(__xludf.DUMMYFUNCTION("IF(REGEXMATCH(Q1245,""(?i)web development""),1,0)"),1.0)</f>
        <v>1</v>
      </c>
      <c r="Y1245" s="3">
        <f>IFERROR(__xludf.DUMMYFUNCTION("IF(REGEXMATCH(Q1245,""(?i)data science""),1,0)"),1.0)</f>
        <v>1</v>
      </c>
      <c r="Z1245" s="3" t="s">
        <v>45</v>
      </c>
      <c r="AA1245" s="3" t="s">
        <v>46</v>
      </c>
      <c r="AB1245" s="3" t="s">
        <v>66</v>
      </c>
      <c r="AC1245" s="3" t="s">
        <v>85</v>
      </c>
      <c r="AD1245" s="3">
        <v>15.82</v>
      </c>
      <c r="AE1245" s="3" t="s">
        <v>61</v>
      </c>
      <c r="AF1245" s="3">
        <v>7.52</v>
      </c>
      <c r="AG1245" s="3">
        <v>7.16</v>
      </c>
      <c r="AH1245" s="3">
        <v>5.86</v>
      </c>
      <c r="AI1245" s="3">
        <v>7.12</v>
      </c>
      <c r="AJ1245" s="3">
        <v>9.78</v>
      </c>
      <c r="AK1245" s="3">
        <v>7.8</v>
      </c>
      <c r="AL1245" s="3">
        <v>6.26</v>
      </c>
      <c r="AM1245" s="3">
        <v>8.85</v>
      </c>
    </row>
    <row r="1246">
      <c r="A1246" s="3" t="s">
        <v>2656</v>
      </c>
      <c r="B1246" s="3" t="s">
        <v>2657</v>
      </c>
      <c r="C1246" s="4">
        <v>19.0</v>
      </c>
      <c r="D1246" s="3" t="s">
        <v>58</v>
      </c>
      <c r="E1246" s="3" t="s">
        <v>92</v>
      </c>
      <c r="F1246" s="5">
        <v>6.81</v>
      </c>
      <c r="G1246" s="3">
        <v>0.0</v>
      </c>
      <c r="H1246" s="5">
        <v>91.28</v>
      </c>
      <c r="I1246" s="3" t="s">
        <v>11</v>
      </c>
      <c r="J1246" s="3">
        <f>IFERROR(__xludf.DUMMYFUNCTION("COUNTA(SPLIT(I1246,"",""))"),1.0)</f>
        <v>1</v>
      </c>
      <c r="K1246" s="3">
        <f>IFERROR(__xludf.DUMMYFUNCTION("IF(REGEXMATCH(I1246,""(?i)literary society""),1,0)"),0.0)</f>
        <v>0</v>
      </c>
      <c r="L1246" s="3">
        <f>IFERROR(__xludf.DUMMYFUNCTION("IF(REGEXMATCH(I1246,""(?i)robotics""),1,0)"),1.0)</f>
        <v>1</v>
      </c>
      <c r="M1246" s="3">
        <f>IFERROR(__xludf.DUMMYFUNCTION("IF(REGEXMATCH(I1246,""(?i)coding club""),1,0)"),0.0)</f>
        <v>0</v>
      </c>
      <c r="N1246" s="3">
        <f>IFERROR(__xludf.DUMMYFUNCTION("IF(REGEXMATCH(I1246,""(?i)entrepreneurship cell""),1,0)"),0.0)</f>
        <v>0</v>
      </c>
      <c r="O1246" s="3">
        <f>IFERROR(__xludf.DUMMYFUNCTION("IF(REGEXMATCH(I1246,""(?i)cultural club""),1,0)"),0.0)</f>
        <v>0</v>
      </c>
      <c r="P1246" s="3">
        <f>IFERROR(__xludf.DUMMYFUNCTION("IF(REGEXMATCH(I1246,""(?i)sports club""),1,0)"),0.0)</f>
        <v>0</v>
      </c>
      <c r="Q1246" s="3" t="s">
        <v>2658</v>
      </c>
      <c r="R1246" s="3">
        <f>IFERROR(__xludf.DUMMYFUNCTION("COUNTA(SPLIT(Q1246,"",""))"),3.0)</f>
        <v>3</v>
      </c>
      <c r="S1246" s="3">
        <f>IFERROR(__xludf.DUMMYFUNCTION("IF(REGEXMATCH(Q1246,""(?i)c\+\+""),1,0)"),0.0)</f>
        <v>0</v>
      </c>
      <c r="T1246" s="3">
        <f>IFERROR(__xludf.DUMMYFUNCTION("IF(REGEXMATCH(Q1246,""(?i)machine learning""),1,0)"),0.0)</f>
        <v>0</v>
      </c>
      <c r="U1246" s="3">
        <f>IFERROR(__xludf.DUMMYFUNCTION("IF(REGEXMATCH(Q1246,""(?i)python""),1,0)"),1.0)</f>
        <v>1</v>
      </c>
      <c r="V1246" s="3">
        <f>IFERROR(__xludf.DUMMYFUNCTION("IF(REGEXMATCH(Q1246,""(?i)java""),1,0)"),1.0)</f>
        <v>1</v>
      </c>
      <c r="W1246" s="3">
        <f>IFERROR(__xludf.DUMMYFUNCTION("IF(REGEXMATCH(Q1246,""(?i)sql""),1,0)"),0.0)</f>
        <v>0</v>
      </c>
      <c r="X1246" s="3">
        <f>IFERROR(__xludf.DUMMYFUNCTION("IF(REGEXMATCH(Q1246,""(?i)web development""),1,0)"),1.0)</f>
        <v>1</v>
      </c>
      <c r="Y1246" s="3">
        <f>IFERROR(__xludf.DUMMYFUNCTION("IF(REGEXMATCH(Q1246,""(?i)data science""),1,0)"),0.0)</f>
        <v>0</v>
      </c>
      <c r="Z1246" s="3" t="s">
        <v>55</v>
      </c>
      <c r="AA1246" s="3" t="s">
        <v>48</v>
      </c>
      <c r="AB1246" s="3" t="s">
        <v>66</v>
      </c>
      <c r="AC1246" s="3" t="s">
        <v>85</v>
      </c>
      <c r="AD1246" s="3">
        <v>16.81</v>
      </c>
      <c r="AE1246" s="3" t="s">
        <v>106</v>
      </c>
      <c r="AF1246" s="3">
        <v>6.63</v>
      </c>
      <c r="AG1246" s="3">
        <v>7.28</v>
      </c>
      <c r="AH1246" s="3">
        <v>6.78</v>
      </c>
      <c r="AI1246" s="3">
        <v>6.72</v>
      </c>
      <c r="AJ1246" s="3">
        <v>7.21</v>
      </c>
      <c r="AK1246" s="3">
        <v>6.27</v>
      </c>
      <c r="AL1246" s="3">
        <v>6.8</v>
      </c>
      <c r="AM1246" s="3">
        <v>6.79</v>
      </c>
    </row>
    <row r="1247">
      <c r="A1247" s="3" t="s">
        <v>2659</v>
      </c>
      <c r="B1247" s="3" t="s">
        <v>2660</v>
      </c>
      <c r="C1247" s="4">
        <v>22.0</v>
      </c>
      <c r="D1247" s="3" t="s">
        <v>41</v>
      </c>
      <c r="E1247" s="3" t="s">
        <v>52</v>
      </c>
      <c r="F1247" s="5">
        <v>7.23</v>
      </c>
      <c r="G1247" s="3">
        <v>1.0</v>
      </c>
      <c r="H1247" s="5">
        <v>94.12</v>
      </c>
      <c r="I1247" s="3" t="s">
        <v>12</v>
      </c>
      <c r="J1247" s="3">
        <f>IFERROR(__xludf.DUMMYFUNCTION("COUNTA(SPLIT(I1247,"",""))"),1.0)</f>
        <v>1</v>
      </c>
      <c r="K1247" s="3">
        <f>IFERROR(__xludf.DUMMYFUNCTION("IF(REGEXMATCH(I1247,""(?i)literary society""),1,0)"),0.0)</f>
        <v>0</v>
      </c>
      <c r="L1247" s="3">
        <f>IFERROR(__xludf.DUMMYFUNCTION("IF(REGEXMATCH(I1247,""(?i)robotics""),1,0)"),0.0)</f>
        <v>0</v>
      </c>
      <c r="M1247" s="3">
        <f>IFERROR(__xludf.DUMMYFUNCTION("IF(REGEXMATCH(I1247,""(?i)coding club""),1,0)"),1.0)</f>
        <v>1</v>
      </c>
      <c r="N1247" s="3">
        <f>IFERROR(__xludf.DUMMYFUNCTION("IF(REGEXMATCH(I1247,""(?i)entrepreneurship cell""),1,0)"),0.0)</f>
        <v>0</v>
      </c>
      <c r="O1247" s="3">
        <f>IFERROR(__xludf.DUMMYFUNCTION("IF(REGEXMATCH(I1247,""(?i)cultural club""),1,0)"),0.0)</f>
        <v>0</v>
      </c>
      <c r="P1247" s="3">
        <f>IFERROR(__xludf.DUMMYFUNCTION("IF(REGEXMATCH(I1247,""(?i)sports club""),1,0)"),0.0)</f>
        <v>0</v>
      </c>
      <c r="Q1247" s="3" t="s">
        <v>2661</v>
      </c>
      <c r="R1247" s="3">
        <f>IFERROR(__xludf.DUMMYFUNCTION("COUNTA(SPLIT(Q1247,"",""))"),4.0)</f>
        <v>4</v>
      </c>
      <c r="S1247" s="3">
        <f>IFERROR(__xludf.DUMMYFUNCTION("IF(REGEXMATCH(Q1247,""(?i)c\+\+""),1,0)"),1.0)</f>
        <v>1</v>
      </c>
      <c r="T1247" s="3">
        <f>IFERROR(__xludf.DUMMYFUNCTION("IF(REGEXMATCH(Q1247,""(?i)machine learning""),1,0)"),0.0)</f>
        <v>0</v>
      </c>
      <c r="U1247" s="3">
        <f>IFERROR(__xludf.DUMMYFUNCTION("IF(REGEXMATCH(Q1247,""(?i)python""),1,0)"),1.0)</f>
        <v>1</v>
      </c>
      <c r="V1247" s="3">
        <f>IFERROR(__xludf.DUMMYFUNCTION("IF(REGEXMATCH(Q1247,""(?i)java""),1,0)"),1.0)</f>
        <v>1</v>
      </c>
      <c r="W1247" s="3">
        <f>IFERROR(__xludf.DUMMYFUNCTION("IF(REGEXMATCH(Q1247,""(?i)sql""),1,0)"),1.0)</f>
        <v>1</v>
      </c>
      <c r="X1247" s="3">
        <f>IFERROR(__xludf.DUMMYFUNCTION("IF(REGEXMATCH(Q1247,""(?i)web development""),1,0)"),0.0)</f>
        <v>0</v>
      </c>
      <c r="Y1247" s="3">
        <f>IFERROR(__xludf.DUMMYFUNCTION("IF(REGEXMATCH(Q1247,""(?i)data science""),1,0)"),0.0)</f>
        <v>0</v>
      </c>
      <c r="Z1247" s="3" t="s">
        <v>55</v>
      </c>
      <c r="AA1247" s="3" t="s">
        <v>48</v>
      </c>
      <c r="AB1247" s="3" t="s">
        <v>66</v>
      </c>
      <c r="AC1247" s="3" t="s">
        <v>67</v>
      </c>
      <c r="AD1247" s="3">
        <v>16.7</v>
      </c>
      <c r="AE1247" s="3" t="s">
        <v>72</v>
      </c>
      <c r="AF1247" s="3">
        <v>7.72</v>
      </c>
      <c r="AG1247" s="3">
        <v>10.0</v>
      </c>
      <c r="AH1247" s="3">
        <v>7.46</v>
      </c>
      <c r="AI1247" s="3">
        <v>7.02</v>
      </c>
      <c r="AJ1247" s="3">
        <v>5.9</v>
      </c>
      <c r="AK1247" s="3">
        <v>5.11</v>
      </c>
      <c r="AL1247" s="3">
        <v>8.17</v>
      </c>
      <c r="AM1247" s="3">
        <v>6.45</v>
      </c>
    </row>
    <row r="1248">
      <c r="A1248" s="3" t="s">
        <v>2662</v>
      </c>
      <c r="B1248" s="3" t="s">
        <v>69</v>
      </c>
      <c r="C1248" s="4">
        <v>18.0</v>
      </c>
      <c r="D1248" s="3" t="s">
        <v>41</v>
      </c>
      <c r="E1248" s="3" t="s">
        <v>52</v>
      </c>
      <c r="F1248" s="5">
        <v>7.51</v>
      </c>
      <c r="G1248" s="3">
        <v>1.0</v>
      </c>
      <c r="H1248" s="5">
        <v>94.11</v>
      </c>
      <c r="I1248" s="3" t="s">
        <v>1209</v>
      </c>
      <c r="J1248" s="3">
        <f>IFERROR(__xludf.DUMMYFUNCTION("COUNTA(SPLIT(I1248,"",""))"),3.0)</f>
        <v>3</v>
      </c>
      <c r="K1248" s="3">
        <f>IFERROR(__xludf.DUMMYFUNCTION("IF(REGEXMATCH(I1248,""(?i)literary society""),1,0)"),0.0)</f>
        <v>0</v>
      </c>
      <c r="L1248" s="3">
        <f>IFERROR(__xludf.DUMMYFUNCTION("IF(REGEXMATCH(I1248,""(?i)robotics""),1,0)"),0.0)</f>
        <v>0</v>
      </c>
      <c r="M1248" s="3">
        <f>IFERROR(__xludf.DUMMYFUNCTION("IF(REGEXMATCH(I1248,""(?i)coding club""),1,0)"),0.0)</f>
        <v>0</v>
      </c>
      <c r="N1248" s="3">
        <f>IFERROR(__xludf.DUMMYFUNCTION("IF(REGEXMATCH(I1248,""(?i)entrepreneurship cell""),1,0)"),1.0)</f>
        <v>1</v>
      </c>
      <c r="O1248" s="3">
        <f>IFERROR(__xludf.DUMMYFUNCTION("IF(REGEXMATCH(I1248,""(?i)cultural club""),1,0)"),1.0)</f>
        <v>1</v>
      </c>
      <c r="P1248" s="3">
        <f>IFERROR(__xludf.DUMMYFUNCTION("IF(REGEXMATCH(I1248,""(?i)sports club""),1,0)"),1.0)</f>
        <v>1</v>
      </c>
      <c r="Q1248" s="3" t="s">
        <v>1112</v>
      </c>
      <c r="R1248" s="3">
        <f>IFERROR(__xludf.DUMMYFUNCTION("COUNTA(SPLIT(Q1248,"",""))"),2.0)</f>
        <v>2</v>
      </c>
      <c r="S1248" s="3">
        <f>IFERROR(__xludf.DUMMYFUNCTION("IF(REGEXMATCH(Q1248,""(?i)c\+\+""),1,0)"),1.0)</f>
        <v>1</v>
      </c>
      <c r="T1248" s="3">
        <f>IFERROR(__xludf.DUMMYFUNCTION("IF(REGEXMATCH(Q1248,""(?i)machine learning""),1,0)"),0.0)</f>
        <v>0</v>
      </c>
      <c r="U1248" s="3">
        <f>IFERROR(__xludf.DUMMYFUNCTION("IF(REGEXMATCH(Q1248,""(?i)python""),1,0)"),0.0)</f>
        <v>0</v>
      </c>
      <c r="V1248" s="3">
        <f>IFERROR(__xludf.DUMMYFUNCTION("IF(REGEXMATCH(Q1248,""(?i)java""),1,0)"),0.0)</f>
        <v>0</v>
      </c>
      <c r="W1248" s="3">
        <f>IFERROR(__xludf.DUMMYFUNCTION("IF(REGEXMATCH(Q1248,""(?i)sql""),1,0)"),0.0)</f>
        <v>0</v>
      </c>
      <c r="X1248" s="3">
        <f>IFERROR(__xludf.DUMMYFUNCTION("IF(REGEXMATCH(Q1248,""(?i)web development""),1,0)"),1.0)</f>
        <v>1</v>
      </c>
      <c r="Y1248" s="3">
        <f>IFERROR(__xludf.DUMMYFUNCTION("IF(REGEXMATCH(Q1248,""(?i)data science""),1,0)"),0.0)</f>
        <v>0</v>
      </c>
      <c r="Z1248" s="3" t="s">
        <v>55</v>
      </c>
      <c r="AA1248" s="3" t="s">
        <v>48</v>
      </c>
      <c r="AB1248" s="3" t="s">
        <v>47</v>
      </c>
      <c r="AC1248" s="3" t="s">
        <v>48</v>
      </c>
      <c r="AD1248" s="3">
        <v>0.0</v>
      </c>
      <c r="AE1248" s="3" t="s">
        <v>49</v>
      </c>
      <c r="AF1248" s="3">
        <v>7.36</v>
      </c>
      <c r="AG1248" s="3">
        <v>7.05</v>
      </c>
      <c r="AH1248" s="3">
        <v>7.51</v>
      </c>
      <c r="AI1248" s="3">
        <v>6.14</v>
      </c>
      <c r="AJ1248" s="3">
        <v>8.69</v>
      </c>
      <c r="AK1248" s="3">
        <v>8.67</v>
      </c>
      <c r="AL1248" s="3">
        <v>7.43</v>
      </c>
      <c r="AM1248" s="3">
        <v>7.2</v>
      </c>
    </row>
    <row r="1249">
      <c r="A1249" s="3" t="s">
        <v>2663</v>
      </c>
      <c r="B1249" s="3" t="s">
        <v>2664</v>
      </c>
      <c r="C1249" s="4">
        <v>23.0</v>
      </c>
      <c r="D1249" s="3" t="s">
        <v>41</v>
      </c>
      <c r="E1249" s="3" t="s">
        <v>70</v>
      </c>
      <c r="F1249" s="5">
        <v>7.6</v>
      </c>
      <c r="G1249" s="3">
        <v>0.0</v>
      </c>
      <c r="H1249" s="5">
        <v>76.52</v>
      </c>
      <c r="I1249" s="3" t="s">
        <v>10</v>
      </c>
      <c r="J1249" s="3">
        <f>IFERROR(__xludf.DUMMYFUNCTION("COUNTA(SPLIT(I1249,"",""))"),1.0)</f>
        <v>1</v>
      </c>
      <c r="K1249" s="3">
        <f>IFERROR(__xludf.DUMMYFUNCTION("IF(REGEXMATCH(I1249,""(?i)literary society""),1,0)"),1.0)</f>
        <v>1</v>
      </c>
      <c r="L1249" s="3">
        <f>IFERROR(__xludf.DUMMYFUNCTION("IF(REGEXMATCH(I1249,""(?i)robotics""),1,0)"),0.0)</f>
        <v>0</v>
      </c>
      <c r="M1249" s="3">
        <f>IFERROR(__xludf.DUMMYFUNCTION("IF(REGEXMATCH(I1249,""(?i)coding club""),1,0)"),0.0)</f>
        <v>0</v>
      </c>
      <c r="N1249" s="3">
        <f>IFERROR(__xludf.DUMMYFUNCTION("IF(REGEXMATCH(I1249,""(?i)entrepreneurship cell""),1,0)"),0.0)</f>
        <v>0</v>
      </c>
      <c r="O1249" s="3">
        <f>IFERROR(__xludf.DUMMYFUNCTION("IF(REGEXMATCH(I1249,""(?i)cultural club""),1,0)"),0.0)</f>
        <v>0</v>
      </c>
      <c r="P1249" s="3">
        <f>IFERROR(__xludf.DUMMYFUNCTION("IF(REGEXMATCH(I1249,""(?i)sports club""),1,0)"),0.0)</f>
        <v>0</v>
      </c>
      <c r="Q1249" s="3" t="s">
        <v>1544</v>
      </c>
      <c r="R1249" s="3">
        <f>IFERROR(__xludf.DUMMYFUNCTION("COUNTA(SPLIT(Q1249,"",""))"),2.0)</f>
        <v>2</v>
      </c>
      <c r="S1249" s="3">
        <f>IFERROR(__xludf.DUMMYFUNCTION("IF(REGEXMATCH(Q1249,""(?i)c\+\+""),1,0)"),0.0)</f>
        <v>0</v>
      </c>
      <c r="T1249" s="3">
        <f>IFERROR(__xludf.DUMMYFUNCTION("IF(REGEXMATCH(Q1249,""(?i)machine learning""),1,0)"),1.0)</f>
        <v>1</v>
      </c>
      <c r="U1249" s="3">
        <f>IFERROR(__xludf.DUMMYFUNCTION("IF(REGEXMATCH(Q1249,""(?i)python""),1,0)"),1.0)</f>
        <v>1</v>
      </c>
      <c r="V1249" s="3">
        <f>IFERROR(__xludf.DUMMYFUNCTION("IF(REGEXMATCH(Q1249,""(?i)java""),1,0)"),0.0)</f>
        <v>0</v>
      </c>
      <c r="W1249" s="3">
        <f>IFERROR(__xludf.DUMMYFUNCTION("IF(REGEXMATCH(Q1249,""(?i)sql""),1,0)"),0.0)</f>
        <v>0</v>
      </c>
      <c r="X1249" s="3">
        <f>IFERROR(__xludf.DUMMYFUNCTION("IF(REGEXMATCH(Q1249,""(?i)web development""),1,0)"),0.0)</f>
        <v>0</v>
      </c>
      <c r="Y1249" s="3">
        <f>IFERROR(__xludf.DUMMYFUNCTION("IF(REGEXMATCH(Q1249,""(?i)data science""),1,0)"),0.0)</f>
        <v>0</v>
      </c>
      <c r="Z1249" s="3" t="s">
        <v>45</v>
      </c>
      <c r="AA1249" s="3" t="s">
        <v>46</v>
      </c>
      <c r="AB1249" s="3" t="s">
        <v>47</v>
      </c>
      <c r="AC1249" s="3" t="s">
        <v>48</v>
      </c>
      <c r="AD1249" s="3">
        <v>0.0</v>
      </c>
      <c r="AE1249" s="3" t="s">
        <v>49</v>
      </c>
      <c r="AF1249" s="3">
        <v>7.7</v>
      </c>
      <c r="AG1249" s="3">
        <v>9.7</v>
      </c>
      <c r="AH1249" s="3">
        <v>7.38</v>
      </c>
      <c r="AI1249" s="3">
        <v>9.12</v>
      </c>
      <c r="AJ1249" s="3">
        <v>6.31</v>
      </c>
      <c r="AK1249" s="3">
        <v>6.38</v>
      </c>
      <c r="AL1249" s="3">
        <v>6.75</v>
      </c>
      <c r="AM1249" s="3">
        <v>7.43</v>
      </c>
    </row>
    <row r="1250">
      <c r="A1250" s="3" t="s">
        <v>2665</v>
      </c>
      <c r="B1250" s="3" t="s">
        <v>143</v>
      </c>
      <c r="C1250" s="4">
        <v>23.0</v>
      </c>
      <c r="D1250" s="3" t="s">
        <v>41</v>
      </c>
      <c r="E1250" s="3" t="s">
        <v>42</v>
      </c>
      <c r="F1250" s="5">
        <v>6.58</v>
      </c>
      <c r="G1250" s="3">
        <v>1.0</v>
      </c>
      <c r="H1250" s="5">
        <v>70.52</v>
      </c>
      <c r="I1250" s="3" t="s">
        <v>14</v>
      </c>
      <c r="J1250" s="3">
        <f>IFERROR(__xludf.DUMMYFUNCTION("COUNTA(SPLIT(I1250,"",""))"),1.0)</f>
        <v>1</v>
      </c>
      <c r="K1250" s="3">
        <f>IFERROR(__xludf.DUMMYFUNCTION("IF(REGEXMATCH(I1250,""(?i)literary society""),1,0)"),0.0)</f>
        <v>0</v>
      </c>
      <c r="L1250" s="3">
        <f>IFERROR(__xludf.DUMMYFUNCTION("IF(REGEXMATCH(I1250,""(?i)robotics""),1,0)"),0.0)</f>
        <v>0</v>
      </c>
      <c r="M1250" s="3">
        <f>IFERROR(__xludf.DUMMYFUNCTION("IF(REGEXMATCH(I1250,""(?i)coding club""),1,0)"),0.0)</f>
        <v>0</v>
      </c>
      <c r="N1250" s="3">
        <f>IFERROR(__xludf.DUMMYFUNCTION("IF(REGEXMATCH(I1250,""(?i)entrepreneurship cell""),1,0)"),0.0)</f>
        <v>0</v>
      </c>
      <c r="O1250" s="3">
        <f>IFERROR(__xludf.DUMMYFUNCTION("IF(REGEXMATCH(I1250,""(?i)cultural club""),1,0)"),1.0)</f>
        <v>1</v>
      </c>
      <c r="P1250" s="3">
        <f>IFERROR(__xludf.DUMMYFUNCTION("IF(REGEXMATCH(I1250,""(?i)sports club""),1,0)"),0.0)</f>
        <v>0</v>
      </c>
      <c r="Q1250" s="3" t="s">
        <v>134</v>
      </c>
      <c r="R1250" s="3">
        <f>IFERROR(__xludf.DUMMYFUNCTION("COUNTA(SPLIT(Q1250,"",""))"),3.0)</f>
        <v>3</v>
      </c>
      <c r="S1250" s="3">
        <f>IFERROR(__xludf.DUMMYFUNCTION("IF(REGEXMATCH(Q1250,""(?i)c\+\+""),1,0)"),1.0)</f>
        <v>1</v>
      </c>
      <c r="T1250" s="3">
        <f>IFERROR(__xludf.DUMMYFUNCTION("IF(REGEXMATCH(Q1250,""(?i)machine learning""),1,0)"),0.0)</f>
        <v>0</v>
      </c>
      <c r="U1250" s="3">
        <f>IFERROR(__xludf.DUMMYFUNCTION("IF(REGEXMATCH(Q1250,""(?i)python""),1,0)"),0.0)</f>
        <v>0</v>
      </c>
      <c r="V1250" s="3">
        <f>IFERROR(__xludf.DUMMYFUNCTION("IF(REGEXMATCH(Q1250,""(?i)java""),1,0)"),0.0)</f>
        <v>0</v>
      </c>
      <c r="W1250" s="3">
        <f>IFERROR(__xludf.DUMMYFUNCTION("IF(REGEXMATCH(Q1250,""(?i)sql""),1,0)"),1.0)</f>
        <v>1</v>
      </c>
      <c r="X1250" s="3">
        <f>IFERROR(__xludf.DUMMYFUNCTION("IF(REGEXMATCH(Q1250,""(?i)web development""),1,0)"),1.0)</f>
        <v>1</v>
      </c>
      <c r="Y1250" s="3">
        <f>IFERROR(__xludf.DUMMYFUNCTION("IF(REGEXMATCH(Q1250,""(?i)data science""),1,0)"),0.0)</f>
        <v>0</v>
      </c>
      <c r="Z1250" s="3" t="s">
        <v>55</v>
      </c>
      <c r="AA1250" s="3" t="s">
        <v>48</v>
      </c>
      <c r="AB1250" s="3" t="s">
        <v>66</v>
      </c>
      <c r="AC1250" s="3" t="s">
        <v>85</v>
      </c>
      <c r="AD1250" s="3">
        <v>9.38</v>
      </c>
      <c r="AE1250" s="3" t="s">
        <v>72</v>
      </c>
      <c r="AF1250" s="3">
        <v>7.36</v>
      </c>
      <c r="AG1250" s="3">
        <v>5.28</v>
      </c>
      <c r="AH1250" s="3">
        <v>6.64</v>
      </c>
      <c r="AI1250" s="3">
        <v>5.78</v>
      </c>
      <c r="AJ1250" s="3">
        <v>8.18</v>
      </c>
      <c r="AK1250" s="3">
        <v>6.42</v>
      </c>
      <c r="AL1250" s="3">
        <v>5.91</v>
      </c>
      <c r="AM1250" s="3">
        <v>7.03</v>
      </c>
    </row>
    <row r="1251">
      <c r="A1251" s="3" t="s">
        <v>2666</v>
      </c>
      <c r="B1251" s="3" t="s">
        <v>178</v>
      </c>
      <c r="C1251" s="4">
        <v>19.0</v>
      </c>
      <c r="D1251" s="3" t="s">
        <v>58</v>
      </c>
      <c r="E1251" s="3" t="s">
        <v>92</v>
      </c>
      <c r="F1251" s="5">
        <v>6.94</v>
      </c>
      <c r="G1251" s="3">
        <v>0.0</v>
      </c>
      <c r="H1251" s="5">
        <v>92.43</v>
      </c>
      <c r="I1251" s="3" t="s">
        <v>175</v>
      </c>
      <c r="J1251" s="3">
        <f>IFERROR(__xludf.DUMMYFUNCTION("COUNTA(SPLIT(I1251,"",""))"),2.0)</f>
        <v>2</v>
      </c>
      <c r="K1251" s="3">
        <f>IFERROR(__xludf.DUMMYFUNCTION("IF(REGEXMATCH(I1251,""(?i)literary society""),1,0)"),0.0)</f>
        <v>0</v>
      </c>
      <c r="L1251" s="3">
        <f>IFERROR(__xludf.DUMMYFUNCTION("IF(REGEXMATCH(I1251,""(?i)robotics""),1,0)"),0.0)</f>
        <v>0</v>
      </c>
      <c r="M1251" s="3">
        <f>IFERROR(__xludf.DUMMYFUNCTION("IF(REGEXMATCH(I1251,""(?i)coding club""),1,0)"),1.0)</f>
        <v>1</v>
      </c>
      <c r="N1251" s="3">
        <f>IFERROR(__xludf.DUMMYFUNCTION("IF(REGEXMATCH(I1251,""(?i)entrepreneurship cell""),1,0)"),0.0)</f>
        <v>0</v>
      </c>
      <c r="O1251" s="3">
        <f>IFERROR(__xludf.DUMMYFUNCTION("IF(REGEXMATCH(I1251,""(?i)cultural club""),1,0)"),0.0)</f>
        <v>0</v>
      </c>
      <c r="P1251" s="3">
        <f>IFERROR(__xludf.DUMMYFUNCTION("IF(REGEXMATCH(I1251,""(?i)sports club""),1,0)"),1.0)</f>
        <v>1</v>
      </c>
      <c r="Q1251" s="3" t="s">
        <v>894</v>
      </c>
      <c r="R1251" s="3">
        <f>IFERROR(__xludf.DUMMYFUNCTION("COUNTA(SPLIT(Q1251,"",""))"),5.0)</f>
        <v>5</v>
      </c>
      <c r="S1251" s="3">
        <f>IFERROR(__xludf.DUMMYFUNCTION("IF(REGEXMATCH(Q1251,""(?i)c\+\+""),1,0)"),1.0)</f>
        <v>1</v>
      </c>
      <c r="T1251" s="3">
        <f>IFERROR(__xludf.DUMMYFUNCTION("IF(REGEXMATCH(Q1251,""(?i)machine learning""),1,0)"),0.0)</f>
        <v>0</v>
      </c>
      <c r="U1251" s="3">
        <f>IFERROR(__xludf.DUMMYFUNCTION("IF(REGEXMATCH(Q1251,""(?i)python""),1,0)"),1.0)</f>
        <v>1</v>
      </c>
      <c r="V1251" s="3">
        <f>IFERROR(__xludf.DUMMYFUNCTION("IF(REGEXMATCH(Q1251,""(?i)java""),1,0)"),0.0)</f>
        <v>0</v>
      </c>
      <c r="W1251" s="3">
        <f>IFERROR(__xludf.DUMMYFUNCTION("IF(REGEXMATCH(Q1251,""(?i)sql""),1,0)"),1.0)</f>
        <v>1</v>
      </c>
      <c r="X1251" s="3">
        <f>IFERROR(__xludf.DUMMYFUNCTION("IF(REGEXMATCH(Q1251,""(?i)web development""),1,0)"),1.0)</f>
        <v>1</v>
      </c>
      <c r="Y1251" s="3">
        <f>IFERROR(__xludf.DUMMYFUNCTION("IF(REGEXMATCH(Q1251,""(?i)data science""),1,0)"),1.0)</f>
        <v>1</v>
      </c>
      <c r="Z1251" s="3" t="s">
        <v>45</v>
      </c>
      <c r="AA1251" s="3" t="s">
        <v>72</v>
      </c>
      <c r="AB1251" s="3" t="s">
        <v>47</v>
      </c>
      <c r="AC1251" s="3" t="s">
        <v>48</v>
      </c>
      <c r="AD1251" s="3">
        <v>0.0</v>
      </c>
      <c r="AE1251" s="3" t="s">
        <v>49</v>
      </c>
      <c r="AF1251" s="3">
        <v>5.04</v>
      </c>
      <c r="AG1251" s="3">
        <v>5.52</v>
      </c>
      <c r="AH1251" s="3">
        <v>7.0</v>
      </c>
      <c r="AI1251" s="3">
        <v>6.46</v>
      </c>
      <c r="AJ1251" s="3">
        <v>8.99</v>
      </c>
      <c r="AK1251" s="3">
        <v>8.83</v>
      </c>
      <c r="AL1251" s="3">
        <v>6.13</v>
      </c>
      <c r="AM1251" s="3">
        <v>7.56</v>
      </c>
    </row>
    <row r="1252">
      <c r="A1252" s="3" t="s">
        <v>2667</v>
      </c>
      <c r="B1252" s="3" t="s">
        <v>178</v>
      </c>
      <c r="C1252" s="4">
        <v>21.0</v>
      </c>
      <c r="D1252" s="3" t="s">
        <v>58</v>
      </c>
      <c r="E1252" s="3" t="s">
        <v>92</v>
      </c>
      <c r="F1252" s="5">
        <v>7.07</v>
      </c>
      <c r="G1252" s="3">
        <v>2.0</v>
      </c>
      <c r="H1252" s="5">
        <v>71.43</v>
      </c>
      <c r="I1252" s="3" t="s">
        <v>615</v>
      </c>
      <c r="J1252" s="3">
        <f>IFERROR(__xludf.DUMMYFUNCTION("COUNTA(SPLIT(I1252,"",""))"),2.0)</f>
        <v>2</v>
      </c>
      <c r="K1252" s="3">
        <f>IFERROR(__xludf.DUMMYFUNCTION("IF(REGEXMATCH(I1252,""(?i)literary society""),1,0)"),0.0)</f>
        <v>0</v>
      </c>
      <c r="L1252" s="3">
        <f>IFERROR(__xludf.DUMMYFUNCTION("IF(REGEXMATCH(I1252,""(?i)robotics""),1,0)"),1.0)</f>
        <v>1</v>
      </c>
      <c r="M1252" s="3">
        <f>IFERROR(__xludf.DUMMYFUNCTION("IF(REGEXMATCH(I1252,""(?i)coding club""),1,0)"),0.0)</f>
        <v>0</v>
      </c>
      <c r="N1252" s="3">
        <f>IFERROR(__xludf.DUMMYFUNCTION("IF(REGEXMATCH(I1252,""(?i)entrepreneurship cell""),1,0)"),1.0)</f>
        <v>1</v>
      </c>
      <c r="O1252" s="3">
        <f>IFERROR(__xludf.DUMMYFUNCTION("IF(REGEXMATCH(I1252,""(?i)cultural club""),1,0)"),0.0)</f>
        <v>0</v>
      </c>
      <c r="P1252" s="3">
        <f>IFERROR(__xludf.DUMMYFUNCTION("IF(REGEXMATCH(I1252,""(?i)sports club""),1,0)"),0.0)</f>
        <v>0</v>
      </c>
      <c r="Q1252" s="3" t="s">
        <v>1430</v>
      </c>
      <c r="R1252" s="3">
        <f>IFERROR(__xludf.DUMMYFUNCTION("COUNTA(SPLIT(Q1252,"",""))"),5.0)</f>
        <v>5</v>
      </c>
      <c r="S1252" s="3">
        <f>IFERROR(__xludf.DUMMYFUNCTION("IF(REGEXMATCH(Q1252,""(?i)c\+\+""),1,0)"),1.0)</f>
        <v>1</v>
      </c>
      <c r="T1252" s="3">
        <f>IFERROR(__xludf.DUMMYFUNCTION("IF(REGEXMATCH(Q1252,""(?i)machine learning""),1,0)"),1.0)</f>
        <v>1</v>
      </c>
      <c r="U1252" s="3">
        <f>IFERROR(__xludf.DUMMYFUNCTION("IF(REGEXMATCH(Q1252,""(?i)python""),1,0)"),1.0)</f>
        <v>1</v>
      </c>
      <c r="V1252" s="3">
        <f>IFERROR(__xludf.DUMMYFUNCTION("IF(REGEXMATCH(Q1252,""(?i)java""),1,0)"),1.0)</f>
        <v>1</v>
      </c>
      <c r="W1252" s="3">
        <f>IFERROR(__xludf.DUMMYFUNCTION("IF(REGEXMATCH(Q1252,""(?i)sql""),1,0)"),0.0)</f>
        <v>0</v>
      </c>
      <c r="X1252" s="3">
        <f>IFERROR(__xludf.DUMMYFUNCTION("IF(REGEXMATCH(Q1252,""(?i)web development""),1,0)"),0.0)</f>
        <v>0</v>
      </c>
      <c r="Y1252" s="3">
        <f>IFERROR(__xludf.DUMMYFUNCTION("IF(REGEXMATCH(Q1252,""(?i)data science""),1,0)"),1.0)</f>
        <v>1</v>
      </c>
      <c r="Z1252" s="3" t="s">
        <v>45</v>
      </c>
      <c r="AA1252" s="3" t="s">
        <v>67</v>
      </c>
      <c r="AB1252" s="3" t="s">
        <v>47</v>
      </c>
      <c r="AC1252" s="3" t="s">
        <v>48</v>
      </c>
      <c r="AD1252" s="3">
        <v>0.0</v>
      </c>
      <c r="AE1252" s="3" t="s">
        <v>49</v>
      </c>
      <c r="AF1252" s="3">
        <v>4.96</v>
      </c>
      <c r="AG1252" s="3">
        <v>8.57</v>
      </c>
      <c r="AH1252" s="3">
        <v>6.7</v>
      </c>
      <c r="AI1252" s="3">
        <v>7.0</v>
      </c>
      <c r="AJ1252" s="3">
        <v>6.32</v>
      </c>
      <c r="AK1252" s="3">
        <v>6.95</v>
      </c>
      <c r="AL1252" s="3">
        <v>8.27</v>
      </c>
      <c r="AM1252" s="3">
        <v>7.77</v>
      </c>
    </row>
    <row r="1253">
      <c r="A1253" s="3" t="s">
        <v>2668</v>
      </c>
      <c r="B1253" s="3" t="s">
        <v>256</v>
      </c>
      <c r="C1253" s="4">
        <v>23.0</v>
      </c>
      <c r="D1253" s="3" t="s">
        <v>58</v>
      </c>
      <c r="E1253" s="3" t="s">
        <v>52</v>
      </c>
      <c r="F1253" s="5">
        <v>6.33</v>
      </c>
      <c r="G1253" s="3">
        <v>0.0</v>
      </c>
      <c r="H1253" s="5">
        <v>68.03</v>
      </c>
      <c r="I1253" s="3" t="s">
        <v>1283</v>
      </c>
      <c r="J1253" s="3">
        <f>IFERROR(__xludf.DUMMYFUNCTION("COUNTA(SPLIT(I1253,"",""))"),3.0)</f>
        <v>3</v>
      </c>
      <c r="K1253" s="3">
        <f>IFERROR(__xludf.DUMMYFUNCTION("IF(REGEXMATCH(I1253,""(?i)literary society""),1,0)"),0.0)</f>
        <v>0</v>
      </c>
      <c r="L1253" s="3">
        <f>IFERROR(__xludf.DUMMYFUNCTION("IF(REGEXMATCH(I1253,""(?i)robotics""),1,0)"),0.0)</f>
        <v>0</v>
      </c>
      <c r="M1253" s="3">
        <f>IFERROR(__xludf.DUMMYFUNCTION("IF(REGEXMATCH(I1253,""(?i)coding club""),1,0)"),0.0)</f>
        <v>0</v>
      </c>
      <c r="N1253" s="3">
        <f>IFERROR(__xludf.DUMMYFUNCTION("IF(REGEXMATCH(I1253,""(?i)entrepreneurship cell""),1,0)"),1.0)</f>
        <v>1</v>
      </c>
      <c r="O1253" s="3">
        <f>IFERROR(__xludf.DUMMYFUNCTION("IF(REGEXMATCH(I1253,""(?i)cultural club""),1,0)"),1.0)</f>
        <v>1</v>
      </c>
      <c r="P1253" s="3">
        <f>IFERROR(__xludf.DUMMYFUNCTION("IF(REGEXMATCH(I1253,""(?i)sports club""),1,0)"),1.0)</f>
        <v>1</v>
      </c>
      <c r="Q1253" s="3" t="s">
        <v>2087</v>
      </c>
      <c r="R1253" s="3">
        <f>IFERROR(__xludf.DUMMYFUNCTION("COUNTA(SPLIT(Q1253,"",""))"),3.0)</f>
        <v>3</v>
      </c>
      <c r="S1253" s="3">
        <f>IFERROR(__xludf.DUMMYFUNCTION("IF(REGEXMATCH(Q1253,""(?i)c\+\+""),1,0)"),0.0)</f>
        <v>0</v>
      </c>
      <c r="T1253" s="3">
        <f>IFERROR(__xludf.DUMMYFUNCTION("IF(REGEXMATCH(Q1253,""(?i)machine learning""),1,0)"),0.0)</f>
        <v>0</v>
      </c>
      <c r="U1253" s="3">
        <f>IFERROR(__xludf.DUMMYFUNCTION("IF(REGEXMATCH(Q1253,""(?i)python""),1,0)"),1.0)</f>
        <v>1</v>
      </c>
      <c r="V1253" s="3">
        <f>IFERROR(__xludf.DUMMYFUNCTION("IF(REGEXMATCH(Q1253,""(?i)java""),1,0)"),1.0)</f>
        <v>1</v>
      </c>
      <c r="W1253" s="3">
        <f>IFERROR(__xludf.DUMMYFUNCTION("IF(REGEXMATCH(Q1253,""(?i)sql""),1,0)"),0.0)</f>
        <v>0</v>
      </c>
      <c r="X1253" s="3">
        <f>IFERROR(__xludf.DUMMYFUNCTION("IF(REGEXMATCH(Q1253,""(?i)web development""),1,0)"),1.0)</f>
        <v>1</v>
      </c>
      <c r="Y1253" s="3">
        <f>IFERROR(__xludf.DUMMYFUNCTION("IF(REGEXMATCH(Q1253,""(?i)data science""),1,0)"),0.0)</f>
        <v>0</v>
      </c>
      <c r="Z1253" s="3" t="s">
        <v>55</v>
      </c>
      <c r="AA1253" s="3" t="s">
        <v>48</v>
      </c>
      <c r="AB1253" s="3" t="s">
        <v>66</v>
      </c>
      <c r="AC1253" s="3" t="s">
        <v>46</v>
      </c>
      <c r="AD1253" s="3">
        <v>16.16</v>
      </c>
      <c r="AE1253" s="3" t="s">
        <v>61</v>
      </c>
      <c r="AF1253" s="3">
        <v>5.74</v>
      </c>
      <c r="AG1253" s="3">
        <v>6.6</v>
      </c>
      <c r="AH1253" s="3">
        <v>5.95</v>
      </c>
      <c r="AI1253" s="3">
        <v>6.54</v>
      </c>
      <c r="AJ1253" s="3">
        <v>6.84</v>
      </c>
      <c r="AK1253" s="3">
        <v>6.59</v>
      </c>
      <c r="AL1253" s="3">
        <v>5.57</v>
      </c>
      <c r="AM1253" s="3">
        <v>6.81</v>
      </c>
    </row>
    <row r="1254">
      <c r="A1254" s="3" t="s">
        <v>2669</v>
      </c>
      <c r="B1254" s="3" t="s">
        <v>103</v>
      </c>
      <c r="C1254" s="4">
        <v>23.0</v>
      </c>
      <c r="D1254" s="3" t="s">
        <v>58</v>
      </c>
      <c r="E1254" s="3" t="s">
        <v>92</v>
      </c>
      <c r="F1254" s="5">
        <v>7.33</v>
      </c>
      <c r="G1254" s="3">
        <v>2.0</v>
      </c>
      <c r="H1254" s="5">
        <v>91.85</v>
      </c>
      <c r="I1254" s="3" t="s">
        <v>10</v>
      </c>
      <c r="J1254" s="3">
        <f>IFERROR(__xludf.DUMMYFUNCTION("COUNTA(SPLIT(I1254,"",""))"),1.0)</f>
        <v>1</v>
      </c>
      <c r="K1254" s="3">
        <f>IFERROR(__xludf.DUMMYFUNCTION("IF(REGEXMATCH(I1254,""(?i)literary society""),1,0)"),1.0)</f>
        <v>1</v>
      </c>
      <c r="L1254" s="3">
        <f>IFERROR(__xludf.DUMMYFUNCTION("IF(REGEXMATCH(I1254,""(?i)robotics""),1,0)"),0.0)</f>
        <v>0</v>
      </c>
      <c r="M1254" s="3">
        <f>IFERROR(__xludf.DUMMYFUNCTION("IF(REGEXMATCH(I1254,""(?i)coding club""),1,0)"),0.0)</f>
        <v>0</v>
      </c>
      <c r="N1254" s="3">
        <f>IFERROR(__xludf.DUMMYFUNCTION("IF(REGEXMATCH(I1254,""(?i)entrepreneurship cell""),1,0)"),0.0)</f>
        <v>0</v>
      </c>
      <c r="O1254" s="3">
        <f>IFERROR(__xludf.DUMMYFUNCTION("IF(REGEXMATCH(I1254,""(?i)cultural club""),1,0)"),0.0)</f>
        <v>0</v>
      </c>
      <c r="P1254" s="3">
        <f>IFERROR(__xludf.DUMMYFUNCTION("IF(REGEXMATCH(I1254,""(?i)sports club""),1,0)"),0.0)</f>
        <v>0</v>
      </c>
      <c r="Q1254" s="3" t="s">
        <v>101</v>
      </c>
      <c r="R1254" s="3">
        <f>IFERROR(__xludf.DUMMYFUNCTION("COUNTA(SPLIT(Q1254,"",""))"),4.0)</f>
        <v>4</v>
      </c>
      <c r="S1254" s="3">
        <f>IFERROR(__xludf.DUMMYFUNCTION("IF(REGEXMATCH(Q1254,""(?i)c\+\+""),1,0)"),1.0)</f>
        <v>1</v>
      </c>
      <c r="T1254" s="3">
        <f>IFERROR(__xludf.DUMMYFUNCTION("IF(REGEXMATCH(Q1254,""(?i)machine learning""),1,0)"),0.0)</f>
        <v>0</v>
      </c>
      <c r="U1254" s="3">
        <f>IFERROR(__xludf.DUMMYFUNCTION("IF(REGEXMATCH(Q1254,""(?i)python""),1,0)"),0.0)</f>
        <v>0</v>
      </c>
      <c r="V1254" s="3">
        <f>IFERROR(__xludf.DUMMYFUNCTION("IF(REGEXMATCH(Q1254,""(?i)java""),1,0)"),1.0)</f>
        <v>1</v>
      </c>
      <c r="W1254" s="3">
        <f>IFERROR(__xludf.DUMMYFUNCTION("IF(REGEXMATCH(Q1254,""(?i)sql""),1,0)"),1.0)</f>
        <v>1</v>
      </c>
      <c r="X1254" s="3">
        <f>IFERROR(__xludf.DUMMYFUNCTION("IF(REGEXMATCH(Q1254,""(?i)web development""),1,0)"),1.0)</f>
        <v>1</v>
      </c>
      <c r="Y1254" s="3">
        <f>IFERROR(__xludf.DUMMYFUNCTION("IF(REGEXMATCH(Q1254,""(?i)data science""),1,0)"),0.0)</f>
        <v>0</v>
      </c>
      <c r="Z1254" s="3" t="s">
        <v>45</v>
      </c>
      <c r="AA1254" s="3" t="s">
        <v>46</v>
      </c>
      <c r="AB1254" s="3" t="s">
        <v>47</v>
      </c>
      <c r="AC1254" s="3" t="s">
        <v>48</v>
      </c>
      <c r="AD1254" s="3">
        <v>0.0</v>
      </c>
      <c r="AE1254" s="3" t="s">
        <v>49</v>
      </c>
      <c r="AF1254" s="3">
        <v>8.31</v>
      </c>
      <c r="AG1254" s="3">
        <v>7.86</v>
      </c>
      <c r="AH1254" s="3">
        <v>6.03</v>
      </c>
      <c r="AI1254" s="3">
        <v>7.36</v>
      </c>
      <c r="AJ1254" s="3">
        <v>8.96</v>
      </c>
      <c r="AK1254" s="3">
        <v>5.18</v>
      </c>
      <c r="AL1254" s="3">
        <v>6.81</v>
      </c>
      <c r="AM1254" s="3">
        <v>8.16</v>
      </c>
    </row>
    <row r="1255">
      <c r="A1255" s="3" t="s">
        <v>2670</v>
      </c>
      <c r="B1255" s="3" t="s">
        <v>100</v>
      </c>
      <c r="C1255" s="4">
        <v>18.0</v>
      </c>
      <c r="D1255" s="3" t="s">
        <v>58</v>
      </c>
      <c r="E1255" s="3" t="s">
        <v>82</v>
      </c>
      <c r="F1255" s="5">
        <v>6.98</v>
      </c>
      <c r="G1255" s="3">
        <v>0.0</v>
      </c>
      <c r="H1255" s="5">
        <v>60.72</v>
      </c>
      <c r="I1255" s="3" t="s">
        <v>368</v>
      </c>
      <c r="J1255" s="3">
        <f>IFERROR(__xludf.DUMMYFUNCTION("COUNTA(SPLIT(I1255,"",""))"),3.0)</f>
        <v>3</v>
      </c>
      <c r="K1255" s="3">
        <f>IFERROR(__xludf.DUMMYFUNCTION("IF(REGEXMATCH(I1255,""(?i)literary society""),1,0)"),0.0)</f>
        <v>0</v>
      </c>
      <c r="L1255" s="3">
        <f>IFERROR(__xludf.DUMMYFUNCTION("IF(REGEXMATCH(I1255,""(?i)robotics""),1,0)"),1.0)</f>
        <v>1</v>
      </c>
      <c r="M1255" s="3">
        <f>IFERROR(__xludf.DUMMYFUNCTION("IF(REGEXMATCH(I1255,""(?i)coding club""),1,0)"),1.0)</f>
        <v>1</v>
      </c>
      <c r="N1255" s="3">
        <f>IFERROR(__xludf.DUMMYFUNCTION("IF(REGEXMATCH(I1255,""(?i)entrepreneurship cell""),1,0)"),0.0)</f>
        <v>0</v>
      </c>
      <c r="O1255" s="3">
        <f>IFERROR(__xludf.DUMMYFUNCTION("IF(REGEXMATCH(I1255,""(?i)cultural club""),1,0)"),0.0)</f>
        <v>0</v>
      </c>
      <c r="P1255" s="3">
        <f>IFERROR(__xludf.DUMMYFUNCTION("IF(REGEXMATCH(I1255,""(?i)sports club""),1,0)"),1.0)</f>
        <v>1</v>
      </c>
      <c r="Q1255" s="3" t="s">
        <v>2671</v>
      </c>
      <c r="R1255" s="3">
        <f>IFERROR(__xludf.DUMMYFUNCTION("COUNTA(SPLIT(Q1255,"",""))"),3.0)</f>
        <v>3</v>
      </c>
      <c r="S1255" s="3">
        <f>IFERROR(__xludf.DUMMYFUNCTION("IF(REGEXMATCH(Q1255,""(?i)c\+\+""),1,0)"),0.0)</f>
        <v>0</v>
      </c>
      <c r="T1255" s="3">
        <f>IFERROR(__xludf.DUMMYFUNCTION("IF(REGEXMATCH(Q1255,""(?i)machine learning""),1,0)"),1.0)</f>
        <v>1</v>
      </c>
      <c r="U1255" s="3">
        <f>IFERROR(__xludf.DUMMYFUNCTION("IF(REGEXMATCH(Q1255,""(?i)python""),1,0)"),0.0)</f>
        <v>0</v>
      </c>
      <c r="V1255" s="3">
        <f>IFERROR(__xludf.DUMMYFUNCTION("IF(REGEXMATCH(Q1255,""(?i)java""),1,0)"),0.0)</f>
        <v>0</v>
      </c>
      <c r="W1255" s="3">
        <f>IFERROR(__xludf.DUMMYFUNCTION("IF(REGEXMATCH(Q1255,""(?i)sql""),1,0)"),1.0)</f>
        <v>1</v>
      </c>
      <c r="X1255" s="3">
        <f>IFERROR(__xludf.DUMMYFUNCTION("IF(REGEXMATCH(Q1255,""(?i)web development""),1,0)"),0.0)</f>
        <v>0</v>
      </c>
      <c r="Y1255" s="3">
        <f>IFERROR(__xludf.DUMMYFUNCTION("IF(REGEXMATCH(Q1255,""(?i)data science""),1,0)"),1.0)</f>
        <v>1</v>
      </c>
      <c r="Z1255" s="3" t="s">
        <v>55</v>
      </c>
      <c r="AA1255" s="3" t="s">
        <v>48</v>
      </c>
      <c r="AB1255" s="3" t="s">
        <v>66</v>
      </c>
      <c r="AC1255" s="3" t="s">
        <v>61</v>
      </c>
      <c r="AD1255" s="3">
        <v>4.74</v>
      </c>
      <c r="AE1255" s="3" t="s">
        <v>61</v>
      </c>
      <c r="AF1255" s="3">
        <v>7.05</v>
      </c>
      <c r="AG1255" s="3">
        <v>8.49</v>
      </c>
      <c r="AH1255" s="3">
        <v>6.19</v>
      </c>
      <c r="AI1255" s="3">
        <v>6.54</v>
      </c>
      <c r="AJ1255" s="3">
        <v>6.17</v>
      </c>
      <c r="AK1255" s="3">
        <v>5.55</v>
      </c>
      <c r="AL1255" s="3">
        <v>7.25</v>
      </c>
      <c r="AM1255" s="3">
        <v>8.6</v>
      </c>
    </row>
    <row r="1256">
      <c r="A1256" s="3" t="s">
        <v>2672</v>
      </c>
      <c r="B1256" s="3" t="s">
        <v>190</v>
      </c>
      <c r="C1256" s="4">
        <v>23.0</v>
      </c>
      <c r="D1256" s="3" t="s">
        <v>58</v>
      </c>
      <c r="E1256" s="3" t="s">
        <v>82</v>
      </c>
      <c r="F1256" s="5">
        <v>7.39</v>
      </c>
      <c r="G1256" s="3">
        <v>0.0</v>
      </c>
      <c r="H1256" s="5">
        <v>76.12</v>
      </c>
      <c r="I1256" s="3" t="s">
        <v>745</v>
      </c>
      <c r="J1256" s="3">
        <f>IFERROR(__xludf.DUMMYFUNCTION("COUNTA(SPLIT(I1256,"",""))"),3.0)</f>
        <v>3</v>
      </c>
      <c r="K1256" s="3">
        <f>IFERROR(__xludf.DUMMYFUNCTION("IF(REGEXMATCH(I1256,""(?i)literary society""),1,0)"),1.0)</f>
        <v>1</v>
      </c>
      <c r="L1256" s="3">
        <f>IFERROR(__xludf.DUMMYFUNCTION("IF(REGEXMATCH(I1256,""(?i)robotics""),1,0)"),0.0)</f>
        <v>0</v>
      </c>
      <c r="M1256" s="3">
        <f>IFERROR(__xludf.DUMMYFUNCTION("IF(REGEXMATCH(I1256,""(?i)coding club""),1,0)"),0.0)</f>
        <v>0</v>
      </c>
      <c r="N1256" s="3">
        <f>IFERROR(__xludf.DUMMYFUNCTION("IF(REGEXMATCH(I1256,""(?i)entrepreneurship cell""),1,0)"),0.0)</f>
        <v>0</v>
      </c>
      <c r="O1256" s="3">
        <f>IFERROR(__xludf.DUMMYFUNCTION("IF(REGEXMATCH(I1256,""(?i)cultural club""),1,0)"),1.0)</f>
        <v>1</v>
      </c>
      <c r="P1256" s="3">
        <f>IFERROR(__xludf.DUMMYFUNCTION("IF(REGEXMATCH(I1256,""(?i)sports club""),1,0)"),1.0)</f>
        <v>1</v>
      </c>
      <c r="Q1256" s="3" t="s">
        <v>753</v>
      </c>
      <c r="R1256" s="3">
        <f>IFERROR(__xludf.DUMMYFUNCTION("COUNTA(SPLIT(Q1256,"",""))"),4.0)</f>
        <v>4</v>
      </c>
      <c r="S1256" s="3">
        <f>IFERROR(__xludf.DUMMYFUNCTION("IF(REGEXMATCH(Q1256,""(?i)c\+\+""),1,0)"),1.0)</f>
        <v>1</v>
      </c>
      <c r="T1256" s="3">
        <f>IFERROR(__xludf.DUMMYFUNCTION("IF(REGEXMATCH(Q1256,""(?i)machine learning""),1,0)"),1.0)</f>
        <v>1</v>
      </c>
      <c r="U1256" s="3">
        <f>IFERROR(__xludf.DUMMYFUNCTION("IF(REGEXMATCH(Q1256,""(?i)python""),1,0)"),1.0)</f>
        <v>1</v>
      </c>
      <c r="V1256" s="3">
        <f>IFERROR(__xludf.DUMMYFUNCTION("IF(REGEXMATCH(Q1256,""(?i)java""),1,0)"),1.0)</f>
        <v>1</v>
      </c>
      <c r="W1256" s="3">
        <f>IFERROR(__xludf.DUMMYFUNCTION("IF(REGEXMATCH(Q1256,""(?i)sql""),1,0)"),0.0)</f>
        <v>0</v>
      </c>
      <c r="X1256" s="3">
        <f>IFERROR(__xludf.DUMMYFUNCTION("IF(REGEXMATCH(Q1256,""(?i)web development""),1,0)"),0.0)</f>
        <v>0</v>
      </c>
      <c r="Y1256" s="3">
        <f>IFERROR(__xludf.DUMMYFUNCTION("IF(REGEXMATCH(Q1256,""(?i)data science""),1,0)"),0.0)</f>
        <v>0</v>
      </c>
      <c r="Z1256" s="3" t="s">
        <v>55</v>
      </c>
      <c r="AA1256" s="3" t="s">
        <v>48</v>
      </c>
      <c r="AB1256" s="3" t="s">
        <v>66</v>
      </c>
      <c r="AC1256" s="3" t="s">
        <v>85</v>
      </c>
      <c r="AD1256" s="3">
        <v>14.04</v>
      </c>
      <c r="AE1256" s="3" t="s">
        <v>61</v>
      </c>
      <c r="AF1256" s="3">
        <v>6.58</v>
      </c>
      <c r="AG1256" s="3">
        <v>5.87</v>
      </c>
      <c r="AH1256" s="3">
        <v>7.22</v>
      </c>
      <c r="AI1256" s="3">
        <v>7.77</v>
      </c>
      <c r="AJ1256" s="3">
        <v>7.68</v>
      </c>
      <c r="AK1256" s="3">
        <v>6.86</v>
      </c>
      <c r="AL1256" s="3">
        <v>9.0</v>
      </c>
      <c r="AM1256" s="3">
        <v>8.14</v>
      </c>
    </row>
    <row r="1257">
      <c r="A1257" s="3" t="s">
        <v>2673</v>
      </c>
      <c r="B1257" s="3" t="s">
        <v>238</v>
      </c>
      <c r="C1257" s="4">
        <v>19.0</v>
      </c>
      <c r="D1257" s="3" t="s">
        <v>41</v>
      </c>
      <c r="E1257" s="3" t="s">
        <v>70</v>
      </c>
      <c r="F1257" s="5">
        <v>7.21</v>
      </c>
      <c r="G1257" s="3">
        <v>2.0</v>
      </c>
      <c r="H1257" s="5">
        <v>60.58</v>
      </c>
      <c r="I1257" s="3" t="s">
        <v>10</v>
      </c>
      <c r="J1257" s="3">
        <f>IFERROR(__xludf.DUMMYFUNCTION("COUNTA(SPLIT(I1257,"",""))"),1.0)</f>
        <v>1</v>
      </c>
      <c r="K1257" s="3">
        <f>IFERROR(__xludf.DUMMYFUNCTION("IF(REGEXMATCH(I1257,""(?i)literary society""),1,0)"),1.0)</f>
        <v>1</v>
      </c>
      <c r="L1257" s="3">
        <f>IFERROR(__xludf.DUMMYFUNCTION("IF(REGEXMATCH(I1257,""(?i)robotics""),1,0)"),0.0)</f>
        <v>0</v>
      </c>
      <c r="M1257" s="3">
        <f>IFERROR(__xludf.DUMMYFUNCTION("IF(REGEXMATCH(I1257,""(?i)coding club""),1,0)"),0.0)</f>
        <v>0</v>
      </c>
      <c r="N1257" s="3">
        <f>IFERROR(__xludf.DUMMYFUNCTION("IF(REGEXMATCH(I1257,""(?i)entrepreneurship cell""),1,0)"),0.0)</f>
        <v>0</v>
      </c>
      <c r="O1257" s="3">
        <f>IFERROR(__xludf.DUMMYFUNCTION("IF(REGEXMATCH(I1257,""(?i)cultural club""),1,0)"),0.0)</f>
        <v>0</v>
      </c>
      <c r="P1257" s="3">
        <f>IFERROR(__xludf.DUMMYFUNCTION("IF(REGEXMATCH(I1257,""(?i)sports club""),1,0)"),0.0)</f>
        <v>0</v>
      </c>
      <c r="Q1257" s="3" t="s">
        <v>260</v>
      </c>
      <c r="R1257" s="3">
        <f>IFERROR(__xludf.DUMMYFUNCTION("COUNTA(SPLIT(Q1257,"",""))"),2.0)</f>
        <v>2</v>
      </c>
      <c r="S1257" s="3">
        <f>IFERROR(__xludf.DUMMYFUNCTION("IF(REGEXMATCH(Q1257,""(?i)c\+\+""),1,0)"),0.0)</f>
        <v>0</v>
      </c>
      <c r="T1257" s="3">
        <f>IFERROR(__xludf.DUMMYFUNCTION("IF(REGEXMATCH(Q1257,""(?i)machine learning""),1,0)"),0.0)</f>
        <v>0</v>
      </c>
      <c r="U1257" s="3">
        <f>IFERROR(__xludf.DUMMYFUNCTION("IF(REGEXMATCH(Q1257,""(?i)python""),1,0)"),0.0)</f>
        <v>0</v>
      </c>
      <c r="V1257" s="3">
        <f>IFERROR(__xludf.DUMMYFUNCTION("IF(REGEXMATCH(Q1257,""(?i)java""),1,0)"),0.0)</f>
        <v>0</v>
      </c>
      <c r="W1257" s="3">
        <f>IFERROR(__xludf.DUMMYFUNCTION("IF(REGEXMATCH(Q1257,""(?i)sql""),1,0)"),1.0)</f>
        <v>1</v>
      </c>
      <c r="X1257" s="3">
        <f>IFERROR(__xludf.DUMMYFUNCTION("IF(REGEXMATCH(Q1257,""(?i)web development""),1,0)"),1.0)</f>
        <v>1</v>
      </c>
      <c r="Y1257" s="3">
        <f>IFERROR(__xludf.DUMMYFUNCTION("IF(REGEXMATCH(Q1257,""(?i)data science""),1,0)"),0.0)</f>
        <v>0</v>
      </c>
      <c r="Z1257" s="3" t="s">
        <v>45</v>
      </c>
      <c r="AA1257" s="3" t="s">
        <v>72</v>
      </c>
      <c r="AB1257" s="3" t="s">
        <v>66</v>
      </c>
      <c r="AC1257" s="3" t="s">
        <v>46</v>
      </c>
      <c r="AD1257" s="3">
        <v>4.38</v>
      </c>
      <c r="AE1257" s="3" t="s">
        <v>75</v>
      </c>
      <c r="AF1257" s="3">
        <v>6.06</v>
      </c>
      <c r="AG1257" s="3">
        <v>4.91</v>
      </c>
      <c r="AH1257" s="3">
        <v>8.32</v>
      </c>
      <c r="AI1257" s="3">
        <v>6.77</v>
      </c>
      <c r="AJ1257" s="3">
        <v>7.05</v>
      </c>
      <c r="AK1257" s="3">
        <v>8.0</v>
      </c>
      <c r="AL1257" s="3">
        <v>8.88</v>
      </c>
      <c r="AM1257" s="3">
        <v>7.72</v>
      </c>
    </row>
    <row r="1258">
      <c r="A1258" s="3" t="s">
        <v>2674</v>
      </c>
      <c r="B1258" s="3" t="s">
        <v>238</v>
      </c>
      <c r="C1258" s="4">
        <v>23.0</v>
      </c>
      <c r="D1258" s="3" t="s">
        <v>41</v>
      </c>
      <c r="E1258" s="3" t="s">
        <v>59</v>
      </c>
      <c r="F1258" s="5">
        <v>7.38</v>
      </c>
      <c r="G1258" s="3">
        <v>0.0</v>
      </c>
      <c r="H1258" s="5">
        <v>81.46</v>
      </c>
      <c r="I1258" s="3" t="s">
        <v>2040</v>
      </c>
      <c r="J1258" s="3">
        <f>IFERROR(__xludf.DUMMYFUNCTION("COUNTA(SPLIT(I1258,"",""))"),3.0)</f>
        <v>3</v>
      </c>
      <c r="K1258" s="3">
        <f>IFERROR(__xludf.DUMMYFUNCTION("IF(REGEXMATCH(I1258,""(?i)literary society""),1,0)"),1.0)</f>
        <v>1</v>
      </c>
      <c r="L1258" s="3">
        <f>IFERROR(__xludf.DUMMYFUNCTION("IF(REGEXMATCH(I1258,""(?i)robotics""),1,0)"),0.0)</f>
        <v>0</v>
      </c>
      <c r="M1258" s="3">
        <f>IFERROR(__xludf.DUMMYFUNCTION("IF(REGEXMATCH(I1258,""(?i)coding club""),1,0)"),0.0)</f>
        <v>0</v>
      </c>
      <c r="N1258" s="3">
        <f>IFERROR(__xludf.DUMMYFUNCTION("IF(REGEXMATCH(I1258,""(?i)entrepreneurship cell""),1,0)"),1.0)</f>
        <v>1</v>
      </c>
      <c r="O1258" s="3">
        <f>IFERROR(__xludf.DUMMYFUNCTION("IF(REGEXMATCH(I1258,""(?i)cultural club""),1,0)"),0.0)</f>
        <v>0</v>
      </c>
      <c r="P1258" s="3">
        <f>IFERROR(__xludf.DUMMYFUNCTION("IF(REGEXMATCH(I1258,""(?i)sports club""),1,0)"),1.0)</f>
        <v>1</v>
      </c>
      <c r="Q1258" s="3" t="s">
        <v>2436</v>
      </c>
      <c r="R1258" s="3">
        <f>IFERROR(__xludf.DUMMYFUNCTION("COUNTA(SPLIT(Q1258,"",""))"),4.0)</f>
        <v>4</v>
      </c>
      <c r="S1258" s="3">
        <f>IFERROR(__xludf.DUMMYFUNCTION("IF(REGEXMATCH(Q1258,""(?i)c\+\+""),1,0)"),1.0)</f>
        <v>1</v>
      </c>
      <c r="T1258" s="3">
        <f>IFERROR(__xludf.DUMMYFUNCTION("IF(REGEXMATCH(Q1258,""(?i)machine learning""),1,0)"),0.0)</f>
        <v>0</v>
      </c>
      <c r="U1258" s="3">
        <f>IFERROR(__xludf.DUMMYFUNCTION("IF(REGEXMATCH(Q1258,""(?i)python""),1,0)"),1.0)</f>
        <v>1</v>
      </c>
      <c r="V1258" s="3">
        <f>IFERROR(__xludf.DUMMYFUNCTION("IF(REGEXMATCH(Q1258,""(?i)java""),1,0)"),1.0)</f>
        <v>1</v>
      </c>
      <c r="W1258" s="3">
        <f>IFERROR(__xludf.DUMMYFUNCTION("IF(REGEXMATCH(Q1258,""(?i)sql""),1,0)"),0.0)</f>
        <v>0</v>
      </c>
      <c r="X1258" s="3">
        <f>IFERROR(__xludf.DUMMYFUNCTION("IF(REGEXMATCH(Q1258,""(?i)web development""),1,0)"),0.0)</f>
        <v>0</v>
      </c>
      <c r="Y1258" s="3">
        <f>IFERROR(__xludf.DUMMYFUNCTION("IF(REGEXMATCH(Q1258,""(?i)data science""),1,0)"),1.0)</f>
        <v>1</v>
      </c>
      <c r="Z1258" s="3" t="s">
        <v>55</v>
      </c>
      <c r="AA1258" s="3" t="s">
        <v>48</v>
      </c>
      <c r="AB1258" s="3" t="s">
        <v>66</v>
      </c>
      <c r="AC1258" s="3" t="s">
        <v>67</v>
      </c>
      <c r="AD1258" s="3">
        <v>9.44</v>
      </c>
      <c r="AE1258" s="3" t="s">
        <v>61</v>
      </c>
      <c r="AF1258" s="3">
        <v>7.83</v>
      </c>
      <c r="AG1258" s="3">
        <v>8.01</v>
      </c>
      <c r="AH1258" s="3">
        <v>6.5</v>
      </c>
      <c r="AI1258" s="3">
        <v>7.39</v>
      </c>
      <c r="AJ1258" s="3">
        <v>7.66</v>
      </c>
      <c r="AK1258" s="3">
        <v>6.09</v>
      </c>
      <c r="AL1258" s="3">
        <v>8.64</v>
      </c>
      <c r="AM1258" s="3">
        <v>6.96</v>
      </c>
    </row>
    <row r="1259">
      <c r="A1259" s="3" t="s">
        <v>2675</v>
      </c>
      <c r="B1259" s="3" t="s">
        <v>2676</v>
      </c>
      <c r="C1259" s="4">
        <v>19.0</v>
      </c>
      <c r="D1259" s="3" t="s">
        <v>41</v>
      </c>
      <c r="E1259" s="3" t="s">
        <v>52</v>
      </c>
      <c r="F1259" s="5">
        <v>6.52</v>
      </c>
      <c r="G1259" s="3">
        <v>0.0</v>
      </c>
      <c r="H1259" s="5">
        <v>84.13</v>
      </c>
      <c r="I1259" s="3" t="s">
        <v>14</v>
      </c>
      <c r="J1259" s="3">
        <f>IFERROR(__xludf.DUMMYFUNCTION("COUNTA(SPLIT(I1259,"",""))"),1.0)</f>
        <v>1</v>
      </c>
      <c r="K1259" s="3">
        <f>IFERROR(__xludf.DUMMYFUNCTION("IF(REGEXMATCH(I1259,""(?i)literary society""),1,0)"),0.0)</f>
        <v>0</v>
      </c>
      <c r="L1259" s="3">
        <f>IFERROR(__xludf.DUMMYFUNCTION("IF(REGEXMATCH(I1259,""(?i)robotics""),1,0)"),0.0)</f>
        <v>0</v>
      </c>
      <c r="M1259" s="3">
        <f>IFERROR(__xludf.DUMMYFUNCTION("IF(REGEXMATCH(I1259,""(?i)coding club""),1,0)"),0.0)</f>
        <v>0</v>
      </c>
      <c r="N1259" s="3">
        <f>IFERROR(__xludf.DUMMYFUNCTION("IF(REGEXMATCH(I1259,""(?i)entrepreneurship cell""),1,0)"),0.0)</f>
        <v>0</v>
      </c>
      <c r="O1259" s="3">
        <f>IFERROR(__xludf.DUMMYFUNCTION("IF(REGEXMATCH(I1259,""(?i)cultural club""),1,0)"),1.0)</f>
        <v>1</v>
      </c>
      <c r="P1259" s="3">
        <f>IFERROR(__xludf.DUMMYFUNCTION("IF(REGEXMATCH(I1259,""(?i)sports club""),1,0)"),0.0)</f>
        <v>0</v>
      </c>
      <c r="Q1259" s="3" t="s">
        <v>1623</v>
      </c>
      <c r="R1259" s="3">
        <f>IFERROR(__xludf.DUMMYFUNCTION("COUNTA(SPLIT(Q1259,"",""))"),3.0)</f>
        <v>3</v>
      </c>
      <c r="S1259" s="3">
        <f>IFERROR(__xludf.DUMMYFUNCTION("IF(REGEXMATCH(Q1259,""(?i)c\+\+""),1,0)"),0.0)</f>
        <v>0</v>
      </c>
      <c r="T1259" s="3">
        <f>IFERROR(__xludf.DUMMYFUNCTION("IF(REGEXMATCH(Q1259,""(?i)machine learning""),1,0)"),0.0)</f>
        <v>0</v>
      </c>
      <c r="U1259" s="3">
        <f>IFERROR(__xludf.DUMMYFUNCTION("IF(REGEXMATCH(Q1259,""(?i)python""),1,0)"),1.0)</f>
        <v>1</v>
      </c>
      <c r="V1259" s="3">
        <f>IFERROR(__xludf.DUMMYFUNCTION("IF(REGEXMATCH(Q1259,""(?i)java""),1,0)"),1.0)</f>
        <v>1</v>
      </c>
      <c r="W1259" s="3">
        <f>IFERROR(__xludf.DUMMYFUNCTION("IF(REGEXMATCH(Q1259,""(?i)sql""),1,0)"),0.0)</f>
        <v>0</v>
      </c>
      <c r="X1259" s="3">
        <f>IFERROR(__xludf.DUMMYFUNCTION("IF(REGEXMATCH(Q1259,""(?i)web development""),1,0)"),0.0)</f>
        <v>0</v>
      </c>
      <c r="Y1259" s="3">
        <f>IFERROR(__xludf.DUMMYFUNCTION("IF(REGEXMATCH(Q1259,""(?i)data science""),1,0)"),1.0)</f>
        <v>1</v>
      </c>
      <c r="Z1259" s="3" t="s">
        <v>55</v>
      </c>
      <c r="AA1259" s="3" t="s">
        <v>48</v>
      </c>
      <c r="AB1259" s="3" t="s">
        <v>47</v>
      </c>
      <c r="AC1259" s="3" t="s">
        <v>48</v>
      </c>
      <c r="AD1259" s="3">
        <v>0.0</v>
      </c>
      <c r="AE1259" s="3" t="s">
        <v>49</v>
      </c>
      <c r="AF1259" s="3">
        <v>5.81</v>
      </c>
      <c r="AG1259" s="3">
        <v>6.61</v>
      </c>
      <c r="AH1259" s="3">
        <v>6.63</v>
      </c>
      <c r="AI1259" s="3">
        <v>5.22</v>
      </c>
      <c r="AJ1259" s="3">
        <v>6.02</v>
      </c>
      <c r="AK1259" s="3">
        <v>6.23</v>
      </c>
      <c r="AL1259" s="3">
        <v>8.43</v>
      </c>
      <c r="AM1259" s="3">
        <v>7.19</v>
      </c>
    </row>
    <row r="1260">
      <c r="A1260" s="3" t="s">
        <v>2677</v>
      </c>
      <c r="B1260" s="3" t="s">
        <v>2678</v>
      </c>
      <c r="C1260" s="4">
        <v>21.0</v>
      </c>
      <c r="D1260" s="3" t="s">
        <v>58</v>
      </c>
      <c r="E1260" s="3" t="s">
        <v>92</v>
      </c>
      <c r="F1260" s="5">
        <v>7.7</v>
      </c>
      <c r="G1260" s="3">
        <v>0.0</v>
      </c>
      <c r="H1260" s="5">
        <v>89.74</v>
      </c>
      <c r="I1260" s="3" t="s">
        <v>1589</v>
      </c>
      <c r="J1260" s="3">
        <f>IFERROR(__xludf.DUMMYFUNCTION("COUNTA(SPLIT(I1260,"",""))"),3.0)</f>
        <v>3</v>
      </c>
      <c r="K1260" s="3">
        <f>IFERROR(__xludf.DUMMYFUNCTION("IF(REGEXMATCH(I1260,""(?i)literary society""),1,0)"),0.0)</f>
        <v>0</v>
      </c>
      <c r="L1260" s="3">
        <f>IFERROR(__xludf.DUMMYFUNCTION("IF(REGEXMATCH(I1260,""(?i)robotics""),1,0)"),0.0)</f>
        <v>0</v>
      </c>
      <c r="M1260" s="3">
        <f>IFERROR(__xludf.DUMMYFUNCTION("IF(REGEXMATCH(I1260,""(?i)coding club""),1,0)"),1.0)</f>
        <v>1</v>
      </c>
      <c r="N1260" s="3">
        <f>IFERROR(__xludf.DUMMYFUNCTION("IF(REGEXMATCH(I1260,""(?i)entrepreneurship cell""),1,0)"),1.0)</f>
        <v>1</v>
      </c>
      <c r="O1260" s="3">
        <f>IFERROR(__xludf.DUMMYFUNCTION("IF(REGEXMATCH(I1260,""(?i)cultural club""),1,0)"),0.0)</f>
        <v>0</v>
      </c>
      <c r="P1260" s="3">
        <f>IFERROR(__xludf.DUMMYFUNCTION("IF(REGEXMATCH(I1260,""(?i)sports club""),1,0)"),1.0)</f>
        <v>1</v>
      </c>
      <c r="Q1260" s="3" t="s">
        <v>1596</v>
      </c>
      <c r="R1260" s="3">
        <f>IFERROR(__xludf.DUMMYFUNCTION("COUNTA(SPLIT(Q1260,"",""))"),3.0)</f>
        <v>3</v>
      </c>
      <c r="S1260" s="3">
        <f>IFERROR(__xludf.DUMMYFUNCTION("IF(REGEXMATCH(Q1260,""(?i)c\+\+""),1,0)"),1.0)</f>
        <v>1</v>
      </c>
      <c r="T1260" s="3">
        <f>IFERROR(__xludf.DUMMYFUNCTION("IF(REGEXMATCH(Q1260,""(?i)machine learning""),1,0)"),0.0)</f>
        <v>0</v>
      </c>
      <c r="U1260" s="3">
        <f>IFERROR(__xludf.DUMMYFUNCTION("IF(REGEXMATCH(Q1260,""(?i)python""),1,0)"),1.0)</f>
        <v>1</v>
      </c>
      <c r="V1260" s="3">
        <f>IFERROR(__xludf.DUMMYFUNCTION("IF(REGEXMATCH(Q1260,""(?i)java""),1,0)"),0.0)</f>
        <v>0</v>
      </c>
      <c r="W1260" s="3">
        <f>IFERROR(__xludf.DUMMYFUNCTION("IF(REGEXMATCH(Q1260,""(?i)sql""),1,0)"),0.0)</f>
        <v>0</v>
      </c>
      <c r="X1260" s="3">
        <f>IFERROR(__xludf.DUMMYFUNCTION("IF(REGEXMATCH(Q1260,""(?i)web development""),1,0)"),1.0)</f>
        <v>1</v>
      </c>
      <c r="Y1260" s="3">
        <f>IFERROR(__xludf.DUMMYFUNCTION("IF(REGEXMATCH(Q1260,""(?i)data science""),1,0)"),0.0)</f>
        <v>0</v>
      </c>
      <c r="Z1260" s="3" t="s">
        <v>45</v>
      </c>
      <c r="AA1260" s="3" t="s">
        <v>46</v>
      </c>
      <c r="AB1260" s="3" t="s">
        <v>66</v>
      </c>
      <c r="AC1260" s="3" t="s">
        <v>46</v>
      </c>
      <c r="AD1260" s="3">
        <v>5.73</v>
      </c>
      <c r="AE1260" s="3" t="s">
        <v>75</v>
      </c>
      <c r="AF1260" s="3">
        <v>7.82</v>
      </c>
      <c r="AG1260" s="3">
        <v>7.51</v>
      </c>
      <c r="AH1260" s="3">
        <v>8.07</v>
      </c>
      <c r="AI1260" s="3">
        <v>8.17</v>
      </c>
      <c r="AJ1260" s="3">
        <v>8.38</v>
      </c>
      <c r="AK1260" s="3">
        <v>7.65</v>
      </c>
      <c r="AL1260" s="3">
        <v>6.83</v>
      </c>
      <c r="AM1260" s="3">
        <v>7.15</v>
      </c>
    </row>
    <row r="1261">
      <c r="A1261" s="3" t="s">
        <v>2679</v>
      </c>
      <c r="B1261" s="3" t="s">
        <v>91</v>
      </c>
      <c r="C1261" s="4">
        <v>18.0</v>
      </c>
      <c r="D1261" s="3" t="s">
        <v>41</v>
      </c>
      <c r="E1261" s="3" t="s">
        <v>70</v>
      </c>
      <c r="F1261" s="5">
        <v>6.5</v>
      </c>
      <c r="G1261" s="3">
        <v>1.0</v>
      </c>
      <c r="H1261" s="5">
        <v>90.15</v>
      </c>
      <c r="I1261" s="3" t="s">
        <v>13</v>
      </c>
      <c r="J1261" s="3">
        <f>IFERROR(__xludf.DUMMYFUNCTION("COUNTA(SPLIT(I1261,"",""))"),1.0)</f>
        <v>1</v>
      </c>
      <c r="K1261" s="3">
        <f>IFERROR(__xludf.DUMMYFUNCTION("IF(REGEXMATCH(I1261,""(?i)literary society""),1,0)"),0.0)</f>
        <v>0</v>
      </c>
      <c r="L1261" s="3">
        <f>IFERROR(__xludf.DUMMYFUNCTION("IF(REGEXMATCH(I1261,""(?i)robotics""),1,0)"),0.0)</f>
        <v>0</v>
      </c>
      <c r="M1261" s="3">
        <f>IFERROR(__xludf.DUMMYFUNCTION("IF(REGEXMATCH(I1261,""(?i)coding club""),1,0)"),0.0)</f>
        <v>0</v>
      </c>
      <c r="N1261" s="3">
        <f>IFERROR(__xludf.DUMMYFUNCTION("IF(REGEXMATCH(I1261,""(?i)entrepreneurship cell""),1,0)"),1.0)</f>
        <v>1</v>
      </c>
      <c r="O1261" s="3">
        <f>IFERROR(__xludf.DUMMYFUNCTION("IF(REGEXMATCH(I1261,""(?i)cultural club""),1,0)"),0.0)</f>
        <v>0</v>
      </c>
      <c r="P1261" s="3">
        <f>IFERROR(__xludf.DUMMYFUNCTION("IF(REGEXMATCH(I1261,""(?i)sports club""),1,0)"),0.0)</f>
        <v>0</v>
      </c>
      <c r="Q1261" s="3" t="s">
        <v>2680</v>
      </c>
      <c r="R1261" s="3">
        <f>IFERROR(__xludf.DUMMYFUNCTION("COUNTA(SPLIT(Q1261,"",""))"),4.0)</f>
        <v>4</v>
      </c>
      <c r="S1261" s="3">
        <f>IFERROR(__xludf.DUMMYFUNCTION("IF(REGEXMATCH(Q1261,""(?i)c\+\+""),1,0)"),0.0)</f>
        <v>0</v>
      </c>
      <c r="T1261" s="3">
        <f>IFERROR(__xludf.DUMMYFUNCTION("IF(REGEXMATCH(Q1261,""(?i)machine learning""),1,0)"),0.0)</f>
        <v>0</v>
      </c>
      <c r="U1261" s="3">
        <f>IFERROR(__xludf.DUMMYFUNCTION("IF(REGEXMATCH(Q1261,""(?i)python""),1,0)"),0.0)</f>
        <v>0</v>
      </c>
      <c r="V1261" s="3">
        <f>IFERROR(__xludf.DUMMYFUNCTION("IF(REGEXMATCH(Q1261,""(?i)java""),1,0)"),1.0)</f>
        <v>1</v>
      </c>
      <c r="W1261" s="3">
        <f>IFERROR(__xludf.DUMMYFUNCTION("IF(REGEXMATCH(Q1261,""(?i)sql""),1,0)"),1.0)</f>
        <v>1</v>
      </c>
      <c r="X1261" s="3">
        <f>IFERROR(__xludf.DUMMYFUNCTION("IF(REGEXMATCH(Q1261,""(?i)web development""),1,0)"),1.0)</f>
        <v>1</v>
      </c>
      <c r="Y1261" s="3">
        <f>IFERROR(__xludf.DUMMYFUNCTION("IF(REGEXMATCH(Q1261,""(?i)data science""),1,0)"),1.0)</f>
        <v>1</v>
      </c>
      <c r="Z1261" s="3" t="s">
        <v>55</v>
      </c>
      <c r="AA1261" s="3" t="s">
        <v>48</v>
      </c>
      <c r="AB1261" s="3" t="s">
        <v>47</v>
      </c>
      <c r="AC1261" s="3" t="s">
        <v>48</v>
      </c>
      <c r="AD1261" s="3">
        <v>0.0</v>
      </c>
      <c r="AE1261" s="3" t="s">
        <v>49</v>
      </c>
      <c r="AF1261" s="3">
        <v>6.15</v>
      </c>
      <c r="AG1261" s="3">
        <v>6.08</v>
      </c>
      <c r="AH1261" s="3">
        <v>6.64</v>
      </c>
      <c r="AI1261" s="3">
        <v>6.18</v>
      </c>
      <c r="AJ1261" s="3">
        <v>7.71</v>
      </c>
      <c r="AK1261" s="3">
        <v>6.25</v>
      </c>
      <c r="AL1261" s="3">
        <v>5.83</v>
      </c>
      <c r="AM1261" s="3">
        <v>7.14</v>
      </c>
    </row>
    <row r="1262">
      <c r="A1262" s="3" t="s">
        <v>2681</v>
      </c>
      <c r="B1262" s="3" t="s">
        <v>2682</v>
      </c>
      <c r="C1262" s="4">
        <v>22.0</v>
      </c>
      <c r="D1262" s="3" t="s">
        <v>58</v>
      </c>
      <c r="E1262" s="3" t="s">
        <v>70</v>
      </c>
      <c r="F1262" s="5">
        <v>7.12</v>
      </c>
      <c r="G1262" s="3">
        <v>1.0</v>
      </c>
      <c r="H1262" s="5">
        <v>68.6</v>
      </c>
      <c r="I1262" s="3" t="s">
        <v>64</v>
      </c>
      <c r="J1262" s="3">
        <f>IFERROR(__xludf.DUMMYFUNCTION("COUNTA(SPLIT(I1262,"",""))"),2.0)</f>
        <v>2</v>
      </c>
      <c r="K1262" s="3">
        <f>IFERROR(__xludf.DUMMYFUNCTION("IF(REGEXMATCH(I1262,""(?i)literary society""),1,0)"),0.0)</f>
        <v>0</v>
      </c>
      <c r="L1262" s="3">
        <f>IFERROR(__xludf.DUMMYFUNCTION("IF(REGEXMATCH(I1262,""(?i)robotics""),1,0)"),0.0)</f>
        <v>0</v>
      </c>
      <c r="M1262" s="3">
        <f>IFERROR(__xludf.DUMMYFUNCTION("IF(REGEXMATCH(I1262,""(?i)coding club""),1,0)"),1.0)</f>
        <v>1</v>
      </c>
      <c r="N1262" s="3">
        <f>IFERROR(__xludf.DUMMYFUNCTION("IF(REGEXMATCH(I1262,""(?i)entrepreneurship cell""),1,0)"),1.0)</f>
        <v>1</v>
      </c>
      <c r="O1262" s="3">
        <f>IFERROR(__xludf.DUMMYFUNCTION("IF(REGEXMATCH(I1262,""(?i)cultural club""),1,0)"),0.0)</f>
        <v>0</v>
      </c>
      <c r="P1262" s="3">
        <f>IFERROR(__xludf.DUMMYFUNCTION("IF(REGEXMATCH(I1262,""(?i)sports club""),1,0)"),0.0)</f>
        <v>0</v>
      </c>
      <c r="Q1262" s="3" t="s">
        <v>796</v>
      </c>
      <c r="R1262" s="3">
        <f>IFERROR(__xludf.DUMMYFUNCTION("COUNTA(SPLIT(Q1262,"",""))"),2.0)</f>
        <v>2</v>
      </c>
      <c r="S1262" s="3">
        <f>IFERROR(__xludf.DUMMYFUNCTION("IF(REGEXMATCH(Q1262,""(?i)c\+\+""),1,0)"),0.0)</f>
        <v>0</v>
      </c>
      <c r="T1262" s="3">
        <f>IFERROR(__xludf.DUMMYFUNCTION("IF(REGEXMATCH(Q1262,""(?i)machine learning""),1,0)"),1.0)</f>
        <v>1</v>
      </c>
      <c r="U1262" s="3">
        <f>IFERROR(__xludf.DUMMYFUNCTION("IF(REGEXMATCH(Q1262,""(?i)python""),1,0)"),0.0)</f>
        <v>0</v>
      </c>
      <c r="V1262" s="3">
        <f>IFERROR(__xludf.DUMMYFUNCTION("IF(REGEXMATCH(Q1262,""(?i)java""),1,0)"),0.0)</f>
        <v>0</v>
      </c>
      <c r="W1262" s="3">
        <f>IFERROR(__xludf.DUMMYFUNCTION("IF(REGEXMATCH(Q1262,""(?i)sql""),1,0)"),0.0)</f>
        <v>0</v>
      </c>
      <c r="X1262" s="3">
        <f>IFERROR(__xludf.DUMMYFUNCTION("IF(REGEXMATCH(Q1262,""(?i)web development""),1,0)"),1.0)</f>
        <v>1</v>
      </c>
      <c r="Y1262" s="3">
        <f>IFERROR(__xludf.DUMMYFUNCTION("IF(REGEXMATCH(Q1262,""(?i)data science""),1,0)"),0.0)</f>
        <v>0</v>
      </c>
      <c r="Z1262" s="3" t="s">
        <v>45</v>
      </c>
      <c r="AA1262" s="3" t="s">
        <v>46</v>
      </c>
      <c r="AB1262" s="3" t="s">
        <v>47</v>
      </c>
      <c r="AC1262" s="3" t="s">
        <v>48</v>
      </c>
      <c r="AD1262" s="3">
        <v>0.0</v>
      </c>
      <c r="AE1262" s="3" t="s">
        <v>49</v>
      </c>
      <c r="AF1262" s="3">
        <v>7.67</v>
      </c>
      <c r="AG1262" s="3">
        <v>8.07</v>
      </c>
      <c r="AH1262" s="3">
        <v>7.94</v>
      </c>
      <c r="AI1262" s="3">
        <v>6.94</v>
      </c>
      <c r="AJ1262" s="3">
        <v>5.75</v>
      </c>
      <c r="AK1262" s="3">
        <v>6.0</v>
      </c>
      <c r="AL1262" s="3">
        <v>7.27</v>
      </c>
      <c r="AM1262" s="3">
        <v>7.34</v>
      </c>
    </row>
    <row r="1263">
      <c r="A1263" s="3" t="s">
        <v>2683</v>
      </c>
      <c r="B1263" s="3" t="s">
        <v>256</v>
      </c>
      <c r="C1263" s="4">
        <v>19.0</v>
      </c>
      <c r="D1263" s="3" t="s">
        <v>58</v>
      </c>
      <c r="E1263" s="3" t="s">
        <v>42</v>
      </c>
      <c r="F1263" s="5">
        <v>7.09</v>
      </c>
      <c r="G1263" s="3">
        <v>0.0</v>
      </c>
      <c r="H1263" s="5">
        <v>65.17</v>
      </c>
      <c r="I1263" s="3" t="s">
        <v>2684</v>
      </c>
      <c r="J1263" s="3">
        <f>IFERROR(__xludf.DUMMYFUNCTION("COUNTA(SPLIT(I1263,"",""))"),3.0)</f>
        <v>3</v>
      </c>
      <c r="K1263" s="3">
        <f>IFERROR(__xludf.DUMMYFUNCTION("IF(REGEXMATCH(I1263,""(?i)literary society""),1,0)"),1.0)</f>
        <v>1</v>
      </c>
      <c r="L1263" s="3">
        <f>IFERROR(__xludf.DUMMYFUNCTION("IF(REGEXMATCH(I1263,""(?i)robotics""),1,0)"),1.0)</f>
        <v>1</v>
      </c>
      <c r="M1263" s="3">
        <f>IFERROR(__xludf.DUMMYFUNCTION("IF(REGEXMATCH(I1263,""(?i)coding club""),1,0)"),0.0)</f>
        <v>0</v>
      </c>
      <c r="N1263" s="3">
        <f>IFERROR(__xludf.DUMMYFUNCTION("IF(REGEXMATCH(I1263,""(?i)entrepreneurship cell""),1,0)"),0.0)</f>
        <v>0</v>
      </c>
      <c r="O1263" s="3">
        <f>IFERROR(__xludf.DUMMYFUNCTION("IF(REGEXMATCH(I1263,""(?i)cultural club""),1,0)"),0.0)</f>
        <v>0</v>
      </c>
      <c r="P1263" s="3">
        <f>IFERROR(__xludf.DUMMYFUNCTION("IF(REGEXMATCH(I1263,""(?i)sports club""),1,0)"),1.0)</f>
        <v>1</v>
      </c>
      <c r="Q1263" s="3" t="s">
        <v>2685</v>
      </c>
      <c r="R1263" s="3">
        <f>IFERROR(__xludf.DUMMYFUNCTION("COUNTA(SPLIT(Q1263,"",""))"),3.0)</f>
        <v>3</v>
      </c>
      <c r="S1263" s="3">
        <f>IFERROR(__xludf.DUMMYFUNCTION("IF(REGEXMATCH(Q1263,""(?i)c\+\+""),1,0)"),1.0)</f>
        <v>1</v>
      </c>
      <c r="T1263" s="3">
        <f>IFERROR(__xludf.DUMMYFUNCTION("IF(REGEXMATCH(Q1263,""(?i)machine learning""),1,0)"),0.0)</f>
        <v>0</v>
      </c>
      <c r="U1263" s="3">
        <f>IFERROR(__xludf.DUMMYFUNCTION("IF(REGEXMATCH(Q1263,""(?i)python""),1,0)"),1.0)</f>
        <v>1</v>
      </c>
      <c r="V1263" s="3">
        <f>IFERROR(__xludf.DUMMYFUNCTION("IF(REGEXMATCH(Q1263,""(?i)java""),1,0)"),0.0)</f>
        <v>0</v>
      </c>
      <c r="W1263" s="3">
        <f>IFERROR(__xludf.DUMMYFUNCTION("IF(REGEXMATCH(Q1263,""(?i)sql""),1,0)"),0.0)</f>
        <v>0</v>
      </c>
      <c r="X1263" s="3">
        <f>IFERROR(__xludf.DUMMYFUNCTION("IF(REGEXMATCH(Q1263,""(?i)web development""),1,0)"),0.0)</f>
        <v>0</v>
      </c>
      <c r="Y1263" s="3">
        <f>IFERROR(__xludf.DUMMYFUNCTION("IF(REGEXMATCH(Q1263,""(?i)data science""),1,0)"),1.0)</f>
        <v>1</v>
      </c>
      <c r="Z1263" s="3" t="s">
        <v>45</v>
      </c>
      <c r="AA1263" s="3" t="s">
        <v>98</v>
      </c>
      <c r="AB1263" s="3" t="s">
        <v>47</v>
      </c>
      <c r="AC1263" s="3" t="s">
        <v>48</v>
      </c>
      <c r="AD1263" s="3">
        <v>0.0</v>
      </c>
      <c r="AE1263" s="3" t="s">
        <v>49</v>
      </c>
      <c r="AF1263" s="3">
        <v>5.32</v>
      </c>
      <c r="AG1263" s="3">
        <v>4.94</v>
      </c>
      <c r="AH1263" s="3">
        <v>8.54</v>
      </c>
      <c r="AI1263" s="3">
        <v>8.11</v>
      </c>
      <c r="AJ1263" s="3">
        <v>9.23</v>
      </c>
      <c r="AK1263" s="3">
        <v>7.01</v>
      </c>
      <c r="AL1263" s="3">
        <v>6.94</v>
      </c>
      <c r="AM1263" s="3">
        <v>6.62</v>
      </c>
    </row>
    <row r="1264">
      <c r="A1264" s="3" t="s">
        <v>2686</v>
      </c>
      <c r="B1264" s="3" t="s">
        <v>2687</v>
      </c>
      <c r="C1264" s="4">
        <v>21.0</v>
      </c>
      <c r="D1264" s="3" t="s">
        <v>41</v>
      </c>
      <c r="E1264" s="3" t="s">
        <v>52</v>
      </c>
      <c r="F1264" s="5">
        <v>6.95</v>
      </c>
      <c r="G1264" s="3">
        <v>0.0</v>
      </c>
      <c r="H1264" s="5">
        <v>68.42</v>
      </c>
      <c r="I1264" s="3" t="s">
        <v>1876</v>
      </c>
      <c r="J1264" s="3">
        <f>IFERROR(__xludf.DUMMYFUNCTION("COUNTA(SPLIT(I1264,"",""))"),3.0)</f>
        <v>3</v>
      </c>
      <c r="K1264" s="3">
        <f>IFERROR(__xludf.DUMMYFUNCTION("IF(REGEXMATCH(I1264,""(?i)literary society""),1,0)"),1.0)</f>
        <v>1</v>
      </c>
      <c r="L1264" s="3">
        <f>IFERROR(__xludf.DUMMYFUNCTION("IF(REGEXMATCH(I1264,""(?i)robotics""),1,0)"),0.0)</f>
        <v>0</v>
      </c>
      <c r="M1264" s="3">
        <f>IFERROR(__xludf.DUMMYFUNCTION("IF(REGEXMATCH(I1264,""(?i)coding club""),1,0)"),1.0)</f>
        <v>1</v>
      </c>
      <c r="N1264" s="3">
        <f>IFERROR(__xludf.DUMMYFUNCTION("IF(REGEXMATCH(I1264,""(?i)entrepreneurship cell""),1,0)"),0.0)</f>
        <v>0</v>
      </c>
      <c r="O1264" s="3">
        <f>IFERROR(__xludf.DUMMYFUNCTION("IF(REGEXMATCH(I1264,""(?i)cultural club""),1,0)"),0.0)</f>
        <v>0</v>
      </c>
      <c r="P1264" s="3">
        <f>IFERROR(__xludf.DUMMYFUNCTION("IF(REGEXMATCH(I1264,""(?i)sports club""),1,0)"),1.0)</f>
        <v>1</v>
      </c>
      <c r="Q1264" s="3" t="s">
        <v>2688</v>
      </c>
      <c r="R1264" s="3">
        <f>IFERROR(__xludf.DUMMYFUNCTION("COUNTA(SPLIT(Q1264,"",""))"),4.0)</f>
        <v>4</v>
      </c>
      <c r="S1264" s="3">
        <f>IFERROR(__xludf.DUMMYFUNCTION("IF(REGEXMATCH(Q1264,""(?i)c\+\+""),1,0)"),0.0)</f>
        <v>0</v>
      </c>
      <c r="T1264" s="3">
        <f>IFERROR(__xludf.DUMMYFUNCTION("IF(REGEXMATCH(Q1264,""(?i)machine learning""),1,0)"),1.0)</f>
        <v>1</v>
      </c>
      <c r="U1264" s="3">
        <f>IFERROR(__xludf.DUMMYFUNCTION("IF(REGEXMATCH(Q1264,""(?i)python""),1,0)"),1.0)</f>
        <v>1</v>
      </c>
      <c r="V1264" s="3">
        <f>IFERROR(__xludf.DUMMYFUNCTION("IF(REGEXMATCH(Q1264,""(?i)java""),1,0)"),0.0)</f>
        <v>0</v>
      </c>
      <c r="W1264" s="3">
        <f>IFERROR(__xludf.DUMMYFUNCTION("IF(REGEXMATCH(Q1264,""(?i)sql""),1,0)"),1.0)</f>
        <v>1</v>
      </c>
      <c r="X1264" s="3">
        <f>IFERROR(__xludf.DUMMYFUNCTION("IF(REGEXMATCH(Q1264,""(?i)web development""),1,0)"),0.0)</f>
        <v>0</v>
      </c>
      <c r="Y1264" s="3">
        <f>IFERROR(__xludf.DUMMYFUNCTION("IF(REGEXMATCH(Q1264,""(?i)data science""),1,0)"),1.0)</f>
        <v>1</v>
      </c>
      <c r="Z1264" s="3" t="s">
        <v>45</v>
      </c>
      <c r="AA1264" s="3" t="s">
        <v>46</v>
      </c>
      <c r="AB1264" s="3" t="s">
        <v>47</v>
      </c>
      <c r="AC1264" s="3" t="s">
        <v>48</v>
      </c>
      <c r="AD1264" s="3">
        <v>0.0</v>
      </c>
      <c r="AE1264" s="3" t="s">
        <v>49</v>
      </c>
      <c r="AF1264" s="3">
        <v>6.54</v>
      </c>
      <c r="AG1264" s="3">
        <v>5.94</v>
      </c>
      <c r="AH1264" s="3">
        <v>6.55</v>
      </c>
      <c r="AI1264" s="3">
        <v>6.44</v>
      </c>
      <c r="AJ1264" s="3">
        <v>8.63</v>
      </c>
      <c r="AK1264" s="3">
        <v>8.0</v>
      </c>
      <c r="AL1264" s="3">
        <v>6.31</v>
      </c>
      <c r="AM1264" s="3">
        <v>7.17</v>
      </c>
    </row>
    <row r="1265">
      <c r="A1265" s="3" t="s">
        <v>2689</v>
      </c>
      <c r="B1265" s="3" t="s">
        <v>143</v>
      </c>
      <c r="C1265" s="4">
        <v>23.0</v>
      </c>
      <c r="D1265" s="3" t="s">
        <v>41</v>
      </c>
      <c r="E1265" s="3" t="s">
        <v>70</v>
      </c>
      <c r="F1265" s="5">
        <v>7.12</v>
      </c>
      <c r="G1265" s="3">
        <v>0.0</v>
      </c>
      <c r="H1265" s="5">
        <v>82.25</v>
      </c>
      <c r="I1265" s="3" t="s">
        <v>182</v>
      </c>
      <c r="J1265" s="3">
        <f>IFERROR(__xludf.DUMMYFUNCTION("COUNTA(SPLIT(I1265,"",""))"),2.0)</f>
        <v>2</v>
      </c>
      <c r="K1265" s="3">
        <f>IFERROR(__xludf.DUMMYFUNCTION("IF(REGEXMATCH(I1265,""(?i)literary society""),1,0)"),1.0)</f>
        <v>1</v>
      </c>
      <c r="L1265" s="3">
        <f>IFERROR(__xludf.DUMMYFUNCTION("IF(REGEXMATCH(I1265,""(?i)robotics""),1,0)"),1.0)</f>
        <v>1</v>
      </c>
      <c r="M1265" s="3">
        <f>IFERROR(__xludf.DUMMYFUNCTION("IF(REGEXMATCH(I1265,""(?i)coding club""),1,0)"),0.0)</f>
        <v>0</v>
      </c>
      <c r="N1265" s="3">
        <f>IFERROR(__xludf.DUMMYFUNCTION("IF(REGEXMATCH(I1265,""(?i)entrepreneurship cell""),1,0)"),0.0)</f>
        <v>0</v>
      </c>
      <c r="O1265" s="3">
        <f>IFERROR(__xludf.DUMMYFUNCTION("IF(REGEXMATCH(I1265,""(?i)cultural club""),1,0)"),0.0)</f>
        <v>0</v>
      </c>
      <c r="P1265" s="3">
        <f>IFERROR(__xludf.DUMMYFUNCTION("IF(REGEXMATCH(I1265,""(?i)sports club""),1,0)"),0.0)</f>
        <v>0</v>
      </c>
      <c r="Q1265" s="3" t="s">
        <v>2035</v>
      </c>
      <c r="R1265" s="3">
        <f>IFERROR(__xludf.DUMMYFUNCTION("COUNTA(SPLIT(Q1265,"",""))"),5.0)</f>
        <v>5</v>
      </c>
      <c r="S1265" s="3">
        <f>IFERROR(__xludf.DUMMYFUNCTION("IF(REGEXMATCH(Q1265,""(?i)c\+\+""),1,0)"),1.0)</f>
        <v>1</v>
      </c>
      <c r="T1265" s="3">
        <f>IFERROR(__xludf.DUMMYFUNCTION("IF(REGEXMATCH(Q1265,""(?i)machine learning""),1,0)"),1.0)</f>
        <v>1</v>
      </c>
      <c r="U1265" s="3">
        <f>IFERROR(__xludf.DUMMYFUNCTION("IF(REGEXMATCH(Q1265,""(?i)python""),1,0)"),1.0)</f>
        <v>1</v>
      </c>
      <c r="V1265" s="3">
        <f>IFERROR(__xludf.DUMMYFUNCTION("IF(REGEXMATCH(Q1265,""(?i)java""),1,0)"),1.0)</f>
        <v>1</v>
      </c>
      <c r="W1265" s="3">
        <f>IFERROR(__xludf.DUMMYFUNCTION("IF(REGEXMATCH(Q1265,""(?i)sql""),1,0)"),1.0)</f>
        <v>1</v>
      </c>
      <c r="X1265" s="3">
        <f>IFERROR(__xludf.DUMMYFUNCTION("IF(REGEXMATCH(Q1265,""(?i)web development""),1,0)"),0.0)</f>
        <v>0</v>
      </c>
      <c r="Y1265" s="3">
        <f>IFERROR(__xludf.DUMMYFUNCTION("IF(REGEXMATCH(Q1265,""(?i)data science""),1,0)"),0.0)</f>
        <v>0</v>
      </c>
      <c r="Z1265" s="3" t="s">
        <v>45</v>
      </c>
      <c r="AA1265" s="3" t="s">
        <v>67</v>
      </c>
      <c r="AB1265" s="3" t="s">
        <v>66</v>
      </c>
      <c r="AC1265" s="3" t="s">
        <v>46</v>
      </c>
      <c r="AD1265" s="3">
        <v>9.99</v>
      </c>
      <c r="AE1265" s="3" t="s">
        <v>61</v>
      </c>
      <c r="AF1265" s="3">
        <v>7.28</v>
      </c>
      <c r="AG1265" s="3">
        <v>9.04</v>
      </c>
      <c r="AH1265" s="3">
        <v>7.57</v>
      </c>
      <c r="AI1265" s="3">
        <v>7.6</v>
      </c>
      <c r="AJ1265" s="3">
        <v>6.73</v>
      </c>
      <c r="AK1265" s="3">
        <v>6.02</v>
      </c>
      <c r="AL1265" s="3">
        <v>6.47</v>
      </c>
      <c r="AM1265" s="3">
        <v>6.29</v>
      </c>
    </row>
    <row r="1266">
      <c r="A1266" s="3" t="s">
        <v>2690</v>
      </c>
      <c r="B1266" s="3" t="s">
        <v>2691</v>
      </c>
      <c r="C1266" s="4">
        <v>18.0</v>
      </c>
      <c r="D1266" s="3" t="s">
        <v>58</v>
      </c>
      <c r="E1266" s="3" t="s">
        <v>82</v>
      </c>
      <c r="F1266" s="5">
        <v>6.88</v>
      </c>
      <c r="G1266" s="3">
        <v>0.0</v>
      </c>
      <c r="H1266" s="5">
        <v>68.51</v>
      </c>
      <c r="I1266" s="3" t="s">
        <v>1345</v>
      </c>
      <c r="J1266" s="3">
        <f>IFERROR(__xludf.DUMMYFUNCTION("COUNTA(SPLIT(I1266,"",""))"),3.0)</f>
        <v>3</v>
      </c>
      <c r="K1266" s="3">
        <f>IFERROR(__xludf.DUMMYFUNCTION("IF(REGEXMATCH(I1266,""(?i)literary society""),1,0)"),1.0)</f>
        <v>1</v>
      </c>
      <c r="L1266" s="3">
        <f>IFERROR(__xludf.DUMMYFUNCTION("IF(REGEXMATCH(I1266,""(?i)robotics""),1,0)"),0.0)</f>
        <v>0</v>
      </c>
      <c r="M1266" s="3">
        <f>IFERROR(__xludf.DUMMYFUNCTION("IF(REGEXMATCH(I1266,""(?i)coding club""),1,0)"),0.0)</f>
        <v>0</v>
      </c>
      <c r="N1266" s="3">
        <f>IFERROR(__xludf.DUMMYFUNCTION("IF(REGEXMATCH(I1266,""(?i)entrepreneurship cell""),1,0)"),1.0)</f>
        <v>1</v>
      </c>
      <c r="O1266" s="3">
        <f>IFERROR(__xludf.DUMMYFUNCTION("IF(REGEXMATCH(I1266,""(?i)cultural club""),1,0)"),1.0)</f>
        <v>1</v>
      </c>
      <c r="P1266" s="3">
        <f>IFERROR(__xludf.DUMMYFUNCTION("IF(REGEXMATCH(I1266,""(?i)sports club""),1,0)"),0.0)</f>
        <v>0</v>
      </c>
      <c r="Q1266" s="3" t="s">
        <v>2264</v>
      </c>
      <c r="R1266" s="3">
        <f>IFERROR(__xludf.DUMMYFUNCTION("COUNTA(SPLIT(Q1266,"",""))"),2.0)</f>
        <v>2</v>
      </c>
      <c r="S1266" s="3">
        <f>IFERROR(__xludf.DUMMYFUNCTION("IF(REGEXMATCH(Q1266,""(?i)c\+\+""),1,0)"),0.0)</f>
        <v>0</v>
      </c>
      <c r="T1266" s="3">
        <f>IFERROR(__xludf.DUMMYFUNCTION("IF(REGEXMATCH(Q1266,""(?i)machine learning""),1,0)"),0.0)</f>
        <v>0</v>
      </c>
      <c r="U1266" s="3">
        <f>IFERROR(__xludf.DUMMYFUNCTION("IF(REGEXMATCH(Q1266,""(?i)python""),1,0)"),0.0)</f>
        <v>0</v>
      </c>
      <c r="V1266" s="3">
        <f>IFERROR(__xludf.DUMMYFUNCTION("IF(REGEXMATCH(Q1266,""(?i)java""),1,0)"),1.0)</f>
        <v>1</v>
      </c>
      <c r="W1266" s="3">
        <f>IFERROR(__xludf.DUMMYFUNCTION("IF(REGEXMATCH(Q1266,""(?i)sql""),1,0)"),0.0)</f>
        <v>0</v>
      </c>
      <c r="X1266" s="3">
        <f>IFERROR(__xludf.DUMMYFUNCTION("IF(REGEXMATCH(Q1266,""(?i)web development""),1,0)"),0.0)</f>
        <v>0</v>
      </c>
      <c r="Y1266" s="3">
        <f>IFERROR(__xludf.DUMMYFUNCTION("IF(REGEXMATCH(Q1266,""(?i)data science""),1,0)"),1.0)</f>
        <v>1</v>
      </c>
      <c r="Z1266" s="3" t="s">
        <v>55</v>
      </c>
      <c r="AA1266" s="3" t="s">
        <v>48</v>
      </c>
      <c r="AB1266" s="3" t="s">
        <v>66</v>
      </c>
      <c r="AC1266" s="3" t="s">
        <v>46</v>
      </c>
      <c r="AD1266" s="3">
        <v>11.76</v>
      </c>
      <c r="AE1266" s="3" t="s">
        <v>72</v>
      </c>
      <c r="AF1266" s="3">
        <v>6.56</v>
      </c>
      <c r="AG1266" s="3">
        <v>7.08</v>
      </c>
      <c r="AH1266" s="3">
        <v>6.81</v>
      </c>
      <c r="AI1266" s="3">
        <v>7.31</v>
      </c>
      <c r="AJ1266" s="3">
        <v>5.81</v>
      </c>
      <c r="AK1266" s="3">
        <v>7.28</v>
      </c>
      <c r="AL1266" s="3">
        <v>6.28</v>
      </c>
      <c r="AM1266" s="3">
        <v>7.91</v>
      </c>
    </row>
    <row r="1267">
      <c r="A1267" s="3" t="s">
        <v>2692</v>
      </c>
      <c r="B1267" s="3" t="s">
        <v>2693</v>
      </c>
      <c r="C1267" s="4">
        <v>21.0</v>
      </c>
      <c r="D1267" s="3" t="s">
        <v>58</v>
      </c>
      <c r="E1267" s="3" t="s">
        <v>52</v>
      </c>
      <c r="F1267" s="5">
        <v>7.61</v>
      </c>
      <c r="G1267" s="3">
        <v>1.0</v>
      </c>
      <c r="H1267" s="5">
        <v>64.99</v>
      </c>
      <c r="I1267" s="3" t="s">
        <v>14</v>
      </c>
      <c r="J1267" s="3">
        <f>IFERROR(__xludf.DUMMYFUNCTION("COUNTA(SPLIT(I1267,"",""))"),1.0)</f>
        <v>1</v>
      </c>
      <c r="K1267" s="3">
        <f>IFERROR(__xludf.DUMMYFUNCTION("IF(REGEXMATCH(I1267,""(?i)literary society""),1,0)"),0.0)</f>
        <v>0</v>
      </c>
      <c r="L1267" s="3">
        <f>IFERROR(__xludf.DUMMYFUNCTION("IF(REGEXMATCH(I1267,""(?i)robotics""),1,0)"),0.0)</f>
        <v>0</v>
      </c>
      <c r="M1267" s="3">
        <f>IFERROR(__xludf.DUMMYFUNCTION("IF(REGEXMATCH(I1267,""(?i)coding club""),1,0)"),0.0)</f>
        <v>0</v>
      </c>
      <c r="N1267" s="3">
        <f>IFERROR(__xludf.DUMMYFUNCTION("IF(REGEXMATCH(I1267,""(?i)entrepreneurship cell""),1,0)"),0.0)</f>
        <v>0</v>
      </c>
      <c r="O1267" s="3">
        <f>IFERROR(__xludf.DUMMYFUNCTION("IF(REGEXMATCH(I1267,""(?i)cultural club""),1,0)"),1.0)</f>
        <v>1</v>
      </c>
      <c r="P1267" s="3">
        <f>IFERROR(__xludf.DUMMYFUNCTION("IF(REGEXMATCH(I1267,""(?i)sports club""),1,0)"),0.0)</f>
        <v>0</v>
      </c>
      <c r="Q1267" s="3" t="s">
        <v>2694</v>
      </c>
      <c r="R1267" s="3">
        <f>IFERROR(__xludf.DUMMYFUNCTION("COUNTA(SPLIT(Q1267,"",""))"),4.0)</f>
        <v>4</v>
      </c>
      <c r="S1267" s="3">
        <f>IFERROR(__xludf.DUMMYFUNCTION("IF(REGEXMATCH(Q1267,""(?i)c\+\+""),1,0)"),0.0)</f>
        <v>0</v>
      </c>
      <c r="T1267" s="3">
        <f>IFERROR(__xludf.DUMMYFUNCTION("IF(REGEXMATCH(Q1267,""(?i)machine learning""),1,0)"),0.0)</f>
        <v>0</v>
      </c>
      <c r="U1267" s="3">
        <f>IFERROR(__xludf.DUMMYFUNCTION("IF(REGEXMATCH(Q1267,""(?i)python""),1,0)"),0.0)</f>
        <v>0</v>
      </c>
      <c r="V1267" s="3">
        <f>IFERROR(__xludf.DUMMYFUNCTION("IF(REGEXMATCH(Q1267,""(?i)java""),1,0)"),1.0)</f>
        <v>1</v>
      </c>
      <c r="W1267" s="3">
        <f>IFERROR(__xludf.DUMMYFUNCTION("IF(REGEXMATCH(Q1267,""(?i)sql""),1,0)"),1.0)</f>
        <v>1</v>
      </c>
      <c r="X1267" s="3">
        <f>IFERROR(__xludf.DUMMYFUNCTION("IF(REGEXMATCH(Q1267,""(?i)web development""),1,0)"),1.0)</f>
        <v>1</v>
      </c>
      <c r="Y1267" s="3">
        <f>IFERROR(__xludf.DUMMYFUNCTION("IF(REGEXMATCH(Q1267,""(?i)data science""),1,0)"),1.0)</f>
        <v>1</v>
      </c>
      <c r="Z1267" s="3" t="s">
        <v>55</v>
      </c>
      <c r="AA1267" s="3" t="s">
        <v>48</v>
      </c>
      <c r="AB1267" s="3" t="s">
        <v>66</v>
      </c>
      <c r="AC1267" s="3" t="s">
        <v>98</v>
      </c>
      <c r="AD1267" s="3">
        <v>9.55</v>
      </c>
      <c r="AE1267" s="3" t="s">
        <v>106</v>
      </c>
      <c r="AF1267" s="3">
        <v>8.2</v>
      </c>
      <c r="AG1267" s="3">
        <v>7.08</v>
      </c>
      <c r="AH1267" s="3">
        <v>7.31</v>
      </c>
      <c r="AI1267" s="3">
        <v>7.32</v>
      </c>
      <c r="AJ1267" s="3">
        <v>7.77</v>
      </c>
      <c r="AK1267" s="3">
        <v>8.12</v>
      </c>
      <c r="AL1267" s="3">
        <v>7.63</v>
      </c>
      <c r="AM1267" s="3">
        <v>7.48</v>
      </c>
    </row>
    <row r="1268">
      <c r="A1268" s="3" t="s">
        <v>2695</v>
      </c>
      <c r="B1268" s="3" t="s">
        <v>69</v>
      </c>
      <c r="C1268" s="4">
        <v>22.0</v>
      </c>
      <c r="D1268" s="3" t="s">
        <v>41</v>
      </c>
      <c r="E1268" s="3" t="s">
        <v>70</v>
      </c>
      <c r="F1268" s="5">
        <v>7.12</v>
      </c>
      <c r="G1268" s="3">
        <v>1.0</v>
      </c>
      <c r="H1268" s="5">
        <v>68.6</v>
      </c>
      <c r="I1268" s="3" t="s">
        <v>64</v>
      </c>
      <c r="J1268" s="3">
        <f>IFERROR(__xludf.DUMMYFUNCTION("COUNTA(SPLIT(I1268,"",""))"),2.0)</f>
        <v>2</v>
      </c>
      <c r="K1268" s="3">
        <f>IFERROR(__xludf.DUMMYFUNCTION("IF(REGEXMATCH(I1268,""(?i)literary society""),1,0)"),0.0)</f>
        <v>0</v>
      </c>
      <c r="L1268" s="3">
        <f>IFERROR(__xludf.DUMMYFUNCTION("IF(REGEXMATCH(I1268,""(?i)robotics""),1,0)"),0.0)</f>
        <v>0</v>
      </c>
      <c r="M1268" s="3">
        <f>IFERROR(__xludf.DUMMYFUNCTION("IF(REGEXMATCH(I1268,""(?i)coding club""),1,0)"),1.0)</f>
        <v>1</v>
      </c>
      <c r="N1268" s="3">
        <f>IFERROR(__xludf.DUMMYFUNCTION("IF(REGEXMATCH(I1268,""(?i)entrepreneurship cell""),1,0)"),1.0)</f>
        <v>1</v>
      </c>
      <c r="O1268" s="3">
        <f>IFERROR(__xludf.DUMMYFUNCTION("IF(REGEXMATCH(I1268,""(?i)cultural club""),1,0)"),0.0)</f>
        <v>0</v>
      </c>
      <c r="P1268" s="3">
        <f>IFERROR(__xludf.DUMMYFUNCTION("IF(REGEXMATCH(I1268,""(?i)sports club""),1,0)"),0.0)</f>
        <v>0</v>
      </c>
      <c r="Q1268" s="3" t="s">
        <v>796</v>
      </c>
      <c r="R1268" s="3">
        <f>IFERROR(__xludf.DUMMYFUNCTION("COUNTA(SPLIT(Q1268,"",""))"),2.0)</f>
        <v>2</v>
      </c>
      <c r="S1268" s="3">
        <f>IFERROR(__xludf.DUMMYFUNCTION("IF(REGEXMATCH(Q1268,""(?i)c\+\+""),1,0)"),0.0)</f>
        <v>0</v>
      </c>
      <c r="T1268" s="3">
        <f>IFERROR(__xludf.DUMMYFUNCTION("IF(REGEXMATCH(Q1268,""(?i)machine learning""),1,0)"),1.0)</f>
        <v>1</v>
      </c>
      <c r="U1268" s="3">
        <f>IFERROR(__xludf.DUMMYFUNCTION("IF(REGEXMATCH(Q1268,""(?i)python""),1,0)"),0.0)</f>
        <v>0</v>
      </c>
      <c r="V1268" s="3">
        <f>IFERROR(__xludf.DUMMYFUNCTION("IF(REGEXMATCH(Q1268,""(?i)java""),1,0)"),0.0)</f>
        <v>0</v>
      </c>
      <c r="W1268" s="3">
        <f>IFERROR(__xludf.DUMMYFUNCTION("IF(REGEXMATCH(Q1268,""(?i)sql""),1,0)"),0.0)</f>
        <v>0</v>
      </c>
      <c r="X1268" s="3">
        <f>IFERROR(__xludf.DUMMYFUNCTION("IF(REGEXMATCH(Q1268,""(?i)web development""),1,0)"),1.0)</f>
        <v>1</v>
      </c>
      <c r="Y1268" s="3">
        <f>IFERROR(__xludf.DUMMYFUNCTION("IF(REGEXMATCH(Q1268,""(?i)data science""),1,0)"),0.0)</f>
        <v>0</v>
      </c>
      <c r="Z1268" s="3" t="s">
        <v>45</v>
      </c>
      <c r="AA1268" s="3" t="s">
        <v>46</v>
      </c>
      <c r="AB1268" s="3" t="s">
        <v>47</v>
      </c>
      <c r="AC1268" s="3" t="s">
        <v>48</v>
      </c>
      <c r="AD1268" s="3">
        <v>0.0</v>
      </c>
      <c r="AE1268" s="3" t="s">
        <v>49</v>
      </c>
      <c r="AF1268" s="3">
        <v>7.67</v>
      </c>
      <c r="AG1268" s="3">
        <v>8.07</v>
      </c>
      <c r="AH1268" s="3">
        <v>7.94</v>
      </c>
      <c r="AI1268" s="3">
        <v>6.94</v>
      </c>
      <c r="AJ1268" s="3">
        <v>5.75</v>
      </c>
      <c r="AK1268" s="3">
        <v>6.0</v>
      </c>
      <c r="AL1268" s="3">
        <v>7.27</v>
      </c>
      <c r="AM1268" s="3">
        <v>7.34</v>
      </c>
    </row>
    <row r="1269">
      <c r="A1269" s="3" t="s">
        <v>2696</v>
      </c>
      <c r="B1269" s="3" t="s">
        <v>2697</v>
      </c>
      <c r="C1269" s="4">
        <v>18.0</v>
      </c>
      <c r="D1269" s="3" t="s">
        <v>41</v>
      </c>
      <c r="E1269" s="3" t="s">
        <v>52</v>
      </c>
      <c r="F1269" s="5">
        <v>6.82</v>
      </c>
      <c r="G1269" s="3">
        <v>2.0</v>
      </c>
      <c r="H1269" s="5">
        <v>86.08</v>
      </c>
      <c r="I1269" s="3" t="s">
        <v>1405</v>
      </c>
      <c r="J1269" s="3">
        <f>IFERROR(__xludf.DUMMYFUNCTION("COUNTA(SPLIT(I1269,"",""))"),3.0)</f>
        <v>3</v>
      </c>
      <c r="K1269" s="3">
        <f>IFERROR(__xludf.DUMMYFUNCTION("IF(REGEXMATCH(I1269,""(?i)literary society""),1,0)"),1.0)</f>
        <v>1</v>
      </c>
      <c r="L1269" s="3">
        <f>IFERROR(__xludf.DUMMYFUNCTION("IF(REGEXMATCH(I1269,""(?i)robotics""),1,0)"),1.0)</f>
        <v>1</v>
      </c>
      <c r="M1269" s="3">
        <f>IFERROR(__xludf.DUMMYFUNCTION("IF(REGEXMATCH(I1269,""(?i)coding club""),1,0)"),0.0)</f>
        <v>0</v>
      </c>
      <c r="N1269" s="3">
        <f>IFERROR(__xludf.DUMMYFUNCTION("IF(REGEXMATCH(I1269,""(?i)entrepreneurship cell""),1,0)"),1.0)</f>
        <v>1</v>
      </c>
      <c r="O1269" s="3">
        <f>IFERROR(__xludf.DUMMYFUNCTION("IF(REGEXMATCH(I1269,""(?i)cultural club""),1,0)"),0.0)</f>
        <v>0</v>
      </c>
      <c r="P1269" s="3">
        <f>IFERROR(__xludf.DUMMYFUNCTION("IF(REGEXMATCH(I1269,""(?i)sports club""),1,0)"),0.0)</f>
        <v>0</v>
      </c>
      <c r="Q1269" s="3" t="s">
        <v>2698</v>
      </c>
      <c r="R1269" s="3">
        <f>IFERROR(__xludf.DUMMYFUNCTION("COUNTA(SPLIT(Q1269,"",""))"),3.0)</f>
        <v>3</v>
      </c>
      <c r="S1269" s="3">
        <f>IFERROR(__xludf.DUMMYFUNCTION("IF(REGEXMATCH(Q1269,""(?i)c\+\+""),1,0)"),1.0)</f>
        <v>1</v>
      </c>
      <c r="T1269" s="3">
        <f>IFERROR(__xludf.DUMMYFUNCTION("IF(REGEXMATCH(Q1269,""(?i)machine learning""),1,0)"),0.0)</f>
        <v>0</v>
      </c>
      <c r="U1269" s="3">
        <f>IFERROR(__xludf.DUMMYFUNCTION("IF(REGEXMATCH(Q1269,""(?i)python""),1,0)"),0.0)</f>
        <v>0</v>
      </c>
      <c r="V1269" s="3">
        <f>IFERROR(__xludf.DUMMYFUNCTION("IF(REGEXMATCH(Q1269,""(?i)java""),1,0)"),0.0)</f>
        <v>0</v>
      </c>
      <c r="W1269" s="3">
        <f>IFERROR(__xludf.DUMMYFUNCTION("IF(REGEXMATCH(Q1269,""(?i)sql""),1,0)"),1.0)</f>
        <v>1</v>
      </c>
      <c r="X1269" s="3">
        <f>IFERROR(__xludf.DUMMYFUNCTION("IF(REGEXMATCH(Q1269,""(?i)web development""),1,0)"),0.0)</f>
        <v>0</v>
      </c>
      <c r="Y1269" s="3">
        <f>IFERROR(__xludf.DUMMYFUNCTION("IF(REGEXMATCH(Q1269,""(?i)data science""),1,0)"),1.0)</f>
        <v>1</v>
      </c>
      <c r="Z1269" s="3" t="s">
        <v>55</v>
      </c>
      <c r="AA1269" s="3" t="s">
        <v>48</v>
      </c>
      <c r="AB1269" s="3" t="s">
        <v>66</v>
      </c>
      <c r="AC1269" s="3" t="s">
        <v>61</v>
      </c>
      <c r="AD1269" s="3">
        <v>3.66</v>
      </c>
      <c r="AE1269" s="3" t="s">
        <v>61</v>
      </c>
      <c r="AF1269" s="3">
        <v>7.95</v>
      </c>
      <c r="AG1269" s="3">
        <v>5.81</v>
      </c>
      <c r="AH1269" s="3">
        <v>6.79</v>
      </c>
      <c r="AI1269" s="3">
        <v>7.58</v>
      </c>
      <c r="AJ1269" s="3">
        <v>7.77</v>
      </c>
      <c r="AK1269" s="3">
        <v>5.16</v>
      </c>
      <c r="AL1269" s="3">
        <v>7.74</v>
      </c>
      <c r="AM1269" s="3">
        <v>5.76</v>
      </c>
    </row>
    <row r="1270">
      <c r="A1270" s="3" t="s">
        <v>2699</v>
      </c>
      <c r="B1270" s="3" t="s">
        <v>212</v>
      </c>
      <c r="C1270" s="4">
        <v>22.0</v>
      </c>
      <c r="D1270" s="3" t="s">
        <v>41</v>
      </c>
      <c r="E1270" s="3" t="s">
        <v>52</v>
      </c>
      <c r="F1270" s="5">
        <v>7.23</v>
      </c>
      <c r="G1270" s="3">
        <v>1.0</v>
      </c>
      <c r="H1270" s="5">
        <v>94.12</v>
      </c>
      <c r="I1270" s="3" t="s">
        <v>12</v>
      </c>
      <c r="J1270" s="3">
        <f>IFERROR(__xludf.DUMMYFUNCTION("COUNTA(SPLIT(I1270,"",""))"),1.0)</f>
        <v>1</v>
      </c>
      <c r="K1270" s="3">
        <f>IFERROR(__xludf.DUMMYFUNCTION("IF(REGEXMATCH(I1270,""(?i)literary society""),1,0)"),0.0)</f>
        <v>0</v>
      </c>
      <c r="L1270" s="3">
        <f>IFERROR(__xludf.DUMMYFUNCTION("IF(REGEXMATCH(I1270,""(?i)robotics""),1,0)"),0.0)</f>
        <v>0</v>
      </c>
      <c r="M1270" s="3">
        <f>IFERROR(__xludf.DUMMYFUNCTION("IF(REGEXMATCH(I1270,""(?i)coding club""),1,0)"),1.0)</f>
        <v>1</v>
      </c>
      <c r="N1270" s="3">
        <f>IFERROR(__xludf.DUMMYFUNCTION("IF(REGEXMATCH(I1270,""(?i)entrepreneurship cell""),1,0)"),0.0)</f>
        <v>0</v>
      </c>
      <c r="O1270" s="3">
        <f>IFERROR(__xludf.DUMMYFUNCTION("IF(REGEXMATCH(I1270,""(?i)cultural club""),1,0)"),0.0)</f>
        <v>0</v>
      </c>
      <c r="P1270" s="3">
        <f>IFERROR(__xludf.DUMMYFUNCTION("IF(REGEXMATCH(I1270,""(?i)sports club""),1,0)"),0.0)</f>
        <v>0</v>
      </c>
      <c r="Q1270" s="3" t="s">
        <v>2661</v>
      </c>
      <c r="R1270" s="3">
        <f>IFERROR(__xludf.DUMMYFUNCTION("COUNTA(SPLIT(Q1270,"",""))"),4.0)</f>
        <v>4</v>
      </c>
      <c r="S1270" s="3">
        <f>IFERROR(__xludf.DUMMYFUNCTION("IF(REGEXMATCH(Q1270,""(?i)c\+\+""),1,0)"),1.0)</f>
        <v>1</v>
      </c>
      <c r="T1270" s="3">
        <f>IFERROR(__xludf.DUMMYFUNCTION("IF(REGEXMATCH(Q1270,""(?i)machine learning""),1,0)"),0.0)</f>
        <v>0</v>
      </c>
      <c r="U1270" s="3">
        <f>IFERROR(__xludf.DUMMYFUNCTION("IF(REGEXMATCH(Q1270,""(?i)python""),1,0)"),1.0)</f>
        <v>1</v>
      </c>
      <c r="V1270" s="3">
        <f>IFERROR(__xludf.DUMMYFUNCTION("IF(REGEXMATCH(Q1270,""(?i)java""),1,0)"),1.0)</f>
        <v>1</v>
      </c>
      <c r="W1270" s="3">
        <f>IFERROR(__xludf.DUMMYFUNCTION("IF(REGEXMATCH(Q1270,""(?i)sql""),1,0)"),1.0)</f>
        <v>1</v>
      </c>
      <c r="X1270" s="3">
        <f>IFERROR(__xludf.DUMMYFUNCTION("IF(REGEXMATCH(Q1270,""(?i)web development""),1,0)"),0.0)</f>
        <v>0</v>
      </c>
      <c r="Y1270" s="3">
        <f>IFERROR(__xludf.DUMMYFUNCTION("IF(REGEXMATCH(Q1270,""(?i)data science""),1,0)"),0.0)</f>
        <v>0</v>
      </c>
      <c r="Z1270" s="3" t="s">
        <v>55</v>
      </c>
      <c r="AA1270" s="3" t="s">
        <v>48</v>
      </c>
      <c r="AB1270" s="3" t="s">
        <v>66</v>
      </c>
      <c r="AC1270" s="3" t="s">
        <v>67</v>
      </c>
      <c r="AD1270" s="3">
        <v>16.7</v>
      </c>
      <c r="AE1270" s="3" t="s">
        <v>72</v>
      </c>
      <c r="AF1270" s="3">
        <v>7.72</v>
      </c>
      <c r="AG1270" s="3">
        <v>10.0</v>
      </c>
      <c r="AH1270" s="3">
        <v>7.46</v>
      </c>
      <c r="AI1270" s="3">
        <v>7.02</v>
      </c>
      <c r="AJ1270" s="3">
        <v>5.9</v>
      </c>
      <c r="AK1270" s="3">
        <v>5.11</v>
      </c>
      <c r="AL1270" s="3">
        <v>8.17</v>
      </c>
      <c r="AM1270" s="3">
        <v>6.45</v>
      </c>
    </row>
    <row r="1271">
      <c r="A1271" s="3" t="s">
        <v>2700</v>
      </c>
      <c r="B1271" s="3" t="s">
        <v>2701</v>
      </c>
      <c r="C1271" s="4">
        <v>22.0</v>
      </c>
      <c r="D1271" s="3" t="s">
        <v>58</v>
      </c>
      <c r="E1271" s="3" t="s">
        <v>70</v>
      </c>
      <c r="F1271" s="5">
        <v>6.84</v>
      </c>
      <c r="G1271" s="3">
        <v>2.0</v>
      </c>
      <c r="H1271" s="5">
        <v>71.7</v>
      </c>
      <c r="I1271" s="3" t="s">
        <v>13</v>
      </c>
      <c r="J1271" s="3">
        <f>IFERROR(__xludf.DUMMYFUNCTION("COUNTA(SPLIT(I1271,"",""))"),1.0)</f>
        <v>1</v>
      </c>
      <c r="K1271" s="3">
        <f>IFERROR(__xludf.DUMMYFUNCTION("IF(REGEXMATCH(I1271,""(?i)literary society""),1,0)"),0.0)</f>
        <v>0</v>
      </c>
      <c r="L1271" s="3">
        <f>IFERROR(__xludf.DUMMYFUNCTION("IF(REGEXMATCH(I1271,""(?i)robotics""),1,0)"),0.0)</f>
        <v>0</v>
      </c>
      <c r="M1271" s="3">
        <f>IFERROR(__xludf.DUMMYFUNCTION("IF(REGEXMATCH(I1271,""(?i)coding club""),1,0)"),0.0)</f>
        <v>0</v>
      </c>
      <c r="N1271" s="3">
        <f>IFERROR(__xludf.DUMMYFUNCTION("IF(REGEXMATCH(I1271,""(?i)entrepreneurship cell""),1,0)"),1.0)</f>
        <v>1</v>
      </c>
      <c r="O1271" s="3">
        <f>IFERROR(__xludf.DUMMYFUNCTION("IF(REGEXMATCH(I1271,""(?i)cultural club""),1,0)"),0.0)</f>
        <v>0</v>
      </c>
      <c r="P1271" s="3">
        <f>IFERROR(__xludf.DUMMYFUNCTION("IF(REGEXMATCH(I1271,""(?i)sports club""),1,0)"),0.0)</f>
        <v>0</v>
      </c>
      <c r="Q1271" s="3" t="s">
        <v>2702</v>
      </c>
      <c r="R1271" s="3">
        <f>IFERROR(__xludf.DUMMYFUNCTION("COUNTA(SPLIT(Q1271,"",""))"),4.0)</f>
        <v>4</v>
      </c>
      <c r="S1271" s="3">
        <f>IFERROR(__xludf.DUMMYFUNCTION("IF(REGEXMATCH(Q1271,""(?i)c\+\+""),1,0)"),1.0)</f>
        <v>1</v>
      </c>
      <c r="T1271" s="3">
        <f>IFERROR(__xludf.DUMMYFUNCTION("IF(REGEXMATCH(Q1271,""(?i)machine learning""),1,0)"),0.0)</f>
        <v>0</v>
      </c>
      <c r="U1271" s="3">
        <f>IFERROR(__xludf.DUMMYFUNCTION("IF(REGEXMATCH(Q1271,""(?i)python""),1,0)"),0.0)</f>
        <v>0</v>
      </c>
      <c r="V1271" s="3">
        <f>IFERROR(__xludf.DUMMYFUNCTION("IF(REGEXMATCH(Q1271,""(?i)java""),1,0)"),1.0)</f>
        <v>1</v>
      </c>
      <c r="W1271" s="3">
        <f>IFERROR(__xludf.DUMMYFUNCTION("IF(REGEXMATCH(Q1271,""(?i)sql""),1,0)"),1.0)</f>
        <v>1</v>
      </c>
      <c r="X1271" s="3">
        <f>IFERROR(__xludf.DUMMYFUNCTION("IF(REGEXMATCH(Q1271,""(?i)web development""),1,0)"),1.0)</f>
        <v>1</v>
      </c>
      <c r="Y1271" s="3">
        <f>IFERROR(__xludf.DUMMYFUNCTION("IF(REGEXMATCH(Q1271,""(?i)data science""),1,0)"),0.0)</f>
        <v>0</v>
      </c>
      <c r="Z1271" s="3" t="s">
        <v>55</v>
      </c>
      <c r="AA1271" s="3" t="s">
        <v>48</v>
      </c>
      <c r="AB1271" s="3" t="s">
        <v>66</v>
      </c>
      <c r="AC1271" s="3" t="s">
        <v>72</v>
      </c>
      <c r="AD1271" s="3">
        <v>8.48</v>
      </c>
      <c r="AE1271" s="3" t="s">
        <v>106</v>
      </c>
      <c r="AF1271" s="3">
        <v>7.61</v>
      </c>
      <c r="AG1271" s="3">
        <v>6.23</v>
      </c>
      <c r="AH1271" s="3">
        <v>6.07</v>
      </c>
      <c r="AI1271" s="3">
        <v>7.67</v>
      </c>
      <c r="AJ1271" s="3">
        <v>6.75</v>
      </c>
      <c r="AK1271" s="3">
        <v>5.07</v>
      </c>
      <c r="AL1271" s="3">
        <v>8.79</v>
      </c>
      <c r="AM1271" s="3">
        <v>6.57</v>
      </c>
    </row>
    <row r="1272">
      <c r="A1272" s="3" t="s">
        <v>2703</v>
      </c>
      <c r="B1272" s="3" t="s">
        <v>190</v>
      </c>
      <c r="C1272" s="4">
        <v>21.0</v>
      </c>
      <c r="D1272" s="3" t="s">
        <v>58</v>
      </c>
      <c r="E1272" s="3" t="s">
        <v>59</v>
      </c>
      <c r="F1272" s="5">
        <v>8.07</v>
      </c>
      <c r="G1272" s="3">
        <v>0.0</v>
      </c>
      <c r="H1272" s="5">
        <v>63.35</v>
      </c>
      <c r="I1272" s="3" t="s">
        <v>939</v>
      </c>
      <c r="J1272" s="3">
        <f>IFERROR(__xludf.DUMMYFUNCTION("COUNTA(SPLIT(I1272,"",""))"),3.0)</f>
        <v>3</v>
      </c>
      <c r="K1272" s="3">
        <f>IFERROR(__xludf.DUMMYFUNCTION("IF(REGEXMATCH(I1272,""(?i)literary society""),1,0)"),0.0)</f>
        <v>0</v>
      </c>
      <c r="L1272" s="3">
        <f>IFERROR(__xludf.DUMMYFUNCTION("IF(REGEXMATCH(I1272,""(?i)robotics""),1,0)"),0.0)</f>
        <v>0</v>
      </c>
      <c r="M1272" s="3">
        <f>IFERROR(__xludf.DUMMYFUNCTION("IF(REGEXMATCH(I1272,""(?i)coding club""),1,0)"),1.0)</f>
        <v>1</v>
      </c>
      <c r="N1272" s="3">
        <f>IFERROR(__xludf.DUMMYFUNCTION("IF(REGEXMATCH(I1272,""(?i)entrepreneurship cell""),1,0)"),1.0)</f>
        <v>1</v>
      </c>
      <c r="O1272" s="3">
        <f>IFERROR(__xludf.DUMMYFUNCTION("IF(REGEXMATCH(I1272,""(?i)cultural club""),1,0)"),1.0)</f>
        <v>1</v>
      </c>
      <c r="P1272" s="3">
        <f>IFERROR(__xludf.DUMMYFUNCTION("IF(REGEXMATCH(I1272,""(?i)sports club""),1,0)"),0.0)</f>
        <v>0</v>
      </c>
      <c r="Q1272" s="3" t="s">
        <v>940</v>
      </c>
      <c r="R1272" s="3">
        <f>IFERROR(__xludf.DUMMYFUNCTION("COUNTA(SPLIT(Q1272,"",""))"),5.0)</f>
        <v>5</v>
      </c>
      <c r="S1272" s="3">
        <f>IFERROR(__xludf.DUMMYFUNCTION("IF(REGEXMATCH(Q1272,""(?i)c\+\+""),1,0)"),1.0)</f>
        <v>1</v>
      </c>
      <c r="T1272" s="3">
        <f>IFERROR(__xludf.DUMMYFUNCTION("IF(REGEXMATCH(Q1272,""(?i)machine learning""),1,0)"),1.0)</f>
        <v>1</v>
      </c>
      <c r="U1272" s="3">
        <f>IFERROR(__xludf.DUMMYFUNCTION("IF(REGEXMATCH(Q1272,""(?i)python""),1,0)"),1.0)</f>
        <v>1</v>
      </c>
      <c r="V1272" s="3">
        <f>IFERROR(__xludf.DUMMYFUNCTION("IF(REGEXMATCH(Q1272,""(?i)java""),1,0)"),1.0)</f>
        <v>1</v>
      </c>
      <c r="W1272" s="3">
        <f>IFERROR(__xludf.DUMMYFUNCTION("IF(REGEXMATCH(Q1272,""(?i)sql""),1,0)"),0.0)</f>
        <v>0</v>
      </c>
      <c r="X1272" s="3">
        <f>IFERROR(__xludf.DUMMYFUNCTION("IF(REGEXMATCH(Q1272,""(?i)web development""),1,0)"),1.0)</f>
        <v>1</v>
      </c>
      <c r="Y1272" s="3">
        <f>IFERROR(__xludf.DUMMYFUNCTION("IF(REGEXMATCH(Q1272,""(?i)data science""),1,0)"),0.0)</f>
        <v>0</v>
      </c>
      <c r="Z1272" s="3" t="s">
        <v>45</v>
      </c>
      <c r="AA1272" s="3" t="s">
        <v>72</v>
      </c>
      <c r="AB1272" s="3" t="s">
        <v>47</v>
      </c>
      <c r="AC1272" s="3" t="s">
        <v>48</v>
      </c>
      <c r="AD1272" s="3">
        <v>0.0</v>
      </c>
      <c r="AE1272" s="3" t="s">
        <v>49</v>
      </c>
      <c r="AF1272" s="3">
        <v>7.59</v>
      </c>
      <c r="AG1272" s="3">
        <v>8.42</v>
      </c>
      <c r="AH1272" s="3">
        <v>8.46</v>
      </c>
      <c r="AI1272" s="3">
        <v>8.34</v>
      </c>
      <c r="AJ1272" s="3">
        <v>7.87</v>
      </c>
      <c r="AK1272" s="3">
        <v>9.09</v>
      </c>
      <c r="AL1272" s="3">
        <v>7.44</v>
      </c>
      <c r="AM1272" s="3">
        <v>7.33</v>
      </c>
    </row>
    <row r="1273">
      <c r="A1273" s="3" t="s">
        <v>2704</v>
      </c>
      <c r="B1273" s="3" t="s">
        <v>2705</v>
      </c>
      <c r="C1273" s="4">
        <v>20.0</v>
      </c>
      <c r="D1273" s="3" t="s">
        <v>41</v>
      </c>
      <c r="E1273" s="3" t="s">
        <v>70</v>
      </c>
      <c r="F1273" s="5">
        <v>6.67</v>
      </c>
      <c r="G1273" s="3">
        <v>1.0</v>
      </c>
      <c r="H1273" s="5">
        <v>67.03</v>
      </c>
      <c r="I1273" s="3" t="s">
        <v>300</v>
      </c>
      <c r="J1273" s="3">
        <f>IFERROR(__xludf.DUMMYFUNCTION("COUNTA(SPLIT(I1273,"",""))"),2.0)</f>
        <v>2</v>
      </c>
      <c r="K1273" s="3">
        <f>IFERROR(__xludf.DUMMYFUNCTION("IF(REGEXMATCH(I1273,""(?i)literary society""),1,0)"),0.0)</f>
        <v>0</v>
      </c>
      <c r="L1273" s="3">
        <f>IFERROR(__xludf.DUMMYFUNCTION("IF(REGEXMATCH(I1273,""(?i)robotics""),1,0)"),1.0)</f>
        <v>1</v>
      </c>
      <c r="M1273" s="3">
        <f>IFERROR(__xludf.DUMMYFUNCTION("IF(REGEXMATCH(I1273,""(?i)coding club""),1,0)"),1.0)</f>
        <v>1</v>
      </c>
      <c r="N1273" s="3">
        <f>IFERROR(__xludf.DUMMYFUNCTION("IF(REGEXMATCH(I1273,""(?i)entrepreneurship cell""),1,0)"),0.0)</f>
        <v>0</v>
      </c>
      <c r="O1273" s="3">
        <f>IFERROR(__xludf.DUMMYFUNCTION("IF(REGEXMATCH(I1273,""(?i)cultural club""),1,0)"),0.0)</f>
        <v>0</v>
      </c>
      <c r="P1273" s="3">
        <f>IFERROR(__xludf.DUMMYFUNCTION("IF(REGEXMATCH(I1273,""(?i)sports club""),1,0)"),0.0)</f>
        <v>0</v>
      </c>
      <c r="Q1273" s="3" t="s">
        <v>867</v>
      </c>
      <c r="R1273" s="3">
        <f>IFERROR(__xludf.DUMMYFUNCTION("COUNTA(SPLIT(Q1273,"",""))"),2.0)</f>
        <v>2</v>
      </c>
      <c r="S1273" s="3">
        <f>IFERROR(__xludf.DUMMYFUNCTION("IF(REGEXMATCH(Q1273,""(?i)c\+\+""),1,0)"),1.0)</f>
        <v>1</v>
      </c>
      <c r="T1273" s="3">
        <f>IFERROR(__xludf.DUMMYFUNCTION("IF(REGEXMATCH(Q1273,""(?i)machine learning""),1,0)"),0.0)</f>
        <v>0</v>
      </c>
      <c r="U1273" s="3">
        <f>IFERROR(__xludf.DUMMYFUNCTION("IF(REGEXMATCH(Q1273,""(?i)python""),1,0)"),0.0)</f>
        <v>0</v>
      </c>
      <c r="V1273" s="3">
        <f>IFERROR(__xludf.DUMMYFUNCTION("IF(REGEXMATCH(Q1273,""(?i)java""),1,0)"),0.0)</f>
        <v>0</v>
      </c>
      <c r="W1273" s="3">
        <f>IFERROR(__xludf.DUMMYFUNCTION("IF(REGEXMATCH(Q1273,""(?i)sql""),1,0)"),0.0)</f>
        <v>0</v>
      </c>
      <c r="X1273" s="3">
        <f>IFERROR(__xludf.DUMMYFUNCTION("IF(REGEXMATCH(Q1273,""(?i)web development""),1,0)"),0.0)</f>
        <v>0</v>
      </c>
      <c r="Y1273" s="3">
        <f>IFERROR(__xludf.DUMMYFUNCTION("IF(REGEXMATCH(Q1273,""(?i)data science""),1,0)"),1.0)</f>
        <v>1</v>
      </c>
      <c r="Z1273" s="3" t="s">
        <v>55</v>
      </c>
      <c r="AA1273" s="3" t="s">
        <v>48</v>
      </c>
      <c r="AB1273" s="3" t="s">
        <v>66</v>
      </c>
      <c r="AC1273" s="3" t="s">
        <v>61</v>
      </c>
      <c r="AD1273" s="3">
        <v>5.46</v>
      </c>
      <c r="AE1273" s="3" t="s">
        <v>75</v>
      </c>
      <c r="AF1273" s="3">
        <v>6.47</v>
      </c>
      <c r="AG1273" s="3">
        <v>8.13</v>
      </c>
      <c r="AH1273" s="3">
        <v>6.41</v>
      </c>
      <c r="AI1273" s="3">
        <v>9.06</v>
      </c>
      <c r="AJ1273" s="3">
        <v>5.36</v>
      </c>
      <c r="AK1273" s="3">
        <v>6.04</v>
      </c>
      <c r="AL1273" s="3">
        <v>6.84</v>
      </c>
      <c r="AM1273" s="3">
        <v>5.02</v>
      </c>
    </row>
    <row r="1274">
      <c r="A1274" s="3" t="s">
        <v>2706</v>
      </c>
      <c r="B1274" s="3" t="s">
        <v>256</v>
      </c>
      <c r="C1274" s="4">
        <v>18.0</v>
      </c>
      <c r="D1274" s="3" t="s">
        <v>58</v>
      </c>
      <c r="E1274" s="3" t="s">
        <v>82</v>
      </c>
      <c r="F1274" s="5">
        <v>7.05</v>
      </c>
      <c r="G1274" s="3">
        <v>1.0</v>
      </c>
      <c r="H1274" s="5">
        <v>71.47</v>
      </c>
      <c r="I1274" s="3" t="s">
        <v>538</v>
      </c>
      <c r="J1274" s="3">
        <f>IFERROR(__xludf.DUMMYFUNCTION("COUNTA(SPLIT(I1274,"",""))"),2.0)</f>
        <v>2</v>
      </c>
      <c r="K1274" s="3">
        <f>IFERROR(__xludf.DUMMYFUNCTION("IF(REGEXMATCH(I1274,""(?i)literary society""),1,0)"),0.0)</f>
        <v>0</v>
      </c>
      <c r="L1274" s="3">
        <f>IFERROR(__xludf.DUMMYFUNCTION("IF(REGEXMATCH(I1274,""(?i)robotics""),1,0)"),1.0)</f>
        <v>1</v>
      </c>
      <c r="M1274" s="3">
        <f>IFERROR(__xludf.DUMMYFUNCTION("IF(REGEXMATCH(I1274,""(?i)coding club""),1,0)"),0.0)</f>
        <v>0</v>
      </c>
      <c r="N1274" s="3">
        <f>IFERROR(__xludf.DUMMYFUNCTION("IF(REGEXMATCH(I1274,""(?i)entrepreneurship cell""),1,0)"),0.0)</f>
        <v>0</v>
      </c>
      <c r="O1274" s="3">
        <f>IFERROR(__xludf.DUMMYFUNCTION("IF(REGEXMATCH(I1274,""(?i)cultural club""),1,0)"),1.0)</f>
        <v>1</v>
      </c>
      <c r="P1274" s="3">
        <f>IFERROR(__xludf.DUMMYFUNCTION("IF(REGEXMATCH(I1274,""(?i)sports club""),1,0)"),0.0)</f>
        <v>0</v>
      </c>
      <c r="Q1274" s="3" t="s">
        <v>475</v>
      </c>
      <c r="R1274" s="3">
        <f>IFERROR(__xludf.DUMMYFUNCTION("COUNTA(SPLIT(Q1274,"",""))"),2.0)</f>
        <v>2</v>
      </c>
      <c r="S1274" s="3">
        <f>IFERROR(__xludf.DUMMYFUNCTION("IF(REGEXMATCH(Q1274,""(?i)c\+\+""),1,0)"),0.0)</f>
        <v>0</v>
      </c>
      <c r="T1274" s="3">
        <f>IFERROR(__xludf.DUMMYFUNCTION("IF(REGEXMATCH(Q1274,""(?i)machine learning""),1,0)"),0.0)</f>
        <v>0</v>
      </c>
      <c r="U1274" s="3">
        <f>IFERROR(__xludf.DUMMYFUNCTION("IF(REGEXMATCH(Q1274,""(?i)python""),1,0)"),1.0)</f>
        <v>1</v>
      </c>
      <c r="V1274" s="3">
        <f>IFERROR(__xludf.DUMMYFUNCTION("IF(REGEXMATCH(Q1274,""(?i)java""),1,0)"),1.0)</f>
        <v>1</v>
      </c>
      <c r="W1274" s="3">
        <f>IFERROR(__xludf.DUMMYFUNCTION("IF(REGEXMATCH(Q1274,""(?i)sql""),1,0)"),0.0)</f>
        <v>0</v>
      </c>
      <c r="X1274" s="3">
        <f>IFERROR(__xludf.DUMMYFUNCTION("IF(REGEXMATCH(Q1274,""(?i)web development""),1,0)"),0.0)</f>
        <v>0</v>
      </c>
      <c r="Y1274" s="3">
        <f>IFERROR(__xludf.DUMMYFUNCTION("IF(REGEXMATCH(Q1274,""(?i)data science""),1,0)"),0.0)</f>
        <v>0</v>
      </c>
      <c r="Z1274" s="3" t="s">
        <v>45</v>
      </c>
      <c r="AA1274" s="3" t="s">
        <v>85</v>
      </c>
      <c r="AB1274" s="3" t="s">
        <v>47</v>
      </c>
      <c r="AC1274" s="3" t="s">
        <v>48</v>
      </c>
      <c r="AD1274" s="3">
        <v>0.0</v>
      </c>
      <c r="AE1274" s="3" t="s">
        <v>49</v>
      </c>
      <c r="AF1274" s="3">
        <v>7.57</v>
      </c>
      <c r="AG1274" s="3">
        <v>6.62</v>
      </c>
      <c r="AH1274" s="3">
        <v>8.32</v>
      </c>
      <c r="AI1274" s="3">
        <v>6.71</v>
      </c>
      <c r="AJ1274" s="3">
        <v>6.05</v>
      </c>
      <c r="AK1274" s="3">
        <v>6.99</v>
      </c>
      <c r="AL1274" s="3">
        <v>6.18</v>
      </c>
      <c r="AM1274" s="3">
        <v>7.94</v>
      </c>
    </row>
    <row r="1275">
      <c r="A1275" s="3" t="s">
        <v>2707</v>
      </c>
      <c r="B1275" s="3" t="s">
        <v>2708</v>
      </c>
      <c r="C1275" s="4">
        <v>18.0</v>
      </c>
      <c r="D1275" s="3" t="s">
        <v>41</v>
      </c>
      <c r="E1275" s="3" t="s">
        <v>82</v>
      </c>
      <c r="F1275" s="5">
        <v>7.03</v>
      </c>
      <c r="G1275" s="3">
        <v>1.0</v>
      </c>
      <c r="H1275" s="5">
        <v>92.22</v>
      </c>
      <c r="I1275" s="3" t="s">
        <v>266</v>
      </c>
      <c r="J1275" s="3">
        <f>IFERROR(__xludf.DUMMYFUNCTION("COUNTA(SPLIT(I1275,"",""))"),3.0)</f>
        <v>3</v>
      </c>
      <c r="K1275" s="3">
        <f>IFERROR(__xludf.DUMMYFUNCTION("IF(REGEXMATCH(I1275,""(?i)literary society""),1,0)"),0.0)</f>
        <v>0</v>
      </c>
      <c r="L1275" s="3">
        <f>IFERROR(__xludf.DUMMYFUNCTION("IF(REGEXMATCH(I1275,""(?i)robotics""),1,0)"),0.0)</f>
        <v>0</v>
      </c>
      <c r="M1275" s="3">
        <f>IFERROR(__xludf.DUMMYFUNCTION("IF(REGEXMATCH(I1275,""(?i)coding club""),1,0)"),0.0)</f>
        <v>0</v>
      </c>
      <c r="N1275" s="3">
        <f>IFERROR(__xludf.DUMMYFUNCTION("IF(REGEXMATCH(I1275,""(?i)entrepreneurship cell""),1,0)"),1.0)</f>
        <v>1</v>
      </c>
      <c r="O1275" s="3">
        <f>IFERROR(__xludf.DUMMYFUNCTION("IF(REGEXMATCH(I1275,""(?i)cultural club""),1,0)"),1.0)</f>
        <v>1</v>
      </c>
      <c r="P1275" s="3">
        <f>IFERROR(__xludf.DUMMYFUNCTION("IF(REGEXMATCH(I1275,""(?i)sports club""),1,0)"),1.0)</f>
        <v>1</v>
      </c>
      <c r="Q1275" s="3" t="s">
        <v>1269</v>
      </c>
      <c r="R1275" s="3">
        <f>IFERROR(__xludf.DUMMYFUNCTION("COUNTA(SPLIT(Q1275,"",""))"),4.0)</f>
        <v>4</v>
      </c>
      <c r="S1275" s="3">
        <f>IFERROR(__xludf.DUMMYFUNCTION("IF(REGEXMATCH(Q1275,""(?i)c\+\+""),1,0)"),1.0)</f>
        <v>1</v>
      </c>
      <c r="T1275" s="3">
        <f>IFERROR(__xludf.DUMMYFUNCTION("IF(REGEXMATCH(Q1275,""(?i)machine learning""),1,0)"),0.0)</f>
        <v>0</v>
      </c>
      <c r="U1275" s="3">
        <f>IFERROR(__xludf.DUMMYFUNCTION("IF(REGEXMATCH(Q1275,""(?i)python""),1,0)"),1.0)</f>
        <v>1</v>
      </c>
      <c r="V1275" s="3">
        <f>IFERROR(__xludf.DUMMYFUNCTION("IF(REGEXMATCH(Q1275,""(?i)java""),1,0)"),1.0)</f>
        <v>1</v>
      </c>
      <c r="W1275" s="3">
        <f>IFERROR(__xludf.DUMMYFUNCTION("IF(REGEXMATCH(Q1275,""(?i)sql""),1,0)"),0.0)</f>
        <v>0</v>
      </c>
      <c r="X1275" s="3">
        <f>IFERROR(__xludf.DUMMYFUNCTION("IF(REGEXMATCH(Q1275,""(?i)web development""),1,0)"),1.0)</f>
        <v>1</v>
      </c>
      <c r="Y1275" s="3">
        <f>IFERROR(__xludf.DUMMYFUNCTION("IF(REGEXMATCH(Q1275,""(?i)data science""),1,0)"),0.0)</f>
        <v>0</v>
      </c>
      <c r="Z1275" s="3" t="s">
        <v>45</v>
      </c>
      <c r="AA1275" s="3" t="s">
        <v>61</v>
      </c>
      <c r="AB1275" s="3" t="s">
        <v>66</v>
      </c>
      <c r="AC1275" s="3" t="s">
        <v>61</v>
      </c>
      <c r="AD1275" s="3">
        <v>8.09</v>
      </c>
      <c r="AE1275" s="3" t="s">
        <v>72</v>
      </c>
      <c r="AF1275" s="3">
        <v>6.66</v>
      </c>
      <c r="AG1275" s="3">
        <v>6.75</v>
      </c>
      <c r="AH1275" s="3">
        <v>6.6</v>
      </c>
      <c r="AI1275" s="3">
        <v>9.52</v>
      </c>
      <c r="AJ1275" s="3">
        <v>6.92</v>
      </c>
      <c r="AK1275" s="3">
        <v>6.7</v>
      </c>
      <c r="AL1275" s="3">
        <v>7.08</v>
      </c>
      <c r="AM1275" s="3">
        <v>6.03</v>
      </c>
    </row>
    <row r="1276">
      <c r="A1276" s="3" t="s">
        <v>2709</v>
      </c>
      <c r="B1276" s="3" t="s">
        <v>2710</v>
      </c>
      <c r="C1276" s="4">
        <v>21.0</v>
      </c>
      <c r="D1276" s="3" t="s">
        <v>58</v>
      </c>
      <c r="E1276" s="3" t="s">
        <v>82</v>
      </c>
      <c r="F1276" s="5">
        <v>6.28</v>
      </c>
      <c r="G1276" s="3">
        <v>0.0</v>
      </c>
      <c r="H1276" s="5">
        <v>78.56</v>
      </c>
      <c r="I1276" s="3" t="s">
        <v>391</v>
      </c>
      <c r="J1276" s="3">
        <f>IFERROR(__xludf.DUMMYFUNCTION("COUNTA(SPLIT(I1276,"",""))"),2.0)</f>
        <v>2</v>
      </c>
      <c r="K1276" s="3">
        <f>IFERROR(__xludf.DUMMYFUNCTION("IF(REGEXMATCH(I1276,""(?i)literary society""),1,0)"),1.0)</f>
        <v>1</v>
      </c>
      <c r="L1276" s="3">
        <f>IFERROR(__xludf.DUMMYFUNCTION("IF(REGEXMATCH(I1276,""(?i)robotics""),1,0)"),0.0)</f>
        <v>0</v>
      </c>
      <c r="M1276" s="3">
        <f>IFERROR(__xludf.DUMMYFUNCTION("IF(REGEXMATCH(I1276,""(?i)coding club""),1,0)"),0.0)</f>
        <v>0</v>
      </c>
      <c r="N1276" s="3">
        <f>IFERROR(__xludf.DUMMYFUNCTION("IF(REGEXMATCH(I1276,""(?i)entrepreneurship cell""),1,0)"),0.0)</f>
        <v>0</v>
      </c>
      <c r="O1276" s="3">
        <f>IFERROR(__xludf.DUMMYFUNCTION("IF(REGEXMATCH(I1276,""(?i)cultural club""),1,0)"),0.0)</f>
        <v>0</v>
      </c>
      <c r="P1276" s="3">
        <f>IFERROR(__xludf.DUMMYFUNCTION("IF(REGEXMATCH(I1276,""(?i)sports club""),1,0)"),1.0)</f>
        <v>1</v>
      </c>
      <c r="Q1276" s="3" t="s">
        <v>185</v>
      </c>
      <c r="R1276" s="3">
        <f>IFERROR(__xludf.DUMMYFUNCTION("COUNTA(SPLIT(Q1276,"",""))"),3.0)</f>
        <v>3</v>
      </c>
      <c r="S1276" s="3">
        <f>IFERROR(__xludf.DUMMYFUNCTION("IF(REGEXMATCH(Q1276,""(?i)c\+\+""),1,0)"),0.0)</f>
        <v>0</v>
      </c>
      <c r="T1276" s="3">
        <f>IFERROR(__xludf.DUMMYFUNCTION("IF(REGEXMATCH(Q1276,""(?i)machine learning""),1,0)"),1.0)</f>
        <v>1</v>
      </c>
      <c r="U1276" s="3">
        <f>IFERROR(__xludf.DUMMYFUNCTION("IF(REGEXMATCH(Q1276,""(?i)python""),1,0)"),1.0)</f>
        <v>1</v>
      </c>
      <c r="V1276" s="3">
        <f>IFERROR(__xludf.DUMMYFUNCTION("IF(REGEXMATCH(Q1276,""(?i)java""),1,0)"),0.0)</f>
        <v>0</v>
      </c>
      <c r="W1276" s="3">
        <f>IFERROR(__xludf.DUMMYFUNCTION("IF(REGEXMATCH(Q1276,""(?i)sql""),1,0)"),0.0)</f>
        <v>0</v>
      </c>
      <c r="X1276" s="3">
        <f>IFERROR(__xludf.DUMMYFUNCTION("IF(REGEXMATCH(Q1276,""(?i)web development""),1,0)"),1.0)</f>
        <v>1</v>
      </c>
      <c r="Y1276" s="3">
        <f>IFERROR(__xludf.DUMMYFUNCTION("IF(REGEXMATCH(Q1276,""(?i)data science""),1,0)"),0.0)</f>
        <v>0</v>
      </c>
      <c r="Z1276" s="3" t="s">
        <v>45</v>
      </c>
      <c r="AA1276" s="3" t="s">
        <v>61</v>
      </c>
      <c r="AB1276" s="3" t="s">
        <v>47</v>
      </c>
      <c r="AC1276" s="3" t="s">
        <v>48</v>
      </c>
      <c r="AD1276" s="3">
        <v>0.0</v>
      </c>
      <c r="AE1276" s="3" t="s">
        <v>49</v>
      </c>
      <c r="AF1276" s="3">
        <v>6.35</v>
      </c>
      <c r="AG1276" s="3">
        <v>7.03</v>
      </c>
      <c r="AH1276" s="3">
        <v>6.95</v>
      </c>
      <c r="AI1276" s="3">
        <v>5.42</v>
      </c>
      <c r="AJ1276" s="3">
        <v>6.06</v>
      </c>
      <c r="AK1276" s="3">
        <v>6.44</v>
      </c>
      <c r="AL1276" s="3">
        <v>4.96</v>
      </c>
      <c r="AM1276" s="3">
        <v>7.05</v>
      </c>
    </row>
    <row r="1277">
      <c r="A1277" s="3" t="s">
        <v>2711</v>
      </c>
      <c r="B1277" s="3" t="s">
        <v>252</v>
      </c>
      <c r="C1277" s="4">
        <v>19.0</v>
      </c>
      <c r="D1277" s="3" t="s">
        <v>58</v>
      </c>
      <c r="E1277" s="3" t="s">
        <v>42</v>
      </c>
      <c r="F1277" s="5">
        <v>6.53</v>
      </c>
      <c r="G1277" s="3">
        <v>2.0</v>
      </c>
      <c r="H1277" s="5">
        <v>97.96</v>
      </c>
      <c r="I1277" s="3" t="s">
        <v>12</v>
      </c>
      <c r="J1277" s="3">
        <f>IFERROR(__xludf.DUMMYFUNCTION("COUNTA(SPLIT(I1277,"",""))"),1.0)</f>
        <v>1</v>
      </c>
      <c r="K1277" s="3">
        <f>IFERROR(__xludf.DUMMYFUNCTION("IF(REGEXMATCH(I1277,""(?i)literary society""),1,0)"),0.0)</f>
        <v>0</v>
      </c>
      <c r="L1277" s="3">
        <f>IFERROR(__xludf.DUMMYFUNCTION("IF(REGEXMATCH(I1277,""(?i)robotics""),1,0)"),0.0)</f>
        <v>0</v>
      </c>
      <c r="M1277" s="3">
        <f>IFERROR(__xludf.DUMMYFUNCTION("IF(REGEXMATCH(I1277,""(?i)coding club""),1,0)"),1.0)</f>
        <v>1</v>
      </c>
      <c r="N1277" s="3">
        <f>IFERROR(__xludf.DUMMYFUNCTION("IF(REGEXMATCH(I1277,""(?i)entrepreneurship cell""),1,0)"),0.0)</f>
        <v>0</v>
      </c>
      <c r="O1277" s="3">
        <f>IFERROR(__xludf.DUMMYFUNCTION("IF(REGEXMATCH(I1277,""(?i)cultural club""),1,0)"),0.0)</f>
        <v>0</v>
      </c>
      <c r="P1277" s="3">
        <f>IFERROR(__xludf.DUMMYFUNCTION("IF(REGEXMATCH(I1277,""(?i)sports club""),1,0)"),0.0)</f>
        <v>0</v>
      </c>
      <c r="Q1277" s="3" t="s">
        <v>274</v>
      </c>
      <c r="R1277" s="3">
        <f>IFERROR(__xludf.DUMMYFUNCTION("COUNTA(SPLIT(Q1277,"",""))"),3.0)</f>
        <v>3</v>
      </c>
      <c r="S1277" s="3">
        <f>IFERROR(__xludf.DUMMYFUNCTION("IF(REGEXMATCH(Q1277,""(?i)c\+\+""),1,0)"),0.0)</f>
        <v>0</v>
      </c>
      <c r="T1277" s="3">
        <f>IFERROR(__xludf.DUMMYFUNCTION("IF(REGEXMATCH(Q1277,""(?i)machine learning""),1,0)"),0.0)</f>
        <v>0</v>
      </c>
      <c r="U1277" s="3">
        <f>IFERROR(__xludf.DUMMYFUNCTION("IF(REGEXMATCH(Q1277,""(?i)python""),1,0)"),0.0)</f>
        <v>0</v>
      </c>
      <c r="V1277" s="3">
        <f>IFERROR(__xludf.DUMMYFUNCTION("IF(REGEXMATCH(Q1277,""(?i)java""),1,0)"),1.0)</f>
        <v>1</v>
      </c>
      <c r="W1277" s="3">
        <f>IFERROR(__xludf.DUMMYFUNCTION("IF(REGEXMATCH(Q1277,""(?i)sql""),1,0)"),1.0)</f>
        <v>1</v>
      </c>
      <c r="X1277" s="3">
        <f>IFERROR(__xludf.DUMMYFUNCTION("IF(REGEXMATCH(Q1277,""(?i)web development""),1,0)"),1.0)</f>
        <v>1</v>
      </c>
      <c r="Y1277" s="3">
        <f>IFERROR(__xludf.DUMMYFUNCTION("IF(REGEXMATCH(Q1277,""(?i)data science""),1,0)"),0.0)</f>
        <v>0</v>
      </c>
      <c r="Z1277" s="3" t="s">
        <v>55</v>
      </c>
      <c r="AA1277" s="3" t="s">
        <v>48</v>
      </c>
      <c r="AB1277" s="3" t="s">
        <v>47</v>
      </c>
      <c r="AC1277" s="3" t="s">
        <v>48</v>
      </c>
      <c r="AD1277" s="3">
        <v>0.0</v>
      </c>
      <c r="AE1277" s="3" t="s">
        <v>49</v>
      </c>
      <c r="AF1277" s="3">
        <v>7.41</v>
      </c>
      <c r="AG1277" s="3">
        <v>7.92</v>
      </c>
      <c r="AH1277" s="3">
        <v>5.07</v>
      </c>
      <c r="AI1277" s="3">
        <v>6.18</v>
      </c>
      <c r="AJ1277" s="3">
        <v>6.57</v>
      </c>
      <c r="AK1277" s="3">
        <v>6.19</v>
      </c>
      <c r="AL1277" s="3">
        <v>5.45</v>
      </c>
      <c r="AM1277" s="3">
        <v>7.42</v>
      </c>
    </row>
    <row r="1278">
      <c r="A1278" s="3" t="s">
        <v>2712</v>
      </c>
      <c r="B1278" s="3" t="s">
        <v>2713</v>
      </c>
      <c r="C1278" s="4">
        <v>19.0</v>
      </c>
      <c r="D1278" s="3" t="s">
        <v>58</v>
      </c>
      <c r="E1278" s="3" t="s">
        <v>70</v>
      </c>
      <c r="F1278" s="5">
        <v>7.11</v>
      </c>
      <c r="G1278" s="3">
        <v>0.0</v>
      </c>
      <c r="H1278" s="5">
        <v>71.71</v>
      </c>
      <c r="I1278" s="3" t="s">
        <v>15</v>
      </c>
      <c r="J1278" s="3">
        <f>IFERROR(__xludf.DUMMYFUNCTION("COUNTA(SPLIT(I1278,"",""))"),1.0)</f>
        <v>1</v>
      </c>
      <c r="K1278" s="3">
        <f>IFERROR(__xludf.DUMMYFUNCTION("IF(REGEXMATCH(I1278,""(?i)literary society""),1,0)"),0.0)</f>
        <v>0</v>
      </c>
      <c r="L1278" s="3">
        <f>IFERROR(__xludf.DUMMYFUNCTION("IF(REGEXMATCH(I1278,""(?i)robotics""),1,0)"),0.0)</f>
        <v>0</v>
      </c>
      <c r="M1278" s="3">
        <f>IFERROR(__xludf.DUMMYFUNCTION("IF(REGEXMATCH(I1278,""(?i)coding club""),1,0)"),0.0)</f>
        <v>0</v>
      </c>
      <c r="N1278" s="3">
        <f>IFERROR(__xludf.DUMMYFUNCTION("IF(REGEXMATCH(I1278,""(?i)entrepreneurship cell""),1,0)"),0.0)</f>
        <v>0</v>
      </c>
      <c r="O1278" s="3">
        <f>IFERROR(__xludf.DUMMYFUNCTION("IF(REGEXMATCH(I1278,""(?i)cultural club""),1,0)"),0.0)</f>
        <v>0</v>
      </c>
      <c r="P1278" s="3">
        <f>IFERROR(__xludf.DUMMYFUNCTION("IF(REGEXMATCH(I1278,""(?i)sports club""),1,0)"),1.0)</f>
        <v>1</v>
      </c>
      <c r="Q1278" s="3" t="s">
        <v>360</v>
      </c>
      <c r="R1278" s="3">
        <f>IFERROR(__xludf.DUMMYFUNCTION("COUNTA(SPLIT(Q1278,"",""))"),2.0)</f>
        <v>2</v>
      </c>
      <c r="S1278" s="3">
        <f>IFERROR(__xludf.DUMMYFUNCTION("IF(REGEXMATCH(Q1278,""(?i)c\+\+""),1,0)"),0.0)</f>
        <v>0</v>
      </c>
      <c r="T1278" s="3">
        <f>IFERROR(__xludf.DUMMYFUNCTION("IF(REGEXMATCH(Q1278,""(?i)machine learning""),1,0)"),1.0)</f>
        <v>1</v>
      </c>
      <c r="U1278" s="3">
        <f>IFERROR(__xludf.DUMMYFUNCTION("IF(REGEXMATCH(Q1278,""(?i)python""),1,0)"),0.0)</f>
        <v>0</v>
      </c>
      <c r="V1278" s="3">
        <f>IFERROR(__xludf.DUMMYFUNCTION("IF(REGEXMATCH(Q1278,""(?i)java""),1,0)"),0.0)</f>
        <v>0</v>
      </c>
      <c r="W1278" s="3">
        <f>IFERROR(__xludf.DUMMYFUNCTION("IF(REGEXMATCH(Q1278,""(?i)sql""),1,0)"),0.0)</f>
        <v>0</v>
      </c>
      <c r="X1278" s="3">
        <f>IFERROR(__xludf.DUMMYFUNCTION("IF(REGEXMATCH(Q1278,""(?i)web development""),1,0)"),0.0)</f>
        <v>0</v>
      </c>
      <c r="Y1278" s="3">
        <f>IFERROR(__xludf.DUMMYFUNCTION("IF(REGEXMATCH(Q1278,""(?i)data science""),1,0)"),1.0)</f>
        <v>1</v>
      </c>
      <c r="Z1278" s="3" t="s">
        <v>45</v>
      </c>
      <c r="AA1278" s="3" t="s">
        <v>46</v>
      </c>
      <c r="AB1278" s="3" t="s">
        <v>66</v>
      </c>
      <c r="AC1278" s="3" t="s">
        <v>85</v>
      </c>
      <c r="AD1278" s="3">
        <v>5.96</v>
      </c>
      <c r="AE1278" s="3" t="s">
        <v>61</v>
      </c>
      <c r="AF1278" s="3">
        <v>7.05</v>
      </c>
      <c r="AG1278" s="3">
        <v>7.08</v>
      </c>
      <c r="AH1278" s="3">
        <v>9.01</v>
      </c>
      <c r="AI1278" s="3">
        <v>6.79</v>
      </c>
      <c r="AJ1278" s="3">
        <v>7.28</v>
      </c>
      <c r="AK1278" s="3">
        <v>5.37</v>
      </c>
      <c r="AL1278" s="3">
        <v>6.97</v>
      </c>
      <c r="AM1278" s="3">
        <v>7.33</v>
      </c>
    </row>
    <row r="1279">
      <c r="A1279" s="3" t="s">
        <v>2714</v>
      </c>
      <c r="B1279" s="3" t="s">
        <v>2715</v>
      </c>
      <c r="C1279" s="4">
        <v>21.0</v>
      </c>
      <c r="D1279" s="3" t="s">
        <v>41</v>
      </c>
      <c r="E1279" s="3" t="s">
        <v>42</v>
      </c>
      <c r="F1279" s="5">
        <v>7.07</v>
      </c>
      <c r="G1279" s="3">
        <v>1.0</v>
      </c>
      <c r="H1279" s="5">
        <v>77.21</v>
      </c>
      <c r="I1279" s="3" t="s">
        <v>15</v>
      </c>
      <c r="J1279" s="3">
        <f>IFERROR(__xludf.DUMMYFUNCTION("COUNTA(SPLIT(I1279,"",""))"),1.0)</f>
        <v>1</v>
      </c>
      <c r="K1279" s="3">
        <f>IFERROR(__xludf.DUMMYFUNCTION("IF(REGEXMATCH(I1279,""(?i)literary society""),1,0)"),0.0)</f>
        <v>0</v>
      </c>
      <c r="L1279" s="3">
        <f>IFERROR(__xludf.DUMMYFUNCTION("IF(REGEXMATCH(I1279,""(?i)robotics""),1,0)"),0.0)</f>
        <v>0</v>
      </c>
      <c r="M1279" s="3">
        <f>IFERROR(__xludf.DUMMYFUNCTION("IF(REGEXMATCH(I1279,""(?i)coding club""),1,0)"),0.0)</f>
        <v>0</v>
      </c>
      <c r="N1279" s="3">
        <f>IFERROR(__xludf.DUMMYFUNCTION("IF(REGEXMATCH(I1279,""(?i)entrepreneurship cell""),1,0)"),0.0)</f>
        <v>0</v>
      </c>
      <c r="O1279" s="3">
        <f>IFERROR(__xludf.DUMMYFUNCTION("IF(REGEXMATCH(I1279,""(?i)cultural club""),1,0)"),0.0)</f>
        <v>0</v>
      </c>
      <c r="P1279" s="3">
        <f>IFERROR(__xludf.DUMMYFUNCTION("IF(REGEXMATCH(I1279,""(?i)sports club""),1,0)"),1.0)</f>
        <v>1</v>
      </c>
      <c r="Q1279" s="3" t="s">
        <v>2275</v>
      </c>
      <c r="R1279" s="3">
        <f>IFERROR(__xludf.DUMMYFUNCTION("COUNTA(SPLIT(Q1279,"",""))"),5.0)</f>
        <v>5</v>
      </c>
      <c r="S1279" s="3">
        <f>IFERROR(__xludf.DUMMYFUNCTION("IF(REGEXMATCH(Q1279,""(?i)c\+\+""),1,0)"),1.0)</f>
        <v>1</v>
      </c>
      <c r="T1279" s="3">
        <f>IFERROR(__xludf.DUMMYFUNCTION("IF(REGEXMATCH(Q1279,""(?i)machine learning""),1,0)"),1.0)</f>
        <v>1</v>
      </c>
      <c r="U1279" s="3">
        <f>IFERROR(__xludf.DUMMYFUNCTION("IF(REGEXMATCH(Q1279,""(?i)python""),1,0)"),1.0)</f>
        <v>1</v>
      </c>
      <c r="V1279" s="3">
        <f>IFERROR(__xludf.DUMMYFUNCTION("IF(REGEXMATCH(Q1279,""(?i)java""),1,0)"),1.0)</f>
        <v>1</v>
      </c>
      <c r="W1279" s="3">
        <f>IFERROR(__xludf.DUMMYFUNCTION("IF(REGEXMATCH(Q1279,""(?i)sql""),1,0)"),0.0)</f>
        <v>0</v>
      </c>
      <c r="X1279" s="3">
        <f>IFERROR(__xludf.DUMMYFUNCTION("IF(REGEXMATCH(Q1279,""(?i)web development""),1,0)"),1.0)</f>
        <v>1</v>
      </c>
      <c r="Y1279" s="3">
        <f>IFERROR(__xludf.DUMMYFUNCTION("IF(REGEXMATCH(Q1279,""(?i)data science""),1,0)"),0.0)</f>
        <v>0</v>
      </c>
      <c r="Z1279" s="3" t="s">
        <v>45</v>
      </c>
      <c r="AA1279" s="3" t="s">
        <v>61</v>
      </c>
      <c r="AB1279" s="3" t="s">
        <v>66</v>
      </c>
      <c r="AC1279" s="3" t="s">
        <v>67</v>
      </c>
      <c r="AD1279" s="3">
        <v>12.97</v>
      </c>
      <c r="AE1279" s="3" t="s">
        <v>61</v>
      </c>
      <c r="AF1279" s="3">
        <v>8.04</v>
      </c>
      <c r="AG1279" s="3">
        <v>6.19</v>
      </c>
      <c r="AH1279" s="3">
        <v>8.75</v>
      </c>
      <c r="AI1279" s="3">
        <v>5.03</v>
      </c>
      <c r="AJ1279" s="3">
        <v>6.45</v>
      </c>
      <c r="AK1279" s="3">
        <v>7.62</v>
      </c>
      <c r="AL1279" s="3">
        <v>8.18</v>
      </c>
      <c r="AM1279" s="3">
        <v>6.32</v>
      </c>
    </row>
    <row r="1280">
      <c r="A1280" s="3" t="s">
        <v>2716</v>
      </c>
      <c r="B1280" s="3" t="s">
        <v>212</v>
      </c>
      <c r="C1280" s="4">
        <v>21.0</v>
      </c>
      <c r="D1280" s="3" t="s">
        <v>41</v>
      </c>
      <c r="E1280" s="3" t="s">
        <v>59</v>
      </c>
      <c r="F1280" s="5">
        <v>7.08</v>
      </c>
      <c r="G1280" s="3">
        <v>3.0</v>
      </c>
      <c r="H1280" s="5">
        <v>73.41</v>
      </c>
      <c r="I1280" s="3" t="s">
        <v>702</v>
      </c>
      <c r="J1280" s="3">
        <f>IFERROR(__xludf.DUMMYFUNCTION("COUNTA(SPLIT(I1280,"",""))"),3.0)</f>
        <v>3</v>
      </c>
      <c r="K1280" s="3">
        <f>IFERROR(__xludf.DUMMYFUNCTION("IF(REGEXMATCH(I1280,""(?i)literary society""),1,0)"),1.0)</f>
        <v>1</v>
      </c>
      <c r="L1280" s="3">
        <f>IFERROR(__xludf.DUMMYFUNCTION("IF(REGEXMATCH(I1280,""(?i)robotics""),1,0)"),1.0)</f>
        <v>1</v>
      </c>
      <c r="M1280" s="3">
        <f>IFERROR(__xludf.DUMMYFUNCTION("IF(REGEXMATCH(I1280,""(?i)coding club""),1,0)"),0.0)</f>
        <v>0</v>
      </c>
      <c r="N1280" s="3">
        <f>IFERROR(__xludf.DUMMYFUNCTION("IF(REGEXMATCH(I1280,""(?i)entrepreneurship cell""),1,0)"),0.0)</f>
        <v>0</v>
      </c>
      <c r="O1280" s="3">
        <f>IFERROR(__xludf.DUMMYFUNCTION("IF(REGEXMATCH(I1280,""(?i)cultural club""),1,0)"),0.0)</f>
        <v>0</v>
      </c>
      <c r="P1280" s="3">
        <f>IFERROR(__xludf.DUMMYFUNCTION("IF(REGEXMATCH(I1280,""(?i)sports club""),1,0)"),1.0)</f>
        <v>1</v>
      </c>
      <c r="Q1280" s="3" t="s">
        <v>703</v>
      </c>
      <c r="R1280" s="3">
        <f>IFERROR(__xludf.DUMMYFUNCTION("COUNTA(SPLIT(Q1280,"",""))"),4.0)</f>
        <v>4</v>
      </c>
      <c r="S1280" s="3">
        <f>IFERROR(__xludf.DUMMYFUNCTION("IF(REGEXMATCH(Q1280,""(?i)c\+\+""),1,0)"),0.0)</f>
        <v>0</v>
      </c>
      <c r="T1280" s="3">
        <f>IFERROR(__xludf.DUMMYFUNCTION("IF(REGEXMATCH(Q1280,""(?i)machine learning""),1,0)"),0.0)</f>
        <v>0</v>
      </c>
      <c r="U1280" s="3">
        <f>IFERROR(__xludf.DUMMYFUNCTION("IF(REGEXMATCH(Q1280,""(?i)python""),1,0)"),1.0)</f>
        <v>1</v>
      </c>
      <c r="V1280" s="3">
        <f>IFERROR(__xludf.DUMMYFUNCTION("IF(REGEXMATCH(Q1280,""(?i)java""),1,0)"),1.0)</f>
        <v>1</v>
      </c>
      <c r="W1280" s="3">
        <f>IFERROR(__xludf.DUMMYFUNCTION("IF(REGEXMATCH(Q1280,""(?i)sql""),1,0)"),1.0)</f>
        <v>1</v>
      </c>
      <c r="X1280" s="3">
        <f>IFERROR(__xludf.DUMMYFUNCTION("IF(REGEXMATCH(Q1280,""(?i)web development""),1,0)"),1.0)</f>
        <v>1</v>
      </c>
      <c r="Y1280" s="3">
        <f>IFERROR(__xludf.DUMMYFUNCTION("IF(REGEXMATCH(Q1280,""(?i)data science""),1,0)"),0.0)</f>
        <v>0</v>
      </c>
      <c r="Z1280" s="3" t="s">
        <v>55</v>
      </c>
      <c r="AA1280" s="3" t="s">
        <v>48</v>
      </c>
      <c r="AB1280" s="3" t="s">
        <v>66</v>
      </c>
      <c r="AC1280" s="3" t="s">
        <v>98</v>
      </c>
      <c r="AD1280" s="3">
        <v>4.14</v>
      </c>
      <c r="AE1280" s="3" t="s">
        <v>61</v>
      </c>
      <c r="AF1280" s="3">
        <v>5.87</v>
      </c>
      <c r="AG1280" s="3">
        <v>7.62</v>
      </c>
      <c r="AH1280" s="3">
        <v>7.63</v>
      </c>
      <c r="AI1280" s="3">
        <v>6.2</v>
      </c>
      <c r="AJ1280" s="3">
        <v>7.9</v>
      </c>
      <c r="AK1280" s="3">
        <v>6.37</v>
      </c>
      <c r="AL1280" s="3">
        <v>7.25</v>
      </c>
      <c r="AM1280" s="3">
        <v>7.82</v>
      </c>
    </row>
    <row r="1281">
      <c r="A1281" s="3" t="s">
        <v>2717</v>
      </c>
      <c r="B1281" s="3" t="s">
        <v>2718</v>
      </c>
      <c r="C1281" s="4">
        <v>21.0</v>
      </c>
      <c r="D1281" s="3" t="s">
        <v>41</v>
      </c>
      <c r="E1281" s="3" t="s">
        <v>52</v>
      </c>
      <c r="F1281" s="5">
        <v>6.84</v>
      </c>
      <c r="G1281" s="3">
        <v>2.0</v>
      </c>
      <c r="H1281" s="5">
        <v>95.25</v>
      </c>
      <c r="I1281" s="3" t="s">
        <v>14</v>
      </c>
      <c r="J1281" s="3">
        <f>IFERROR(__xludf.DUMMYFUNCTION("COUNTA(SPLIT(I1281,"",""))"),1.0)</f>
        <v>1</v>
      </c>
      <c r="K1281" s="3">
        <f>IFERROR(__xludf.DUMMYFUNCTION("IF(REGEXMATCH(I1281,""(?i)literary society""),1,0)"),0.0)</f>
        <v>0</v>
      </c>
      <c r="L1281" s="3">
        <f>IFERROR(__xludf.DUMMYFUNCTION("IF(REGEXMATCH(I1281,""(?i)robotics""),1,0)"),0.0)</f>
        <v>0</v>
      </c>
      <c r="M1281" s="3">
        <f>IFERROR(__xludf.DUMMYFUNCTION("IF(REGEXMATCH(I1281,""(?i)coding club""),1,0)"),0.0)</f>
        <v>0</v>
      </c>
      <c r="N1281" s="3">
        <f>IFERROR(__xludf.DUMMYFUNCTION("IF(REGEXMATCH(I1281,""(?i)entrepreneurship cell""),1,0)"),0.0)</f>
        <v>0</v>
      </c>
      <c r="O1281" s="3">
        <f>IFERROR(__xludf.DUMMYFUNCTION("IF(REGEXMATCH(I1281,""(?i)cultural club""),1,0)"),1.0)</f>
        <v>1</v>
      </c>
      <c r="P1281" s="3">
        <f>IFERROR(__xludf.DUMMYFUNCTION("IF(REGEXMATCH(I1281,""(?i)sports club""),1,0)"),0.0)</f>
        <v>0</v>
      </c>
      <c r="Q1281" s="3" t="s">
        <v>316</v>
      </c>
      <c r="R1281" s="3">
        <f>IFERROR(__xludf.DUMMYFUNCTION("COUNTA(SPLIT(Q1281,"",""))"),4.0)</f>
        <v>4</v>
      </c>
      <c r="S1281" s="3">
        <f>IFERROR(__xludf.DUMMYFUNCTION("IF(REGEXMATCH(Q1281,""(?i)c\+\+""),1,0)"),0.0)</f>
        <v>0</v>
      </c>
      <c r="T1281" s="3">
        <f>IFERROR(__xludf.DUMMYFUNCTION("IF(REGEXMATCH(Q1281,""(?i)machine learning""),1,0)"),0.0)</f>
        <v>0</v>
      </c>
      <c r="U1281" s="3">
        <f>IFERROR(__xludf.DUMMYFUNCTION("IF(REGEXMATCH(Q1281,""(?i)python""),1,0)"),1.0)</f>
        <v>1</v>
      </c>
      <c r="V1281" s="3">
        <f>IFERROR(__xludf.DUMMYFUNCTION("IF(REGEXMATCH(Q1281,""(?i)java""),1,0)"),0.0)</f>
        <v>0</v>
      </c>
      <c r="W1281" s="3">
        <f>IFERROR(__xludf.DUMMYFUNCTION("IF(REGEXMATCH(Q1281,""(?i)sql""),1,0)"),1.0)</f>
        <v>1</v>
      </c>
      <c r="X1281" s="3">
        <f>IFERROR(__xludf.DUMMYFUNCTION("IF(REGEXMATCH(Q1281,""(?i)web development""),1,0)"),1.0)</f>
        <v>1</v>
      </c>
      <c r="Y1281" s="3">
        <f>IFERROR(__xludf.DUMMYFUNCTION("IF(REGEXMATCH(Q1281,""(?i)data science""),1,0)"),1.0)</f>
        <v>1</v>
      </c>
      <c r="Z1281" s="3" t="s">
        <v>45</v>
      </c>
      <c r="AA1281" s="3" t="s">
        <v>67</v>
      </c>
      <c r="AB1281" s="3" t="s">
        <v>66</v>
      </c>
      <c r="AC1281" s="3" t="s">
        <v>72</v>
      </c>
      <c r="AD1281" s="3">
        <v>8.58</v>
      </c>
      <c r="AE1281" s="3" t="s">
        <v>61</v>
      </c>
      <c r="AF1281" s="3">
        <v>8.23</v>
      </c>
      <c r="AG1281" s="3">
        <v>6.82</v>
      </c>
      <c r="AH1281" s="3">
        <v>5.99</v>
      </c>
      <c r="AI1281" s="3">
        <v>6.02</v>
      </c>
      <c r="AJ1281" s="3">
        <v>6.7</v>
      </c>
      <c r="AK1281" s="3">
        <v>6.7</v>
      </c>
      <c r="AL1281" s="3">
        <v>7.91</v>
      </c>
      <c r="AM1281" s="3">
        <v>6.33</v>
      </c>
    </row>
    <row r="1282">
      <c r="A1282" s="3" t="s">
        <v>2719</v>
      </c>
      <c r="B1282" s="3" t="s">
        <v>127</v>
      </c>
      <c r="C1282" s="4">
        <v>18.0</v>
      </c>
      <c r="D1282" s="3" t="s">
        <v>58</v>
      </c>
      <c r="E1282" s="3" t="s">
        <v>92</v>
      </c>
      <c r="F1282" s="5">
        <v>6.57</v>
      </c>
      <c r="G1282" s="3">
        <v>1.0</v>
      </c>
      <c r="H1282" s="5">
        <v>69.01</v>
      </c>
      <c r="I1282" s="3" t="s">
        <v>209</v>
      </c>
      <c r="J1282" s="3">
        <f>IFERROR(__xludf.DUMMYFUNCTION("COUNTA(SPLIT(I1282,"",""))"),2.0)</f>
        <v>2</v>
      </c>
      <c r="K1282" s="3">
        <f>IFERROR(__xludf.DUMMYFUNCTION("IF(REGEXMATCH(I1282,""(?i)literary society""),1,0)"),0.0)</f>
        <v>0</v>
      </c>
      <c r="L1282" s="3">
        <f>IFERROR(__xludf.DUMMYFUNCTION("IF(REGEXMATCH(I1282,""(?i)robotics""),1,0)"),0.0)</f>
        <v>0</v>
      </c>
      <c r="M1282" s="3">
        <f>IFERROR(__xludf.DUMMYFUNCTION("IF(REGEXMATCH(I1282,""(?i)coding club""),1,0)"),0.0)</f>
        <v>0</v>
      </c>
      <c r="N1282" s="3">
        <f>IFERROR(__xludf.DUMMYFUNCTION("IF(REGEXMATCH(I1282,""(?i)entrepreneurship cell""),1,0)"),0.0)</f>
        <v>0</v>
      </c>
      <c r="O1282" s="3">
        <f>IFERROR(__xludf.DUMMYFUNCTION("IF(REGEXMATCH(I1282,""(?i)cultural club""),1,0)"),1.0)</f>
        <v>1</v>
      </c>
      <c r="P1282" s="3">
        <f>IFERROR(__xludf.DUMMYFUNCTION("IF(REGEXMATCH(I1282,""(?i)sports club""),1,0)"),1.0)</f>
        <v>1</v>
      </c>
      <c r="Q1282" s="3" t="s">
        <v>823</v>
      </c>
      <c r="R1282" s="3">
        <f>IFERROR(__xludf.DUMMYFUNCTION("COUNTA(SPLIT(Q1282,"",""))"),3.0)</f>
        <v>3</v>
      </c>
      <c r="S1282" s="3">
        <f>IFERROR(__xludf.DUMMYFUNCTION("IF(REGEXMATCH(Q1282,""(?i)c\+\+""),1,0)"),0.0)</f>
        <v>0</v>
      </c>
      <c r="T1282" s="3">
        <f>IFERROR(__xludf.DUMMYFUNCTION("IF(REGEXMATCH(Q1282,""(?i)machine learning""),1,0)"),0.0)</f>
        <v>0</v>
      </c>
      <c r="U1282" s="3">
        <f>IFERROR(__xludf.DUMMYFUNCTION("IF(REGEXMATCH(Q1282,""(?i)python""),1,0)"),0.0)</f>
        <v>0</v>
      </c>
      <c r="V1282" s="3">
        <f>IFERROR(__xludf.DUMMYFUNCTION("IF(REGEXMATCH(Q1282,""(?i)java""),1,0)"),1.0)</f>
        <v>1</v>
      </c>
      <c r="W1282" s="3">
        <f>IFERROR(__xludf.DUMMYFUNCTION("IF(REGEXMATCH(Q1282,""(?i)sql""),1,0)"),1.0)</f>
        <v>1</v>
      </c>
      <c r="X1282" s="3">
        <f>IFERROR(__xludf.DUMMYFUNCTION("IF(REGEXMATCH(Q1282,""(?i)web development""),1,0)"),0.0)</f>
        <v>0</v>
      </c>
      <c r="Y1282" s="3">
        <f>IFERROR(__xludf.DUMMYFUNCTION("IF(REGEXMATCH(Q1282,""(?i)data science""),1,0)"),1.0)</f>
        <v>1</v>
      </c>
      <c r="Z1282" s="3" t="s">
        <v>45</v>
      </c>
      <c r="AA1282" s="3" t="s">
        <v>67</v>
      </c>
      <c r="AB1282" s="3" t="s">
        <v>66</v>
      </c>
      <c r="AC1282" s="3" t="s">
        <v>85</v>
      </c>
      <c r="AD1282" s="3">
        <v>9.21</v>
      </c>
      <c r="AE1282" s="3" t="s">
        <v>61</v>
      </c>
      <c r="AF1282" s="3">
        <v>4.99</v>
      </c>
      <c r="AG1282" s="3">
        <v>8.07</v>
      </c>
      <c r="AH1282" s="3">
        <v>7.71</v>
      </c>
      <c r="AI1282" s="3">
        <v>6.71</v>
      </c>
      <c r="AJ1282" s="3">
        <v>5.58</v>
      </c>
      <c r="AK1282" s="3">
        <v>7.6</v>
      </c>
      <c r="AL1282" s="3">
        <v>4.92</v>
      </c>
      <c r="AM1282" s="3">
        <v>6.98</v>
      </c>
    </row>
    <row r="1283">
      <c r="A1283" s="3" t="s">
        <v>2720</v>
      </c>
      <c r="B1283" s="3" t="s">
        <v>100</v>
      </c>
      <c r="C1283" s="4">
        <v>23.0</v>
      </c>
      <c r="D1283" s="3" t="s">
        <v>58</v>
      </c>
      <c r="E1283" s="3" t="s">
        <v>70</v>
      </c>
      <c r="F1283" s="5">
        <v>7.26</v>
      </c>
      <c r="G1283" s="3">
        <v>1.0</v>
      </c>
      <c r="H1283" s="5">
        <v>76.78</v>
      </c>
      <c r="I1283" s="3" t="s">
        <v>209</v>
      </c>
      <c r="J1283" s="3">
        <f>IFERROR(__xludf.DUMMYFUNCTION("COUNTA(SPLIT(I1283,"",""))"),2.0)</f>
        <v>2</v>
      </c>
      <c r="K1283" s="3">
        <f>IFERROR(__xludf.DUMMYFUNCTION("IF(REGEXMATCH(I1283,""(?i)literary society""),1,0)"),0.0)</f>
        <v>0</v>
      </c>
      <c r="L1283" s="3">
        <f>IFERROR(__xludf.DUMMYFUNCTION("IF(REGEXMATCH(I1283,""(?i)robotics""),1,0)"),0.0)</f>
        <v>0</v>
      </c>
      <c r="M1283" s="3">
        <f>IFERROR(__xludf.DUMMYFUNCTION("IF(REGEXMATCH(I1283,""(?i)coding club""),1,0)"),0.0)</f>
        <v>0</v>
      </c>
      <c r="N1283" s="3">
        <f>IFERROR(__xludf.DUMMYFUNCTION("IF(REGEXMATCH(I1283,""(?i)entrepreneurship cell""),1,0)"),0.0)</f>
        <v>0</v>
      </c>
      <c r="O1283" s="3">
        <f>IFERROR(__xludf.DUMMYFUNCTION("IF(REGEXMATCH(I1283,""(?i)cultural club""),1,0)"),1.0)</f>
        <v>1</v>
      </c>
      <c r="P1283" s="3">
        <f>IFERROR(__xludf.DUMMYFUNCTION("IF(REGEXMATCH(I1283,""(?i)sports club""),1,0)"),1.0)</f>
        <v>1</v>
      </c>
      <c r="Q1283" s="3" t="s">
        <v>1276</v>
      </c>
      <c r="R1283" s="3">
        <f>IFERROR(__xludf.DUMMYFUNCTION("COUNTA(SPLIT(Q1283,"",""))"),5.0)</f>
        <v>5</v>
      </c>
      <c r="S1283" s="3">
        <f>IFERROR(__xludf.DUMMYFUNCTION("IF(REGEXMATCH(Q1283,""(?i)c\+\+""),1,0)"),1.0)</f>
        <v>1</v>
      </c>
      <c r="T1283" s="3">
        <f>IFERROR(__xludf.DUMMYFUNCTION("IF(REGEXMATCH(Q1283,""(?i)machine learning""),1,0)"),0.0)</f>
        <v>0</v>
      </c>
      <c r="U1283" s="3">
        <f>IFERROR(__xludf.DUMMYFUNCTION("IF(REGEXMATCH(Q1283,""(?i)python""),1,0)"),1.0)</f>
        <v>1</v>
      </c>
      <c r="V1283" s="3">
        <f>IFERROR(__xludf.DUMMYFUNCTION("IF(REGEXMATCH(Q1283,""(?i)java""),1,0)"),1.0)</f>
        <v>1</v>
      </c>
      <c r="W1283" s="3">
        <f>IFERROR(__xludf.DUMMYFUNCTION("IF(REGEXMATCH(Q1283,""(?i)sql""),1,0)"),1.0)</f>
        <v>1</v>
      </c>
      <c r="X1283" s="3">
        <f>IFERROR(__xludf.DUMMYFUNCTION("IF(REGEXMATCH(Q1283,""(?i)web development""),1,0)"),0.0)</f>
        <v>0</v>
      </c>
      <c r="Y1283" s="3">
        <f>IFERROR(__xludf.DUMMYFUNCTION("IF(REGEXMATCH(Q1283,""(?i)data science""),1,0)"),1.0)</f>
        <v>1</v>
      </c>
      <c r="Z1283" s="3" t="s">
        <v>45</v>
      </c>
      <c r="AA1283" s="3" t="s">
        <v>98</v>
      </c>
      <c r="AB1283" s="3" t="s">
        <v>66</v>
      </c>
      <c r="AC1283" s="3" t="s">
        <v>85</v>
      </c>
      <c r="AD1283" s="3">
        <v>11.25</v>
      </c>
      <c r="AE1283" s="3" t="s">
        <v>75</v>
      </c>
      <c r="AF1283" s="3">
        <v>5.62</v>
      </c>
      <c r="AG1283" s="3">
        <v>8.7</v>
      </c>
      <c r="AH1283" s="3">
        <v>8.08</v>
      </c>
      <c r="AI1283" s="3">
        <v>5.84</v>
      </c>
      <c r="AJ1283" s="3">
        <v>7.47</v>
      </c>
      <c r="AK1283" s="3">
        <v>7.84</v>
      </c>
      <c r="AL1283" s="3">
        <v>7.16</v>
      </c>
      <c r="AM1283" s="3">
        <v>7.33</v>
      </c>
    </row>
    <row r="1284">
      <c r="A1284" s="3" t="s">
        <v>2721</v>
      </c>
      <c r="B1284" s="3" t="s">
        <v>190</v>
      </c>
      <c r="C1284" s="4">
        <v>22.0</v>
      </c>
      <c r="D1284" s="3" t="s">
        <v>58</v>
      </c>
      <c r="E1284" s="3" t="s">
        <v>59</v>
      </c>
      <c r="F1284" s="5">
        <v>7.51</v>
      </c>
      <c r="G1284" s="3">
        <v>0.0</v>
      </c>
      <c r="H1284" s="5">
        <v>98.08</v>
      </c>
      <c r="I1284" s="3" t="s">
        <v>2722</v>
      </c>
      <c r="J1284" s="3">
        <f>IFERROR(__xludf.DUMMYFUNCTION("COUNTA(SPLIT(I1284,"",""))"),3.0)</f>
        <v>3</v>
      </c>
      <c r="K1284" s="3">
        <f>IFERROR(__xludf.DUMMYFUNCTION("IF(REGEXMATCH(I1284,""(?i)literary society""),1,0)"),1.0)</f>
        <v>1</v>
      </c>
      <c r="L1284" s="3">
        <f>IFERROR(__xludf.DUMMYFUNCTION("IF(REGEXMATCH(I1284,""(?i)robotics""),1,0)"),1.0)</f>
        <v>1</v>
      </c>
      <c r="M1284" s="3">
        <f>IFERROR(__xludf.DUMMYFUNCTION("IF(REGEXMATCH(I1284,""(?i)coding club""),1,0)"),0.0)</f>
        <v>0</v>
      </c>
      <c r="N1284" s="3">
        <f>IFERROR(__xludf.DUMMYFUNCTION("IF(REGEXMATCH(I1284,""(?i)entrepreneurship cell""),1,0)"),1.0)</f>
        <v>1</v>
      </c>
      <c r="O1284" s="3">
        <f>IFERROR(__xludf.DUMMYFUNCTION("IF(REGEXMATCH(I1284,""(?i)cultural club""),1,0)"),0.0)</f>
        <v>0</v>
      </c>
      <c r="P1284" s="3">
        <f>IFERROR(__xludf.DUMMYFUNCTION("IF(REGEXMATCH(I1284,""(?i)sports club""),1,0)"),0.0)</f>
        <v>0</v>
      </c>
      <c r="Q1284" s="3" t="s">
        <v>2723</v>
      </c>
      <c r="R1284" s="3">
        <f>IFERROR(__xludf.DUMMYFUNCTION("COUNTA(SPLIT(Q1284,"",""))"),5.0)</f>
        <v>5</v>
      </c>
      <c r="S1284" s="3">
        <f>IFERROR(__xludf.DUMMYFUNCTION("IF(REGEXMATCH(Q1284,""(?i)c\+\+""),1,0)"),1.0)</f>
        <v>1</v>
      </c>
      <c r="T1284" s="3">
        <f>IFERROR(__xludf.DUMMYFUNCTION("IF(REGEXMATCH(Q1284,""(?i)machine learning""),1,0)"),1.0)</f>
        <v>1</v>
      </c>
      <c r="U1284" s="3">
        <f>IFERROR(__xludf.DUMMYFUNCTION("IF(REGEXMATCH(Q1284,""(?i)python""),1,0)"),1.0)</f>
        <v>1</v>
      </c>
      <c r="V1284" s="3">
        <f>IFERROR(__xludf.DUMMYFUNCTION("IF(REGEXMATCH(Q1284,""(?i)java""),1,0)"),1.0)</f>
        <v>1</v>
      </c>
      <c r="W1284" s="3">
        <f>IFERROR(__xludf.DUMMYFUNCTION("IF(REGEXMATCH(Q1284,""(?i)sql""),1,0)"),0.0)</f>
        <v>0</v>
      </c>
      <c r="X1284" s="3">
        <f>IFERROR(__xludf.DUMMYFUNCTION("IF(REGEXMATCH(Q1284,""(?i)web development""),1,0)"),0.0)</f>
        <v>0</v>
      </c>
      <c r="Y1284" s="3">
        <f>IFERROR(__xludf.DUMMYFUNCTION("IF(REGEXMATCH(Q1284,""(?i)data science""),1,0)"),1.0)</f>
        <v>1</v>
      </c>
      <c r="Z1284" s="3" t="s">
        <v>55</v>
      </c>
      <c r="AA1284" s="3" t="s">
        <v>48</v>
      </c>
      <c r="AB1284" s="3" t="s">
        <v>47</v>
      </c>
      <c r="AC1284" s="3" t="s">
        <v>48</v>
      </c>
      <c r="AD1284" s="3">
        <v>0.0</v>
      </c>
      <c r="AE1284" s="3" t="s">
        <v>49</v>
      </c>
      <c r="AF1284" s="3">
        <v>8.55</v>
      </c>
      <c r="AG1284" s="3">
        <v>9.41</v>
      </c>
      <c r="AH1284" s="3">
        <v>6.53</v>
      </c>
      <c r="AI1284" s="3">
        <v>6.57</v>
      </c>
      <c r="AJ1284" s="3">
        <v>6.75</v>
      </c>
      <c r="AK1284" s="3">
        <v>7.6</v>
      </c>
      <c r="AL1284" s="3">
        <v>8.33</v>
      </c>
      <c r="AM1284" s="3">
        <v>6.35</v>
      </c>
    </row>
    <row r="1285">
      <c r="A1285" s="3" t="s">
        <v>2724</v>
      </c>
      <c r="B1285" s="3" t="s">
        <v>2725</v>
      </c>
      <c r="C1285" s="4">
        <v>20.0</v>
      </c>
      <c r="D1285" s="3" t="s">
        <v>58</v>
      </c>
      <c r="E1285" s="3" t="s">
        <v>82</v>
      </c>
      <c r="F1285" s="5">
        <v>6.69</v>
      </c>
      <c r="G1285" s="3">
        <v>1.0</v>
      </c>
      <c r="H1285" s="5">
        <v>88.78</v>
      </c>
      <c r="I1285" s="3" t="s">
        <v>243</v>
      </c>
      <c r="J1285" s="3">
        <f>IFERROR(__xludf.DUMMYFUNCTION("COUNTA(SPLIT(I1285,"",""))"),2.0)</f>
        <v>2</v>
      </c>
      <c r="K1285" s="3">
        <f>IFERROR(__xludf.DUMMYFUNCTION("IF(REGEXMATCH(I1285,""(?i)literary society""),1,0)"),0.0)</f>
        <v>0</v>
      </c>
      <c r="L1285" s="3">
        <f>IFERROR(__xludf.DUMMYFUNCTION("IF(REGEXMATCH(I1285,""(?i)robotics""),1,0)"),1.0)</f>
        <v>1</v>
      </c>
      <c r="M1285" s="3">
        <f>IFERROR(__xludf.DUMMYFUNCTION("IF(REGEXMATCH(I1285,""(?i)coding club""),1,0)"),0.0)</f>
        <v>0</v>
      </c>
      <c r="N1285" s="3">
        <f>IFERROR(__xludf.DUMMYFUNCTION("IF(REGEXMATCH(I1285,""(?i)entrepreneurship cell""),1,0)"),0.0)</f>
        <v>0</v>
      </c>
      <c r="O1285" s="3">
        <f>IFERROR(__xludf.DUMMYFUNCTION("IF(REGEXMATCH(I1285,""(?i)cultural club""),1,0)"),1.0)</f>
        <v>1</v>
      </c>
      <c r="P1285" s="3">
        <f>IFERROR(__xludf.DUMMYFUNCTION("IF(REGEXMATCH(I1285,""(?i)sports club""),1,0)"),0.0)</f>
        <v>0</v>
      </c>
      <c r="Q1285" s="3" t="s">
        <v>1478</v>
      </c>
      <c r="R1285" s="3">
        <f>IFERROR(__xludf.DUMMYFUNCTION("COUNTA(SPLIT(Q1285,"",""))"),3.0)</f>
        <v>3</v>
      </c>
      <c r="S1285" s="3">
        <f>IFERROR(__xludf.DUMMYFUNCTION("IF(REGEXMATCH(Q1285,""(?i)c\+\+""),1,0)"),0.0)</f>
        <v>0</v>
      </c>
      <c r="T1285" s="3">
        <f>IFERROR(__xludf.DUMMYFUNCTION("IF(REGEXMATCH(Q1285,""(?i)machine learning""),1,0)"),1.0)</f>
        <v>1</v>
      </c>
      <c r="U1285" s="3">
        <f>IFERROR(__xludf.DUMMYFUNCTION("IF(REGEXMATCH(Q1285,""(?i)python""),1,0)"),0.0)</f>
        <v>0</v>
      </c>
      <c r="V1285" s="3">
        <f>IFERROR(__xludf.DUMMYFUNCTION("IF(REGEXMATCH(Q1285,""(?i)java""),1,0)"),0.0)</f>
        <v>0</v>
      </c>
      <c r="W1285" s="3">
        <f>IFERROR(__xludf.DUMMYFUNCTION("IF(REGEXMATCH(Q1285,""(?i)sql""),1,0)"),1.0)</f>
        <v>1</v>
      </c>
      <c r="X1285" s="3">
        <f>IFERROR(__xludf.DUMMYFUNCTION("IF(REGEXMATCH(Q1285,""(?i)web development""),1,0)"),0.0)</f>
        <v>0</v>
      </c>
      <c r="Y1285" s="3">
        <f>IFERROR(__xludf.DUMMYFUNCTION("IF(REGEXMATCH(Q1285,""(?i)data science""),1,0)"),1.0)</f>
        <v>1</v>
      </c>
      <c r="Z1285" s="3" t="s">
        <v>45</v>
      </c>
      <c r="AA1285" s="3" t="s">
        <v>98</v>
      </c>
      <c r="AB1285" s="3" t="s">
        <v>47</v>
      </c>
      <c r="AC1285" s="3" t="s">
        <v>48</v>
      </c>
      <c r="AD1285" s="3">
        <v>0.0</v>
      </c>
      <c r="AE1285" s="3" t="s">
        <v>49</v>
      </c>
      <c r="AF1285" s="3">
        <v>8.02</v>
      </c>
      <c r="AG1285" s="3">
        <v>8.44</v>
      </c>
      <c r="AH1285" s="3">
        <v>5.95</v>
      </c>
      <c r="AI1285" s="3">
        <v>6.03</v>
      </c>
      <c r="AJ1285" s="3">
        <v>6.55</v>
      </c>
      <c r="AK1285" s="3">
        <v>6.24</v>
      </c>
      <c r="AL1285" s="3">
        <v>7.22</v>
      </c>
      <c r="AM1285" s="3">
        <v>5.05</v>
      </c>
    </row>
    <row r="1286">
      <c r="A1286" s="3" t="s">
        <v>2726</v>
      </c>
      <c r="B1286" s="3" t="s">
        <v>2727</v>
      </c>
      <c r="C1286" s="4">
        <v>19.0</v>
      </c>
      <c r="D1286" s="3" t="s">
        <v>58</v>
      </c>
      <c r="E1286" s="3" t="s">
        <v>82</v>
      </c>
      <c r="F1286" s="5">
        <v>6.94</v>
      </c>
      <c r="G1286" s="3">
        <v>1.0</v>
      </c>
      <c r="H1286" s="5">
        <v>93.23</v>
      </c>
      <c r="I1286" s="3" t="s">
        <v>619</v>
      </c>
      <c r="J1286" s="3">
        <f>IFERROR(__xludf.DUMMYFUNCTION("COUNTA(SPLIT(I1286,"",""))"),3.0)</f>
        <v>3</v>
      </c>
      <c r="K1286" s="3">
        <f>IFERROR(__xludf.DUMMYFUNCTION("IF(REGEXMATCH(I1286,""(?i)literary society""),1,0)"),1.0)</f>
        <v>1</v>
      </c>
      <c r="L1286" s="3">
        <f>IFERROR(__xludf.DUMMYFUNCTION("IF(REGEXMATCH(I1286,""(?i)robotics""),1,0)"),1.0)</f>
        <v>1</v>
      </c>
      <c r="M1286" s="3">
        <f>IFERROR(__xludf.DUMMYFUNCTION("IF(REGEXMATCH(I1286,""(?i)coding club""),1,0)"),0.0)</f>
        <v>0</v>
      </c>
      <c r="N1286" s="3">
        <f>IFERROR(__xludf.DUMMYFUNCTION("IF(REGEXMATCH(I1286,""(?i)entrepreneurship cell""),1,0)"),0.0)</f>
        <v>0</v>
      </c>
      <c r="O1286" s="3">
        <f>IFERROR(__xludf.DUMMYFUNCTION("IF(REGEXMATCH(I1286,""(?i)cultural club""),1,0)"),0.0)</f>
        <v>0</v>
      </c>
      <c r="P1286" s="3">
        <f>IFERROR(__xludf.DUMMYFUNCTION("IF(REGEXMATCH(I1286,""(?i)sports club""),1,0)"),1.0)</f>
        <v>1</v>
      </c>
      <c r="Q1286" s="3" t="s">
        <v>2728</v>
      </c>
      <c r="R1286" s="3">
        <f>IFERROR(__xludf.DUMMYFUNCTION("COUNTA(SPLIT(Q1286,"",""))"),5.0)</f>
        <v>5</v>
      </c>
      <c r="S1286" s="3">
        <f>IFERROR(__xludf.DUMMYFUNCTION("IF(REGEXMATCH(Q1286,""(?i)c\+\+""),1,0)"),1.0)</f>
        <v>1</v>
      </c>
      <c r="T1286" s="3">
        <f>IFERROR(__xludf.DUMMYFUNCTION("IF(REGEXMATCH(Q1286,""(?i)machine learning""),1,0)"),1.0)</f>
        <v>1</v>
      </c>
      <c r="U1286" s="3">
        <f>IFERROR(__xludf.DUMMYFUNCTION("IF(REGEXMATCH(Q1286,""(?i)python""),1,0)"),1.0)</f>
        <v>1</v>
      </c>
      <c r="V1286" s="3">
        <f>IFERROR(__xludf.DUMMYFUNCTION("IF(REGEXMATCH(Q1286,""(?i)java""),1,0)"),1.0)</f>
        <v>1</v>
      </c>
      <c r="W1286" s="3">
        <f>IFERROR(__xludf.DUMMYFUNCTION("IF(REGEXMATCH(Q1286,""(?i)sql""),1,0)"),0.0)</f>
        <v>0</v>
      </c>
      <c r="X1286" s="3">
        <f>IFERROR(__xludf.DUMMYFUNCTION("IF(REGEXMATCH(Q1286,""(?i)web development""),1,0)"),0.0)</f>
        <v>0</v>
      </c>
      <c r="Y1286" s="3">
        <f>IFERROR(__xludf.DUMMYFUNCTION("IF(REGEXMATCH(Q1286,""(?i)data science""),1,0)"),1.0)</f>
        <v>1</v>
      </c>
      <c r="Z1286" s="3" t="s">
        <v>55</v>
      </c>
      <c r="AA1286" s="3" t="s">
        <v>48</v>
      </c>
      <c r="AB1286" s="3" t="s">
        <v>47</v>
      </c>
      <c r="AC1286" s="3" t="s">
        <v>48</v>
      </c>
      <c r="AD1286" s="3">
        <v>0.0</v>
      </c>
      <c r="AE1286" s="3" t="s">
        <v>49</v>
      </c>
      <c r="AF1286" s="3">
        <v>6.48</v>
      </c>
      <c r="AG1286" s="3">
        <v>6.32</v>
      </c>
      <c r="AH1286" s="3">
        <v>6.57</v>
      </c>
      <c r="AI1286" s="3">
        <v>8.02</v>
      </c>
      <c r="AJ1286" s="3">
        <v>7.54</v>
      </c>
      <c r="AK1286" s="3">
        <v>7.85</v>
      </c>
      <c r="AL1286" s="3">
        <v>7.03</v>
      </c>
      <c r="AM1286" s="3">
        <v>5.68</v>
      </c>
    </row>
    <row r="1287">
      <c r="A1287" s="3" t="s">
        <v>2729</v>
      </c>
      <c r="B1287" s="3" t="s">
        <v>252</v>
      </c>
      <c r="C1287" s="4">
        <v>19.0</v>
      </c>
      <c r="D1287" s="3" t="s">
        <v>58</v>
      </c>
      <c r="E1287" s="3" t="s">
        <v>70</v>
      </c>
      <c r="F1287" s="5">
        <v>7.18</v>
      </c>
      <c r="G1287" s="3">
        <v>1.0</v>
      </c>
      <c r="H1287" s="5">
        <v>98.45</v>
      </c>
      <c r="I1287" s="3" t="s">
        <v>263</v>
      </c>
      <c r="J1287" s="3">
        <f>IFERROR(__xludf.DUMMYFUNCTION("COUNTA(SPLIT(I1287,"",""))"),2.0)</f>
        <v>2</v>
      </c>
      <c r="K1287" s="3">
        <f>IFERROR(__xludf.DUMMYFUNCTION("IF(REGEXMATCH(I1287,""(?i)literary society""),1,0)"),1.0)</f>
        <v>1</v>
      </c>
      <c r="L1287" s="3">
        <f>IFERROR(__xludf.DUMMYFUNCTION("IF(REGEXMATCH(I1287,""(?i)robotics""),1,0)"),0.0)</f>
        <v>0</v>
      </c>
      <c r="M1287" s="3">
        <f>IFERROR(__xludf.DUMMYFUNCTION("IF(REGEXMATCH(I1287,""(?i)coding club""),1,0)"),0.0)</f>
        <v>0</v>
      </c>
      <c r="N1287" s="3">
        <f>IFERROR(__xludf.DUMMYFUNCTION("IF(REGEXMATCH(I1287,""(?i)entrepreneurship cell""),1,0)"),0.0)</f>
        <v>0</v>
      </c>
      <c r="O1287" s="3">
        <f>IFERROR(__xludf.DUMMYFUNCTION("IF(REGEXMATCH(I1287,""(?i)cultural club""),1,0)"),1.0)</f>
        <v>1</v>
      </c>
      <c r="P1287" s="3">
        <f>IFERROR(__xludf.DUMMYFUNCTION("IF(REGEXMATCH(I1287,""(?i)sports club""),1,0)"),0.0)</f>
        <v>0</v>
      </c>
      <c r="Q1287" s="3" t="s">
        <v>260</v>
      </c>
      <c r="R1287" s="3">
        <f>IFERROR(__xludf.DUMMYFUNCTION("COUNTA(SPLIT(Q1287,"",""))"),2.0)</f>
        <v>2</v>
      </c>
      <c r="S1287" s="3">
        <f>IFERROR(__xludf.DUMMYFUNCTION("IF(REGEXMATCH(Q1287,""(?i)c\+\+""),1,0)"),0.0)</f>
        <v>0</v>
      </c>
      <c r="T1287" s="3">
        <f>IFERROR(__xludf.DUMMYFUNCTION("IF(REGEXMATCH(Q1287,""(?i)machine learning""),1,0)"),0.0)</f>
        <v>0</v>
      </c>
      <c r="U1287" s="3">
        <f>IFERROR(__xludf.DUMMYFUNCTION("IF(REGEXMATCH(Q1287,""(?i)python""),1,0)"),0.0)</f>
        <v>0</v>
      </c>
      <c r="V1287" s="3">
        <f>IFERROR(__xludf.DUMMYFUNCTION("IF(REGEXMATCH(Q1287,""(?i)java""),1,0)"),0.0)</f>
        <v>0</v>
      </c>
      <c r="W1287" s="3">
        <f>IFERROR(__xludf.DUMMYFUNCTION("IF(REGEXMATCH(Q1287,""(?i)sql""),1,0)"),1.0)</f>
        <v>1</v>
      </c>
      <c r="X1287" s="3">
        <f>IFERROR(__xludf.DUMMYFUNCTION("IF(REGEXMATCH(Q1287,""(?i)web development""),1,0)"),1.0)</f>
        <v>1</v>
      </c>
      <c r="Y1287" s="3">
        <f>IFERROR(__xludf.DUMMYFUNCTION("IF(REGEXMATCH(Q1287,""(?i)data science""),1,0)"),0.0)</f>
        <v>0</v>
      </c>
      <c r="Z1287" s="3" t="s">
        <v>45</v>
      </c>
      <c r="AA1287" s="3" t="s">
        <v>67</v>
      </c>
      <c r="AB1287" s="3" t="s">
        <v>66</v>
      </c>
      <c r="AC1287" s="3" t="s">
        <v>61</v>
      </c>
      <c r="AD1287" s="3">
        <v>17.36</v>
      </c>
      <c r="AE1287" s="3" t="s">
        <v>75</v>
      </c>
      <c r="AF1287" s="3">
        <v>6.54</v>
      </c>
      <c r="AG1287" s="3">
        <v>7.07</v>
      </c>
      <c r="AH1287" s="3">
        <v>6.82</v>
      </c>
      <c r="AI1287" s="3">
        <v>8.2</v>
      </c>
      <c r="AJ1287" s="3">
        <v>7.7</v>
      </c>
      <c r="AK1287" s="3">
        <v>6.83</v>
      </c>
      <c r="AL1287" s="3">
        <v>6.09</v>
      </c>
      <c r="AM1287" s="3">
        <v>8.19</v>
      </c>
    </row>
    <row r="1288">
      <c r="A1288" s="3" t="s">
        <v>2730</v>
      </c>
      <c r="B1288" s="3" t="s">
        <v>2731</v>
      </c>
      <c r="C1288" s="4">
        <v>19.0</v>
      </c>
      <c r="D1288" s="3" t="s">
        <v>41</v>
      </c>
      <c r="E1288" s="3" t="s">
        <v>52</v>
      </c>
      <c r="F1288" s="5">
        <v>6.88</v>
      </c>
      <c r="G1288" s="3">
        <v>2.0</v>
      </c>
      <c r="H1288" s="5">
        <v>97.06</v>
      </c>
      <c r="I1288" s="3" t="s">
        <v>12</v>
      </c>
      <c r="J1288" s="3">
        <f>IFERROR(__xludf.DUMMYFUNCTION("COUNTA(SPLIT(I1288,"",""))"),1.0)</f>
        <v>1</v>
      </c>
      <c r="K1288" s="3">
        <f>IFERROR(__xludf.DUMMYFUNCTION("IF(REGEXMATCH(I1288,""(?i)literary society""),1,0)"),0.0)</f>
        <v>0</v>
      </c>
      <c r="L1288" s="3">
        <f>IFERROR(__xludf.DUMMYFUNCTION("IF(REGEXMATCH(I1288,""(?i)robotics""),1,0)"),0.0)</f>
        <v>0</v>
      </c>
      <c r="M1288" s="3">
        <f>IFERROR(__xludf.DUMMYFUNCTION("IF(REGEXMATCH(I1288,""(?i)coding club""),1,0)"),1.0)</f>
        <v>1</v>
      </c>
      <c r="N1288" s="3">
        <f>IFERROR(__xludf.DUMMYFUNCTION("IF(REGEXMATCH(I1288,""(?i)entrepreneurship cell""),1,0)"),0.0)</f>
        <v>0</v>
      </c>
      <c r="O1288" s="3">
        <f>IFERROR(__xludf.DUMMYFUNCTION("IF(REGEXMATCH(I1288,""(?i)cultural club""),1,0)"),0.0)</f>
        <v>0</v>
      </c>
      <c r="P1288" s="3">
        <f>IFERROR(__xludf.DUMMYFUNCTION("IF(REGEXMATCH(I1288,""(?i)sports club""),1,0)"),0.0)</f>
        <v>0</v>
      </c>
      <c r="Q1288" s="3" t="s">
        <v>365</v>
      </c>
      <c r="R1288" s="3">
        <f>IFERROR(__xludf.DUMMYFUNCTION("COUNTA(SPLIT(Q1288,"",""))"),2.0)</f>
        <v>2</v>
      </c>
      <c r="S1288" s="3">
        <f>IFERROR(__xludf.DUMMYFUNCTION("IF(REGEXMATCH(Q1288,""(?i)c\+\+""),1,0)"),0.0)</f>
        <v>0</v>
      </c>
      <c r="T1288" s="3">
        <f>IFERROR(__xludf.DUMMYFUNCTION("IF(REGEXMATCH(Q1288,""(?i)machine learning""),1,0)"),0.0)</f>
        <v>0</v>
      </c>
      <c r="U1288" s="3">
        <f>IFERROR(__xludf.DUMMYFUNCTION("IF(REGEXMATCH(Q1288,""(?i)python""),1,0)"),0.0)</f>
        <v>0</v>
      </c>
      <c r="V1288" s="3">
        <f>IFERROR(__xludf.DUMMYFUNCTION("IF(REGEXMATCH(Q1288,""(?i)java""),1,0)"),1.0)</f>
        <v>1</v>
      </c>
      <c r="W1288" s="3">
        <f>IFERROR(__xludf.DUMMYFUNCTION("IF(REGEXMATCH(Q1288,""(?i)sql""),1,0)"),1.0)</f>
        <v>1</v>
      </c>
      <c r="X1288" s="3">
        <f>IFERROR(__xludf.DUMMYFUNCTION("IF(REGEXMATCH(Q1288,""(?i)web development""),1,0)"),0.0)</f>
        <v>0</v>
      </c>
      <c r="Y1288" s="3">
        <f>IFERROR(__xludf.DUMMYFUNCTION("IF(REGEXMATCH(Q1288,""(?i)data science""),1,0)"),0.0)</f>
        <v>0</v>
      </c>
      <c r="Z1288" s="3" t="s">
        <v>45</v>
      </c>
      <c r="AA1288" s="3" t="s">
        <v>67</v>
      </c>
      <c r="AB1288" s="3" t="s">
        <v>47</v>
      </c>
      <c r="AC1288" s="3" t="s">
        <v>48</v>
      </c>
      <c r="AD1288" s="3">
        <v>0.0</v>
      </c>
      <c r="AE1288" s="3" t="s">
        <v>49</v>
      </c>
      <c r="AF1288" s="3">
        <v>5.82</v>
      </c>
      <c r="AG1288" s="3">
        <v>4.96</v>
      </c>
      <c r="AH1288" s="3">
        <v>6.73</v>
      </c>
      <c r="AI1288" s="3">
        <v>7.72</v>
      </c>
      <c r="AJ1288" s="3">
        <v>8.5</v>
      </c>
      <c r="AK1288" s="3">
        <v>7.07</v>
      </c>
      <c r="AL1288" s="3">
        <v>8.63</v>
      </c>
      <c r="AM1288" s="3">
        <v>5.62</v>
      </c>
    </row>
    <row r="1289">
      <c r="A1289" s="3" t="s">
        <v>2732</v>
      </c>
      <c r="B1289" s="3" t="s">
        <v>2733</v>
      </c>
      <c r="C1289" s="4">
        <v>21.0</v>
      </c>
      <c r="D1289" s="3" t="s">
        <v>58</v>
      </c>
      <c r="E1289" s="3" t="s">
        <v>70</v>
      </c>
      <c r="F1289" s="5">
        <v>7.18</v>
      </c>
      <c r="G1289" s="3">
        <v>1.0</v>
      </c>
      <c r="H1289" s="5">
        <v>65.02</v>
      </c>
      <c r="I1289" s="3" t="s">
        <v>2381</v>
      </c>
      <c r="J1289" s="3">
        <f>IFERROR(__xludf.DUMMYFUNCTION("COUNTA(SPLIT(I1289,"",""))"),3.0)</f>
        <v>3</v>
      </c>
      <c r="K1289" s="3">
        <f>IFERROR(__xludf.DUMMYFUNCTION("IF(REGEXMATCH(I1289,""(?i)literary society""),1,0)"),0.0)</f>
        <v>0</v>
      </c>
      <c r="L1289" s="3">
        <f>IFERROR(__xludf.DUMMYFUNCTION("IF(REGEXMATCH(I1289,""(?i)robotics""),1,0)"),1.0)</f>
        <v>1</v>
      </c>
      <c r="M1289" s="3">
        <f>IFERROR(__xludf.DUMMYFUNCTION("IF(REGEXMATCH(I1289,""(?i)coding club""),1,0)"),0.0)</f>
        <v>0</v>
      </c>
      <c r="N1289" s="3">
        <f>IFERROR(__xludf.DUMMYFUNCTION("IF(REGEXMATCH(I1289,""(?i)entrepreneurship cell""),1,0)"),1.0)</f>
        <v>1</v>
      </c>
      <c r="O1289" s="3">
        <f>IFERROR(__xludf.DUMMYFUNCTION("IF(REGEXMATCH(I1289,""(?i)cultural club""),1,0)"),1.0)</f>
        <v>1</v>
      </c>
      <c r="P1289" s="3">
        <f>IFERROR(__xludf.DUMMYFUNCTION("IF(REGEXMATCH(I1289,""(?i)sports club""),1,0)"),0.0)</f>
        <v>0</v>
      </c>
      <c r="Q1289" s="3" t="s">
        <v>844</v>
      </c>
      <c r="R1289" s="3">
        <f>IFERROR(__xludf.DUMMYFUNCTION("COUNTA(SPLIT(Q1289,"",""))"),3.0)</f>
        <v>3</v>
      </c>
      <c r="S1289" s="3">
        <f>IFERROR(__xludf.DUMMYFUNCTION("IF(REGEXMATCH(Q1289,""(?i)c\+\+""),1,0)"),0.0)</f>
        <v>0</v>
      </c>
      <c r="T1289" s="3">
        <f>IFERROR(__xludf.DUMMYFUNCTION("IF(REGEXMATCH(Q1289,""(?i)machine learning""),1,0)"),1.0)</f>
        <v>1</v>
      </c>
      <c r="U1289" s="3">
        <f>IFERROR(__xludf.DUMMYFUNCTION("IF(REGEXMATCH(Q1289,""(?i)python""),1,0)"),0.0)</f>
        <v>0</v>
      </c>
      <c r="V1289" s="3">
        <f>IFERROR(__xludf.DUMMYFUNCTION("IF(REGEXMATCH(Q1289,""(?i)java""),1,0)"),0.0)</f>
        <v>0</v>
      </c>
      <c r="W1289" s="3">
        <f>IFERROR(__xludf.DUMMYFUNCTION("IF(REGEXMATCH(Q1289,""(?i)sql""),1,0)"),0.0)</f>
        <v>0</v>
      </c>
      <c r="X1289" s="3">
        <f>IFERROR(__xludf.DUMMYFUNCTION("IF(REGEXMATCH(Q1289,""(?i)web development""),1,0)"),1.0)</f>
        <v>1</v>
      </c>
      <c r="Y1289" s="3">
        <f>IFERROR(__xludf.DUMMYFUNCTION("IF(REGEXMATCH(Q1289,""(?i)data science""),1,0)"),1.0)</f>
        <v>1</v>
      </c>
      <c r="Z1289" s="3" t="s">
        <v>55</v>
      </c>
      <c r="AA1289" s="3" t="s">
        <v>48</v>
      </c>
      <c r="AB1289" s="3" t="s">
        <v>66</v>
      </c>
      <c r="AC1289" s="3" t="s">
        <v>46</v>
      </c>
      <c r="AD1289" s="3">
        <v>10.11</v>
      </c>
      <c r="AE1289" s="3" t="s">
        <v>75</v>
      </c>
      <c r="AF1289" s="3">
        <v>5.56</v>
      </c>
      <c r="AG1289" s="3">
        <v>6.56</v>
      </c>
      <c r="AH1289" s="3">
        <v>7.31</v>
      </c>
      <c r="AI1289" s="3">
        <v>6.79</v>
      </c>
      <c r="AJ1289" s="3">
        <v>7.2</v>
      </c>
      <c r="AK1289" s="3">
        <v>8.23</v>
      </c>
      <c r="AL1289" s="3">
        <v>6.48</v>
      </c>
      <c r="AM1289" s="3">
        <v>9.34</v>
      </c>
    </row>
    <row r="1290">
      <c r="A1290" s="3" t="s">
        <v>2734</v>
      </c>
      <c r="B1290" s="3" t="s">
        <v>2735</v>
      </c>
      <c r="C1290" s="4">
        <v>19.0</v>
      </c>
      <c r="D1290" s="3" t="s">
        <v>41</v>
      </c>
      <c r="E1290" s="3" t="s">
        <v>52</v>
      </c>
      <c r="F1290" s="5">
        <v>8.04</v>
      </c>
      <c r="G1290" s="3">
        <v>1.0</v>
      </c>
      <c r="H1290" s="5">
        <v>66.56</v>
      </c>
      <c r="I1290" s="3" t="s">
        <v>12</v>
      </c>
      <c r="J1290" s="3">
        <f>IFERROR(__xludf.DUMMYFUNCTION("COUNTA(SPLIT(I1290,"",""))"),1.0)</f>
        <v>1</v>
      </c>
      <c r="K1290" s="3">
        <f>IFERROR(__xludf.DUMMYFUNCTION("IF(REGEXMATCH(I1290,""(?i)literary society""),1,0)"),0.0)</f>
        <v>0</v>
      </c>
      <c r="L1290" s="3">
        <f>IFERROR(__xludf.DUMMYFUNCTION("IF(REGEXMATCH(I1290,""(?i)robotics""),1,0)"),0.0)</f>
        <v>0</v>
      </c>
      <c r="M1290" s="3">
        <f>IFERROR(__xludf.DUMMYFUNCTION("IF(REGEXMATCH(I1290,""(?i)coding club""),1,0)"),1.0)</f>
        <v>1</v>
      </c>
      <c r="N1290" s="3">
        <f>IFERROR(__xludf.DUMMYFUNCTION("IF(REGEXMATCH(I1290,""(?i)entrepreneurship cell""),1,0)"),0.0)</f>
        <v>0</v>
      </c>
      <c r="O1290" s="3">
        <f>IFERROR(__xludf.DUMMYFUNCTION("IF(REGEXMATCH(I1290,""(?i)cultural club""),1,0)"),0.0)</f>
        <v>0</v>
      </c>
      <c r="P1290" s="3">
        <f>IFERROR(__xludf.DUMMYFUNCTION("IF(REGEXMATCH(I1290,""(?i)sports club""),1,0)"),0.0)</f>
        <v>0</v>
      </c>
      <c r="Q1290" s="3" t="s">
        <v>2736</v>
      </c>
      <c r="R1290" s="3">
        <f>IFERROR(__xludf.DUMMYFUNCTION("COUNTA(SPLIT(Q1290,"",""))"),4.0)</f>
        <v>4</v>
      </c>
      <c r="S1290" s="3">
        <f>IFERROR(__xludf.DUMMYFUNCTION("IF(REGEXMATCH(Q1290,""(?i)c\+\+""),1,0)"),0.0)</f>
        <v>0</v>
      </c>
      <c r="T1290" s="3">
        <f>IFERROR(__xludf.DUMMYFUNCTION("IF(REGEXMATCH(Q1290,""(?i)machine learning""),1,0)"),0.0)</f>
        <v>0</v>
      </c>
      <c r="U1290" s="3">
        <f>IFERROR(__xludf.DUMMYFUNCTION("IF(REGEXMATCH(Q1290,""(?i)python""),1,0)"),1.0)</f>
        <v>1</v>
      </c>
      <c r="V1290" s="3">
        <f>IFERROR(__xludf.DUMMYFUNCTION("IF(REGEXMATCH(Q1290,""(?i)java""),1,0)"),1.0)</f>
        <v>1</v>
      </c>
      <c r="W1290" s="3">
        <f>IFERROR(__xludf.DUMMYFUNCTION("IF(REGEXMATCH(Q1290,""(?i)sql""),1,0)"),1.0)</f>
        <v>1</v>
      </c>
      <c r="X1290" s="3">
        <f>IFERROR(__xludf.DUMMYFUNCTION("IF(REGEXMATCH(Q1290,""(?i)web development""),1,0)"),1.0)</f>
        <v>1</v>
      </c>
      <c r="Y1290" s="3">
        <f>IFERROR(__xludf.DUMMYFUNCTION("IF(REGEXMATCH(Q1290,""(?i)data science""),1,0)"),0.0)</f>
        <v>0</v>
      </c>
      <c r="Z1290" s="3" t="s">
        <v>45</v>
      </c>
      <c r="AA1290" s="3" t="s">
        <v>67</v>
      </c>
      <c r="AB1290" s="3" t="s">
        <v>47</v>
      </c>
      <c r="AC1290" s="3" t="s">
        <v>48</v>
      </c>
      <c r="AD1290" s="3">
        <v>0.0</v>
      </c>
      <c r="AE1290" s="3" t="s">
        <v>49</v>
      </c>
      <c r="AF1290" s="3">
        <v>8.27</v>
      </c>
      <c r="AG1290" s="3">
        <v>7.56</v>
      </c>
      <c r="AH1290" s="3">
        <v>6.66</v>
      </c>
      <c r="AI1290" s="3">
        <v>9.41</v>
      </c>
      <c r="AJ1290" s="3">
        <v>7.65</v>
      </c>
      <c r="AK1290" s="3">
        <v>8.98</v>
      </c>
      <c r="AL1290" s="3">
        <v>8.35</v>
      </c>
      <c r="AM1290" s="3">
        <v>7.46</v>
      </c>
    </row>
    <row r="1291">
      <c r="A1291" s="3" t="s">
        <v>2737</v>
      </c>
      <c r="B1291" s="3" t="s">
        <v>91</v>
      </c>
      <c r="C1291" s="4">
        <v>19.0</v>
      </c>
      <c r="D1291" s="3" t="s">
        <v>41</v>
      </c>
      <c r="E1291" s="3" t="s">
        <v>42</v>
      </c>
      <c r="F1291" s="5">
        <v>6.63</v>
      </c>
      <c r="G1291" s="3">
        <v>0.0</v>
      </c>
      <c r="H1291" s="5">
        <v>99.38</v>
      </c>
      <c r="I1291" s="3" t="s">
        <v>153</v>
      </c>
      <c r="J1291" s="3">
        <f>IFERROR(__xludf.DUMMYFUNCTION("COUNTA(SPLIT(I1291,"",""))"),2.0)</f>
        <v>2</v>
      </c>
      <c r="K1291" s="3">
        <f>IFERROR(__xludf.DUMMYFUNCTION("IF(REGEXMATCH(I1291,""(?i)literary society""),1,0)"),0.0)</f>
        <v>0</v>
      </c>
      <c r="L1291" s="3">
        <f>IFERROR(__xludf.DUMMYFUNCTION("IF(REGEXMATCH(I1291,""(?i)robotics""),1,0)"),0.0)</f>
        <v>0</v>
      </c>
      <c r="M1291" s="3">
        <f>IFERROR(__xludf.DUMMYFUNCTION("IF(REGEXMATCH(I1291,""(?i)coding club""),1,0)"),1.0)</f>
        <v>1</v>
      </c>
      <c r="N1291" s="3">
        <f>IFERROR(__xludf.DUMMYFUNCTION("IF(REGEXMATCH(I1291,""(?i)entrepreneurship cell""),1,0)"),0.0)</f>
        <v>0</v>
      </c>
      <c r="O1291" s="3">
        <f>IFERROR(__xludf.DUMMYFUNCTION("IF(REGEXMATCH(I1291,""(?i)cultural club""),1,0)"),0.0)</f>
        <v>0</v>
      </c>
      <c r="P1291" s="3">
        <f>IFERROR(__xludf.DUMMYFUNCTION("IF(REGEXMATCH(I1291,""(?i)sports club""),1,0)"),1.0)</f>
        <v>1</v>
      </c>
      <c r="Q1291" s="3" t="s">
        <v>213</v>
      </c>
      <c r="R1291" s="3">
        <f>IFERROR(__xludf.DUMMYFUNCTION("COUNTA(SPLIT(Q1291,"",""))"),4.0)</f>
        <v>4</v>
      </c>
      <c r="S1291" s="3">
        <f>IFERROR(__xludf.DUMMYFUNCTION("IF(REGEXMATCH(Q1291,""(?i)c\+\+""),1,0)"),1.0)</f>
        <v>1</v>
      </c>
      <c r="T1291" s="3">
        <f>IFERROR(__xludf.DUMMYFUNCTION("IF(REGEXMATCH(Q1291,""(?i)machine learning""),1,0)"),0.0)</f>
        <v>0</v>
      </c>
      <c r="U1291" s="3">
        <f>IFERROR(__xludf.DUMMYFUNCTION("IF(REGEXMATCH(Q1291,""(?i)python""),1,0)"),1.0)</f>
        <v>1</v>
      </c>
      <c r="V1291" s="3">
        <f>IFERROR(__xludf.DUMMYFUNCTION("IF(REGEXMATCH(Q1291,""(?i)java""),1,0)"),1.0)</f>
        <v>1</v>
      </c>
      <c r="W1291" s="3">
        <f>IFERROR(__xludf.DUMMYFUNCTION("IF(REGEXMATCH(Q1291,""(?i)sql""),1,0)"),0.0)</f>
        <v>0</v>
      </c>
      <c r="X1291" s="3">
        <f>IFERROR(__xludf.DUMMYFUNCTION("IF(REGEXMATCH(Q1291,""(?i)web development""),1,0)"),0.0)</f>
        <v>0</v>
      </c>
      <c r="Y1291" s="3">
        <f>IFERROR(__xludf.DUMMYFUNCTION("IF(REGEXMATCH(Q1291,""(?i)data science""),1,0)"),1.0)</f>
        <v>1</v>
      </c>
      <c r="Z1291" s="3" t="s">
        <v>55</v>
      </c>
      <c r="AA1291" s="3" t="s">
        <v>48</v>
      </c>
      <c r="AB1291" s="3" t="s">
        <v>66</v>
      </c>
      <c r="AC1291" s="3" t="s">
        <v>61</v>
      </c>
      <c r="AD1291" s="3">
        <v>14.33</v>
      </c>
      <c r="AE1291" s="3" t="s">
        <v>61</v>
      </c>
      <c r="AF1291" s="3">
        <v>6.31</v>
      </c>
      <c r="AG1291" s="3">
        <v>7.69</v>
      </c>
      <c r="AH1291" s="3">
        <v>6.68</v>
      </c>
      <c r="AI1291" s="3">
        <v>5.84</v>
      </c>
      <c r="AJ1291" s="3">
        <v>7.2</v>
      </c>
      <c r="AK1291" s="3">
        <v>7.4</v>
      </c>
      <c r="AL1291" s="3">
        <v>7.56</v>
      </c>
      <c r="AM1291" s="3">
        <v>4.38</v>
      </c>
    </row>
    <row r="1292">
      <c r="A1292" s="3" t="s">
        <v>2738</v>
      </c>
      <c r="B1292" s="3" t="s">
        <v>374</v>
      </c>
      <c r="C1292" s="4">
        <v>19.0</v>
      </c>
      <c r="D1292" s="3" t="s">
        <v>41</v>
      </c>
      <c r="E1292" s="3" t="s">
        <v>52</v>
      </c>
      <c r="F1292" s="5">
        <v>7.15</v>
      </c>
      <c r="G1292" s="3">
        <v>1.0</v>
      </c>
      <c r="H1292" s="5">
        <v>60.77</v>
      </c>
      <c r="I1292" s="3" t="s">
        <v>886</v>
      </c>
      <c r="J1292" s="3">
        <f>IFERROR(__xludf.DUMMYFUNCTION("COUNTA(SPLIT(I1292,"",""))"),3.0)</f>
        <v>3</v>
      </c>
      <c r="K1292" s="3">
        <f>IFERROR(__xludf.DUMMYFUNCTION("IF(REGEXMATCH(I1292,""(?i)literary society""),1,0)"),1.0)</f>
        <v>1</v>
      </c>
      <c r="L1292" s="3">
        <f>IFERROR(__xludf.DUMMYFUNCTION("IF(REGEXMATCH(I1292,""(?i)robotics""),1,0)"),1.0)</f>
        <v>1</v>
      </c>
      <c r="M1292" s="3">
        <f>IFERROR(__xludf.DUMMYFUNCTION("IF(REGEXMATCH(I1292,""(?i)coding club""),1,0)"),0.0)</f>
        <v>0</v>
      </c>
      <c r="N1292" s="3">
        <f>IFERROR(__xludf.DUMMYFUNCTION("IF(REGEXMATCH(I1292,""(?i)entrepreneurship cell""),1,0)"),1.0)</f>
        <v>1</v>
      </c>
      <c r="O1292" s="3">
        <f>IFERROR(__xludf.DUMMYFUNCTION("IF(REGEXMATCH(I1292,""(?i)cultural club""),1,0)"),0.0)</f>
        <v>0</v>
      </c>
      <c r="P1292" s="3">
        <f>IFERROR(__xludf.DUMMYFUNCTION("IF(REGEXMATCH(I1292,""(?i)sports club""),1,0)"),0.0)</f>
        <v>0</v>
      </c>
      <c r="Q1292" s="3" t="s">
        <v>74</v>
      </c>
      <c r="R1292" s="3">
        <f>IFERROR(__xludf.DUMMYFUNCTION("COUNTA(SPLIT(Q1292,"",""))"),2.0)</f>
        <v>2</v>
      </c>
      <c r="S1292" s="3">
        <f>IFERROR(__xludf.DUMMYFUNCTION("IF(REGEXMATCH(Q1292,""(?i)c\+\+""),1,0)"),0.0)</f>
        <v>0</v>
      </c>
      <c r="T1292" s="3">
        <f>IFERROR(__xludf.DUMMYFUNCTION("IF(REGEXMATCH(Q1292,""(?i)machine learning""),1,0)"),0.0)</f>
        <v>0</v>
      </c>
      <c r="U1292" s="3">
        <f>IFERROR(__xludf.DUMMYFUNCTION("IF(REGEXMATCH(Q1292,""(?i)python""),1,0)"),1.0)</f>
        <v>1</v>
      </c>
      <c r="V1292" s="3">
        <f>IFERROR(__xludf.DUMMYFUNCTION("IF(REGEXMATCH(Q1292,""(?i)java""),1,0)"),0.0)</f>
        <v>0</v>
      </c>
      <c r="W1292" s="3">
        <f>IFERROR(__xludf.DUMMYFUNCTION("IF(REGEXMATCH(Q1292,""(?i)sql""),1,0)"),1.0)</f>
        <v>1</v>
      </c>
      <c r="X1292" s="3">
        <f>IFERROR(__xludf.DUMMYFUNCTION("IF(REGEXMATCH(Q1292,""(?i)web development""),1,0)"),0.0)</f>
        <v>0</v>
      </c>
      <c r="Y1292" s="3">
        <f>IFERROR(__xludf.DUMMYFUNCTION("IF(REGEXMATCH(Q1292,""(?i)data science""),1,0)"),0.0)</f>
        <v>0</v>
      </c>
      <c r="Z1292" s="3" t="s">
        <v>45</v>
      </c>
      <c r="AA1292" s="3" t="s">
        <v>61</v>
      </c>
      <c r="AB1292" s="3" t="s">
        <v>47</v>
      </c>
      <c r="AC1292" s="3" t="s">
        <v>48</v>
      </c>
      <c r="AD1292" s="3">
        <v>0.0</v>
      </c>
      <c r="AE1292" s="3" t="s">
        <v>49</v>
      </c>
      <c r="AF1292" s="3">
        <v>8.43</v>
      </c>
      <c r="AG1292" s="3">
        <v>6.39</v>
      </c>
      <c r="AH1292" s="3">
        <v>7.33</v>
      </c>
      <c r="AI1292" s="3">
        <v>6.55</v>
      </c>
      <c r="AJ1292" s="3">
        <v>7.75</v>
      </c>
      <c r="AK1292" s="3">
        <v>5.88</v>
      </c>
      <c r="AL1292" s="3">
        <v>7.74</v>
      </c>
      <c r="AM1292" s="3">
        <v>7.11</v>
      </c>
    </row>
    <row r="1293">
      <c r="A1293" s="3" t="s">
        <v>2739</v>
      </c>
      <c r="B1293" s="3" t="s">
        <v>2740</v>
      </c>
      <c r="C1293" s="4">
        <v>23.0</v>
      </c>
      <c r="D1293" s="3" t="s">
        <v>41</v>
      </c>
      <c r="E1293" s="3" t="s">
        <v>92</v>
      </c>
      <c r="F1293" s="5">
        <v>6.09</v>
      </c>
      <c r="G1293" s="3">
        <v>2.0</v>
      </c>
      <c r="H1293" s="5">
        <v>94.9</v>
      </c>
      <c r="I1293" s="3" t="s">
        <v>11</v>
      </c>
      <c r="J1293" s="3">
        <f>IFERROR(__xludf.DUMMYFUNCTION("COUNTA(SPLIT(I1293,"",""))"),1.0)</f>
        <v>1</v>
      </c>
      <c r="K1293" s="3">
        <f>IFERROR(__xludf.DUMMYFUNCTION("IF(REGEXMATCH(I1293,""(?i)literary society""),1,0)"),0.0)</f>
        <v>0</v>
      </c>
      <c r="L1293" s="3">
        <f>IFERROR(__xludf.DUMMYFUNCTION("IF(REGEXMATCH(I1293,""(?i)robotics""),1,0)"),1.0)</f>
        <v>1</v>
      </c>
      <c r="M1293" s="3">
        <f>IFERROR(__xludf.DUMMYFUNCTION("IF(REGEXMATCH(I1293,""(?i)coding club""),1,0)"),0.0)</f>
        <v>0</v>
      </c>
      <c r="N1293" s="3">
        <f>IFERROR(__xludf.DUMMYFUNCTION("IF(REGEXMATCH(I1293,""(?i)entrepreneurship cell""),1,0)"),0.0)</f>
        <v>0</v>
      </c>
      <c r="O1293" s="3">
        <f>IFERROR(__xludf.DUMMYFUNCTION("IF(REGEXMATCH(I1293,""(?i)cultural club""),1,0)"),0.0)</f>
        <v>0</v>
      </c>
      <c r="P1293" s="3">
        <f>IFERROR(__xludf.DUMMYFUNCTION("IF(REGEXMATCH(I1293,""(?i)sports club""),1,0)"),0.0)</f>
        <v>0</v>
      </c>
      <c r="Q1293" s="3" t="s">
        <v>2741</v>
      </c>
      <c r="R1293" s="3">
        <f>IFERROR(__xludf.DUMMYFUNCTION("COUNTA(SPLIT(Q1293,"",""))"),4.0)</f>
        <v>4</v>
      </c>
      <c r="S1293" s="3">
        <f>IFERROR(__xludf.DUMMYFUNCTION("IF(REGEXMATCH(Q1293,""(?i)c\+\+""),1,0)"),1.0)</f>
        <v>1</v>
      </c>
      <c r="T1293" s="3">
        <f>IFERROR(__xludf.DUMMYFUNCTION("IF(REGEXMATCH(Q1293,""(?i)machine learning""),1,0)"),1.0)</f>
        <v>1</v>
      </c>
      <c r="U1293" s="3">
        <f>IFERROR(__xludf.DUMMYFUNCTION("IF(REGEXMATCH(Q1293,""(?i)python""),1,0)"),0.0)</f>
        <v>0</v>
      </c>
      <c r="V1293" s="3">
        <f>IFERROR(__xludf.DUMMYFUNCTION("IF(REGEXMATCH(Q1293,""(?i)java""),1,0)"),0.0)</f>
        <v>0</v>
      </c>
      <c r="W1293" s="3">
        <f>IFERROR(__xludf.DUMMYFUNCTION("IF(REGEXMATCH(Q1293,""(?i)sql""),1,0)"),0.0)</f>
        <v>0</v>
      </c>
      <c r="X1293" s="3">
        <f>IFERROR(__xludf.DUMMYFUNCTION("IF(REGEXMATCH(Q1293,""(?i)web development""),1,0)"),1.0)</f>
        <v>1</v>
      </c>
      <c r="Y1293" s="3">
        <f>IFERROR(__xludf.DUMMYFUNCTION("IF(REGEXMATCH(Q1293,""(?i)data science""),1,0)"),1.0)</f>
        <v>1</v>
      </c>
      <c r="Z1293" s="3" t="s">
        <v>55</v>
      </c>
      <c r="AA1293" s="3" t="s">
        <v>48</v>
      </c>
      <c r="AB1293" s="3" t="s">
        <v>66</v>
      </c>
      <c r="AC1293" s="3" t="s">
        <v>61</v>
      </c>
      <c r="AD1293" s="3">
        <v>13.77</v>
      </c>
      <c r="AE1293" s="3" t="s">
        <v>61</v>
      </c>
      <c r="AF1293" s="3">
        <v>5.36</v>
      </c>
      <c r="AG1293" s="3">
        <v>6.79</v>
      </c>
      <c r="AH1293" s="3">
        <v>6.83</v>
      </c>
      <c r="AI1293" s="3">
        <v>6.25</v>
      </c>
      <c r="AJ1293" s="3">
        <v>5.59</v>
      </c>
      <c r="AK1293" s="3">
        <v>6.23</v>
      </c>
      <c r="AL1293" s="3">
        <v>6.05</v>
      </c>
      <c r="AM1293" s="3">
        <v>5.61</v>
      </c>
    </row>
    <row r="1294">
      <c r="A1294" s="3" t="s">
        <v>2742</v>
      </c>
      <c r="B1294" s="3" t="s">
        <v>40</v>
      </c>
      <c r="C1294" s="4">
        <v>19.0</v>
      </c>
      <c r="D1294" s="3" t="s">
        <v>41</v>
      </c>
      <c r="E1294" s="3" t="s">
        <v>42</v>
      </c>
      <c r="F1294" s="5">
        <v>7.24</v>
      </c>
      <c r="G1294" s="3">
        <v>0.0</v>
      </c>
      <c r="H1294" s="5">
        <v>60.43</v>
      </c>
      <c r="I1294" s="3" t="s">
        <v>615</v>
      </c>
      <c r="J1294" s="3">
        <f>IFERROR(__xludf.DUMMYFUNCTION("COUNTA(SPLIT(I1294,"",""))"),2.0)</f>
        <v>2</v>
      </c>
      <c r="K1294" s="3">
        <f>IFERROR(__xludf.DUMMYFUNCTION("IF(REGEXMATCH(I1294,""(?i)literary society""),1,0)"),0.0)</f>
        <v>0</v>
      </c>
      <c r="L1294" s="3">
        <f>IFERROR(__xludf.DUMMYFUNCTION("IF(REGEXMATCH(I1294,""(?i)robotics""),1,0)"),1.0)</f>
        <v>1</v>
      </c>
      <c r="M1294" s="3">
        <f>IFERROR(__xludf.DUMMYFUNCTION("IF(REGEXMATCH(I1294,""(?i)coding club""),1,0)"),0.0)</f>
        <v>0</v>
      </c>
      <c r="N1294" s="3">
        <f>IFERROR(__xludf.DUMMYFUNCTION("IF(REGEXMATCH(I1294,""(?i)entrepreneurship cell""),1,0)"),1.0)</f>
        <v>1</v>
      </c>
      <c r="O1294" s="3">
        <f>IFERROR(__xludf.DUMMYFUNCTION("IF(REGEXMATCH(I1294,""(?i)cultural club""),1,0)"),0.0)</f>
        <v>0</v>
      </c>
      <c r="P1294" s="3">
        <f>IFERROR(__xludf.DUMMYFUNCTION("IF(REGEXMATCH(I1294,""(?i)sports club""),1,0)"),0.0)</f>
        <v>0</v>
      </c>
      <c r="Q1294" s="3" t="s">
        <v>1616</v>
      </c>
      <c r="R1294" s="3">
        <f>IFERROR(__xludf.DUMMYFUNCTION("COUNTA(SPLIT(Q1294,"",""))"),5.0)</f>
        <v>5</v>
      </c>
      <c r="S1294" s="3">
        <f>IFERROR(__xludf.DUMMYFUNCTION("IF(REGEXMATCH(Q1294,""(?i)c\+\+""),1,0)"),1.0)</f>
        <v>1</v>
      </c>
      <c r="T1294" s="3">
        <f>IFERROR(__xludf.DUMMYFUNCTION("IF(REGEXMATCH(Q1294,""(?i)machine learning""),1,0)"),1.0)</f>
        <v>1</v>
      </c>
      <c r="U1294" s="3">
        <f>IFERROR(__xludf.DUMMYFUNCTION("IF(REGEXMATCH(Q1294,""(?i)python""),1,0)"),1.0)</f>
        <v>1</v>
      </c>
      <c r="V1294" s="3">
        <f>IFERROR(__xludf.DUMMYFUNCTION("IF(REGEXMATCH(Q1294,""(?i)java""),1,0)"),0.0)</f>
        <v>0</v>
      </c>
      <c r="W1294" s="3">
        <f>IFERROR(__xludf.DUMMYFUNCTION("IF(REGEXMATCH(Q1294,""(?i)sql""),1,0)"),1.0)</f>
        <v>1</v>
      </c>
      <c r="X1294" s="3">
        <f>IFERROR(__xludf.DUMMYFUNCTION("IF(REGEXMATCH(Q1294,""(?i)web development""),1,0)"),0.0)</f>
        <v>0</v>
      </c>
      <c r="Y1294" s="3">
        <f>IFERROR(__xludf.DUMMYFUNCTION("IF(REGEXMATCH(Q1294,""(?i)data science""),1,0)"),1.0)</f>
        <v>1</v>
      </c>
      <c r="Z1294" s="3" t="s">
        <v>45</v>
      </c>
      <c r="AA1294" s="3" t="s">
        <v>72</v>
      </c>
      <c r="AB1294" s="3" t="s">
        <v>47</v>
      </c>
      <c r="AC1294" s="3" t="s">
        <v>48</v>
      </c>
      <c r="AD1294" s="3">
        <v>0.0</v>
      </c>
      <c r="AE1294" s="3" t="s">
        <v>49</v>
      </c>
      <c r="AF1294" s="3">
        <v>7.35</v>
      </c>
      <c r="AG1294" s="3">
        <v>9.07</v>
      </c>
      <c r="AH1294" s="3">
        <v>6.76</v>
      </c>
      <c r="AI1294" s="3">
        <v>6.82</v>
      </c>
      <c r="AJ1294" s="3">
        <v>6.13</v>
      </c>
      <c r="AK1294" s="3">
        <v>7.48</v>
      </c>
      <c r="AL1294" s="3">
        <v>6.33</v>
      </c>
      <c r="AM1294" s="3">
        <v>8.02</v>
      </c>
    </row>
    <row r="1295">
      <c r="A1295" s="3" t="s">
        <v>2743</v>
      </c>
      <c r="B1295" s="3" t="s">
        <v>178</v>
      </c>
      <c r="C1295" s="4">
        <v>22.0</v>
      </c>
      <c r="D1295" s="3" t="s">
        <v>58</v>
      </c>
      <c r="E1295" s="3" t="s">
        <v>59</v>
      </c>
      <c r="F1295" s="5">
        <v>6.83</v>
      </c>
      <c r="G1295" s="3">
        <v>1.0</v>
      </c>
      <c r="H1295" s="5">
        <v>84.05</v>
      </c>
      <c r="I1295" s="3" t="s">
        <v>12</v>
      </c>
      <c r="J1295" s="3">
        <f>IFERROR(__xludf.DUMMYFUNCTION("COUNTA(SPLIT(I1295,"",""))"),1.0)</f>
        <v>1</v>
      </c>
      <c r="K1295" s="3">
        <f>IFERROR(__xludf.DUMMYFUNCTION("IF(REGEXMATCH(I1295,""(?i)literary society""),1,0)"),0.0)</f>
        <v>0</v>
      </c>
      <c r="L1295" s="3">
        <f>IFERROR(__xludf.DUMMYFUNCTION("IF(REGEXMATCH(I1295,""(?i)robotics""),1,0)"),0.0)</f>
        <v>0</v>
      </c>
      <c r="M1295" s="3">
        <f>IFERROR(__xludf.DUMMYFUNCTION("IF(REGEXMATCH(I1295,""(?i)coding club""),1,0)"),1.0)</f>
        <v>1</v>
      </c>
      <c r="N1295" s="3">
        <f>IFERROR(__xludf.DUMMYFUNCTION("IF(REGEXMATCH(I1295,""(?i)entrepreneurship cell""),1,0)"),0.0)</f>
        <v>0</v>
      </c>
      <c r="O1295" s="3">
        <f>IFERROR(__xludf.DUMMYFUNCTION("IF(REGEXMATCH(I1295,""(?i)cultural club""),1,0)"),0.0)</f>
        <v>0</v>
      </c>
      <c r="P1295" s="3">
        <f>IFERROR(__xludf.DUMMYFUNCTION("IF(REGEXMATCH(I1295,""(?i)sports club""),1,0)"),0.0)</f>
        <v>0</v>
      </c>
      <c r="Q1295" s="3" t="s">
        <v>896</v>
      </c>
      <c r="R1295" s="3">
        <f>IFERROR(__xludf.DUMMYFUNCTION("COUNTA(SPLIT(Q1295,"",""))"),4.0)</f>
        <v>4</v>
      </c>
      <c r="S1295" s="3">
        <f>IFERROR(__xludf.DUMMYFUNCTION("IF(REGEXMATCH(Q1295,""(?i)c\+\+""),1,0)"),1.0)</f>
        <v>1</v>
      </c>
      <c r="T1295" s="3">
        <f>IFERROR(__xludf.DUMMYFUNCTION("IF(REGEXMATCH(Q1295,""(?i)machine learning""),1,0)"),1.0)</f>
        <v>1</v>
      </c>
      <c r="U1295" s="3">
        <f>IFERROR(__xludf.DUMMYFUNCTION("IF(REGEXMATCH(Q1295,""(?i)python""),1,0)"),0.0)</f>
        <v>0</v>
      </c>
      <c r="V1295" s="3">
        <f>IFERROR(__xludf.DUMMYFUNCTION("IF(REGEXMATCH(Q1295,""(?i)java""),1,0)"),0.0)</f>
        <v>0</v>
      </c>
      <c r="W1295" s="3">
        <f>IFERROR(__xludf.DUMMYFUNCTION("IF(REGEXMATCH(Q1295,""(?i)sql""),1,0)"),0.0)</f>
        <v>0</v>
      </c>
      <c r="X1295" s="3">
        <f>IFERROR(__xludf.DUMMYFUNCTION("IF(REGEXMATCH(Q1295,""(?i)web development""),1,0)"),1.0)</f>
        <v>1</v>
      </c>
      <c r="Y1295" s="3">
        <f>IFERROR(__xludf.DUMMYFUNCTION("IF(REGEXMATCH(Q1295,""(?i)data science""),1,0)"),1.0)</f>
        <v>1</v>
      </c>
      <c r="Z1295" s="3" t="s">
        <v>55</v>
      </c>
      <c r="AA1295" s="3" t="s">
        <v>48</v>
      </c>
      <c r="AB1295" s="3" t="s">
        <v>66</v>
      </c>
      <c r="AC1295" s="3" t="s">
        <v>98</v>
      </c>
      <c r="AD1295" s="3">
        <v>12.56</v>
      </c>
      <c r="AE1295" s="3" t="s">
        <v>72</v>
      </c>
      <c r="AF1295" s="3">
        <v>8.73</v>
      </c>
      <c r="AG1295" s="3">
        <v>7.67</v>
      </c>
      <c r="AH1295" s="3">
        <v>6.75</v>
      </c>
      <c r="AI1295" s="3">
        <v>6.76</v>
      </c>
      <c r="AJ1295" s="3">
        <v>4.78</v>
      </c>
      <c r="AK1295" s="3">
        <v>6.15</v>
      </c>
      <c r="AL1295" s="3">
        <v>6.65</v>
      </c>
      <c r="AM1295" s="3">
        <v>7.18</v>
      </c>
    </row>
    <row r="1296">
      <c r="A1296" s="3" t="s">
        <v>2744</v>
      </c>
      <c r="B1296" s="3" t="s">
        <v>69</v>
      </c>
      <c r="C1296" s="4">
        <v>18.0</v>
      </c>
      <c r="D1296" s="3" t="s">
        <v>41</v>
      </c>
      <c r="E1296" s="3" t="s">
        <v>42</v>
      </c>
      <c r="F1296" s="5">
        <v>7.04</v>
      </c>
      <c r="G1296" s="3">
        <v>1.0</v>
      </c>
      <c r="H1296" s="5">
        <v>81.05</v>
      </c>
      <c r="I1296" s="3" t="s">
        <v>179</v>
      </c>
      <c r="J1296" s="3">
        <f>IFERROR(__xludf.DUMMYFUNCTION("COUNTA(SPLIT(I1296,"",""))"),2.0)</f>
        <v>2</v>
      </c>
      <c r="K1296" s="3">
        <f>IFERROR(__xludf.DUMMYFUNCTION("IF(REGEXMATCH(I1296,""(?i)literary society""),1,0)"),0.0)</f>
        <v>0</v>
      </c>
      <c r="L1296" s="3">
        <f>IFERROR(__xludf.DUMMYFUNCTION("IF(REGEXMATCH(I1296,""(?i)robotics""),1,0)"),0.0)</f>
        <v>0</v>
      </c>
      <c r="M1296" s="3">
        <f>IFERROR(__xludf.DUMMYFUNCTION("IF(REGEXMATCH(I1296,""(?i)coding club""),1,0)"),1.0)</f>
        <v>1</v>
      </c>
      <c r="N1296" s="3">
        <f>IFERROR(__xludf.DUMMYFUNCTION("IF(REGEXMATCH(I1296,""(?i)entrepreneurship cell""),1,0)"),1.0)</f>
        <v>1</v>
      </c>
      <c r="O1296" s="3">
        <f>IFERROR(__xludf.DUMMYFUNCTION("IF(REGEXMATCH(I1296,""(?i)cultural club""),1,0)"),0.0)</f>
        <v>0</v>
      </c>
      <c r="P1296" s="3">
        <f>IFERROR(__xludf.DUMMYFUNCTION("IF(REGEXMATCH(I1296,""(?i)sports club""),1,0)"),0.0)</f>
        <v>0</v>
      </c>
      <c r="Q1296" s="3" t="s">
        <v>522</v>
      </c>
      <c r="R1296" s="3">
        <f>IFERROR(__xludf.DUMMYFUNCTION("COUNTA(SPLIT(Q1296,"",""))"),2.0)</f>
        <v>2</v>
      </c>
      <c r="S1296" s="3">
        <f>IFERROR(__xludf.DUMMYFUNCTION("IF(REGEXMATCH(Q1296,""(?i)c\+\+""),1,0)"),0.0)</f>
        <v>0</v>
      </c>
      <c r="T1296" s="3">
        <f>IFERROR(__xludf.DUMMYFUNCTION("IF(REGEXMATCH(Q1296,""(?i)machine learning""),1,0)"),0.0)</f>
        <v>0</v>
      </c>
      <c r="U1296" s="3">
        <f>IFERROR(__xludf.DUMMYFUNCTION("IF(REGEXMATCH(Q1296,""(?i)python""),1,0)"),1.0)</f>
        <v>1</v>
      </c>
      <c r="V1296" s="3">
        <f>IFERROR(__xludf.DUMMYFUNCTION("IF(REGEXMATCH(Q1296,""(?i)java""),1,0)"),0.0)</f>
        <v>0</v>
      </c>
      <c r="W1296" s="3">
        <f>IFERROR(__xludf.DUMMYFUNCTION("IF(REGEXMATCH(Q1296,""(?i)sql""),1,0)"),1.0)</f>
        <v>1</v>
      </c>
      <c r="X1296" s="3">
        <f>IFERROR(__xludf.DUMMYFUNCTION("IF(REGEXMATCH(Q1296,""(?i)web development""),1,0)"),0.0)</f>
        <v>0</v>
      </c>
      <c r="Y1296" s="3">
        <f>IFERROR(__xludf.DUMMYFUNCTION("IF(REGEXMATCH(Q1296,""(?i)data science""),1,0)"),0.0)</f>
        <v>0</v>
      </c>
      <c r="Z1296" s="3" t="s">
        <v>45</v>
      </c>
      <c r="AA1296" s="3" t="s">
        <v>46</v>
      </c>
      <c r="AB1296" s="3" t="s">
        <v>47</v>
      </c>
      <c r="AC1296" s="3" t="s">
        <v>48</v>
      </c>
      <c r="AD1296" s="3">
        <v>0.0</v>
      </c>
      <c r="AE1296" s="3" t="s">
        <v>49</v>
      </c>
      <c r="AF1296" s="3">
        <v>6.59</v>
      </c>
      <c r="AG1296" s="3">
        <v>5.62</v>
      </c>
      <c r="AH1296" s="3">
        <v>6.3</v>
      </c>
      <c r="AI1296" s="3">
        <v>7.58</v>
      </c>
      <c r="AJ1296" s="3">
        <v>7.68</v>
      </c>
      <c r="AK1296" s="3">
        <v>7.41</v>
      </c>
      <c r="AL1296" s="3">
        <v>8.3</v>
      </c>
      <c r="AM1296" s="3">
        <v>6.81</v>
      </c>
    </row>
    <row r="1297">
      <c r="A1297" s="3" t="s">
        <v>2745</v>
      </c>
      <c r="B1297" s="3" t="s">
        <v>252</v>
      </c>
      <c r="C1297" s="4">
        <v>23.0</v>
      </c>
      <c r="D1297" s="3" t="s">
        <v>58</v>
      </c>
      <c r="E1297" s="3" t="s">
        <v>70</v>
      </c>
      <c r="F1297" s="5">
        <v>6.71</v>
      </c>
      <c r="G1297" s="3">
        <v>0.0</v>
      </c>
      <c r="H1297" s="5">
        <v>84.81</v>
      </c>
      <c r="I1297" s="3" t="s">
        <v>458</v>
      </c>
      <c r="J1297" s="3">
        <f>IFERROR(__xludf.DUMMYFUNCTION("COUNTA(SPLIT(I1297,"",""))"),2.0)</f>
        <v>2</v>
      </c>
      <c r="K1297" s="3">
        <f>IFERROR(__xludf.DUMMYFUNCTION("IF(REGEXMATCH(I1297,""(?i)literary society""),1,0)"),0.0)</f>
        <v>0</v>
      </c>
      <c r="L1297" s="3">
        <f>IFERROR(__xludf.DUMMYFUNCTION("IF(REGEXMATCH(I1297,""(?i)robotics""),1,0)"),1.0)</f>
        <v>1</v>
      </c>
      <c r="M1297" s="3">
        <f>IFERROR(__xludf.DUMMYFUNCTION("IF(REGEXMATCH(I1297,""(?i)coding club""),1,0)"),1.0)</f>
        <v>1</v>
      </c>
      <c r="N1297" s="3">
        <f>IFERROR(__xludf.DUMMYFUNCTION("IF(REGEXMATCH(I1297,""(?i)entrepreneurship cell""),1,0)"),0.0)</f>
        <v>0</v>
      </c>
      <c r="O1297" s="3">
        <f>IFERROR(__xludf.DUMMYFUNCTION("IF(REGEXMATCH(I1297,""(?i)cultural club""),1,0)"),0.0)</f>
        <v>0</v>
      </c>
      <c r="P1297" s="3">
        <f>IFERROR(__xludf.DUMMYFUNCTION("IF(REGEXMATCH(I1297,""(?i)sports club""),1,0)"),0.0)</f>
        <v>0</v>
      </c>
      <c r="Q1297" s="3" t="s">
        <v>737</v>
      </c>
      <c r="R1297" s="3">
        <f>IFERROR(__xludf.DUMMYFUNCTION("COUNTA(SPLIT(Q1297,"",""))"),4.0)</f>
        <v>4</v>
      </c>
      <c r="S1297" s="3">
        <f>IFERROR(__xludf.DUMMYFUNCTION("IF(REGEXMATCH(Q1297,""(?i)c\+\+""),1,0)"),0.0)</f>
        <v>0</v>
      </c>
      <c r="T1297" s="3">
        <f>IFERROR(__xludf.DUMMYFUNCTION("IF(REGEXMATCH(Q1297,""(?i)machine learning""),1,0)"),1.0)</f>
        <v>1</v>
      </c>
      <c r="U1297" s="3">
        <f>IFERROR(__xludf.DUMMYFUNCTION("IF(REGEXMATCH(Q1297,""(?i)python""),1,0)"),0.0)</f>
        <v>0</v>
      </c>
      <c r="V1297" s="3">
        <f>IFERROR(__xludf.DUMMYFUNCTION("IF(REGEXMATCH(Q1297,""(?i)java""),1,0)"),1.0)</f>
        <v>1</v>
      </c>
      <c r="W1297" s="3">
        <f>IFERROR(__xludf.DUMMYFUNCTION("IF(REGEXMATCH(Q1297,""(?i)sql""),1,0)"),1.0)</f>
        <v>1</v>
      </c>
      <c r="X1297" s="3">
        <f>IFERROR(__xludf.DUMMYFUNCTION("IF(REGEXMATCH(Q1297,""(?i)web development""),1,0)"),1.0)</f>
        <v>1</v>
      </c>
      <c r="Y1297" s="3">
        <f>IFERROR(__xludf.DUMMYFUNCTION("IF(REGEXMATCH(Q1297,""(?i)data science""),1,0)"),0.0)</f>
        <v>0</v>
      </c>
      <c r="Z1297" s="3" t="s">
        <v>55</v>
      </c>
      <c r="AA1297" s="3" t="s">
        <v>48</v>
      </c>
      <c r="AB1297" s="3" t="s">
        <v>66</v>
      </c>
      <c r="AC1297" s="3" t="s">
        <v>46</v>
      </c>
      <c r="AD1297" s="3">
        <v>8.0</v>
      </c>
      <c r="AE1297" s="3" t="s">
        <v>106</v>
      </c>
      <c r="AF1297" s="3">
        <v>6.17</v>
      </c>
      <c r="AG1297" s="3">
        <v>7.96</v>
      </c>
      <c r="AH1297" s="3">
        <v>7.12</v>
      </c>
      <c r="AI1297" s="3">
        <v>5.49</v>
      </c>
      <c r="AJ1297" s="3">
        <v>7.45</v>
      </c>
      <c r="AK1297" s="3">
        <v>6.07</v>
      </c>
      <c r="AL1297" s="3">
        <v>6.23</v>
      </c>
      <c r="AM1297" s="3">
        <v>7.2</v>
      </c>
    </row>
    <row r="1298">
      <c r="A1298" s="3" t="s">
        <v>2746</v>
      </c>
      <c r="B1298" s="3" t="s">
        <v>256</v>
      </c>
      <c r="C1298" s="4">
        <v>21.0</v>
      </c>
      <c r="D1298" s="3" t="s">
        <v>58</v>
      </c>
      <c r="E1298" s="3" t="s">
        <v>92</v>
      </c>
      <c r="F1298" s="5">
        <v>7.09</v>
      </c>
      <c r="G1298" s="3">
        <v>0.0</v>
      </c>
      <c r="H1298" s="5">
        <v>62.32</v>
      </c>
      <c r="I1298" s="3" t="s">
        <v>109</v>
      </c>
      <c r="J1298" s="3">
        <f>IFERROR(__xludf.DUMMYFUNCTION("COUNTA(SPLIT(I1298,"",""))"),2.0)</f>
        <v>2</v>
      </c>
      <c r="K1298" s="3">
        <f>IFERROR(__xludf.DUMMYFUNCTION("IF(REGEXMATCH(I1298,""(?i)literary society""),1,0)"),0.0)</f>
        <v>0</v>
      </c>
      <c r="L1298" s="3">
        <f>IFERROR(__xludf.DUMMYFUNCTION("IF(REGEXMATCH(I1298,""(?i)robotics""),1,0)"),0.0)</f>
        <v>0</v>
      </c>
      <c r="M1298" s="3">
        <f>IFERROR(__xludf.DUMMYFUNCTION("IF(REGEXMATCH(I1298,""(?i)coding club""),1,0)"),0.0)</f>
        <v>0</v>
      </c>
      <c r="N1298" s="3">
        <f>IFERROR(__xludf.DUMMYFUNCTION("IF(REGEXMATCH(I1298,""(?i)entrepreneurship cell""),1,0)"),1.0)</f>
        <v>1</v>
      </c>
      <c r="O1298" s="3">
        <f>IFERROR(__xludf.DUMMYFUNCTION("IF(REGEXMATCH(I1298,""(?i)cultural club""),1,0)"),0.0)</f>
        <v>0</v>
      </c>
      <c r="P1298" s="3">
        <f>IFERROR(__xludf.DUMMYFUNCTION("IF(REGEXMATCH(I1298,""(?i)sports club""),1,0)"),1.0)</f>
        <v>1</v>
      </c>
      <c r="Q1298" s="3" t="s">
        <v>638</v>
      </c>
      <c r="R1298" s="3">
        <f>IFERROR(__xludf.DUMMYFUNCTION("COUNTA(SPLIT(Q1298,"",""))"),4.0)</f>
        <v>4</v>
      </c>
      <c r="S1298" s="3">
        <f>IFERROR(__xludf.DUMMYFUNCTION("IF(REGEXMATCH(Q1298,""(?i)c\+\+""),1,0)"),0.0)</f>
        <v>0</v>
      </c>
      <c r="T1298" s="3">
        <f>IFERROR(__xludf.DUMMYFUNCTION("IF(REGEXMATCH(Q1298,""(?i)machine learning""),1,0)"),0.0)</f>
        <v>0</v>
      </c>
      <c r="U1298" s="3">
        <f>IFERROR(__xludf.DUMMYFUNCTION("IF(REGEXMATCH(Q1298,""(?i)python""),1,0)"),0.0)</f>
        <v>0</v>
      </c>
      <c r="V1298" s="3">
        <f>IFERROR(__xludf.DUMMYFUNCTION("IF(REGEXMATCH(Q1298,""(?i)java""),1,0)"),1.0)</f>
        <v>1</v>
      </c>
      <c r="W1298" s="3">
        <f>IFERROR(__xludf.DUMMYFUNCTION("IF(REGEXMATCH(Q1298,""(?i)sql""),1,0)"),1.0)</f>
        <v>1</v>
      </c>
      <c r="X1298" s="3">
        <f>IFERROR(__xludf.DUMMYFUNCTION("IF(REGEXMATCH(Q1298,""(?i)web development""),1,0)"),1.0)</f>
        <v>1</v>
      </c>
      <c r="Y1298" s="3">
        <f>IFERROR(__xludf.DUMMYFUNCTION("IF(REGEXMATCH(Q1298,""(?i)data science""),1,0)"),1.0)</f>
        <v>1</v>
      </c>
      <c r="Z1298" s="3" t="s">
        <v>55</v>
      </c>
      <c r="AA1298" s="3" t="s">
        <v>48</v>
      </c>
      <c r="AB1298" s="3" t="s">
        <v>47</v>
      </c>
      <c r="AC1298" s="3" t="s">
        <v>48</v>
      </c>
      <c r="AD1298" s="3">
        <v>0.0</v>
      </c>
      <c r="AE1298" s="3" t="s">
        <v>49</v>
      </c>
      <c r="AF1298" s="3">
        <v>6.13</v>
      </c>
      <c r="AG1298" s="3">
        <v>8.13</v>
      </c>
      <c r="AH1298" s="3">
        <v>5.81</v>
      </c>
      <c r="AI1298" s="3">
        <v>8.64</v>
      </c>
      <c r="AJ1298" s="3">
        <v>6.1</v>
      </c>
      <c r="AK1298" s="3">
        <v>7.64</v>
      </c>
      <c r="AL1298" s="3">
        <v>6.67</v>
      </c>
      <c r="AM1298" s="3">
        <v>7.6</v>
      </c>
    </row>
    <row r="1299">
      <c r="A1299" s="3" t="s">
        <v>2747</v>
      </c>
      <c r="B1299" s="3" t="s">
        <v>238</v>
      </c>
      <c r="C1299" s="4">
        <v>18.0</v>
      </c>
      <c r="D1299" s="3" t="s">
        <v>41</v>
      </c>
      <c r="E1299" s="3" t="s">
        <v>59</v>
      </c>
      <c r="F1299" s="5">
        <v>6.7</v>
      </c>
      <c r="G1299" s="3">
        <v>0.0</v>
      </c>
      <c r="H1299" s="5">
        <v>71.32</v>
      </c>
      <c r="I1299" s="3" t="s">
        <v>11</v>
      </c>
      <c r="J1299" s="3">
        <f>IFERROR(__xludf.DUMMYFUNCTION("COUNTA(SPLIT(I1299,"",""))"),1.0)</f>
        <v>1</v>
      </c>
      <c r="K1299" s="3">
        <f>IFERROR(__xludf.DUMMYFUNCTION("IF(REGEXMATCH(I1299,""(?i)literary society""),1,0)"),0.0)</f>
        <v>0</v>
      </c>
      <c r="L1299" s="3">
        <f>IFERROR(__xludf.DUMMYFUNCTION("IF(REGEXMATCH(I1299,""(?i)robotics""),1,0)"),1.0)</f>
        <v>1</v>
      </c>
      <c r="M1299" s="3">
        <f>IFERROR(__xludf.DUMMYFUNCTION("IF(REGEXMATCH(I1299,""(?i)coding club""),1,0)"),0.0)</f>
        <v>0</v>
      </c>
      <c r="N1299" s="3">
        <f>IFERROR(__xludf.DUMMYFUNCTION("IF(REGEXMATCH(I1299,""(?i)entrepreneurship cell""),1,0)"),0.0)</f>
        <v>0</v>
      </c>
      <c r="O1299" s="3">
        <f>IFERROR(__xludf.DUMMYFUNCTION("IF(REGEXMATCH(I1299,""(?i)cultural club""),1,0)"),0.0)</f>
        <v>0</v>
      </c>
      <c r="P1299" s="3">
        <f>IFERROR(__xludf.DUMMYFUNCTION("IF(REGEXMATCH(I1299,""(?i)sports club""),1,0)"),0.0)</f>
        <v>0</v>
      </c>
      <c r="Q1299" s="3" t="s">
        <v>1013</v>
      </c>
      <c r="R1299" s="3">
        <f>IFERROR(__xludf.DUMMYFUNCTION("COUNTA(SPLIT(Q1299,"",""))"),3.0)</f>
        <v>3</v>
      </c>
      <c r="S1299" s="3">
        <f>IFERROR(__xludf.DUMMYFUNCTION("IF(REGEXMATCH(Q1299,""(?i)c\+\+""),1,0)"),1.0)</f>
        <v>1</v>
      </c>
      <c r="T1299" s="3">
        <f>IFERROR(__xludf.DUMMYFUNCTION("IF(REGEXMATCH(Q1299,""(?i)machine learning""),1,0)"),1.0)</f>
        <v>1</v>
      </c>
      <c r="U1299" s="3">
        <f>IFERROR(__xludf.DUMMYFUNCTION("IF(REGEXMATCH(Q1299,""(?i)python""),1,0)"),0.0)</f>
        <v>0</v>
      </c>
      <c r="V1299" s="3">
        <f>IFERROR(__xludf.DUMMYFUNCTION("IF(REGEXMATCH(Q1299,""(?i)java""),1,0)"),0.0)</f>
        <v>0</v>
      </c>
      <c r="W1299" s="3">
        <f>IFERROR(__xludf.DUMMYFUNCTION("IF(REGEXMATCH(Q1299,""(?i)sql""),1,0)"),0.0)</f>
        <v>0</v>
      </c>
      <c r="X1299" s="3">
        <f>IFERROR(__xludf.DUMMYFUNCTION("IF(REGEXMATCH(Q1299,""(?i)web development""),1,0)"),0.0)</f>
        <v>0</v>
      </c>
      <c r="Y1299" s="3">
        <f>IFERROR(__xludf.DUMMYFUNCTION("IF(REGEXMATCH(Q1299,""(?i)data science""),1,0)"),1.0)</f>
        <v>1</v>
      </c>
      <c r="Z1299" s="3" t="s">
        <v>55</v>
      </c>
      <c r="AA1299" s="3" t="s">
        <v>48</v>
      </c>
      <c r="AB1299" s="3" t="s">
        <v>66</v>
      </c>
      <c r="AC1299" s="3" t="s">
        <v>72</v>
      </c>
      <c r="AD1299" s="3">
        <v>11.66</v>
      </c>
      <c r="AE1299" s="3" t="s">
        <v>61</v>
      </c>
      <c r="AF1299" s="3">
        <v>6.95</v>
      </c>
      <c r="AG1299" s="3">
        <v>7.18</v>
      </c>
      <c r="AH1299" s="3">
        <v>7.22</v>
      </c>
      <c r="AI1299" s="3">
        <v>6.75</v>
      </c>
      <c r="AJ1299" s="3">
        <v>6.61</v>
      </c>
      <c r="AK1299" s="3">
        <v>5.68</v>
      </c>
      <c r="AL1299" s="3">
        <v>5.87</v>
      </c>
      <c r="AM1299" s="3">
        <v>7.33</v>
      </c>
    </row>
    <row r="1300">
      <c r="A1300" s="3" t="s">
        <v>2748</v>
      </c>
      <c r="B1300" s="3" t="s">
        <v>2749</v>
      </c>
      <c r="C1300" s="4">
        <v>19.0</v>
      </c>
      <c r="D1300" s="3" t="s">
        <v>58</v>
      </c>
      <c r="E1300" s="3" t="s">
        <v>42</v>
      </c>
      <c r="F1300" s="5">
        <v>7.24</v>
      </c>
      <c r="G1300" s="3">
        <v>0.0</v>
      </c>
      <c r="H1300" s="5">
        <v>60.43</v>
      </c>
      <c r="I1300" s="3" t="s">
        <v>615</v>
      </c>
      <c r="J1300" s="3">
        <f>IFERROR(__xludf.DUMMYFUNCTION("COUNTA(SPLIT(I1300,"",""))"),2.0)</f>
        <v>2</v>
      </c>
      <c r="K1300" s="3">
        <f>IFERROR(__xludf.DUMMYFUNCTION("IF(REGEXMATCH(I1300,""(?i)literary society""),1,0)"),0.0)</f>
        <v>0</v>
      </c>
      <c r="L1300" s="3">
        <f>IFERROR(__xludf.DUMMYFUNCTION("IF(REGEXMATCH(I1300,""(?i)robotics""),1,0)"),1.0)</f>
        <v>1</v>
      </c>
      <c r="M1300" s="3">
        <f>IFERROR(__xludf.DUMMYFUNCTION("IF(REGEXMATCH(I1300,""(?i)coding club""),1,0)"),0.0)</f>
        <v>0</v>
      </c>
      <c r="N1300" s="3">
        <f>IFERROR(__xludf.DUMMYFUNCTION("IF(REGEXMATCH(I1300,""(?i)entrepreneurship cell""),1,0)"),1.0)</f>
        <v>1</v>
      </c>
      <c r="O1300" s="3">
        <f>IFERROR(__xludf.DUMMYFUNCTION("IF(REGEXMATCH(I1300,""(?i)cultural club""),1,0)"),0.0)</f>
        <v>0</v>
      </c>
      <c r="P1300" s="3">
        <f>IFERROR(__xludf.DUMMYFUNCTION("IF(REGEXMATCH(I1300,""(?i)sports club""),1,0)"),0.0)</f>
        <v>0</v>
      </c>
      <c r="Q1300" s="3" t="s">
        <v>1616</v>
      </c>
      <c r="R1300" s="3">
        <f>IFERROR(__xludf.DUMMYFUNCTION("COUNTA(SPLIT(Q1300,"",""))"),5.0)</f>
        <v>5</v>
      </c>
      <c r="S1300" s="3">
        <f>IFERROR(__xludf.DUMMYFUNCTION("IF(REGEXMATCH(Q1300,""(?i)c\+\+""),1,0)"),1.0)</f>
        <v>1</v>
      </c>
      <c r="T1300" s="3">
        <f>IFERROR(__xludf.DUMMYFUNCTION("IF(REGEXMATCH(Q1300,""(?i)machine learning""),1,0)"),1.0)</f>
        <v>1</v>
      </c>
      <c r="U1300" s="3">
        <f>IFERROR(__xludf.DUMMYFUNCTION("IF(REGEXMATCH(Q1300,""(?i)python""),1,0)"),1.0)</f>
        <v>1</v>
      </c>
      <c r="V1300" s="3">
        <f>IFERROR(__xludf.DUMMYFUNCTION("IF(REGEXMATCH(Q1300,""(?i)java""),1,0)"),0.0)</f>
        <v>0</v>
      </c>
      <c r="W1300" s="3">
        <f>IFERROR(__xludf.DUMMYFUNCTION("IF(REGEXMATCH(Q1300,""(?i)sql""),1,0)"),1.0)</f>
        <v>1</v>
      </c>
      <c r="X1300" s="3">
        <f>IFERROR(__xludf.DUMMYFUNCTION("IF(REGEXMATCH(Q1300,""(?i)web development""),1,0)"),0.0)</f>
        <v>0</v>
      </c>
      <c r="Y1300" s="3">
        <f>IFERROR(__xludf.DUMMYFUNCTION("IF(REGEXMATCH(Q1300,""(?i)data science""),1,0)"),1.0)</f>
        <v>1</v>
      </c>
      <c r="Z1300" s="3" t="s">
        <v>45</v>
      </c>
      <c r="AA1300" s="3" t="s">
        <v>72</v>
      </c>
      <c r="AB1300" s="3" t="s">
        <v>47</v>
      </c>
      <c r="AC1300" s="3" t="s">
        <v>48</v>
      </c>
      <c r="AD1300" s="3">
        <v>0.0</v>
      </c>
      <c r="AE1300" s="3" t="s">
        <v>49</v>
      </c>
      <c r="AF1300" s="3">
        <v>7.35</v>
      </c>
      <c r="AG1300" s="3">
        <v>9.07</v>
      </c>
      <c r="AH1300" s="3">
        <v>6.76</v>
      </c>
      <c r="AI1300" s="3">
        <v>6.82</v>
      </c>
      <c r="AJ1300" s="3">
        <v>6.13</v>
      </c>
      <c r="AK1300" s="3">
        <v>7.48</v>
      </c>
      <c r="AL1300" s="3">
        <v>6.33</v>
      </c>
      <c r="AM1300" s="3">
        <v>8.02</v>
      </c>
    </row>
    <row r="1301">
      <c r="A1301" s="3" t="s">
        <v>2750</v>
      </c>
      <c r="B1301" s="3" t="s">
        <v>2751</v>
      </c>
      <c r="C1301" s="4">
        <v>19.0</v>
      </c>
      <c r="D1301" s="3" t="s">
        <v>58</v>
      </c>
      <c r="E1301" s="3" t="s">
        <v>59</v>
      </c>
      <c r="F1301" s="5">
        <v>7.09</v>
      </c>
      <c r="G1301" s="3">
        <v>1.0</v>
      </c>
      <c r="H1301" s="5">
        <v>79.11</v>
      </c>
      <c r="I1301" s="3" t="s">
        <v>391</v>
      </c>
      <c r="J1301" s="3">
        <f>IFERROR(__xludf.DUMMYFUNCTION("COUNTA(SPLIT(I1301,"",""))"),2.0)</f>
        <v>2</v>
      </c>
      <c r="K1301" s="3">
        <f>IFERROR(__xludf.DUMMYFUNCTION("IF(REGEXMATCH(I1301,""(?i)literary society""),1,0)"),1.0)</f>
        <v>1</v>
      </c>
      <c r="L1301" s="3">
        <f>IFERROR(__xludf.DUMMYFUNCTION("IF(REGEXMATCH(I1301,""(?i)robotics""),1,0)"),0.0)</f>
        <v>0</v>
      </c>
      <c r="M1301" s="3">
        <f>IFERROR(__xludf.DUMMYFUNCTION("IF(REGEXMATCH(I1301,""(?i)coding club""),1,0)"),0.0)</f>
        <v>0</v>
      </c>
      <c r="N1301" s="3">
        <f>IFERROR(__xludf.DUMMYFUNCTION("IF(REGEXMATCH(I1301,""(?i)entrepreneurship cell""),1,0)"),0.0)</f>
        <v>0</v>
      </c>
      <c r="O1301" s="3">
        <f>IFERROR(__xludf.DUMMYFUNCTION("IF(REGEXMATCH(I1301,""(?i)cultural club""),1,0)"),0.0)</f>
        <v>0</v>
      </c>
      <c r="P1301" s="3">
        <f>IFERROR(__xludf.DUMMYFUNCTION("IF(REGEXMATCH(I1301,""(?i)sports club""),1,0)"),1.0)</f>
        <v>1</v>
      </c>
      <c r="Q1301" s="3" t="s">
        <v>1713</v>
      </c>
      <c r="R1301" s="3">
        <f>IFERROR(__xludf.DUMMYFUNCTION("COUNTA(SPLIT(Q1301,"",""))"),3.0)</f>
        <v>3</v>
      </c>
      <c r="S1301" s="3">
        <f>IFERROR(__xludf.DUMMYFUNCTION("IF(REGEXMATCH(Q1301,""(?i)c\+\+""),1,0)"),1.0)</f>
        <v>1</v>
      </c>
      <c r="T1301" s="3">
        <f>IFERROR(__xludf.DUMMYFUNCTION("IF(REGEXMATCH(Q1301,""(?i)machine learning""),1,0)"),0.0)</f>
        <v>0</v>
      </c>
      <c r="U1301" s="3">
        <f>IFERROR(__xludf.DUMMYFUNCTION("IF(REGEXMATCH(Q1301,""(?i)python""),1,0)"),0.0)</f>
        <v>0</v>
      </c>
      <c r="V1301" s="3">
        <f>IFERROR(__xludf.DUMMYFUNCTION("IF(REGEXMATCH(Q1301,""(?i)java""),1,0)"),0.0)</f>
        <v>0</v>
      </c>
      <c r="W1301" s="3">
        <f>IFERROR(__xludf.DUMMYFUNCTION("IF(REGEXMATCH(Q1301,""(?i)sql""),1,0)"),1.0)</f>
        <v>1</v>
      </c>
      <c r="X1301" s="3">
        <f>IFERROR(__xludf.DUMMYFUNCTION("IF(REGEXMATCH(Q1301,""(?i)web development""),1,0)"),0.0)</f>
        <v>0</v>
      </c>
      <c r="Y1301" s="3">
        <f>IFERROR(__xludf.DUMMYFUNCTION("IF(REGEXMATCH(Q1301,""(?i)data science""),1,0)"),1.0)</f>
        <v>1</v>
      </c>
      <c r="Z1301" s="3" t="s">
        <v>55</v>
      </c>
      <c r="AA1301" s="3" t="s">
        <v>48</v>
      </c>
      <c r="AB1301" s="3" t="s">
        <v>47</v>
      </c>
      <c r="AC1301" s="3" t="s">
        <v>48</v>
      </c>
      <c r="AD1301" s="3">
        <v>0.0</v>
      </c>
      <c r="AE1301" s="3" t="s">
        <v>49</v>
      </c>
      <c r="AF1301" s="3">
        <v>6.32</v>
      </c>
      <c r="AG1301" s="3">
        <v>6.18</v>
      </c>
      <c r="AH1301" s="3">
        <v>7.8</v>
      </c>
      <c r="AI1301" s="3">
        <v>7.45</v>
      </c>
      <c r="AJ1301" s="3">
        <v>7.35</v>
      </c>
      <c r="AK1301" s="3">
        <v>6.35</v>
      </c>
      <c r="AL1301" s="3">
        <v>8.29</v>
      </c>
      <c r="AM1301" s="3">
        <v>7.01</v>
      </c>
    </row>
    <row r="1302">
      <c r="A1302" s="3" t="s">
        <v>2752</v>
      </c>
      <c r="B1302" s="3" t="s">
        <v>187</v>
      </c>
      <c r="C1302" s="4">
        <v>20.0</v>
      </c>
      <c r="D1302" s="3" t="s">
        <v>58</v>
      </c>
      <c r="E1302" s="3" t="s">
        <v>82</v>
      </c>
      <c r="F1302" s="5">
        <v>7.53</v>
      </c>
      <c r="G1302" s="3">
        <v>2.0</v>
      </c>
      <c r="H1302" s="5">
        <v>67.41</v>
      </c>
      <c r="I1302" s="3" t="s">
        <v>2381</v>
      </c>
      <c r="J1302" s="3">
        <f>IFERROR(__xludf.DUMMYFUNCTION("COUNTA(SPLIT(I1302,"",""))"),3.0)</f>
        <v>3</v>
      </c>
      <c r="K1302" s="3">
        <f>IFERROR(__xludf.DUMMYFUNCTION("IF(REGEXMATCH(I1302,""(?i)literary society""),1,0)"),0.0)</f>
        <v>0</v>
      </c>
      <c r="L1302" s="3">
        <f>IFERROR(__xludf.DUMMYFUNCTION("IF(REGEXMATCH(I1302,""(?i)robotics""),1,0)"),1.0)</f>
        <v>1</v>
      </c>
      <c r="M1302" s="3">
        <f>IFERROR(__xludf.DUMMYFUNCTION("IF(REGEXMATCH(I1302,""(?i)coding club""),1,0)"),0.0)</f>
        <v>0</v>
      </c>
      <c r="N1302" s="3">
        <f>IFERROR(__xludf.DUMMYFUNCTION("IF(REGEXMATCH(I1302,""(?i)entrepreneurship cell""),1,0)"),1.0)</f>
        <v>1</v>
      </c>
      <c r="O1302" s="3">
        <f>IFERROR(__xludf.DUMMYFUNCTION("IF(REGEXMATCH(I1302,""(?i)cultural club""),1,0)"),1.0)</f>
        <v>1</v>
      </c>
      <c r="P1302" s="3">
        <f>IFERROR(__xludf.DUMMYFUNCTION("IF(REGEXMATCH(I1302,""(?i)sports club""),1,0)"),0.0)</f>
        <v>0</v>
      </c>
      <c r="Q1302" s="3" t="s">
        <v>289</v>
      </c>
      <c r="R1302" s="3">
        <f>IFERROR(__xludf.DUMMYFUNCTION("COUNTA(SPLIT(Q1302,"",""))"),2.0)</f>
        <v>2</v>
      </c>
      <c r="S1302" s="3">
        <f>IFERROR(__xludf.DUMMYFUNCTION("IF(REGEXMATCH(Q1302,""(?i)c\+\+""),1,0)"),0.0)</f>
        <v>0</v>
      </c>
      <c r="T1302" s="3">
        <f>IFERROR(__xludf.DUMMYFUNCTION("IF(REGEXMATCH(Q1302,""(?i)machine learning""),1,0)"),1.0)</f>
        <v>1</v>
      </c>
      <c r="U1302" s="3">
        <f>IFERROR(__xludf.DUMMYFUNCTION("IF(REGEXMATCH(Q1302,""(?i)python""),1,0)"),0.0)</f>
        <v>0</v>
      </c>
      <c r="V1302" s="3">
        <f>IFERROR(__xludf.DUMMYFUNCTION("IF(REGEXMATCH(Q1302,""(?i)java""),1,0)"),0.0)</f>
        <v>0</v>
      </c>
      <c r="W1302" s="3">
        <f>IFERROR(__xludf.DUMMYFUNCTION("IF(REGEXMATCH(Q1302,""(?i)sql""),1,0)"),1.0)</f>
        <v>1</v>
      </c>
      <c r="X1302" s="3">
        <f>IFERROR(__xludf.DUMMYFUNCTION("IF(REGEXMATCH(Q1302,""(?i)web development""),1,0)"),0.0)</f>
        <v>0</v>
      </c>
      <c r="Y1302" s="3">
        <f>IFERROR(__xludf.DUMMYFUNCTION("IF(REGEXMATCH(Q1302,""(?i)data science""),1,0)"),0.0)</f>
        <v>0</v>
      </c>
      <c r="Z1302" s="3" t="s">
        <v>45</v>
      </c>
      <c r="AA1302" s="3" t="s">
        <v>72</v>
      </c>
      <c r="AB1302" s="3" t="s">
        <v>66</v>
      </c>
      <c r="AC1302" s="3" t="s">
        <v>98</v>
      </c>
      <c r="AD1302" s="3">
        <v>19.39</v>
      </c>
      <c r="AE1302" s="3" t="s">
        <v>106</v>
      </c>
      <c r="AF1302" s="3">
        <v>8.52</v>
      </c>
      <c r="AG1302" s="3">
        <v>7.56</v>
      </c>
      <c r="AH1302" s="3">
        <v>8.81</v>
      </c>
      <c r="AI1302" s="3">
        <v>7.08</v>
      </c>
      <c r="AJ1302" s="3">
        <v>6.97</v>
      </c>
      <c r="AK1302" s="3">
        <v>8.43</v>
      </c>
      <c r="AL1302" s="3">
        <v>6.84</v>
      </c>
      <c r="AM1302" s="3">
        <v>6.01</v>
      </c>
    </row>
    <row r="1303">
      <c r="A1303" s="3" t="s">
        <v>2753</v>
      </c>
      <c r="B1303" s="3" t="s">
        <v>2754</v>
      </c>
      <c r="C1303" s="4">
        <v>21.0</v>
      </c>
      <c r="D1303" s="3" t="s">
        <v>41</v>
      </c>
      <c r="E1303" s="3" t="s">
        <v>82</v>
      </c>
      <c r="F1303" s="5">
        <v>6.98</v>
      </c>
      <c r="G1303" s="3">
        <v>3.0</v>
      </c>
      <c r="H1303" s="5">
        <v>79.78</v>
      </c>
      <c r="I1303" s="3" t="s">
        <v>339</v>
      </c>
      <c r="J1303" s="3">
        <f>IFERROR(__xludf.DUMMYFUNCTION("COUNTA(SPLIT(I1303,"",""))"),2.0)</f>
        <v>2</v>
      </c>
      <c r="K1303" s="3">
        <f>IFERROR(__xludf.DUMMYFUNCTION("IF(REGEXMATCH(I1303,""(?i)literary society""),1,0)"),0.0)</f>
        <v>0</v>
      </c>
      <c r="L1303" s="3">
        <f>IFERROR(__xludf.DUMMYFUNCTION("IF(REGEXMATCH(I1303,""(?i)robotics""),1,0)"),1.0)</f>
        <v>1</v>
      </c>
      <c r="M1303" s="3">
        <f>IFERROR(__xludf.DUMMYFUNCTION("IF(REGEXMATCH(I1303,""(?i)coding club""),1,0)"),0.0)</f>
        <v>0</v>
      </c>
      <c r="N1303" s="3">
        <f>IFERROR(__xludf.DUMMYFUNCTION("IF(REGEXMATCH(I1303,""(?i)entrepreneurship cell""),1,0)"),0.0)</f>
        <v>0</v>
      </c>
      <c r="O1303" s="3">
        <f>IFERROR(__xludf.DUMMYFUNCTION("IF(REGEXMATCH(I1303,""(?i)cultural club""),1,0)"),0.0)</f>
        <v>0</v>
      </c>
      <c r="P1303" s="3">
        <f>IFERROR(__xludf.DUMMYFUNCTION("IF(REGEXMATCH(I1303,""(?i)sports club""),1,0)"),1.0)</f>
        <v>1</v>
      </c>
      <c r="Q1303" s="3" t="s">
        <v>1549</v>
      </c>
      <c r="R1303" s="3">
        <f>IFERROR(__xludf.DUMMYFUNCTION("COUNTA(SPLIT(Q1303,"",""))"),5.0)</f>
        <v>5</v>
      </c>
      <c r="S1303" s="3">
        <f>IFERROR(__xludf.DUMMYFUNCTION("IF(REGEXMATCH(Q1303,""(?i)c\+\+""),1,0)"),1.0)</f>
        <v>1</v>
      </c>
      <c r="T1303" s="3">
        <f>IFERROR(__xludf.DUMMYFUNCTION("IF(REGEXMATCH(Q1303,""(?i)machine learning""),1,0)"),1.0)</f>
        <v>1</v>
      </c>
      <c r="U1303" s="3">
        <f>IFERROR(__xludf.DUMMYFUNCTION("IF(REGEXMATCH(Q1303,""(?i)python""),1,0)"),1.0)</f>
        <v>1</v>
      </c>
      <c r="V1303" s="3">
        <f>IFERROR(__xludf.DUMMYFUNCTION("IF(REGEXMATCH(Q1303,""(?i)java""),1,0)"),0.0)</f>
        <v>0</v>
      </c>
      <c r="W1303" s="3">
        <f>IFERROR(__xludf.DUMMYFUNCTION("IF(REGEXMATCH(Q1303,""(?i)sql""),1,0)"),0.0)</f>
        <v>0</v>
      </c>
      <c r="X1303" s="3">
        <f>IFERROR(__xludf.DUMMYFUNCTION("IF(REGEXMATCH(Q1303,""(?i)web development""),1,0)"),1.0)</f>
        <v>1</v>
      </c>
      <c r="Y1303" s="3">
        <f>IFERROR(__xludf.DUMMYFUNCTION("IF(REGEXMATCH(Q1303,""(?i)data science""),1,0)"),1.0)</f>
        <v>1</v>
      </c>
      <c r="Z1303" s="3" t="s">
        <v>45</v>
      </c>
      <c r="AA1303" s="3" t="s">
        <v>61</v>
      </c>
      <c r="AB1303" s="3" t="s">
        <v>66</v>
      </c>
      <c r="AC1303" s="3" t="s">
        <v>46</v>
      </c>
      <c r="AD1303" s="3">
        <v>3.98</v>
      </c>
      <c r="AE1303" s="3" t="s">
        <v>72</v>
      </c>
      <c r="AF1303" s="3">
        <v>6.73</v>
      </c>
      <c r="AG1303" s="3">
        <v>6.39</v>
      </c>
      <c r="AH1303" s="3">
        <v>8.91</v>
      </c>
      <c r="AI1303" s="3">
        <v>8.07</v>
      </c>
      <c r="AJ1303" s="3">
        <v>5.21</v>
      </c>
      <c r="AK1303" s="3">
        <v>6.55</v>
      </c>
      <c r="AL1303" s="3">
        <v>8.2</v>
      </c>
      <c r="AM1303" s="3">
        <v>5.8</v>
      </c>
    </row>
    <row r="1304">
      <c r="A1304" s="3" t="s">
        <v>2755</v>
      </c>
      <c r="B1304" s="3" t="s">
        <v>100</v>
      </c>
      <c r="C1304" s="4">
        <v>22.0</v>
      </c>
      <c r="D1304" s="3" t="s">
        <v>58</v>
      </c>
      <c r="E1304" s="3" t="s">
        <v>92</v>
      </c>
      <c r="F1304" s="5">
        <v>6.78</v>
      </c>
      <c r="G1304" s="3">
        <v>0.0</v>
      </c>
      <c r="H1304" s="5">
        <v>99.03</v>
      </c>
      <c r="I1304" s="3" t="s">
        <v>1022</v>
      </c>
      <c r="J1304" s="3">
        <f>IFERROR(__xludf.DUMMYFUNCTION("COUNTA(SPLIT(I1304,"",""))"),3.0)</f>
        <v>3</v>
      </c>
      <c r="K1304" s="3">
        <f>IFERROR(__xludf.DUMMYFUNCTION("IF(REGEXMATCH(I1304,""(?i)literary society""),1,0)"),1.0)</f>
        <v>1</v>
      </c>
      <c r="L1304" s="3">
        <f>IFERROR(__xludf.DUMMYFUNCTION("IF(REGEXMATCH(I1304,""(?i)robotics""),1,0)"),0.0)</f>
        <v>0</v>
      </c>
      <c r="M1304" s="3">
        <f>IFERROR(__xludf.DUMMYFUNCTION("IF(REGEXMATCH(I1304,""(?i)coding club""),1,0)"),0.0)</f>
        <v>0</v>
      </c>
      <c r="N1304" s="3">
        <f>IFERROR(__xludf.DUMMYFUNCTION("IF(REGEXMATCH(I1304,""(?i)entrepreneurship cell""),1,0)"),1.0)</f>
        <v>1</v>
      </c>
      <c r="O1304" s="3">
        <f>IFERROR(__xludf.DUMMYFUNCTION("IF(REGEXMATCH(I1304,""(?i)cultural club""),1,0)"),1.0)</f>
        <v>1</v>
      </c>
      <c r="P1304" s="3">
        <f>IFERROR(__xludf.DUMMYFUNCTION("IF(REGEXMATCH(I1304,""(?i)sports club""),1,0)"),0.0)</f>
        <v>0</v>
      </c>
      <c r="Q1304" s="3" t="s">
        <v>1023</v>
      </c>
      <c r="R1304" s="3">
        <f>IFERROR(__xludf.DUMMYFUNCTION("COUNTA(SPLIT(Q1304,"",""))"),4.0)</f>
        <v>4</v>
      </c>
      <c r="S1304" s="3">
        <f>IFERROR(__xludf.DUMMYFUNCTION("IF(REGEXMATCH(Q1304,""(?i)c\+\+""),1,0)"),1.0)</f>
        <v>1</v>
      </c>
      <c r="T1304" s="3">
        <f>IFERROR(__xludf.DUMMYFUNCTION("IF(REGEXMATCH(Q1304,""(?i)machine learning""),1,0)"),0.0)</f>
        <v>0</v>
      </c>
      <c r="U1304" s="3">
        <f>IFERROR(__xludf.DUMMYFUNCTION("IF(REGEXMATCH(Q1304,""(?i)python""),1,0)"),1.0)</f>
        <v>1</v>
      </c>
      <c r="V1304" s="3">
        <f>IFERROR(__xludf.DUMMYFUNCTION("IF(REGEXMATCH(Q1304,""(?i)java""),1,0)"),0.0)</f>
        <v>0</v>
      </c>
      <c r="W1304" s="3">
        <f>IFERROR(__xludf.DUMMYFUNCTION("IF(REGEXMATCH(Q1304,""(?i)sql""),1,0)"),1.0)</f>
        <v>1</v>
      </c>
      <c r="X1304" s="3">
        <f>IFERROR(__xludf.DUMMYFUNCTION("IF(REGEXMATCH(Q1304,""(?i)web development""),1,0)"),1.0)</f>
        <v>1</v>
      </c>
      <c r="Y1304" s="3">
        <f>IFERROR(__xludf.DUMMYFUNCTION("IF(REGEXMATCH(Q1304,""(?i)data science""),1,0)"),0.0)</f>
        <v>0</v>
      </c>
      <c r="Z1304" s="3" t="s">
        <v>55</v>
      </c>
      <c r="AA1304" s="3" t="s">
        <v>48</v>
      </c>
      <c r="AB1304" s="3" t="s">
        <v>66</v>
      </c>
      <c r="AC1304" s="3" t="s">
        <v>67</v>
      </c>
      <c r="AD1304" s="3">
        <v>7.87</v>
      </c>
      <c r="AE1304" s="3" t="s">
        <v>75</v>
      </c>
      <c r="AF1304" s="3">
        <v>6.19</v>
      </c>
      <c r="AG1304" s="3">
        <v>7.18</v>
      </c>
      <c r="AH1304" s="3">
        <v>5.75</v>
      </c>
      <c r="AI1304" s="3">
        <v>6.73</v>
      </c>
      <c r="AJ1304" s="3">
        <v>7.03</v>
      </c>
      <c r="AK1304" s="3">
        <v>7.27</v>
      </c>
      <c r="AL1304" s="3">
        <v>5.89</v>
      </c>
      <c r="AM1304" s="3">
        <v>8.2</v>
      </c>
    </row>
    <row r="1305">
      <c r="A1305" s="3" t="s">
        <v>2756</v>
      </c>
      <c r="B1305" s="3" t="s">
        <v>252</v>
      </c>
      <c r="C1305" s="4">
        <v>20.0</v>
      </c>
      <c r="D1305" s="3" t="s">
        <v>58</v>
      </c>
      <c r="E1305" s="3" t="s">
        <v>52</v>
      </c>
      <c r="F1305" s="5">
        <v>7.27</v>
      </c>
      <c r="G1305" s="3">
        <v>1.0</v>
      </c>
      <c r="H1305" s="5">
        <v>66.62</v>
      </c>
      <c r="I1305" s="3" t="s">
        <v>14</v>
      </c>
      <c r="J1305" s="3">
        <f>IFERROR(__xludf.DUMMYFUNCTION("COUNTA(SPLIT(I1305,"",""))"),1.0)</f>
        <v>1</v>
      </c>
      <c r="K1305" s="3">
        <f>IFERROR(__xludf.DUMMYFUNCTION("IF(REGEXMATCH(I1305,""(?i)literary society""),1,0)"),0.0)</f>
        <v>0</v>
      </c>
      <c r="L1305" s="3">
        <f>IFERROR(__xludf.DUMMYFUNCTION("IF(REGEXMATCH(I1305,""(?i)robotics""),1,0)"),0.0)</f>
        <v>0</v>
      </c>
      <c r="M1305" s="3">
        <f>IFERROR(__xludf.DUMMYFUNCTION("IF(REGEXMATCH(I1305,""(?i)coding club""),1,0)"),0.0)</f>
        <v>0</v>
      </c>
      <c r="N1305" s="3">
        <f>IFERROR(__xludf.DUMMYFUNCTION("IF(REGEXMATCH(I1305,""(?i)entrepreneurship cell""),1,0)"),0.0)</f>
        <v>0</v>
      </c>
      <c r="O1305" s="3">
        <f>IFERROR(__xludf.DUMMYFUNCTION("IF(REGEXMATCH(I1305,""(?i)cultural club""),1,0)"),1.0)</f>
        <v>1</v>
      </c>
      <c r="P1305" s="3">
        <f>IFERROR(__xludf.DUMMYFUNCTION("IF(REGEXMATCH(I1305,""(?i)sports club""),1,0)"),0.0)</f>
        <v>0</v>
      </c>
      <c r="Q1305" s="3" t="s">
        <v>148</v>
      </c>
      <c r="R1305" s="3">
        <f>IFERROR(__xludf.DUMMYFUNCTION("COUNTA(SPLIT(Q1305,"",""))"),2.0)</f>
        <v>2</v>
      </c>
      <c r="S1305" s="3">
        <f>IFERROR(__xludf.DUMMYFUNCTION("IF(REGEXMATCH(Q1305,""(?i)c\+\+""),1,0)"),0.0)</f>
        <v>0</v>
      </c>
      <c r="T1305" s="3">
        <f>IFERROR(__xludf.DUMMYFUNCTION("IF(REGEXMATCH(Q1305,""(?i)machine learning""),1,0)"),0.0)</f>
        <v>0</v>
      </c>
      <c r="U1305" s="3">
        <f>IFERROR(__xludf.DUMMYFUNCTION("IF(REGEXMATCH(Q1305,""(?i)python""),1,0)"),0.0)</f>
        <v>0</v>
      </c>
      <c r="V1305" s="3">
        <f>IFERROR(__xludf.DUMMYFUNCTION("IF(REGEXMATCH(Q1305,""(?i)java""),1,0)"),0.0)</f>
        <v>0</v>
      </c>
      <c r="W1305" s="3">
        <f>IFERROR(__xludf.DUMMYFUNCTION("IF(REGEXMATCH(Q1305,""(?i)sql""),1,0)"),0.0)</f>
        <v>0</v>
      </c>
      <c r="X1305" s="3">
        <f>IFERROR(__xludf.DUMMYFUNCTION("IF(REGEXMATCH(Q1305,""(?i)web development""),1,0)"),1.0)</f>
        <v>1</v>
      </c>
      <c r="Y1305" s="3">
        <f>IFERROR(__xludf.DUMMYFUNCTION("IF(REGEXMATCH(Q1305,""(?i)data science""),1,0)"),1.0)</f>
        <v>1</v>
      </c>
      <c r="Z1305" s="3" t="s">
        <v>45</v>
      </c>
      <c r="AA1305" s="3" t="s">
        <v>85</v>
      </c>
      <c r="AB1305" s="3" t="s">
        <v>47</v>
      </c>
      <c r="AC1305" s="3" t="s">
        <v>48</v>
      </c>
      <c r="AD1305" s="3">
        <v>0.0</v>
      </c>
      <c r="AE1305" s="3" t="s">
        <v>49</v>
      </c>
      <c r="AF1305" s="3">
        <v>6.1</v>
      </c>
      <c r="AG1305" s="3">
        <v>7.57</v>
      </c>
      <c r="AH1305" s="3">
        <v>8.49</v>
      </c>
      <c r="AI1305" s="3">
        <v>7.72</v>
      </c>
      <c r="AJ1305" s="3">
        <v>7.92</v>
      </c>
      <c r="AK1305" s="3">
        <v>6.48</v>
      </c>
      <c r="AL1305" s="3">
        <v>5.4</v>
      </c>
      <c r="AM1305" s="3">
        <v>8.49</v>
      </c>
    </row>
    <row r="1306">
      <c r="A1306" s="3" t="s">
        <v>2757</v>
      </c>
      <c r="B1306" s="3" t="s">
        <v>238</v>
      </c>
      <c r="C1306" s="4">
        <v>20.0</v>
      </c>
      <c r="D1306" s="3" t="s">
        <v>41</v>
      </c>
      <c r="E1306" s="3" t="s">
        <v>52</v>
      </c>
      <c r="F1306" s="5">
        <v>7.14</v>
      </c>
      <c r="G1306" s="3">
        <v>0.0</v>
      </c>
      <c r="H1306" s="5">
        <v>76.59</v>
      </c>
      <c r="I1306" s="3" t="s">
        <v>13</v>
      </c>
      <c r="J1306" s="3">
        <f>IFERROR(__xludf.DUMMYFUNCTION("COUNTA(SPLIT(I1306,"",""))"),1.0)</f>
        <v>1</v>
      </c>
      <c r="K1306" s="3">
        <f>IFERROR(__xludf.DUMMYFUNCTION("IF(REGEXMATCH(I1306,""(?i)literary society""),1,0)"),0.0)</f>
        <v>0</v>
      </c>
      <c r="L1306" s="3">
        <f>IFERROR(__xludf.DUMMYFUNCTION("IF(REGEXMATCH(I1306,""(?i)robotics""),1,0)"),0.0)</f>
        <v>0</v>
      </c>
      <c r="M1306" s="3">
        <f>IFERROR(__xludf.DUMMYFUNCTION("IF(REGEXMATCH(I1306,""(?i)coding club""),1,0)"),0.0)</f>
        <v>0</v>
      </c>
      <c r="N1306" s="3">
        <f>IFERROR(__xludf.DUMMYFUNCTION("IF(REGEXMATCH(I1306,""(?i)entrepreneurship cell""),1,0)"),1.0)</f>
        <v>1</v>
      </c>
      <c r="O1306" s="3">
        <f>IFERROR(__xludf.DUMMYFUNCTION("IF(REGEXMATCH(I1306,""(?i)cultural club""),1,0)"),0.0)</f>
        <v>0</v>
      </c>
      <c r="P1306" s="3">
        <f>IFERROR(__xludf.DUMMYFUNCTION("IF(REGEXMATCH(I1306,""(?i)sports club""),1,0)"),0.0)</f>
        <v>0</v>
      </c>
      <c r="Q1306" s="3" t="s">
        <v>1076</v>
      </c>
      <c r="R1306" s="3">
        <f>IFERROR(__xludf.DUMMYFUNCTION("COUNTA(SPLIT(Q1306,"",""))"),4.0)</f>
        <v>4</v>
      </c>
      <c r="S1306" s="3">
        <f>IFERROR(__xludf.DUMMYFUNCTION("IF(REGEXMATCH(Q1306,""(?i)c\+\+""),1,0)"),1.0)</f>
        <v>1</v>
      </c>
      <c r="T1306" s="3">
        <f>IFERROR(__xludf.DUMMYFUNCTION("IF(REGEXMATCH(Q1306,""(?i)machine learning""),1,0)"),1.0)</f>
        <v>1</v>
      </c>
      <c r="U1306" s="3">
        <f>IFERROR(__xludf.DUMMYFUNCTION("IF(REGEXMATCH(Q1306,""(?i)python""),1,0)"),1.0)</f>
        <v>1</v>
      </c>
      <c r="V1306" s="3">
        <f>IFERROR(__xludf.DUMMYFUNCTION("IF(REGEXMATCH(Q1306,""(?i)java""),1,0)"),0.0)</f>
        <v>0</v>
      </c>
      <c r="W1306" s="3">
        <f>IFERROR(__xludf.DUMMYFUNCTION("IF(REGEXMATCH(Q1306,""(?i)sql""),1,0)"),0.0)</f>
        <v>0</v>
      </c>
      <c r="X1306" s="3">
        <f>IFERROR(__xludf.DUMMYFUNCTION("IF(REGEXMATCH(Q1306,""(?i)web development""),1,0)"),1.0)</f>
        <v>1</v>
      </c>
      <c r="Y1306" s="3">
        <f>IFERROR(__xludf.DUMMYFUNCTION("IF(REGEXMATCH(Q1306,""(?i)data science""),1,0)"),0.0)</f>
        <v>0</v>
      </c>
      <c r="Z1306" s="3" t="s">
        <v>45</v>
      </c>
      <c r="AA1306" s="3" t="s">
        <v>98</v>
      </c>
      <c r="AB1306" s="3" t="s">
        <v>47</v>
      </c>
      <c r="AC1306" s="3" t="s">
        <v>48</v>
      </c>
      <c r="AD1306" s="3">
        <v>0.0</v>
      </c>
      <c r="AE1306" s="3" t="s">
        <v>49</v>
      </c>
      <c r="AF1306" s="3">
        <v>6.81</v>
      </c>
      <c r="AG1306" s="3">
        <v>5.56</v>
      </c>
      <c r="AH1306" s="3">
        <v>6.74</v>
      </c>
      <c r="AI1306" s="3">
        <v>7.63</v>
      </c>
      <c r="AJ1306" s="3">
        <v>7.59</v>
      </c>
      <c r="AK1306" s="3">
        <v>7.0</v>
      </c>
      <c r="AL1306" s="3">
        <v>7.9</v>
      </c>
      <c r="AM1306" s="3">
        <v>7.85</v>
      </c>
    </row>
    <row r="1307">
      <c r="A1307" s="3" t="s">
        <v>2758</v>
      </c>
      <c r="B1307" s="3" t="s">
        <v>2759</v>
      </c>
      <c r="C1307" s="4">
        <v>20.0</v>
      </c>
      <c r="D1307" s="3" t="s">
        <v>58</v>
      </c>
      <c r="E1307" s="3" t="s">
        <v>92</v>
      </c>
      <c r="F1307" s="5">
        <v>7.46</v>
      </c>
      <c r="G1307" s="3">
        <v>1.0</v>
      </c>
      <c r="H1307" s="5">
        <v>85.88</v>
      </c>
      <c r="I1307" s="3" t="s">
        <v>1734</v>
      </c>
      <c r="J1307" s="3">
        <f>IFERROR(__xludf.DUMMYFUNCTION("COUNTA(SPLIT(I1307,"",""))"),3.0)</f>
        <v>3</v>
      </c>
      <c r="K1307" s="3">
        <f>IFERROR(__xludf.DUMMYFUNCTION("IF(REGEXMATCH(I1307,""(?i)literary society""),1,0)"),0.0)</f>
        <v>0</v>
      </c>
      <c r="L1307" s="3">
        <f>IFERROR(__xludf.DUMMYFUNCTION("IF(REGEXMATCH(I1307,""(?i)robotics""),1,0)"),1.0)</f>
        <v>1</v>
      </c>
      <c r="M1307" s="3">
        <f>IFERROR(__xludf.DUMMYFUNCTION("IF(REGEXMATCH(I1307,""(?i)coding club""),1,0)"),1.0)</f>
        <v>1</v>
      </c>
      <c r="N1307" s="3">
        <f>IFERROR(__xludf.DUMMYFUNCTION("IF(REGEXMATCH(I1307,""(?i)entrepreneurship cell""),1,0)"),0.0)</f>
        <v>0</v>
      </c>
      <c r="O1307" s="3">
        <f>IFERROR(__xludf.DUMMYFUNCTION("IF(REGEXMATCH(I1307,""(?i)cultural club""),1,0)"),1.0)</f>
        <v>1</v>
      </c>
      <c r="P1307" s="3">
        <f>IFERROR(__xludf.DUMMYFUNCTION("IF(REGEXMATCH(I1307,""(?i)sports club""),1,0)"),0.0)</f>
        <v>0</v>
      </c>
      <c r="Q1307" s="3" t="s">
        <v>522</v>
      </c>
      <c r="R1307" s="3">
        <f>IFERROR(__xludf.DUMMYFUNCTION("COUNTA(SPLIT(Q1307,"",""))"),2.0)</f>
        <v>2</v>
      </c>
      <c r="S1307" s="3">
        <f>IFERROR(__xludf.DUMMYFUNCTION("IF(REGEXMATCH(Q1307,""(?i)c\+\+""),1,0)"),0.0)</f>
        <v>0</v>
      </c>
      <c r="T1307" s="3">
        <f>IFERROR(__xludf.DUMMYFUNCTION("IF(REGEXMATCH(Q1307,""(?i)machine learning""),1,0)"),0.0)</f>
        <v>0</v>
      </c>
      <c r="U1307" s="3">
        <f>IFERROR(__xludf.DUMMYFUNCTION("IF(REGEXMATCH(Q1307,""(?i)python""),1,0)"),1.0)</f>
        <v>1</v>
      </c>
      <c r="V1307" s="3">
        <f>IFERROR(__xludf.DUMMYFUNCTION("IF(REGEXMATCH(Q1307,""(?i)java""),1,0)"),0.0)</f>
        <v>0</v>
      </c>
      <c r="W1307" s="3">
        <f>IFERROR(__xludf.DUMMYFUNCTION("IF(REGEXMATCH(Q1307,""(?i)sql""),1,0)"),1.0)</f>
        <v>1</v>
      </c>
      <c r="X1307" s="3">
        <f>IFERROR(__xludf.DUMMYFUNCTION("IF(REGEXMATCH(Q1307,""(?i)web development""),1,0)"),0.0)</f>
        <v>0</v>
      </c>
      <c r="Y1307" s="3">
        <f>IFERROR(__xludf.DUMMYFUNCTION("IF(REGEXMATCH(Q1307,""(?i)data science""),1,0)"),0.0)</f>
        <v>0</v>
      </c>
      <c r="Z1307" s="3" t="s">
        <v>45</v>
      </c>
      <c r="AA1307" s="3" t="s">
        <v>85</v>
      </c>
      <c r="AB1307" s="3" t="s">
        <v>47</v>
      </c>
      <c r="AC1307" s="3" t="s">
        <v>48</v>
      </c>
      <c r="AD1307" s="3">
        <v>0.0</v>
      </c>
      <c r="AE1307" s="3" t="s">
        <v>49</v>
      </c>
      <c r="AF1307" s="3">
        <v>6.92</v>
      </c>
      <c r="AG1307" s="3">
        <v>7.66</v>
      </c>
      <c r="AH1307" s="3">
        <v>8.27</v>
      </c>
      <c r="AI1307" s="3">
        <v>8.09</v>
      </c>
      <c r="AJ1307" s="3">
        <v>8.35</v>
      </c>
      <c r="AK1307" s="3">
        <v>6.55</v>
      </c>
      <c r="AL1307" s="3">
        <v>5.98</v>
      </c>
      <c r="AM1307" s="3">
        <v>7.82</v>
      </c>
    </row>
    <row r="1308">
      <c r="A1308" s="3" t="s">
        <v>2760</v>
      </c>
      <c r="B1308" s="3" t="s">
        <v>2761</v>
      </c>
      <c r="C1308" s="4">
        <v>20.0</v>
      </c>
      <c r="D1308" s="3" t="s">
        <v>41</v>
      </c>
      <c r="E1308" s="3" t="s">
        <v>92</v>
      </c>
      <c r="F1308" s="5">
        <v>6.69</v>
      </c>
      <c r="G1308" s="3">
        <v>2.0</v>
      </c>
      <c r="H1308" s="5">
        <v>65.62</v>
      </c>
      <c r="I1308" s="3" t="s">
        <v>15</v>
      </c>
      <c r="J1308" s="3">
        <f>IFERROR(__xludf.DUMMYFUNCTION("COUNTA(SPLIT(I1308,"",""))"),1.0)</f>
        <v>1</v>
      </c>
      <c r="K1308" s="3">
        <f>IFERROR(__xludf.DUMMYFUNCTION("IF(REGEXMATCH(I1308,""(?i)literary society""),1,0)"),0.0)</f>
        <v>0</v>
      </c>
      <c r="L1308" s="3">
        <f>IFERROR(__xludf.DUMMYFUNCTION("IF(REGEXMATCH(I1308,""(?i)robotics""),1,0)"),0.0)</f>
        <v>0</v>
      </c>
      <c r="M1308" s="3">
        <f>IFERROR(__xludf.DUMMYFUNCTION("IF(REGEXMATCH(I1308,""(?i)coding club""),1,0)"),0.0)</f>
        <v>0</v>
      </c>
      <c r="N1308" s="3">
        <f>IFERROR(__xludf.DUMMYFUNCTION("IF(REGEXMATCH(I1308,""(?i)entrepreneurship cell""),1,0)"),0.0)</f>
        <v>0</v>
      </c>
      <c r="O1308" s="3">
        <f>IFERROR(__xludf.DUMMYFUNCTION("IF(REGEXMATCH(I1308,""(?i)cultural club""),1,0)"),0.0)</f>
        <v>0</v>
      </c>
      <c r="P1308" s="3">
        <f>IFERROR(__xludf.DUMMYFUNCTION("IF(REGEXMATCH(I1308,""(?i)sports club""),1,0)"),1.0)</f>
        <v>1</v>
      </c>
      <c r="Q1308" s="3" t="s">
        <v>1799</v>
      </c>
      <c r="R1308" s="3">
        <f>IFERROR(__xludf.DUMMYFUNCTION("COUNTA(SPLIT(Q1308,"",""))"),4.0)</f>
        <v>4</v>
      </c>
      <c r="S1308" s="3">
        <f>IFERROR(__xludf.DUMMYFUNCTION("IF(REGEXMATCH(Q1308,""(?i)c\+\+""),1,0)"),0.0)</f>
        <v>0</v>
      </c>
      <c r="T1308" s="3">
        <f>IFERROR(__xludf.DUMMYFUNCTION("IF(REGEXMATCH(Q1308,""(?i)machine learning""),1,0)"),0.0)</f>
        <v>0</v>
      </c>
      <c r="U1308" s="3">
        <f>IFERROR(__xludf.DUMMYFUNCTION("IF(REGEXMATCH(Q1308,""(?i)python""),1,0)"),1.0)</f>
        <v>1</v>
      </c>
      <c r="V1308" s="3">
        <f>IFERROR(__xludf.DUMMYFUNCTION("IF(REGEXMATCH(Q1308,""(?i)java""),1,0)"),1.0)</f>
        <v>1</v>
      </c>
      <c r="W1308" s="3">
        <f>IFERROR(__xludf.DUMMYFUNCTION("IF(REGEXMATCH(Q1308,""(?i)sql""),1,0)"),1.0)</f>
        <v>1</v>
      </c>
      <c r="X1308" s="3">
        <f>IFERROR(__xludf.DUMMYFUNCTION("IF(REGEXMATCH(Q1308,""(?i)web development""),1,0)"),1.0)</f>
        <v>1</v>
      </c>
      <c r="Y1308" s="3">
        <f>IFERROR(__xludf.DUMMYFUNCTION("IF(REGEXMATCH(Q1308,""(?i)data science""),1,0)"),0.0)</f>
        <v>0</v>
      </c>
      <c r="Z1308" s="3" t="s">
        <v>45</v>
      </c>
      <c r="AA1308" s="3" t="s">
        <v>61</v>
      </c>
      <c r="AB1308" s="3" t="s">
        <v>66</v>
      </c>
      <c r="AC1308" s="3" t="s">
        <v>67</v>
      </c>
      <c r="AD1308" s="3">
        <v>11.26</v>
      </c>
      <c r="AE1308" s="3" t="s">
        <v>61</v>
      </c>
      <c r="AF1308" s="3">
        <v>6.44</v>
      </c>
      <c r="AG1308" s="3">
        <v>6.79</v>
      </c>
      <c r="AH1308" s="3">
        <v>5.32</v>
      </c>
      <c r="AI1308" s="3">
        <v>6.19</v>
      </c>
      <c r="AJ1308" s="3">
        <v>7.96</v>
      </c>
      <c r="AK1308" s="3">
        <v>8.62</v>
      </c>
      <c r="AL1308" s="3">
        <v>5.77</v>
      </c>
      <c r="AM1308" s="3">
        <v>6.41</v>
      </c>
    </row>
    <row r="1309">
      <c r="A1309" s="3" t="s">
        <v>2762</v>
      </c>
      <c r="B1309" s="3" t="s">
        <v>103</v>
      </c>
      <c r="C1309" s="4">
        <v>18.0</v>
      </c>
      <c r="D1309" s="3" t="s">
        <v>58</v>
      </c>
      <c r="E1309" s="3" t="s">
        <v>52</v>
      </c>
      <c r="F1309" s="5">
        <v>6.95</v>
      </c>
      <c r="G1309" s="3">
        <v>1.0</v>
      </c>
      <c r="H1309" s="5">
        <v>84.69</v>
      </c>
      <c r="I1309" s="3" t="s">
        <v>350</v>
      </c>
      <c r="J1309" s="3">
        <f>IFERROR(__xludf.DUMMYFUNCTION("COUNTA(SPLIT(I1309,"",""))"),3.0)</f>
        <v>3</v>
      </c>
      <c r="K1309" s="3">
        <f>IFERROR(__xludf.DUMMYFUNCTION("IF(REGEXMATCH(I1309,""(?i)literary society""),1,0)"),1.0)</f>
        <v>1</v>
      </c>
      <c r="L1309" s="3">
        <f>IFERROR(__xludf.DUMMYFUNCTION("IF(REGEXMATCH(I1309,""(?i)robotics""),1,0)"),0.0)</f>
        <v>0</v>
      </c>
      <c r="M1309" s="3">
        <f>IFERROR(__xludf.DUMMYFUNCTION("IF(REGEXMATCH(I1309,""(?i)coding club""),1,0)"),1.0)</f>
        <v>1</v>
      </c>
      <c r="N1309" s="3">
        <f>IFERROR(__xludf.DUMMYFUNCTION("IF(REGEXMATCH(I1309,""(?i)entrepreneurship cell""),1,0)"),0.0)</f>
        <v>0</v>
      </c>
      <c r="O1309" s="3">
        <f>IFERROR(__xludf.DUMMYFUNCTION("IF(REGEXMATCH(I1309,""(?i)cultural club""),1,0)"),0.0)</f>
        <v>0</v>
      </c>
      <c r="P1309" s="3">
        <f>IFERROR(__xludf.DUMMYFUNCTION("IF(REGEXMATCH(I1309,""(?i)sports club""),1,0)"),1.0)</f>
        <v>1</v>
      </c>
      <c r="Q1309" s="3" t="s">
        <v>1307</v>
      </c>
      <c r="R1309" s="3">
        <f>IFERROR(__xludf.DUMMYFUNCTION("COUNTA(SPLIT(Q1309,"",""))"),2.0)</f>
        <v>2</v>
      </c>
      <c r="S1309" s="3">
        <f>IFERROR(__xludf.DUMMYFUNCTION("IF(REGEXMATCH(Q1309,""(?i)c\+\+""),1,0)"),0.0)</f>
        <v>0</v>
      </c>
      <c r="T1309" s="3">
        <f>IFERROR(__xludf.DUMMYFUNCTION("IF(REGEXMATCH(Q1309,""(?i)machine learning""),1,0)"),0.0)</f>
        <v>0</v>
      </c>
      <c r="U1309" s="3">
        <f>IFERROR(__xludf.DUMMYFUNCTION("IF(REGEXMATCH(Q1309,""(?i)python""),1,0)"),0.0)</f>
        <v>0</v>
      </c>
      <c r="V1309" s="3">
        <f>IFERROR(__xludf.DUMMYFUNCTION("IF(REGEXMATCH(Q1309,""(?i)java""),1,0)"),0.0)</f>
        <v>0</v>
      </c>
      <c r="W1309" s="3">
        <f>IFERROR(__xludf.DUMMYFUNCTION("IF(REGEXMATCH(Q1309,""(?i)sql""),1,0)"),1.0)</f>
        <v>1</v>
      </c>
      <c r="X1309" s="3">
        <f>IFERROR(__xludf.DUMMYFUNCTION("IF(REGEXMATCH(Q1309,""(?i)web development""),1,0)"),0.0)</f>
        <v>0</v>
      </c>
      <c r="Y1309" s="3">
        <f>IFERROR(__xludf.DUMMYFUNCTION("IF(REGEXMATCH(Q1309,""(?i)data science""),1,0)"),1.0)</f>
        <v>1</v>
      </c>
      <c r="Z1309" s="3" t="s">
        <v>55</v>
      </c>
      <c r="AA1309" s="3" t="s">
        <v>48</v>
      </c>
      <c r="AB1309" s="3" t="s">
        <v>66</v>
      </c>
      <c r="AC1309" s="3" t="s">
        <v>67</v>
      </c>
      <c r="AD1309" s="3">
        <v>15.02</v>
      </c>
      <c r="AE1309" s="3" t="s">
        <v>72</v>
      </c>
      <c r="AF1309" s="3">
        <v>6.53</v>
      </c>
      <c r="AG1309" s="3">
        <v>7.35</v>
      </c>
      <c r="AH1309" s="3">
        <v>6.95</v>
      </c>
      <c r="AI1309" s="3">
        <v>7.48</v>
      </c>
      <c r="AJ1309" s="3">
        <v>7.08</v>
      </c>
      <c r="AK1309" s="3">
        <v>5.72</v>
      </c>
      <c r="AL1309" s="3">
        <v>8.0</v>
      </c>
      <c r="AM1309" s="3">
        <v>6.51</v>
      </c>
    </row>
    <row r="1310">
      <c r="A1310" s="3" t="s">
        <v>2763</v>
      </c>
      <c r="B1310" s="3" t="s">
        <v>252</v>
      </c>
      <c r="C1310" s="4">
        <v>23.0</v>
      </c>
      <c r="D1310" s="3" t="s">
        <v>58</v>
      </c>
      <c r="E1310" s="3" t="s">
        <v>82</v>
      </c>
      <c r="F1310" s="5">
        <v>6.67</v>
      </c>
      <c r="G1310" s="3">
        <v>0.0</v>
      </c>
      <c r="H1310" s="5">
        <v>97.72</v>
      </c>
      <c r="I1310" s="3" t="s">
        <v>83</v>
      </c>
      <c r="J1310" s="3">
        <f>IFERROR(__xludf.DUMMYFUNCTION("COUNTA(SPLIT(I1310,"",""))"),3.0)</f>
        <v>3</v>
      </c>
      <c r="K1310" s="3">
        <f>IFERROR(__xludf.DUMMYFUNCTION("IF(REGEXMATCH(I1310,""(?i)literary society""),1,0)"),1.0)</f>
        <v>1</v>
      </c>
      <c r="L1310" s="3">
        <f>IFERROR(__xludf.DUMMYFUNCTION("IF(REGEXMATCH(I1310,""(?i)robotics""),1,0)"),0.0)</f>
        <v>0</v>
      </c>
      <c r="M1310" s="3">
        <f>IFERROR(__xludf.DUMMYFUNCTION("IF(REGEXMATCH(I1310,""(?i)coding club""),1,0)"),0.0)</f>
        <v>0</v>
      </c>
      <c r="N1310" s="3">
        <f>IFERROR(__xludf.DUMMYFUNCTION("IF(REGEXMATCH(I1310,""(?i)entrepreneurship cell""),1,0)"),0.0)</f>
        <v>0</v>
      </c>
      <c r="O1310" s="3">
        <f>IFERROR(__xludf.DUMMYFUNCTION("IF(REGEXMATCH(I1310,""(?i)cultural club""),1,0)"),1.0)</f>
        <v>1</v>
      </c>
      <c r="P1310" s="3">
        <f>IFERROR(__xludf.DUMMYFUNCTION("IF(REGEXMATCH(I1310,""(?i)sports club""),1,0)"),1.0)</f>
        <v>1</v>
      </c>
      <c r="Q1310" s="3" t="s">
        <v>84</v>
      </c>
      <c r="R1310" s="3">
        <f>IFERROR(__xludf.DUMMYFUNCTION("COUNTA(SPLIT(Q1310,"",""))"),5.0)</f>
        <v>5</v>
      </c>
      <c r="S1310" s="3">
        <f>IFERROR(__xludf.DUMMYFUNCTION("IF(REGEXMATCH(Q1310,""(?i)c\+\+""),1,0)"),1.0)</f>
        <v>1</v>
      </c>
      <c r="T1310" s="3">
        <f>IFERROR(__xludf.DUMMYFUNCTION("IF(REGEXMATCH(Q1310,""(?i)machine learning""),1,0)"),0.0)</f>
        <v>0</v>
      </c>
      <c r="U1310" s="3">
        <f>IFERROR(__xludf.DUMMYFUNCTION("IF(REGEXMATCH(Q1310,""(?i)python""),1,0)"),1.0)</f>
        <v>1</v>
      </c>
      <c r="V1310" s="3">
        <f>IFERROR(__xludf.DUMMYFUNCTION("IF(REGEXMATCH(Q1310,""(?i)java""),1,0)"),1.0)</f>
        <v>1</v>
      </c>
      <c r="W1310" s="3">
        <f>IFERROR(__xludf.DUMMYFUNCTION("IF(REGEXMATCH(Q1310,""(?i)sql""),1,0)"),1.0)</f>
        <v>1</v>
      </c>
      <c r="X1310" s="3">
        <f>IFERROR(__xludf.DUMMYFUNCTION("IF(REGEXMATCH(Q1310,""(?i)web development""),1,0)"),1.0)</f>
        <v>1</v>
      </c>
      <c r="Y1310" s="3">
        <f>IFERROR(__xludf.DUMMYFUNCTION("IF(REGEXMATCH(Q1310,""(?i)data science""),1,0)"),0.0)</f>
        <v>0</v>
      </c>
      <c r="Z1310" s="3" t="s">
        <v>45</v>
      </c>
      <c r="AA1310" s="3" t="s">
        <v>85</v>
      </c>
      <c r="AB1310" s="3" t="s">
        <v>66</v>
      </c>
      <c r="AC1310" s="3" t="s">
        <v>72</v>
      </c>
      <c r="AD1310" s="3">
        <v>8.49</v>
      </c>
      <c r="AE1310" s="3" t="s">
        <v>72</v>
      </c>
      <c r="AF1310" s="3">
        <v>6.74</v>
      </c>
      <c r="AG1310" s="3">
        <v>6.63</v>
      </c>
      <c r="AH1310" s="3">
        <v>8.27</v>
      </c>
      <c r="AI1310" s="3">
        <v>6.71</v>
      </c>
      <c r="AJ1310" s="3">
        <v>4.34</v>
      </c>
      <c r="AK1310" s="3">
        <v>7.35</v>
      </c>
      <c r="AL1310" s="3">
        <v>6.6</v>
      </c>
      <c r="AM1310" s="3">
        <v>6.71</v>
      </c>
    </row>
    <row r="1311">
      <c r="A1311" s="3" t="s">
        <v>2764</v>
      </c>
      <c r="B1311" s="3" t="s">
        <v>288</v>
      </c>
      <c r="C1311" s="4">
        <v>22.0</v>
      </c>
      <c r="D1311" s="3" t="s">
        <v>41</v>
      </c>
      <c r="E1311" s="3" t="s">
        <v>42</v>
      </c>
      <c r="F1311" s="5">
        <v>6.95</v>
      </c>
      <c r="G1311" s="3">
        <v>0.0</v>
      </c>
      <c r="H1311" s="5">
        <v>75.25</v>
      </c>
      <c r="I1311" s="3" t="s">
        <v>702</v>
      </c>
      <c r="J1311" s="3">
        <f>IFERROR(__xludf.DUMMYFUNCTION("COUNTA(SPLIT(I1311,"",""))"),3.0)</f>
        <v>3</v>
      </c>
      <c r="K1311" s="3">
        <f>IFERROR(__xludf.DUMMYFUNCTION("IF(REGEXMATCH(I1311,""(?i)literary society""),1,0)"),1.0)</f>
        <v>1</v>
      </c>
      <c r="L1311" s="3">
        <f>IFERROR(__xludf.DUMMYFUNCTION("IF(REGEXMATCH(I1311,""(?i)robotics""),1,0)"),1.0)</f>
        <v>1</v>
      </c>
      <c r="M1311" s="3">
        <f>IFERROR(__xludf.DUMMYFUNCTION("IF(REGEXMATCH(I1311,""(?i)coding club""),1,0)"),0.0)</f>
        <v>0</v>
      </c>
      <c r="N1311" s="3">
        <f>IFERROR(__xludf.DUMMYFUNCTION("IF(REGEXMATCH(I1311,""(?i)entrepreneurship cell""),1,0)"),0.0)</f>
        <v>0</v>
      </c>
      <c r="O1311" s="3">
        <f>IFERROR(__xludf.DUMMYFUNCTION("IF(REGEXMATCH(I1311,""(?i)cultural club""),1,0)"),0.0)</f>
        <v>0</v>
      </c>
      <c r="P1311" s="3">
        <f>IFERROR(__xludf.DUMMYFUNCTION("IF(REGEXMATCH(I1311,""(?i)sports club""),1,0)"),1.0)</f>
        <v>1</v>
      </c>
      <c r="Q1311" s="3" t="s">
        <v>1206</v>
      </c>
      <c r="R1311" s="3">
        <f>IFERROR(__xludf.DUMMYFUNCTION("COUNTA(SPLIT(Q1311,"",""))"),4.0)</f>
        <v>4</v>
      </c>
      <c r="S1311" s="3">
        <f>IFERROR(__xludf.DUMMYFUNCTION("IF(REGEXMATCH(Q1311,""(?i)c\+\+""),1,0)"),1.0)</f>
        <v>1</v>
      </c>
      <c r="T1311" s="3">
        <f>IFERROR(__xludf.DUMMYFUNCTION("IF(REGEXMATCH(Q1311,""(?i)machine learning""),1,0)"),0.0)</f>
        <v>0</v>
      </c>
      <c r="U1311" s="3">
        <f>IFERROR(__xludf.DUMMYFUNCTION("IF(REGEXMATCH(Q1311,""(?i)python""),1,0)"),1.0)</f>
        <v>1</v>
      </c>
      <c r="V1311" s="3">
        <f>IFERROR(__xludf.DUMMYFUNCTION("IF(REGEXMATCH(Q1311,""(?i)java""),1,0)"),0.0)</f>
        <v>0</v>
      </c>
      <c r="W1311" s="3">
        <f>IFERROR(__xludf.DUMMYFUNCTION("IF(REGEXMATCH(Q1311,""(?i)sql""),1,0)"),1.0)</f>
        <v>1</v>
      </c>
      <c r="X1311" s="3">
        <f>IFERROR(__xludf.DUMMYFUNCTION("IF(REGEXMATCH(Q1311,""(?i)web development""),1,0)"),0.0)</f>
        <v>0</v>
      </c>
      <c r="Y1311" s="3">
        <f>IFERROR(__xludf.DUMMYFUNCTION("IF(REGEXMATCH(Q1311,""(?i)data science""),1,0)"),1.0)</f>
        <v>1</v>
      </c>
      <c r="Z1311" s="3" t="s">
        <v>45</v>
      </c>
      <c r="AA1311" s="3" t="s">
        <v>85</v>
      </c>
      <c r="AB1311" s="3" t="s">
        <v>66</v>
      </c>
      <c r="AC1311" s="3" t="s">
        <v>98</v>
      </c>
      <c r="AD1311" s="3">
        <v>10.0</v>
      </c>
      <c r="AE1311" s="3" t="s">
        <v>75</v>
      </c>
      <c r="AF1311" s="3">
        <v>7.72</v>
      </c>
      <c r="AG1311" s="3">
        <v>7.45</v>
      </c>
      <c r="AH1311" s="3">
        <v>6.84</v>
      </c>
      <c r="AI1311" s="3">
        <v>6.08</v>
      </c>
      <c r="AJ1311" s="3">
        <v>7.09</v>
      </c>
      <c r="AK1311" s="3">
        <v>5.44</v>
      </c>
      <c r="AL1311" s="3">
        <v>7.14</v>
      </c>
      <c r="AM1311" s="3">
        <v>7.87</v>
      </c>
    </row>
    <row r="1312">
      <c r="A1312" s="3" t="s">
        <v>2765</v>
      </c>
      <c r="B1312" s="3" t="s">
        <v>91</v>
      </c>
      <c r="C1312" s="4">
        <v>22.0</v>
      </c>
      <c r="D1312" s="3" t="s">
        <v>41</v>
      </c>
      <c r="E1312" s="3" t="s">
        <v>42</v>
      </c>
      <c r="F1312" s="5">
        <v>7.25</v>
      </c>
      <c r="G1312" s="3">
        <v>1.0</v>
      </c>
      <c r="H1312" s="5">
        <v>71.29</v>
      </c>
      <c r="I1312" s="3" t="s">
        <v>1121</v>
      </c>
      <c r="J1312" s="3">
        <f>IFERROR(__xludf.DUMMYFUNCTION("COUNTA(SPLIT(I1312,"",""))"),3.0)</f>
        <v>3</v>
      </c>
      <c r="K1312" s="3">
        <f>IFERROR(__xludf.DUMMYFUNCTION("IF(REGEXMATCH(I1312,""(?i)literary society""),1,0)"),1.0)</f>
        <v>1</v>
      </c>
      <c r="L1312" s="3">
        <f>IFERROR(__xludf.DUMMYFUNCTION("IF(REGEXMATCH(I1312,""(?i)robotics""),1,0)"),0.0)</f>
        <v>0</v>
      </c>
      <c r="M1312" s="3">
        <f>IFERROR(__xludf.DUMMYFUNCTION("IF(REGEXMATCH(I1312,""(?i)coding club""),1,0)"),0.0)</f>
        <v>0</v>
      </c>
      <c r="N1312" s="3">
        <f>IFERROR(__xludf.DUMMYFUNCTION("IF(REGEXMATCH(I1312,""(?i)entrepreneurship cell""),1,0)"),1.0)</f>
        <v>1</v>
      </c>
      <c r="O1312" s="3">
        <f>IFERROR(__xludf.DUMMYFUNCTION("IF(REGEXMATCH(I1312,""(?i)cultural club""),1,0)"),0.0)</f>
        <v>0</v>
      </c>
      <c r="P1312" s="3">
        <f>IFERROR(__xludf.DUMMYFUNCTION("IF(REGEXMATCH(I1312,""(?i)sports club""),1,0)"),1.0)</f>
        <v>1</v>
      </c>
      <c r="Q1312" s="3" t="s">
        <v>1036</v>
      </c>
      <c r="R1312" s="3">
        <f>IFERROR(__xludf.DUMMYFUNCTION("COUNTA(SPLIT(Q1312,"",""))"),2.0)</f>
        <v>2</v>
      </c>
      <c r="S1312" s="3">
        <f>IFERROR(__xludf.DUMMYFUNCTION("IF(REGEXMATCH(Q1312,""(?i)c\+\+""),1,0)"),1.0)</f>
        <v>1</v>
      </c>
      <c r="T1312" s="3">
        <f>IFERROR(__xludf.DUMMYFUNCTION("IF(REGEXMATCH(Q1312,""(?i)machine learning""),1,0)"),0.0)</f>
        <v>0</v>
      </c>
      <c r="U1312" s="3">
        <f>IFERROR(__xludf.DUMMYFUNCTION("IF(REGEXMATCH(Q1312,""(?i)python""),1,0)"),0.0)</f>
        <v>0</v>
      </c>
      <c r="V1312" s="3">
        <f>IFERROR(__xludf.DUMMYFUNCTION("IF(REGEXMATCH(Q1312,""(?i)java""),1,0)"),1.0)</f>
        <v>1</v>
      </c>
      <c r="W1312" s="3">
        <f>IFERROR(__xludf.DUMMYFUNCTION("IF(REGEXMATCH(Q1312,""(?i)sql""),1,0)"),0.0)</f>
        <v>0</v>
      </c>
      <c r="X1312" s="3">
        <f>IFERROR(__xludf.DUMMYFUNCTION("IF(REGEXMATCH(Q1312,""(?i)web development""),1,0)"),0.0)</f>
        <v>0</v>
      </c>
      <c r="Y1312" s="3">
        <f>IFERROR(__xludf.DUMMYFUNCTION("IF(REGEXMATCH(Q1312,""(?i)data science""),1,0)"),0.0)</f>
        <v>0</v>
      </c>
      <c r="Z1312" s="3" t="s">
        <v>55</v>
      </c>
      <c r="AA1312" s="3" t="s">
        <v>48</v>
      </c>
      <c r="AB1312" s="3" t="s">
        <v>66</v>
      </c>
      <c r="AC1312" s="3" t="s">
        <v>61</v>
      </c>
      <c r="AD1312" s="3">
        <v>8.07</v>
      </c>
      <c r="AE1312" s="3" t="s">
        <v>61</v>
      </c>
      <c r="AF1312" s="3">
        <v>7.68</v>
      </c>
      <c r="AG1312" s="3">
        <v>8.1</v>
      </c>
      <c r="AH1312" s="3">
        <v>6.25</v>
      </c>
      <c r="AI1312" s="3">
        <v>8.05</v>
      </c>
      <c r="AJ1312" s="3">
        <v>8.44</v>
      </c>
      <c r="AK1312" s="3">
        <v>6.96</v>
      </c>
      <c r="AL1312" s="3">
        <v>6.26</v>
      </c>
      <c r="AM1312" s="3">
        <v>6.28</v>
      </c>
    </row>
    <row r="1313">
      <c r="A1313" s="3" t="s">
        <v>2766</v>
      </c>
      <c r="B1313" s="3" t="s">
        <v>2767</v>
      </c>
      <c r="C1313" s="4">
        <v>19.0</v>
      </c>
      <c r="D1313" s="3" t="s">
        <v>41</v>
      </c>
      <c r="E1313" s="3" t="s">
        <v>92</v>
      </c>
      <c r="F1313" s="5">
        <v>6.38</v>
      </c>
      <c r="G1313" s="3">
        <v>1.0</v>
      </c>
      <c r="H1313" s="5">
        <v>85.38</v>
      </c>
      <c r="I1313" s="3" t="s">
        <v>1387</v>
      </c>
      <c r="J1313" s="3">
        <f>IFERROR(__xludf.DUMMYFUNCTION("COUNTA(SPLIT(I1313,"",""))"),3.0)</f>
        <v>3</v>
      </c>
      <c r="K1313" s="3">
        <f>IFERROR(__xludf.DUMMYFUNCTION("IF(REGEXMATCH(I1313,""(?i)literary society""),1,0)"),0.0)</f>
        <v>0</v>
      </c>
      <c r="L1313" s="3">
        <f>IFERROR(__xludf.DUMMYFUNCTION("IF(REGEXMATCH(I1313,""(?i)robotics""),1,0)"),0.0)</f>
        <v>0</v>
      </c>
      <c r="M1313" s="3">
        <f>IFERROR(__xludf.DUMMYFUNCTION("IF(REGEXMATCH(I1313,""(?i)coding club""),1,0)"),0.0)</f>
        <v>0</v>
      </c>
      <c r="N1313" s="3">
        <f>IFERROR(__xludf.DUMMYFUNCTION("IF(REGEXMATCH(I1313,""(?i)entrepreneurship cell""),1,0)"),1.0)</f>
        <v>1</v>
      </c>
      <c r="O1313" s="3">
        <f>IFERROR(__xludf.DUMMYFUNCTION("IF(REGEXMATCH(I1313,""(?i)cultural club""),1,0)"),1.0)</f>
        <v>1</v>
      </c>
      <c r="P1313" s="3">
        <f>IFERROR(__xludf.DUMMYFUNCTION("IF(REGEXMATCH(I1313,""(?i)sports club""),1,0)"),1.0)</f>
        <v>1</v>
      </c>
      <c r="Q1313" s="3" t="s">
        <v>1036</v>
      </c>
      <c r="R1313" s="3">
        <f>IFERROR(__xludf.DUMMYFUNCTION("COUNTA(SPLIT(Q1313,"",""))"),2.0)</f>
        <v>2</v>
      </c>
      <c r="S1313" s="3">
        <f>IFERROR(__xludf.DUMMYFUNCTION("IF(REGEXMATCH(Q1313,""(?i)c\+\+""),1,0)"),1.0)</f>
        <v>1</v>
      </c>
      <c r="T1313" s="3">
        <f>IFERROR(__xludf.DUMMYFUNCTION("IF(REGEXMATCH(Q1313,""(?i)machine learning""),1,0)"),0.0)</f>
        <v>0</v>
      </c>
      <c r="U1313" s="3">
        <f>IFERROR(__xludf.DUMMYFUNCTION("IF(REGEXMATCH(Q1313,""(?i)python""),1,0)"),0.0)</f>
        <v>0</v>
      </c>
      <c r="V1313" s="3">
        <f>IFERROR(__xludf.DUMMYFUNCTION("IF(REGEXMATCH(Q1313,""(?i)java""),1,0)"),1.0)</f>
        <v>1</v>
      </c>
      <c r="W1313" s="3">
        <f>IFERROR(__xludf.DUMMYFUNCTION("IF(REGEXMATCH(Q1313,""(?i)sql""),1,0)"),0.0)</f>
        <v>0</v>
      </c>
      <c r="X1313" s="3">
        <f>IFERROR(__xludf.DUMMYFUNCTION("IF(REGEXMATCH(Q1313,""(?i)web development""),1,0)"),0.0)</f>
        <v>0</v>
      </c>
      <c r="Y1313" s="3">
        <f>IFERROR(__xludf.DUMMYFUNCTION("IF(REGEXMATCH(Q1313,""(?i)data science""),1,0)"),0.0)</f>
        <v>0</v>
      </c>
      <c r="Z1313" s="3" t="s">
        <v>45</v>
      </c>
      <c r="AA1313" s="3" t="s">
        <v>98</v>
      </c>
      <c r="AB1313" s="3" t="s">
        <v>66</v>
      </c>
      <c r="AC1313" s="3" t="s">
        <v>61</v>
      </c>
      <c r="AD1313" s="3">
        <v>17.07</v>
      </c>
      <c r="AE1313" s="3" t="s">
        <v>75</v>
      </c>
      <c r="AF1313" s="3">
        <v>6.41</v>
      </c>
      <c r="AG1313" s="3">
        <v>6.25</v>
      </c>
      <c r="AH1313" s="3">
        <v>6.0</v>
      </c>
      <c r="AI1313" s="3">
        <v>5.61</v>
      </c>
      <c r="AJ1313" s="3">
        <v>6.12</v>
      </c>
      <c r="AK1313" s="3">
        <v>6.83</v>
      </c>
      <c r="AL1313" s="3">
        <v>7.1</v>
      </c>
      <c r="AM1313" s="3">
        <v>6.73</v>
      </c>
    </row>
    <row r="1314">
      <c r="A1314" s="3" t="s">
        <v>2768</v>
      </c>
      <c r="B1314" s="3" t="s">
        <v>2769</v>
      </c>
      <c r="C1314" s="4">
        <v>18.0</v>
      </c>
      <c r="D1314" s="3" t="s">
        <v>58</v>
      </c>
      <c r="E1314" s="3" t="s">
        <v>42</v>
      </c>
      <c r="F1314" s="5">
        <v>6.66</v>
      </c>
      <c r="G1314" s="3">
        <v>2.0</v>
      </c>
      <c r="H1314" s="5">
        <v>84.86</v>
      </c>
      <c r="I1314" s="3" t="s">
        <v>1304</v>
      </c>
      <c r="J1314" s="3">
        <f>IFERROR(__xludf.DUMMYFUNCTION("COUNTA(SPLIT(I1314,"",""))"),3.0)</f>
        <v>3</v>
      </c>
      <c r="K1314" s="3">
        <f>IFERROR(__xludf.DUMMYFUNCTION("IF(REGEXMATCH(I1314,""(?i)literary society""),1,0)"),1.0)</f>
        <v>1</v>
      </c>
      <c r="L1314" s="3">
        <f>IFERROR(__xludf.DUMMYFUNCTION("IF(REGEXMATCH(I1314,""(?i)robotics""),1,0)"),1.0)</f>
        <v>1</v>
      </c>
      <c r="M1314" s="3">
        <f>IFERROR(__xludf.DUMMYFUNCTION("IF(REGEXMATCH(I1314,""(?i)coding club""),1,0)"),0.0)</f>
        <v>0</v>
      </c>
      <c r="N1314" s="3">
        <f>IFERROR(__xludf.DUMMYFUNCTION("IF(REGEXMATCH(I1314,""(?i)entrepreneurship cell""),1,0)"),0.0)</f>
        <v>0</v>
      </c>
      <c r="O1314" s="3">
        <f>IFERROR(__xludf.DUMMYFUNCTION("IF(REGEXMATCH(I1314,""(?i)cultural club""),1,0)"),1.0)</f>
        <v>1</v>
      </c>
      <c r="P1314" s="3">
        <f>IFERROR(__xludf.DUMMYFUNCTION("IF(REGEXMATCH(I1314,""(?i)sports club""),1,0)"),0.0)</f>
        <v>0</v>
      </c>
      <c r="Q1314" s="3" t="s">
        <v>2169</v>
      </c>
      <c r="R1314" s="3">
        <f>IFERROR(__xludf.DUMMYFUNCTION("COUNTA(SPLIT(Q1314,"",""))"),3.0)</f>
        <v>3</v>
      </c>
      <c r="S1314" s="3">
        <f>IFERROR(__xludf.DUMMYFUNCTION("IF(REGEXMATCH(Q1314,""(?i)c\+\+""),1,0)"),0.0)</f>
        <v>0</v>
      </c>
      <c r="T1314" s="3">
        <f>IFERROR(__xludf.DUMMYFUNCTION("IF(REGEXMATCH(Q1314,""(?i)machine learning""),1,0)"),0.0)</f>
        <v>0</v>
      </c>
      <c r="U1314" s="3">
        <f>IFERROR(__xludf.DUMMYFUNCTION("IF(REGEXMATCH(Q1314,""(?i)python""),1,0)"),1.0)</f>
        <v>1</v>
      </c>
      <c r="V1314" s="3">
        <f>IFERROR(__xludf.DUMMYFUNCTION("IF(REGEXMATCH(Q1314,""(?i)java""),1,0)"),0.0)</f>
        <v>0</v>
      </c>
      <c r="W1314" s="3">
        <f>IFERROR(__xludf.DUMMYFUNCTION("IF(REGEXMATCH(Q1314,""(?i)sql""),1,0)"),0.0)</f>
        <v>0</v>
      </c>
      <c r="X1314" s="3">
        <f>IFERROR(__xludf.DUMMYFUNCTION("IF(REGEXMATCH(Q1314,""(?i)web development""),1,0)"),1.0)</f>
        <v>1</v>
      </c>
      <c r="Y1314" s="3">
        <f>IFERROR(__xludf.DUMMYFUNCTION("IF(REGEXMATCH(Q1314,""(?i)data science""),1,0)"),1.0)</f>
        <v>1</v>
      </c>
      <c r="Z1314" s="3" t="s">
        <v>55</v>
      </c>
      <c r="AA1314" s="3" t="s">
        <v>48</v>
      </c>
      <c r="AB1314" s="3" t="s">
        <v>66</v>
      </c>
      <c r="AC1314" s="3" t="s">
        <v>61</v>
      </c>
      <c r="AD1314" s="3">
        <v>3.66</v>
      </c>
      <c r="AE1314" s="3" t="s">
        <v>61</v>
      </c>
      <c r="AF1314" s="3">
        <v>6.52</v>
      </c>
      <c r="AG1314" s="3">
        <v>7.84</v>
      </c>
      <c r="AH1314" s="3">
        <v>5.95</v>
      </c>
      <c r="AI1314" s="3">
        <v>4.47</v>
      </c>
      <c r="AJ1314" s="3">
        <v>6.77</v>
      </c>
      <c r="AK1314" s="3">
        <v>6.86</v>
      </c>
      <c r="AL1314" s="3">
        <v>7.14</v>
      </c>
      <c r="AM1314" s="3">
        <v>7.73</v>
      </c>
    </row>
    <row r="1315">
      <c r="A1315" s="3" t="s">
        <v>2770</v>
      </c>
      <c r="B1315" s="3" t="s">
        <v>2771</v>
      </c>
      <c r="C1315" s="4">
        <v>18.0</v>
      </c>
      <c r="D1315" s="3" t="s">
        <v>41</v>
      </c>
      <c r="E1315" s="3" t="s">
        <v>92</v>
      </c>
      <c r="F1315" s="5">
        <v>7.17</v>
      </c>
      <c r="G1315" s="3">
        <v>2.0</v>
      </c>
      <c r="H1315" s="5">
        <v>84.51</v>
      </c>
      <c r="I1315" s="3" t="s">
        <v>1323</v>
      </c>
      <c r="J1315" s="3">
        <f>IFERROR(__xludf.DUMMYFUNCTION("COUNTA(SPLIT(I1315,"",""))"),3.0)</f>
        <v>3</v>
      </c>
      <c r="K1315" s="3">
        <f>IFERROR(__xludf.DUMMYFUNCTION("IF(REGEXMATCH(I1315,""(?i)literary society""),1,0)"),1.0)</f>
        <v>1</v>
      </c>
      <c r="L1315" s="3">
        <f>IFERROR(__xludf.DUMMYFUNCTION("IF(REGEXMATCH(I1315,""(?i)robotics""),1,0)"),1.0)</f>
        <v>1</v>
      </c>
      <c r="M1315" s="3">
        <f>IFERROR(__xludf.DUMMYFUNCTION("IF(REGEXMATCH(I1315,""(?i)coding club""),1,0)"),1.0)</f>
        <v>1</v>
      </c>
      <c r="N1315" s="3">
        <f>IFERROR(__xludf.DUMMYFUNCTION("IF(REGEXMATCH(I1315,""(?i)entrepreneurship cell""),1,0)"),0.0)</f>
        <v>0</v>
      </c>
      <c r="O1315" s="3">
        <f>IFERROR(__xludf.DUMMYFUNCTION("IF(REGEXMATCH(I1315,""(?i)cultural club""),1,0)"),0.0)</f>
        <v>0</v>
      </c>
      <c r="P1315" s="3">
        <f>IFERROR(__xludf.DUMMYFUNCTION("IF(REGEXMATCH(I1315,""(?i)sports club""),1,0)"),0.0)</f>
        <v>0</v>
      </c>
      <c r="Q1315" s="3" t="s">
        <v>365</v>
      </c>
      <c r="R1315" s="3">
        <f>IFERROR(__xludf.DUMMYFUNCTION("COUNTA(SPLIT(Q1315,"",""))"),2.0)</f>
        <v>2</v>
      </c>
      <c r="S1315" s="3">
        <f>IFERROR(__xludf.DUMMYFUNCTION("IF(REGEXMATCH(Q1315,""(?i)c\+\+""),1,0)"),0.0)</f>
        <v>0</v>
      </c>
      <c r="T1315" s="3">
        <f>IFERROR(__xludf.DUMMYFUNCTION("IF(REGEXMATCH(Q1315,""(?i)machine learning""),1,0)"),0.0)</f>
        <v>0</v>
      </c>
      <c r="U1315" s="3">
        <f>IFERROR(__xludf.DUMMYFUNCTION("IF(REGEXMATCH(Q1315,""(?i)python""),1,0)"),0.0)</f>
        <v>0</v>
      </c>
      <c r="V1315" s="3">
        <f>IFERROR(__xludf.DUMMYFUNCTION("IF(REGEXMATCH(Q1315,""(?i)java""),1,0)"),1.0)</f>
        <v>1</v>
      </c>
      <c r="W1315" s="3">
        <f>IFERROR(__xludf.DUMMYFUNCTION("IF(REGEXMATCH(Q1315,""(?i)sql""),1,0)"),1.0)</f>
        <v>1</v>
      </c>
      <c r="X1315" s="3">
        <f>IFERROR(__xludf.DUMMYFUNCTION("IF(REGEXMATCH(Q1315,""(?i)web development""),1,0)"),0.0)</f>
        <v>0</v>
      </c>
      <c r="Y1315" s="3">
        <f>IFERROR(__xludf.DUMMYFUNCTION("IF(REGEXMATCH(Q1315,""(?i)data science""),1,0)"),0.0)</f>
        <v>0</v>
      </c>
      <c r="Z1315" s="3" t="s">
        <v>45</v>
      </c>
      <c r="AA1315" s="3" t="s">
        <v>46</v>
      </c>
      <c r="AB1315" s="3" t="s">
        <v>66</v>
      </c>
      <c r="AC1315" s="3" t="s">
        <v>46</v>
      </c>
      <c r="AD1315" s="3">
        <v>14.7</v>
      </c>
      <c r="AE1315" s="3" t="s">
        <v>75</v>
      </c>
      <c r="AF1315" s="3">
        <v>7.82</v>
      </c>
      <c r="AG1315" s="3">
        <v>6.52</v>
      </c>
      <c r="AH1315" s="3">
        <v>5.99</v>
      </c>
      <c r="AI1315" s="3">
        <v>9.23</v>
      </c>
      <c r="AJ1315" s="3">
        <v>6.92</v>
      </c>
      <c r="AK1315" s="3">
        <v>4.4</v>
      </c>
      <c r="AL1315" s="3">
        <v>8.25</v>
      </c>
      <c r="AM1315" s="3">
        <v>8.25</v>
      </c>
    </row>
    <row r="1316">
      <c r="A1316" s="3" t="s">
        <v>2772</v>
      </c>
      <c r="B1316" s="3" t="s">
        <v>81</v>
      </c>
      <c r="C1316" s="4">
        <v>18.0</v>
      </c>
      <c r="D1316" s="3" t="s">
        <v>41</v>
      </c>
      <c r="E1316" s="3" t="s">
        <v>52</v>
      </c>
      <c r="F1316" s="5">
        <v>7.75</v>
      </c>
      <c r="G1316" s="3">
        <v>3.0</v>
      </c>
      <c r="H1316" s="5">
        <v>66.65</v>
      </c>
      <c r="I1316" s="3" t="s">
        <v>667</v>
      </c>
      <c r="J1316" s="3">
        <f>IFERROR(__xludf.DUMMYFUNCTION("COUNTA(SPLIT(I1316,"",""))"),2.0)</f>
        <v>2</v>
      </c>
      <c r="K1316" s="3">
        <f>IFERROR(__xludf.DUMMYFUNCTION("IF(REGEXMATCH(I1316,""(?i)literary society""),1,0)"),0.0)</f>
        <v>0</v>
      </c>
      <c r="L1316" s="3">
        <f>IFERROR(__xludf.DUMMYFUNCTION("IF(REGEXMATCH(I1316,""(?i)robotics""),1,0)"),0.0)</f>
        <v>0</v>
      </c>
      <c r="M1316" s="3">
        <f>IFERROR(__xludf.DUMMYFUNCTION("IF(REGEXMATCH(I1316,""(?i)coding club""),1,0)"),0.0)</f>
        <v>0</v>
      </c>
      <c r="N1316" s="3">
        <f>IFERROR(__xludf.DUMMYFUNCTION("IF(REGEXMATCH(I1316,""(?i)entrepreneurship cell""),1,0)"),1.0)</f>
        <v>1</v>
      </c>
      <c r="O1316" s="3">
        <f>IFERROR(__xludf.DUMMYFUNCTION("IF(REGEXMATCH(I1316,""(?i)cultural club""),1,0)"),0.0)</f>
        <v>0</v>
      </c>
      <c r="P1316" s="3">
        <f>IFERROR(__xludf.DUMMYFUNCTION("IF(REGEXMATCH(I1316,""(?i)sports club""),1,0)"),1.0)</f>
        <v>1</v>
      </c>
      <c r="Q1316" s="3" t="s">
        <v>2010</v>
      </c>
      <c r="R1316" s="3">
        <f>IFERROR(__xludf.DUMMYFUNCTION("COUNTA(SPLIT(Q1316,"",""))"),4.0)</f>
        <v>4</v>
      </c>
      <c r="S1316" s="3">
        <f>IFERROR(__xludf.DUMMYFUNCTION("IF(REGEXMATCH(Q1316,""(?i)c\+\+""),1,0)"),1.0)</f>
        <v>1</v>
      </c>
      <c r="T1316" s="3">
        <f>IFERROR(__xludf.DUMMYFUNCTION("IF(REGEXMATCH(Q1316,""(?i)machine learning""),1,0)"),1.0)</f>
        <v>1</v>
      </c>
      <c r="U1316" s="3">
        <f>IFERROR(__xludf.DUMMYFUNCTION("IF(REGEXMATCH(Q1316,""(?i)python""),1,0)"),1.0)</f>
        <v>1</v>
      </c>
      <c r="V1316" s="3">
        <f>IFERROR(__xludf.DUMMYFUNCTION("IF(REGEXMATCH(Q1316,""(?i)java""),1,0)"),0.0)</f>
        <v>0</v>
      </c>
      <c r="W1316" s="3">
        <f>IFERROR(__xludf.DUMMYFUNCTION("IF(REGEXMATCH(Q1316,""(?i)sql""),1,0)"),0.0)</f>
        <v>0</v>
      </c>
      <c r="X1316" s="3">
        <f>IFERROR(__xludf.DUMMYFUNCTION("IF(REGEXMATCH(Q1316,""(?i)web development""),1,0)"),1.0)</f>
        <v>1</v>
      </c>
      <c r="Y1316" s="3">
        <f>IFERROR(__xludf.DUMMYFUNCTION("IF(REGEXMATCH(Q1316,""(?i)data science""),1,0)"),0.0)</f>
        <v>0</v>
      </c>
      <c r="Z1316" s="3" t="s">
        <v>45</v>
      </c>
      <c r="AA1316" s="3" t="s">
        <v>98</v>
      </c>
      <c r="AB1316" s="3" t="s">
        <v>47</v>
      </c>
      <c r="AC1316" s="3" t="s">
        <v>48</v>
      </c>
      <c r="AD1316" s="3">
        <v>0.0</v>
      </c>
      <c r="AE1316" s="3" t="s">
        <v>49</v>
      </c>
      <c r="AF1316" s="3">
        <v>7.87</v>
      </c>
      <c r="AG1316" s="3">
        <v>8.33</v>
      </c>
      <c r="AH1316" s="3">
        <v>6.83</v>
      </c>
      <c r="AI1316" s="3">
        <v>8.76</v>
      </c>
      <c r="AJ1316" s="3">
        <v>8.19</v>
      </c>
      <c r="AK1316" s="3">
        <v>7.02</v>
      </c>
      <c r="AL1316" s="3">
        <v>7.67</v>
      </c>
      <c r="AM1316" s="3">
        <v>7.31</v>
      </c>
    </row>
    <row r="1317">
      <c r="A1317" s="3" t="s">
        <v>2773</v>
      </c>
      <c r="B1317" s="3" t="s">
        <v>374</v>
      </c>
      <c r="C1317" s="4">
        <v>18.0</v>
      </c>
      <c r="D1317" s="3" t="s">
        <v>41</v>
      </c>
      <c r="E1317" s="3" t="s">
        <v>82</v>
      </c>
      <c r="F1317" s="5">
        <v>6.81</v>
      </c>
      <c r="G1317" s="3">
        <v>1.0</v>
      </c>
      <c r="H1317" s="5">
        <v>81.6</v>
      </c>
      <c r="I1317" s="3" t="s">
        <v>667</v>
      </c>
      <c r="J1317" s="3">
        <f>IFERROR(__xludf.DUMMYFUNCTION("COUNTA(SPLIT(I1317,"",""))"),2.0)</f>
        <v>2</v>
      </c>
      <c r="K1317" s="3">
        <f>IFERROR(__xludf.DUMMYFUNCTION("IF(REGEXMATCH(I1317,""(?i)literary society""),1,0)"),0.0)</f>
        <v>0</v>
      </c>
      <c r="L1317" s="3">
        <f>IFERROR(__xludf.DUMMYFUNCTION("IF(REGEXMATCH(I1317,""(?i)robotics""),1,0)"),0.0)</f>
        <v>0</v>
      </c>
      <c r="M1317" s="3">
        <f>IFERROR(__xludf.DUMMYFUNCTION("IF(REGEXMATCH(I1317,""(?i)coding club""),1,0)"),0.0)</f>
        <v>0</v>
      </c>
      <c r="N1317" s="3">
        <f>IFERROR(__xludf.DUMMYFUNCTION("IF(REGEXMATCH(I1317,""(?i)entrepreneurship cell""),1,0)"),1.0)</f>
        <v>1</v>
      </c>
      <c r="O1317" s="3">
        <f>IFERROR(__xludf.DUMMYFUNCTION("IF(REGEXMATCH(I1317,""(?i)cultural club""),1,0)"),0.0)</f>
        <v>0</v>
      </c>
      <c r="P1317" s="3">
        <f>IFERROR(__xludf.DUMMYFUNCTION("IF(REGEXMATCH(I1317,""(?i)sports club""),1,0)"),1.0)</f>
        <v>1</v>
      </c>
      <c r="Q1317" s="3" t="s">
        <v>1307</v>
      </c>
      <c r="R1317" s="3">
        <f>IFERROR(__xludf.DUMMYFUNCTION("COUNTA(SPLIT(Q1317,"",""))"),2.0)</f>
        <v>2</v>
      </c>
      <c r="S1317" s="3">
        <f>IFERROR(__xludf.DUMMYFUNCTION("IF(REGEXMATCH(Q1317,""(?i)c\+\+""),1,0)"),0.0)</f>
        <v>0</v>
      </c>
      <c r="T1317" s="3">
        <f>IFERROR(__xludf.DUMMYFUNCTION("IF(REGEXMATCH(Q1317,""(?i)machine learning""),1,0)"),0.0)</f>
        <v>0</v>
      </c>
      <c r="U1317" s="3">
        <f>IFERROR(__xludf.DUMMYFUNCTION("IF(REGEXMATCH(Q1317,""(?i)python""),1,0)"),0.0)</f>
        <v>0</v>
      </c>
      <c r="V1317" s="3">
        <f>IFERROR(__xludf.DUMMYFUNCTION("IF(REGEXMATCH(Q1317,""(?i)java""),1,0)"),0.0)</f>
        <v>0</v>
      </c>
      <c r="W1317" s="3">
        <f>IFERROR(__xludf.DUMMYFUNCTION("IF(REGEXMATCH(Q1317,""(?i)sql""),1,0)"),1.0)</f>
        <v>1</v>
      </c>
      <c r="X1317" s="3">
        <f>IFERROR(__xludf.DUMMYFUNCTION("IF(REGEXMATCH(Q1317,""(?i)web development""),1,0)"),0.0)</f>
        <v>0</v>
      </c>
      <c r="Y1317" s="3">
        <f>IFERROR(__xludf.DUMMYFUNCTION("IF(REGEXMATCH(Q1317,""(?i)data science""),1,0)"),1.0)</f>
        <v>1</v>
      </c>
      <c r="Z1317" s="3" t="s">
        <v>55</v>
      </c>
      <c r="AA1317" s="3" t="s">
        <v>48</v>
      </c>
      <c r="AB1317" s="3" t="s">
        <v>66</v>
      </c>
      <c r="AC1317" s="3" t="s">
        <v>85</v>
      </c>
      <c r="AD1317" s="3">
        <v>6.36</v>
      </c>
      <c r="AE1317" s="3" t="s">
        <v>75</v>
      </c>
      <c r="AF1317" s="3">
        <v>8.54</v>
      </c>
      <c r="AG1317" s="3">
        <v>6.47</v>
      </c>
      <c r="AH1317" s="3">
        <v>6.57</v>
      </c>
      <c r="AI1317" s="3">
        <v>7.82</v>
      </c>
      <c r="AJ1317" s="3">
        <v>5.38</v>
      </c>
      <c r="AK1317" s="3">
        <v>5.79</v>
      </c>
      <c r="AL1317" s="3">
        <v>8.1</v>
      </c>
      <c r="AM1317" s="3">
        <v>5.83</v>
      </c>
    </row>
    <row r="1318">
      <c r="A1318" s="3" t="s">
        <v>2774</v>
      </c>
      <c r="B1318" s="3" t="s">
        <v>2775</v>
      </c>
      <c r="C1318" s="4">
        <v>18.0</v>
      </c>
      <c r="D1318" s="3" t="s">
        <v>58</v>
      </c>
      <c r="E1318" s="3" t="s">
        <v>59</v>
      </c>
      <c r="F1318" s="5">
        <v>6.66</v>
      </c>
      <c r="G1318" s="3">
        <v>0.0</v>
      </c>
      <c r="H1318" s="5">
        <v>86.52</v>
      </c>
      <c r="I1318" s="3" t="s">
        <v>263</v>
      </c>
      <c r="J1318" s="3">
        <f>IFERROR(__xludf.DUMMYFUNCTION("COUNTA(SPLIT(I1318,"",""))"),2.0)</f>
        <v>2</v>
      </c>
      <c r="K1318" s="3">
        <f>IFERROR(__xludf.DUMMYFUNCTION("IF(REGEXMATCH(I1318,""(?i)literary society""),1,0)"),1.0)</f>
        <v>1</v>
      </c>
      <c r="L1318" s="3">
        <f>IFERROR(__xludf.DUMMYFUNCTION("IF(REGEXMATCH(I1318,""(?i)robotics""),1,0)"),0.0)</f>
        <v>0</v>
      </c>
      <c r="M1318" s="3">
        <f>IFERROR(__xludf.DUMMYFUNCTION("IF(REGEXMATCH(I1318,""(?i)coding club""),1,0)"),0.0)</f>
        <v>0</v>
      </c>
      <c r="N1318" s="3">
        <f>IFERROR(__xludf.DUMMYFUNCTION("IF(REGEXMATCH(I1318,""(?i)entrepreneurship cell""),1,0)"),0.0)</f>
        <v>0</v>
      </c>
      <c r="O1318" s="3">
        <f>IFERROR(__xludf.DUMMYFUNCTION("IF(REGEXMATCH(I1318,""(?i)cultural club""),1,0)"),1.0)</f>
        <v>1</v>
      </c>
      <c r="P1318" s="3">
        <f>IFERROR(__xludf.DUMMYFUNCTION("IF(REGEXMATCH(I1318,""(?i)sports club""),1,0)"),0.0)</f>
        <v>0</v>
      </c>
      <c r="Q1318" s="3" t="s">
        <v>2776</v>
      </c>
      <c r="R1318" s="3">
        <f>IFERROR(__xludf.DUMMYFUNCTION("COUNTA(SPLIT(Q1318,"",""))"),4.0)</f>
        <v>4</v>
      </c>
      <c r="S1318" s="3">
        <f>IFERROR(__xludf.DUMMYFUNCTION("IF(REGEXMATCH(Q1318,""(?i)c\+\+""),1,0)"),1.0)</f>
        <v>1</v>
      </c>
      <c r="T1318" s="3">
        <f>IFERROR(__xludf.DUMMYFUNCTION("IF(REGEXMATCH(Q1318,""(?i)machine learning""),1,0)"),1.0)</f>
        <v>1</v>
      </c>
      <c r="U1318" s="3">
        <f>IFERROR(__xludf.DUMMYFUNCTION("IF(REGEXMATCH(Q1318,""(?i)python""),1,0)"),1.0)</f>
        <v>1</v>
      </c>
      <c r="V1318" s="3">
        <f>IFERROR(__xludf.DUMMYFUNCTION("IF(REGEXMATCH(Q1318,""(?i)java""),1,0)"),0.0)</f>
        <v>0</v>
      </c>
      <c r="W1318" s="3">
        <f>IFERROR(__xludf.DUMMYFUNCTION("IF(REGEXMATCH(Q1318,""(?i)sql""),1,0)"),0.0)</f>
        <v>0</v>
      </c>
      <c r="X1318" s="3">
        <f>IFERROR(__xludf.DUMMYFUNCTION("IF(REGEXMATCH(Q1318,""(?i)web development""),1,0)"),1.0)</f>
        <v>1</v>
      </c>
      <c r="Y1318" s="3">
        <f>IFERROR(__xludf.DUMMYFUNCTION("IF(REGEXMATCH(Q1318,""(?i)data science""),1,0)"),0.0)</f>
        <v>0</v>
      </c>
      <c r="Z1318" s="3" t="s">
        <v>45</v>
      </c>
      <c r="AA1318" s="3" t="s">
        <v>46</v>
      </c>
      <c r="AB1318" s="3" t="s">
        <v>47</v>
      </c>
      <c r="AC1318" s="3" t="s">
        <v>48</v>
      </c>
      <c r="AD1318" s="3">
        <v>0.0</v>
      </c>
      <c r="AE1318" s="3" t="s">
        <v>49</v>
      </c>
      <c r="AF1318" s="3">
        <v>7.51</v>
      </c>
      <c r="AG1318" s="3">
        <v>8.55</v>
      </c>
      <c r="AH1318" s="3">
        <v>5.86</v>
      </c>
      <c r="AI1318" s="3">
        <v>6.61</v>
      </c>
      <c r="AJ1318" s="3">
        <v>7.4</v>
      </c>
      <c r="AK1318" s="3">
        <v>5.55</v>
      </c>
      <c r="AL1318" s="3">
        <v>7.52</v>
      </c>
      <c r="AM1318" s="3">
        <v>4.32</v>
      </c>
    </row>
    <row r="1319">
      <c r="A1319" s="3" t="s">
        <v>2777</v>
      </c>
      <c r="B1319" s="3" t="s">
        <v>2778</v>
      </c>
      <c r="C1319" s="4">
        <v>19.0</v>
      </c>
      <c r="D1319" s="3" t="s">
        <v>41</v>
      </c>
      <c r="E1319" s="3" t="s">
        <v>52</v>
      </c>
      <c r="F1319" s="5">
        <v>7.56</v>
      </c>
      <c r="G1319" s="3">
        <v>1.0</v>
      </c>
      <c r="H1319" s="5">
        <v>70.26</v>
      </c>
      <c r="I1319" s="3" t="s">
        <v>521</v>
      </c>
      <c r="J1319" s="3">
        <f>IFERROR(__xludf.DUMMYFUNCTION("COUNTA(SPLIT(I1319,"",""))"),2.0)</f>
        <v>2</v>
      </c>
      <c r="K1319" s="3">
        <f>IFERROR(__xludf.DUMMYFUNCTION("IF(REGEXMATCH(I1319,""(?i)literary society""),1,0)"),0.0)</f>
        <v>0</v>
      </c>
      <c r="L1319" s="3">
        <f>IFERROR(__xludf.DUMMYFUNCTION("IF(REGEXMATCH(I1319,""(?i)robotics""),1,0)"),0.0)</f>
        <v>0</v>
      </c>
      <c r="M1319" s="3">
        <f>IFERROR(__xludf.DUMMYFUNCTION("IF(REGEXMATCH(I1319,""(?i)coding club""),1,0)"),0.0)</f>
        <v>0</v>
      </c>
      <c r="N1319" s="3">
        <f>IFERROR(__xludf.DUMMYFUNCTION("IF(REGEXMATCH(I1319,""(?i)entrepreneurship cell""),1,0)"),1.0)</f>
        <v>1</v>
      </c>
      <c r="O1319" s="3">
        <f>IFERROR(__xludf.DUMMYFUNCTION("IF(REGEXMATCH(I1319,""(?i)cultural club""),1,0)"),1.0)</f>
        <v>1</v>
      </c>
      <c r="P1319" s="3">
        <f>IFERROR(__xludf.DUMMYFUNCTION("IF(REGEXMATCH(I1319,""(?i)sports club""),1,0)"),0.0)</f>
        <v>0</v>
      </c>
      <c r="Q1319" s="3" t="s">
        <v>1094</v>
      </c>
      <c r="R1319" s="3">
        <f>IFERROR(__xludf.DUMMYFUNCTION("COUNTA(SPLIT(Q1319,"",""))"),5.0)</f>
        <v>5</v>
      </c>
      <c r="S1319" s="3">
        <f>IFERROR(__xludf.DUMMYFUNCTION("IF(REGEXMATCH(Q1319,""(?i)c\+\+""),1,0)"),1.0)</f>
        <v>1</v>
      </c>
      <c r="T1319" s="3">
        <f>IFERROR(__xludf.DUMMYFUNCTION("IF(REGEXMATCH(Q1319,""(?i)machine learning""),1,0)"),1.0)</f>
        <v>1</v>
      </c>
      <c r="U1319" s="3">
        <f>IFERROR(__xludf.DUMMYFUNCTION("IF(REGEXMATCH(Q1319,""(?i)python""),1,0)"),1.0)</f>
        <v>1</v>
      </c>
      <c r="V1319" s="3">
        <f>IFERROR(__xludf.DUMMYFUNCTION("IF(REGEXMATCH(Q1319,""(?i)java""),1,0)"),0.0)</f>
        <v>0</v>
      </c>
      <c r="W1319" s="3">
        <f>IFERROR(__xludf.DUMMYFUNCTION("IF(REGEXMATCH(Q1319,""(?i)sql""),1,0)"),0.0)</f>
        <v>0</v>
      </c>
      <c r="X1319" s="3">
        <f>IFERROR(__xludf.DUMMYFUNCTION("IF(REGEXMATCH(Q1319,""(?i)web development""),1,0)"),1.0)</f>
        <v>1</v>
      </c>
      <c r="Y1319" s="3">
        <f>IFERROR(__xludf.DUMMYFUNCTION("IF(REGEXMATCH(Q1319,""(?i)data science""),1,0)"),1.0)</f>
        <v>1</v>
      </c>
      <c r="Z1319" s="3" t="s">
        <v>55</v>
      </c>
      <c r="AA1319" s="3" t="s">
        <v>48</v>
      </c>
      <c r="AB1319" s="3" t="s">
        <v>47</v>
      </c>
      <c r="AC1319" s="3" t="s">
        <v>48</v>
      </c>
      <c r="AD1319" s="3">
        <v>0.0</v>
      </c>
      <c r="AE1319" s="3" t="s">
        <v>49</v>
      </c>
      <c r="AF1319" s="3">
        <v>7.99</v>
      </c>
      <c r="AG1319" s="3">
        <v>7.93</v>
      </c>
      <c r="AH1319" s="3">
        <v>8.85</v>
      </c>
      <c r="AI1319" s="3">
        <v>7.11</v>
      </c>
      <c r="AJ1319" s="3">
        <v>8.85</v>
      </c>
      <c r="AK1319" s="3">
        <v>6.06</v>
      </c>
      <c r="AL1319" s="3">
        <v>6.79</v>
      </c>
      <c r="AM1319" s="3">
        <v>6.88</v>
      </c>
    </row>
    <row r="1320">
      <c r="A1320" s="3" t="s">
        <v>2779</v>
      </c>
      <c r="B1320" s="3" t="s">
        <v>2780</v>
      </c>
      <c r="C1320" s="4">
        <v>18.0</v>
      </c>
      <c r="D1320" s="3" t="s">
        <v>41</v>
      </c>
      <c r="E1320" s="3" t="s">
        <v>59</v>
      </c>
      <c r="F1320" s="5">
        <v>6.68</v>
      </c>
      <c r="G1320" s="3">
        <v>1.0</v>
      </c>
      <c r="H1320" s="5">
        <v>93.74</v>
      </c>
      <c r="I1320" s="3" t="s">
        <v>728</v>
      </c>
      <c r="J1320" s="3">
        <f>IFERROR(__xludf.DUMMYFUNCTION("COUNTA(SPLIT(I1320,"",""))"),3.0)</f>
        <v>3</v>
      </c>
      <c r="K1320" s="3">
        <f>IFERROR(__xludf.DUMMYFUNCTION("IF(REGEXMATCH(I1320,""(?i)literary society""),1,0)"),0.0)</f>
        <v>0</v>
      </c>
      <c r="L1320" s="3">
        <f>IFERROR(__xludf.DUMMYFUNCTION("IF(REGEXMATCH(I1320,""(?i)robotics""),1,0)"),1.0)</f>
        <v>1</v>
      </c>
      <c r="M1320" s="3">
        <f>IFERROR(__xludf.DUMMYFUNCTION("IF(REGEXMATCH(I1320,""(?i)coding club""),1,0)"),1.0)</f>
        <v>1</v>
      </c>
      <c r="N1320" s="3">
        <f>IFERROR(__xludf.DUMMYFUNCTION("IF(REGEXMATCH(I1320,""(?i)entrepreneurship cell""),1,0)"),0.0)</f>
        <v>0</v>
      </c>
      <c r="O1320" s="3">
        <f>IFERROR(__xludf.DUMMYFUNCTION("IF(REGEXMATCH(I1320,""(?i)cultural club""),1,0)"),1.0)</f>
        <v>1</v>
      </c>
      <c r="P1320" s="3">
        <f>IFERROR(__xludf.DUMMYFUNCTION("IF(REGEXMATCH(I1320,""(?i)sports club""),1,0)"),0.0)</f>
        <v>0</v>
      </c>
      <c r="Q1320" s="3" t="s">
        <v>1848</v>
      </c>
      <c r="R1320" s="3">
        <f>IFERROR(__xludf.DUMMYFUNCTION("COUNTA(SPLIT(Q1320,"",""))"),4.0)</f>
        <v>4</v>
      </c>
      <c r="S1320" s="3">
        <f>IFERROR(__xludf.DUMMYFUNCTION("IF(REGEXMATCH(Q1320,""(?i)c\+\+""),1,0)"),1.0)</f>
        <v>1</v>
      </c>
      <c r="T1320" s="3">
        <f>IFERROR(__xludf.DUMMYFUNCTION("IF(REGEXMATCH(Q1320,""(?i)machine learning""),1,0)"),1.0)</f>
        <v>1</v>
      </c>
      <c r="U1320" s="3">
        <f>IFERROR(__xludf.DUMMYFUNCTION("IF(REGEXMATCH(Q1320,""(?i)python""),1,0)"),1.0)</f>
        <v>1</v>
      </c>
      <c r="V1320" s="3">
        <f>IFERROR(__xludf.DUMMYFUNCTION("IF(REGEXMATCH(Q1320,""(?i)java""),1,0)"),1.0)</f>
        <v>1</v>
      </c>
      <c r="W1320" s="3">
        <f>IFERROR(__xludf.DUMMYFUNCTION("IF(REGEXMATCH(Q1320,""(?i)sql""),1,0)"),0.0)</f>
        <v>0</v>
      </c>
      <c r="X1320" s="3">
        <f>IFERROR(__xludf.DUMMYFUNCTION("IF(REGEXMATCH(Q1320,""(?i)web development""),1,0)"),0.0)</f>
        <v>0</v>
      </c>
      <c r="Y1320" s="3">
        <f>IFERROR(__xludf.DUMMYFUNCTION("IF(REGEXMATCH(Q1320,""(?i)data science""),1,0)"),0.0)</f>
        <v>0</v>
      </c>
      <c r="Z1320" s="3" t="s">
        <v>45</v>
      </c>
      <c r="AA1320" s="3" t="s">
        <v>61</v>
      </c>
      <c r="AB1320" s="3" t="s">
        <v>47</v>
      </c>
      <c r="AC1320" s="3" t="s">
        <v>48</v>
      </c>
      <c r="AD1320" s="3">
        <v>0.0</v>
      </c>
      <c r="AE1320" s="3" t="s">
        <v>49</v>
      </c>
      <c r="AF1320" s="3">
        <v>8.73</v>
      </c>
      <c r="AG1320" s="3">
        <v>6.53</v>
      </c>
      <c r="AH1320" s="3">
        <v>5.71</v>
      </c>
      <c r="AI1320" s="3">
        <v>6.49</v>
      </c>
      <c r="AJ1320" s="3">
        <v>7.21</v>
      </c>
      <c r="AK1320" s="3">
        <v>7.06</v>
      </c>
      <c r="AL1320" s="3">
        <v>6.61</v>
      </c>
      <c r="AM1320" s="3">
        <v>5.09</v>
      </c>
    </row>
    <row r="1321">
      <c r="A1321" s="3" t="s">
        <v>2781</v>
      </c>
      <c r="B1321" s="3" t="s">
        <v>2782</v>
      </c>
      <c r="C1321" s="4">
        <v>20.0</v>
      </c>
      <c r="D1321" s="3" t="s">
        <v>41</v>
      </c>
      <c r="E1321" s="3" t="s">
        <v>70</v>
      </c>
      <c r="F1321" s="5">
        <v>6.93</v>
      </c>
      <c r="G1321" s="3">
        <v>1.0</v>
      </c>
      <c r="H1321" s="5">
        <v>87.1</v>
      </c>
      <c r="I1321" s="3" t="s">
        <v>721</v>
      </c>
      <c r="J1321" s="3">
        <f>IFERROR(__xludf.DUMMYFUNCTION("COUNTA(SPLIT(I1321,"",""))"),3.0)</f>
        <v>3</v>
      </c>
      <c r="K1321" s="3">
        <f>IFERROR(__xludf.DUMMYFUNCTION("IF(REGEXMATCH(I1321,""(?i)literary society""),1,0)"),1.0)</f>
        <v>1</v>
      </c>
      <c r="L1321" s="3">
        <f>IFERROR(__xludf.DUMMYFUNCTION("IF(REGEXMATCH(I1321,""(?i)robotics""),1,0)"),0.0)</f>
        <v>0</v>
      </c>
      <c r="M1321" s="3">
        <f>IFERROR(__xludf.DUMMYFUNCTION("IF(REGEXMATCH(I1321,""(?i)coding club""),1,0)"),0.0)</f>
        <v>0</v>
      </c>
      <c r="N1321" s="3">
        <f>IFERROR(__xludf.DUMMYFUNCTION("IF(REGEXMATCH(I1321,""(?i)entrepreneurship cell""),1,0)"),1.0)</f>
        <v>1</v>
      </c>
      <c r="O1321" s="3">
        <f>IFERROR(__xludf.DUMMYFUNCTION("IF(REGEXMATCH(I1321,""(?i)cultural club""),1,0)"),1.0)</f>
        <v>1</v>
      </c>
      <c r="P1321" s="3">
        <f>IFERROR(__xludf.DUMMYFUNCTION("IF(REGEXMATCH(I1321,""(?i)sports club""),1,0)"),0.0)</f>
        <v>0</v>
      </c>
      <c r="Q1321" s="3" t="s">
        <v>365</v>
      </c>
      <c r="R1321" s="3">
        <f>IFERROR(__xludf.DUMMYFUNCTION("COUNTA(SPLIT(Q1321,"",""))"),2.0)</f>
        <v>2</v>
      </c>
      <c r="S1321" s="3">
        <f>IFERROR(__xludf.DUMMYFUNCTION("IF(REGEXMATCH(Q1321,""(?i)c\+\+""),1,0)"),0.0)</f>
        <v>0</v>
      </c>
      <c r="T1321" s="3">
        <f>IFERROR(__xludf.DUMMYFUNCTION("IF(REGEXMATCH(Q1321,""(?i)machine learning""),1,0)"),0.0)</f>
        <v>0</v>
      </c>
      <c r="U1321" s="3">
        <f>IFERROR(__xludf.DUMMYFUNCTION("IF(REGEXMATCH(Q1321,""(?i)python""),1,0)"),0.0)</f>
        <v>0</v>
      </c>
      <c r="V1321" s="3">
        <f>IFERROR(__xludf.DUMMYFUNCTION("IF(REGEXMATCH(Q1321,""(?i)java""),1,0)"),1.0)</f>
        <v>1</v>
      </c>
      <c r="W1321" s="3">
        <f>IFERROR(__xludf.DUMMYFUNCTION("IF(REGEXMATCH(Q1321,""(?i)sql""),1,0)"),1.0)</f>
        <v>1</v>
      </c>
      <c r="X1321" s="3">
        <f>IFERROR(__xludf.DUMMYFUNCTION("IF(REGEXMATCH(Q1321,""(?i)web development""),1,0)"),0.0)</f>
        <v>0</v>
      </c>
      <c r="Y1321" s="3">
        <f>IFERROR(__xludf.DUMMYFUNCTION("IF(REGEXMATCH(Q1321,""(?i)data science""),1,0)"),0.0)</f>
        <v>0</v>
      </c>
      <c r="Z1321" s="3" t="s">
        <v>45</v>
      </c>
      <c r="AA1321" s="3" t="s">
        <v>46</v>
      </c>
      <c r="AB1321" s="3" t="s">
        <v>66</v>
      </c>
      <c r="AC1321" s="3" t="s">
        <v>72</v>
      </c>
      <c r="AD1321" s="3">
        <v>15.89</v>
      </c>
      <c r="AE1321" s="3" t="s">
        <v>72</v>
      </c>
      <c r="AF1321" s="3">
        <v>7.32</v>
      </c>
      <c r="AG1321" s="3">
        <v>7.31</v>
      </c>
      <c r="AH1321" s="3">
        <v>8.45</v>
      </c>
      <c r="AI1321" s="3">
        <v>5.61</v>
      </c>
      <c r="AJ1321" s="3">
        <v>7.1</v>
      </c>
      <c r="AK1321" s="3">
        <v>6.42</v>
      </c>
      <c r="AL1321" s="3">
        <v>8.44</v>
      </c>
      <c r="AM1321" s="3">
        <v>4.79</v>
      </c>
    </row>
    <row r="1322">
      <c r="A1322" s="3" t="s">
        <v>2783</v>
      </c>
      <c r="B1322" s="3" t="s">
        <v>2784</v>
      </c>
      <c r="C1322" s="4">
        <v>20.0</v>
      </c>
      <c r="D1322" s="3" t="s">
        <v>58</v>
      </c>
      <c r="E1322" s="3" t="s">
        <v>82</v>
      </c>
      <c r="F1322" s="5">
        <v>6.6</v>
      </c>
      <c r="G1322" s="3">
        <v>1.0</v>
      </c>
      <c r="H1322" s="5">
        <v>95.58</v>
      </c>
      <c r="I1322" s="3" t="s">
        <v>153</v>
      </c>
      <c r="J1322" s="3">
        <f>IFERROR(__xludf.DUMMYFUNCTION("COUNTA(SPLIT(I1322,"",""))"),2.0)</f>
        <v>2</v>
      </c>
      <c r="K1322" s="3">
        <f>IFERROR(__xludf.DUMMYFUNCTION("IF(REGEXMATCH(I1322,""(?i)literary society""),1,0)"),0.0)</f>
        <v>0</v>
      </c>
      <c r="L1322" s="3">
        <f>IFERROR(__xludf.DUMMYFUNCTION("IF(REGEXMATCH(I1322,""(?i)robotics""),1,0)"),0.0)</f>
        <v>0</v>
      </c>
      <c r="M1322" s="3">
        <f>IFERROR(__xludf.DUMMYFUNCTION("IF(REGEXMATCH(I1322,""(?i)coding club""),1,0)"),1.0)</f>
        <v>1</v>
      </c>
      <c r="N1322" s="3">
        <f>IFERROR(__xludf.DUMMYFUNCTION("IF(REGEXMATCH(I1322,""(?i)entrepreneurship cell""),1,0)"),0.0)</f>
        <v>0</v>
      </c>
      <c r="O1322" s="3">
        <f>IFERROR(__xludf.DUMMYFUNCTION("IF(REGEXMATCH(I1322,""(?i)cultural club""),1,0)"),0.0)</f>
        <v>0</v>
      </c>
      <c r="P1322" s="3">
        <f>IFERROR(__xludf.DUMMYFUNCTION("IF(REGEXMATCH(I1322,""(?i)sports club""),1,0)"),1.0)</f>
        <v>1</v>
      </c>
      <c r="Q1322" s="3" t="s">
        <v>522</v>
      </c>
      <c r="R1322" s="3">
        <f>IFERROR(__xludf.DUMMYFUNCTION("COUNTA(SPLIT(Q1322,"",""))"),2.0)</f>
        <v>2</v>
      </c>
      <c r="S1322" s="3">
        <f>IFERROR(__xludf.DUMMYFUNCTION("IF(REGEXMATCH(Q1322,""(?i)c\+\+""),1,0)"),0.0)</f>
        <v>0</v>
      </c>
      <c r="T1322" s="3">
        <f>IFERROR(__xludf.DUMMYFUNCTION("IF(REGEXMATCH(Q1322,""(?i)machine learning""),1,0)"),0.0)</f>
        <v>0</v>
      </c>
      <c r="U1322" s="3">
        <f>IFERROR(__xludf.DUMMYFUNCTION("IF(REGEXMATCH(Q1322,""(?i)python""),1,0)"),1.0)</f>
        <v>1</v>
      </c>
      <c r="V1322" s="3">
        <f>IFERROR(__xludf.DUMMYFUNCTION("IF(REGEXMATCH(Q1322,""(?i)java""),1,0)"),0.0)</f>
        <v>0</v>
      </c>
      <c r="W1322" s="3">
        <f>IFERROR(__xludf.DUMMYFUNCTION("IF(REGEXMATCH(Q1322,""(?i)sql""),1,0)"),1.0)</f>
        <v>1</v>
      </c>
      <c r="X1322" s="3">
        <f>IFERROR(__xludf.DUMMYFUNCTION("IF(REGEXMATCH(Q1322,""(?i)web development""),1,0)"),0.0)</f>
        <v>0</v>
      </c>
      <c r="Y1322" s="3">
        <f>IFERROR(__xludf.DUMMYFUNCTION("IF(REGEXMATCH(Q1322,""(?i)data science""),1,0)"),0.0)</f>
        <v>0</v>
      </c>
      <c r="Z1322" s="3" t="s">
        <v>45</v>
      </c>
      <c r="AA1322" s="3" t="s">
        <v>98</v>
      </c>
      <c r="AB1322" s="3" t="s">
        <v>47</v>
      </c>
      <c r="AC1322" s="3" t="s">
        <v>48</v>
      </c>
      <c r="AD1322" s="3">
        <v>0.0</v>
      </c>
      <c r="AE1322" s="3" t="s">
        <v>49</v>
      </c>
      <c r="AF1322" s="3">
        <v>6.84</v>
      </c>
      <c r="AG1322" s="3">
        <v>5.23</v>
      </c>
      <c r="AH1322" s="3">
        <v>6.21</v>
      </c>
      <c r="AI1322" s="3">
        <v>7.66</v>
      </c>
      <c r="AJ1322" s="3">
        <v>6.03</v>
      </c>
      <c r="AK1322" s="3">
        <v>5.69</v>
      </c>
      <c r="AL1322" s="3">
        <v>7.65</v>
      </c>
      <c r="AM1322" s="3">
        <v>7.46</v>
      </c>
    </row>
    <row r="1323">
      <c r="A1323" s="3" t="s">
        <v>2785</v>
      </c>
      <c r="B1323" s="3" t="s">
        <v>143</v>
      </c>
      <c r="C1323" s="4">
        <v>18.0</v>
      </c>
      <c r="D1323" s="3" t="s">
        <v>41</v>
      </c>
      <c r="E1323" s="3" t="s">
        <v>92</v>
      </c>
      <c r="F1323" s="5">
        <v>7.15</v>
      </c>
      <c r="G1323" s="3">
        <v>1.0</v>
      </c>
      <c r="H1323" s="5">
        <v>75.19</v>
      </c>
      <c r="I1323" s="3" t="s">
        <v>13</v>
      </c>
      <c r="J1323" s="3">
        <f>IFERROR(__xludf.DUMMYFUNCTION("COUNTA(SPLIT(I1323,"",""))"),1.0)</f>
        <v>1</v>
      </c>
      <c r="K1323" s="3">
        <f>IFERROR(__xludf.DUMMYFUNCTION("IF(REGEXMATCH(I1323,""(?i)literary society""),1,0)"),0.0)</f>
        <v>0</v>
      </c>
      <c r="L1323" s="3">
        <f>IFERROR(__xludf.DUMMYFUNCTION("IF(REGEXMATCH(I1323,""(?i)robotics""),1,0)"),0.0)</f>
        <v>0</v>
      </c>
      <c r="M1323" s="3">
        <f>IFERROR(__xludf.DUMMYFUNCTION("IF(REGEXMATCH(I1323,""(?i)coding club""),1,0)"),0.0)</f>
        <v>0</v>
      </c>
      <c r="N1323" s="3">
        <f>IFERROR(__xludf.DUMMYFUNCTION("IF(REGEXMATCH(I1323,""(?i)entrepreneurship cell""),1,0)"),1.0)</f>
        <v>1</v>
      </c>
      <c r="O1323" s="3">
        <f>IFERROR(__xludf.DUMMYFUNCTION("IF(REGEXMATCH(I1323,""(?i)cultural club""),1,0)"),0.0)</f>
        <v>0</v>
      </c>
      <c r="P1323" s="3">
        <f>IFERROR(__xludf.DUMMYFUNCTION("IF(REGEXMATCH(I1323,""(?i)sports club""),1,0)"),0.0)</f>
        <v>0</v>
      </c>
      <c r="Q1323" s="3" t="s">
        <v>1307</v>
      </c>
      <c r="R1323" s="3">
        <f>IFERROR(__xludf.DUMMYFUNCTION("COUNTA(SPLIT(Q1323,"",""))"),2.0)</f>
        <v>2</v>
      </c>
      <c r="S1323" s="3">
        <f>IFERROR(__xludf.DUMMYFUNCTION("IF(REGEXMATCH(Q1323,""(?i)c\+\+""),1,0)"),0.0)</f>
        <v>0</v>
      </c>
      <c r="T1323" s="3">
        <f>IFERROR(__xludf.DUMMYFUNCTION("IF(REGEXMATCH(Q1323,""(?i)machine learning""),1,0)"),0.0)</f>
        <v>0</v>
      </c>
      <c r="U1323" s="3">
        <f>IFERROR(__xludf.DUMMYFUNCTION("IF(REGEXMATCH(Q1323,""(?i)python""),1,0)"),0.0)</f>
        <v>0</v>
      </c>
      <c r="V1323" s="3">
        <f>IFERROR(__xludf.DUMMYFUNCTION("IF(REGEXMATCH(Q1323,""(?i)java""),1,0)"),0.0)</f>
        <v>0</v>
      </c>
      <c r="W1323" s="3">
        <f>IFERROR(__xludf.DUMMYFUNCTION("IF(REGEXMATCH(Q1323,""(?i)sql""),1,0)"),1.0)</f>
        <v>1</v>
      </c>
      <c r="X1323" s="3">
        <f>IFERROR(__xludf.DUMMYFUNCTION("IF(REGEXMATCH(Q1323,""(?i)web development""),1,0)"),0.0)</f>
        <v>0</v>
      </c>
      <c r="Y1323" s="3">
        <f>IFERROR(__xludf.DUMMYFUNCTION("IF(REGEXMATCH(Q1323,""(?i)data science""),1,0)"),1.0)</f>
        <v>1</v>
      </c>
      <c r="Z1323" s="3" t="s">
        <v>45</v>
      </c>
      <c r="AA1323" s="3" t="s">
        <v>67</v>
      </c>
      <c r="AB1323" s="3" t="s">
        <v>47</v>
      </c>
      <c r="AC1323" s="3" t="s">
        <v>48</v>
      </c>
      <c r="AD1323" s="3">
        <v>0.0</v>
      </c>
      <c r="AE1323" s="3" t="s">
        <v>49</v>
      </c>
      <c r="AF1323" s="3">
        <v>7.44</v>
      </c>
      <c r="AG1323" s="3">
        <v>8.18</v>
      </c>
      <c r="AH1323" s="3">
        <v>7.16</v>
      </c>
      <c r="AI1323" s="3">
        <v>7.49</v>
      </c>
      <c r="AJ1323" s="3">
        <v>7.7</v>
      </c>
      <c r="AK1323" s="3">
        <v>6.12</v>
      </c>
      <c r="AL1323" s="3">
        <v>7.46</v>
      </c>
      <c r="AM1323" s="3">
        <v>5.66</v>
      </c>
    </row>
    <row r="1324">
      <c r="A1324" s="3" t="s">
        <v>2786</v>
      </c>
      <c r="B1324" s="3" t="s">
        <v>100</v>
      </c>
      <c r="C1324" s="4">
        <v>21.0</v>
      </c>
      <c r="D1324" s="3" t="s">
        <v>58</v>
      </c>
      <c r="E1324" s="3" t="s">
        <v>42</v>
      </c>
      <c r="F1324" s="5">
        <v>7.23</v>
      </c>
      <c r="G1324" s="3">
        <v>0.0</v>
      </c>
      <c r="H1324" s="5">
        <v>75.04</v>
      </c>
      <c r="I1324" s="3" t="s">
        <v>124</v>
      </c>
      <c r="J1324" s="3">
        <f>IFERROR(__xludf.DUMMYFUNCTION("COUNTA(SPLIT(I1324,"",""))"),3.0)</f>
        <v>3</v>
      </c>
      <c r="K1324" s="3">
        <f>IFERROR(__xludf.DUMMYFUNCTION("IF(REGEXMATCH(I1324,""(?i)literary society""),1,0)"),1.0)</f>
        <v>1</v>
      </c>
      <c r="L1324" s="3">
        <f>IFERROR(__xludf.DUMMYFUNCTION("IF(REGEXMATCH(I1324,""(?i)robotics""),1,0)"),1.0)</f>
        <v>1</v>
      </c>
      <c r="M1324" s="3">
        <f>IFERROR(__xludf.DUMMYFUNCTION("IF(REGEXMATCH(I1324,""(?i)coding club""),1,0)"),0.0)</f>
        <v>0</v>
      </c>
      <c r="N1324" s="3">
        <f>IFERROR(__xludf.DUMMYFUNCTION("IF(REGEXMATCH(I1324,""(?i)entrepreneurship cell""),1,0)"),0.0)</f>
        <v>0</v>
      </c>
      <c r="O1324" s="3">
        <f>IFERROR(__xludf.DUMMYFUNCTION("IF(REGEXMATCH(I1324,""(?i)cultural club""),1,0)"),0.0)</f>
        <v>0</v>
      </c>
      <c r="P1324" s="3">
        <f>IFERROR(__xludf.DUMMYFUNCTION("IF(REGEXMATCH(I1324,""(?i)sports club""),1,0)"),1.0)</f>
        <v>1</v>
      </c>
      <c r="Q1324" s="3" t="s">
        <v>125</v>
      </c>
      <c r="R1324" s="3">
        <f>IFERROR(__xludf.DUMMYFUNCTION("COUNTA(SPLIT(Q1324,"",""))"),2.0)</f>
        <v>2</v>
      </c>
      <c r="S1324" s="3">
        <f>IFERROR(__xludf.DUMMYFUNCTION("IF(REGEXMATCH(Q1324,""(?i)c\+\+""),1,0)"),0.0)</f>
        <v>0</v>
      </c>
      <c r="T1324" s="3">
        <f>IFERROR(__xludf.DUMMYFUNCTION("IF(REGEXMATCH(Q1324,""(?i)machine learning""),1,0)"),0.0)</f>
        <v>0</v>
      </c>
      <c r="U1324" s="3">
        <f>IFERROR(__xludf.DUMMYFUNCTION("IF(REGEXMATCH(Q1324,""(?i)python""),1,0)"),1.0)</f>
        <v>1</v>
      </c>
      <c r="V1324" s="3">
        <f>IFERROR(__xludf.DUMMYFUNCTION("IF(REGEXMATCH(Q1324,""(?i)java""),1,0)"),0.0)</f>
        <v>0</v>
      </c>
      <c r="W1324" s="3">
        <f>IFERROR(__xludf.DUMMYFUNCTION("IF(REGEXMATCH(Q1324,""(?i)sql""),1,0)"),0.0)</f>
        <v>0</v>
      </c>
      <c r="X1324" s="3">
        <f>IFERROR(__xludf.DUMMYFUNCTION("IF(REGEXMATCH(Q1324,""(?i)web development""),1,0)"),0.0)</f>
        <v>0</v>
      </c>
      <c r="Y1324" s="3">
        <f>IFERROR(__xludf.DUMMYFUNCTION("IF(REGEXMATCH(Q1324,""(?i)data science""),1,0)"),1.0)</f>
        <v>1</v>
      </c>
      <c r="Z1324" s="3" t="s">
        <v>55</v>
      </c>
      <c r="AA1324" s="3" t="s">
        <v>48</v>
      </c>
      <c r="AB1324" s="3" t="s">
        <v>66</v>
      </c>
      <c r="AC1324" s="3" t="s">
        <v>98</v>
      </c>
      <c r="AD1324" s="3">
        <v>12.35</v>
      </c>
      <c r="AE1324" s="3" t="s">
        <v>61</v>
      </c>
      <c r="AF1324" s="3">
        <v>5.99</v>
      </c>
      <c r="AG1324" s="3">
        <v>6.93</v>
      </c>
      <c r="AH1324" s="3">
        <v>7.83</v>
      </c>
      <c r="AI1324" s="3">
        <v>6.97</v>
      </c>
      <c r="AJ1324" s="3">
        <v>9.36</v>
      </c>
      <c r="AK1324" s="3">
        <v>7.42</v>
      </c>
      <c r="AL1324" s="3">
        <v>7.23</v>
      </c>
      <c r="AM1324" s="3">
        <v>6.09</v>
      </c>
    </row>
    <row r="1325">
      <c r="A1325" s="3" t="s">
        <v>2787</v>
      </c>
      <c r="B1325" s="3" t="s">
        <v>374</v>
      </c>
      <c r="C1325" s="4">
        <v>19.0</v>
      </c>
      <c r="D1325" s="3" t="s">
        <v>41</v>
      </c>
      <c r="E1325" s="3" t="s">
        <v>52</v>
      </c>
      <c r="F1325" s="5">
        <v>7.14</v>
      </c>
      <c r="G1325" s="3">
        <v>2.0</v>
      </c>
      <c r="H1325" s="5">
        <v>73.61</v>
      </c>
      <c r="I1325" s="3" t="s">
        <v>138</v>
      </c>
      <c r="J1325" s="3">
        <f>IFERROR(__xludf.DUMMYFUNCTION("COUNTA(SPLIT(I1325,"",""))"),3.0)</f>
        <v>3</v>
      </c>
      <c r="K1325" s="3">
        <f>IFERROR(__xludf.DUMMYFUNCTION("IF(REGEXMATCH(I1325,""(?i)literary society""),1,0)"),1.0)</f>
        <v>1</v>
      </c>
      <c r="L1325" s="3">
        <f>IFERROR(__xludf.DUMMYFUNCTION("IF(REGEXMATCH(I1325,""(?i)robotics""),1,0)"),1.0)</f>
        <v>1</v>
      </c>
      <c r="M1325" s="3">
        <f>IFERROR(__xludf.DUMMYFUNCTION("IF(REGEXMATCH(I1325,""(?i)coding club""),1,0)"),0.0)</f>
        <v>0</v>
      </c>
      <c r="N1325" s="3">
        <f>IFERROR(__xludf.DUMMYFUNCTION("IF(REGEXMATCH(I1325,""(?i)entrepreneurship cell""),1,0)"),0.0)</f>
        <v>0</v>
      </c>
      <c r="O1325" s="3">
        <f>IFERROR(__xludf.DUMMYFUNCTION("IF(REGEXMATCH(I1325,""(?i)cultural club""),1,0)"),0.0)</f>
        <v>0</v>
      </c>
      <c r="P1325" s="3">
        <f>IFERROR(__xludf.DUMMYFUNCTION("IF(REGEXMATCH(I1325,""(?i)sports club""),1,0)"),1.0)</f>
        <v>1</v>
      </c>
      <c r="Q1325" s="3" t="s">
        <v>2445</v>
      </c>
      <c r="R1325" s="3">
        <f>IFERROR(__xludf.DUMMYFUNCTION("COUNTA(SPLIT(Q1325,"",""))"),3.0)</f>
        <v>3</v>
      </c>
      <c r="S1325" s="3">
        <f>IFERROR(__xludf.DUMMYFUNCTION("IF(REGEXMATCH(Q1325,""(?i)c\+\+""),1,0)"),0.0)</f>
        <v>0</v>
      </c>
      <c r="T1325" s="3">
        <f>IFERROR(__xludf.DUMMYFUNCTION("IF(REGEXMATCH(Q1325,""(?i)machine learning""),1,0)"),0.0)</f>
        <v>0</v>
      </c>
      <c r="U1325" s="3">
        <f>IFERROR(__xludf.DUMMYFUNCTION("IF(REGEXMATCH(Q1325,""(?i)python""),1,0)"),1.0)</f>
        <v>1</v>
      </c>
      <c r="V1325" s="3">
        <f>IFERROR(__xludf.DUMMYFUNCTION("IF(REGEXMATCH(Q1325,""(?i)java""),1,0)"),0.0)</f>
        <v>0</v>
      </c>
      <c r="W1325" s="3">
        <f>IFERROR(__xludf.DUMMYFUNCTION("IF(REGEXMATCH(Q1325,""(?i)sql""),1,0)"),0.0)</f>
        <v>0</v>
      </c>
      <c r="X1325" s="3">
        <f>IFERROR(__xludf.DUMMYFUNCTION("IF(REGEXMATCH(Q1325,""(?i)web development""),1,0)"),1.0)</f>
        <v>1</v>
      </c>
      <c r="Y1325" s="3">
        <f>IFERROR(__xludf.DUMMYFUNCTION("IF(REGEXMATCH(Q1325,""(?i)data science""),1,0)"),1.0)</f>
        <v>1</v>
      </c>
      <c r="Z1325" s="3" t="s">
        <v>55</v>
      </c>
      <c r="AA1325" s="3" t="s">
        <v>48</v>
      </c>
      <c r="AB1325" s="3" t="s">
        <v>47</v>
      </c>
      <c r="AC1325" s="3" t="s">
        <v>48</v>
      </c>
      <c r="AD1325" s="3">
        <v>0.0</v>
      </c>
      <c r="AE1325" s="3" t="s">
        <v>49</v>
      </c>
      <c r="AF1325" s="3">
        <v>6.04</v>
      </c>
      <c r="AG1325" s="3">
        <v>7.94</v>
      </c>
      <c r="AH1325" s="3">
        <v>6.13</v>
      </c>
      <c r="AI1325" s="3">
        <v>6.79</v>
      </c>
      <c r="AJ1325" s="3">
        <v>7.56</v>
      </c>
      <c r="AK1325" s="3">
        <v>6.38</v>
      </c>
      <c r="AL1325" s="3">
        <v>7.69</v>
      </c>
      <c r="AM1325" s="3">
        <v>8.6</v>
      </c>
    </row>
    <row r="1326">
      <c r="A1326" s="3" t="s">
        <v>2788</v>
      </c>
      <c r="B1326" s="3" t="s">
        <v>288</v>
      </c>
      <c r="C1326" s="4">
        <v>22.0</v>
      </c>
      <c r="D1326" s="3" t="s">
        <v>41</v>
      </c>
      <c r="E1326" s="3" t="s">
        <v>42</v>
      </c>
      <c r="F1326" s="5">
        <v>7.21</v>
      </c>
      <c r="G1326" s="3">
        <v>0.0</v>
      </c>
      <c r="H1326" s="5">
        <v>96.97</v>
      </c>
      <c r="I1326" s="3" t="s">
        <v>1345</v>
      </c>
      <c r="J1326" s="3">
        <f>IFERROR(__xludf.DUMMYFUNCTION("COUNTA(SPLIT(I1326,"",""))"),3.0)</f>
        <v>3</v>
      </c>
      <c r="K1326" s="3">
        <f>IFERROR(__xludf.DUMMYFUNCTION("IF(REGEXMATCH(I1326,""(?i)literary society""),1,0)"),1.0)</f>
        <v>1</v>
      </c>
      <c r="L1326" s="3">
        <f>IFERROR(__xludf.DUMMYFUNCTION("IF(REGEXMATCH(I1326,""(?i)robotics""),1,0)"),0.0)</f>
        <v>0</v>
      </c>
      <c r="M1326" s="3">
        <f>IFERROR(__xludf.DUMMYFUNCTION("IF(REGEXMATCH(I1326,""(?i)coding club""),1,0)"),0.0)</f>
        <v>0</v>
      </c>
      <c r="N1326" s="3">
        <f>IFERROR(__xludf.DUMMYFUNCTION("IF(REGEXMATCH(I1326,""(?i)entrepreneurship cell""),1,0)"),1.0)</f>
        <v>1</v>
      </c>
      <c r="O1326" s="3">
        <f>IFERROR(__xludf.DUMMYFUNCTION("IF(REGEXMATCH(I1326,""(?i)cultural club""),1,0)"),1.0)</f>
        <v>1</v>
      </c>
      <c r="P1326" s="3">
        <f>IFERROR(__xludf.DUMMYFUNCTION("IF(REGEXMATCH(I1326,""(?i)sports club""),1,0)"),0.0)</f>
        <v>0</v>
      </c>
      <c r="Q1326" s="3" t="s">
        <v>1346</v>
      </c>
      <c r="R1326" s="3">
        <f>IFERROR(__xludf.DUMMYFUNCTION("COUNTA(SPLIT(Q1326,"",""))"),5.0)</f>
        <v>5</v>
      </c>
      <c r="S1326" s="3">
        <f>IFERROR(__xludf.DUMMYFUNCTION("IF(REGEXMATCH(Q1326,""(?i)c\+\+""),1,0)"),1.0)</f>
        <v>1</v>
      </c>
      <c r="T1326" s="3">
        <f>IFERROR(__xludf.DUMMYFUNCTION("IF(REGEXMATCH(Q1326,""(?i)machine learning""),1,0)"),1.0)</f>
        <v>1</v>
      </c>
      <c r="U1326" s="3">
        <f>IFERROR(__xludf.DUMMYFUNCTION("IF(REGEXMATCH(Q1326,""(?i)python""),1,0)"),1.0)</f>
        <v>1</v>
      </c>
      <c r="V1326" s="3">
        <f>IFERROR(__xludf.DUMMYFUNCTION("IF(REGEXMATCH(Q1326,""(?i)java""),1,0)"),1.0)</f>
        <v>1</v>
      </c>
      <c r="W1326" s="3">
        <f>IFERROR(__xludf.DUMMYFUNCTION("IF(REGEXMATCH(Q1326,""(?i)sql""),1,0)"),1.0)</f>
        <v>1</v>
      </c>
      <c r="X1326" s="3">
        <f>IFERROR(__xludf.DUMMYFUNCTION("IF(REGEXMATCH(Q1326,""(?i)web development""),1,0)"),0.0)</f>
        <v>0</v>
      </c>
      <c r="Y1326" s="3">
        <f>IFERROR(__xludf.DUMMYFUNCTION("IF(REGEXMATCH(Q1326,""(?i)data science""),1,0)"),0.0)</f>
        <v>0</v>
      </c>
      <c r="Z1326" s="3" t="s">
        <v>45</v>
      </c>
      <c r="AA1326" s="3" t="s">
        <v>85</v>
      </c>
      <c r="AB1326" s="3" t="s">
        <v>47</v>
      </c>
      <c r="AC1326" s="3" t="s">
        <v>48</v>
      </c>
      <c r="AD1326" s="3">
        <v>0.0</v>
      </c>
      <c r="AE1326" s="3" t="s">
        <v>49</v>
      </c>
      <c r="AF1326" s="3">
        <v>8.09</v>
      </c>
      <c r="AG1326" s="3">
        <v>6.43</v>
      </c>
      <c r="AH1326" s="3">
        <v>7.04</v>
      </c>
      <c r="AI1326" s="3">
        <v>7.96</v>
      </c>
      <c r="AJ1326" s="3">
        <v>6.52</v>
      </c>
      <c r="AK1326" s="3">
        <v>6.95</v>
      </c>
      <c r="AL1326" s="3">
        <v>6.98</v>
      </c>
      <c r="AM1326" s="3">
        <v>7.68</v>
      </c>
    </row>
    <row r="1327">
      <c r="A1327" s="3" t="s">
        <v>2789</v>
      </c>
      <c r="B1327" s="3" t="s">
        <v>288</v>
      </c>
      <c r="C1327" s="4">
        <v>20.0</v>
      </c>
      <c r="D1327" s="3" t="s">
        <v>41</v>
      </c>
      <c r="E1327" s="3" t="s">
        <v>59</v>
      </c>
      <c r="F1327" s="5">
        <v>6.73</v>
      </c>
      <c r="G1327" s="3">
        <v>0.0</v>
      </c>
      <c r="H1327" s="5">
        <v>60.62</v>
      </c>
      <c r="I1327" s="3" t="s">
        <v>15</v>
      </c>
      <c r="J1327" s="3">
        <f>IFERROR(__xludf.DUMMYFUNCTION("COUNTA(SPLIT(I1327,"",""))"),1.0)</f>
        <v>1</v>
      </c>
      <c r="K1327" s="3">
        <f>IFERROR(__xludf.DUMMYFUNCTION("IF(REGEXMATCH(I1327,""(?i)literary society""),1,0)"),0.0)</f>
        <v>0</v>
      </c>
      <c r="L1327" s="3">
        <f>IFERROR(__xludf.DUMMYFUNCTION("IF(REGEXMATCH(I1327,""(?i)robotics""),1,0)"),0.0)</f>
        <v>0</v>
      </c>
      <c r="M1327" s="3">
        <f>IFERROR(__xludf.DUMMYFUNCTION("IF(REGEXMATCH(I1327,""(?i)coding club""),1,0)"),0.0)</f>
        <v>0</v>
      </c>
      <c r="N1327" s="3">
        <f>IFERROR(__xludf.DUMMYFUNCTION("IF(REGEXMATCH(I1327,""(?i)entrepreneurship cell""),1,0)"),0.0)</f>
        <v>0</v>
      </c>
      <c r="O1327" s="3">
        <f>IFERROR(__xludf.DUMMYFUNCTION("IF(REGEXMATCH(I1327,""(?i)cultural club""),1,0)"),0.0)</f>
        <v>0</v>
      </c>
      <c r="P1327" s="3">
        <f>IFERROR(__xludf.DUMMYFUNCTION("IF(REGEXMATCH(I1327,""(?i)sports club""),1,0)"),1.0)</f>
        <v>1</v>
      </c>
      <c r="Q1327" s="3" t="s">
        <v>2790</v>
      </c>
      <c r="R1327" s="3">
        <f>IFERROR(__xludf.DUMMYFUNCTION("COUNTA(SPLIT(Q1327,"",""))"),3.0)</f>
        <v>3</v>
      </c>
      <c r="S1327" s="3">
        <f>IFERROR(__xludf.DUMMYFUNCTION("IF(REGEXMATCH(Q1327,""(?i)c\+\+""),1,0)"),1.0)</f>
        <v>1</v>
      </c>
      <c r="T1327" s="3">
        <f>IFERROR(__xludf.DUMMYFUNCTION("IF(REGEXMATCH(Q1327,""(?i)machine learning""),1,0)"),0.0)</f>
        <v>0</v>
      </c>
      <c r="U1327" s="3">
        <f>IFERROR(__xludf.DUMMYFUNCTION("IF(REGEXMATCH(Q1327,""(?i)python""),1,0)"),1.0)</f>
        <v>1</v>
      </c>
      <c r="V1327" s="3">
        <f>IFERROR(__xludf.DUMMYFUNCTION("IF(REGEXMATCH(Q1327,""(?i)java""),1,0)"),0.0)</f>
        <v>0</v>
      </c>
      <c r="W1327" s="3">
        <f>IFERROR(__xludf.DUMMYFUNCTION("IF(REGEXMATCH(Q1327,""(?i)sql""),1,0)"),1.0)</f>
        <v>1</v>
      </c>
      <c r="X1327" s="3">
        <f>IFERROR(__xludf.DUMMYFUNCTION("IF(REGEXMATCH(Q1327,""(?i)web development""),1,0)"),0.0)</f>
        <v>0</v>
      </c>
      <c r="Y1327" s="3">
        <f>IFERROR(__xludf.DUMMYFUNCTION("IF(REGEXMATCH(Q1327,""(?i)data science""),1,0)"),0.0)</f>
        <v>0</v>
      </c>
      <c r="Z1327" s="3" t="s">
        <v>45</v>
      </c>
      <c r="AA1327" s="3" t="s">
        <v>72</v>
      </c>
      <c r="AB1327" s="3" t="s">
        <v>47</v>
      </c>
      <c r="AC1327" s="3" t="s">
        <v>48</v>
      </c>
      <c r="AD1327" s="3">
        <v>0.0</v>
      </c>
      <c r="AE1327" s="3" t="s">
        <v>49</v>
      </c>
      <c r="AF1327" s="3">
        <v>5.4</v>
      </c>
      <c r="AG1327" s="3">
        <v>5.68</v>
      </c>
      <c r="AH1327" s="3">
        <v>6.08</v>
      </c>
      <c r="AI1327" s="3">
        <v>8.55</v>
      </c>
      <c r="AJ1327" s="3">
        <v>8.0</v>
      </c>
      <c r="AK1327" s="3">
        <v>6.54</v>
      </c>
      <c r="AL1327" s="3">
        <v>7.3</v>
      </c>
      <c r="AM1327" s="3">
        <v>6.32</v>
      </c>
    </row>
    <row r="1328">
      <c r="A1328" s="3" t="s">
        <v>2791</v>
      </c>
      <c r="B1328" s="3" t="s">
        <v>374</v>
      </c>
      <c r="C1328" s="4">
        <v>18.0</v>
      </c>
      <c r="D1328" s="3" t="s">
        <v>41</v>
      </c>
      <c r="E1328" s="3" t="s">
        <v>52</v>
      </c>
      <c r="F1328" s="5">
        <v>7.19</v>
      </c>
      <c r="G1328" s="3">
        <v>0.0</v>
      </c>
      <c r="H1328" s="5">
        <v>93.96</v>
      </c>
      <c r="I1328" s="3" t="s">
        <v>15</v>
      </c>
      <c r="J1328" s="3">
        <f>IFERROR(__xludf.DUMMYFUNCTION("COUNTA(SPLIT(I1328,"",""))"),1.0)</f>
        <v>1</v>
      </c>
      <c r="K1328" s="3">
        <f>IFERROR(__xludf.DUMMYFUNCTION("IF(REGEXMATCH(I1328,""(?i)literary society""),1,0)"),0.0)</f>
        <v>0</v>
      </c>
      <c r="L1328" s="3">
        <f>IFERROR(__xludf.DUMMYFUNCTION("IF(REGEXMATCH(I1328,""(?i)robotics""),1,0)"),0.0)</f>
        <v>0</v>
      </c>
      <c r="M1328" s="3">
        <f>IFERROR(__xludf.DUMMYFUNCTION("IF(REGEXMATCH(I1328,""(?i)coding club""),1,0)"),0.0)</f>
        <v>0</v>
      </c>
      <c r="N1328" s="3">
        <f>IFERROR(__xludf.DUMMYFUNCTION("IF(REGEXMATCH(I1328,""(?i)entrepreneurship cell""),1,0)"),0.0)</f>
        <v>0</v>
      </c>
      <c r="O1328" s="3">
        <f>IFERROR(__xludf.DUMMYFUNCTION("IF(REGEXMATCH(I1328,""(?i)cultural club""),1,0)"),0.0)</f>
        <v>0</v>
      </c>
      <c r="P1328" s="3">
        <f>IFERROR(__xludf.DUMMYFUNCTION("IF(REGEXMATCH(I1328,""(?i)sports club""),1,0)"),1.0)</f>
        <v>1</v>
      </c>
      <c r="Q1328" s="3" t="s">
        <v>603</v>
      </c>
      <c r="R1328" s="3">
        <f>IFERROR(__xludf.DUMMYFUNCTION("COUNTA(SPLIT(Q1328,"",""))"),2.0)</f>
        <v>2</v>
      </c>
      <c r="S1328" s="3">
        <f>IFERROR(__xludf.DUMMYFUNCTION("IF(REGEXMATCH(Q1328,""(?i)c\+\+""),1,0)"),1.0)</f>
        <v>1</v>
      </c>
      <c r="T1328" s="3">
        <f>IFERROR(__xludf.DUMMYFUNCTION("IF(REGEXMATCH(Q1328,""(?i)machine learning""),1,0)"),1.0)</f>
        <v>1</v>
      </c>
      <c r="U1328" s="3">
        <f>IFERROR(__xludf.DUMMYFUNCTION("IF(REGEXMATCH(Q1328,""(?i)python""),1,0)"),0.0)</f>
        <v>0</v>
      </c>
      <c r="V1328" s="3">
        <f>IFERROR(__xludf.DUMMYFUNCTION("IF(REGEXMATCH(Q1328,""(?i)java""),1,0)"),0.0)</f>
        <v>0</v>
      </c>
      <c r="W1328" s="3">
        <f>IFERROR(__xludf.DUMMYFUNCTION("IF(REGEXMATCH(Q1328,""(?i)sql""),1,0)"),0.0)</f>
        <v>0</v>
      </c>
      <c r="X1328" s="3">
        <f>IFERROR(__xludf.DUMMYFUNCTION("IF(REGEXMATCH(Q1328,""(?i)web development""),1,0)"),0.0)</f>
        <v>0</v>
      </c>
      <c r="Y1328" s="3">
        <f>IFERROR(__xludf.DUMMYFUNCTION("IF(REGEXMATCH(Q1328,""(?i)data science""),1,0)"),0.0)</f>
        <v>0</v>
      </c>
      <c r="Z1328" s="3" t="s">
        <v>55</v>
      </c>
      <c r="AA1328" s="3" t="s">
        <v>48</v>
      </c>
      <c r="AB1328" s="3" t="s">
        <v>66</v>
      </c>
      <c r="AC1328" s="3" t="s">
        <v>85</v>
      </c>
      <c r="AD1328" s="3">
        <v>11.87</v>
      </c>
      <c r="AE1328" s="3" t="s">
        <v>106</v>
      </c>
      <c r="AF1328" s="3">
        <v>9.22</v>
      </c>
      <c r="AG1328" s="3">
        <v>7.06</v>
      </c>
      <c r="AH1328" s="3">
        <v>8.07</v>
      </c>
      <c r="AI1328" s="3">
        <v>7.22</v>
      </c>
      <c r="AJ1328" s="3">
        <v>6.18</v>
      </c>
      <c r="AK1328" s="3">
        <v>6.96</v>
      </c>
      <c r="AL1328" s="3">
        <v>5.09</v>
      </c>
      <c r="AM1328" s="3">
        <v>7.69</v>
      </c>
    </row>
    <row r="1329">
      <c r="A1329" s="3" t="s">
        <v>2792</v>
      </c>
      <c r="B1329" s="3" t="s">
        <v>2793</v>
      </c>
      <c r="C1329" s="4">
        <v>18.0</v>
      </c>
      <c r="D1329" s="3" t="s">
        <v>58</v>
      </c>
      <c r="E1329" s="3" t="s">
        <v>82</v>
      </c>
      <c r="F1329" s="5">
        <v>6.81</v>
      </c>
      <c r="G1329" s="3">
        <v>1.0</v>
      </c>
      <c r="H1329" s="5">
        <v>81.6</v>
      </c>
      <c r="I1329" s="3" t="s">
        <v>667</v>
      </c>
      <c r="J1329" s="3">
        <f>IFERROR(__xludf.DUMMYFUNCTION("COUNTA(SPLIT(I1329,"",""))"),2.0)</f>
        <v>2</v>
      </c>
      <c r="K1329" s="3">
        <f>IFERROR(__xludf.DUMMYFUNCTION("IF(REGEXMATCH(I1329,""(?i)literary society""),1,0)"),0.0)</f>
        <v>0</v>
      </c>
      <c r="L1329" s="3">
        <f>IFERROR(__xludf.DUMMYFUNCTION("IF(REGEXMATCH(I1329,""(?i)robotics""),1,0)"),0.0)</f>
        <v>0</v>
      </c>
      <c r="M1329" s="3">
        <f>IFERROR(__xludf.DUMMYFUNCTION("IF(REGEXMATCH(I1329,""(?i)coding club""),1,0)"),0.0)</f>
        <v>0</v>
      </c>
      <c r="N1329" s="3">
        <f>IFERROR(__xludf.DUMMYFUNCTION("IF(REGEXMATCH(I1329,""(?i)entrepreneurship cell""),1,0)"),1.0)</f>
        <v>1</v>
      </c>
      <c r="O1329" s="3">
        <f>IFERROR(__xludf.DUMMYFUNCTION("IF(REGEXMATCH(I1329,""(?i)cultural club""),1,0)"),0.0)</f>
        <v>0</v>
      </c>
      <c r="P1329" s="3">
        <f>IFERROR(__xludf.DUMMYFUNCTION("IF(REGEXMATCH(I1329,""(?i)sports club""),1,0)"),1.0)</f>
        <v>1</v>
      </c>
      <c r="Q1329" s="3" t="s">
        <v>1307</v>
      </c>
      <c r="R1329" s="3">
        <f>IFERROR(__xludf.DUMMYFUNCTION("COUNTA(SPLIT(Q1329,"",""))"),2.0)</f>
        <v>2</v>
      </c>
      <c r="S1329" s="3">
        <f>IFERROR(__xludf.DUMMYFUNCTION("IF(REGEXMATCH(Q1329,""(?i)c\+\+""),1,0)"),0.0)</f>
        <v>0</v>
      </c>
      <c r="T1329" s="3">
        <f>IFERROR(__xludf.DUMMYFUNCTION("IF(REGEXMATCH(Q1329,""(?i)machine learning""),1,0)"),0.0)</f>
        <v>0</v>
      </c>
      <c r="U1329" s="3">
        <f>IFERROR(__xludf.DUMMYFUNCTION("IF(REGEXMATCH(Q1329,""(?i)python""),1,0)"),0.0)</f>
        <v>0</v>
      </c>
      <c r="V1329" s="3">
        <f>IFERROR(__xludf.DUMMYFUNCTION("IF(REGEXMATCH(Q1329,""(?i)java""),1,0)"),0.0)</f>
        <v>0</v>
      </c>
      <c r="W1329" s="3">
        <f>IFERROR(__xludf.DUMMYFUNCTION("IF(REGEXMATCH(Q1329,""(?i)sql""),1,0)"),1.0)</f>
        <v>1</v>
      </c>
      <c r="X1329" s="3">
        <f>IFERROR(__xludf.DUMMYFUNCTION("IF(REGEXMATCH(Q1329,""(?i)web development""),1,0)"),0.0)</f>
        <v>0</v>
      </c>
      <c r="Y1329" s="3">
        <f>IFERROR(__xludf.DUMMYFUNCTION("IF(REGEXMATCH(Q1329,""(?i)data science""),1,0)"),1.0)</f>
        <v>1</v>
      </c>
      <c r="Z1329" s="3" t="s">
        <v>55</v>
      </c>
      <c r="AA1329" s="3" t="s">
        <v>48</v>
      </c>
      <c r="AB1329" s="3" t="s">
        <v>66</v>
      </c>
      <c r="AC1329" s="3" t="s">
        <v>85</v>
      </c>
      <c r="AD1329" s="3">
        <v>6.36</v>
      </c>
      <c r="AE1329" s="3" t="s">
        <v>75</v>
      </c>
      <c r="AF1329" s="3">
        <v>8.54</v>
      </c>
      <c r="AG1329" s="3">
        <v>6.47</v>
      </c>
      <c r="AH1329" s="3">
        <v>6.57</v>
      </c>
      <c r="AI1329" s="3">
        <v>7.82</v>
      </c>
      <c r="AJ1329" s="3">
        <v>5.38</v>
      </c>
      <c r="AK1329" s="3">
        <v>5.79</v>
      </c>
      <c r="AL1329" s="3">
        <v>8.1</v>
      </c>
      <c r="AM1329" s="3">
        <v>5.83</v>
      </c>
    </row>
    <row r="1330">
      <c r="A1330" s="3" t="s">
        <v>2794</v>
      </c>
      <c r="B1330" s="3" t="s">
        <v>470</v>
      </c>
      <c r="C1330" s="4">
        <v>23.0</v>
      </c>
      <c r="D1330" s="3" t="s">
        <v>41</v>
      </c>
      <c r="E1330" s="3" t="s">
        <v>92</v>
      </c>
      <c r="F1330" s="5">
        <v>7.16</v>
      </c>
      <c r="G1330" s="3">
        <v>2.0</v>
      </c>
      <c r="H1330" s="5">
        <v>61.73</v>
      </c>
      <c r="I1330" s="3" t="s">
        <v>247</v>
      </c>
      <c r="J1330" s="3">
        <f>IFERROR(__xludf.DUMMYFUNCTION("COUNTA(SPLIT(I1330,"",""))"),3.0)</f>
        <v>3</v>
      </c>
      <c r="K1330" s="3">
        <f>IFERROR(__xludf.DUMMYFUNCTION("IF(REGEXMATCH(I1330,""(?i)literary society""),1,0)"),0.0)</f>
        <v>0</v>
      </c>
      <c r="L1330" s="3">
        <f>IFERROR(__xludf.DUMMYFUNCTION("IF(REGEXMATCH(I1330,""(?i)robotics""),1,0)"),1.0)</f>
        <v>1</v>
      </c>
      <c r="M1330" s="3">
        <f>IFERROR(__xludf.DUMMYFUNCTION("IF(REGEXMATCH(I1330,""(?i)coding club""),1,0)"),1.0)</f>
        <v>1</v>
      </c>
      <c r="N1330" s="3">
        <f>IFERROR(__xludf.DUMMYFUNCTION("IF(REGEXMATCH(I1330,""(?i)entrepreneurship cell""),1,0)"),0.0)</f>
        <v>0</v>
      </c>
      <c r="O1330" s="3">
        <f>IFERROR(__xludf.DUMMYFUNCTION("IF(REGEXMATCH(I1330,""(?i)cultural club""),1,0)"),1.0)</f>
        <v>1</v>
      </c>
      <c r="P1330" s="3">
        <f>IFERROR(__xludf.DUMMYFUNCTION("IF(REGEXMATCH(I1330,""(?i)sports club""),1,0)"),0.0)</f>
        <v>0</v>
      </c>
      <c r="Q1330" s="3" t="s">
        <v>248</v>
      </c>
      <c r="R1330" s="3">
        <f>IFERROR(__xludf.DUMMYFUNCTION("COUNTA(SPLIT(Q1330,"",""))"),5.0)</f>
        <v>5</v>
      </c>
      <c r="S1330" s="3">
        <f>IFERROR(__xludf.DUMMYFUNCTION("IF(REGEXMATCH(Q1330,""(?i)c\+\+""),1,0)"),1.0)</f>
        <v>1</v>
      </c>
      <c r="T1330" s="3">
        <f>IFERROR(__xludf.DUMMYFUNCTION("IF(REGEXMATCH(Q1330,""(?i)machine learning""),1,0)"),0.0)</f>
        <v>0</v>
      </c>
      <c r="U1330" s="3">
        <f>IFERROR(__xludf.DUMMYFUNCTION("IF(REGEXMATCH(Q1330,""(?i)python""),1,0)"),1.0)</f>
        <v>1</v>
      </c>
      <c r="V1330" s="3">
        <f>IFERROR(__xludf.DUMMYFUNCTION("IF(REGEXMATCH(Q1330,""(?i)java""),1,0)"),1.0)</f>
        <v>1</v>
      </c>
      <c r="W1330" s="3">
        <f>IFERROR(__xludf.DUMMYFUNCTION("IF(REGEXMATCH(Q1330,""(?i)sql""),1,0)"),1.0)</f>
        <v>1</v>
      </c>
      <c r="X1330" s="3">
        <f>IFERROR(__xludf.DUMMYFUNCTION("IF(REGEXMATCH(Q1330,""(?i)web development""),1,0)"),0.0)</f>
        <v>0</v>
      </c>
      <c r="Y1330" s="3">
        <f>IFERROR(__xludf.DUMMYFUNCTION("IF(REGEXMATCH(Q1330,""(?i)data science""),1,0)"),1.0)</f>
        <v>1</v>
      </c>
      <c r="Z1330" s="3" t="s">
        <v>55</v>
      </c>
      <c r="AA1330" s="3" t="s">
        <v>48</v>
      </c>
      <c r="AB1330" s="3" t="s">
        <v>47</v>
      </c>
      <c r="AC1330" s="3" t="s">
        <v>48</v>
      </c>
      <c r="AD1330" s="3">
        <v>0.0</v>
      </c>
      <c r="AE1330" s="3" t="s">
        <v>49</v>
      </c>
      <c r="AF1330" s="3">
        <v>7.69</v>
      </c>
      <c r="AG1330" s="3">
        <v>6.74</v>
      </c>
      <c r="AH1330" s="3">
        <v>6.56</v>
      </c>
      <c r="AI1330" s="3">
        <v>6.97</v>
      </c>
      <c r="AJ1330" s="3">
        <v>7.04</v>
      </c>
      <c r="AK1330" s="3">
        <v>7.89</v>
      </c>
      <c r="AL1330" s="3">
        <v>7.59</v>
      </c>
      <c r="AM1330" s="3">
        <v>6.84</v>
      </c>
    </row>
    <row r="1331">
      <c r="A1331" s="3" t="s">
        <v>2795</v>
      </c>
      <c r="B1331" s="3" t="s">
        <v>288</v>
      </c>
      <c r="C1331" s="4">
        <v>18.0</v>
      </c>
      <c r="D1331" s="3" t="s">
        <v>41</v>
      </c>
      <c r="E1331" s="3" t="s">
        <v>42</v>
      </c>
      <c r="F1331" s="5">
        <v>6.96</v>
      </c>
      <c r="G1331" s="3">
        <v>1.0</v>
      </c>
      <c r="H1331" s="5">
        <v>82.97</v>
      </c>
      <c r="I1331" s="3" t="s">
        <v>410</v>
      </c>
      <c r="J1331" s="3">
        <f>IFERROR(__xludf.DUMMYFUNCTION("COUNTA(SPLIT(I1331,"",""))"),3.0)</f>
        <v>3</v>
      </c>
      <c r="K1331" s="3">
        <f>IFERROR(__xludf.DUMMYFUNCTION("IF(REGEXMATCH(I1331,""(?i)literary society""),1,0)"),1.0)</f>
        <v>1</v>
      </c>
      <c r="L1331" s="3">
        <f>IFERROR(__xludf.DUMMYFUNCTION("IF(REGEXMATCH(I1331,""(?i)robotics""),1,0)"),1.0)</f>
        <v>1</v>
      </c>
      <c r="M1331" s="3">
        <f>IFERROR(__xludf.DUMMYFUNCTION("IF(REGEXMATCH(I1331,""(?i)coding club""),1,0)"),1.0)</f>
        <v>1</v>
      </c>
      <c r="N1331" s="3">
        <f>IFERROR(__xludf.DUMMYFUNCTION("IF(REGEXMATCH(I1331,""(?i)entrepreneurship cell""),1,0)"),0.0)</f>
        <v>0</v>
      </c>
      <c r="O1331" s="3">
        <f>IFERROR(__xludf.DUMMYFUNCTION("IF(REGEXMATCH(I1331,""(?i)cultural club""),1,0)"),0.0)</f>
        <v>0</v>
      </c>
      <c r="P1331" s="3">
        <f>IFERROR(__xludf.DUMMYFUNCTION("IF(REGEXMATCH(I1331,""(?i)sports club""),1,0)"),0.0)</f>
        <v>0</v>
      </c>
      <c r="Q1331" s="3" t="s">
        <v>1821</v>
      </c>
      <c r="R1331" s="3">
        <f>IFERROR(__xludf.DUMMYFUNCTION("COUNTA(SPLIT(Q1331,"",""))"),4.0)</f>
        <v>4</v>
      </c>
      <c r="S1331" s="3">
        <f>IFERROR(__xludf.DUMMYFUNCTION("IF(REGEXMATCH(Q1331,""(?i)c\+\+""),1,0)"),1.0)</f>
        <v>1</v>
      </c>
      <c r="T1331" s="3">
        <f>IFERROR(__xludf.DUMMYFUNCTION("IF(REGEXMATCH(Q1331,""(?i)machine learning""),1,0)"),0.0)</f>
        <v>0</v>
      </c>
      <c r="U1331" s="3">
        <f>IFERROR(__xludf.DUMMYFUNCTION("IF(REGEXMATCH(Q1331,""(?i)python""),1,0)"),1.0)</f>
        <v>1</v>
      </c>
      <c r="V1331" s="3">
        <f>IFERROR(__xludf.DUMMYFUNCTION("IF(REGEXMATCH(Q1331,""(?i)java""),1,0)"),1.0)</f>
        <v>1</v>
      </c>
      <c r="W1331" s="3">
        <f>IFERROR(__xludf.DUMMYFUNCTION("IF(REGEXMATCH(Q1331,""(?i)sql""),1,0)"),0.0)</f>
        <v>0</v>
      </c>
      <c r="X1331" s="3">
        <f>IFERROR(__xludf.DUMMYFUNCTION("IF(REGEXMATCH(Q1331,""(?i)web development""),1,0)"),1.0)</f>
        <v>1</v>
      </c>
      <c r="Y1331" s="3">
        <f>IFERROR(__xludf.DUMMYFUNCTION("IF(REGEXMATCH(Q1331,""(?i)data science""),1,0)"),0.0)</f>
        <v>0</v>
      </c>
      <c r="Z1331" s="3" t="s">
        <v>45</v>
      </c>
      <c r="AA1331" s="3" t="s">
        <v>72</v>
      </c>
      <c r="AB1331" s="3" t="s">
        <v>66</v>
      </c>
      <c r="AC1331" s="3" t="s">
        <v>72</v>
      </c>
      <c r="AD1331" s="3">
        <v>17.16</v>
      </c>
      <c r="AE1331" s="3" t="s">
        <v>61</v>
      </c>
      <c r="AF1331" s="3">
        <v>8.05</v>
      </c>
      <c r="AG1331" s="3">
        <v>5.16</v>
      </c>
      <c r="AH1331" s="3">
        <v>7.25</v>
      </c>
      <c r="AI1331" s="3">
        <v>7.89</v>
      </c>
      <c r="AJ1331" s="3">
        <v>5.55</v>
      </c>
      <c r="AK1331" s="3">
        <v>6.08</v>
      </c>
      <c r="AL1331" s="3">
        <v>8.21</v>
      </c>
      <c r="AM1331" s="3">
        <v>7.53</v>
      </c>
    </row>
    <row r="1332">
      <c r="A1332" s="3" t="s">
        <v>2796</v>
      </c>
      <c r="B1332" s="3" t="s">
        <v>2797</v>
      </c>
      <c r="C1332" s="4">
        <v>19.0</v>
      </c>
      <c r="D1332" s="3" t="s">
        <v>41</v>
      </c>
      <c r="E1332" s="3" t="s">
        <v>70</v>
      </c>
      <c r="F1332" s="5">
        <v>6.73</v>
      </c>
      <c r="G1332" s="3">
        <v>3.0</v>
      </c>
      <c r="H1332" s="5">
        <v>65.99</v>
      </c>
      <c r="I1332" s="3" t="s">
        <v>157</v>
      </c>
      <c r="J1332" s="3">
        <f>IFERROR(__xludf.DUMMYFUNCTION("COUNTA(SPLIT(I1332,"",""))"),3.0)</f>
        <v>3</v>
      </c>
      <c r="K1332" s="3">
        <f>IFERROR(__xludf.DUMMYFUNCTION("IF(REGEXMATCH(I1332,""(?i)literary society""),1,0)"),1.0)</f>
        <v>1</v>
      </c>
      <c r="L1332" s="3">
        <f>IFERROR(__xludf.DUMMYFUNCTION("IF(REGEXMATCH(I1332,""(?i)robotics""),1,0)"),0.0)</f>
        <v>0</v>
      </c>
      <c r="M1332" s="3">
        <f>IFERROR(__xludf.DUMMYFUNCTION("IF(REGEXMATCH(I1332,""(?i)coding club""),1,0)"),0.0)</f>
        <v>0</v>
      </c>
      <c r="N1332" s="3">
        <f>IFERROR(__xludf.DUMMYFUNCTION("IF(REGEXMATCH(I1332,""(?i)entrepreneurship cell""),1,0)"),1.0)</f>
        <v>1</v>
      </c>
      <c r="O1332" s="3">
        <f>IFERROR(__xludf.DUMMYFUNCTION("IF(REGEXMATCH(I1332,""(?i)cultural club""),1,0)"),0.0)</f>
        <v>0</v>
      </c>
      <c r="P1332" s="3">
        <f>IFERROR(__xludf.DUMMYFUNCTION("IF(REGEXMATCH(I1332,""(?i)sports club""),1,0)"),1.0)</f>
        <v>1</v>
      </c>
      <c r="Q1332" s="3" t="s">
        <v>992</v>
      </c>
      <c r="R1332" s="3">
        <f>IFERROR(__xludf.DUMMYFUNCTION("COUNTA(SPLIT(Q1332,"",""))"),4.0)</f>
        <v>4</v>
      </c>
      <c r="S1332" s="3">
        <f>IFERROR(__xludf.DUMMYFUNCTION("IF(REGEXMATCH(Q1332,""(?i)c\+\+""),1,0)"),0.0)</f>
        <v>0</v>
      </c>
      <c r="T1332" s="3">
        <f>IFERROR(__xludf.DUMMYFUNCTION("IF(REGEXMATCH(Q1332,""(?i)machine learning""),1,0)"),0.0)</f>
        <v>0</v>
      </c>
      <c r="U1332" s="3">
        <f>IFERROR(__xludf.DUMMYFUNCTION("IF(REGEXMATCH(Q1332,""(?i)python""),1,0)"),1.0)</f>
        <v>1</v>
      </c>
      <c r="V1332" s="3">
        <f>IFERROR(__xludf.DUMMYFUNCTION("IF(REGEXMATCH(Q1332,""(?i)java""),1,0)"),1.0)</f>
        <v>1</v>
      </c>
      <c r="W1332" s="3">
        <f>IFERROR(__xludf.DUMMYFUNCTION("IF(REGEXMATCH(Q1332,""(?i)sql""),1,0)"),1.0)</f>
        <v>1</v>
      </c>
      <c r="X1332" s="3">
        <f>IFERROR(__xludf.DUMMYFUNCTION("IF(REGEXMATCH(Q1332,""(?i)web development""),1,0)"),0.0)</f>
        <v>0</v>
      </c>
      <c r="Y1332" s="3">
        <f>IFERROR(__xludf.DUMMYFUNCTION("IF(REGEXMATCH(Q1332,""(?i)data science""),1,0)"),1.0)</f>
        <v>1</v>
      </c>
      <c r="Z1332" s="3" t="s">
        <v>45</v>
      </c>
      <c r="AA1332" s="3" t="s">
        <v>98</v>
      </c>
      <c r="AB1332" s="3" t="s">
        <v>47</v>
      </c>
      <c r="AC1332" s="3" t="s">
        <v>48</v>
      </c>
      <c r="AD1332" s="3">
        <v>0.0</v>
      </c>
      <c r="AE1332" s="3" t="s">
        <v>49</v>
      </c>
      <c r="AF1332" s="3">
        <v>6.54</v>
      </c>
      <c r="AG1332" s="3">
        <v>5.92</v>
      </c>
      <c r="AH1332" s="3">
        <v>7.18</v>
      </c>
      <c r="AI1332" s="3">
        <v>7.27</v>
      </c>
      <c r="AJ1332" s="3">
        <v>5.38</v>
      </c>
      <c r="AK1332" s="3">
        <v>7.38</v>
      </c>
      <c r="AL1332" s="3">
        <v>8.07</v>
      </c>
      <c r="AM1332" s="3">
        <v>6.09</v>
      </c>
    </row>
    <row r="1333">
      <c r="A1333" s="3" t="s">
        <v>2798</v>
      </c>
      <c r="B1333" s="3" t="s">
        <v>91</v>
      </c>
      <c r="C1333" s="4">
        <v>22.0</v>
      </c>
      <c r="D1333" s="3" t="s">
        <v>41</v>
      </c>
      <c r="E1333" s="3" t="s">
        <v>59</v>
      </c>
      <c r="F1333" s="5">
        <v>6.71</v>
      </c>
      <c r="G1333" s="3">
        <v>3.0</v>
      </c>
      <c r="H1333" s="5">
        <v>86.48</v>
      </c>
      <c r="I1333" s="3" t="s">
        <v>130</v>
      </c>
      <c r="J1333" s="3">
        <f>IFERROR(__xludf.DUMMYFUNCTION("COUNTA(SPLIT(I1333,"",""))"),2.0)</f>
        <v>2</v>
      </c>
      <c r="K1333" s="3">
        <f>IFERROR(__xludf.DUMMYFUNCTION("IF(REGEXMATCH(I1333,""(?i)literary society""),1,0)"),1.0)</f>
        <v>1</v>
      </c>
      <c r="L1333" s="3">
        <f>IFERROR(__xludf.DUMMYFUNCTION("IF(REGEXMATCH(I1333,""(?i)robotics""),1,0)"),0.0)</f>
        <v>0</v>
      </c>
      <c r="M1333" s="3">
        <f>IFERROR(__xludf.DUMMYFUNCTION("IF(REGEXMATCH(I1333,""(?i)coding club""),1,0)"),0.0)</f>
        <v>0</v>
      </c>
      <c r="N1333" s="3">
        <f>IFERROR(__xludf.DUMMYFUNCTION("IF(REGEXMATCH(I1333,""(?i)entrepreneurship cell""),1,0)"),1.0)</f>
        <v>1</v>
      </c>
      <c r="O1333" s="3">
        <f>IFERROR(__xludf.DUMMYFUNCTION("IF(REGEXMATCH(I1333,""(?i)cultural club""),1,0)"),0.0)</f>
        <v>0</v>
      </c>
      <c r="P1333" s="3">
        <f>IFERROR(__xludf.DUMMYFUNCTION("IF(REGEXMATCH(I1333,""(?i)sports club""),1,0)"),0.0)</f>
        <v>0</v>
      </c>
      <c r="Q1333" s="3" t="s">
        <v>131</v>
      </c>
      <c r="R1333" s="3">
        <f>IFERROR(__xludf.DUMMYFUNCTION("COUNTA(SPLIT(Q1333,"",""))"),3.0)</f>
        <v>3</v>
      </c>
      <c r="S1333" s="3">
        <f>IFERROR(__xludf.DUMMYFUNCTION("IF(REGEXMATCH(Q1333,""(?i)c\+\+""),1,0)"),0.0)</f>
        <v>0</v>
      </c>
      <c r="T1333" s="3">
        <f>IFERROR(__xludf.DUMMYFUNCTION("IF(REGEXMATCH(Q1333,""(?i)machine learning""),1,0)"),0.0)</f>
        <v>0</v>
      </c>
      <c r="U1333" s="3">
        <f>IFERROR(__xludf.DUMMYFUNCTION("IF(REGEXMATCH(Q1333,""(?i)python""),1,0)"),0.0)</f>
        <v>0</v>
      </c>
      <c r="V1333" s="3">
        <f>IFERROR(__xludf.DUMMYFUNCTION("IF(REGEXMATCH(Q1333,""(?i)java""),1,0)"),1.0)</f>
        <v>1</v>
      </c>
      <c r="W1333" s="3">
        <f>IFERROR(__xludf.DUMMYFUNCTION("IF(REGEXMATCH(Q1333,""(?i)sql""),1,0)"),1.0)</f>
        <v>1</v>
      </c>
      <c r="X1333" s="3">
        <f>IFERROR(__xludf.DUMMYFUNCTION("IF(REGEXMATCH(Q1333,""(?i)web development""),1,0)"),1.0)</f>
        <v>1</v>
      </c>
      <c r="Y1333" s="3">
        <f>IFERROR(__xludf.DUMMYFUNCTION("IF(REGEXMATCH(Q1333,""(?i)data science""),1,0)"),0.0)</f>
        <v>0</v>
      </c>
      <c r="Z1333" s="3" t="s">
        <v>55</v>
      </c>
      <c r="AA1333" s="3" t="s">
        <v>48</v>
      </c>
      <c r="AB1333" s="3" t="s">
        <v>66</v>
      </c>
      <c r="AC1333" s="3" t="s">
        <v>98</v>
      </c>
      <c r="AD1333" s="3">
        <v>10.9</v>
      </c>
      <c r="AE1333" s="3" t="s">
        <v>106</v>
      </c>
      <c r="AF1333" s="3">
        <v>6.4</v>
      </c>
      <c r="AG1333" s="3">
        <v>8.17</v>
      </c>
      <c r="AH1333" s="3">
        <v>5.33</v>
      </c>
      <c r="AI1333" s="3">
        <v>5.51</v>
      </c>
      <c r="AJ1333" s="3">
        <v>7.14</v>
      </c>
      <c r="AK1333" s="3">
        <v>7.03</v>
      </c>
      <c r="AL1333" s="3">
        <v>6.28</v>
      </c>
      <c r="AM1333" s="3">
        <v>7.81</v>
      </c>
    </row>
    <row r="1334">
      <c r="A1334" s="3" t="s">
        <v>2799</v>
      </c>
      <c r="B1334" s="3" t="s">
        <v>2800</v>
      </c>
      <c r="C1334" s="4">
        <v>21.0</v>
      </c>
      <c r="D1334" s="3" t="s">
        <v>58</v>
      </c>
      <c r="E1334" s="3" t="s">
        <v>70</v>
      </c>
      <c r="F1334" s="5">
        <v>7.41</v>
      </c>
      <c r="G1334" s="3">
        <v>2.0</v>
      </c>
      <c r="H1334" s="5">
        <v>67.64</v>
      </c>
      <c r="I1334" s="3" t="s">
        <v>864</v>
      </c>
      <c r="J1334" s="3">
        <f>IFERROR(__xludf.DUMMYFUNCTION("COUNTA(SPLIT(I1334,"",""))"),2.0)</f>
        <v>2</v>
      </c>
      <c r="K1334" s="3">
        <f>IFERROR(__xludf.DUMMYFUNCTION("IF(REGEXMATCH(I1334,""(?i)literary society""),1,0)"),0.0)</f>
        <v>0</v>
      </c>
      <c r="L1334" s="3">
        <f>IFERROR(__xludf.DUMMYFUNCTION("IF(REGEXMATCH(I1334,""(?i)robotics""),1,0)"),0.0)</f>
        <v>0</v>
      </c>
      <c r="M1334" s="3">
        <f>IFERROR(__xludf.DUMMYFUNCTION("IF(REGEXMATCH(I1334,""(?i)coding club""),1,0)"),0.0)</f>
        <v>0</v>
      </c>
      <c r="N1334" s="3">
        <f>IFERROR(__xludf.DUMMYFUNCTION("IF(REGEXMATCH(I1334,""(?i)entrepreneurship cell""),1,0)"),0.0)</f>
        <v>0</v>
      </c>
      <c r="O1334" s="3">
        <f>IFERROR(__xludf.DUMMYFUNCTION("IF(REGEXMATCH(I1334,""(?i)cultural club""),1,0)"),1.0)</f>
        <v>1</v>
      </c>
      <c r="P1334" s="3">
        <f>IFERROR(__xludf.DUMMYFUNCTION("IF(REGEXMATCH(I1334,""(?i)sports club""),1,0)"),1.0)</f>
        <v>1</v>
      </c>
      <c r="Q1334" s="3" t="s">
        <v>1305</v>
      </c>
      <c r="R1334" s="3">
        <f>IFERROR(__xludf.DUMMYFUNCTION("COUNTA(SPLIT(Q1334,"",""))"),3.0)</f>
        <v>3</v>
      </c>
      <c r="S1334" s="3">
        <f>IFERROR(__xludf.DUMMYFUNCTION("IF(REGEXMATCH(Q1334,""(?i)c\+\+""),1,0)"),0.0)</f>
        <v>0</v>
      </c>
      <c r="T1334" s="3">
        <f>IFERROR(__xludf.DUMMYFUNCTION("IF(REGEXMATCH(Q1334,""(?i)machine learning""),1,0)"),0.0)</f>
        <v>0</v>
      </c>
      <c r="U1334" s="3">
        <f>IFERROR(__xludf.DUMMYFUNCTION("IF(REGEXMATCH(Q1334,""(?i)python""),1,0)"),1.0)</f>
        <v>1</v>
      </c>
      <c r="V1334" s="3">
        <f>IFERROR(__xludf.DUMMYFUNCTION("IF(REGEXMATCH(Q1334,""(?i)java""),1,0)"),1.0)</f>
        <v>1</v>
      </c>
      <c r="W1334" s="3">
        <f>IFERROR(__xludf.DUMMYFUNCTION("IF(REGEXMATCH(Q1334,""(?i)sql""),1,0)"),0.0)</f>
        <v>0</v>
      </c>
      <c r="X1334" s="3">
        <f>IFERROR(__xludf.DUMMYFUNCTION("IF(REGEXMATCH(Q1334,""(?i)web development""),1,0)"),1.0)</f>
        <v>1</v>
      </c>
      <c r="Y1334" s="3">
        <f>IFERROR(__xludf.DUMMYFUNCTION("IF(REGEXMATCH(Q1334,""(?i)data science""),1,0)"),0.0)</f>
        <v>0</v>
      </c>
      <c r="Z1334" s="3" t="s">
        <v>45</v>
      </c>
      <c r="AA1334" s="3" t="s">
        <v>98</v>
      </c>
      <c r="AB1334" s="3" t="s">
        <v>66</v>
      </c>
      <c r="AC1334" s="3" t="s">
        <v>67</v>
      </c>
      <c r="AD1334" s="3">
        <v>10.49</v>
      </c>
      <c r="AE1334" s="3" t="s">
        <v>61</v>
      </c>
      <c r="AF1334" s="3">
        <v>6.74</v>
      </c>
      <c r="AG1334" s="3">
        <v>6.81</v>
      </c>
      <c r="AH1334" s="3">
        <v>8.12</v>
      </c>
      <c r="AI1334" s="3">
        <v>8.27</v>
      </c>
      <c r="AJ1334" s="3">
        <v>6.83</v>
      </c>
      <c r="AK1334" s="3">
        <v>8.1</v>
      </c>
      <c r="AL1334" s="3">
        <v>7.36</v>
      </c>
      <c r="AM1334" s="3">
        <v>7.06</v>
      </c>
    </row>
    <row r="1335">
      <c r="A1335" s="3" t="s">
        <v>2801</v>
      </c>
      <c r="B1335" s="3" t="s">
        <v>127</v>
      </c>
      <c r="C1335" s="4">
        <v>23.0</v>
      </c>
      <c r="D1335" s="3" t="s">
        <v>58</v>
      </c>
      <c r="E1335" s="3" t="s">
        <v>52</v>
      </c>
      <c r="F1335" s="5">
        <v>7.2</v>
      </c>
      <c r="G1335" s="3">
        <v>2.0</v>
      </c>
      <c r="H1335" s="5">
        <v>84.17</v>
      </c>
      <c r="I1335" s="3" t="s">
        <v>64</v>
      </c>
      <c r="J1335" s="3">
        <f>IFERROR(__xludf.DUMMYFUNCTION("COUNTA(SPLIT(I1335,"",""))"),2.0)</f>
        <v>2</v>
      </c>
      <c r="K1335" s="3">
        <f>IFERROR(__xludf.DUMMYFUNCTION("IF(REGEXMATCH(I1335,""(?i)literary society""),1,0)"),0.0)</f>
        <v>0</v>
      </c>
      <c r="L1335" s="3">
        <f>IFERROR(__xludf.DUMMYFUNCTION("IF(REGEXMATCH(I1335,""(?i)robotics""),1,0)"),0.0)</f>
        <v>0</v>
      </c>
      <c r="M1335" s="3">
        <f>IFERROR(__xludf.DUMMYFUNCTION("IF(REGEXMATCH(I1335,""(?i)coding club""),1,0)"),1.0)</f>
        <v>1</v>
      </c>
      <c r="N1335" s="3">
        <f>IFERROR(__xludf.DUMMYFUNCTION("IF(REGEXMATCH(I1335,""(?i)entrepreneurship cell""),1,0)"),1.0)</f>
        <v>1</v>
      </c>
      <c r="O1335" s="3">
        <f>IFERROR(__xludf.DUMMYFUNCTION("IF(REGEXMATCH(I1335,""(?i)cultural club""),1,0)"),0.0)</f>
        <v>0</v>
      </c>
      <c r="P1335" s="3">
        <f>IFERROR(__xludf.DUMMYFUNCTION("IF(REGEXMATCH(I1335,""(?i)sports club""),1,0)"),0.0)</f>
        <v>0</v>
      </c>
      <c r="Q1335" s="3" t="s">
        <v>150</v>
      </c>
      <c r="R1335" s="3">
        <f>IFERROR(__xludf.DUMMYFUNCTION("COUNTA(SPLIT(Q1335,"",""))"),3.0)</f>
        <v>3</v>
      </c>
      <c r="S1335" s="3">
        <f>IFERROR(__xludf.DUMMYFUNCTION("IF(REGEXMATCH(Q1335,""(?i)c\+\+""),1,0)"),1.0)</f>
        <v>1</v>
      </c>
      <c r="T1335" s="3">
        <f>IFERROR(__xludf.DUMMYFUNCTION("IF(REGEXMATCH(Q1335,""(?i)machine learning""),1,0)"),0.0)</f>
        <v>0</v>
      </c>
      <c r="U1335" s="3">
        <f>IFERROR(__xludf.DUMMYFUNCTION("IF(REGEXMATCH(Q1335,""(?i)python""),1,0)"),0.0)</f>
        <v>0</v>
      </c>
      <c r="V1335" s="3">
        <f>IFERROR(__xludf.DUMMYFUNCTION("IF(REGEXMATCH(Q1335,""(?i)java""),1,0)"),0.0)</f>
        <v>0</v>
      </c>
      <c r="W1335" s="3">
        <f>IFERROR(__xludf.DUMMYFUNCTION("IF(REGEXMATCH(Q1335,""(?i)sql""),1,0)"),1.0)</f>
        <v>1</v>
      </c>
      <c r="X1335" s="3">
        <f>IFERROR(__xludf.DUMMYFUNCTION("IF(REGEXMATCH(Q1335,""(?i)web development""),1,0)"),0.0)</f>
        <v>0</v>
      </c>
      <c r="Y1335" s="3">
        <f>IFERROR(__xludf.DUMMYFUNCTION("IF(REGEXMATCH(Q1335,""(?i)data science""),1,0)"),1.0)</f>
        <v>1</v>
      </c>
      <c r="Z1335" s="3" t="s">
        <v>45</v>
      </c>
      <c r="AA1335" s="3" t="s">
        <v>72</v>
      </c>
      <c r="AB1335" s="3" t="s">
        <v>47</v>
      </c>
      <c r="AC1335" s="3" t="s">
        <v>48</v>
      </c>
      <c r="AD1335" s="3">
        <v>0.0</v>
      </c>
      <c r="AE1335" s="3" t="s">
        <v>49</v>
      </c>
      <c r="AF1335" s="3">
        <v>6.8</v>
      </c>
      <c r="AG1335" s="3">
        <v>6.39</v>
      </c>
      <c r="AH1335" s="3">
        <v>7.14</v>
      </c>
      <c r="AI1335" s="3">
        <v>7.01</v>
      </c>
      <c r="AJ1335" s="3">
        <v>8.35</v>
      </c>
      <c r="AK1335" s="3">
        <v>6.89</v>
      </c>
      <c r="AL1335" s="3">
        <v>8.37</v>
      </c>
      <c r="AM1335" s="3">
        <v>6.68</v>
      </c>
    </row>
    <row r="1336">
      <c r="A1336" s="3" t="s">
        <v>2802</v>
      </c>
      <c r="B1336" s="3" t="s">
        <v>212</v>
      </c>
      <c r="C1336" s="4">
        <v>23.0</v>
      </c>
      <c r="D1336" s="3" t="s">
        <v>41</v>
      </c>
      <c r="E1336" s="3" t="s">
        <v>70</v>
      </c>
      <c r="F1336" s="5">
        <v>7.14</v>
      </c>
      <c r="G1336" s="3">
        <v>1.0</v>
      </c>
      <c r="H1336" s="5">
        <v>61.39</v>
      </c>
      <c r="I1336" s="3" t="s">
        <v>14</v>
      </c>
      <c r="J1336" s="3">
        <f>IFERROR(__xludf.DUMMYFUNCTION("COUNTA(SPLIT(I1336,"",""))"),1.0)</f>
        <v>1</v>
      </c>
      <c r="K1336" s="3">
        <f>IFERROR(__xludf.DUMMYFUNCTION("IF(REGEXMATCH(I1336,""(?i)literary society""),1,0)"),0.0)</f>
        <v>0</v>
      </c>
      <c r="L1336" s="3">
        <f>IFERROR(__xludf.DUMMYFUNCTION("IF(REGEXMATCH(I1336,""(?i)robotics""),1,0)"),0.0)</f>
        <v>0</v>
      </c>
      <c r="M1336" s="3">
        <f>IFERROR(__xludf.DUMMYFUNCTION("IF(REGEXMATCH(I1336,""(?i)coding club""),1,0)"),0.0)</f>
        <v>0</v>
      </c>
      <c r="N1336" s="3">
        <f>IFERROR(__xludf.DUMMYFUNCTION("IF(REGEXMATCH(I1336,""(?i)entrepreneurship cell""),1,0)"),0.0)</f>
        <v>0</v>
      </c>
      <c r="O1336" s="3">
        <f>IFERROR(__xludf.DUMMYFUNCTION("IF(REGEXMATCH(I1336,""(?i)cultural club""),1,0)"),1.0)</f>
        <v>1</v>
      </c>
      <c r="P1336" s="3">
        <f>IFERROR(__xludf.DUMMYFUNCTION("IF(REGEXMATCH(I1336,""(?i)sports club""),1,0)"),0.0)</f>
        <v>0</v>
      </c>
      <c r="Q1336" s="3" t="s">
        <v>1601</v>
      </c>
      <c r="R1336" s="3">
        <f>IFERROR(__xludf.DUMMYFUNCTION("COUNTA(SPLIT(Q1336,"",""))"),5.0)</f>
        <v>5</v>
      </c>
      <c r="S1336" s="3">
        <f>IFERROR(__xludf.DUMMYFUNCTION("IF(REGEXMATCH(Q1336,""(?i)c\+\+""),1,0)"),1.0)</f>
        <v>1</v>
      </c>
      <c r="T1336" s="3">
        <f>IFERROR(__xludf.DUMMYFUNCTION("IF(REGEXMATCH(Q1336,""(?i)machine learning""),1,0)"),1.0)</f>
        <v>1</v>
      </c>
      <c r="U1336" s="3">
        <f>IFERROR(__xludf.DUMMYFUNCTION("IF(REGEXMATCH(Q1336,""(?i)python""),1,0)"),1.0)</f>
        <v>1</v>
      </c>
      <c r="V1336" s="3">
        <f>IFERROR(__xludf.DUMMYFUNCTION("IF(REGEXMATCH(Q1336,""(?i)java""),1,0)"),0.0)</f>
        <v>0</v>
      </c>
      <c r="W1336" s="3">
        <f>IFERROR(__xludf.DUMMYFUNCTION("IF(REGEXMATCH(Q1336,""(?i)sql""),1,0)"),0.0)</f>
        <v>0</v>
      </c>
      <c r="X1336" s="3">
        <f>IFERROR(__xludf.DUMMYFUNCTION("IF(REGEXMATCH(Q1336,""(?i)web development""),1,0)"),1.0)</f>
        <v>1</v>
      </c>
      <c r="Y1336" s="3">
        <f>IFERROR(__xludf.DUMMYFUNCTION("IF(REGEXMATCH(Q1336,""(?i)data science""),1,0)"),1.0)</f>
        <v>1</v>
      </c>
      <c r="Z1336" s="3" t="s">
        <v>45</v>
      </c>
      <c r="AA1336" s="3" t="s">
        <v>72</v>
      </c>
      <c r="AB1336" s="3" t="s">
        <v>66</v>
      </c>
      <c r="AC1336" s="3" t="s">
        <v>72</v>
      </c>
      <c r="AD1336" s="3">
        <v>9.96</v>
      </c>
      <c r="AE1336" s="3" t="s">
        <v>72</v>
      </c>
      <c r="AF1336" s="3">
        <v>8.2</v>
      </c>
      <c r="AG1336" s="3">
        <v>7.01</v>
      </c>
      <c r="AH1336" s="3">
        <v>7.06</v>
      </c>
      <c r="AI1336" s="3">
        <v>6.73</v>
      </c>
      <c r="AJ1336" s="3">
        <v>7.68</v>
      </c>
      <c r="AK1336" s="3">
        <v>6.58</v>
      </c>
      <c r="AL1336" s="3">
        <v>7.98</v>
      </c>
      <c r="AM1336" s="3">
        <v>5.87</v>
      </c>
    </row>
    <row r="1337">
      <c r="A1337" s="3" t="s">
        <v>2803</v>
      </c>
      <c r="B1337" s="3" t="s">
        <v>2804</v>
      </c>
      <c r="C1337" s="4">
        <v>22.0</v>
      </c>
      <c r="D1337" s="3" t="s">
        <v>58</v>
      </c>
      <c r="E1337" s="3" t="s">
        <v>70</v>
      </c>
      <c r="F1337" s="5">
        <v>7.45</v>
      </c>
      <c r="G1337" s="3">
        <v>0.0</v>
      </c>
      <c r="H1337" s="5">
        <v>68.71</v>
      </c>
      <c r="I1337" s="3" t="s">
        <v>14</v>
      </c>
      <c r="J1337" s="3">
        <f>IFERROR(__xludf.DUMMYFUNCTION("COUNTA(SPLIT(I1337,"",""))"),1.0)</f>
        <v>1</v>
      </c>
      <c r="K1337" s="3">
        <f>IFERROR(__xludf.DUMMYFUNCTION("IF(REGEXMATCH(I1337,""(?i)literary society""),1,0)"),0.0)</f>
        <v>0</v>
      </c>
      <c r="L1337" s="3">
        <f>IFERROR(__xludf.DUMMYFUNCTION("IF(REGEXMATCH(I1337,""(?i)robotics""),1,0)"),0.0)</f>
        <v>0</v>
      </c>
      <c r="M1337" s="3">
        <f>IFERROR(__xludf.DUMMYFUNCTION("IF(REGEXMATCH(I1337,""(?i)coding club""),1,0)"),0.0)</f>
        <v>0</v>
      </c>
      <c r="N1337" s="3">
        <f>IFERROR(__xludf.DUMMYFUNCTION("IF(REGEXMATCH(I1337,""(?i)entrepreneurship cell""),1,0)"),0.0)</f>
        <v>0</v>
      </c>
      <c r="O1337" s="3">
        <f>IFERROR(__xludf.DUMMYFUNCTION("IF(REGEXMATCH(I1337,""(?i)cultural club""),1,0)"),1.0)</f>
        <v>1</v>
      </c>
      <c r="P1337" s="3">
        <f>IFERROR(__xludf.DUMMYFUNCTION("IF(REGEXMATCH(I1337,""(?i)sports club""),1,0)"),0.0)</f>
        <v>0</v>
      </c>
      <c r="Q1337" s="3" t="s">
        <v>1310</v>
      </c>
      <c r="R1337" s="3">
        <f>IFERROR(__xludf.DUMMYFUNCTION("COUNTA(SPLIT(Q1337,"",""))"),2.0)</f>
        <v>2</v>
      </c>
      <c r="S1337" s="3">
        <f>IFERROR(__xludf.DUMMYFUNCTION("IF(REGEXMATCH(Q1337,""(?i)c\+\+""),1,0)"),1.0)</f>
        <v>1</v>
      </c>
      <c r="T1337" s="3">
        <f>IFERROR(__xludf.DUMMYFUNCTION("IF(REGEXMATCH(Q1337,""(?i)machine learning""),1,0)"),0.0)</f>
        <v>0</v>
      </c>
      <c r="U1337" s="3">
        <f>IFERROR(__xludf.DUMMYFUNCTION("IF(REGEXMATCH(Q1337,""(?i)python""),1,0)"),1.0)</f>
        <v>1</v>
      </c>
      <c r="V1337" s="3">
        <f>IFERROR(__xludf.DUMMYFUNCTION("IF(REGEXMATCH(Q1337,""(?i)java""),1,0)"),0.0)</f>
        <v>0</v>
      </c>
      <c r="W1337" s="3">
        <f>IFERROR(__xludf.DUMMYFUNCTION("IF(REGEXMATCH(Q1337,""(?i)sql""),1,0)"),0.0)</f>
        <v>0</v>
      </c>
      <c r="X1337" s="3">
        <f>IFERROR(__xludf.DUMMYFUNCTION("IF(REGEXMATCH(Q1337,""(?i)web development""),1,0)"),0.0)</f>
        <v>0</v>
      </c>
      <c r="Y1337" s="3">
        <f>IFERROR(__xludf.DUMMYFUNCTION("IF(REGEXMATCH(Q1337,""(?i)data science""),1,0)"),0.0)</f>
        <v>0</v>
      </c>
      <c r="Z1337" s="3" t="s">
        <v>45</v>
      </c>
      <c r="AA1337" s="3" t="s">
        <v>72</v>
      </c>
      <c r="AB1337" s="3" t="s">
        <v>47</v>
      </c>
      <c r="AC1337" s="3" t="s">
        <v>48</v>
      </c>
      <c r="AD1337" s="3">
        <v>0.0</v>
      </c>
      <c r="AE1337" s="3" t="s">
        <v>49</v>
      </c>
      <c r="AF1337" s="3">
        <v>7.87</v>
      </c>
      <c r="AG1337" s="3">
        <v>8.0</v>
      </c>
      <c r="AH1337" s="3">
        <v>7.09</v>
      </c>
      <c r="AI1337" s="3">
        <v>6.33</v>
      </c>
      <c r="AJ1337" s="3">
        <v>7.28</v>
      </c>
      <c r="AK1337" s="3">
        <v>7.57</v>
      </c>
      <c r="AL1337" s="3">
        <v>7.26</v>
      </c>
      <c r="AM1337" s="3">
        <v>8.23</v>
      </c>
    </row>
    <row r="1338">
      <c r="A1338" s="3" t="s">
        <v>2805</v>
      </c>
      <c r="B1338" s="3" t="s">
        <v>2806</v>
      </c>
      <c r="C1338" s="4">
        <v>20.0</v>
      </c>
      <c r="D1338" s="3" t="s">
        <v>58</v>
      </c>
      <c r="E1338" s="3" t="s">
        <v>59</v>
      </c>
      <c r="F1338" s="5">
        <v>7.31</v>
      </c>
      <c r="G1338" s="3">
        <v>1.0</v>
      </c>
      <c r="H1338" s="5">
        <v>61.79</v>
      </c>
      <c r="I1338" s="3" t="s">
        <v>10</v>
      </c>
      <c r="J1338" s="3">
        <f>IFERROR(__xludf.DUMMYFUNCTION("COUNTA(SPLIT(I1338,"",""))"),1.0)</f>
        <v>1</v>
      </c>
      <c r="K1338" s="3">
        <f>IFERROR(__xludf.DUMMYFUNCTION("IF(REGEXMATCH(I1338,""(?i)literary society""),1,0)"),1.0)</f>
        <v>1</v>
      </c>
      <c r="L1338" s="3">
        <f>IFERROR(__xludf.DUMMYFUNCTION("IF(REGEXMATCH(I1338,""(?i)robotics""),1,0)"),0.0)</f>
        <v>0</v>
      </c>
      <c r="M1338" s="3">
        <f>IFERROR(__xludf.DUMMYFUNCTION("IF(REGEXMATCH(I1338,""(?i)coding club""),1,0)"),0.0)</f>
        <v>0</v>
      </c>
      <c r="N1338" s="3">
        <f>IFERROR(__xludf.DUMMYFUNCTION("IF(REGEXMATCH(I1338,""(?i)entrepreneurship cell""),1,0)"),0.0)</f>
        <v>0</v>
      </c>
      <c r="O1338" s="3">
        <f>IFERROR(__xludf.DUMMYFUNCTION("IF(REGEXMATCH(I1338,""(?i)cultural club""),1,0)"),0.0)</f>
        <v>0</v>
      </c>
      <c r="P1338" s="3">
        <f>IFERROR(__xludf.DUMMYFUNCTION("IF(REGEXMATCH(I1338,""(?i)sports club""),1,0)"),0.0)</f>
        <v>0</v>
      </c>
      <c r="Q1338" s="3" t="s">
        <v>289</v>
      </c>
      <c r="R1338" s="3">
        <f>IFERROR(__xludf.DUMMYFUNCTION("COUNTA(SPLIT(Q1338,"",""))"),2.0)</f>
        <v>2</v>
      </c>
      <c r="S1338" s="3">
        <f>IFERROR(__xludf.DUMMYFUNCTION("IF(REGEXMATCH(Q1338,""(?i)c\+\+""),1,0)"),0.0)</f>
        <v>0</v>
      </c>
      <c r="T1338" s="3">
        <f>IFERROR(__xludf.DUMMYFUNCTION("IF(REGEXMATCH(Q1338,""(?i)machine learning""),1,0)"),1.0)</f>
        <v>1</v>
      </c>
      <c r="U1338" s="3">
        <f>IFERROR(__xludf.DUMMYFUNCTION("IF(REGEXMATCH(Q1338,""(?i)python""),1,0)"),0.0)</f>
        <v>0</v>
      </c>
      <c r="V1338" s="3">
        <f>IFERROR(__xludf.DUMMYFUNCTION("IF(REGEXMATCH(Q1338,""(?i)java""),1,0)"),0.0)</f>
        <v>0</v>
      </c>
      <c r="W1338" s="3">
        <f>IFERROR(__xludf.DUMMYFUNCTION("IF(REGEXMATCH(Q1338,""(?i)sql""),1,0)"),1.0)</f>
        <v>1</v>
      </c>
      <c r="X1338" s="3">
        <f>IFERROR(__xludf.DUMMYFUNCTION("IF(REGEXMATCH(Q1338,""(?i)web development""),1,0)"),0.0)</f>
        <v>0</v>
      </c>
      <c r="Y1338" s="3">
        <f>IFERROR(__xludf.DUMMYFUNCTION("IF(REGEXMATCH(Q1338,""(?i)data science""),1,0)"),0.0)</f>
        <v>0</v>
      </c>
      <c r="Z1338" s="3" t="s">
        <v>55</v>
      </c>
      <c r="AA1338" s="3" t="s">
        <v>48</v>
      </c>
      <c r="AB1338" s="3" t="s">
        <v>66</v>
      </c>
      <c r="AC1338" s="3" t="s">
        <v>85</v>
      </c>
      <c r="AD1338" s="3">
        <v>7.56</v>
      </c>
      <c r="AE1338" s="3" t="s">
        <v>75</v>
      </c>
      <c r="AF1338" s="3">
        <v>8.22</v>
      </c>
      <c r="AG1338" s="3">
        <v>8.03</v>
      </c>
      <c r="AH1338" s="3">
        <v>6.83</v>
      </c>
      <c r="AI1338" s="3">
        <v>6.6</v>
      </c>
      <c r="AJ1338" s="3">
        <v>6.98</v>
      </c>
      <c r="AK1338" s="3">
        <v>7.15</v>
      </c>
      <c r="AL1338" s="3">
        <v>6.7</v>
      </c>
      <c r="AM1338" s="3">
        <v>8.0</v>
      </c>
    </row>
    <row r="1339">
      <c r="A1339" s="3" t="s">
        <v>2807</v>
      </c>
      <c r="B1339" s="3" t="s">
        <v>81</v>
      </c>
      <c r="C1339" s="4">
        <v>19.0</v>
      </c>
      <c r="D1339" s="3" t="s">
        <v>41</v>
      </c>
      <c r="E1339" s="3" t="s">
        <v>82</v>
      </c>
      <c r="F1339" s="5">
        <v>7.04</v>
      </c>
      <c r="G1339" s="3">
        <v>0.0</v>
      </c>
      <c r="H1339" s="5">
        <v>62.57</v>
      </c>
      <c r="I1339" s="3" t="s">
        <v>14</v>
      </c>
      <c r="J1339" s="3">
        <f>IFERROR(__xludf.DUMMYFUNCTION("COUNTA(SPLIT(I1339,"",""))"),1.0)</f>
        <v>1</v>
      </c>
      <c r="K1339" s="3">
        <f>IFERROR(__xludf.DUMMYFUNCTION("IF(REGEXMATCH(I1339,""(?i)literary society""),1,0)"),0.0)</f>
        <v>0</v>
      </c>
      <c r="L1339" s="3">
        <f>IFERROR(__xludf.DUMMYFUNCTION("IF(REGEXMATCH(I1339,""(?i)robotics""),1,0)"),0.0)</f>
        <v>0</v>
      </c>
      <c r="M1339" s="3">
        <f>IFERROR(__xludf.DUMMYFUNCTION("IF(REGEXMATCH(I1339,""(?i)coding club""),1,0)"),0.0)</f>
        <v>0</v>
      </c>
      <c r="N1339" s="3">
        <f>IFERROR(__xludf.DUMMYFUNCTION("IF(REGEXMATCH(I1339,""(?i)entrepreneurship cell""),1,0)"),0.0)</f>
        <v>0</v>
      </c>
      <c r="O1339" s="3">
        <f>IFERROR(__xludf.DUMMYFUNCTION("IF(REGEXMATCH(I1339,""(?i)cultural club""),1,0)"),1.0)</f>
        <v>1</v>
      </c>
      <c r="P1339" s="3">
        <f>IFERROR(__xludf.DUMMYFUNCTION("IF(REGEXMATCH(I1339,""(?i)sports club""),1,0)"),0.0)</f>
        <v>0</v>
      </c>
      <c r="Q1339" s="3" t="s">
        <v>1527</v>
      </c>
      <c r="R1339" s="3">
        <f>IFERROR(__xludf.DUMMYFUNCTION("COUNTA(SPLIT(Q1339,"",""))"),3.0)</f>
        <v>3</v>
      </c>
      <c r="S1339" s="3">
        <f>IFERROR(__xludf.DUMMYFUNCTION("IF(REGEXMATCH(Q1339,""(?i)c\+\+""),1,0)"),0.0)</f>
        <v>0</v>
      </c>
      <c r="T1339" s="3">
        <f>IFERROR(__xludf.DUMMYFUNCTION("IF(REGEXMATCH(Q1339,""(?i)machine learning""),1,0)"),0.0)</f>
        <v>0</v>
      </c>
      <c r="U1339" s="3">
        <f>IFERROR(__xludf.DUMMYFUNCTION("IF(REGEXMATCH(Q1339,""(?i)python""),1,0)"),0.0)</f>
        <v>0</v>
      </c>
      <c r="V1339" s="3">
        <f>IFERROR(__xludf.DUMMYFUNCTION("IF(REGEXMATCH(Q1339,""(?i)java""),1,0)"),1.0)</f>
        <v>1</v>
      </c>
      <c r="W1339" s="3">
        <f>IFERROR(__xludf.DUMMYFUNCTION("IF(REGEXMATCH(Q1339,""(?i)sql""),1,0)"),0.0)</f>
        <v>0</v>
      </c>
      <c r="X1339" s="3">
        <f>IFERROR(__xludf.DUMMYFUNCTION("IF(REGEXMATCH(Q1339,""(?i)web development""),1,0)"),1.0)</f>
        <v>1</v>
      </c>
      <c r="Y1339" s="3">
        <f>IFERROR(__xludf.DUMMYFUNCTION("IF(REGEXMATCH(Q1339,""(?i)data science""),1,0)"),1.0)</f>
        <v>1</v>
      </c>
      <c r="Z1339" s="3" t="s">
        <v>55</v>
      </c>
      <c r="AA1339" s="3" t="s">
        <v>48</v>
      </c>
      <c r="AB1339" s="3" t="s">
        <v>66</v>
      </c>
      <c r="AC1339" s="3" t="s">
        <v>85</v>
      </c>
      <c r="AD1339" s="3">
        <v>13.08</v>
      </c>
      <c r="AE1339" s="3" t="s">
        <v>106</v>
      </c>
      <c r="AF1339" s="3">
        <v>7.04</v>
      </c>
      <c r="AG1339" s="3">
        <v>8.05</v>
      </c>
      <c r="AH1339" s="3">
        <v>5.35</v>
      </c>
      <c r="AI1339" s="3">
        <v>7.26</v>
      </c>
      <c r="AJ1339" s="3">
        <v>7.76</v>
      </c>
      <c r="AK1339" s="3">
        <v>7.81</v>
      </c>
      <c r="AL1339" s="3">
        <v>5.64</v>
      </c>
      <c r="AM1339" s="3">
        <v>7.42</v>
      </c>
    </row>
    <row r="1340">
      <c r="A1340" s="3" t="s">
        <v>2808</v>
      </c>
      <c r="B1340" s="3" t="s">
        <v>103</v>
      </c>
      <c r="C1340" s="4">
        <v>19.0</v>
      </c>
      <c r="D1340" s="3" t="s">
        <v>58</v>
      </c>
      <c r="E1340" s="3" t="s">
        <v>82</v>
      </c>
      <c r="F1340" s="5">
        <v>6.87</v>
      </c>
      <c r="G1340" s="3">
        <v>1.0</v>
      </c>
      <c r="H1340" s="5">
        <v>79.11</v>
      </c>
      <c r="I1340" s="3" t="s">
        <v>350</v>
      </c>
      <c r="J1340" s="3">
        <f>IFERROR(__xludf.DUMMYFUNCTION("COUNTA(SPLIT(I1340,"",""))"),3.0)</f>
        <v>3</v>
      </c>
      <c r="K1340" s="3">
        <f>IFERROR(__xludf.DUMMYFUNCTION("IF(REGEXMATCH(I1340,""(?i)literary society""),1,0)"),1.0)</f>
        <v>1</v>
      </c>
      <c r="L1340" s="3">
        <f>IFERROR(__xludf.DUMMYFUNCTION("IF(REGEXMATCH(I1340,""(?i)robotics""),1,0)"),0.0)</f>
        <v>0</v>
      </c>
      <c r="M1340" s="3">
        <f>IFERROR(__xludf.DUMMYFUNCTION("IF(REGEXMATCH(I1340,""(?i)coding club""),1,0)"),1.0)</f>
        <v>1</v>
      </c>
      <c r="N1340" s="3">
        <f>IFERROR(__xludf.DUMMYFUNCTION("IF(REGEXMATCH(I1340,""(?i)entrepreneurship cell""),1,0)"),0.0)</f>
        <v>0</v>
      </c>
      <c r="O1340" s="3">
        <f>IFERROR(__xludf.DUMMYFUNCTION("IF(REGEXMATCH(I1340,""(?i)cultural club""),1,0)"),0.0)</f>
        <v>0</v>
      </c>
      <c r="P1340" s="3">
        <f>IFERROR(__xludf.DUMMYFUNCTION("IF(REGEXMATCH(I1340,""(?i)sports club""),1,0)"),1.0)</f>
        <v>1</v>
      </c>
      <c r="Q1340" s="3" t="s">
        <v>433</v>
      </c>
      <c r="R1340" s="3">
        <f>IFERROR(__xludf.DUMMYFUNCTION("COUNTA(SPLIT(Q1340,"",""))"),2.0)</f>
        <v>2</v>
      </c>
      <c r="S1340" s="3">
        <f>IFERROR(__xludf.DUMMYFUNCTION("IF(REGEXMATCH(Q1340,""(?i)c\+\+""),1,0)"),0.0)</f>
        <v>0</v>
      </c>
      <c r="T1340" s="3">
        <f>IFERROR(__xludf.DUMMYFUNCTION("IF(REGEXMATCH(Q1340,""(?i)machine learning""),1,0)"),0.0)</f>
        <v>0</v>
      </c>
      <c r="U1340" s="3">
        <f>IFERROR(__xludf.DUMMYFUNCTION("IF(REGEXMATCH(Q1340,""(?i)python""),1,0)"),0.0)</f>
        <v>0</v>
      </c>
      <c r="V1340" s="3">
        <f>IFERROR(__xludf.DUMMYFUNCTION("IF(REGEXMATCH(Q1340,""(?i)java""),1,0)"),0.0)</f>
        <v>0</v>
      </c>
      <c r="W1340" s="3">
        <f>IFERROR(__xludf.DUMMYFUNCTION("IF(REGEXMATCH(Q1340,""(?i)sql""),1,0)"),1.0)</f>
        <v>1</v>
      </c>
      <c r="X1340" s="3">
        <f>IFERROR(__xludf.DUMMYFUNCTION("IF(REGEXMATCH(Q1340,""(?i)web development""),1,0)"),0.0)</f>
        <v>0</v>
      </c>
      <c r="Y1340" s="3">
        <f>IFERROR(__xludf.DUMMYFUNCTION("IF(REGEXMATCH(Q1340,""(?i)data science""),1,0)"),1.0)</f>
        <v>1</v>
      </c>
      <c r="Z1340" s="3" t="s">
        <v>55</v>
      </c>
      <c r="AA1340" s="3" t="s">
        <v>48</v>
      </c>
      <c r="AB1340" s="3" t="s">
        <v>47</v>
      </c>
      <c r="AC1340" s="3" t="s">
        <v>48</v>
      </c>
      <c r="AD1340" s="3">
        <v>0.0</v>
      </c>
      <c r="AE1340" s="3" t="s">
        <v>49</v>
      </c>
      <c r="AF1340" s="3">
        <v>6.9</v>
      </c>
      <c r="AG1340" s="3">
        <v>6.37</v>
      </c>
      <c r="AH1340" s="3">
        <v>7.78</v>
      </c>
      <c r="AI1340" s="3">
        <v>6.94</v>
      </c>
      <c r="AJ1340" s="3">
        <v>5.61</v>
      </c>
      <c r="AK1340" s="3">
        <v>8.04</v>
      </c>
      <c r="AL1340" s="3">
        <v>6.25</v>
      </c>
      <c r="AM1340" s="3">
        <v>7.04</v>
      </c>
    </row>
    <row r="1341">
      <c r="A1341" s="3" t="s">
        <v>2809</v>
      </c>
      <c r="B1341" s="3" t="s">
        <v>91</v>
      </c>
      <c r="C1341" s="4">
        <v>21.0</v>
      </c>
      <c r="D1341" s="3" t="s">
        <v>41</v>
      </c>
      <c r="E1341" s="3" t="s">
        <v>70</v>
      </c>
      <c r="F1341" s="5">
        <v>6.95</v>
      </c>
      <c r="G1341" s="3">
        <v>2.0</v>
      </c>
      <c r="H1341" s="5">
        <v>95.19</v>
      </c>
      <c r="I1341" s="3" t="s">
        <v>13</v>
      </c>
      <c r="J1341" s="3">
        <f>IFERROR(__xludf.DUMMYFUNCTION("COUNTA(SPLIT(I1341,"",""))"),1.0)</f>
        <v>1</v>
      </c>
      <c r="K1341" s="3">
        <f>IFERROR(__xludf.DUMMYFUNCTION("IF(REGEXMATCH(I1341,""(?i)literary society""),1,0)"),0.0)</f>
        <v>0</v>
      </c>
      <c r="L1341" s="3">
        <f>IFERROR(__xludf.DUMMYFUNCTION("IF(REGEXMATCH(I1341,""(?i)robotics""),1,0)"),0.0)</f>
        <v>0</v>
      </c>
      <c r="M1341" s="3">
        <f>IFERROR(__xludf.DUMMYFUNCTION("IF(REGEXMATCH(I1341,""(?i)coding club""),1,0)"),0.0)</f>
        <v>0</v>
      </c>
      <c r="N1341" s="3">
        <f>IFERROR(__xludf.DUMMYFUNCTION("IF(REGEXMATCH(I1341,""(?i)entrepreneurship cell""),1,0)"),1.0)</f>
        <v>1</v>
      </c>
      <c r="O1341" s="3">
        <f>IFERROR(__xludf.DUMMYFUNCTION("IF(REGEXMATCH(I1341,""(?i)cultural club""),1,0)"),0.0)</f>
        <v>0</v>
      </c>
      <c r="P1341" s="3">
        <f>IFERROR(__xludf.DUMMYFUNCTION("IF(REGEXMATCH(I1341,""(?i)sports club""),1,0)"),0.0)</f>
        <v>0</v>
      </c>
      <c r="Q1341" s="3" t="s">
        <v>1738</v>
      </c>
      <c r="R1341" s="3">
        <f>IFERROR(__xludf.DUMMYFUNCTION("COUNTA(SPLIT(Q1341,"",""))"),3.0)</f>
        <v>3</v>
      </c>
      <c r="S1341" s="3">
        <f>IFERROR(__xludf.DUMMYFUNCTION("IF(REGEXMATCH(Q1341,""(?i)c\+\+""),1,0)"),1.0)</f>
        <v>1</v>
      </c>
      <c r="T1341" s="3">
        <f>IFERROR(__xludf.DUMMYFUNCTION("IF(REGEXMATCH(Q1341,""(?i)machine learning""),1,0)"),1.0)</f>
        <v>1</v>
      </c>
      <c r="U1341" s="3">
        <f>IFERROR(__xludf.DUMMYFUNCTION("IF(REGEXMATCH(Q1341,""(?i)python""),1,0)"),1.0)</f>
        <v>1</v>
      </c>
      <c r="V1341" s="3">
        <f>IFERROR(__xludf.DUMMYFUNCTION("IF(REGEXMATCH(Q1341,""(?i)java""),1,0)"),0.0)</f>
        <v>0</v>
      </c>
      <c r="W1341" s="3">
        <f>IFERROR(__xludf.DUMMYFUNCTION("IF(REGEXMATCH(Q1341,""(?i)sql""),1,0)"),0.0)</f>
        <v>0</v>
      </c>
      <c r="X1341" s="3">
        <f>IFERROR(__xludf.DUMMYFUNCTION("IF(REGEXMATCH(Q1341,""(?i)web development""),1,0)"),0.0)</f>
        <v>0</v>
      </c>
      <c r="Y1341" s="3">
        <f>IFERROR(__xludf.DUMMYFUNCTION("IF(REGEXMATCH(Q1341,""(?i)data science""),1,0)"),0.0)</f>
        <v>0</v>
      </c>
      <c r="Z1341" s="3" t="s">
        <v>45</v>
      </c>
      <c r="AA1341" s="3" t="s">
        <v>98</v>
      </c>
      <c r="AB1341" s="3" t="s">
        <v>47</v>
      </c>
      <c r="AC1341" s="3" t="s">
        <v>48</v>
      </c>
      <c r="AD1341" s="3">
        <v>0.0</v>
      </c>
      <c r="AE1341" s="3" t="s">
        <v>49</v>
      </c>
      <c r="AF1341" s="3">
        <v>6.9</v>
      </c>
      <c r="AG1341" s="3">
        <v>7.39</v>
      </c>
      <c r="AH1341" s="3">
        <v>6.26</v>
      </c>
      <c r="AI1341" s="3">
        <v>7.18</v>
      </c>
      <c r="AJ1341" s="3">
        <v>7.46</v>
      </c>
      <c r="AK1341" s="3">
        <v>7.19</v>
      </c>
      <c r="AL1341" s="3">
        <v>5.98</v>
      </c>
      <c r="AM1341" s="3">
        <v>7.21</v>
      </c>
    </row>
    <row r="1342">
      <c r="A1342" s="3" t="s">
        <v>2810</v>
      </c>
      <c r="B1342" s="3" t="s">
        <v>143</v>
      </c>
      <c r="C1342" s="4">
        <v>23.0</v>
      </c>
      <c r="D1342" s="3" t="s">
        <v>41</v>
      </c>
      <c r="E1342" s="3" t="s">
        <v>59</v>
      </c>
      <c r="F1342" s="5">
        <v>7.35</v>
      </c>
      <c r="G1342" s="3">
        <v>1.0</v>
      </c>
      <c r="H1342" s="5">
        <v>89.45</v>
      </c>
      <c r="I1342" s="3" t="s">
        <v>615</v>
      </c>
      <c r="J1342" s="3">
        <f>IFERROR(__xludf.DUMMYFUNCTION("COUNTA(SPLIT(I1342,"",""))"),2.0)</f>
        <v>2</v>
      </c>
      <c r="K1342" s="3">
        <f>IFERROR(__xludf.DUMMYFUNCTION("IF(REGEXMATCH(I1342,""(?i)literary society""),1,0)"),0.0)</f>
        <v>0</v>
      </c>
      <c r="L1342" s="3">
        <f>IFERROR(__xludf.DUMMYFUNCTION("IF(REGEXMATCH(I1342,""(?i)robotics""),1,0)"),1.0)</f>
        <v>1</v>
      </c>
      <c r="M1342" s="3">
        <f>IFERROR(__xludf.DUMMYFUNCTION("IF(REGEXMATCH(I1342,""(?i)coding club""),1,0)"),0.0)</f>
        <v>0</v>
      </c>
      <c r="N1342" s="3">
        <f>IFERROR(__xludf.DUMMYFUNCTION("IF(REGEXMATCH(I1342,""(?i)entrepreneurship cell""),1,0)"),1.0)</f>
        <v>1</v>
      </c>
      <c r="O1342" s="3">
        <f>IFERROR(__xludf.DUMMYFUNCTION("IF(REGEXMATCH(I1342,""(?i)cultural club""),1,0)"),0.0)</f>
        <v>0</v>
      </c>
      <c r="P1342" s="3">
        <f>IFERROR(__xludf.DUMMYFUNCTION("IF(REGEXMATCH(I1342,""(?i)sports club""),1,0)"),0.0)</f>
        <v>0</v>
      </c>
      <c r="Q1342" s="3" t="s">
        <v>2694</v>
      </c>
      <c r="R1342" s="3">
        <f>IFERROR(__xludf.DUMMYFUNCTION("COUNTA(SPLIT(Q1342,"",""))"),4.0)</f>
        <v>4</v>
      </c>
      <c r="S1342" s="3">
        <f>IFERROR(__xludf.DUMMYFUNCTION("IF(REGEXMATCH(Q1342,""(?i)c\+\+""),1,0)"),0.0)</f>
        <v>0</v>
      </c>
      <c r="T1342" s="3">
        <f>IFERROR(__xludf.DUMMYFUNCTION("IF(REGEXMATCH(Q1342,""(?i)machine learning""),1,0)"),0.0)</f>
        <v>0</v>
      </c>
      <c r="U1342" s="3">
        <f>IFERROR(__xludf.DUMMYFUNCTION("IF(REGEXMATCH(Q1342,""(?i)python""),1,0)"),0.0)</f>
        <v>0</v>
      </c>
      <c r="V1342" s="3">
        <f>IFERROR(__xludf.DUMMYFUNCTION("IF(REGEXMATCH(Q1342,""(?i)java""),1,0)"),1.0)</f>
        <v>1</v>
      </c>
      <c r="W1342" s="3">
        <f>IFERROR(__xludf.DUMMYFUNCTION("IF(REGEXMATCH(Q1342,""(?i)sql""),1,0)"),1.0)</f>
        <v>1</v>
      </c>
      <c r="X1342" s="3">
        <f>IFERROR(__xludf.DUMMYFUNCTION("IF(REGEXMATCH(Q1342,""(?i)web development""),1,0)"),1.0)</f>
        <v>1</v>
      </c>
      <c r="Y1342" s="3">
        <f>IFERROR(__xludf.DUMMYFUNCTION("IF(REGEXMATCH(Q1342,""(?i)data science""),1,0)"),1.0)</f>
        <v>1</v>
      </c>
      <c r="Z1342" s="3" t="s">
        <v>45</v>
      </c>
      <c r="AA1342" s="3" t="s">
        <v>61</v>
      </c>
      <c r="AB1342" s="3" t="s">
        <v>47</v>
      </c>
      <c r="AC1342" s="3" t="s">
        <v>48</v>
      </c>
      <c r="AD1342" s="3">
        <v>0.0</v>
      </c>
      <c r="AE1342" s="3" t="s">
        <v>49</v>
      </c>
      <c r="AF1342" s="3">
        <v>7.23</v>
      </c>
      <c r="AG1342" s="3">
        <v>8.48</v>
      </c>
      <c r="AH1342" s="3">
        <v>7.3</v>
      </c>
      <c r="AI1342" s="3">
        <v>6.37</v>
      </c>
      <c r="AJ1342" s="3">
        <v>7.29</v>
      </c>
      <c r="AK1342" s="3">
        <v>6.82</v>
      </c>
      <c r="AL1342" s="3">
        <v>7.5</v>
      </c>
      <c r="AM1342" s="3">
        <v>7.81</v>
      </c>
    </row>
    <row r="1343">
      <c r="A1343" s="3" t="s">
        <v>2811</v>
      </c>
      <c r="B1343" s="3" t="s">
        <v>2812</v>
      </c>
      <c r="C1343" s="4">
        <v>21.0</v>
      </c>
      <c r="D1343" s="3" t="s">
        <v>58</v>
      </c>
      <c r="E1343" s="3" t="s">
        <v>59</v>
      </c>
      <c r="F1343" s="5">
        <v>7.18</v>
      </c>
      <c r="G1343" s="3">
        <v>0.0</v>
      </c>
      <c r="H1343" s="5">
        <v>69.79</v>
      </c>
      <c r="I1343" s="3" t="s">
        <v>410</v>
      </c>
      <c r="J1343" s="3">
        <f>IFERROR(__xludf.DUMMYFUNCTION("COUNTA(SPLIT(I1343,"",""))"),3.0)</f>
        <v>3</v>
      </c>
      <c r="K1343" s="3">
        <f>IFERROR(__xludf.DUMMYFUNCTION("IF(REGEXMATCH(I1343,""(?i)literary society""),1,0)"),1.0)</f>
        <v>1</v>
      </c>
      <c r="L1343" s="3">
        <f>IFERROR(__xludf.DUMMYFUNCTION("IF(REGEXMATCH(I1343,""(?i)robotics""),1,0)"),1.0)</f>
        <v>1</v>
      </c>
      <c r="M1343" s="3">
        <f>IFERROR(__xludf.DUMMYFUNCTION("IF(REGEXMATCH(I1343,""(?i)coding club""),1,0)"),1.0)</f>
        <v>1</v>
      </c>
      <c r="N1343" s="3">
        <f>IFERROR(__xludf.DUMMYFUNCTION("IF(REGEXMATCH(I1343,""(?i)entrepreneurship cell""),1,0)"),0.0)</f>
        <v>0</v>
      </c>
      <c r="O1343" s="3">
        <f>IFERROR(__xludf.DUMMYFUNCTION("IF(REGEXMATCH(I1343,""(?i)cultural club""),1,0)"),0.0)</f>
        <v>0</v>
      </c>
      <c r="P1343" s="3">
        <f>IFERROR(__xludf.DUMMYFUNCTION("IF(REGEXMATCH(I1343,""(?i)sports club""),1,0)"),0.0)</f>
        <v>0</v>
      </c>
      <c r="Q1343" s="3" t="s">
        <v>543</v>
      </c>
      <c r="R1343" s="3">
        <f>IFERROR(__xludf.DUMMYFUNCTION("COUNTA(SPLIT(Q1343,"",""))"),4.0)</f>
        <v>4</v>
      </c>
      <c r="S1343" s="3">
        <f>IFERROR(__xludf.DUMMYFUNCTION("IF(REGEXMATCH(Q1343,""(?i)c\+\+""),1,0)"),0.0)</f>
        <v>0</v>
      </c>
      <c r="T1343" s="3">
        <f>IFERROR(__xludf.DUMMYFUNCTION("IF(REGEXMATCH(Q1343,""(?i)machine learning""),1,0)"),1.0)</f>
        <v>1</v>
      </c>
      <c r="U1343" s="3">
        <f>IFERROR(__xludf.DUMMYFUNCTION("IF(REGEXMATCH(Q1343,""(?i)python""),1,0)"),1.0)</f>
        <v>1</v>
      </c>
      <c r="V1343" s="3">
        <f>IFERROR(__xludf.DUMMYFUNCTION("IF(REGEXMATCH(Q1343,""(?i)java""),1,0)"),1.0)</f>
        <v>1</v>
      </c>
      <c r="W1343" s="3">
        <f>IFERROR(__xludf.DUMMYFUNCTION("IF(REGEXMATCH(Q1343,""(?i)sql""),1,0)"),0.0)</f>
        <v>0</v>
      </c>
      <c r="X1343" s="3">
        <f>IFERROR(__xludf.DUMMYFUNCTION("IF(REGEXMATCH(Q1343,""(?i)web development""),1,0)"),0.0)</f>
        <v>0</v>
      </c>
      <c r="Y1343" s="3">
        <f>IFERROR(__xludf.DUMMYFUNCTION("IF(REGEXMATCH(Q1343,""(?i)data science""),1,0)"),1.0)</f>
        <v>1</v>
      </c>
      <c r="Z1343" s="3" t="s">
        <v>45</v>
      </c>
      <c r="AA1343" s="3" t="s">
        <v>61</v>
      </c>
      <c r="AB1343" s="3" t="s">
        <v>66</v>
      </c>
      <c r="AC1343" s="3" t="s">
        <v>98</v>
      </c>
      <c r="AD1343" s="3">
        <v>17.54</v>
      </c>
      <c r="AE1343" s="3" t="s">
        <v>75</v>
      </c>
      <c r="AF1343" s="3">
        <v>6.64</v>
      </c>
      <c r="AG1343" s="3">
        <v>6.63</v>
      </c>
      <c r="AH1343" s="3">
        <v>6.51</v>
      </c>
      <c r="AI1343" s="3">
        <v>7.78</v>
      </c>
      <c r="AJ1343" s="3">
        <v>7.54</v>
      </c>
      <c r="AK1343" s="3">
        <v>8.7</v>
      </c>
      <c r="AL1343" s="3">
        <v>7.78</v>
      </c>
      <c r="AM1343" s="3">
        <v>5.9</v>
      </c>
    </row>
    <row r="1344">
      <c r="A1344" s="3" t="s">
        <v>2813</v>
      </c>
      <c r="B1344" s="3" t="s">
        <v>100</v>
      </c>
      <c r="C1344" s="4">
        <v>18.0</v>
      </c>
      <c r="D1344" s="3" t="s">
        <v>58</v>
      </c>
      <c r="E1344" s="3" t="s">
        <v>82</v>
      </c>
      <c r="F1344" s="5">
        <v>7.12</v>
      </c>
      <c r="G1344" s="3">
        <v>1.0</v>
      </c>
      <c r="H1344" s="5">
        <v>61.13</v>
      </c>
      <c r="I1344" s="3" t="s">
        <v>1750</v>
      </c>
      <c r="J1344" s="3">
        <f>IFERROR(__xludf.DUMMYFUNCTION("COUNTA(SPLIT(I1344,"",""))"),3.0)</f>
        <v>3</v>
      </c>
      <c r="K1344" s="3">
        <f>IFERROR(__xludf.DUMMYFUNCTION("IF(REGEXMATCH(I1344,""(?i)literary society""),1,0)"),0.0)</f>
        <v>0</v>
      </c>
      <c r="L1344" s="3">
        <f>IFERROR(__xludf.DUMMYFUNCTION("IF(REGEXMATCH(I1344,""(?i)robotics""),1,0)"),0.0)</f>
        <v>0</v>
      </c>
      <c r="M1344" s="3">
        <f>IFERROR(__xludf.DUMMYFUNCTION("IF(REGEXMATCH(I1344,""(?i)coding club""),1,0)"),1.0)</f>
        <v>1</v>
      </c>
      <c r="N1344" s="3">
        <f>IFERROR(__xludf.DUMMYFUNCTION("IF(REGEXMATCH(I1344,""(?i)entrepreneurship cell""),1,0)"),0.0)</f>
        <v>0</v>
      </c>
      <c r="O1344" s="3">
        <f>IFERROR(__xludf.DUMMYFUNCTION("IF(REGEXMATCH(I1344,""(?i)cultural club""),1,0)"),1.0)</f>
        <v>1</v>
      </c>
      <c r="P1344" s="3">
        <f>IFERROR(__xludf.DUMMYFUNCTION("IF(REGEXMATCH(I1344,""(?i)sports club""),1,0)"),1.0)</f>
        <v>1</v>
      </c>
      <c r="Q1344" s="3" t="s">
        <v>327</v>
      </c>
      <c r="R1344" s="3">
        <f>IFERROR(__xludf.DUMMYFUNCTION("COUNTA(SPLIT(Q1344,"",""))"),2.0)</f>
        <v>2</v>
      </c>
      <c r="S1344" s="3">
        <f>IFERROR(__xludf.DUMMYFUNCTION("IF(REGEXMATCH(Q1344,""(?i)c\+\+""),1,0)"),0.0)</f>
        <v>0</v>
      </c>
      <c r="T1344" s="3">
        <f>IFERROR(__xludf.DUMMYFUNCTION("IF(REGEXMATCH(Q1344,""(?i)machine learning""),1,0)"),1.0)</f>
        <v>1</v>
      </c>
      <c r="U1344" s="3">
        <f>IFERROR(__xludf.DUMMYFUNCTION("IF(REGEXMATCH(Q1344,""(?i)python""),1,0)"),0.0)</f>
        <v>0</v>
      </c>
      <c r="V1344" s="3">
        <f>IFERROR(__xludf.DUMMYFUNCTION("IF(REGEXMATCH(Q1344,""(?i)java""),1,0)"),1.0)</f>
        <v>1</v>
      </c>
      <c r="W1344" s="3">
        <f>IFERROR(__xludf.DUMMYFUNCTION("IF(REGEXMATCH(Q1344,""(?i)sql""),1,0)"),0.0)</f>
        <v>0</v>
      </c>
      <c r="X1344" s="3">
        <f>IFERROR(__xludf.DUMMYFUNCTION("IF(REGEXMATCH(Q1344,""(?i)web development""),1,0)"),0.0)</f>
        <v>0</v>
      </c>
      <c r="Y1344" s="3">
        <f>IFERROR(__xludf.DUMMYFUNCTION("IF(REGEXMATCH(Q1344,""(?i)data science""),1,0)"),0.0)</f>
        <v>0</v>
      </c>
      <c r="Z1344" s="3" t="s">
        <v>45</v>
      </c>
      <c r="AA1344" s="3" t="s">
        <v>61</v>
      </c>
      <c r="AB1344" s="3" t="s">
        <v>47</v>
      </c>
      <c r="AC1344" s="3" t="s">
        <v>48</v>
      </c>
      <c r="AD1344" s="3">
        <v>0.0</v>
      </c>
      <c r="AE1344" s="3" t="s">
        <v>49</v>
      </c>
      <c r="AF1344" s="3">
        <v>6.68</v>
      </c>
      <c r="AG1344" s="3">
        <v>6.2</v>
      </c>
      <c r="AH1344" s="3">
        <v>7.57</v>
      </c>
      <c r="AI1344" s="3">
        <v>8.39</v>
      </c>
      <c r="AJ1344" s="3">
        <v>7.47</v>
      </c>
      <c r="AK1344" s="3">
        <v>7.1</v>
      </c>
      <c r="AL1344" s="3">
        <v>6.01</v>
      </c>
      <c r="AM1344" s="3">
        <v>7.52</v>
      </c>
    </row>
    <row r="1345">
      <c r="A1345" s="3" t="s">
        <v>2814</v>
      </c>
      <c r="B1345" s="3" t="s">
        <v>2815</v>
      </c>
      <c r="C1345" s="4">
        <v>18.0</v>
      </c>
      <c r="D1345" s="3" t="s">
        <v>41</v>
      </c>
      <c r="E1345" s="3" t="s">
        <v>82</v>
      </c>
      <c r="F1345" s="5">
        <v>7.12</v>
      </c>
      <c r="G1345" s="3">
        <v>1.0</v>
      </c>
      <c r="H1345" s="5">
        <v>61.13</v>
      </c>
      <c r="I1345" s="3" t="s">
        <v>1750</v>
      </c>
      <c r="J1345" s="3">
        <f>IFERROR(__xludf.DUMMYFUNCTION("COUNTA(SPLIT(I1345,"",""))"),3.0)</f>
        <v>3</v>
      </c>
      <c r="K1345" s="3">
        <f>IFERROR(__xludf.DUMMYFUNCTION("IF(REGEXMATCH(I1345,""(?i)literary society""),1,0)"),0.0)</f>
        <v>0</v>
      </c>
      <c r="L1345" s="3">
        <f>IFERROR(__xludf.DUMMYFUNCTION("IF(REGEXMATCH(I1345,""(?i)robotics""),1,0)"),0.0)</f>
        <v>0</v>
      </c>
      <c r="M1345" s="3">
        <f>IFERROR(__xludf.DUMMYFUNCTION("IF(REGEXMATCH(I1345,""(?i)coding club""),1,0)"),1.0)</f>
        <v>1</v>
      </c>
      <c r="N1345" s="3">
        <f>IFERROR(__xludf.DUMMYFUNCTION("IF(REGEXMATCH(I1345,""(?i)entrepreneurship cell""),1,0)"),0.0)</f>
        <v>0</v>
      </c>
      <c r="O1345" s="3">
        <f>IFERROR(__xludf.DUMMYFUNCTION("IF(REGEXMATCH(I1345,""(?i)cultural club""),1,0)"),1.0)</f>
        <v>1</v>
      </c>
      <c r="P1345" s="3">
        <f>IFERROR(__xludf.DUMMYFUNCTION("IF(REGEXMATCH(I1345,""(?i)sports club""),1,0)"),1.0)</f>
        <v>1</v>
      </c>
      <c r="Q1345" s="3" t="s">
        <v>327</v>
      </c>
      <c r="R1345" s="3">
        <f>IFERROR(__xludf.DUMMYFUNCTION("COUNTA(SPLIT(Q1345,"",""))"),2.0)</f>
        <v>2</v>
      </c>
      <c r="S1345" s="3">
        <f>IFERROR(__xludf.DUMMYFUNCTION("IF(REGEXMATCH(Q1345,""(?i)c\+\+""),1,0)"),0.0)</f>
        <v>0</v>
      </c>
      <c r="T1345" s="3">
        <f>IFERROR(__xludf.DUMMYFUNCTION("IF(REGEXMATCH(Q1345,""(?i)machine learning""),1,0)"),1.0)</f>
        <v>1</v>
      </c>
      <c r="U1345" s="3">
        <f>IFERROR(__xludf.DUMMYFUNCTION("IF(REGEXMATCH(Q1345,""(?i)python""),1,0)"),0.0)</f>
        <v>0</v>
      </c>
      <c r="V1345" s="3">
        <f>IFERROR(__xludf.DUMMYFUNCTION("IF(REGEXMATCH(Q1345,""(?i)java""),1,0)"),1.0)</f>
        <v>1</v>
      </c>
      <c r="W1345" s="3">
        <f>IFERROR(__xludf.DUMMYFUNCTION("IF(REGEXMATCH(Q1345,""(?i)sql""),1,0)"),0.0)</f>
        <v>0</v>
      </c>
      <c r="X1345" s="3">
        <f>IFERROR(__xludf.DUMMYFUNCTION("IF(REGEXMATCH(Q1345,""(?i)web development""),1,0)"),0.0)</f>
        <v>0</v>
      </c>
      <c r="Y1345" s="3">
        <f>IFERROR(__xludf.DUMMYFUNCTION("IF(REGEXMATCH(Q1345,""(?i)data science""),1,0)"),0.0)</f>
        <v>0</v>
      </c>
      <c r="Z1345" s="3" t="s">
        <v>45</v>
      </c>
      <c r="AA1345" s="3" t="s">
        <v>61</v>
      </c>
      <c r="AB1345" s="3" t="s">
        <v>47</v>
      </c>
      <c r="AC1345" s="3" t="s">
        <v>48</v>
      </c>
      <c r="AD1345" s="3">
        <v>0.0</v>
      </c>
      <c r="AE1345" s="3" t="s">
        <v>49</v>
      </c>
      <c r="AF1345" s="3">
        <v>6.68</v>
      </c>
      <c r="AG1345" s="3">
        <v>6.2</v>
      </c>
      <c r="AH1345" s="3">
        <v>7.57</v>
      </c>
      <c r="AI1345" s="3">
        <v>8.39</v>
      </c>
      <c r="AJ1345" s="3">
        <v>7.47</v>
      </c>
      <c r="AK1345" s="3">
        <v>7.1</v>
      </c>
      <c r="AL1345" s="3">
        <v>6.01</v>
      </c>
      <c r="AM1345" s="3">
        <v>7.52</v>
      </c>
    </row>
    <row r="1346">
      <c r="A1346" s="3" t="s">
        <v>2816</v>
      </c>
      <c r="B1346" s="3" t="s">
        <v>2817</v>
      </c>
      <c r="C1346" s="4">
        <v>20.0</v>
      </c>
      <c r="D1346" s="3" t="s">
        <v>41</v>
      </c>
      <c r="E1346" s="3" t="s">
        <v>92</v>
      </c>
      <c r="F1346" s="5">
        <v>6.79</v>
      </c>
      <c r="G1346" s="3">
        <v>0.0</v>
      </c>
      <c r="H1346" s="5">
        <v>83.26</v>
      </c>
      <c r="I1346" s="3" t="s">
        <v>53</v>
      </c>
      <c r="J1346" s="3">
        <f>IFERROR(__xludf.DUMMYFUNCTION("COUNTA(SPLIT(I1346,"",""))"),2.0)</f>
        <v>2</v>
      </c>
      <c r="K1346" s="3">
        <f>IFERROR(__xludf.DUMMYFUNCTION("IF(REGEXMATCH(I1346,""(?i)literary society""),1,0)"),1.0)</f>
        <v>1</v>
      </c>
      <c r="L1346" s="3">
        <f>IFERROR(__xludf.DUMMYFUNCTION("IF(REGEXMATCH(I1346,""(?i)robotics""),1,0)"),0.0)</f>
        <v>0</v>
      </c>
      <c r="M1346" s="3">
        <f>IFERROR(__xludf.DUMMYFUNCTION("IF(REGEXMATCH(I1346,""(?i)coding club""),1,0)"),1.0)</f>
        <v>1</v>
      </c>
      <c r="N1346" s="3">
        <f>IFERROR(__xludf.DUMMYFUNCTION("IF(REGEXMATCH(I1346,""(?i)entrepreneurship cell""),1,0)"),0.0)</f>
        <v>0</v>
      </c>
      <c r="O1346" s="3">
        <f>IFERROR(__xludf.DUMMYFUNCTION("IF(REGEXMATCH(I1346,""(?i)cultural club""),1,0)"),0.0)</f>
        <v>0</v>
      </c>
      <c r="P1346" s="3">
        <f>IFERROR(__xludf.DUMMYFUNCTION("IF(REGEXMATCH(I1346,""(?i)sports club""),1,0)"),0.0)</f>
        <v>0</v>
      </c>
      <c r="Q1346" s="3" t="s">
        <v>1796</v>
      </c>
      <c r="R1346" s="3">
        <f>IFERROR(__xludf.DUMMYFUNCTION("COUNTA(SPLIT(Q1346,"",""))"),4.0)</f>
        <v>4</v>
      </c>
      <c r="S1346" s="3">
        <f>IFERROR(__xludf.DUMMYFUNCTION("IF(REGEXMATCH(Q1346,""(?i)c\+\+""),1,0)"),1.0)</f>
        <v>1</v>
      </c>
      <c r="T1346" s="3">
        <f>IFERROR(__xludf.DUMMYFUNCTION("IF(REGEXMATCH(Q1346,""(?i)machine learning""),1,0)"),1.0)</f>
        <v>1</v>
      </c>
      <c r="U1346" s="3">
        <f>IFERROR(__xludf.DUMMYFUNCTION("IF(REGEXMATCH(Q1346,""(?i)python""),1,0)"),0.0)</f>
        <v>0</v>
      </c>
      <c r="V1346" s="3">
        <f>IFERROR(__xludf.DUMMYFUNCTION("IF(REGEXMATCH(Q1346,""(?i)java""),1,0)"),1.0)</f>
        <v>1</v>
      </c>
      <c r="W1346" s="3">
        <f>IFERROR(__xludf.DUMMYFUNCTION("IF(REGEXMATCH(Q1346,""(?i)sql""),1,0)"),0.0)</f>
        <v>0</v>
      </c>
      <c r="X1346" s="3">
        <f>IFERROR(__xludf.DUMMYFUNCTION("IF(REGEXMATCH(Q1346,""(?i)web development""),1,0)"),1.0)</f>
        <v>1</v>
      </c>
      <c r="Y1346" s="3">
        <f>IFERROR(__xludf.DUMMYFUNCTION("IF(REGEXMATCH(Q1346,""(?i)data science""),1,0)"),0.0)</f>
        <v>0</v>
      </c>
      <c r="Z1346" s="3" t="s">
        <v>55</v>
      </c>
      <c r="AA1346" s="3" t="s">
        <v>48</v>
      </c>
      <c r="AB1346" s="3" t="s">
        <v>47</v>
      </c>
      <c r="AC1346" s="3" t="s">
        <v>48</v>
      </c>
      <c r="AD1346" s="3">
        <v>0.0</v>
      </c>
      <c r="AE1346" s="3" t="s">
        <v>49</v>
      </c>
      <c r="AF1346" s="3">
        <v>7.56</v>
      </c>
      <c r="AG1346" s="3">
        <v>7.14</v>
      </c>
      <c r="AH1346" s="3">
        <v>5.44</v>
      </c>
      <c r="AI1346" s="3">
        <v>7.73</v>
      </c>
      <c r="AJ1346" s="3">
        <v>6.65</v>
      </c>
      <c r="AK1346" s="3">
        <v>7.77</v>
      </c>
      <c r="AL1346" s="3">
        <v>5.99</v>
      </c>
      <c r="AM1346" s="3">
        <v>6.07</v>
      </c>
    </row>
    <row r="1347">
      <c r="A1347" s="3" t="s">
        <v>2818</v>
      </c>
      <c r="B1347" s="3" t="s">
        <v>2819</v>
      </c>
      <c r="C1347" s="4">
        <v>18.0</v>
      </c>
      <c r="D1347" s="3" t="s">
        <v>58</v>
      </c>
      <c r="E1347" s="3" t="s">
        <v>52</v>
      </c>
      <c r="F1347" s="5">
        <v>7.75</v>
      </c>
      <c r="G1347" s="3">
        <v>3.0</v>
      </c>
      <c r="H1347" s="5">
        <v>66.65</v>
      </c>
      <c r="I1347" s="3" t="s">
        <v>667</v>
      </c>
      <c r="J1347" s="3">
        <f>IFERROR(__xludf.DUMMYFUNCTION("COUNTA(SPLIT(I1347,"",""))"),2.0)</f>
        <v>2</v>
      </c>
      <c r="K1347" s="3">
        <f>IFERROR(__xludf.DUMMYFUNCTION("IF(REGEXMATCH(I1347,""(?i)literary society""),1,0)"),0.0)</f>
        <v>0</v>
      </c>
      <c r="L1347" s="3">
        <f>IFERROR(__xludf.DUMMYFUNCTION("IF(REGEXMATCH(I1347,""(?i)robotics""),1,0)"),0.0)</f>
        <v>0</v>
      </c>
      <c r="M1347" s="3">
        <f>IFERROR(__xludf.DUMMYFUNCTION("IF(REGEXMATCH(I1347,""(?i)coding club""),1,0)"),0.0)</f>
        <v>0</v>
      </c>
      <c r="N1347" s="3">
        <f>IFERROR(__xludf.DUMMYFUNCTION("IF(REGEXMATCH(I1347,""(?i)entrepreneurship cell""),1,0)"),1.0)</f>
        <v>1</v>
      </c>
      <c r="O1347" s="3">
        <f>IFERROR(__xludf.DUMMYFUNCTION("IF(REGEXMATCH(I1347,""(?i)cultural club""),1,0)"),0.0)</f>
        <v>0</v>
      </c>
      <c r="P1347" s="3">
        <f>IFERROR(__xludf.DUMMYFUNCTION("IF(REGEXMATCH(I1347,""(?i)sports club""),1,0)"),1.0)</f>
        <v>1</v>
      </c>
      <c r="Q1347" s="3" t="s">
        <v>2010</v>
      </c>
      <c r="R1347" s="3">
        <f>IFERROR(__xludf.DUMMYFUNCTION("COUNTA(SPLIT(Q1347,"",""))"),4.0)</f>
        <v>4</v>
      </c>
      <c r="S1347" s="3">
        <f>IFERROR(__xludf.DUMMYFUNCTION("IF(REGEXMATCH(Q1347,""(?i)c\+\+""),1,0)"),1.0)</f>
        <v>1</v>
      </c>
      <c r="T1347" s="3">
        <f>IFERROR(__xludf.DUMMYFUNCTION("IF(REGEXMATCH(Q1347,""(?i)machine learning""),1,0)"),1.0)</f>
        <v>1</v>
      </c>
      <c r="U1347" s="3">
        <f>IFERROR(__xludf.DUMMYFUNCTION("IF(REGEXMATCH(Q1347,""(?i)python""),1,0)"),1.0)</f>
        <v>1</v>
      </c>
      <c r="V1347" s="3">
        <f>IFERROR(__xludf.DUMMYFUNCTION("IF(REGEXMATCH(Q1347,""(?i)java""),1,0)"),0.0)</f>
        <v>0</v>
      </c>
      <c r="W1347" s="3">
        <f>IFERROR(__xludf.DUMMYFUNCTION("IF(REGEXMATCH(Q1347,""(?i)sql""),1,0)"),0.0)</f>
        <v>0</v>
      </c>
      <c r="X1347" s="3">
        <f>IFERROR(__xludf.DUMMYFUNCTION("IF(REGEXMATCH(Q1347,""(?i)web development""),1,0)"),1.0)</f>
        <v>1</v>
      </c>
      <c r="Y1347" s="3">
        <f>IFERROR(__xludf.DUMMYFUNCTION("IF(REGEXMATCH(Q1347,""(?i)data science""),1,0)"),0.0)</f>
        <v>0</v>
      </c>
      <c r="Z1347" s="3" t="s">
        <v>45</v>
      </c>
      <c r="AA1347" s="3" t="s">
        <v>98</v>
      </c>
      <c r="AB1347" s="3" t="s">
        <v>47</v>
      </c>
      <c r="AC1347" s="3" t="s">
        <v>48</v>
      </c>
      <c r="AD1347" s="3">
        <v>0.0</v>
      </c>
      <c r="AE1347" s="3" t="s">
        <v>49</v>
      </c>
      <c r="AF1347" s="3">
        <v>7.87</v>
      </c>
      <c r="AG1347" s="3">
        <v>8.33</v>
      </c>
      <c r="AH1347" s="3">
        <v>6.83</v>
      </c>
      <c r="AI1347" s="3">
        <v>8.76</v>
      </c>
      <c r="AJ1347" s="3">
        <v>8.19</v>
      </c>
      <c r="AK1347" s="3">
        <v>7.02</v>
      </c>
      <c r="AL1347" s="3">
        <v>7.67</v>
      </c>
      <c r="AM1347" s="3">
        <v>7.31</v>
      </c>
    </row>
    <row r="1348">
      <c r="A1348" s="3" t="s">
        <v>2820</v>
      </c>
      <c r="B1348" s="3" t="s">
        <v>2821</v>
      </c>
      <c r="C1348" s="4">
        <v>22.0</v>
      </c>
      <c r="D1348" s="3" t="s">
        <v>41</v>
      </c>
      <c r="E1348" s="3" t="s">
        <v>82</v>
      </c>
      <c r="F1348" s="5">
        <v>7.22</v>
      </c>
      <c r="G1348" s="3">
        <v>1.0</v>
      </c>
      <c r="H1348" s="5">
        <v>81.13</v>
      </c>
      <c r="I1348" s="3" t="s">
        <v>14</v>
      </c>
      <c r="J1348" s="3">
        <f>IFERROR(__xludf.DUMMYFUNCTION("COUNTA(SPLIT(I1348,"",""))"),1.0)</f>
        <v>1</v>
      </c>
      <c r="K1348" s="3">
        <f>IFERROR(__xludf.DUMMYFUNCTION("IF(REGEXMATCH(I1348,""(?i)literary society""),1,0)"),0.0)</f>
        <v>0</v>
      </c>
      <c r="L1348" s="3">
        <f>IFERROR(__xludf.DUMMYFUNCTION("IF(REGEXMATCH(I1348,""(?i)robotics""),1,0)"),0.0)</f>
        <v>0</v>
      </c>
      <c r="M1348" s="3">
        <f>IFERROR(__xludf.DUMMYFUNCTION("IF(REGEXMATCH(I1348,""(?i)coding club""),1,0)"),0.0)</f>
        <v>0</v>
      </c>
      <c r="N1348" s="3">
        <f>IFERROR(__xludf.DUMMYFUNCTION("IF(REGEXMATCH(I1348,""(?i)entrepreneurship cell""),1,0)"),0.0)</f>
        <v>0</v>
      </c>
      <c r="O1348" s="3">
        <f>IFERROR(__xludf.DUMMYFUNCTION("IF(REGEXMATCH(I1348,""(?i)cultural club""),1,0)"),1.0)</f>
        <v>1</v>
      </c>
      <c r="P1348" s="3">
        <f>IFERROR(__xludf.DUMMYFUNCTION("IF(REGEXMATCH(I1348,""(?i)sports club""),1,0)"),0.0)</f>
        <v>0</v>
      </c>
      <c r="Q1348" s="3" t="s">
        <v>2822</v>
      </c>
      <c r="R1348" s="3">
        <f>IFERROR(__xludf.DUMMYFUNCTION("COUNTA(SPLIT(Q1348,"",""))"),5.0)</f>
        <v>5</v>
      </c>
      <c r="S1348" s="3">
        <f>IFERROR(__xludf.DUMMYFUNCTION("IF(REGEXMATCH(Q1348,""(?i)c\+\+""),1,0)"),1.0)</f>
        <v>1</v>
      </c>
      <c r="T1348" s="3">
        <f>IFERROR(__xludf.DUMMYFUNCTION("IF(REGEXMATCH(Q1348,""(?i)machine learning""),1,0)"),0.0)</f>
        <v>0</v>
      </c>
      <c r="U1348" s="3">
        <f>IFERROR(__xludf.DUMMYFUNCTION("IF(REGEXMATCH(Q1348,""(?i)python""),1,0)"),1.0)</f>
        <v>1</v>
      </c>
      <c r="V1348" s="3">
        <f>IFERROR(__xludf.DUMMYFUNCTION("IF(REGEXMATCH(Q1348,""(?i)java""),1,0)"),0.0)</f>
        <v>0</v>
      </c>
      <c r="W1348" s="3">
        <f>IFERROR(__xludf.DUMMYFUNCTION("IF(REGEXMATCH(Q1348,""(?i)sql""),1,0)"),1.0)</f>
        <v>1</v>
      </c>
      <c r="X1348" s="3">
        <f>IFERROR(__xludf.DUMMYFUNCTION("IF(REGEXMATCH(Q1348,""(?i)web development""),1,0)"),1.0)</f>
        <v>1</v>
      </c>
      <c r="Y1348" s="3">
        <f>IFERROR(__xludf.DUMMYFUNCTION("IF(REGEXMATCH(Q1348,""(?i)data science""),1,0)"),1.0)</f>
        <v>1</v>
      </c>
      <c r="Z1348" s="3" t="s">
        <v>45</v>
      </c>
      <c r="AA1348" s="3" t="s">
        <v>85</v>
      </c>
      <c r="AB1348" s="3" t="s">
        <v>66</v>
      </c>
      <c r="AC1348" s="3" t="s">
        <v>98</v>
      </c>
      <c r="AD1348" s="3">
        <v>5.16</v>
      </c>
      <c r="AE1348" s="3" t="s">
        <v>106</v>
      </c>
      <c r="AF1348" s="3">
        <v>6.23</v>
      </c>
      <c r="AG1348" s="3">
        <v>7.07</v>
      </c>
      <c r="AH1348" s="3">
        <v>8.03</v>
      </c>
      <c r="AI1348" s="3">
        <v>7.5</v>
      </c>
      <c r="AJ1348" s="3">
        <v>7.25</v>
      </c>
      <c r="AK1348" s="3">
        <v>7.08</v>
      </c>
      <c r="AL1348" s="3">
        <v>7.4</v>
      </c>
      <c r="AM1348" s="3">
        <v>7.2</v>
      </c>
    </row>
    <row r="1349">
      <c r="A1349" s="3" t="s">
        <v>2823</v>
      </c>
      <c r="B1349" s="3" t="s">
        <v>2824</v>
      </c>
      <c r="C1349" s="4">
        <v>19.0</v>
      </c>
      <c r="D1349" s="3" t="s">
        <v>58</v>
      </c>
      <c r="E1349" s="3" t="s">
        <v>70</v>
      </c>
      <c r="F1349" s="5">
        <v>6.66</v>
      </c>
      <c r="G1349" s="3">
        <v>4.0</v>
      </c>
      <c r="H1349" s="5">
        <v>86.28</v>
      </c>
      <c r="I1349" s="3" t="s">
        <v>12</v>
      </c>
      <c r="J1349" s="3">
        <f>IFERROR(__xludf.DUMMYFUNCTION("COUNTA(SPLIT(I1349,"",""))"),1.0)</f>
        <v>1</v>
      </c>
      <c r="K1349" s="3">
        <f>IFERROR(__xludf.DUMMYFUNCTION("IF(REGEXMATCH(I1349,""(?i)literary society""),1,0)"),0.0)</f>
        <v>0</v>
      </c>
      <c r="L1349" s="3">
        <f>IFERROR(__xludf.DUMMYFUNCTION("IF(REGEXMATCH(I1349,""(?i)robotics""),1,0)"),0.0)</f>
        <v>0</v>
      </c>
      <c r="M1349" s="3">
        <f>IFERROR(__xludf.DUMMYFUNCTION("IF(REGEXMATCH(I1349,""(?i)coding club""),1,0)"),1.0)</f>
        <v>1</v>
      </c>
      <c r="N1349" s="3">
        <f>IFERROR(__xludf.DUMMYFUNCTION("IF(REGEXMATCH(I1349,""(?i)entrepreneurship cell""),1,0)"),0.0)</f>
        <v>0</v>
      </c>
      <c r="O1349" s="3">
        <f>IFERROR(__xludf.DUMMYFUNCTION("IF(REGEXMATCH(I1349,""(?i)cultural club""),1,0)"),0.0)</f>
        <v>0</v>
      </c>
      <c r="P1349" s="3">
        <f>IFERROR(__xludf.DUMMYFUNCTION("IF(REGEXMATCH(I1349,""(?i)sports club""),1,0)"),0.0)</f>
        <v>0</v>
      </c>
      <c r="Q1349" s="3" t="s">
        <v>1003</v>
      </c>
      <c r="R1349" s="3">
        <f>IFERROR(__xludf.DUMMYFUNCTION("COUNTA(SPLIT(Q1349,"",""))"),3.0)</f>
        <v>3</v>
      </c>
      <c r="S1349" s="3">
        <f>IFERROR(__xludf.DUMMYFUNCTION("IF(REGEXMATCH(Q1349,""(?i)c\+\+""),1,0)"),1.0)</f>
        <v>1</v>
      </c>
      <c r="T1349" s="3">
        <f>IFERROR(__xludf.DUMMYFUNCTION("IF(REGEXMATCH(Q1349,""(?i)machine learning""),1,0)"),0.0)</f>
        <v>0</v>
      </c>
      <c r="U1349" s="3">
        <f>IFERROR(__xludf.DUMMYFUNCTION("IF(REGEXMATCH(Q1349,""(?i)python""),1,0)"),0.0)</f>
        <v>0</v>
      </c>
      <c r="V1349" s="3">
        <f>IFERROR(__xludf.DUMMYFUNCTION("IF(REGEXMATCH(Q1349,""(?i)java""),1,0)"),0.0)</f>
        <v>0</v>
      </c>
      <c r="W1349" s="3">
        <f>IFERROR(__xludf.DUMMYFUNCTION("IF(REGEXMATCH(Q1349,""(?i)sql""),1,0)"),0.0)</f>
        <v>0</v>
      </c>
      <c r="X1349" s="3">
        <f>IFERROR(__xludf.DUMMYFUNCTION("IF(REGEXMATCH(Q1349,""(?i)web development""),1,0)"),1.0)</f>
        <v>1</v>
      </c>
      <c r="Y1349" s="3">
        <f>IFERROR(__xludf.DUMMYFUNCTION("IF(REGEXMATCH(Q1349,""(?i)data science""),1,0)"),1.0)</f>
        <v>1</v>
      </c>
      <c r="Z1349" s="3" t="s">
        <v>45</v>
      </c>
      <c r="AA1349" s="3" t="s">
        <v>98</v>
      </c>
      <c r="AB1349" s="3" t="s">
        <v>47</v>
      </c>
      <c r="AC1349" s="3" t="s">
        <v>48</v>
      </c>
      <c r="AD1349" s="3">
        <v>0.0</v>
      </c>
      <c r="AE1349" s="3" t="s">
        <v>49</v>
      </c>
      <c r="AF1349" s="3">
        <v>7.78</v>
      </c>
      <c r="AG1349" s="3">
        <v>5.38</v>
      </c>
      <c r="AH1349" s="3">
        <v>5.79</v>
      </c>
      <c r="AI1349" s="3">
        <v>6.76</v>
      </c>
      <c r="AJ1349" s="3">
        <v>7.12</v>
      </c>
      <c r="AK1349" s="3">
        <v>5.99</v>
      </c>
      <c r="AL1349" s="3">
        <v>6.72</v>
      </c>
      <c r="AM1349" s="3">
        <v>7.72</v>
      </c>
    </row>
    <row r="1350">
      <c r="A1350" s="3" t="s">
        <v>2825</v>
      </c>
      <c r="B1350" s="3" t="s">
        <v>2826</v>
      </c>
      <c r="C1350" s="4">
        <v>19.0</v>
      </c>
      <c r="D1350" s="3" t="s">
        <v>58</v>
      </c>
      <c r="E1350" s="3" t="s">
        <v>70</v>
      </c>
      <c r="F1350" s="5">
        <v>7.36</v>
      </c>
      <c r="G1350" s="3">
        <v>0.0</v>
      </c>
      <c r="H1350" s="5">
        <v>80.61</v>
      </c>
      <c r="I1350" s="3" t="s">
        <v>1976</v>
      </c>
      <c r="J1350" s="3">
        <f>IFERROR(__xludf.DUMMYFUNCTION("COUNTA(SPLIT(I1350,"",""))"),3.0)</f>
        <v>3</v>
      </c>
      <c r="K1350" s="3">
        <f>IFERROR(__xludf.DUMMYFUNCTION("IF(REGEXMATCH(I1350,""(?i)literary society""),1,0)"),1.0)</f>
        <v>1</v>
      </c>
      <c r="L1350" s="3">
        <f>IFERROR(__xludf.DUMMYFUNCTION("IF(REGEXMATCH(I1350,""(?i)robotics""),1,0)"),0.0)</f>
        <v>0</v>
      </c>
      <c r="M1350" s="3">
        <f>IFERROR(__xludf.DUMMYFUNCTION("IF(REGEXMATCH(I1350,""(?i)coding club""),1,0)"),0.0)</f>
        <v>0</v>
      </c>
      <c r="N1350" s="3">
        <f>IFERROR(__xludf.DUMMYFUNCTION("IF(REGEXMATCH(I1350,""(?i)entrepreneurship cell""),1,0)"),1.0)</f>
        <v>1</v>
      </c>
      <c r="O1350" s="3">
        <f>IFERROR(__xludf.DUMMYFUNCTION("IF(REGEXMATCH(I1350,""(?i)cultural club""),1,0)"),0.0)</f>
        <v>0</v>
      </c>
      <c r="P1350" s="3">
        <f>IFERROR(__xludf.DUMMYFUNCTION("IF(REGEXMATCH(I1350,""(?i)sports club""),1,0)"),1.0)</f>
        <v>1</v>
      </c>
      <c r="Q1350" s="3" t="s">
        <v>598</v>
      </c>
      <c r="R1350" s="3">
        <f>IFERROR(__xludf.DUMMYFUNCTION("COUNTA(SPLIT(Q1350,"",""))"),4.0)</f>
        <v>4</v>
      </c>
      <c r="S1350" s="3">
        <f>IFERROR(__xludf.DUMMYFUNCTION("IF(REGEXMATCH(Q1350,""(?i)c\+\+""),1,0)"),0.0)</f>
        <v>0</v>
      </c>
      <c r="T1350" s="3">
        <f>IFERROR(__xludf.DUMMYFUNCTION("IF(REGEXMATCH(Q1350,""(?i)machine learning""),1,0)"),0.0)</f>
        <v>0</v>
      </c>
      <c r="U1350" s="3">
        <f>IFERROR(__xludf.DUMMYFUNCTION("IF(REGEXMATCH(Q1350,""(?i)python""),1,0)"),0.0)</f>
        <v>0</v>
      </c>
      <c r="V1350" s="3">
        <f>IFERROR(__xludf.DUMMYFUNCTION("IF(REGEXMATCH(Q1350,""(?i)java""),1,0)"),1.0)</f>
        <v>1</v>
      </c>
      <c r="W1350" s="3">
        <f>IFERROR(__xludf.DUMMYFUNCTION("IF(REGEXMATCH(Q1350,""(?i)sql""),1,0)"),1.0)</f>
        <v>1</v>
      </c>
      <c r="X1350" s="3">
        <f>IFERROR(__xludf.DUMMYFUNCTION("IF(REGEXMATCH(Q1350,""(?i)web development""),1,0)"),1.0)</f>
        <v>1</v>
      </c>
      <c r="Y1350" s="3">
        <f>IFERROR(__xludf.DUMMYFUNCTION("IF(REGEXMATCH(Q1350,""(?i)data science""),1,0)"),1.0)</f>
        <v>1</v>
      </c>
      <c r="Z1350" s="3" t="s">
        <v>45</v>
      </c>
      <c r="AA1350" s="3" t="s">
        <v>67</v>
      </c>
      <c r="AB1350" s="3" t="s">
        <v>66</v>
      </c>
      <c r="AC1350" s="3" t="s">
        <v>46</v>
      </c>
      <c r="AD1350" s="3">
        <v>11.35</v>
      </c>
      <c r="AE1350" s="3" t="s">
        <v>61</v>
      </c>
      <c r="AF1350" s="3">
        <v>6.58</v>
      </c>
      <c r="AG1350" s="3">
        <v>6.9</v>
      </c>
      <c r="AH1350" s="3">
        <v>7.52</v>
      </c>
      <c r="AI1350" s="3">
        <v>8.19</v>
      </c>
      <c r="AJ1350" s="3">
        <v>7.1</v>
      </c>
      <c r="AK1350" s="3">
        <v>5.5</v>
      </c>
      <c r="AL1350" s="3">
        <v>7.63</v>
      </c>
      <c r="AM1350" s="3">
        <v>9.45</v>
      </c>
    </row>
    <row r="1351">
      <c r="A1351" s="3" t="s">
        <v>2827</v>
      </c>
      <c r="B1351" s="3" t="s">
        <v>187</v>
      </c>
      <c r="C1351" s="4">
        <v>22.0</v>
      </c>
      <c r="D1351" s="3" t="s">
        <v>58</v>
      </c>
      <c r="E1351" s="3" t="s">
        <v>52</v>
      </c>
      <c r="F1351" s="5">
        <v>6.66</v>
      </c>
      <c r="G1351" s="3">
        <v>1.0</v>
      </c>
      <c r="H1351" s="5">
        <v>61.42</v>
      </c>
      <c r="I1351" s="3" t="s">
        <v>15</v>
      </c>
      <c r="J1351" s="3">
        <f>IFERROR(__xludf.DUMMYFUNCTION("COUNTA(SPLIT(I1351,"",""))"),1.0)</f>
        <v>1</v>
      </c>
      <c r="K1351" s="3">
        <f>IFERROR(__xludf.DUMMYFUNCTION("IF(REGEXMATCH(I1351,""(?i)literary society""),1,0)"),0.0)</f>
        <v>0</v>
      </c>
      <c r="L1351" s="3">
        <f>IFERROR(__xludf.DUMMYFUNCTION("IF(REGEXMATCH(I1351,""(?i)robotics""),1,0)"),0.0)</f>
        <v>0</v>
      </c>
      <c r="M1351" s="3">
        <f>IFERROR(__xludf.DUMMYFUNCTION("IF(REGEXMATCH(I1351,""(?i)coding club""),1,0)"),0.0)</f>
        <v>0</v>
      </c>
      <c r="N1351" s="3">
        <f>IFERROR(__xludf.DUMMYFUNCTION("IF(REGEXMATCH(I1351,""(?i)entrepreneurship cell""),1,0)"),0.0)</f>
        <v>0</v>
      </c>
      <c r="O1351" s="3">
        <f>IFERROR(__xludf.DUMMYFUNCTION("IF(REGEXMATCH(I1351,""(?i)cultural club""),1,0)"),0.0)</f>
        <v>0</v>
      </c>
      <c r="P1351" s="3">
        <f>IFERROR(__xludf.DUMMYFUNCTION("IF(REGEXMATCH(I1351,""(?i)sports club""),1,0)"),1.0)</f>
        <v>1</v>
      </c>
      <c r="Q1351" s="3" t="s">
        <v>970</v>
      </c>
      <c r="R1351" s="3">
        <f>IFERROR(__xludf.DUMMYFUNCTION("COUNTA(SPLIT(Q1351,"",""))"),5.0)</f>
        <v>5</v>
      </c>
      <c r="S1351" s="3">
        <f>IFERROR(__xludf.DUMMYFUNCTION("IF(REGEXMATCH(Q1351,""(?i)c\+\+""),1,0)"),0.0)</f>
        <v>0</v>
      </c>
      <c r="T1351" s="3">
        <f>IFERROR(__xludf.DUMMYFUNCTION("IF(REGEXMATCH(Q1351,""(?i)machine learning""),1,0)"),1.0)</f>
        <v>1</v>
      </c>
      <c r="U1351" s="3">
        <f>IFERROR(__xludf.DUMMYFUNCTION("IF(REGEXMATCH(Q1351,""(?i)python""),1,0)"),1.0)</f>
        <v>1</v>
      </c>
      <c r="V1351" s="3">
        <f>IFERROR(__xludf.DUMMYFUNCTION("IF(REGEXMATCH(Q1351,""(?i)java""),1,0)"),1.0)</f>
        <v>1</v>
      </c>
      <c r="W1351" s="3">
        <f>IFERROR(__xludf.DUMMYFUNCTION("IF(REGEXMATCH(Q1351,""(?i)sql""),1,0)"),1.0)</f>
        <v>1</v>
      </c>
      <c r="X1351" s="3">
        <f>IFERROR(__xludf.DUMMYFUNCTION("IF(REGEXMATCH(Q1351,""(?i)web development""),1,0)"),0.0)</f>
        <v>0</v>
      </c>
      <c r="Y1351" s="3">
        <f>IFERROR(__xludf.DUMMYFUNCTION("IF(REGEXMATCH(Q1351,""(?i)data science""),1,0)"),1.0)</f>
        <v>1</v>
      </c>
      <c r="Z1351" s="3" t="s">
        <v>55</v>
      </c>
      <c r="AA1351" s="3" t="s">
        <v>48</v>
      </c>
      <c r="AB1351" s="3" t="s">
        <v>47</v>
      </c>
      <c r="AC1351" s="3" t="s">
        <v>48</v>
      </c>
      <c r="AD1351" s="3">
        <v>0.0</v>
      </c>
      <c r="AE1351" s="3" t="s">
        <v>49</v>
      </c>
      <c r="AF1351" s="3">
        <v>7.32</v>
      </c>
      <c r="AG1351" s="3">
        <v>7.17</v>
      </c>
      <c r="AH1351" s="3">
        <v>6.0</v>
      </c>
      <c r="AI1351" s="3">
        <v>6.82</v>
      </c>
      <c r="AJ1351" s="3">
        <v>4.82</v>
      </c>
      <c r="AK1351" s="3">
        <v>7.18</v>
      </c>
      <c r="AL1351" s="3">
        <v>8.43</v>
      </c>
      <c r="AM1351" s="3">
        <v>5.53</v>
      </c>
    </row>
    <row r="1352">
      <c r="A1352" s="3" t="s">
        <v>2828</v>
      </c>
      <c r="B1352" s="3" t="s">
        <v>2829</v>
      </c>
      <c r="C1352" s="4">
        <v>21.0</v>
      </c>
      <c r="D1352" s="3" t="s">
        <v>41</v>
      </c>
      <c r="E1352" s="3" t="s">
        <v>42</v>
      </c>
      <c r="F1352" s="5">
        <v>6.67</v>
      </c>
      <c r="G1352" s="3">
        <v>2.0</v>
      </c>
      <c r="H1352" s="5">
        <v>63.07</v>
      </c>
      <c r="I1352" s="3" t="s">
        <v>11</v>
      </c>
      <c r="J1352" s="3">
        <f>IFERROR(__xludf.DUMMYFUNCTION("COUNTA(SPLIT(I1352,"",""))"),1.0)</f>
        <v>1</v>
      </c>
      <c r="K1352" s="3">
        <f>IFERROR(__xludf.DUMMYFUNCTION("IF(REGEXMATCH(I1352,""(?i)literary society""),1,0)"),0.0)</f>
        <v>0</v>
      </c>
      <c r="L1352" s="3">
        <f>IFERROR(__xludf.DUMMYFUNCTION("IF(REGEXMATCH(I1352,""(?i)robotics""),1,0)"),1.0)</f>
        <v>1</v>
      </c>
      <c r="M1352" s="3">
        <f>IFERROR(__xludf.DUMMYFUNCTION("IF(REGEXMATCH(I1352,""(?i)coding club""),1,0)"),0.0)</f>
        <v>0</v>
      </c>
      <c r="N1352" s="3">
        <f>IFERROR(__xludf.DUMMYFUNCTION("IF(REGEXMATCH(I1352,""(?i)entrepreneurship cell""),1,0)"),0.0)</f>
        <v>0</v>
      </c>
      <c r="O1352" s="3">
        <f>IFERROR(__xludf.DUMMYFUNCTION("IF(REGEXMATCH(I1352,""(?i)cultural club""),1,0)"),0.0)</f>
        <v>0</v>
      </c>
      <c r="P1352" s="3">
        <f>IFERROR(__xludf.DUMMYFUNCTION("IF(REGEXMATCH(I1352,""(?i)sports club""),1,0)"),0.0)</f>
        <v>0</v>
      </c>
      <c r="Q1352" s="3" t="s">
        <v>655</v>
      </c>
      <c r="R1352" s="3">
        <f>IFERROR(__xludf.DUMMYFUNCTION("COUNTA(SPLIT(Q1352,"",""))"),3.0)</f>
        <v>3</v>
      </c>
      <c r="S1352" s="3">
        <f>IFERROR(__xludf.DUMMYFUNCTION("IF(REGEXMATCH(Q1352,""(?i)c\+\+""),1,0)"),1.0)</f>
        <v>1</v>
      </c>
      <c r="T1352" s="3">
        <f>IFERROR(__xludf.DUMMYFUNCTION("IF(REGEXMATCH(Q1352,""(?i)machine learning""),1,0)"),0.0)</f>
        <v>0</v>
      </c>
      <c r="U1352" s="3">
        <f>IFERROR(__xludf.DUMMYFUNCTION("IF(REGEXMATCH(Q1352,""(?i)python""),1,0)"),0.0)</f>
        <v>0</v>
      </c>
      <c r="V1352" s="3">
        <f>IFERROR(__xludf.DUMMYFUNCTION("IF(REGEXMATCH(Q1352,""(?i)java""),1,0)"),1.0)</f>
        <v>1</v>
      </c>
      <c r="W1352" s="3">
        <f>IFERROR(__xludf.DUMMYFUNCTION("IF(REGEXMATCH(Q1352,""(?i)sql""),1,0)"),0.0)</f>
        <v>0</v>
      </c>
      <c r="X1352" s="3">
        <f>IFERROR(__xludf.DUMMYFUNCTION("IF(REGEXMATCH(Q1352,""(?i)web development""),1,0)"),1.0)</f>
        <v>1</v>
      </c>
      <c r="Y1352" s="3">
        <f>IFERROR(__xludf.DUMMYFUNCTION("IF(REGEXMATCH(Q1352,""(?i)data science""),1,0)"),0.0)</f>
        <v>0</v>
      </c>
      <c r="Z1352" s="3" t="s">
        <v>45</v>
      </c>
      <c r="AA1352" s="3" t="s">
        <v>85</v>
      </c>
      <c r="AB1352" s="3" t="s">
        <v>66</v>
      </c>
      <c r="AC1352" s="3" t="s">
        <v>98</v>
      </c>
      <c r="AD1352" s="3">
        <v>10.25</v>
      </c>
      <c r="AE1352" s="3" t="s">
        <v>72</v>
      </c>
      <c r="AF1352" s="3">
        <v>8.76</v>
      </c>
      <c r="AG1352" s="3">
        <v>6.88</v>
      </c>
      <c r="AH1352" s="3">
        <v>5.89</v>
      </c>
      <c r="AI1352" s="3">
        <v>5.71</v>
      </c>
      <c r="AJ1352" s="3">
        <v>7.27</v>
      </c>
      <c r="AK1352" s="3">
        <v>5.65</v>
      </c>
      <c r="AL1352" s="3">
        <v>6.44</v>
      </c>
      <c r="AM1352" s="3">
        <v>6.75</v>
      </c>
    </row>
    <row r="1353">
      <c r="A1353" s="3" t="s">
        <v>2830</v>
      </c>
      <c r="B1353" s="3" t="s">
        <v>2831</v>
      </c>
      <c r="C1353" s="4">
        <v>22.0</v>
      </c>
      <c r="D1353" s="3" t="s">
        <v>58</v>
      </c>
      <c r="E1353" s="3" t="s">
        <v>59</v>
      </c>
      <c r="F1353" s="5">
        <v>6.59</v>
      </c>
      <c r="G1353" s="3">
        <v>1.0</v>
      </c>
      <c r="H1353" s="5">
        <v>82.02</v>
      </c>
      <c r="I1353" s="3" t="s">
        <v>10</v>
      </c>
      <c r="J1353" s="3">
        <f>IFERROR(__xludf.DUMMYFUNCTION("COUNTA(SPLIT(I1353,"",""))"),1.0)</f>
        <v>1</v>
      </c>
      <c r="K1353" s="3">
        <f>IFERROR(__xludf.DUMMYFUNCTION("IF(REGEXMATCH(I1353,""(?i)literary society""),1,0)"),1.0)</f>
        <v>1</v>
      </c>
      <c r="L1353" s="3">
        <f>IFERROR(__xludf.DUMMYFUNCTION("IF(REGEXMATCH(I1353,""(?i)robotics""),1,0)"),0.0)</f>
        <v>0</v>
      </c>
      <c r="M1353" s="3">
        <f>IFERROR(__xludf.DUMMYFUNCTION("IF(REGEXMATCH(I1353,""(?i)coding club""),1,0)"),0.0)</f>
        <v>0</v>
      </c>
      <c r="N1353" s="3">
        <f>IFERROR(__xludf.DUMMYFUNCTION("IF(REGEXMATCH(I1353,""(?i)entrepreneurship cell""),1,0)"),0.0)</f>
        <v>0</v>
      </c>
      <c r="O1353" s="3">
        <f>IFERROR(__xludf.DUMMYFUNCTION("IF(REGEXMATCH(I1353,""(?i)cultural club""),1,0)"),0.0)</f>
        <v>0</v>
      </c>
      <c r="P1353" s="3">
        <f>IFERROR(__xludf.DUMMYFUNCTION("IF(REGEXMATCH(I1353,""(?i)sports club""),1,0)"),0.0)</f>
        <v>0</v>
      </c>
      <c r="Q1353" s="3" t="s">
        <v>2832</v>
      </c>
      <c r="R1353" s="3">
        <f>IFERROR(__xludf.DUMMYFUNCTION("COUNTA(SPLIT(Q1353,"",""))"),4.0)</f>
        <v>4</v>
      </c>
      <c r="S1353" s="3">
        <f>IFERROR(__xludf.DUMMYFUNCTION("IF(REGEXMATCH(Q1353,""(?i)c\+\+""),1,0)"),0.0)</f>
        <v>0</v>
      </c>
      <c r="T1353" s="3">
        <f>IFERROR(__xludf.DUMMYFUNCTION("IF(REGEXMATCH(Q1353,""(?i)machine learning""),1,0)"),0.0)</f>
        <v>0</v>
      </c>
      <c r="U1353" s="3">
        <f>IFERROR(__xludf.DUMMYFUNCTION("IF(REGEXMATCH(Q1353,""(?i)python""),1,0)"),0.0)</f>
        <v>0</v>
      </c>
      <c r="V1353" s="3">
        <f>IFERROR(__xludf.DUMMYFUNCTION("IF(REGEXMATCH(Q1353,""(?i)java""),1,0)"),1.0)</f>
        <v>1</v>
      </c>
      <c r="W1353" s="3">
        <f>IFERROR(__xludf.DUMMYFUNCTION("IF(REGEXMATCH(Q1353,""(?i)sql""),1,0)"),1.0)</f>
        <v>1</v>
      </c>
      <c r="X1353" s="3">
        <f>IFERROR(__xludf.DUMMYFUNCTION("IF(REGEXMATCH(Q1353,""(?i)web development""),1,0)"),1.0)</f>
        <v>1</v>
      </c>
      <c r="Y1353" s="3">
        <f>IFERROR(__xludf.DUMMYFUNCTION("IF(REGEXMATCH(Q1353,""(?i)data science""),1,0)"),1.0)</f>
        <v>1</v>
      </c>
      <c r="Z1353" s="3" t="s">
        <v>45</v>
      </c>
      <c r="AA1353" s="3" t="s">
        <v>72</v>
      </c>
      <c r="AB1353" s="3" t="s">
        <v>47</v>
      </c>
      <c r="AC1353" s="3" t="s">
        <v>48</v>
      </c>
      <c r="AD1353" s="3">
        <v>0.0</v>
      </c>
      <c r="AE1353" s="3" t="s">
        <v>49</v>
      </c>
      <c r="AF1353" s="3">
        <v>5.22</v>
      </c>
      <c r="AG1353" s="3">
        <v>4.77</v>
      </c>
      <c r="AH1353" s="3">
        <v>7.23</v>
      </c>
      <c r="AI1353" s="3">
        <v>6.44</v>
      </c>
      <c r="AJ1353" s="3">
        <v>6.45</v>
      </c>
      <c r="AK1353" s="3">
        <v>7.7</v>
      </c>
      <c r="AL1353" s="3">
        <v>8.17</v>
      </c>
      <c r="AM1353" s="3">
        <v>6.73</v>
      </c>
    </row>
    <row r="1354">
      <c r="A1354" s="3" t="s">
        <v>2833</v>
      </c>
      <c r="B1354" s="3" t="s">
        <v>2834</v>
      </c>
      <c r="C1354" s="4">
        <v>20.0</v>
      </c>
      <c r="D1354" s="3" t="s">
        <v>41</v>
      </c>
      <c r="E1354" s="3" t="s">
        <v>42</v>
      </c>
      <c r="F1354" s="5">
        <v>7.13</v>
      </c>
      <c r="G1354" s="3">
        <v>3.0</v>
      </c>
      <c r="H1354" s="5">
        <v>64.37</v>
      </c>
      <c r="I1354" s="3" t="s">
        <v>2835</v>
      </c>
      <c r="J1354" s="3">
        <f>IFERROR(__xludf.DUMMYFUNCTION("COUNTA(SPLIT(I1354,"",""))"),3.0)</f>
        <v>3</v>
      </c>
      <c r="K1354" s="3">
        <f>IFERROR(__xludf.DUMMYFUNCTION("IF(REGEXMATCH(I1354,""(?i)literary society""),1,0)"),1.0)</f>
        <v>1</v>
      </c>
      <c r="L1354" s="3">
        <f>IFERROR(__xludf.DUMMYFUNCTION("IF(REGEXMATCH(I1354,""(?i)robotics""),1,0)"),0.0)</f>
        <v>0</v>
      </c>
      <c r="M1354" s="3">
        <f>IFERROR(__xludf.DUMMYFUNCTION("IF(REGEXMATCH(I1354,""(?i)coding club""),1,0)"),1.0)</f>
        <v>1</v>
      </c>
      <c r="N1354" s="3">
        <f>IFERROR(__xludf.DUMMYFUNCTION("IF(REGEXMATCH(I1354,""(?i)entrepreneurship cell""),1,0)"),0.0)</f>
        <v>0</v>
      </c>
      <c r="O1354" s="3">
        <f>IFERROR(__xludf.DUMMYFUNCTION("IF(REGEXMATCH(I1354,""(?i)cultural club""),1,0)"),1.0)</f>
        <v>1</v>
      </c>
      <c r="P1354" s="3">
        <f>IFERROR(__xludf.DUMMYFUNCTION("IF(REGEXMATCH(I1354,""(?i)sports club""),1,0)"),0.0)</f>
        <v>0</v>
      </c>
      <c r="Q1354" s="3" t="s">
        <v>1796</v>
      </c>
      <c r="R1354" s="3">
        <f>IFERROR(__xludf.DUMMYFUNCTION("COUNTA(SPLIT(Q1354,"",""))"),4.0)</f>
        <v>4</v>
      </c>
      <c r="S1354" s="3">
        <f>IFERROR(__xludf.DUMMYFUNCTION("IF(REGEXMATCH(Q1354,""(?i)c\+\+""),1,0)"),1.0)</f>
        <v>1</v>
      </c>
      <c r="T1354" s="3">
        <f>IFERROR(__xludf.DUMMYFUNCTION("IF(REGEXMATCH(Q1354,""(?i)machine learning""),1,0)"),1.0)</f>
        <v>1</v>
      </c>
      <c r="U1354" s="3">
        <f>IFERROR(__xludf.DUMMYFUNCTION("IF(REGEXMATCH(Q1354,""(?i)python""),1,0)"),0.0)</f>
        <v>0</v>
      </c>
      <c r="V1354" s="3">
        <f>IFERROR(__xludf.DUMMYFUNCTION("IF(REGEXMATCH(Q1354,""(?i)java""),1,0)"),1.0)</f>
        <v>1</v>
      </c>
      <c r="W1354" s="3">
        <f>IFERROR(__xludf.DUMMYFUNCTION("IF(REGEXMATCH(Q1354,""(?i)sql""),1,0)"),0.0)</f>
        <v>0</v>
      </c>
      <c r="X1354" s="3">
        <f>IFERROR(__xludf.DUMMYFUNCTION("IF(REGEXMATCH(Q1354,""(?i)web development""),1,0)"),1.0)</f>
        <v>1</v>
      </c>
      <c r="Y1354" s="3">
        <f>IFERROR(__xludf.DUMMYFUNCTION("IF(REGEXMATCH(Q1354,""(?i)data science""),1,0)"),0.0)</f>
        <v>0</v>
      </c>
      <c r="Z1354" s="3" t="s">
        <v>45</v>
      </c>
      <c r="AA1354" s="3" t="s">
        <v>67</v>
      </c>
      <c r="AB1354" s="3" t="s">
        <v>66</v>
      </c>
      <c r="AC1354" s="3" t="s">
        <v>67</v>
      </c>
      <c r="AD1354" s="3">
        <v>17.52</v>
      </c>
      <c r="AE1354" s="3" t="s">
        <v>75</v>
      </c>
      <c r="AF1354" s="3">
        <v>7.64</v>
      </c>
      <c r="AG1354" s="3">
        <v>6.27</v>
      </c>
      <c r="AH1354" s="3">
        <v>7.24</v>
      </c>
      <c r="AI1354" s="3">
        <v>4.58</v>
      </c>
      <c r="AJ1354" s="3">
        <v>9.72</v>
      </c>
      <c r="AK1354" s="3">
        <v>6.73</v>
      </c>
      <c r="AL1354" s="3">
        <v>8.19</v>
      </c>
      <c r="AM1354" s="3">
        <v>6.66</v>
      </c>
    </row>
    <row r="1355">
      <c r="A1355" s="3" t="s">
        <v>2836</v>
      </c>
      <c r="B1355" s="3" t="s">
        <v>212</v>
      </c>
      <c r="C1355" s="4">
        <v>19.0</v>
      </c>
      <c r="D1355" s="3" t="s">
        <v>41</v>
      </c>
      <c r="E1355" s="3" t="s">
        <v>59</v>
      </c>
      <c r="F1355" s="5">
        <v>6.99</v>
      </c>
      <c r="G1355" s="3">
        <v>0.0</v>
      </c>
      <c r="H1355" s="5">
        <v>94.96</v>
      </c>
      <c r="I1355" s="3" t="s">
        <v>14</v>
      </c>
      <c r="J1355" s="3">
        <f>IFERROR(__xludf.DUMMYFUNCTION("COUNTA(SPLIT(I1355,"",""))"),1.0)</f>
        <v>1</v>
      </c>
      <c r="K1355" s="3">
        <f>IFERROR(__xludf.DUMMYFUNCTION("IF(REGEXMATCH(I1355,""(?i)literary society""),1,0)"),0.0)</f>
        <v>0</v>
      </c>
      <c r="L1355" s="3">
        <f>IFERROR(__xludf.DUMMYFUNCTION("IF(REGEXMATCH(I1355,""(?i)robotics""),1,0)"),0.0)</f>
        <v>0</v>
      </c>
      <c r="M1355" s="3">
        <f>IFERROR(__xludf.DUMMYFUNCTION("IF(REGEXMATCH(I1355,""(?i)coding club""),1,0)"),0.0)</f>
        <v>0</v>
      </c>
      <c r="N1355" s="3">
        <f>IFERROR(__xludf.DUMMYFUNCTION("IF(REGEXMATCH(I1355,""(?i)entrepreneurship cell""),1,0)"),0.0)</f>
        <v>0</v>
      </c>
      <c r="O1355" s="3">
        <f>IFERROR(__xludf.DUMMYFUNCTION("IF(REGEXMATCH(I1355,""(?i)cultural club""),1,0)"),1.0)</f>
        <v>1</v>
      </c>
      <c r="P1355" s="3">
        <f>IFERROR(__xludf.DUMMYFUNCTION("IF(REGEXMATCH(I1355,""(?i)sports club""),1,0)"),0.0)</f>
        <v>0</v>
      </c>
      <c r="Q1355" s="3" t="s">
        <v>1307</v>
      </c>
      <c r="R1355" s="3">
        <f>IFERROR(__xludf.DUMMYFUNCTION("COUNTA(SPLIT(Q1355,"",""))"),2.0)</f>
        <v>2</v>
      </c>
      <c r="S1355" s="3">
        <f>IFERROR(__xludf.DUMMYFUNCTION("IF(REGEXMATCH(Q1355,""(?i)c\+\+""),1,0)"),0.0)</f>
        <v>0</v>
      </c>
      <c r="T1355" s="3">
        <f>IFERROR(__xludf.DUMMYFUNCTION("IF(REGEXMATCH(Q1355,""(?i)machine learning""),1,0)"),0.0)</f>
        <v>0</v>
      </c>
      <c r="U1355" s="3">
        <f>IFERROR(__xludf.DUMMYFUNCTION("IF(REGEXMATCH(Q1355,""(?i)python""),1,0)"),0.0)</f>
        <v>0</v>
      </c>
      <c r="V1355" s="3">
        <f>IFERROR(__xludf.DUMMYFUNCTION("IF(REGEXMATCH(Q1355,""(?i)java""),1,0)"),0.0)</f>
        <v>0</v>
      </c>
      <c r="W1355" s="3">
        <f>IFERROR(__xludf.DUMMYFUNCTION("IF(REGEXMATCH(Q1355,""(?i)sql""),1,0)"),1.0)</f>
        <v>1</v>
      </c>
      <c r="X1355" s="3">
        <f>IFERROR(__xludf.DUMMYFUNCTION("IF(REGEXMATCH(Q1355,""(?i)web development""),1,0)"),0.0)</f>
        <v>0</v>
      </c>
      <c r="Y1355" s="3">
        <f>IFERROR(__xludf.DUMMYFUNCTION("IF(REGEXMATCH(Q1355,""(?i)data science""),1,0)"),1.0)</f>
        <v>1</v>
      </c>
      <c r="Z1355" s="3" t="s">
        <v>55</v>
      </c>
      <c r="AA1355" s="3" t="s">
        <v>48</v>
      </c>
      <c r="AB1355" s="3" t="s">
        <v>66</v>
      </c>
      <c r="AC1355" s="3" t="s">
        <v>67</v>
      </c>
      <c r="AD1355" s="3">
        <v>7.24</v>
      </c>
      <c r="AE1355" s="3" t="s">
        <v>72</v>
      </c>
      <c r="AF1355" s="3">
        <v>6.28</v>
      </c>
      <c r="AG1355" s="3">
        <v>6.77</v>
      </c>
      <c r="AH1355" s="3">
        <v>8.18</v>
      </c>
      <c r="AI1355" s="3">
        <v>7.19</v>
      </c>
      <c r="AJ1355" s="3">
        <v>6.47</v>
      </c>
      <c r="AK1355" s="3">
        <v>7.48</v>
      </c>
      <c r="AL1355" s="3">
        <v>5.9</v>
      </c>
      <c r="AM1355" s="3">
        <v>7.68</v>
      </c>
    </row>
    <row r="1356">
      <c r="A1356" s="3" t="s">
        <v>2837</v>
      </c>
      <c r="B1356" s="3" t="s">
        <v>187</v>
      </c>
      <c r="C1356" s="4">
        <v>23.0</v>
      </c>
      <c r="D1356" s="3" t="s">
        <v>58</v>
      </c>
      <c r="E1356" s="3" t="s">
        <v>70</v>
      </c>
      <c r="F1356" s="5">
        <v>6.99</v>
      </c>
      <c r="G1356" s="3">
        <v>0.0</v>
      </c>
      <c r="H1356" s="5">
        <v>67.38</v>
      </c>
      <c r="I1356" s="3" t="s">
        <v>721</v>
      </c>
      <c r="J1356" s="3">
        <f>IFERROR(__xludf.DUMMYFUNCTION("COUNTA(SPLIT(I1356,"",""))"),3.0)</f>
        <v>3</v>
      </c>
      <c r="K1356" s="3">
        <f>IFERROR(__xludf.DUMMYFUNCTION("IF(REGEXMATCH(I1356,""(?i)literary society""),1,0)"),1.0)</f>
        <v>1</v>
      </c>
      <c r="L1356" s="3">
        <f>IFERROR(__xludf.DUMMYFUNCTION("IF(REGEXMATCH(I1356,""(?i)robotics""),1,0)"),0.0)</f>
        <v>0</v>
      </c>
      <c r="M1356" s="3">
        <f>IFERROR(__xludf.DUMMYFUNCTION("IF(REGEXMATCH(I1356,""(?i)coding club""),1,0)"),0.0)</f>
        <v>0</v>
      </c>
      <c r="N1356" s="3">
        <f>IFERROR(__xludf.DUMMYFUNCTION("IF(REGEXMATCH(I1356,""(?i)entrepreneurship cell""),1,0)"),1.0)</f>
        <v>1</v>
      </c>
      <c r="O1356" s="3">
        <f>IFERROR(__xludf.DUMMYFUNCTION("IF(REGEXMATCH(I1356,""(?i)cultural club""),1,0)"),1.0)</f>
        <v>1</v>
      </c>
      <c r="P1356" s="3">
        <f>IFERROR(__xludf.DUMMYFUNCTION("IF(REGEXMATCH(I1356,""(?i)sports club""),1,0)"),0.0)</f>
        <v>0</v>
      </c>
      <c r="Q1356" s="3" t="s">
        <v>722</v>
      </c>
      <c r="R1356" s="3">
        <f>IFERROR(__xludf.DUMMYFUNCTION("COUNTA(SPLIT(Q1356,"",""))"),4.0)</f>
        <v>4</v>
      </c>
      <c r="S1356" s="3">
        <f>IFERROR(__xludf.DUMMYFUNCTION("IF(REGEXMATCH(Q1356,""(?i)c\+\+""),1,0)"),0.0)</f>
        <v>0</v>
      </c>
      <c r="T1356" s="3">
        <f>IFERROR(__xludf.DUMMYFUNCTION("IF(REGEXMATCH(Q1356,""(?i)machine learning""),1,0)"),1.0)</f>
        <v>1</v>
      </c>
      <c r="U1356" s="3">
        <f>IFERROR(__xludf.DUMMYFUNCTION("IF(REGEXMATCH(Q1356,""(?i)python""),1,0)"),0.0)</f>
        <v>0</v>
      </c>
      <c r="V1356" s="3">
        <f>IFERROR(__xludf.DUMMYFUNCTION("IF(REGEXMATCH(Q1356,""(?i)java""),1,0)"),1.0)</f>
        <v>1</v>
      </c>
      <c r="W1356" s="3">
        <f>IFERROR(__xludf.DUMMYFUNCTION("IF(REGEXMATCH(Q1356,""(?i)sql""),1,0)"),0.0)</f>
        <v>0</v>
      </c>
      <c r="X1356" s="3">
        <f>IFERROR(__xludf.DUMMYFUNCTION("IF(REGEXMATCH(Q1356,""(?i)web development""),1,0)"),1.0)</f>
        <v>1</v>
      </c>
      <c r="Y1356" s="3">
        <f>IFERROR(__xludf.DUMMYFUNCTION("IF(REGEXMATCH(Q1356,""(?i)data science""),1,0)"),1.0)</f>
        <v>1</v>
      </c>
      <c r="Z1356" s="3" t="s">
        <v>45</v>
      </c>
      <c r="AA1356" s="3" t="s">
        <v>61</v>
      </c>
      <c r="AB1356" s="3" t="s">
        <v>47</v>
      </c>
      <c r="AC1356" s="3" t="s">
        <v>48</v>
      </c>
      <c r="AD1356" s="3">
        <v>0.0</v>
      </c>
      <c r="AE1356" s="3" t="s">
        <v>49</v>
      </c>
      <c r="AF1356" s="3">
        <v>7.15</v>
      </c>
      <c r="AG1356" s="3">
        <v>6.39</v>
      </c>
      <c r="AH1356" s="3">
        <v>7.14</v>
      </c>
      <c r="AI1356" s="3">
        <v>8.59</v>
      </c>
      <c r="AJ1356" s="3">
        <v>7.7</v>
      </c>
      <c r="AK1356" s="3">
        <v>5.86</v>
      </c>
      <c r="AL1356" s="3">
        <v>6.89</v>
      </c>
      <c r="AM1356" s="3">
        <v>6.2</v>
      </c>
    </row>
    <row r="1357">
      <c r="A1357" s="3" t="s">
        <v>2838</v>
      </c>
      <c r="B1357" s="3" t="s">
        <v>103</v>
      </c>
      <c r="C1357" s="4">
        <v>18.0</v>
      </c>
      <c r="D1357" s="3" t="s">
        <v>58</v>
      </c>
      <c r="E1357" s="3" t="s">
        <v>82</v>
      </c>
      <c r="F1357" s="5">
        <v>6.88</v>
      </c>
      <c r="G1357" s="3">
        <v>1.0</v>
      </c>
      <c r="H1357" s="5">
        <v>89.14</v>
      </c>
      <c r="I1357" s="3" t="s">
        <v>11</v>
      </c>
      <c r="J1357" s="3">
        <f>IFERROR(__xludf.DUMMYFUNCTION("COUNTA(SPLIT(I1357,"",""))"),1.0)</f>
        <v>1</v>
      </c>
      <c r="K1357" s="3">
        <f>IFERROR(__xludf.DUMMYFUNCTION("IF(REGEXMATCH(I1357,""(?i)literary society""),1,0)"),0.0)</f>
        <v>0</v>
      </c>
      <c r="L1357" s="3">
        <f>IFERROR(__xludf.DUMMYFUNCTION("IF(REGEXMATCH(I1357,""(?i)robotics""),1,0)"),1.0)</f>
        <v>1</v>
      </c>
      <c r="M1357" s="3">
        <f>IFERROR(__xludf.DUMMYFUNCTION("IF(REGEXMATCH(I1357,""(?i)coding club""),1,0)"),0.0)</f>
        <v>0</v>
      </c>
      <c r="N1357" s="3">
        <f>IFERROR(__xludf.DUMMYFUNCTION("IF(REGEXMATCH(I1357,""(?i)entrepreneurship cell""),1,0)"),0.0)</f>
        <v>0</v>
      </c>
      <c r="O1357" s="3">
        <f>IFERROR(__xludf.DUMMYFUNCTION("IF(REGEXMATCH(I1357,""(?i)cultural club""),1,0)"),0.0)</f>
        <v>0</v>
      </c>
      <c r="P1357" s="3">
        <f>IFERROR(__xludf.DUMMYFUNCTION("IF(REGEXMATCH(I1357,""(?i)sports club""),1,0)"),0.0)</f>
        <v>0</v>
      </c>
      <c r="Q1357" s="3" t="s">
        <v>79</v>
      </c>
      <c r="R1357" s="3">
        <f>IFERROR(__xludf.DUMMYFUNCTION("COUNTA(SPLIT(Q1357,"",""))"),3.0)</f>
        <v>3</v>
      </c>
      <c r="S1357" s="3">
        <f>IFERROR(__xludf.DUMMYFUNCTION("IF(REGEXMATCH(Q1357,""(?i)c\+\+""),1,0)"),1.0)</f>
        <v>1</v>
      </c>
      <c r="T1357" s="3">
        <f>IFERROR(__xludf.DUMMYFUNCTION("IF(REGEXMATCH(Q1357,""(?i)machine learning""),1,0)"),1.0)</f>
        <v>1</v>
      </c>
      <c r="U1357" s="3">
        <f>IFERROR(__xludf.DUMMYFUNCTION("IF(REGEXMATCH(Q1357,""(?i)python""),1,0)"),0.0)</f>
        <v>0</v>
      </c>
      <c r="V1357" s="3">
        <f>IFERROR(__xludf.DUMMYFUNCTION("IF(REGEXMATCH(Q1357,""(?i)java""),1,0)"),0.0)</f>
        <v>0</v>
      </c>
      <c r="W1357" s="3">
        <f>IFERROR(__xludf.DUMMYFUNCTION("IF(REGEXMATCH(Q1357,""(?i)sql""),1,0)"),0.0)</f>
        <v>0</v>
      </c>
      <c r="X1357" s="3">
        <f>IFERROR(__xludf.DUMMYFUNCTION("IF(REGEXMATCH(Q1357,""(?i)web development""),1,0)"),1.0)</f>
        <v>1</v>
      </c>
      <c r="Y1357" s="3">
        <f>IFERROR(__xludf.DUMMYFUNCTION("IF(REGEXMATCH(Q1357,""(?i)data science""),1,0)"),0.0)</f>
        <v>0</v>
      </c>
      <c r="Z1357" s="3" t="s">
        <v>55</v>
      </c>
      <c r="AA1357" s="3" t="s">
        <v>48</v>
      </c>
      <c r="AB1357" s="3" t="s">
        <v>47</v>
      </c>
      <c r="AC1357" s="3" t="s">
        <v>48</v>
      </c>
      <c r="AD1357" s="3">
        <v>0.0</v>
      </c>
      <c r="AE1357" s="3" t="s">
        <v>49</v>
      </c>
      <c r="AF1357" s="3">
        <v>7.25</v>
      </c>
      <c r="AG1357" s="3">
        <v>6.1</v>
      </c>
      <c r="AH1357" s="3">
        <v>6.43</v>
      </c>
      <c r="AI1357" s="3">
        <v>7.85</v>
      </c>
      <c r="AJ1357" s="3">
        <v>7.75</v>
      </c>
      <c r="AK1357" s="3">
        <v>6.32</v>
      </c>
      <c r="AL1357" s="3">
        <v>6.84</v>
      </c>
      <c r="AM1357" s="3">
        <v>6.46</v>
      </c>
    </row>
    <row r="1358">
      <c r="A1358" s="3" t="s">
        <v>2839</v>
      </c>
      <c r="B1358" s="3" t="s">
        <v>470</v>
      </c>
      <c r="C1358" s="4">
        <v>18.0</v>
      </c>
      <c r="D1358" s="3" t="s">
        <v>41</v>
      </c>
      <c r="E1358" s="3" t="s">
        <v>52</v>
      </c>
      <c r="F1358" s="5">
        <v>7.06</v>
      </c>
      <c r="G1358" s="3">
        <v>0.0</v>
      </c>
      <c r="H1358" s="5">
        <v>78.54</v>
      </c>
      <c r="I1358" s="3" t="s">
        <v>120</v>
      </c>
      <c r="J1358" s="3">
        <f>IFERROR(__xludf.DUMMYFUNCTION("COUNTA(SPLIT(I1358,"",""))"),2.0)</f>
        <v>2</v>
      </c>
      <c r="K1358" s="3">
        <f>IFERROR(__xludf.DUMMYFUNCTION("IF(REGEXMATCH(I1358,""(?i)literary society""),1,0)"),0.0)</f>
        <v>0</v>
      </c>
      <c r="L1358" s="3">
        <f>IFERROR(__xludf.DUMMYFUNCTION("IF(REGEXMATCH(I1358,""(?i)robotics""),1,0)"),0.0)</f>
        <v>0</v>
      </c>
      <c r="M1358" s="3">
        <f>IFERROR(__xludf.DUMMYFUNCTION("IF(REGEXMATCH(I1358,""(?i)coding club""),1,0)"),1.0)</f>
        <v>1</v>
      </c>
      <c r="N1358" s="3">
        <f>IFERROR(__xludf.DUMMYFUNCTION("IF(REGEXMATCH(I1358,""(?i)entrepreneurship cell""),1,0)"),0.0)</f>
        <v>0</v>
      </c>
      <c r="O1358" s="3">
        <f>IFERROR(__xludf.DUMMYFUNCTION("IF(REGEXMATCH(I1358,""(?i)cultural club""),1,0)"),1.0)</f>
        <v>1</v>
      </c>
      <c r="P1358" s="3">
        <f>IFERROR(__xludf.DUMMYFUNCTION("IF(REGEXMATCH(I1358,""(?i)sports club""),1,0)"),0.0)</f>
        <v>0</v>
      </c>
      <c r="Q1358" s="3" t="s">
        <v>375</v>
      </c>
      <c r="R1358" s="3">
        <f>IFERROR(__xludf.DUMMYFUNCTION("COUNTA(SPLIT(Q1358,"",""))"),2.0)</f>
        <v>2</v>
      </c>
      <c r="S1358" s="3">
        <f>IFERROR(__xludf.DUMMYFUNCTION("IF(REGEXMATCH(Q1358,""(?i)c\+\+""),1,0)"),0.0)</f>
        <v>0</v>
      </c>
      <c r="T1358" s="3">
        <f>IFERROR(__xludf.DUMMYFUNCTION("IF(REGEXMATCH(Q1358,""(?i)machine learning""),1,0)"),0.0)</f>
        <v>0</v>
      </c>
      <c r="U1358" s="3">
        <f>IFERROR(__xludf.DUMMYFUNCTION("IF(REGEXMATCH(Q1358,""(?i)python""),1,0)"),1.0)</f>
        <v>1</v>
      </c>
      <c r="V1358" s="3">
        <f>IFERROR(__xludf.DUMMYFUNCTION("IF(REGEXMATCH(Q1358,""(?i)java""),1,0)"),0.0)</f>
        <v>0</v>
      </c>
      <c r="W1358" s="3">
        <f>IFERROR(__xludf.DUMMYFUNCTION("IF(REGEXMATCH(Q1358,""(?i)sql""),1,0)"),0.0)</f>
        <v>0</v>
      </c>
      <c r="X1358" s="3">
        <f>IFERROR(__xludf.DUMMYFUNCTION("IF(REGEXMATCH(Q1358,""(?i)web development""),1,0)"),1.0)</f>
        <v>1</v>
      </c>
      <c r="Y1358" s="3">
        <f>IFERROR(__xludf.DUMMYFUNCTION("IF(REGEXMATCH(Q1358,""(?i)data science""),1,0)"),0.0)</f>
        <v>0</v>
      </c>
      <c r="Z1358" s="3" t="s">
        <v>55</v>
      </c>
      <c r="AA1358" s="3" t="s">
        <v>48</v>
      </c>
      <c r="AB1358" s="3" t="s">
        <v>66</v>
      </c>
      <c r="AC1358" s="3" t="s">
        <v>46</v>
      </c>
      <c r="AD1358" s="3">
        <v>18.09</v>
      </c>
      <c r="AE1358" s="3" t="s">
        <v>106</v>
      </c>
      <c r="AF1358" s="3">
        <v>8.03</v>
      </c>
      <c r="AG1358" s="3">
        <v>7.68</v>
      </c>
      <c r="AH1358" s="3">
        <v>6.61</v>
      </c>
      <c r="AI1358" s="3">
        <v>7.32</v>
      </c>
      <c r="AJ1358" s="3">
        <v>8.26</v>
      </c>
      <c r="AK1358" s="3">
        <v>6.8</v>
      </c>
      <c r="AL1358" s="3">
        <v>6.69</v>
      </c>
      <c r="AM1358" s="3">
        <v>5.11</v>
      </c>
    </row>
    <row r="1359">
      <c r="A1359" s="3" t="s">
        <v>2840</v>
      </c>
      <c r="B1359" s="3" t="s">
        <v>2841</v>
      </c>
      <c r="C1359" s="4">
        <v>21.0</v>
      </c>
      <c r="D1359" s="3" t="s">
        <v>58</v>
      </c>
      <c r="E1359" s="3" t="s">
        <v>59</v>
      </c>
      <c r="F1359" s="5">
        <v>7.54</v>
      </c>
      <c r="G1359" s="3">
        <v>0.0</v>
      </c>
      <c r="H1359" s="5">
        <v>74.41</v>
      </c>
      <c r="I1359" s="3" t="s">
        <v>138</v>
      </c>
      <c r="J1359" s="3">
        <f>IFERROR(__xludf.DUMMYFUNCTION("COUNTA(SPLIT(I1359,"",""))"),3.0)</f>
        <v>3</v>
      </c>
      <c r="K1359" s="3">
        <f>IFERROR(__xludf.DUMMYFUNCTION("IF(REGEXMATCH(I1359,""(?i)literary society""),1,0)"),1.0)</f>
        <v>1</v>
      </c>
      <c r="L1359" s="3">
        <f>IFERROR(__xludf.DUMMYFUNCTION("IF(REGEXMATCH(I1359,""(?i)robotics""),1,0)"),1.0)</f>
        <v>1</v>
      </c>
      <c r="M1359" s="3">
        <f>IFERROR(__xludf.DUMMYFUNCTION("IF(REGEXMATCH(I1359,""(?i)coding club""),1,0)"),0.0)</f>
        <v>0</v>
      </c>
      <c r="N1359" s="3">
        <f>IFERROR(__xludf.DUMMYFUNCTION("IF(REGEXMATCH(I1359,""(?i)entrepreneurship cell""),1,0)"),0.0)</f>
        <v>0</v>
      </c>
      <c r="O1359" s="3">
        <f>IFERROR(__xludf.DUMMYFUNCTION("IF(REGEXMATCH(I1359,""(?i)cultural club""),1,0)"),0.0)</f>
        <v>0</v>
      </c>
      <c r="P1359" s="3">
        <f>IFERROR(__xludf.DUMMYFUNCTION("IF(REGEXMATCH(I1359,""(?i)sports club""),1,0)"),1.0)</f>
        <v>1</v>
      </c>
      <c r="Q1359" s="3" t="s">
        <v>139</v>
      </c>
      <c r="R1359" s="3">
        <f>IFERROR(__xludf.DUMMYFUNCTION("COUNTA(SPLIT(Q1359,"",""))"),2.0)</f>
        <v>2</v>
      </c>
      <c r="S1359" s="3">
        <f>IFERROR(__xludf.DUMMYFUNCTION("IF(REGEXMATCH(Q1359,""(?i)c\+\+""),1,0)"),0.0)</f>
        <v>0</v>
      </c>
      <c r="T1359" s="3">
        <f>IFERROR(__xludf.DUMMYFUNCTION("IF(REGEXMATCH(Q1359,""(?i)machine learning""),1,0)"),0.0)</f>
        <v>0</v>
      </c>
      <c r="U1359" s="3">
        <f>IFERROR(__xludf.DUMMYFUNCTION("IF(REGEXMATCH(Q1359,""(?i)python""),1,0)"),0.0)</f>
        <v>0</v>
      </c>
      <c r="V1359" s="3">
        <f>IFERROR(__xludf.DUMMYFUNCTION("IF(REGEXMATCH(Q1359,""(?i)java""),1,0)"),0.0)</f>
        <v>0</v>
      </c>
      <c r="W1359" s="3">
        <f>IFERROR(__xludf.DUMMYFUNCTION("IF(REGEXMATCH(Q1359,""(?i)sql""),1,0)"),0.0)</f>
        <v>0</v>
      </c>
      <c r="X1359" s="3">
        <f>IFERROR(__xludf.DUMMYFUNCTION("IF(REGEXMATCH(Q1359,""(?i)web development""),1,0)"),1.0)</f>
        <v>1</v>
      </c>
      <c r="Y1359" s="3">
        <f>IFERROR(__xludf.DUMMYFUNCTION("IF(REGEXMATCH(Q1359,""(?i)data science""),1,0)"),1.0)</f>
        <v>1</v>
      </c>
      <c r="Z1359" s="3" t="s">
        <v>45</v>
      </c>
      <c r="AA1359" s="3" t="s">
        <v>61</v>
      </c>
      <c r="AB1359" s="3" t="s">
        <v>47</v>
      </c>
      <c r="AC1359" s="3" t="s">
        <v>48</v>
      </c>
      <c r="AD1359" s="3">
        <v>0.0</v>
      </c>
      <c r="AE1359" s="3" t="s">
        <v>49</v>
      </c>
      <c r="AF1359" s="3">
        <v>5.92</v>
      </c>
      <c r="AG1359" s="3">
        <v>6.78</v>
      </c>
      <c r="AH1359" s="3">
        <v>9.13</v>
      </c>
      <c r="AI1359" s="3">
        <v>8.06</v>
      </c>
      <c r="AJ1359" s="3">
        <v>7.21</v>
      </c>
      <c r="AK1359" s="3">
        <v>7.55</v>
      </c>
      <c r="AL1359" s="3">
        <v>8.02</v>
      </c>
      <c r="AM1359" s="3">
        <v>7.68</v>
      </c>
    </row>
    <row r="1360">
      <c r="A1360" s="3" t="s">
        <v>2842</v>
      </c>
      <c r="B1360" s="3" t="s">
        <v>2843</v>
      </c>
      <c r="C1360" s="4">
        <v>20.0</v>
      </c>
      <c r="D1360" s="3" t="s">
        <v>41</v>
      </c>
      <c r="E1360" s="3" t="s">
        <v>59</v>
      </c>
      <c r="F1360" s="5">
        <v>7.01</v>
      </c>
      <c r="G1360" s="3">
        <v>0.0</v>
      </c>
      <c r="H1360" s="5">
        <v>85.33</v>
      </c>
      <c r="I1360" s="3" t="s">
        <v>667</v>
      </c>
      <c r="J1360" s="3">
        <f>IFERROR(__xludf.DUMMYFUNCTION("COUNTA(SPLIT(I1360,"",""))"),2.0)</f>
        <v>2</v>
      </c>
      <c r="K1360" s="3">
        <f>IFERROR(__xludf.DUMMYFUNCTION("IF(REGEXMATCH(I1360,""(?i)literary society""),1,0)"),0.0)</f>
        <v>0</v>
      </c>
      <c r="L1360" s="3">
        <f>IFERROR(__xludf.DUMMYFUNCTION("IF(REGEXMATCH(I1360,""(?i)robotics""),1,0)"),0.0)</f>
        <v>0</v>
      </c>
      <c r="M1360" s="3">
        <f>IFERROR(__xludf.DUMMYFUNCTION("IF(REGEXMATCH(I1360,""(?i)coding club""),1,0)"),0.0)</f>
        <v>0</v>
      </c>
      <c r="N1360" s="3">
        <f>IFERROR(__xludf.DUMMYFUNCTION("IF(REGEXMATCH(I1360,""(?i)entrepreneurship cell""),1,0)"),1.0)</f>
        <v>1</v>
      </c>
      <c r="O1360" s="3">
        <f>IFERROR(__xludf.DUMMYFUNCTION("IF(REGEXMATCH(I1360,""(?i)cultural club""),1,0)"),0.0)</f>
        <v>0</v>
      </c>
      <c r="P1360" s="3">
        <f>IFERROR(__xludf.DUMMYFUNCTION("IF(REGEXMATCH(I1360,""(?i)sports club""),1,0)"),1.0)</f>
        <v>1</v>
      </c>
      <c r="Q1360" s="3" t="s">
        <v>2844</v>
      </c>
      <c r="R1360" s="3">
        <f>IFERROR(__xludf.DUMMYFUNCTION("COUNTA(SPLIT(Q1360,"",""))"),4.0)</f>
        <v>4</v>
      </c>
      <c r="S1360" s="3">
        <f>IFERROR(__xludf.DUMMYFUNCTION("IF(REGEXMATCH(Q1360,""(?i)c\+\+""),1,0)"),1.0)</f>
        <v>1</v>
      </c>
      <c r="T1360" s="3">
        <f>IFERROR(__xludf.DUMMYFUNCTION("IF(REGEXMATCH(Q1360,""(?i)machine learning""),1,0)"),1.0)</f>
        <v>1</v>
      </c>
      <c r="U1360" s="3">
        <f>IFERROR(__xludf.DUMMYFUNCTION("IF(REGEXMATCH(Q1360,""(?i)python""),1,0)"),0.0)</f>
        <v>0</v>
      </c>
      <c r="V1360" s="3">
        <f>IFERROR(__xludf.DUMMYFUNCTION("IF(REGEXMATCH(Q1360,""(?i)java""),1,0)"),0.0)</f>
        <v>0</v>
      </c>
      <c r="W1360" s="3">
        <f>IFERROR(__xludf.DUMMYFUNCTION("IF(REGEXMATCH(Q1360,""(?i)sql""),1,0)"),1.0)</f>
        <v>1</v>
      </c>
      <c r="X1360" s="3">
        <f>IFERROR(__xludf.DUMMYFUNCTION("IF(REGEXMATCH(Q1360,""(?i)web development""),1,0)"),0.0)</f>
        <v>0</v>
      </c>
      <c r="Y1360" s="3">
        <f>IFERROR(__xludf.DUMMYFUNCTION("IF(REGEXMATCH(Q1360,""(?i)data science""),1,0)"),1.0)</f>
        <v>1</v>
      </c>
      <c r="Z1360" s="3" t="s">
        <v>45</v>
      </c>
      <c r="AA1360" s="3" t="s">
        <v>61</v>
      </c>
      <c r="AB1360" s="3" t="s">
        <v>66</v>
      </c>
      <c r="AC1360" s="3" t="s">
        <v>98</v>
      </c>
      <c r="AD1360" s="3">
        <v>15.51</v>
      </c>
      <c r="AE1360" s="3" t="s">
        <v>72</v>
      </c>
      <c r="AF1360" s="3">
        <v>7.14</v>
      </c>
      <c r="AG1360" s="3">
        <v>7.98</v>
      </c>
      <c r="AH1360" s="3">
        <v>7.86</v>
      </c>
      <c r="AI1360" s="3">
        <v>7.62</v>
      </c>
      <c r="AJ1360" s="3">
        <v>7.01</v>
      </c>
      <c r="AK1360" s="3">
        <v>7.06</v>
      </c>
      <c r="AL1360" s="3">
        <v>5.31</v>
      </c>
      <c r="AM1360" s="3">
        <v>6.1</v>
      </c>
    </row>
    <row r="1361">
      <c r="A1361" s="3" t="s">
        <v>2845</v>
      </c>
      <c r="B1361" s="3" t="s">
        <v>127</v>
      </c>
      <c r="C1361" s="4">
        <v>22.0</v>
      </c>
      <c r="D1361" s="3" t="s">
        <v>58</v>
      </c>
      <c r="E1361" s="3" t="s">
        <v>52</v>
      </c>
      <c r="F1361" s="5">
        <v>6.78</v>
      </c>
      <c r="G1361" s="3">
        <v>0.0</v>
      </c>
      <c r="H1361" s="5">
        <v>72.29</v>
      </c>
      <c r="I1361" s="3" t="s">
        <v>1100</v>
      </c>
      <c r="J1361" s="3">
        <f>IFERROR(__xludf.DUMMYFUNCTION("COUNTA(SPLIT(I1361,"",""))"),3.0)</f>
        <v>3</v>
      </c>
      <c r="K1361" s="3">
        <f>IFERROR(__xludf.DUMMYFUNCTION("IF(REGEXMATCH(I1361,""(?i)literary society""),1,0)"),1.0)</f>
        <v>1</v>
      </c>
      <c r="L1361" s="3">
        <f>IFERROR(__xludf.DUMMYFUNCTION("IF(REGEXMATCH(I1361,""(?i)robotics""),1,0)"),0.0)</f>
        <v>0</v>
      </c>
      <c r="M1361" s="3">
        <f>IFERROR(__xludf.DUMMYFUNCTION("IF(REGEXMATCH(I1361,""(?i)coding club""),1,0)"),1.0)</f>
        <v>1</v>
      </c>
      <c r="N1361" s="3">
        <f>IFERROR(__xludf.DUMMYFUNCTION("IF(REGEXMATCH(I1361,""(?i)entrepreneurship cell""),1,0)"),1.0)</f>
        <v>1</v>
      </c>
      <c r="O1361" s="3">
        <f>IFERROR(__xludf.DUMMYFUNCTION("IF(REGEXMATCH(I1361,""(?i)cultural club""),1,0)"),0.0)</f>
        <v>0</v>
      </c>
      <c r="P1361" s="3">
        <f>IFERROR(__xludf.DUMMYFUNCTION("IF(REGEXMATCH(I1361,""(?i)sports club""),1,0)"),0.0)</f>
        <v>0</v>
      </c>
      <c r="Q1361" s="3" t="s">
        <v>1851</v>
      </c>
      <c r="R1361" s="3">
        <f>IFERROR(__xludf.DUMMYFUNCTION("COUNTA(SPLIT(Q1361,"",""))"),3.0)</f>
        <v>3</v>
      </c>
      <c r="S1361" s="3">
        <f>IFERROR(__xludf.DUMMYFUNCTION("IF(REGEXMATCH(Q1361,""(?i)c\+\+""),1,0)"),0.0)</f>
        <v>0</v>
      </c>
      <c r="T1361" s="3">
        <f>IFERROR(__xludf.DUMMYFUNCTION("IF(REGEXMATCH(Q1361,""(?i)machine learning""),1,0)"),0.0)</f>
        <v>0</v>
      </c>
      <c r="U1361" s="3">
        <f>IFERROR(__xludf.DUMMYFUNCTION("IF(REGEXMATCH(Q1361,""(?i)python""),1,0)"),0.0)</f>
        <v>0</v>
      </c>
      <c r="V1361" s="3">
        <f>IFERROR(__xludf.DUMMYFUNCTION("IF(REGEXMATCH(Q1361,""(?i)java""),1,0)"),0.0)</f>
        <v>0</v>
      </c>
      <c r="W1361" s="3">
        <f>IFERROR(__xludf.DUMMYFUNCTION("IF(REGEXMATCH(Q1361,""(?i)sql""),1,0)"),1.0)</f>
        <v>1</v>
      </c>
      <c r="X1361" s="3">
        <f>IFERROR(__xludf.DUMMYFUNCTION("IF(REGEXMATCH(Q1361,""(?i)web development""),1,0)"),1.0)</f>
        <v>1</v>
      </c>
      <c r="Y1361" s="3">
        <f>IFERROR(__xludf.DUMMYFUNCTION("IF(REGEXMATCH(Q1361,""(?i)data science""),1,0)"),1.0)</f>
        <v>1</v>
      </c>
      <c r="Z1361" s="3" t="s">
        <v>55</v>
      </c>
      <c r="AA1361" s="3" t="s">
        <v>48</v>
      </c>
      <c r="AB1361" s="3" t="s">
        <v>66</v>
      </c>
      <c r="AC1361" s="3" t="s">
        <v>46</v>
      </c>
      <c r="AD1361" s="3">
        <v>16.65</v>
      </c>
      <c r="AE1361" s="3" t="s">
        <v>75</v>
      </c>
      <c r="AF1361" s="3">
        <v>7.76</v>
      </c>
      <c r="AG1361" s="3">
        <v>7.28</v>
      </c>
      <c r="AH1361" s="3">
        <v>7.1</v>
      </c>
      <c r="AI1361" s="3">
        <v>6.94</v>
      </c>
      <c r="AJ1361" s="3">
        <v>6.25</v>
      </c>
      <c r="AK1361" s="3">
        <v>6.72</v>
      </c>
      <c r="AL1361" s="3">
        <v>5.31</v>
      </c>
      <c r="AM1361" s="3">
        <v>6.9</v>
      </c>
    </row>
    <row r="1362">
      <c r="A1362" s="3" t="s">
        <v>2846</v>
      </c>
      <c r="B1362" s="3" t="s">
        <v>2847</v>
      </c>
      <c r="C1362" s="4">
        <v>22.0</v>
      </c>
      <c r="D1362" s="3" t="s">
        <v>41</v>
      </c>
      <c r="E1362" s="3" t="s">
        <v>42</v>
      </c>
      <c r="F1362" s="5">
        <v>7.32</v>
      </c>
      <c r="G1362" s="3">
        <v>1.0</v>
      </c>
      <c r="H1362" s="5">
        <v>68.08</v>
      </c>
      <c r="I1362" s="3" t="s">
        <v>770</v>
      </c>
      <c r="J1362" s="3">
        <f>IFERROR(__xludf.DUMMYFUNCTION("COUNTA(SPLIT(I1362,"",""))"),3.0)</f>
        <v>3</v>
      </c>
      <c r="K1362" s="3">
        <f>IFERROR(__xludf.DUMMYFUNCTION("IF(REGEXMATCH(I1362,""(?i)literary society""),1,0)"),1.0)</f>
        <v>1</v>
      </c>
      <c r="L1362" s="3">
        <f>IFERROR(__xludf.DUMMYFUNCTION("IF(REGEXMATCH(I1362,""(?i)robotics""),1,0)"),0.0)</f>
        <v>0</v>
      </c>
      <c r="M1362" s="3">
        <f>IFERROR(__xludf.DUMMYFUNCTION("IF(REGEXMATCH(I1362,""(?i)coding club""),1,0)"),1.0)</f>
        <v>1</v>
      </c>
      <c r="N1362" s="3">
        <f>IFERROR(__xludf.DUMMYFUNCTION("IF(REGEXMATCH(I1362,""(?i)entrepreneurship cell""),1,0)"),1.0)</f>
        <v>1</v>
      </c>
      <c r="O1362" s="3">
        <f>IFERROR(__xludf.DUMMYFUNCTION("IF(REGEXMATCH(I1362,""(?i)cultural club""),1,0)"),0.0)</f>
        <v>0</v>
      </c>
      <c r="P1362" s="3">
        <f>IFERROR(__xludf.DUMMYFUNCTION("IF(REGEXMATCH(I1362,""(?i)sports club""),1,0)"),0.0)</f>
        <v>0</v>
      </c>
      <c r="Q1362" s="3" t="s">
        <v>771</v>
      </c>
      <c r="R1362" s="3">
        <f>IFERROR(__xludf.DUMMYFUNCTION("COUNTA(SPLIT(Q1362,"",""))"),5.0)</f>
        <v>5</v>
      </c>
      <c r="S1362" s="3">
        <f>IFERROR(__xludf.DUMMYFUNCTION("IF(REGEXMATCH(Q1362,""(?i)c\+\+""),1,0)"),1.0)</f>
        <v>1</v>
      </c>
      <c r="T1362" s="3">
        <f>IFERROR(__xludf.DUMMYFUNCTION("IF(REGEXMATCH(Q1362,""(?i)machine learning""),1,0)"),1.0)</f>
        <v>1</v>
      </c>
      <c r="U1362" s="3">
        <f>IFERROR(__xludf.DUMMYFUNCTION("IF(REGEXMATCH(Q1362,""(?i)python""),1,0)"),1.0)</f>
        <v>1</v>
      </c>
      <c r="V1362" s="3">
        <f>IFERROR(__xludf.DUMMYFUNCTION("IF(REGEXMATCH(Q1362,""(?i)java""),1,0)"),1.0)</f>
        <v>1</v>
      </c>
      <c r="W1362" s="3">
        <f>IFERROR(__xludf.DUMMYFUNCTION("IF(REGEXMATCH(Q1362,""(?i)sql""),1,0)"),0.0)</f>
        <v>0</v>
      </c>
      <c r="X1362" s="3">
        <f>IFERROR(__xludf.DUMMYFUNCTION("IF(REGEXMATCH(Q1362,""(?i)web development""),1,0)"),0.0)</f>
        <v>0</v>
      </c>
      <c r="Y1362" s="3">
        <f>IFERROR(__xludf.DUMMYFUNCTION("IF(REGEXMATCH(Q1362,""(?i)data science""),1,0)"),1.0)</f>
        <v>1</v>
      </c>
      <c r="Z1362" s="3" t="s">
        <v>45</v>
      </c>
      <c r="AA1362" s="3" t="s">
        <v>98</v>
      </c>
      <c r="AB1362" s="3" t="s">
        <v>47</v>
      </c>
      <c r="AC1362" s="3" t="s">
        <v>48</v>
      </c>
      <c r="AD1362" s="3">
        <v>0.0</v>
      </c>
      <c r="AE1362" s="3" t="s">
        <v>49</v>
      </c>
      <c r="AF1362" s="3">
        <v>7.56</v>
      </c>
      <c r="AG1362" s="3">
        <v>8.16</v>
      </c>
      <c r="AH1362" s="3">
        <v>6.65</v>
      </c>
      <c r="AI1362" s="3">
        <v>8.44</v>
      </c>
      <c r="AJ1362" s="3">
        <v>5.28</v>
      </c>
      <c r="AK1362" s="3">
        <v>8.08</v>
      </c>
      <c r="AL1362" s="3">
        <v>8.15</v>
      </c>
      <c r="AM1362" s="3">
        <v>6.23</v>
      </c>
    </row>
    <row r="1363">
      <c r="A1363" s="3" t="s">
        <v>2848</v>
      </c>
      <c r="B1363" s="3" t="s">
        <v>40</v>
      </c>
      <c r="C1363" s="4">
        <v>22.0</v>
      </c>
      <c r="D1363" s="3" t="s">
        <v>41</v>
      </c>
      <c r="E1363" s="3" t="s">
        <v>70</v>
      </c>
      <c r="F1363" s="5">
        <v>7.61</v>
      </c>
      <c r="G1363" s="3">
        <v>0.0</v>
      </c>
      <c r="H1363" s="5">
        <v>78.22</v>
      </c>
      <c r="I1363" s="3" t="s">
        <v>530</v>
      </c>
      <c r="J1363" s="3">
        <f>IFERROR(__xludf.DUMMYFUNCTION("COUNTA(SPLIT(I1363,"",""))"),3.0)</f>
        <v>3</v>
      </c>
      <c r="K1363" s="3">
        <f>IFERROR(__xludf.DUMMYFUNCTION("IF(REGEXMATCH(I1363,""(?i)literary society""),1,0)"),0.0)</f>
        <v>0</v>
      </c>
      <c r="L1363" s="3">
        <f>IFERROR(__xludf.DUMMYFUNCTION("IF(REGEXMATCH(I1363,""(?i)robotics""),1,0)"),0.0)</f>
        <v>0</v>
      </c>
      <c r="M1363" s="3">
        <f>IFERROR(__xludf.DUMMYFUNCTION("IF(REGEXMATCH(I1363,""(?i)coding club""),1,0)"),0.0)</f>
        <v>0</v>
      </c>
      <c r="N1363" s="3">
        <f>IFERROR(__xludf.DUMMYFUNCTION("IF(REGEXMATCH(I1363,""(?i)entrepreneurship cell""),1,0)"),1.0)</f>
        <v>1</v>
      </c>
      <c r="O1363" s="3">
        <f>IFERROR(__xludf.DUMMYFUNCTION("IF(REGEXMATCH(I1363,""(?i)cultural club""),1,0)"),1.0)</f>
        <v>1</v>
      </c>
      <c r="P1363" s="3">
        <f>IFERROR(__xludf.DUMMYFUNCTION("IF(REGEXMATCH(I1363,""(?i)sports club""),1,0)"),1.0)</f>
        <v>1</v>
      </c>
      <c r="Q1363" s="3" t="s">
        <v>1496</v>
      </c>
      <c r="R1363" s="3">
        <f>IFERROR(__xludf.DUMMYFUNCTION("COUNTA(SPLIT(Q1363,"",""))"),4.0)</f>
        <v>4</v>
      </c>
      <c r="S1363" s="3">
        <f>IFERROR(__xludf.DUMMYFUNCTION("IF(REGEXMATCH(Q1363,""(?i)c\+\+""),1,0)"),1.0)</f>
        <v>1</v>
      </c>
      <c r="T1363" s="3">
        <f>IFERROR(__xludf.DUMMYFUNCTION("IF(REGEXMATCH(Q1363,""(?i)machine learning""),1,0)"),1.0)</f>
        <v>1</v>
      </c>
      <c r="U1363" s="3">
        <f>IFERROR(__xludf.DUMMYFUNCTION("IF(REGEXMATCH(Q1363,""(?i)python""),1,0)"),0.0)</f>
        <v>0</v>
      </c>
      <c r="V1363" s="3">
        <f>IFERROR(__xludf.DUMMYFUNCTION("IF(REGEXMATCH(Q1363,""(?i)java""),1,0)"),0.0)</f>
        <v>0</v>
      </c>
      <c r="W1363" s="3">
        <f>IFERROR(__xludf.DUMMYFUNCTION("IF(REGEXMATCH(Q1363,""(?i)sql""),1,0)"),1.0)</f>
        <v>1</v>
      </c>
      <c r="X1363" s="3">
        <f>IFERROR(__xludf.DUMMYFUNCTION("IF(REGEXMATCH(Q1363,""(?i)web development""),1,0)"),0.0)</f>
        <v>0</v>
      </c>
      <c r="Y1363" s="3">
        <f>IFERROR(__xludf.DUMMYFUNCTION("IF(REGEXMATCH(Q1363,""(?i)data science""),1,0)"),1.0)</f>
        <v>1</v>
      </c>
      <c r="Z1363" s="3" t="s">
        <v>55</v>
      </c>
      <c r="AA1363" s="3" t="s">
        <v>48</v>
      </c>
      <c r="AB1363" s="3" t="s">
        <v>66</v>
      </c>
      <c r="AC1363" s="3" t="s">
        <v>98</v>
      </c>
      <c r="AD1363" s="3">
        <v>18.15</v>
      </c>
      <c r="AE1363" s="3" t="s">
        <v>106</v>
      </c>
      <c r="AF1363" s="3">
        <v>6.51</v>
      </c>
      <c r="AG1363" s="3">
        <v>8.07</v>
      </c>
      <c r="AH1363" s="3">
        <v>7.5</v>
      </c>
      <c r="AI1363" s="3">
        <v>9.08</v>
      </c>
      <c r="AJ1363" s="3">
        <v>8.18</v>
      </c>
      <c r="AK1363" s="3">
        <v>8.14</v>
      </c>
      <c r="AL1363" s="3">
        <v>5.61</v>
      </c>
      <c r="AM1363" s="3">
        <v>7.76</v>
      </c>
    </row>
    <row r="1364">
      <c r="A1364" s="3" t="s">
        <v>2849</v>
      </c>
      <c r="B1364" s="3" t="s">
        <v>103</v>
      </c>
      <c r="C1364" s="4">
        <v>22.0</v>
      </c>
      <c r="D1364" s="3" t="s">
        <v>58</v>
      </c>
      <c r="E1364" s="3" t="s">
        <v>70</v>
      </c>
      <c r="F1364" s="5">
        <v>6.82</v>
      </c>
      <c r="G1364" s="3">
        <v>2.0</v>
      </c>
      <c r="H1364" s="5">
        <v>71.29</v>
      </c>
      <c r="I1364" s="3" t="s">
        <v>458</v>
      </c>
      <c r="J1364" s="3">
        <f>IFERROR(__xludf.DUMMYFUNCTION("COUNTA(SPLIT(I1364,"",""))"),2.0)</f>
        <v>2</v>
      </c>
      <c r="K1364" s="3">
        <f>IFERROR(__xludf.DUMMYFUNCTION("IF(REGEXMATCH(I1364,""(?i)literary society""),1,0)"),0.0)</f>
        <v>0</v>
      </c>
      <c r="L1364" s="3">
        <f>IFERROR(__xludf.DUMMYFUNCTION("IF(REGEXMATCH(I1364,""(?i)robotics""),1,0)"),1.0)</f>
        <v>1</v>
      </c>
      <c r="M1364" s="3">
        <f>IFERROR(__xludf.DUMMYFUNCTION("IF(REGEXMATCH(I1364,""(?i)coding club""),1,0)"),1.0)</f>
        <v>1</v>
      </c>
      <c r="N1364" s="3">
        <f>IFERROR(__xludf.DUMMYFUNCTION("IF(REGEXMATCH(I1364,""(?i)entrepreneurship cell""),1,0)"),0.0)</f>
        <v>0</v>
      </c>
      <c r="O1364" s="3">
        <f>IFERROR(__xludf.DUMMYFUNCTION("IF(REGEXMATCH(I1364,""(?i)cultural club""),1,0)"),0.0)</f>
        <v>0</v>
      </c>
      <c r="P1364" s="3">
        <f>IFERROR(__xludf.DUMMYFUNCTION("IF(REGEXMATCH(I1364,""(?i)sports club""),1,0)"),0.0)</f>
        <v>0</v>
      </c>
      <c r="Q1364" s="3" t="s">
        <v>2031</v>
      </c>
      <c r="R1364" s="3">
        <f>IFERROR(__xludf.DUMMYFUNCTION("COUNTA(SPLIT(Q1364,"",""))"),5.0)</f>
        <v>5</v>
      </c>
      <c r="S1364" s="3">
        <f>IFERROR(__xludf.DUMMYFUNCTION("IF(REGEXMATCH(Q1364,""(?i)c\+\+""),1,0)"),1.0)</f>
        <v>1</v>
      </c>
      <c r="T1364" s="3">
        <f>IFERROR(__xludf.DUMMYFUNCTION("IF(REGEXMATCH(Q1364,""(?i)machine learning""),1,0)"),1.0)</f>
        <v>1</v>
      </c>
      <c r="U1364" s="3">
        <f>IFERROR(__xludf.DUMMYFUNCTION("IF(REGEXMATCH(Q1364,""(?i)python""),1,0)"),1.0)</f>
        <v>1</v>
      </c>
      <c r="V1364" s="3">
        <f>IFERROR(__xludf.DUMMYFUNCTION("IF(REGEXMATCH(Q1364,""(?i)java""),1,0)"),1.0)</f>
        <v>1</v>
      </c>
      <c r="W1364" s="3">
        <f>IFERROR(__xludf.DUMMYFUNCTION("IF(REGEXMATCH(Q1364,""(?i)sql""),1,0)"),0.0)</f>
        <v>0</v>
      </c>
      <c r="X1364" s="3">
        <f>IFERROR(__xludf.DUMMYFUNCTION("IF(REGEXMATCH(Q1364,""(?i)web development""),1,0)"),0.0)</f>
        <v>0</v>
      </c>
      <c r="Y1364" s="3">
        <f>IFERROR(__xludf.DUMMYFUNCTION("IF(REGEXMATCH(Q1364,""(?i)data science""),1,0)"),1.0)</f>
        <v>1</v>
      </c>
      <c r="Z1364" s="3" t="s">
        <v>55</v>
      </c>
      <c r="AA1364" s="3" t="s">
        <v>48</v>
      </c>
      <c r="AB1364" s="3" t="s">
        <v>66</v>
      </c>
      <c r="AC1364" s="3" t="s">
        <v>46</v>
      </c>
      <c r="AD1364" s="3">
        <v>11.18</v>
      </c>
      <c r="AE1364" s="3" t="s">
        <v>106</v>
      </c>
      <c r="AF1364" s="3">
        <v>7.81</v>
      </c>
      <c r="AG1364" s="3">
        <v>6.87</v>
      </c>
      <c r="AH1364" s="3">
        <v>8.63</v>
      </c>
      <c r="AI1364" s="3">
        <v>6.67</v>
      </c>
      <c r="AJ1364" s="3">
        <v>5.46</v>
      </c>
      <c r="AK1364" s="3">
        <v>6.81</v>
      </c>
      <c r="AL1364" s="3">
        <v>6.67</v>
      </c>
      <c r="AM1364" s="3">
        <v>5.66</v>
      </c>
    </row>
    <row r="1365">
      <c r="A1365" s="3" t="s">
        <v>2850</v>
      </c>
      <c r="B1365" s="3" t="s">
        <v>2851</v>
      </c>
      <c r="C1365" s="4">
        <v>19.0</v>
      </c>
      <c r="D1365" s="3" t="s">
        <v>58</v>
      </c>
      <c r="E1365" s="3" t="s">
        <v>52</v>
      </c>
      <c r="F1365" s="5">
        <v>6.84</v>
      </c>
      <c r="G1365" s="3">
        <v>2.0</v>
      </c>
      <c r="H1365" s="5">
        <v>88.38</v>
      </c>
      <c r="I1365" s="3" t="s">
        <v>13</v>
      </c>
      <c r="J1365" s="3">
        <f>IFERROR(__xludf.DUMMYFUNCTION("COUNTA(SPLIT(I1365,"",""))"),1.0)</f>
        <v>1</v>
      </c>
      <c r="K1365" s="3">
        <f>IFERROR(__xludf.DUMMYFUNCTION("IF(REGEXMATCH(I1365,""(?i)literary society""),1,0)"),0.0)</f>
        <v>0</v>
      </c>
      <c r="L1365" s="3">
        <f>IFERROR(__xludf.DUMMYFUNCTION("IF(REGEXMATCH(I1365,""(?i)robotics""),1,0)"),0.0)</f>
        <v>0</v>
      </c>
      <c r="M1365" s="3">
        <f>IFERROR(__xludf.DUMMYFUNCTION("IF(REGEXMATCH(I1365,""(?i)coding club""),1,0)"),0.0)</f>
        <v>0</v>
      </c>
      <c r="N1365" s="3">
        <f>IFERROR(__xludf.DUMMYFUNCTION("IF(REGEXMATCH(I1365,""(?i)entrepreneurship cell""),1,0)"),1.0)</f>
        <v>1</v>
      </c>
      <c r="O1365" s="3">
        <f>IFERROR(__xludf.DUMMYFUNCTION("IF(REGEXMATCH(I1365,""(?i)cultural club""),1,0)"),0.0)</f>
        <v>0</v>
      </c>
      <c r="P1365" s="3">
        <f>IFERROR(__xludf.DUMMYFUNCTION("IF(REGEXMATCH(I1365,""(?i)sports club""),1,0)"),0.0)</f>
        <v>0</v>
      </c>
      <c r="Q1365" s="3" t="s">
        <v>796</v>
      </c>
      <c r="R1365" s="3">
        <f>IFERROR(__xludf.DUMMYFUNCTION("COUNTA(SPLIT(Q1365,"",""))"),2.0)</f>
        <v>2</v>
      </c>
      <c r="S1365" s="3">
        <f>IFERROR(__xludf.DUMMYFUNCTION("IF(REGEXMATCH(Q1365,""(?i)c\+\+""),1,0)"),0.0)</f>
        <v>0</v>
      </c>
      <c r="T1365" s="3">
        <f>IFERROR(__xludf.DUMMYFUNCTION("IF(REGEXMATCH(Q1365,""(?i)machine learning""),1,0)"),1.0)</f>
        <v>1</v>
      </c>
      <c r="U1365" s="3">
        <f>IFERROR(__xludf.DUMMYFUNCTION("IF(REGEXMATCH(Q1365,""(?i)python""),1,0)"),0.0)</f>
        <v>0</v>
      </c>
      <c r="V1365" s="3">
        <f>IFERROR(__xludf.DUMMYFUNCTION("IF(REGEXMATCH(Q1365,""(?i)java""),1,0)"),0.0)</f>
        <v>0</v>
      </c>
      <c r="W1365" s="3">
        <f>IFERROR(__xludf.DUMMYFUNCTION("IF(REGEXMATCH(Q1365,""(?i)sql""),1,0)"),0.0)</f>
        <v>0</v>
      </c>
      <c r="X1365" s="3">
        <f>IFERROR(__xludf.DUMMYFUNCTION("IF(REGEXMATCH(Q1365,""(?i)web development""),1,0)"),1.0)</f>
        <v>1</v>
      </c>
      <c r="Y1365" s="3">
        <f>IFERROR(__xludf.DUMMYFUNCTION("IF(REGEXMATCH(Q1365,""(?i)data science""),1,0)"),0.0)</f>
        <v>0</v>
      </c>
      <c r="Z1365" s="3" t="s">
        <v>55</v>
      </c>
      <c r="AA1365" s="3" t="s">
        <v>48</v>
      </c>
      <c r="AB1365" s="3" t="s">
        <v>66</v>
      </c>
      <c r="AC1365" s="3" t="s">
        <v>98</v>
      </c>
      <c r="AD1365" s="3">
        <v>7.62</v>
      </c>
      <c r="AE1365" s="3" t="s">
        <v>75</v>
      </c>
      <c r="AF1365" s="3">
        <v>5.09</v>
      </c>
      <c r="AG1365" s="3">
        <v>8.32</v>
      </c>
      <c r="AH1365" s="3">
        <v>7.07</v>
      </c>
      <c r="AI1365" s="3">
        <v>6.59</v>
      </c>
      <c r="AJ1365" s="3">
        <v>6.91</v>
      </c>
      <c r="AK1365" s="3">
        <v>6.96</v>
      </c>
      <c r="AL1365" s="3">
        <v>5.27</v>
      </c>
      <c r="AM1365" s="3">
        <v>8.49</v>
      </c>
    </row>
    <row r="1366">
      <c r="A1366" s="3" t="s">
        <v>2852</v>
      </c>
      <c r="B1366" s="3" t="s">
        <v>2853</v>
      </c>
      <c r="C1366" s="4">
        <v>19.0</v>
      </c>
      <c r="D1366" s="3" t="s">
        <v>58</v>
      </c>
      <c r="E1366" s="3" t="s">
        <v>59</v>
      </c>
      <c r="F1366" s="5">
        <v>6.9</v>
      </c>
      <c r="G1366" s="3">
        <v>1.0</v>
      </c>
      <c r="H1366" s="5">
        <v>64.54</v>
      </c>
      <c r="I1366" s="3" t="s">
        <v>14</v>
      </c>
      <c r="J1366" s="3">
        <f>IFERROR(__xludf.DUMMYFUNCTION("COUNTA(SPLIT(I1366,"",""))"),1.0)</f>
        <v>1</v>
      </c>
      <c r="K1366" s="3">
        <f>IFERROR(__xludf.DUMMYFUNCTION("IF(REGEXMATCH(I1366,""(?i)literary society""),1,0)"),0.0)</f>
        <v>0</v>
      </c>
      <c r="L1366" s="3">
        <f>IFERROR(__xludf.DUMMYFUNCTION("IF(REGEXMATCH(I1366,""(?i)robotics""),1,0)"),0.0)</f>
        <v>0</v>
      </c>
      <c r="M1366" s="3">
        <f>IFERROR(__xludf.DUMMYFUNCTION("IF(REGEXMATCH(I1366,""(?i)coding club""),1,0)"),0.0)</f>
        <v>0</v>
      </c>
      <c r="N1366" s="3">
        <f>IFERROR(__xludf.DUMMYFUNCTION("IF(REGEXMATCH(I1366,""(?i)entrepreneurship cell""),1,0)"),0.0)</f>
        <v>0</v>
      </c>
      <c r="O1366" s="3">
        <f>IFERROR(__xludf.DUMMYFUNCTION("IF(REGEXMATCH(I1366,""(?i)cultural club""),1,0)"),1.0)</f>
        <v>1</v>
      </c>
      <c r="P1366" s="3">
        <f>IFERROR(__xludf.DUMMYFUNCTION("IF(REGEXMATCH(I1366,""(?i)sports club""),1,0)"),0.0)</f>
        <v>0</v>
      </c>
      <c r="Q1366" s="3" t="s">
        <v>1515</v>
      </c>
      <c r="R1366" s="3">
        <f>IFERROR(__xludf.DUMMYFUNCTION("COUNTA(SPLIT(Q1366,"",""))"),4.0)</f>
        <v>4</v>
      </c>
      <c r="S1366" s="3">
        <f>IFERROR(__xludf.DUMMYFUNCTION("IF(REGEXMATCH(Q1366,""(?i)c\+\+""),1,0)"),1.0)</f>
        <v>1</v>
      </c>
      <c r="T1366" s="3">
        <f>IFERROR(__xludf.DUMMYFUNCTION("IF(REGEXMATCH(Q1366,""(?i)machine learning""),1,0)"),1.0)</f>
        <v>1</v>
      </c>
      <c r="U1366" s="3">
        <f>IFERROR(__xludf.DUMMYFUNCTION("IF(REGEXMATCH(Q1366,""(?i)python""),1,0)"),0.0)</f>
        <v>0</v>
      </c>
      <c r="V1366" s="3">
        <f>IFERROR(__xludf.DUMMYFUNCTION("IF(REGEXMATCH(Q1366,""(?i)java""),1,0)"),1.0)</f>
        <v>1</v>
      </c>
      <c r="W1366" s="3">
        <f>IFERROR(__xludf.DUMMYFUNCTION("IF(REGEXMATCH(Q1366,""(?i)sql""),1,0)"),1.0)</f>
        <v>1</v>
      </c>
      <c r="X1366" s="3">
        <f>IFERROR(__xludf.DUMMYFUNCTION("IF(REGEXMATCH(Q1366,""(?i)web development""),1,0)"),0.0)</f>
        <v>0</v>
      </c>
      <c r="Y1366" s="3">
        <f>IFERROR(__xludf.DUMMYFUNCTION("IF(REGEXMATCH(Q1366,""(?i)data science""),1,0)"),0.0)</f>
        <v>0</v>
      </c>
      <c r="Z1366" s="3" t="s">
        <v>55</v>
      </c>
      <c r="AA1366" s="3" t="s">
        <v>48</v>
      </c>
      <c r="AB1366" s="3" t="s">
        <v>47</v>
      </c>
      <c r="AC1366" s="3" t="s">
        <v>48</v>
      </c>
      <c r="AD1366" s="3">
        <v>0.0</v>
      </c>
      <c r="AE1366" s="3" t="s">
        <v>49</v>
      </c>
      <c r="AF1366" s="3">
        <v>6.55</v>
      </c>
      <c r="AG1366" s="3">
        <v>7.62</v>
      </c>
      <c r="AH1366" s="3">
        <v>5.93</v>
      </c>
      <c r="AI1366" s="3">
        <v>6.86</v>
      </c>
      <c r="AJ1366" s="3">
        <v>7.12</v>
      </c>
      <c r="AK1366" s="3">
        <v>7.51</v>
      </c>
      <c r="AL1366" s="3">
        <v>7.71</v>
      </c>
      <c r="AM1366" s="3">
        <v>5.88</v>
      </c>
    </row>
    <row r="1367">
      <c r="A1367" s="3" t="s">
        <v>2854</v>
      </c>
      <c r="B1367" s="3" t="s">
        <v>252</v>
      </c>
      <c r="C1367" s="4">
        <v>23.0</v>
      </c>
      <c r="D1367" s="3" t="s">
        <v>58</v>
      </c>
      <c r="E1367" s="3" t="s">
        <v>82</v>
      </c>
      <c r="F1367" s="5">
        <v>6.49</v>
      </c>
      <c r="G1367" s="3">
        <v>1.0</v>
      </c>
      <c r="H1367" s="5">
        <v>78.09</v>
      </c>
      <c r="I1367" s="3" t="s">
        <v>14</v>
      </c>
      <c r="J1367" s="3">
        <f>IFERROR(__xludf.DUMMYFUNCTION("COUNTA(SPLIT(I1367,"",""))"),1.0)</f>
        <v>1</v>
      </c>
      <c r="K1367" s="3">
        <f>IFERROR(__xludf.DUMMYFUNCTION("IF(REGEXMATCH(I1367,""(?i)literary society""),1,0)"),0.0)</f>
        <v>0</v>
      </c>
      <c r="L1367" s="3">
        <f>IFERROR(__xludf.DUMMYFUNCTION("IF(REGEXMATCH(I1367,""(?i)robotics""),1,0)"),0.0)</f>
        <v>0</v>
      </c>
      <c r="M1367" s="3">
        <f>IFERROR(__xludf.DUMMYFUNCTION("IF(REGEXMATCH(I1367,""(?i)coding club""),1,0)"),0.0)</f>
        <v>0</v>
      </c>
      <c r="N1367" s="3">
        <f>IFERROR(__xludf.DUMMYFUNCTION("IF(REGEXMATCH(I1367,""(?i)entrepreneurship cell""),1,0)"),0.0)</f>
        <v>0</v>
      </c>
      <c r="O1367" s="3">
        <f>IFERROR(__xludf.DUMMYFUNCTION("IF(REGEXMATCH(I1367,""(?i)cultural club""),1,0)"),1.0)</f>
        <v>1</v>
      </c>
      <c r="P1367" s="3">
        <f>IFERROR(__xludf.DUMMYFUNCTION("IF(REGEXMATCH(I1367,""(?i)sports club""),1,0)"),0.0)</f>
        <v>0</v>
      </c>
      <c r="Q1367" s="3" t="s">
        <v>230</v>
      </c>
      <c r="R1367" s="3">
        <f>IFERROR(__xludf.DUMMYFUNCTION("COUNTA(SPLIT(Q1367,"",""))"),2.0)</f>
        <v>2</v>
      </c>
      <c r="S1367" s="3">
        <f>IFERROR(__xludf.DUMMYFUNCTION("IF(REGEXMATCH(Q1367,""(?i)c\+\+""),1,0)"),1.0)</f>
        <v>1</v>
      </c>
      <c r="T1367" s="3">
        <f>IFERROR(__xludf.DUMMYFUNCTION("IF(REGEXMATCH(Q1367,""(?i)machine learning""),1,0)"),0.0)</f>
        <v>0</v>
      </c>
      <c r="U1367" s="3">
        <f>IFERROR(__xludf.DUMMYFUNCTION("IF(REGEXMATCH(Q1367,""(?i)python""),1,0)"),0.0)</f>
        <v>0</v>
      </c>
      <c r="V1367" s="3">
        <f>IFERROR(__xludf.DUMMYFUNCTION("IF(REGEXMATCH(Q1367,""(?i)java""),1,0)"),1.0)</f>
        <v>1</v>
      </c>
      <c r="W1367" s="3">
        <f>IFERROR(__xludf.DUMMYFUNCTION("IF(REGEXMATCH(Q1367,""(?i)sql""),1,0)"),0.0)</f>
        <v>0</v>
      </c>
      <c r="X1367" s="3">
        <f>IFERROR(__xludf.DUMMYFUNCTION("IF(REGEXMATCH(Q1367,""(?i)web development""),1,0)"),0.0)</f>
        <v>0</v>
      </c>
      <c r="Y1367" s="3">
        <f>IFERROR(__xludf.DUMMYFUNCTION("IF(REGEXMATCH(Q1367,""(?i)data science""),1,0)"),0.0)</f>
        <v>0</v>
      </c>
      <c r="Z1367" s="3" t="s">
        <v>45</v>
      </c>
      <c r="AA1367" s="3" t="s">
        <v>61</v>
      </c>
      <c r="AB1367" s="3" t="s">
        <v>47</v>
      </c>
      <c r="AC1367" s="3" t="s">
        <v>48</v>
      </c>
      <c r="AD1367" s="3">
        <v>0.0</v>
      </c>
      <c r="AE1367" s="3" t="s">
        <v>49</v>
      </c>
      <c r="AF1367" s="3">
        <v>7.14</v>
      </c>
      <c r="AG1367" s="3">
        <v>7.71</v>
      </c>
      <c r="AH1367" s="3">
        <v>4.77</v>
      </c>
      <c r="AI1367" s="3">
        <v>8.88</v>
      </c>
      <c r="AJ1367" s="3">
        <v>7.06</v>
      </c>
      <c r="AK1367" s="3">
        <v>5.38</v>
      </c>
      <c r="AL1367" s="3">
        <v>6.09</v>
      </c>
      <c r="AM1367" s="3">
        <v>4.87</v>
      </c>
    </row>
    <row r="1368">
      <c r="A1368" s="3" t="s">
        <v>2855</v>
      </c>
      <c r="B1368" s="3" t="s">
        <v>2856</v>
      </c>
      <c r="C1368" s="4">
        <v>23.0</v>
      </c>
      <c r="D1368" s="3" t="s">
        <v>58</v>
      </c>
      <c r="E1368" s="3" t="s">
        <v>82</v>
      </c>
      <c r="F1368" s="5">
        <v>6.74</v>
      </c>
      <c r="G1368" s="3">
        <v>0.0</v>
      </c>
      <c r="H1368" s="5">
        <v>76.29</v>
      </c>
      <c r="I1368" s="3" t="s">
        <v>1121</v>
      </c>
      <c r="J1368" s="3">
        <f>IFERROR(__xludf.DUMMYFUNCTION("COUNTA(SPLIT(I1368,"",""))"),3.0)</f>
        <v>3</v>
      </c>
      <c r="K1368" s="3">
        <f>IFERROR(__xludf.DUMMYFUNCTION("IF(REGEXMATCH(I1368,""(?i)literary society""),1,0)"),1.0)</f>
        <v>1</v>
      </c>
      <c r="L1368" s="3">
        <f>IFERROR(__xludf.DUMMYFUNCTION("IF(REGEXMATCH(I1368,""(?i)robotics""),1,0)"),0.0)</f>
        <v>0</v>
      </c>
      <c r="M1368" s="3">
        <f>IFERROR(__xludf.DUMMYFUNCTION("IF(REGEXMATCH(I1368,""(?i)coding club""),1,0)"),0.0)</f>
        <v>0</v>
      </c>
      <c r="N1368" s="3">
        <f>IFERROR(__xludf.DUMMYFUNCTION("IF(REGEXMATCH(I1368,""(?i)entrepreneurship cell""),1,0)"),1.0)</f>
        <v>1</v>
      </c>
      <c r="O1368" s="3">
        <f>IFERROR(__xludf.DUMMYFUNCTION("IF(REGEXMATCH(I1368,""(?i)cultural club""),1,0)"),0.0)</f>
        <v>0</v>
      </c>
      <c r="P1368" s="3">
        <f>IFERROR(__xludf.DUMMYFUNCTION("IF(REGEXMATCH(I1368,""(?i)sports club""),1,0)"),1.0)</f>
        <v>1</v>
      </c>
      <c r="Q1368" s="3" t="s">
        <v>2187</v>
      </c>
      <c r="R1368" s="3">
        <f>IFERROR(__xludf.DUMMYFUNCTION("COUNTA(SPLIT(Q1368,"",""))"),4.0)</f>
        <v>4</v>
      </c>
      <c r="S1368" s="3">
        <f>IFERROR(__xludf.DUMMYFUNCTION("IF(REGEXMATCH(Q1368,""(?i)c\+\+""),1,0)"),0.0)</f>
        <v>0</v>
      </c>
      <c r="T1368" s="3">
        <f>IFERROR(__xludf.DUMMYFUNCTION("IF(REGEXMATCH(Q1368,""(?i)machine learning""),1,0)"),1.0)</f>
        <v>1</v>
      </c>
      <c r="U1368" s="3">
        <f>IFERROR(__xludf.DUMMYFUNCTION("IF(REGEXMATCH(Q1368,""(?i)python""),1,0)"),0.0)</f>
        <v>0</v>
      </c>
      <c r="V1368" s="3">
        <f>IFERROR(__xludf.DUMMYFUNCTION("IF(REGEXMATCH(Q1368,""(?i)java""),1,0)"),0.0)</f>
        <v>0</v>
      </c>
      <c r="W1368" s="3">
        <f>IFERROR(__xludf.DUMMYFUNCTION("IF(REGEXMATCH(Q1368,""(?i)sql""),1,0)"),1.0)</f>
        <v>1</v>
      </c>
      <c r="X1368" s="3">
        <f>IFERROR(__xludf.DUMMYFUNCTION("IF(REGEXMATCH(Q1368,""(?i)web development""),1,0)"),1.0)</f>
        <v>1</v>
      </c>
      <c r="Y1368" s="3">
        <f>IFERROR(__xludf.DUMMYFUNCTION("IF(REGEXMATCH(Q1368,""(?i)data science""),1,0)"),1.0)</f>
        <v>1</v>
      </c>
      <c r="Z1368" s="3" t="s">
        <v>55</v>
      </c>
      <c r="AA1368" s="3" t="s">
        <v>48</v>
      </c>
      <c r="AB1368" s="3" t="s">
        <v>47</v>
      </c>
      <c r="AC1368" s="3" t="s">
        <v>48</v>
      </c>
      <c r="AD1368" s="3">
        <v>0.0</v>
      </c>
      <c r="AE1368" s="3" t="s">
        <v>49</v>
      </c>
      <c r="AF1368" s="3">
        <v>6.98</v>
      </c>
      <c r="AG1368" s="3">
        <v>6.75</v>
      </c>
      <c r="AH1368" s="3">
        <v>6.57</v>
      </c>
      <c r="AI1368" s="3">
        <v>6.99</v>
      </c>
      <c r="AJ1368" s="3">
        <v>5.87</v>
      </c>
      <c r="AK1368" s="3">
        <v>8.03</v>
      </c>
      <c r="AL1368" s="3">
        <v>5.21</v>
      </c>
      <c r="AM1368" s="3">
        <v>7.54</v>
      </c>
    </row>
    <row r="1369">
      <c r="A1369" s="3" t="s">
        <v>2857</v>
      </c>
      <c r="B1369" s="3" t="s">
        <v>288</v>
      </c>
      <c r="C1369" s="4">
        <v>18.0</v>
      </c>
      <c r="D1369" s="3" t="s">
        <v>41</v>
      </c>
      <c r="E1369" s="3" t="s">
        <v>70</v>
      </c>
      <c r="F1369" s="5">
        <v>7.59</v>
      </c>
      <c r="G1369" s="3">
        <v>0.0</v>
      </c>
      <c r="H1369" s="5">
        <v>61.91</v>
      </c>
      <c r="I1369" s="3" t="s">
        <v>104</v>
      </c>
      <c r="J1369" s="3">
        <f>IFERROR(__xludf.DUMMYFUNCTION("COUNTA(SPLIT(I1369,"",""))"),3.0)</f>
        <v>3</v>
      </c>
      <c r="K1369" s="3">
        <f>IFERROR(__xludf.DUMMYFUNCTION("IF(REGEXMATCH(I1369,""(?i)literary society""),1,0)"),0.0)</f>
        <v>0</v>
      </c>
      <c r="L1369" s="3">
        <f>IFERROR(__xludf.DUMMYFUNCTION("IF(REGEXMATCH(I1369,""(?i)robotics""),1,0)"),1.0)</f>
        <v>1</v>
      </c>
      <c r="M1369" s="3">
        <f>IFERROR(__xludf.DUMMYFUNCTION("IF(REGEXMATCH(I1369,""(?i)coding club""),1,0)"),1.0)</f>
        <v>1</v>
      </c>
      <c r="N1369" s="3">
        <f>IFERROR(__xludf.DUMMYFUNCTION("IF(REGEXMATCH(I1369,""(?i)entrepreneurship cell""),1,0)"),0.0)</f>
        <v>0</v>
      </c>
      <c r="O1369" s="3">
        <f>IFERROR(__xludf.DUMMYFUNCTION("IF(REGEXMATCH(I1369,""(?i)cultural club""),1,0)"),0.0)</f>
        <v>0</v>
      </c>
      <c r="P1369" s="3">
        <f>IFERROR(__xludf.DUMMYFUNCTION("IF(REGEXMATCH(I1369,""(?i)sports club""),1,0)"),1.0)</f>
        <v>1</v>
      </c>
      <c r="Q1369" s="3" t="s">
        <v>415</v>
      </c>
      <c r="R1369" s="3">
        <f>IFERROR(__xludf.DUMMYFUNCTION("COUNTA(SPLIT(Q1369,"",""))"),5.0)</f>
        <v>5</v>
      </c>
      <c r="S1369" s="3">
        <f>IFERROR(__xludf.DUMMYFUNCTION("IF(REGEXMATCH(Q1369,""(?i)c\+\+""),1,0)"),1.0)</f>
        <v>1</v>
      </c>
      <c r="T1369" s="3">
        <f>IFERROR(__xludf.DUMMYFUNCTION("IF(REGEXMATCH(Q1369,""(?i)machine learning""),1,0)"),0.0)</f>
        <v>0</v>
      </c>
      <c r="U1369" s="3">
        <f>IFERROR(__xludf.DUMMYFUNCTION("IF(REGEXMATCH(Q1369,""(?i)python""),1,0)"),1.0)</f>
        <v>1</v>
      </c>
      <c r="V1369" s="3">
        <f>IFERROR(__xludf.DUMMYFUNCTION("IF(REGEXMATCH(Q1369,""(?i)java""),1,0)"),1.0)</f>
        <v>1</v>
      </c>
      <c r="W1369" s="3">
        <f>IFERROR(__xludf.DUMMYFUNCTION("IF(REGEXMATCH(Q1369,""(?i)sql""),1,0)"),0.0)</f>
        <v>0</v>
      </c>
      <c r="X1369" s="3">
        <f>IFERROR(__xludf.DUMMYFUNCTION("IF(REGEXMATCH(Q1369,""(?i)web development""),1,0)"),1.0)</f>
        <v>1</v>
      </c>
      <c r="Y1369" s="3">
        <f>IFERROR(__xludf.DUMMYFUNCTION("IF(REGEXMATCH(Q1369,""(?i)data science""),1,0)"),1.0)</f>
        <v>1</v>
      </c>
      <c r="Z1369" s="3" t="s">
        <v>55</v>
      </c>
      <c r="AA1369" s="3" t="s">
        <v>48</v>
      </c>
      <c r="AB1369" s="3" t="s">
        <v>66</v>
      </c>
      <c r="AC1369" s="3" t="s">
        <v>67</v>
      </c>
      <c r="AD1369" s="3">
        <v>7.19</v>
      </c>
      <c r="AE1369" s="3" t="s">
        <v>61</v>
      </c>
      <c r="AF1369" s="3">
        <v>7.94</v>
      </c>
      <c r="AG1369" s="3">
        <v>7.2</v>
      </c>
      <c r="AH1369" s="3">
        <v>8.67</v>
      </c>
      <c r="AI1369" s="3">
        <v>6.82</v>
      </c>
      <c r="AJ1369" s="3">
        <v>7.62</v>
      </c>
      <c r="AK1369" s="3">
        <v>7.8</v>
      </c>
      <c r="AL1369" s="3">
        <v>6.9</v>
      </c>
      <c r="AM1369" s="3">
        <v>7.78</v>
      </c>
    </row>
    <row r="1370">
      <c r="A1370" s="3" t="s">
        <v>2858</v>
      </c>
      <c r="B1370" s="3" t="s">
        <v>69</v>
      </c>
      <c r="C1370" s="4">
        <v>23.0</v>
      </c>
      <c r="D1370" s="3" t="s">
        <v>41</v>
      </c>
      <c r="E1370" s="3" t="s">
        <v>70</v>
      </c>
      <c r="F1370" s="5">
        <v>7.04</v>
      </c>
      <c r="G1370" s="3">
        <v>0.0</v>
      </c>
      <c r="H1370" s="5">
        <v>81.53</v>
      </c>
      <c r="I1370" s="3" t="s">
        <v>53</v>
      </c>
      <c r="J1370" s="3">
        <f>IFERROR(__xludf.DUMMYFUNCTION("COUNTA(SPLIT(I1370,"",""))"),2.0)</f>
        <v>2</v>
      </c>
      <c r="K1370" s="3">
        <f>IFERROR(__xludf.DUMMYFUNCTION("IF(REGEXMATCH(I1370,""(?i)literary society""),1,0)"),1.0)</f>
        <v>1</v>
      </c>
      <c r="L1370" s="3">
        <f>IFERROR(__xludf.DUMMYFUNCTION("IF(REGEXMATCH(I1370,""(?i)robotics""),1,0)"),0.0)</f>
        <v>0</v>
      </c>
      <c r="M1370" s="3">
        <f>IFERROR(__xludf.DUMMYFUNCTION("IF(REGEXMATCH(I1370,""(?i)coding club""),1,0)"),1.0)</f>
        <v>1</v>
      </c>
      <c r="N1370" s="3">
        <f>IFERROR(__xludf.DUMMYFUNCTION("IF(REGEXMATCH(I1370,""(?i)entrepreneurship cell""),1,0)"),0.0)</f>
        <v>0</v>
      </c>
      <c r="O1370" s="3">
        <f>IFERROR(__xludf.DUMMYFUNCTION("IF(REGEXMATCH(I1370,""(?i)cultural club""),1,0)"),0.0)</f>
        <v>0</v>
      </c>
      <c r="P1370" s="3">
        <f>IFERROR(__xludf.DUMMYFUNCTION("IF(REGEXMATCH(I1370,""(?i)sports club""),1,0)"),0.0)</f>
        <v>0</v>
      </c>
      <c r="Q1370" s="3" t="s">
        <v>323</v>
      </c>
      <c r="R1370" s="3">
        <f>IFERROR(__xludf.DUMMYFUNCTION("COUNTA(SPLIT(Q1370,"",""))"),3.0)</f>
        <v>3</v>
      </c>
      <c r="S1370" s="3">
        <f>IFERROR(__xludf.DUMMYFUNCTION("IF(REGEXMATCH(Q1370,""(?i)c\+\+""),1,0)"),0.0)</f>
        <v>0</v>
      </c>
      <c r="T1370" s="3">
        <f>IFERROR(__xludf.DUMMYFUNCTION("IF(REGEXMATCH(Q1370,""(?i)machine learning""),1,0)"),1.0)</f>
        <v>1</v>
      </c>
      <c r="U1370" s="3">
        <f>IFERROR(__xludf.DUMMYFUNCTION("IF(REGEXMATCH(Q1370,""(?i)python""),1,0)"),1.0)</f>
        <v>1</v>
      </c>
      <c r="V1370" s="3">
        <f>IFERROR(__xludf.DUMMYFUNCTION("IF(REGEXMATCH(Q1370,""(?i)java""),1,0)"),0.0)</f>
        <v>0</v>
      </c>
      <c r="W1370" s="3">
        <f>IFERROR(__xludf.DUMMYFUNCTION("IF(REGEXMATCH(Q1370,""(?i)sql""),1,0)"),0.0)</f>
        <v>0</v>
      </c>
      <c r="X1370" s="3">
        <f>IFERROR(__xludf.DUMMYFUNCTION("IF(REGEXMATCH(Q1370,""(?i)web development""),1,0)"),1.0)</f>
        <v>1</v>
      </c>
      <c r="Y1370" s="3">
        <f>IFERROR(__xludf.DUMMYFUNCTION("IF(REGEXMATCH(Q1370,""(?i)data science""),1,0)"),0.0)</f>
        <v>0</v>
      </c>
      <c r="Z1370" s="3" t="s">
        <v>55</v>
      </c>
      <c r="AA1370" s="3" t="s">
        <v>48</v>
      </c>
      <c r="AB1370" s="3" t="s">
        <v>66</v>
      </c>
      <c r="AC1370" s="3" t="s">
        <v>61</v>
      </c>
      <c r="AD1370" s="3">
        <v>18.52</v>
      </c>
      <c r="AE1370" s="3" t="s">
        <v>72</v>
      </c>
      <c r="AF1370" s="3">
        <v>6.59</v>
      </c>
      <c r="AG1370" s="3">
        <v>8.47</v>
      </c>
      <c r="AH1370" s="3">
        <v>6.64</v>
      </c>
      <c r="AI1370" s="3">
        <v>7.05</v>
      </c>
      <c r="AJ1370" s="3">
        <v>6.94</v>
      </c>
      <c r="AK1370" s="3">
        <v>6.49</v>
      </c>
      <c r="AL1370" s="3">
        <v>7.08</v>
      </c>
      <c r="AM1370" s="3">
        <v>7.07</v>
      </c>
    </row>
    <row r="1371">
      <c r="A1371" s="3" t="s">
        <v>2859</v>
      </c>
      <c r="B1371" s="3" t="s">
        <v>2860</v>
      </c>
      <c r="C1371" s="4">
        <v>18.0</v>
      </c>
      <c r="D1371" s="3" t="s">
        <v>41</v>
      </c>
      <c r="E1371" s="3" t="s">
        <v>82</v>
      </c>
      <c r="F1371" s="5">
        <v>7.52</v>
      </c>
      <c r="G1371" s="3">
        <v>1.0</v>
      </c>
      <c r="H1371" s="5">
        <v>61.61</v>
      </c>
      <c r="I1371" s="3" t="s">
        <v>12</v>
      </c>
      <c r="J1371" s="3">
        <f>IFERROR(__xludf.DUMMYFUNCTION("COUNTA(SPLIT(I1371,"",""))"),1.0)</f>
        <v>1</v>
      </c>
      <c r="K1371" s="3">
        <f>IFERROR(__xludf.DUMMYFUNCTION("IF(REGEXMATCH(I1371,""(?i)literary society""),1,0)"),0.0)</f>
        <v>0</v>
      </c>
      <c r="L1371" s="3">
        <f>IFERROR(__xludf.DUMMYFUNCTION("IF(REGEXMATCH(I1371,""(?i)robotics""),1,0)"),0.0)</f>
        <v>0</v>
      </c>
      <c r="M1371" s="3">
        <f>IFERROR(__xludf.DUMMYFUNCTION("IF(REGEXMATCH(I1371,""(?i)coding club""),1,0)"),1.0)</f>
        <v>1</v>
      </c>
      <c r="N1371" s="3">
        <f>IFERROR(__xludf.DUMMYFUNCTION("IF(REGEXMATCH(I1371,""(?i)entrepreneurship cell""),1,0)"),0.0)</f>
        <v>0</v>
      </c>
      <c r="O1371" s="3">
        <f>IFERROR(__xludf.DUMMYFUNCTION("IF(REGEXMATCH(I1371,""(?i)cultural club""),1,0)"),0.0)</f>
        <v>0</v>
      </c>
      <c r="P1371" s="3">
        <f>IFERROR(__xludf.DUMMYFUNCTION("IF(REGEXMATCH(I1371,""(?i)sports club""),1,0)"),0.0)</f>
        <v>0</v>
      </c>
      <c r="Q1371" s="3" t="s">
        <v>2521</v>
      </c>
      <c r="R1371" s="3">
        <f>IFERROR(__xludf.DUMMYFUNCTION("COUNTA(SPLIT(Q1371,"",""))"),3.0)</f>
        <v>3</v>
      </c>
      <c r="S1371" s="3">
        <f>IFERROR(__xludf.DUMMYFUNCTION("IF(REGEXMATCH(Q1371,""(?i)c\+\+""),1,0)"),0.0)</f>
        <v>0</v>
      </c>
      <c r="T1371" s="3">
        <f>IFERROR(__xludf.DUMMYFUNCTION("IF(REGEXMATCH(Q1371,""(?i)machine learning""),1,0)"),1.0)</f>
        <v>1</v>
      </c>
      <c r="U1371" s="3">
        <f>IFERROR(__xludf.DUMMYFUNCTION("IF(REGEXMATCH(Q1371,""(?i)python""),1,0)"),0.0)</f>
        <v>0</v>
      </c>
      <c r="V1371" s="3">
        <f>IFERROR(__xludf.DUMMYFUNCTION("IF(REGEXMATCH(Q1371,""(?i)java""),1,0)"),0.0)</f>
        <v>0</v>
      </c>
      <c r="W1371" s="3">
        <f>IFERROR(__xludf.DUMMYFUNCTION("IF(REGEXMATCH(Q1371,""(?i)sql""),1,0)"),1.0)</f>
        <v>1</v>
      </c>
      <c r="X1371" s="3">
        <f>IFERROR(__xludf.DUMMYFUNCTION("IF(REGEXMATCH(Q1371,""(?i)web development""),1,0)"),0.0)</f>
        <v>0</v>
      </c>
      <c r="Y1371" s="3">
        <f>IFERROR(__xludf.DUMMYFUNCTION("IF(REGEXMATCH(Q1371,""(?i)data science""),1,0)"),1.0)</f>
        <v>1</v>
      </c>
      <c r="Z1371" s="3" t="s">
        <v>55</v>
      </c>
      <c r="AA1371" s="3" t="s">
        <v>48</v>
      </c>
      <c r="AB1371" s="3" t="s">
        <v>47</v>
      </c>
      <c r="AC1371" s="3" t="s">
        <v>48</v>
      </c>
      <c r="AD1371" s="3">
        <v>0.0</v>
      </c>
      <c r="AE1371" s="3" t="s">
        <v>49</v>
      </c>
      <c r="AF1371" s="3">
        <v>7.65</v>
      </c>
      <c r="AG1371" s="3">
        <v>5.82</v>
      </c>
      <c r="AH1371" s="3">
        <v>8.14</v>
      </c>
      <c r="AI1371" s="3">
        <v>8.14</v>
      </c>
      <c r="AJ1371" s="3">
        <v>8.22</v>
      </c>
      <c r="AK1371" s="3">
        <v>6.19</v>
      </c>
      <c r="AL1371" s="3">
        <v>7.72</v>
      </c>
      <c r="AM1371" s="3">
        <v>8.24</v>
      </c>
    </row>
    <row r="1372">
      <c r="A1372" s="3" t="s">
        <v>2861</v>
      </c>
      <c r="B1372" s="3" t="s">
        <v>178</v>
      </c>
      <c r="C1372" s="4">
        <v>19.0</v>
      </c>
      <c r="D1372" s="3" t="s">
        <v>58</v>
      </c>
      <c r="E1372" s="3" t="s">
        <v>59</v>
      </c>
      <c r="F1372" s="5">
        <v>6.95</v>
      </c>
      <c r="G1372" s="3">
        <v>3.0</v>
      </c>
      <c r="H1372" s="5">
        <v>98.01</v>
      </c>
      <c r="I1372" s="3" t="s">
        <v>153</v>
      </c>
      <c r="J1372" s="3">
        <f>IFERROR(__xludf.DUMMYFUNCTION("COUNTA(SPLIT(I1372,"",""))"),2.0)</f>
        <v>2</v>
      </c>
      <c r="K1372" s="3">
        <f>IFERROR(__xludf.DUMMYFUNCTION("IF(REGEXMATCH(I1372,""(?i)literary society""),1,0)"),0.0)</f>
        <v>0</v>
      </c>
      <c r="L1372" s="3">
        <f>IFERROR(__xludf.DUMMYFUNCTION("IF(REGEXMATCH(I1372,""(?i)robotics""),1,0)"),0.0)</f>
        <v>0</v>
      </c>
      <c r="M1372" s="3">
        <f>IFERROR(__xludf.DUMMYFUNCTION("IF(REGEXMATCH(I1372,""(?i)coding club""),1,0)"),1.0)</f>
        <v>1</v>
      </c>
      <c r="N1372" s="3">
        <f>IFERROR(__xludf.DUMMYFUNCTION("IF(REGEXMATCH(I1372,""(?i)entrepreneurship cell""),1,0)"),0.0)</f>
        <v>0</v>
      </c>
      <c r="O1372" s="3">
        <f>IFERROR(__xludf.DUMMYFUNCTION("IF(REGEXMATCH(I1372,""(?i)cultural club""),1,0)"),0.0)</f>
        <v>0</v>
      </c>
      <c r="P1372" s="3">
        <f>IFERROR(__xludf.DUMMYFUNCTION("IF(REGEXMATCH(I1372,""(?i)sports club""),1,0)"),1.0)</f>
        <v>1</v>
      </c>
      <c r="Q1372" s="3" t="s">
        <v>1249</v>
      </c>
      <c r="R1372" s="3">
        <f>IFERROR(__xludf.DUMMYFUNCTION("COUNTA(SPLIT(Q1372,"",""))"),5.0)</f>
        <v>5</v>
      </c>
      <c r="S1372" s="3">
        <f>IFERROR(__xludf.DUMMYFUNCTION("IF(REGEXMATCH(Q1372,""(?i)c\+\+""),1,0)"),1.0)</f>
        <v>1</v>
      </c>
      <c r="T1372" s="3">
        <f>IFERROR(__xludf.DUMMYFUNCTION("IF(REGEXMATCH(Q1372,""(?i)machine learning""),1,0)"),0.0)</f>
        <v>0</v>
      </c>
      <c r="U1372" s="3">
        <f>IFERROR(__xludf.DUMMYFUNCTION("IF(REGEXMATCH(Q1372,""(?i)python""),1,0)"),1.0)</f>
        <v>1</v>
      </c>
      <c r="V1372" s="3">
        <f>IFERROR(__xludf.DUMMYFUNCTION("IF(REGEXMATCH(Q1372,""(?i)java""),1,0)"),1.0)</f>
        <v>1</v>
      </c>
      <c r="W1372" s="3">
        <f>IFERROR(__xludf.DUMMYFUNCTION("IF(REGEXMATCH(Q1372,""(?i)sql""),1,0)"),1.0)</f>
        <v>1</v>
      </c>
      <c r="X1372" s="3">
        <f>IFERROR(__xludf.DUMMYFUNCTION("IF(REGEXMATCH(Q1372,""(?i)web development""),1,0)"),1.0)</f>
        <v>1</v>
      </c>
      <c r="Y1372" s="3">
        <f>IFERROR(__xludf.DUMMYFUNCTION("IF(REGEXMATCH(Q1372,""(?i)data science""),1,0)"),0.0)</f>
        <v>0</v>
      </c>
      <c r="Z1372" s="3" t="s">
        <v>45</v>
      </c>
      <c r="AA1372" s="3" t="s">
        <v>46</v>
      </c>
      <c r="AB1372" s="3" t="s">
        <v>66</v>
      </c>
      <c r="AC1372" s="3" t="s">
        <v>72</v>
      </c>
      <c r="AD1372" s="3">
        <v>12.11</v>
      </c>
      <c r="AE1372" s="3" t="s">
        <v>61</v>
      </c>
      <c r="AF1372" s="3">
        <v>7.26</v>
      </c>
      <c r="AG1372" s="3">
        <v>8.02</v>
      </c>
      <c r="AH1372" s="3">
        <v>6.8</v>
      </c>
      <c r="AI1372" s="3">
        <v>5.97</v>
      </c>
      <c r="AJ1372" s="3">
        <v>7.5</v>
      </c>
      <c r="AK1372" s="3">
        <v>6.16</v>
      </c>
      <c r="AL1372" s="3">
        <v>6.6</v>
      </c>
      <c r="AM1372" s="3">
        <v>7.27</v>
      </c>
    </row>
    <row r="1373">
      <c r="A1373" s="3" t="s">
        <v>2862</v>
      </c>
      <c r="B1373" s="3" t="s">
        <v>2863</v>
      </c>
      <c r="C1373" s="4">
        <v>18.0</v>
      </c>
      <c r="D1373" s="3" t="s">
        <v>41</v>
      </c>
      <c r="E1373" s="3" t="s">
        <v>70</v>
      </c>
      <c r="F1373" s="5">
        <v>7.26</v>
      </c>
      <c r="G1373" s="3">
        <v>1.0</v>
      </c>
      <c r="H1373" s="5">
        <v>87.94</v>
      </c>
      <c r="I1373" s="3" t="s">
        <v>13</v>
      </c>
      <c r="J1373" s="3">
        <f>IFERROR(__xludf.DUMMYFUNCTION("COUNTA(SPLIT(I1373,"",""))"),1.0)</f>
        <v>1</v>
      </c>
      <c r="K1373" s="3">
        <f>IFERROR(__xludf.DUMMYFUNCTION("IF(REGEXMATCH(I1373,""(?i)literary society""),1,0)"),0.0)</f>
        <v>0</v>
      </c>
      <c r="L1373" s="3">
        <f>IFERROR(__xludf.DUMMYFUNCTION("IF(REGEXMATCH(I1373,""(?i)robotics""),1,0)"),0.0)</f>
        <v>0</v>
      </c>
      <c r="M1373" s="3">
        <f>IFERROR(__xludf.DUMMYFUNCTION("IF(REGEXMATCH(I1373,""(?i)coding club""),1,0)"),0.0)</f>
        <v>0</v>
      </c>
      <c r="N1373" s="3">
        <f>IFERROR(__xludf.DUMMYFUNCTION("IF(REGEXMATCH(I1373,""(?i)entrepreneurship cell""),1,0)"),1.0)</f>
        <v>1</v>
      </c>
      <c r="O1373" s="3">
        <f>IFERROR(__xludf.DUMMYFUNCTION("IF(REGEXMATCH(I1373,""(?i)cultural club""),1,0)"),0.0)</f>
        <v>0</v>
      </c>
      <c r="P1373" s="3">
        <f>IFERROR(__xludf.DUMMYFUNCTION("IF(REGEXMATCH(I1373,""(?i)sports club""),1,0)"),0.0)</f>
        <v>0</v>
      </c>
      <c r="Q1373" s="3" t="s">
        <v>2864</v>
      </c>
      <c r="R1373" s="3">
        <f>IFERROR(__xludf.DUMMYFUNCTION("COUNTA(SPLIT(Q1373,"",""))"),4.0)</f>
        <v>4</v>
      </c>
      <c r="S1373" s="3">
        <f>IFERROR(__xludf.DUMMYFUNCTION("IF(REGEXMATCH(Q1373,""(?i)c\+\+""),1,0)"),0.0)</f>
        <v>0</v>
      </c>
      <c r="T1373" s="3">
        <f>IFERROR(__xludf.DUMMYFUNCTION("IF(REGEXMATCH(Q1373,""(?i)machine learning""),1,0)"),0.0)</f>
        <v>0</v>
      </c>
      <c r="U1373" s="3">
        <f>IFERROR(__xludf.DUMMYFUNCTION("IF(REGEXMATCH(Q1373,""(?i)python""),1,0)"),1.0)</f>
        <v>1</v>
      </c>
      <c r="V1373" s="3">
        <f>IFERROR(__xludf.DUMMYFUNCTION("IF(REGEXMATCH(Q1373,""(?i)java""),1,0)"),0.0)</f>
        <v>0</v>
      </c>
      <c r="W1373" s="3">
        <f>IFERROR(__xludf.DUMMYFUNCTION("IF(REGEXMATCH(Q1373,""(?i)sql""),1,0)"),1.0)</f>
        <v>1</v>
      </c>
      <c r="X1373" s="3">
        <f>IFERROR(__xludf.DUMMYFUNCTION("IF(REGEXMATCH(Q1373,""(?i)web development""),1,0)"),1.0)</f>
        <v>1</v>
      </c>
      <c r="Y1373" s="3">
        <f>IFERROR(__xludf.DUMMYFUNCTION("IF(REGEXMATCH(Q1373,""(?i)data science""),1,0)"),1.0)</f>
        <v>1</v>
      </c>
      <c r="Z1373" s="3" t="s">
        <v>55</v>
      </c>
      <c r="AA1373" s="3" t="s">
        <v>48</v>
      </c>
      <c r="AB1373" s="3" t="s">
        <v>66</v>
      </c>
      <c r="AC1373" s="3" t="s">
        <v>61</v>
      </c>
      <c r="AD1373" s="3">
        <v>16.26</v>
      </c>
      <c r="AE1373" s="3" t="s">
        <v>61</v>
      </c>
      <c r="AF1373" s="3">
        <v>6.28</v>
      </c>
      <c r="AG1373" s="3">
        <v>7.05</v>
      </c>
      <c r="AH1373" s="3">
        <v>7.77</v>
      </c>
      <c r="AI1373" s="3">
        <v>7.94</v>
      </c>
      <c r="AJ1373" s="3">
        <v>7.31</v>
      </c>
      <c r="AK1373" s="3">
        <v>7.86</v>
      </c>
      <c r="AL1373" s="3">
        <v>6.94</v>
      </c>
      <c r="AM1373" s="3">
        <v>6.9</v>
      </c>
    </row>
    <row r="1374">
      <c r="A1374" s="3" t="s">
        <v>2865</v>
      </c>
      <c r="B1374" s="3" t="s">
        <v>2866</v>
      </c>
      <c r="C1374" s="4">
        <v>22.0</v>
      </c>
      <c r="D1374" s="3" t="s">
        <v>41</v>
      </c>
      <c r="E1374" s="3" t="s">
        <v>70</v>
      </c>
      <c r="F1374" s="5">
        <v>6.41</v>
      </c>
      <c r="G1374" s="3">
        <v>0.0</v>
      </c>
      <c r="H1374" s="5">
        <v>85.67</v>
      </c>
      <c r="I1374" s="3" t="s">
        <v>164</v>
      </c>
      <c r="J1374" s="3">
        <f>IFERROR(__xludf.DUMMYFUNCTION("COUNTA(SPLIT(I1374,"",""))"),2.0)</f>
        <v>2</v>
      </c>
      <c r="K1374" s="3">
        <f>IFERROR(__xludf.DUMMYFUNCTION("IF(REGEXMATCH(I1374,""(?i)literary society""),1,0)"),1.0)</f>
        <v>1</v>
      </c>
      <c r="L1374" s="3">
        <f>IFERROR(__xludf.DUMMYFUNCTION("IF(REGEXMATCH(I1374,""(?i)robotics""),1,0)"),0.0)</f>
        <v>0</v>
      </c>
      <c r="M1374" s="3">
        <f>IFERROR(__xludf.DUMMYFUNCTION("IF(REGEXMATCH(I1374,""(?i)coding club""),1,0)"),0.0)</f>
        <v>0</v>
      </c>
      <c r="N1374" s="3">
        <f>IFERROR(__xludf.DUMMYFUNCTION("IF(REGEXMATCH(I1374,""(?i)entrepreneurship cell""),1,0)"),1.0)</f>
        <v>1</v>
      </c>
      <c r="O1374" s="3">
        <f>IFERROR(__xludf.DUMMYFUNCTION("IF(REGEXMATCH(I1374,""(?i)cultural club""),1,0)"),0.0)</f>
        <v>0</v>
      </c>
      <c r="P1374" s="3">
        <f>IFERROR(__xludf.DUMMYFUNCTION("IF(REGEXMATCH(I1374,""(?i)sports club""),1,0)"),0.0)</f>
        <v>0</v>
      </c>
      <c r="Q1374" s="3" t="s">
        <v>172</v>
      </c>
      <c r="R1374" s="3">
        <f>IFERROR(__xludf.DUMMYFUNCTION("COUNTA(SPLIT(Q1374,"",""))"),2.0)</f>
        <v>2</v>
      </c>
      <c r="S1374" s="3">
        <f>IFERROR(__xludf.DUMMYFUNCTION("IF(REGEXMATCH(Q1374,""(?i)c\+\+""),1,0)"),0.0)</f>
        <v>0</v>
      </c>
      <c r="T1374" s="3">
        <f>IFERROR(__xludf.DUMMYFUNCTION("IF(REGEXMATCH(Q1374,""(?i)machine learning""),1,0)"),0.0)</f>
        <v>0</v>
      </c>
      <c r="U1374" s="3">
        <f>IFERROR(__xludf.DUMMYFUNCTION("IF(REGEXMATCH(Q1374,""(?i)python""),1,0)"),1.0)</f>
        <v>1</v>
      </c>
      <c r="V1374" s="3">
        <f>IFERROR(__xludf.DUMMYFUNCTION("IF(REGEXMATCH(Q1374,""(?i)java""),1,0)"),0.0)</f>
        <v>0</v>
      </c>
      <c r="W1374" s="3">
        <f>IFERROR(__xludf.DUMMYFUNCTION("IF(REGEXMATCH(Q1374,""(?i)sql""),1,0)"),0.0)</f>
        <v>0</v>
      </c>
      <c r="X1374" s="3">
        <f>IFERROR(__xludf.DUMMYFUNCTION("IF(REGEXMATCH(Q1374,""(?i)web development""),1,0)"),0.0)</f>
        <v>0</v>
      </c>
      <c r="Y1374" s="3">
        <f>IFERROR(__xludf.DUMMYFUNCTION("IF(REGEXMATCH(Q1374,""(?i)data science""),1,0)"),1.0)</f>
        <v>1</v>
      </c>
      <c r="Z1374" s="3" t="s">
        <v>45</v>
      </c>
      <c r="AA1374" s="3" t="s">
        <v>61</v>
      </c>
      <c r="AB1374" s="3" t="s">
        <v>66</v>
      </c>
      <c r="AC1374" s="3" t="s">
        <v>67</v>
      </c>
      <c r="AD1374" s="3">
        <v>12.7</v>
      </c>
      <c r="AE1374" s="3" t="s">
        <v>72</v>
      </c>
      <c r="AF1374" s="3">
        <v>6.81</v>
      </c>
      <c r="AG1374" s="3">
        <v>6.31</v>
      </c>
      <c r="AH1374" s="3">
        <v>5.87</v>
      </c>
      <c r="AI1374" s="3">
        <v>6.53</v>
      </c>
      <c r="AJ1374" s="3">
        <v>5.11</v>
      </c>
      <c r="AK1374" s="3">
        <v>6.27</v>
      </c>
      <c r="AL1374" s="3">
        <v>8.24</v>
      </c>
      <c r="AM1374" s="3">
        <v>6.18</v>
      </c>
    </row>
    <row r="1375">
      <c r="A1375" s="3" t="s">
        <v>2867</v>
      </c>
      <c r="B1375" s="3" t="s">
        <v>2868</v>
      </c>
      <c r="C1375" s="4">
        <v>20.0</v>
      </c>
      <c r="D1375" s="3" t="s">
        <v>58</v>
      </c>
      <c r="E1375" s="3" t="s">
        <v>70</v>
      </c>
      <c r="F1375" s="5">
        <v>6.89</v>
      </c>
      <c r="G1375" s="3">
        <v>1.0</v>
      </c>
      <c r="H1375" s="5">
        <v>82.96</v>
      </c>
      <c r="I1375" s="3" t="s">
        <v>12</v>
      </c>
      <c r="J1375" s="3">
        <f>IFERROR(__xludf.DUMMYFUNCTION("COUNTA(SPLIT(I1375,"",""))"),1.0)</f>
        <v>1</v>
      </c>
      <c r="K1375" s="3">
        <f>IFERROR(__xludf.DUMMYFUNCTION("IF(REGEXMATCH(I1375,""(?i)literary society""),1,0)"),0.0)</f>
        <v>0</v>
      </c>
      <c r="L1375" s="3">
        <f>IFERROR(__xludf.DUMMYFUNCTION("IF(REGEXMATCH(I1375,""(?i)robotics""),1,0)"),0.0)</f>
        <v>0</v>
      </c>
      <c r="M1375" s="3">
        <f>IFERROR(__xludf.DUMMYFUNCTION("IF(REGEXMATCH(I1375,""(?i)coding club""),1,0)"),1.0)</f>
        <v>1</v>
      </c>
      <c r="N1375" s="3">
        <f>IFERROR(__xludf.DUMMYFUNCTION("IF(REGEXMATCH(I1375,""(?i)entrepreneurship cell""),1,0)"),0.0)</f>
        <v>0</v>
      </c>
      <c r="O1375" s="3">
        <f>IFERROR(__xludf.DUMMYFUNCTION("IF(REGEXMATCH(I1375,""(?i)cultural club""),1,0)"),0.0)</f>
        <v>0</v>
      </c>
      <c r="P1375" s="3">
        <f>IFERROR(__xludf.DUMMYFUNCTION("IF(REGEXMATCH(I1375,""(?i)sports club""),1,0)"),0.0)</f>
        <v>0</v>
      </c>
      <c r="Q1375" s="3" t="s">
        <v>2869</v>
      </c>
      <c r="R1375" s="3">
        <f>IFERROR(__xludf.DUMMYFUNCTION("COUNTA(SPLIT(Q1375,"",""))"),5.0)</f>
        <v>5</v>
      </c>
      <c r="S1375" s="3">
        <f>IFERROR(__xludf.DUMMYFUNCTION("IF(REGEXMATCH(Q1375,""(?i)c\+\+""),1,0)"),1.0)</f>
        <v>1</v>
      </c>
      <c r="T1375" s="3">
        <f>IFERROR(__xludf.DUMMYFUNCTION("IF(REGEXMATCH(Q1375,""(?i)machine learning""),1,0)"),0.0)</f>
        <v>0</v>
      </c>
      <c r="U1375" s="3">
        <f>IFERROR(__xludf.DUMMYFUNCTION("IF(REGEXMATCH(Q1375,""(?i)python""),1,0)"),0.0)</f>
        <v>0</v>
      </c>
      <c r="V1375" s="3">
        <f>IFERROR(__xludf.DUMMYFUNCTION("IF(REGEXMATCH(Q1375,""(?i)java""),1,0)"),1.0)</f>
        <v>1</v>
      </c>
      <c r="W1375" s="3">
        <f>IFERROR(__xludf.DUMMYFUNCTION("IF(REGEXMATCH(Q1375,""(?i)sql""),1,0)"),1.0)</f>
        <v>1</v>
      </c>
      <c r="X1375" s="3">
        <f>IFERROR(__xludf.DUMMYFUNCTION("IF(REGEXMATCH(Q1375,""(?i)web development""),1,0)"),1.0)</f>
        <v>1</v>
      </c>
      <c r="Y1375" s="3">
        <f>IFERROR(__xludf.DUMMYFUNCTION("IF(REGEXMATCH(Q1375,""(?i)data science""),1,0)"),1.0)</f>
        <v>1</v>
      </c>
      <c r="Z1375" s="3" t="s">
        <v>55</v>
      </c>
      <c r="AA1375" s="3" t="s">
        <v>48</v>
      </c>
      <c r="AB1375" s="3" t="s">
        <v>66</v>
      </c>
      <c r="AC1375" s="3" t="s">
        <v>46</v>
      </c>
      <c r="AD1375" s="3">
        <v>3.46</v>
      </c>
      <c r="AE1375" s="3" t="s">
        <v>61</v>
      </c>
      <c r="AF1375" s="3">
        <v>7.56</v>
      </c>
      <c r="AG1375" s="3">
        <v>7.26</v>
      </c>
      <c r="AH1375" s="3">
        <v>4.73</v>
      </c>
      <c r="AI1375" s="3">
        <v>7.03</v>
      </c>
      <c r="AJ1375" s="3">
        <v>7.18</v>
      </c>
      <c r="AK1375" s="3">
        <v>6.84</v>
      </c>
      <c r="AL1375" s="3">
        <v>7.71</v>
      </c>
      <c r="AM1375" s="3">
        <v>6.82</v>
      </c>
    </row>
    <row r="1376">
      <c r="A1376" s="3" t="s">
        <v>2870</v>
      </c>
      <c r="B1376" s="3" t="s">
        <v>2871</v>
      </c>
      <c r="C1376" s="4">
        <v>22.0</v>
      </c>
      <c r="D1376" s="3" t="s">
        <v>41</v>
      </c>
      <c r="E1376" s="3" t="s">
        <v>59</v>
      </c>
      <c r="F1376" s="5">
        <v>6.43</v>
      </c>
      <c r="G1376" s="3">
        <v>0.0</v>
      </c>
      <c r="H1376" s="5">
        <v>63.39</v>
      </c>
      <c r="I1376" s="3" t="s">
        <v>927</v>
      </c>
      <c r="J1376" s="3">
        <f>IFERROR(__xludf.DUMMYFUNCTION("COUNTA(SPLIT(I1376,"",""))"),3.0)</f>
        <v>3</v>
      </c>
      <c r="K1376" s="3">
        <f>IFERROR(__xludf.DUMMYFUNCTION("IF(REGEXMATCH(I1376,""(?i)literary society""),1,0)"),0.0)</f>
        <v>0</v>
      </c>
      <c r="L1376" s="3">
        <f>IFERROR(__xludf.DUMMYFUNCTION("IF(REGEXMATCH(I1376,""(?i)robotics""),1,0)"),1.0)</f>
        <v>1</v>
      </c>
      <c r="M1376" s="3">
        <f>IFERROR(__xludf.DUMMYFUNCTION("IF(REGEXMATCH(I1376,""(?i)coding club""),1,0)"),0.0)</f>
        <v>0</v>
      </c>
      <c r="N1376" s="3">
        <f>IFERROR(__xludf.DUMMYFUNCTION("IF(REGEXMATCH(I1376,""(?i)entrepreneurship cell""),1,0)"),0.0)</f>
        <v>0</v>
      </c>
      <c r="O1376" s="3">
        <f>IFERROR(__xludf.DUMMYFUNCTION("IF(REGEXMATCH(I1376,""(?i)cultural club""),1,0)"),1.0)</f>
        <v>1</v>
      </c>
      <c r="P1376" s="3">
        <f>IFERROR(__xludf.DUMMYFUNCTION("IF(REGEXMATCH(I1376,""(?i)sports club""),1,0)"),1.0)</f>
        <v>1</v>
      </c>
      <c r="Q1376" s="3" t="s">
        <v>928</v>
      </c>
      <c r="R1376" s="3">
        <f>IFERROR(__xludf.DUMMYFUNCTION("COUNTA(SPLIT(Q1376,"",""))"),5.0)</f>
        <v>5</v>
      </c>
      <c r="S1376" s="3">
        <f>IFERROR(__xludf.DUMMYFUNCTION("IF(REGEXMATCH(Q1376,""(?i)c\+\+""),1,0)"),0.0)</f>
        <v>0</v>
      </c>
      <c r="T1376" s="3">
        <f>IFERROR(__xludf.DUMMYFUNCTION("IF(REGEXMATCH(Q1376,""(?i)machine learning""),1,0)"),1.0)</f>
        <v>1</v>
      </c>
      <c r="U1376" s="3">
        <f>IFERROR(__xludf.DUMMYFUNCTION("IF(REGEXMATCH(Q1376,""(?i)python""),1,0)"),1.0)</f>
        <v>1</v>
      </c>
      <c r="V1376" s="3">
        <f>IFERROR(__xludf.DUMMYFUNCTION("IF(REGEXMATCH(Q1376,""(?i)java""),1,0)"),1.0)</f>
        <v>1</v>
      </c>
      <c r="W1376" s="3">
        <f>IFERROR(__xludf.DUMMYFUNCTION("IF(REGEXMATCH(Q1376,""(?i)sql""),1,0)"),1.0)</f>
        <v>1</v>
      </c>
      <c r="X1376" s="3">
        <f>IFERROR(__xludf.DUMMYFUNCTION("IF(REGEXMATCH(Q1376,""(?i)web development""),1,0)"),0.0)</f>
        <v>0</v>
      </c>
      <c r="Y1376" s="3">
        <f>IFERROR(__xludf.DUMMYFUNCTION("IF(REGEXMATCH(Q1376,""(?i)data science""),1,0)"),1.0)</f>
        <v>1</v>
      </c>
      <c r="Z1376" s="3" t="s">
        <v>45</v>
      </c>
      <c r="AA1376" s="3" t="s">
        <v>85</v>
      </c>
      <c r="AB1376" s="3" t="s">
        <v>47</v>
      </c>
      <c r="AC1376" s="3" t="s">
        <v>48</v>
      </c>
      <c r="AD1376" s="3">
        <v>0.0</v>
      </c>
      <c r="AE1376" s="3" t="s">
        <v>49</v>
      </c>
      <c r="AF1376" s="3">
        <v>6.27</v>
      </c>
      <c r="AG1376" s="3">
        <v>5.34</v>
      </c>
      <c r="AH1376" s="3">
        <v>6.67</v>
      </c>
      <c r="AI1376" s="3">
        <v>6.06</v>
      </c>
      <c r="AJ1376" s="3">
        <v>6.35</v>
      </c>
      <c r="AK1376" s="3">
        <v>7.61</v>
      </c>
      <c r="AL1376" s="3">
        <v>6.95</v>
      </c>
      <c r="AM1376" s="3">
        <v>6.17</v>
      </c>
    </row>
    <row r="1377">
      <c r="A1377" s="3" t="s">
        <v>2872</v>
      </c>
      <c r="B1377" s="3" t="s">
        <v>2873</v>
      </c>
      <c r="C1377" s="4">
        <v>19.0</v>
      </c>
      <c r="D1377" s="3" t="s">
        <v>41</v>
      </c>
      <c r="E1377" s="3" t="s">
        <v>59</v>
      </c>
      <c r="F1377" s="5">
        <v>7.07</v>
      </c>
      <c r="G1377" s="3">
        <v>1.0</v>
      </c>
      <c r="H1377" s="5">
        <v>77.98</v>
      </c>
      <c r="I1377" s="3" t="s">
        <v>124</v>
      </c>
      <c r="J1377" s="3">
        <f>IFERROR(__xludf.DUMMYFUNCTION("COUNTA(SPLIT(I1377,"",""))"),3.0)</f>
        <v>3</v>
      </c>
      <c r="K1377" s="3">
        <f>IFERROR(__xludf.DUMMYFUNCTION("IF(REGEXMATCH(I1377,""(?i)literary society""),1,0)"),1.0)</f>
        <v>1</v>
      </c>
      <c r="L1377" s="3">
        <f>IFERROR(__xludf.DUMMYFUNCTION("IF(REGEXMATCH(I1377,""(?i)robotics""),1,0)"),1.0)</f>
        <v>1</v>
      </c>
      <c r="M1377" s="3">
        <f>IFERROR(__xludf.DUMMYFUNCTION("IF(REGEXMATCH(I1377,""(?i)coding club""),1,0)"),0.0)</f>
        <v>0</v>
      </c>
      <c r="N1377" s="3">
        <f>IFERROR(__xludf.DUMMYFUNCTION("IF(REGEXMATCH(I1377,""(?i)entrepreneurship cell""),1,0)"),0.0)</f>
        <v>0</v>
      </c>
      <c r="O1377" s="3">
        <f>IFERROR(__xludf.DUMMYFUNCTION("IF(REGEXMATCH(I1377,""(?i)cultural club""),1,0)"),0.0)</f>
        <v>0</v>
      </c>
      <c r="P1377" s="3">
        <f>IFERROR(__xludf.DUMMYFUNCTION("IF(REGEXMATCH(I1377,""(?i)sports club""),1,0)"),1.0)</f>
        <v>1</v>
      </c>
      <c r="Q1377" s="3" t="s">
        <v>1149</v>
      </c>
      <c r="R1377" s="3">
        <f>IFERROR(__xludf.DUMMYFUNCTION("COUNTA(SPLIT(Q1377,"",""))"),2.0)</f>
        <v>2</v>
      </c>
      <c r="S1377" s="3">
        <f>IFERROR(__xludf.DUMMYFUNCTION("IF(REGEXMATCH(Q1377,""(?i)c\+\+""),1,0)"),1.0)</f>
        <v>1</v>
      </c>
      <c r="T1377" s="3">
        <f>IFERROR(__xludf.DUMMYFUNCTION("IF(REGEXMATCH(Q1377,""(?i)machine learning""),1,0)"),0.0)</f>
        <v>0</v>
      </c>
      <c r="U1377" s="3">
        <f>IFERROR(__xludf.DUMMYFUNCTION("IF(REGEXMATCH(Q1377,""(?i)python""),1,0)"),1.0)</f>
        <v>1</v>
      </c>
      <c r="V1377" s="3">
        <f>IFERROR(__xludf.DUMMYFUNCTION("IF(REGEXMATCH(Q1377,""(?i)java""),1,0)"),0.0)</f>
        <v>0</v>
      </c>
      <c r="W1377" s="3">
        <f>IFERROR(__xludf.DUMMYFUNCTION("IF(REGEXMATCH(Q1377,""(?i)sql""),1,0)"),0.0)</f>
        <v>0</v>
      </c>
      <c r="X1377" s="3">
        <f>IFERROR(__xludf.DUMMYFUNCTION("IF(REGEXMATCH(Q1377,""(?i)web development""),1,0)"),0.0)</f>
        <v>0</v>
      </c>
      <c r="Y1377" s="3">
        <f>IFERROR(__xludf.DUMMYFUNCTION("IF(REGEXMATCH(Q1377,""(?i)data science""),1,0)"),0.0)</f>
        <v>0</v>
      </c>
      <c r="Z1377" s="3" t="s">
        <v>55</v>
      </c>
      <c r="AA1377" s="3" t="s">
        <v>48</v>
      </c>
      <c r="AB1377" s="3" t="s">
        <v>47</v>
      </c>
      <c r="AC1377" s="3" t="s">
        <v>48</v>
      </c>
      <c r="AD1377" s="3">
        <v>0.0</v>
      </c>
      <c r="AE1377" s="3" t="s">
        <v>49</v>
      </c>
      <c r="AF1377" s="3">
        <v>8.48</v>
      </c>
      <c r="AG1377" s="3">
        <v>7.1</v>
      </c>
      <c r="AH1377" s="3">
        <v>6.94</v>
      </c>
      <c r="AI1377" s="3">
        <v>5.44</v>
      </c>
      <c r="AJ1377" s="3">
        <v>8.06</v>
      </c>
      <c r="AK1377" s="3">
        <v>6.54</v>
      </c>
      <c r="AL1377" s="3">
        <v>7.03</v>
      </c>
      <c r="AM1377" s="3">
        <v>6.97</v>
      </c>
    </row>
    <row r="1378">
      <c r="A1378" s="3" t="s">
        <v>2874</v>
      </c>
      <c r="B1378" s="3" t="s">
        <v>2875</v>
      </c>
      <c r="C1378" s="4">
        <v>21.0</v>
      </c>
      <c r="D1378" s="3" t="s">
        <v>58</v>
      </c>
      <c r="E1378" s="3" t="s">
        <v>42</v>
      </c>
      <c r="F1378" s="5">
        <v>7.0</v>
      </c>
      <c r="G1378" s="3">
        <v>2.0</v>
      </c>
      <c r="H1378" s="5">
        <v>93.33</v>
      </c>
      <c r="I1378" s="3" t="s">
        <v>253</v>
      </c>
      <c r="J1378" s="3">
        <f>IFERROR(__xludf.DUMMYFUNCTION("COUNTA(SPLIT(I1378,"",""))"),2.0)</f>
        <v>2</v>
      </c>
      <c r="K1378" s="3">
        <f>IFERROR(__xludf.DUMMYFUNCTION("IF(REGEXMATCH(I1378,""(?i)literary society""),1,0)"),1.0)</f>
        <v>1</v>
      </c>
      <c r="L1378" s="3">
        <f>IFERROR(__xludf.DUMMYFUNCTION("IF(REGEXMATCH(I1378,""(?i)robotics""),1,0)"),0.0)</f>
        <v>0</v>
      </c>
      <c r="M1378" s="3">
        <f>IFERROR(__xludf.DUMMYFUNCTION("IF(REGEXMATCH(I1378,""(?i)coding club""),1,0)"),0.0)</f>
        <v>0</v>
      </c>
      <c r="N1378" s="3">
        <f>IFERROR(__xludf.DUMMYFUNCTION("IF(REGEXMATCH(I1378,""(?i)entrepreneurship cell""),1,0)"),0.0)</f>
        <v>0</v>
      </c>
      <c r="O1378" s="3">
        <f>IFERROR(__xludf.DUMMYFUNCTION("IF(REGEXMATCH(I1378,""(?i)cultural club""),1,0)"),0.0)</f>
        <v>0</v>
      </c>
      <c r="P1378" s="3">
        <f>IFERROR(__xludf.DUMMYFUNCTION("IF(REGEXMATCH(I1378,""(?i)sports club""),1,0)"),1.0)</f>
        <v>1</v>
      </c>
      <c r="Q1378" s="3" t="s">
        <v>557</v>
      </c>
      <c r="R1378" s="3">
        <f>IFERROR(__xludf.DUMMYFUNCTION("COUNTA(SPLIT(Q1378,"",""))"),4.0)</f>
        <v>4</v>
      </c>
      <c r="S1378" s="3">
        <f>IFERROR(__xludf.DUMMYFUNCTION("IF(REGEXMATCH(Q1378,""(?i)c\+\+""),1,0)"),1.0)</f>
        <v>1</v>
      </c>
      <c r="T1378" s="3">
        <f>IFERROR(__xludf.DUMMYFUNCTION("IF(REGEXMATCH(Q1378,""(?i)machine learning""),1,0)"),1.0)</f>
        <v>1</v>
      </c>
      <c r="U1378" s="3">
        <f>IFERROR(__xludf.DUMMYFUNCTION("IF(REGEXMATCH(Q1378,""(?i)python""),1,0)"),0.0)</f>
        <v>0</v>
      </c>
      <c r="V1378" s="3">
        <f>IFERROR(__xludf.DUMMYFUNCTION("IF(REGEXMATCH(Q1378,""(?i)java""),1,0)"),0.0)</f>
        <v>0</v>
      </c>
      <c r="W1378" s="3">
        <f>IFERROR(__xludf.DUMMYFUNCTION("IF(REGEXMATCH(Q1378,""(?i)sql""),1,0)"),0.0)</f>
        <v>0</v>
      </c>
      <c r="X1378" s="3">
        <f>IFERROR(__xludf.DUMMYFUNCTION("IF(REGEXMATCH(Q1378,""(?i)web development""),1,0)"),1.0)</f>
        <v>1</v>
      </c>
      <c r="Y1378" s="3">
        <f>IFERROR(__xludf.DUMMYFUNCTION("IF(REGEXMATCH(Q1378,""(?i)data science""),1,0)"),1.0)</f>
        <v>1</v>
      </c>
      <c r="Z1378" s="3" t="s">
        <v>45</v>
      </c>
      <c r="AA1378" s="3" t="s">
        <v>46</v>
      </c>
      <c r="AB1378" s="3" t="s">
        <v>47</v>
      </c>
      <c r="AC1378" s="3" t="s">
        <v>48</v>
      </c>
      <c r="AD1378" s="3">
        <v>0.0</v>
      </c>
      <c r="AE1378" s="3" t="s">
        <v>49</v>
      </c>
      <c r="AF1378" s="3">
        <v>6.68</v>
      </c>
      <c r="AG1378" s="3">
        <v>7.21</v>
      </c>
      <c r="AH1378" s="3">
        <v>8.01</v>
      </c>
      <c r="AI1378" s="3">
        <v>6.55</v>
      </c>
      <c r="AJ1378" s="3">
        <v>6.12</v>
      </c>
      <c r="AK1378" s="3">
        <v>5.56</v>
      </c>
      <c r="AL1378" s="3">
        <v>7.48</v>
      </c>
      <c r="AM1378" s="3">
        <v>8.38</v>
      </c>
    </row>
    <row r="1379">
      <c r="A1379" s="3" t="s">
        <v>2876</v>
      </c>
      <c r="B1379" s="3" t="s">
        <v>178</v>
      </c>
      <c r="C1379" s="4">
        <v>21.0</v>
      </c>
      <c r="D1379" s="3" t="s">
        <v>58</v>
      </c>
      <c r="E1379" s="3" t="s">
        <v>52</v>
      </c>
      <c r="F1379" s="5">
        <v>6.95</v>
      </c>
      <c r="G1379" s="3">
        <v>0.0</v>
      </c>
      <c r="H1379" s="5">
        <v>68.42</v>
      </c>
      <c r="I1379" s="3" t="s">
        <v>1876</v>
      </c>
      <c r="J1379" s="3">
        <f>IFERROR(__xludf.DUMMYFUNCTION("COUNTA(SPLIT(I1379,"",""))"),3.0)</f>
        <v>3</v>
      </c>
      <c r="K1379" s="3">
        <f>IFERROR(__xludf.DUMMYFUNCTION("IF(REGEXMATCH(I1379,""(?i)literary society""),1,0)"),1.0)</f>
        <v>1</v>
      </c>
      <c r="L1379" s="3">
        <f>IFERROR(__xludf.DUMMYFUNCTION("IF(REGEXMATCH(I1379,""(?i)robotics""),1,0)"),0.0)</f>
        <v>0</v>
      </c>
      <c r="M1379" s="3">
        <f>IFERROR(__xludf.DUMMYFUNCTION("IF(REGEXMATCH(I1379,""(?i)coding club""),1,0)"),1.0)</f>
        <v>1</v>
      </c>
      <c r="N1379" s="3">
        <f>IFERROR(__xludf.DUMMYFUNCTION("IF(REGEXMATCH(I1379,""(?i)entrepreneurship cell""),1,0)"),0.0)</f>
        <v>0</v>
      </c>
      <c r="O1379" s="3">
        <f>IFERROR(__xludf.DUMMYFUNCTION("IF(REGEXMATCH(I1379,""(?i)cultural club""),1,0)"),0.0)</f>
        <v>0</v>
      </c>
      <c r="P1379" s="3">
        <f>IFERROR(__xludf.DUMMYFUNCTION("IF(REGEXMATCH(I1379,""(?i)sports club""),1,0)"),1.0)</f>
        <v>1</v>
      </c>
      <c r="Q1379" s="3" t="s">
        <v>2688</v>
      </c>
      <c r="R1379" s="3">
        <f>IFERROR(__xludf.DUMMYFUNCTION("COUNTA(SPLIT(Q1379,"",""))"),4.0)</f>
        <v>4</v>
      </c>
      <c r="S1379" s="3">
        <f>IFERROR(__xludf.DUMMYFUNCTION("IF(REGEXMATCH(Q1379,""(?i)c\+\+""),1,0)"),0.0)</f>
        <v>0</v>
      </c>
      <c r="T1379" s="3">
        <f>IFERROR(__xludf.DUMMYFUNCTION("IF(REGEXMATCH(Q1379,""(?i)machine learning""),1,0)"),1.0)</f>
        <v>1</v>
      </c>
      <c r="U1379" s="3">
        <f>IFERROR(__xludf.DUMMYFUNCTION("IF(REGEXMATCH(Q1379,""(?i)python""),1,0)"),1.0)</f>
        <v>1</v>
      </c>
      <c r="V1379" s="3">
        <f>IFERROR(__xludf.DUMMYFUNCTION("IF(REGEXMATCH(Q1379,""(?i)java""),1,0)"),0.0)</f>
        <v>0</v>
      </c>
      <c r="W1379" s="3">
        <f>IFERROR(__xludf.DUMMYFUNCTION("IF(REGEXMATCH(Q1379,""(?i)sql""),1,0)"),1.0)</f>
        <v>1</v>
      </c>
      <c r="X1379" s="3">
        <f>IFERROR(__xludf.DUMMYFUNCTION("IF(REGEXMATCH(Q1379,""(?i)web development""),1,0)"),0.0)</f>
        <v>0</v>
      </c>
      <c r="Y1379" s="3">
        <f>IFERROR(__xludf.DUMMYFUNCTION("IF(REGEXMATCH(Q1379,""(?i)data science""),1,0)"),1.0)</f>
        <v>1</v>
      </c>
      <c r="Z1379" s="3" t="s">
        <v>45</v>
      </c>
      <c r="AA1379" s="3" t="s">
        <v>46</v>
      </c>
      <c r="AB1379" s="3" t="s">
        <v>47</v>
      </c>
      <c r="AC1379" s="3" t="s">
        <v>48</v>
      </c>
      <c r="AD1379" s="3">
        <v>0.0</v>
      </c>
      <c r="AE1379" s="3" t="s">
        <v>49</v>
      </c>
      <c r="AF1379" s="3">
        <v>6.54</v>
      </c>
      <c r="AG1379" s="3">
        <v>5.94</v>
      </c>
      <c r="AH1379" s="3">
        <v>6.55</v>
      </c>
      <c r="AI1379" s="3">
        <v>6.44</v>
      </c>
      <c r="AJ1379" s="3">
        <v>8.63</v>
      </c>
      <c r="AK1379" s="3">
        <v>8.0</v>
      </c>
      <c r="AL1379" s="3">
        <v>6.31</v>
      </c>
      <c r="AM1379" s="3">
        <v>7.17</v>
      </c>
    </row>
    <row r="1380">
      <c r="A1380" s="3" t="s">
        <v>2877</v>
      </c>
      <c r="B1380" s="3" t="s">
        <v>91</v>
      </c>
      <c r="C1380" s="4">
        <v>21.0</v>
      </c>
      <c r="D1380" s="3" t="s">
        <v>41</v>
      </c>
      <c r="E1380" s="3" t="s">
        <v>70</v>
      </c>
      <c r="F1380" s="5">
        <v>7.41</v>
      </c>
      <c r="G1380" s="3">
        <v>2.0</v>
      </c>
      <c r="H1380" s="5">
        <v>67.64</v>
      </c>
      <c r="I1380" s="3" t="s">
        <v>864</v>
      </c>
      <c r="J1380" s="3">
        <f>IFERROR(__xludf.DUMMYFUNCTION("COUNTA(SPLIT(I1380,"",""))"),2.0)</f>
        <v>2</v>
      </c>
      <c r="K1380" s="3">
        <f>IFERROR(__xludf.DUMMYFUNCTION("IF(REGEXMATCH(I1380,""(?i)literary society""),1,0)"),0.0)</f>
        <v>0</v>
      </c>
      <c r="L1380" s="3">
        <f>IFERROR(__xludf.DUMMYFUNCTION("IF(REGEXMATCH(I1380,""(?i)robotics""),1,0)"),0.0)</f>
        <v>0</v>
      </c>
      <c r="M1380" s="3">
        <f>IFERROR(__xludf.DUMMYFUNCTION("IF(REGEXMATCH(I1380,""(?i)coding club""),1,0)"),0.0)</f>
        <v>0</v>
      </c>
      <c r="N1380" s="3">
        <f>IFERROR(__xludf.DUMMYFUNCTION("IF(REGEXMATCH(I1380,""(?i)entrepreneurship cell""),1,0)"),0.0)</f>
        <v>0</v>
      </c>
      <c r="O1380" s="3">
        <f>IFERROR(__xludf.DUMMYFUNCTION("IF(REGEXMATCH(I1380,""(?i)cultural club""),1,0)"),1.0)</f>
        <v>1</v>
      </c>
      <c r="P1380" s="3">
        <f>IFERROR(__xludf.DUMMYFUNCTION("IF(REGEXMATCH(I1380,""(?i)sports club""),1,0)"),1.0)</f>
        <v>1</v>
      </c>
      <c r="Q1380" s="3" t="s">
        <v>1305</v>
      </c>
      <c r="R1380" s="3">
        <f>IFERROR(__xludf.DUMMYFUNCTION("COUNTA(SPLIT(Q1380,"",""))"),3.0)</f>
        <v>3</v>
      </c>
      <c r="S1380" s="3">
        <f>IFERROR(__xludf.DUMMYFUNCTION("IF(REGEXMATCH(Q1380,""(?i)c\+\+""),1,0)"),0.0)</f>
        <v>0</v>
      </c>
      <c r="T1380" s="3">
        <f>IFERROR(__xludf.DUMMYFUNCTION("IF(REGEXMATCH(Q1380,""(?i)machine learning""),1,0)"),0.0)</f>
        <v>0</v>
      </c>
      <c r="U1380" s="3">
        <f>IFERROR(__xludf.DUMMYFUNCTION("IF(REGEXMATCH(Q1380,""(?i)python""),1,0)"),1.0)</f>
        <v>1</v>
      </c>
      <c r="V1380" s="3">
        <f>IFERROR(__xludf.DUMMYFUNCTION("IF(REGEXMATCH(Q1380,""(?i)java""),1,0)"),1.0)</f>
        <v>1</v>
      </c>
      <c r="W1380" s="3">
        <f>IFERROR(__xludf.DUMMYFUNCTION("IF(REGEXMATCH(Q1380,""(?i)sql""),1,0)"),0.0)</f>
        <v>0</v>
      </c>
      <c r="X1380" s="3">
        <f>IFERROR(__xludf.DUMMYFUNCTION("IF(REGEXMATCH(Q1380,""(?i)web development""),1,0)"),1.0)</f>
        <v>1</v>
      </c>
      <c r="Y1380" s="3">
        <f>IFERROR(__xludf.DUMMYFUNCTION("IF(REGEXMATCH(Q1380,""(?i)data science""),1,0)"),0.0)</f>
        <v>0</v>
      </c>
      <c r="Z1380" s="3" t="s">
        <v>45</v>
      </c>
      <c r="AA1380" s="3" t="s">
        <v>98</v>
      </c>
      <c r="AB1380" s="3" t="s">
        <v>66</v>
      </c>
      <c r="AC1380" s="3" t="s">
        <v>67</v>
      </c>
      <c r="AD1380" s="3">
        <v>10.49</v>
      </c>
      <c r="AE1380" s="3" t="s">
        <v>61</v>
      </c>
      <c r="AF1380" s="3">
        <v>6.74</v>
      </c>
      <c r="AG1380" s="3">
        <v>6.81</v>
      </c>
      <c r="AH1380" s="3">
        <v>8.12</v>
      </c>
      <c r="AI1380" s="3">
        <v>8.27</v>
      </c>
      <c r="AJ1380" s="3">
        <v>6.83</v>
      </c>
      <c r="AK1380" s="3">
        <v>8.1</v>
      </c>
      <c r="AL1380" s="3">
        <v>7.36</v>
      </c>
      <c r="AM1380" s="3">
        <v>7.06</v>
      </c>
    </row>
    <row r="1381">
      <c r="A1381" s="3" t="s">
        <v>2878</v>
      </c>
      <c r="B1381" s="3" t="s">
        <v>2879</v>
      </c>
      <c r="C1381" s="4">
        <v>23.0</v>
      </c>
      <c r="D1381" s="3" t="s">
        <v>58</v>
      </c>
      <c r="E1381" s="3" t="s">
        <v>70</v>
      </c>
      <c r="F1381" s="5">
        <v>7.11</v>
      </c>
      <c r="G1381" s="3">
        <v>2.0</v>
      </c>
      <c r="H1381" s="5">
        <v>67.14</v>
      </c>
      <c r="I1381" s="3" t="s">
        <v>384</v>
      </c>
      <c r="J1381" s="3">
        <f>IFERROR(__xludf.DUMMYFUNCTION("COUNTA(SPLIT(I1381,"",""))"),3.0)</f>
        <v>3</v>
      </c>
      <c r="K1381" s="3">
        <f>IFERROR(__xludf.DUMMYFUNCTION("IF(REGEXMATCH(I1381,""(?i)literary society""),1,0)"),0.0)</f>
        <v>0</v>
      </c>
      <c r="L1381" s="3">
        <f>IFERROR(__xludf.DUMMYFUNCTION("IF(REGEXMATCH(I1381,""(?i)robotics""),1,0)"),1.0)</f>
        <v>1</v>
      </c>
      <c r="M1381" s="3">
        <f>IFERROR(__xludf.DUMMYFUNCTION("IF(REGEXMATCH(I1381,""(?i)coding club""),1,0)"),0.0)</f>
        <v>0</v>
      </c>
      <c r="N1381" s="3">
        <f>IFERROR(__xludf.DUMMYFUNCTION("IF(REGEXMATCH(I1381,""(?i)entrepreneurship cell""),1,0)"),1.0)</f>
        <v>1</v>
      </c>
      <c r="O1381" s="3">
        <f>IFERROR(__xludf.DUMMYFUNCTION("IF(REGEXMATCH(I1381,""(?i)cultural club""),1,0)"),0.0)</f>
        <v>0</v>
      </c>
      <c r="P1381" s="3">
        <f>IFERROR(__xludf.DUMMYFUNCTION("IF(REGEXMATCH(I1381,""(?i)sports club""),1,0)"),1.0)</f>
        <v>1</v>
      </c>
      <c r="Q1381" s="3" t="s">
        <v>1310</v>
      </c>
      <c r="R1381" s="3">
        <f>IFERROR(__xludf.DUMMYFUNCTION("COUNTA(SPLIT(Q1381,"",""))"),2.0)</f>
        <v>2</v>
      </c>
      <c r="S1381" s="3">
        <f>IFERROR(__xludf.DUMMYFUNCTION("IF(REGEXMATCH(Q1381,""(?i)c\+\+""),1,0)"),1.0)</f>
        <v>1</v>
      </c>
      <c r="T1381" s="3">
        <f>IFERROR(__xludf.DUMMYFUNCTION("IF(REGEXMATCH(Q1381,""(?i)machine learning""),1,0)"),0.0)</f>
        <v>0</v>
      </c>
      <c r="U1381" s="3">
        <f>IFERROR(__xludf.DUMMYFUNCTION("IF(REGEXMATCH(Q1381,""(?i)python""),1,0)"),1.0)</f>
        <v>1</v>
      </c>
      <c r="V1381" s="3">
        <f>IFERROR(__xludf.DUMMYFUNCTION("IF(REGEXMATCH(Q1381,""(?i)java""),1,0)"),0.0)</f>
        <v>0</v>
      </c>
      <c r="W1381" s="3">
        <f>IFERROR(__xludf.DUMMYFUNCTION("IF(REGEXMATCH(Q1381,""(?i)sql""),1,0)"),0.0)</f>
        <v>0</v>
      </c>
      <c r="X1381" s="3">
        <f>IFERROR(__xludf.DUMMYFUNCTION("IF(REGEXMATCH(Q1381,""(?i)web development""),1,0)"),0.0)</f>
        <v>0</v>
      </c>
      <c r="Y1381" s="3">
        <f>IFERROR(__xludf.DUMMYFUNCTION("IF(REGEXMATCH(Q1381,""(?i)data science""),1,0)"),0.0)</f>
        <v>0</v>
      </c>
      <c r="Z1381" s="3" t="s">
        <v>45</v>
      </c>
      <c r="AA1381" s="3" t="s">
        <v>72</v>
      </c>
      <c r="AB1381" s="3" t="s">
        <v>66</v>
      </c>
      <c r="AC1381" s="3" t="s">
        <v>46</v>
      </c>
      <c r="AD1381" s="3">
        <v>11.72</v>
      </c>
      <c r="AE1381" s="3" t="s">
        <v>61</v>
      </c>
      <c r="AF1381" s="3">
        <v>8.16</v>
      </c>
      <c r="AG1381" s="3">
        <v>6.56</v>
      </c>
      <c r="AH1381" s="3">
        <v>8.26</v>
      </c>
      <c r="AI1381" s="3">
        <v>5.34</v>
      </c>
      <c r="AJ1381" s="3">
        <v>5.38</v>
      </c>
      <c r="AK1381" s="3">
        <v>8.28</v>
      </c>
      <c r="AL1381" s="3">
        <v>7.01</v>
      </c>
      <c r="AM1381" s="3">
        <v>7.92</v>
      </c>
    </row>
    <row r="1382">
      <c r="A1382" s="3" t="s">
        <v>2880</v>
      </c>
      <c r="B1382" s="3" t="s">
        <v>2881</v>
      </c>
      <c r="C1382" s="4">
        <v>21.0</v>
      </c>
      <c r="D1382" s="3" t="s">
        <v>58</v>
      </c>
      <c r="E1382" s="3" t="s">
        <v>52</v>
      </c>
      <c r="F1382" s="5">
        <v>7.3</v>
      </c>
      <c r="G1382" s="3">
        <v>2.0</v>
      </c>
      <c r="H1382" s="5">
        <v>95.12</v>
      </c>
      <c r="I1382" s="3" t="s">
        <v>13</v>
      </c>
      <c r="J1382" s="3">
        <f>IFERROR(__xludf.DUMMYFUNCTION("COUNTA(SPLIT(I1382,"",""))"),1.0)</f>
        <v>1</v>
      </c>
      <c r="K1382" s="3">
        <f>IFERROR(__xludf.DUMMYFUNCTION("IF(REGEXMATCH(I1382,""(?i)literary society""),1,0)"),0.0)</f>
        <v>0</v>
      </c>
      <c r="L1382" s="3">
        <f>IFERROR(__xludf.DUMMYFUNCTION("IF(REGEXMATCH(I1382,""(?i)robotics""),1,0)"),0.0)</f>
        <v>0</v>
      </c>
      <c r="M1382" s="3">
        <f>IFERROR(__xludf.DUMMYFUNCTION("IF(REGEXMATCH(I1382,""(?i)coding club""),1,0)"),0.0)</f>
        <v>0</v>
      </c>
      <c r="N1382" s="3">
        <f>IFERROR(__xludf.DUMMYFUNCTION("IF(REGEXMATCH(I1382,""(?i)entrepreneurship cell""),1,0)"),1.0)</f>
        <v>1</v>
      </c>
      <c r="O1382" s="3">
        <f>IFERROR(__xludf.DUMMYFUNCTION("IF(REGEXMATCH(I1382,""(?i)cultural club""),1,0)"),0.0)</f>
        <v>0</v>
      </c>
      <c r="P1382" s="3">
        <f>IFERROR(__xludf.DUMMYFUNCTION("IF(REGEXMATCH(I1382,""(?i)sports club""),1,0)"),0.0)</f>
        <v>0</v>
      </c>
      <c r="Q1382" s="3" t="s">
        <v>1986</v>
      </c>
      <c r="R1382" s="3">
        <f>IFERROR(__xludf.DUMMYFUNCTION("COUNTA(SPLIT(Q1382,"",""))"),5.0)</f>
        <v>5</v>
      </c>
      <c r="S1382" s="3">
        <f>IFERROR(__xludf.DUMMYFUNCTION("IF(REGEXMATCH(Q1382,""(?i)c\+\+""),1,0)"),1.0)</f>
        <v>1</v>
      </c>
      <c r="T1382" s="3">
        <f>IFERROR(__xludf.DUMMYFUNCTION("IF(REGEXMATCH(Q1382,""(?i)machine learning""),1,0)"),0.0)</f>
        <v>0</v>
      </c>
      <c r="U1382" s="3">
        <f>IFERROR(__xludf.DUMMYFUNCTION("IF(REGEXMATCH(Q1382,""(?i)python""),1,0)"),1.0)</f>
        <v>1</v>
      </c>
      <c r="V1382" s="3">
        <f>IFERROR(__xludf.DUMMYFUNCTION("IF(REGEXMATCH(Q1382,""(?i)java""),1,0)"),1.0)</f>
        <v>1</v>
      </c>
      <c r="W1382" s="3">
        <f>IFERROR(__xludf.DUMMYFUNCTION("IF(REGEXMATCH(Q1382,""(?i)sql""),1,0)"),1.0)</f>
        <v>1</v>
      </c>
      <c r="X1382" s="3">
        <f>IFERROR(__xludf.DUMMYFUNCTION("IF(REGEXMATCH(Q1382,""(?i)web development""),1,0)"),0.0)</f>
        <v>0</v>
      </c>
      <c r="Y1382" s="3">
        <f>IFERROR(__xludf.DUMMYFUNCTION("IF(REGEXMATCH(Q1382,""(?i)data science""),1,0)"),1.0)</f>
        <v>1</v>
      </c>
      <c r="Z1382" s="3" t="s">
        <v>55</v>
      </c>
      <c r="AA1382" s="3" t="s">
        <v>48</v>
      </c>
      <c r="AB1382" s="3" t="s">
        <v>66</v>
      </c>
      <c r="AC1382" s="3" t="s">
        <v>61</v>
      </c>
      <c r="AD1382" s="3">
        <v>7.58</v>
      </c>
      <c r="AE1382" s="3" t="s">
        <v>75</v>
      </c>
      <c r="AF1382" s="3">
        <v>7.94</v>
      </c>
      <c r="AG1382" s="3">
        <v>8.24</v>
      </c>
      <c r="AH1382" s="3">
        <v>7.33</v>
      </c>
      <c r="AI1382" s="3">
        <v>7.14</v>
      </c>
      <c r="AJ1382" s="3">
        <v>6.03</v>
      </c>
      <c r="AK1382" s="3">
        <v>8.99</v>
      </c>
      <c r="AL1382" s="3">
        <v>5.58</v>
      </c>
      <c r="AM1382" s="3">
        <v>7.12</v>
      </c>
    </row>
    <row r="1383">
      <c r="A1383" s="3" t="s">
        <v>2882</v>
      </c>
      <c r="B1383" s="3" t="s">
        <v>252</v>
      </c>
      <c r="C1383" s="4">
        <v>22.0</v>
      </c>
      <c r="D1383" s="3" t="s">
        <v>58</v>
      </c>
      <c r="E1383" s="3" t="s">
        <v>82</v>
      </c>
      <c r="F1383" s="5">
        <v>7.35</v>
      </c>
      <c r="G1383" s="3">
        <v>1.0</v>
      </c>
      <c r="H1383" s="5">
        <v>64.94</v>
      </c>
      <c r="I1383" s="3" t="s">
        <v>387</v>
      </c>
      <c r="J1383" s="3">
        <f>IFERROR(__xludf.DUMMYFUNCTION("COUNTA(SPLIT(I1383,"",""))"),2.0)</f>
        <v>2</v>
      </c>
      <c r="K1383" s="3">
        <f>IFERROR(__xludf.DUMMYFUNCTION("IF(REGEXMATCH(I1383,""(?i)literary society""),1,0)"),0.0)</f>
        <v>0</v>
      </c>
      <c r="L1383" s="3">
        <f>IFERROR(__xludf.DUMMYFUNCTION("IF(REGEXMATCH(I1383,""(?i)robotics""),1,0)"),0.0)</f>
        <v>0</v>
      </c>
      <c r="M1383" s="3">
        <f>IFERROR(__xludf.DUMMYFUNCTION("IF(REGEXMATCH(I1383,""(?i)coding club""),1,0)"),1.0)</f>
        <v>1</v>
      </c>
      <c r="N1383" s="3">
        <f>IFERROR(__xludf.DUMMYFUNCTION("IF(REGEXMATCH(I1383,""(?i)entrepreneurship cell""),1,0)"),0.0)</f>
        <v>0</v>
      </c>
      <c r="O1383" s="3">
        <f>IFERROR(__xludf.DUMMYFUNCTION("IF(REGEXMATCH(I1383,""(?i)cultural club""),1,0)"),1.0)</f>
        <v>1</v>
      </c>
      <c r="P1383" s="3">
        <f>IFERROR(__xludf.DUMMYFUNCTION("IF(REGEXMATCH(I1383,""(?i)sports club""),1,0)"),0.0)</f>
        <v>0</v>
      </c>
      <c r="Q1383" s="3" t="s">
        <v>388</v>
      </c>
      <c r="R1383" s="3">
        <f>IFERROR(__xludf.DUMMYFUNCTION("COUNTA(SPLIT(Q1383,"",""))"),4.0)</f>
        <v>4</v>
      </c>
      <c r="S1383" s="3">
        <f>IFERROR(__xludf.DUMMYFUNCTION("IF(REGEXMATCH(Q1383,""(?i)c\+\+""),1,0)"),0.0)</f>
        <v>0</v>
      </c>
      <c r="T1383" s="3">
        <f>IFERROR(__xludf.DUMMYFUNCTION("IF(REGEXMATCH(Q1383,""(?i)machine learning""),1,0)"),1.0)</f>
        <v>1</v>
      </c>
      <c r="U1383" s="3">
        <f>IFERROR(__xludf.DUMMYFUNCTION("IF(REGEXMATCH(Q1383,""(?i)python""),1,0)"),1.0)</f>
        <v>1</v>
      </c>
      <c r="V1383" s="3">
        <f>IFERROR(__xludf.DUMMYFUNCTION("IF(REGEXMATCH(Q1383,""(?i)java""),1,0)"),1.0)</f>
        <v>1</v>
      </c>
      <c r="W1383" s="3">
        <f>IFERROR(__xludf.DUMMYFUNCTION("IF(REGEXMATCH(Q1383,""(?i)sql""),1,0)"),0.0)</f>
        <v>0</v>
      </c>
      <c r="X1383" s="3">
        <f>IFERROR(__xludf.DUMMYFUNCTION("IF(REGEXMATCH(Q1383,""(?i)web development""),1,0)"),0.0)</f>
        <v>0</v>
      </c>
      <c r="Y1383" s="3">
        <f>IFERROR(__xludf.DUMMYFUNCTION("IF(REGEXMATCH(Q1383,""(?i)data science""),1,0)"),1.0)</f>
        <v>1</v>
      </c>
      <c r="Z1383" s="3" t="s">
        <v>45</v>
      </c>
      <c r="AA1383" s="3" t="s">
        <v>61</v>
      </c>
      <c r="AB1383" s="3" t="s">
        <v>66</v>
      </c>
      <c r="AC1383" s="3" t="s">
        <v>67</v>
      </c>
      <c r="AD1383" s="3">
        <v>13.65</v>
      </c>
      <c r="AE1383" s="3" t="s">
        <v>106</v>
      </c>
      <c r="AF1383" s="3">
        <v>6.78</v>
      </c>
      <c r="AG1383" s="3">
        <v>8.85</v>
      </c>
      <c r="AH1383" s="3">
        <v>8.13</v>
      </c>
      <c r="AI1383" s="3">
        <v>7.75</v>
      </c>
      <c r="AJ1383" s="3">
        <v>7.13</v>
      </c>
      <c r="AK1383" s="3">
        <v>6.59</v>
      </c>
      <c r="AL1383" s="3">
        <v>7.7</v>
      </c>
      <c r="AM1383" s="3">
        <v>5.87</v>
      </c>
    </row>
    <row r="1384">
      <c r="A1384" s="3" t="s">
        <v>2883</v>
      </c>
      <c r="B1384" s="3" t="s">
        <v>2884</v>
      </c>
      <c r="C1384" s="4">
        <v>21.0</v>
      </c>
      <c r="D1384" s="3" t="s">
        <v>58</v>
      </c>
      <c r="E1384" s="3" t="s">
        <v>82</v>
      </c>
      <c r="F1384" s="5">
        <v>6.75</v>
      </c>
      <c r="G1384" s="3">
        <v>1.0</v>
      </c>
      <c r="H1384" s="5">
        <v>65.1</v>
      </c>
      <c r="I1384" s="3" t="s">
        <v>608</v>
      </c>
      <c r="J1384" s="3">
        <f>IFERROR(__xludf.DUMMYFUNCTION("COUNTA(SPLIT(I1384,"",""))"),3.0)</f>
        <v>3</v>
      </c>
      <c r="K1384" s="3">
        <f>IFERROR(__xludf.DUMMYFUNCTION("IF(REGEXMATCH(I1384,""(?i)literary society""),1,0)"),1.0)</f>
        <v>1</v>
      </c>
      <c r="L1384" s="3">
        <f>IFERROR(__xludf.DUMMYFUNCTION("IF(REGEXMATCH(I1384,""(?i)robotics""),1,0)"),1.0)</f>
        <v>1</v>
      </c>
      <c r="M1384" s="3">
        <f>IFERROR(__xludf.DUMMYFUNCTION("IF(REGEXMATCH(I1384,""(?i)coding club""),1,0)"),0.0)</f>
        <v>0</v>
      </c>
      <c r="N1384" s="3">
        <f>IFERROR(__xludf.DUMMYFUNCTION("IF(REGEXMATCH(I1384,""(?i)entrepreneurship cell""),1,0)"),1.0)</f>
        <v>1</v>
      </c>
      <c r="O1384" s="3">
        <f>IFERROR(__xludf.DUMMYFUNCTION("IF(REGEXMATCH(I1384,""(?i)cultural club""),1,0)"),0.0)</f>
        <v>0</v>
      </c>
      <c r="P1384" s="3">
        <f>IFERROR(__xludf.DUMMYFUNCTION("IF(REGEXMATCH(I1384,""(?i)sports club""),1,0)"),0.0)</f>
        <v>0</v>
      </c>
      <c r="Q1384" s="3" t="s">
        <v>2885</v>
      </c>
      <c r="R1384" s="3">
        <f>IFERROR(__xludf.DUMMYFUNCTION("COUNTA(SPLIT(Q1384,"",""))"),5.0)</f>
        <v>5</v>
      </c>
      <c r="S1384" s="3">
        <f>IFERROR(__xludf.DUMMYFUNCTION("IF(REGEXMATCH(Q1384,""(?i)c\+\+""),1,0)"),1.0)</f>
        <v>1</v>
      </c>
      <c r="T1384" s="3">
        <f>IFERROR(__xludf.DUMMYFUNCTION("IF(REGEXMATCH(Q1384,""(?i)machine learning""),1,0)"),1.0)</f>
        <v>1</v>
      </c>
      <c r="U1384" s="3">
        <f>IFERROR(__xludf.DUMMYFUNCTION("IF(REGEXMATCH(Q1384,""(?i)python""),1,0)"),0.0)</f>
        <v>0</v>
      </c>
      <c r="V1384" s="3">
        <f>IFERROR(__xludf.DUMMYFUNCTION("IF(REGEXMATCH(Q1384,""(?i)java""),1,0)"),1.0)</f>
        <v>1</v>
      </c>
      <c r="W1384" s="3">
        <f>IFERROR(__xludf.DUMMYFUNCTION("IF(REGEXMATCH(Q1384,""(?i)sql""),1,0)"),0.0)</f>
        <v>0</v>
      </c>
      <c r="X1384" s="3">
        <f>IFERROR(__xludf.DUMMYFUNCTION("IF(REGEXMATCH(Q1384,""(?i)web development""),1,0)"),1.0)</f>
        <v>1</v>
      </c>
      <c r="Y1384" s="3">
        <f>IFERROR(__xludf.DUMMYFUNCTION("IF(REGEXMATCH(Q1384,""(?i)data science""),1,0)"),1.0)</f>
        <v>1</v>
      </c>
      <c r="Z1384" s="3" t="s">
        <v>55</v>
      </c>
      <c r="AA1384" s="3" t="s">
        <v>48</v>
      </c>
      <c r="AB1384" s="3" t="s">
        <v>66</v>
      </c>
      <c r="AC1384" s="3" t="s">
        <v>67</v>
      </c>
      <c r="AD1384" s="3">
        <v>12.27</v>
      </c>
      <c r="AE1384" s="3" t="s">
        <v>72</v>
      </c>
      <c r="AF1384" s="3">
        <v>6.33</v>
      </c>
      <c r="AG1384" s="3">
        <v>7.34</v>
      </c>
      <c r="AH1384" s="3">
        <v>5.43</v>
      </c>
      <c r="AI1384" s="3">
        <v>7.41</v>
      </c>
      <c r="AJ1384" s="3">
        <v>8.95</v>
      </c>
      <c r="AK1384" s="3">
        <v>6.01</v>
      </c>
      <c r="AL1384" s="3">
        <v>6.24</v>
      </c>
      <c r="AM1384" s="3">
        <v>6.29</v>
      </c>
    </row>
    <row r="1385">
      <c r="A1385" s="3" t="s">
        <v>2886</v>
      </c>
      <c r="B1385" s="3" t="s">
        <v>256</v>
      </c>
      <c r="C1385" s="4">
        <v>19.0</v>
      </c>
      <c r="D1385" s="3" t="s">
        <v>58</v>
      </c>
      <c r="E1385" s="3" t="s">
        <v>70</v>
      </c>
      <c r="F1385" s="5">
        <v>6.99</v>
      </c>
      <c r="G1385" s="3">
        <v>0.0</v>
      </c>
      <c r="H1385" s="5">
        <v>78.62</v>
      </c>
      <c r="I1385" s="3" t="s">
        <v>11</v>
      </c>
      <c r="J1385" s="3">
        <f>IFERROR(__xludf.DUMMYFUNCTION("COUNTA(SPLIT(I1385,"",""))"),1.0)</f>
        <v>1</v>
      </c>
      <c r="K1385" s="3">
        <f>IFERROR(__xludf.DUMMYFUNCTION("IF(REGEXMATCH(I1385,""(?i)literary society""),1,0)"),0.0)</f>
        <v>0</v>
      </c>
      <c r="L1385" s="3">
        <f>IFERROR(__xludf.DUMMYFUNCTION("IF(REGEXMATCH(I1385,""(?i)robotics""),1,0)"),1.0)</f>
        <v>1</v>
      </c>
      <c r="M1385" s="3">
        <f>IFERROR(__xludf.DUMMYFUNCTION("IF(REGEXMATCH(I1385,""(?i)coding club""),1,0)"),0.0)</f>
        <v>0</v>
      </c>
      <c r="N1385" s="3">
        <f>IFERROR(__xludf.DUMMYFUNCTION("IF(REGEXMATCH(I1385,""(?i)entrepreneurship cell""),1,0)"),0.0)</f>
        <v>0</v>
      </c>
      <c r="O1385" s="3">
        <f>IFERROR(__xludf.DUMMYFUNCTION("IF(REGEXMATCH(I1385,""(?i)cultural club""),1,0)"),0.0)</f>
        <v>0</v>
      </c>
      <c r="P1385" s="3">
        <f>IFERROR(__xludf.DUMMYFUNCTION("IF(REGEXMATCH(I1385,""(?i)sports club""),1,0)"),0.0)</f>
        <v>0</v>
      </c>
      <c r="Q1385" s="3" t="s">
        <v>1177</v>
      </c>
      <c r="R1385" s="3">
        <f>IFERROR(__xludf.DUMMYFUNCTION("COUNTA(SPLIT(Q1385,"",""))"),4.0)</f>
        <v>4</v>
      </c>
      <c r="S1385" s="3">
        <f>IFERROR(__xludf.DUMMYFUNCTION("IF(REGEXMATCH(Q1385,""(?i)c\+\+""),1,0)"),0.0)</f>
        <v>0</v>
      </c>
      <c r="T1385" s="3">
        <f>IFERROR(__xludf.DUMMYFUNCTION("IF(REGEXMATCH(Q1385,""(?i)machine learning""),1,0)"),1.0)</f>
        <v>1</v>
      </c>
      <c r="U1385" s="3">
        <f>IFERROR(__xludf.DUMMYFUNCTION("IF(REGEXMATCH(Q1385,""(?i)python""),1,0)"),1.0)</f>
        <v>1</v>
      </c>
      <c r="V1385" s="3">
        <f>IFERROR(__xludf.DUMMYFUNCTION("IF(REGEXMATCH(Q1385,""(?i)java""),1,0)"),0.0)</f>
        <v>0</v>
      </c>
      <c r="W1385" s="3">
        <f>IFERROR(__xludf.DUMMYFUNCTION("IF(REGEXMATCH(Q1385,""(?i)sql""),1,0)"),0.0)</f>
        <v>0</v>
      </c>
      <c r="X1385" s="3">
        <f>IFERROR(__xludf.DUMMYFUNCTION("IF(REGEXMATCH(Q1385,""(?i)web development""),1,0)"),1.0)</f>
        <v>1</v>
      </c>
      <c r="Y1385" s="3">
        <f>IFERROR(__xludf.DUMMYFUNCTION("IF(REGEXMATCH(Q1385,""(?i)data science""),1,0)"),1.0)</f>
        <v>1</v>
      </c>
      <c r="Z1385" s="3" t="s">
        <v>45</v>
      </c>
      <c r="AA1385" s="3" t="s">
        <v>61</v>
      </c>
      <c r="AB1385" s="3" t="s">
        <v>47</v>
      </c>
      <c r="AC1385" s="3" t="s">
        <v>48</v>
      </c>
      <c r="AD1385" s="3">
        <v>0.0</v>
      </c>
      <c r="AE1385" s="3" t="s">
        <v>49</v>
      </c>
      <c r="AF1385" s="3">
        <v>6.79</v>
      </c>
      <c r="AG1385" s="3">
        <v>8.12</v>
      </c>
      <c r="AH1385" s="3">
        <v>6.47</v>
      </c>
      <c r="AI1385" s="3">
        <v>6.48</v>
      </c>
      <c r="AJ1385" s="3">
        <v>6.24</v>
      </c>
      <c r="AK1385" s="3">
        <v>7.88</v>
      </c>
      <c r="AL1385" s="3">
        <v>6.29</v>
      </c>
      <c r="AM1385" s="3">
        <v>7.64</v>
      </c>
    </row>
    <row r="1386">
      <c r="A1386" s="3" t="s">
        <v>2887</v>
      </c>
      <c r="B1386" s="3" t="s">
        <v>2888</v>
      </c>
      <c r="C1386" s="4">
        <v>23.0</v>
      </c>
      <c r="D1386" s="3" t="s">
        <v>41</v>
      </c>
      <c r="E1386" s="3" t="s">
        <v>82</v>
      </c>
      <c r="F1386" s="5">
        <v>7.22</v>
      </c>
      <c r="G1386" s="3">
        <v>1.0</v>
      </c>
      <c r="H1386" s="5">
        <v>89.29</v>
      </c>
      <c r="I1386" s="3" t="s">
        <v>109</v>
      </c>
      <c r="J1386" s="3">
        <f>IFERROR(__xludf.DUMMYFUNCTION("COUNTA(SPLIT(I1386,"",""))"),2.0)</f>
        <v>2</v>
      </c>
      <c r="K1386" s="3">
        <f>IFERROR(__xludf.DUMMYFUNCTION("IF(REGEXMATCH(I1386,""(?i)literary society""),1,0)"),0.0)</f>
        <v>0</v>
      </c>
      <c r="L1386" s="3">
        <f>IFERROR(__xludf.DUMMYFUNCTION("IF(REGEXMATCH(I1386,""(?i)robotics""),1,0)"),0.0)</f>
        <v>0</v>
      </c>
      <c r="M1386" s="3">
        <f>IFERROR(__xludf.DUMMYFUNCTION("IF(REGEXMATCH(I1386,""(?i)coding club""),1,0)"),0.0)</f>
        <v>0</v>
      </c>
      <c r="N1386" s="3">
        <f>IFERROR(__xludf.DUMMYFUNCTION("IF(REGEXMATCH(I1386,""(?i)entrepreneurship cell""),1,0)"),1.0)</f>
        <v>1</v>
      </c>
      <c r="O1386" s="3">
        <f>IFERROR(__xludf.DUMMYFUNCTION("IF(REGEXMATCH(I1386,""(?i)cultural club""),1,0)"),0.0)</f>
        <v>0</v>
      </c>
      <c r="P1386" s="3">
        <f>IFERROR(__xludf.DUMMYFUNCTION("IF(REGEXMATCH(I1386,""(?i)sports club""),1,0)"),1.0)</f>
        <v>1</v>
      </c>
      <c r="Q1386" s="3" t="s">
        <v>1177</v>
      </c>
      <c r="R1386" s="3">
        <f>IFERROR(__xludf.DUMMYFUNCTION("COUNTA(SPLIT(Q1386,"",""))"),4.0)</f>
        <v>4</v>
      </c>
      <c r="S1386" s="3">
        <f>IFERROR(__xludf.DUMMYFUNCTION("IF(REGEXMATCH(Q1386,""(?i)c\+\+""),1,0)"),0.0)</f>
        <v>0</v>
      </c>
      <c r="T1386" s="3">
        <f>IFERROR(__xludf.DUMMYFUNCTION("IF(REGEXMATCH(Q1386,""(?i)machine learning""),1,0)"),1.0)</f>
        <v>1</v>
      </c>
      <c r="U1386" s="3">
        <f>IFERROR(__xludf.DUMMYFUNCTION("IF(REGEXMATCH(Q1386,""(?i)python""),1,0)"),1.0)</f>
        <v>1</v>
      </c>
      <c r="V1386" s="3">
        <f>IFERROR(__xludf.DUMMYFUNCTION("IF(REGEXMATCH(Q1386,""(?i)java""),1,0)"),0.0)</f>
        <v>0</v>
      </c>
      <c r="W1386" s="3">
        <f>IFERROR(__xludf.DUMMYFUNCTION("IF(REGEXMATCH(Q1386,""(?i)sql""),1,0)"),0.0)</f>
        <v>0</v>
      </c>
      <c r="X1386" s="3">
        <f>IFERROR(__xludf.DUMMYFUNCTION("IF(REGEXMATCH(Q1386,""(?i)web development""),1,0)"),1.0)</f>
        <v>1</v>
      </c>
      <c r="Y1386" s="3">
        <f>IFERROR(__xludf.DUMMYFUNCTION("IF(REGEXMATCH(Q1386,""(?i)data science""),1,0)"),1.0)</f>
        <v>1</v>
      </c>
      <c r="Z1386" s="3" t="s">
        <v>45</v>
      </c>
      <c r="AA1386" s="3" t="s">
        <v>46</v>
      </c>
      <c r="AB1386" s="3" t="s">
        <v>66</v>
      </c>
      <c r="AC1386" s="3" t="s">
        <v>67</v>
      </c>
      <c r="AD1386" s="3">
        <v>4.49</v>
      </c>
      <c r="AE1386" s="3" t="s">
        <v>75</v>
      </c>
      <c r="AF1386" s="3">
        <v>7.73</v>
      </c>
      <c r="AG1386" s="3">
        <v>6.28</v>
      </c>
      <c r="AH1386" s="3">
        <v>6.1</v>
      </c>
      <c r="AI1386" s="3">
        <v>6.59</v>
      </c>
      <c r="AJ1386" s="3">
        <v>6.57</v>
      </c>
      <c r="AK1386" s="3">
        <v>7.81</v>
      </c>
      <c r="AL1386" s="3">
        <v>7.8</v>
      </c>
      <c r="AM1386" s="3">
        <v>8.91</v>
      </c>
    </row>
    <row r="1387">
      <c r="A1387" s="3" t="s">
        <v>2889</v>
      </c>
      <c r="B1387" s="3" t="s">
        <v>2890</v>
      </c>
      <c r="C1387" s="4">
        <v>18.0</v>
      </c>
      <c r="D1387" s="3" t="s">
        <v>41</v>
      </c>
      <c r="E1387" s="3" t="s">
        <v>82</v>
      </c>
      <c r="F1387" s="5">
        <v>7.21</v>
      </c>
      <c r="G1387" s="3">
        <v>1.0</v>
      </c>
      <c r="H1387" s="5">
        <v>72.13</v>
      </c>
      <c r="I1387" s="3" t="s">
        <v>391</v>
      </c>
      <c r="J1387" s="3">
        <f>IFERROR(__xludf.DUMMYFUNCTION("COUNTA(SPLIT(I1387,"",""))"),2.0)</f>
        <v>2</v>
      </c>
      <c r="K1387" s="3">
        <f>IFERROR(__xludf.DUMMYFUNCTION("IF(REGEXMATCH(I1387,""(?i)literary society""),1,0)"),1.0)</f>
        <v>1</v>
      </c>
      <c r="L1387" s="3">
        <f>IFERROR(__xludf.DUMMYFUNCTION("IF(REGEXMATCH(I1387,""(?i)robotics""),1,0)"),0.0)</f>
        <v>0</v>
      </c>
      <c r="M1387" s="3">
        <f>IFERROR(__xludf.DUMMYFUNCTION("IF(REGEXMATCH(I1387,""(?i)coding club""),1,0)"),0.0)</f>
        <v>0</v>
      </c>
      <c r="N1387" s="3">
        <f>IFERROR(__xludf.DUMMYFUNCTION("IF(REGEXMATCH(I1387,""(?i)entrepreneurship cell""),1,0)"),0.0)</f>
        <v>0</v>
      </c>
      <c r="O1387" s="3">
        <f>IFERROR(__xludf.DUMMYFUNCTION("IF(REGEXMATCH(I1387,""(?i)cultural club""),1,0)"),0.0)</f>
        <v>0</v>
      </c>
      <c r="P1387" s="3">
        <f>IFERROR(__xludf.DUMMYFUNCTION("IF(REGEXMATCH(I1387,""(?i)sports club""),1,0)"),1.0)</f>
        <v>1</v>
      </c>
      <c r="Q1387" s="3" t="s">
        <v>913</v>
      </c>
      <c r="R1387" s="3">
        <f>IFERROR(__xludf.DUMMYFUNCTION("COUNTA(SPLIT(Q1387,"",""))"),5.0)</f>
        <v>5</v>
      </c>
      <c r="S1387" s="3">
        <f>IFERROR(__xludf.DUMMYFUNCTION("IF(REGEXMATCH(Q1387,""(?i)c\+\+""),1,0)"),1.0)</f>
        <v>1</v>
      </c>
      <c r="T1387" s="3">
        <f>IFERROR(__xludf.DUMMYFUNCTION("IF(REGEXMATCH(Q1387,""(?i)machine learning""),1,0)"),1.0)</f>
        <v>1</v>
      </c>
      <c r="U1387" s="3">
        <f>IFERROR(__xludf.DUMMYFUNCTION("IF(REGEXMATCH(Q1387,""(?i)python""),1,0)"),0.0)</f>
        <v>0</v>
      </c>
      <c r="V1387" s="3">
        <f>IFERROR(__xludf.DUMMYFUNCTION("IF(REGEXMATCH(Q1387,""(?i)java""),1,0)"),0.0)</f>
        <v>0</v>
      </c>
      <c r="W1387" s="3">
        <f>IFERROR(__xludf.DUMMYFUNCTION("IF(REGEXMATCH(Q1387,""(?i)sql""),1,0)"),1.0)</f>
        <v>1</v>
      </c>
      <c r="X1387" s="3">
        <f>IFERROR(__xludf.DUMMYFUNCTION("IF(REGEXMATCH(Q1387,""(?i)web development""),1,0)"),1.0)</f>
        <v>1</v>
      </c>
      <c r="Y1387" s="3">
        <f>IFERROR(__xludf.DUMMYFUNCTION("IF(REGEXMATCH(Q1387,""(?i)data science""),1,0)"),1.0)</f>
        <v>1</v>
      </c>
      <c r="Z1387" s="3" t="s">
        <v>55</v>
      </c>
      <c r="AA1387" s="3" t="s">
        <v>48</v>
      </c>
      <c r="AB1387" s="3" t="s">
        <v>66</v>
      </c>
      <c r="AC1387" s="3" t="s">
        <v>67</v>
      </c>
      <c r="AD1387" s="3">
        <v>7.47</v>
      </c>
      <c r="AE1387" s="3" t="s">
        <v>106</v>
      </c>
      <c r="AF1387" s="3">
        <v>7.08</v>
      </c>
      <c r="AG1387" s="3">
        <v>8.23</v>
      </c>
      <c r="AH1387" s="3">
        <v>6.25</v>
      </c>
      <c r="AI1387" s="3">
        <v>7.23</v>
      </c>
      <c r="AJ1387" s="3">
        <v>6.47</v>
      </c>
      <c r="AK1387" s="3">
        <v>7.36</v>
      </c>
      <c r="AL1387" s="3">
        <v>7.5</v>
      </c>
      <c r="AM1387" s="3">
        <v>7.58</v>
      </c>
    </row>
    <row r="1388">
      <c r="A1388" s="3" t="s">
        <v>2891</v>
      </c>
      <c r="B1388" s="3" t="s">
        <v>2892</v>
      </c>
      <c r="C1388" s="4">
        <v>18.0</v>
      </c>
      <c r="D1388" s="3" t="s">
        <v>41</v>
      </c>
      <c r="E1388" s="3" t="s">
        <v>52</v>
      </c>
      <c r="F1388" s="5">
        <v>7.03</v>
      </c>
      <c r="G1388" s="3">
        <v>0.0</v>
      </c>
      <c r="H1388" s="5">
        <v>81.33</v>
      </c>
      <c r="I1388" s="3" t="s">
        <v>153</v>
      </c>
      <c r="J1388" s="3">
        <f>IFERROR(__xludf.DUMMYFUNCTION("COUNTA(SPLIT(I1388,"",""))"),2.0)</f>
        <v>2</v>
      </c>
      <c r="K1388" s="3">
        <f>IFERROR(__xludf.DUMMYFUNCTION("IF(REGEXMATCH(I1388,""(?i)literary society""),1,0)"),0.0)</f>
        <v>0</v>
      </c>
      <c r="L1388" s="3">
        <f>IFERROR(__xludf.DUMMYFUNCTION("IF(REGEXMATCH(I1388,""(?i)robotics""),1,0)"),0.0)</f>
        <v>0</v>
      </c>
      <c r="M1388" s="3">
        <f>IFERROR(__xludf.DUMMYFUNCTION("IF(REGEXMATCH(I1388,""(?i)coding club""),1,0)"),1.0)</f>
        <v>1</v>
      </c>
      <c r="N1388" s="3">
        <f>IFERROR(__xludf.DUMMYFUNCTION("IF(REGEXMATCH(I1388,""(?i)entrepreneurship cell""),1,0)"),0.0)</f>
        <v>0</v>
      </c>
      <c r="O1388" s="3">
        <f>IFERROR(__xludf.DUMMYFUNCTION("IF(REGEXMATCH(I1388,""(?i)cultural club""),1,0)"),0.0)</f>
        <v>0</v>
      </c>
      <c r="P1388" s="3">
        <f>IFERROR(__xludf.DUMMYFUNCTION("IF(REGEXMATCH(I1388,""(?i)sports club""),1,0)"),1.0)</f>
        <v>1</v>
      </c>
      <c r="Q1388" s="3" t="s">
        <v>148</v>
      </c>
      <c r="R1388" s="3">
        <f>IFERROR(__xludf.DUMMYFUNCTION("COUNTA(SPLIT(Q1388,"",""))"),2.0)</f>
        <v>2</v>
      </c>
      <c r="S1388" s="3">
        <f>IFERROR(__xludf.DUMMYFUNCTION("IF(REGEXMATCH(Q1388,""(?i)c\+\+""),1,0)"),0.0)</f>
        <v>0</v>
      </c>
      <c r="T1388" s="3">
        <f>IFERROR(__xludf.DUMMYFUNCTION("IF(REGEXMATCH(Q1388,""(?i)machine learning""),1,0)"),0.0)</f>
        <v>0</v>
      </c>
      <c r="U1388" s="3">
        <f>IFERROR(__xludf.DUMMYFUNCTION("IF(REGEXMATCH(Q1388,""(?i)python""),1,0)"),0.0)</f>
        <v>0</v>
      </c>
      <c r="V1388" s="3">
        <f>IFERROR(__xludf.DUMMYFUNCTION("IF(REGEXMATCH(Q1388,""(?i)java""),1,0)"),0.0)</f>
        <v>0</v>
      </c>
      <c r="W1388" s="3">
        <f>IFERROR(__xludf.DUMMYFUNCTION("IF(REGEXMATCH(Q1388,""(?i)sql""),1,0)"),0.0)</f>
        <v>0</v>
      </c>
      <c r="X1388" s="3">
        <f>IFERROR(__xludf.DUMMYFUNCTION("IF(REGEXMATCH(Q1388,""(?i)web development""),1,0)"),1.0)</f>
        <v>1</v>
      </c>
      <c r="Y1388" s="3">
        <f>IFERROR(__xludf.DUMMYFUNCTION("IF(REGEXMATCH(Q1388,""(?i)data science""),1,0)"),1.0)</f>
        <v>1</v>
      </c>
      <c r="Z1388" s="3" t="s">
        <v>45</v>
      </c>
      <c r="AA1388" s="3" t="s">
        <v>67</v>
      </c>
      <c r="AB1388" s="3" t="s">
        <v>47</v>
      </c>
      <c r="AC1388" s="3" t="s">
        <v>48</v>
      </c>
      <c r="AD1388" s="3">
        <v>0.0</v>
      </c>
      <c r="AE1388" s="3" t="s">
        <v>49</v>
      </c>
      <c r="AF1388" s="3">
        <v>6.45</v>
      </c>
      <c r="AG1388" s="3">
        <v>8.69</v>
      </c>
      <c r="AH1388" s="3">
        <v>7.47</v>
      </c>
      <c r="AI1388" s="3">
        <v>6.98</v>
      </c>
      <c r="AJ1388" s="3">
        <v>7.02</v>
      </c>
      <c r="AK1388" s="3">
        <v>6.05</v>
      </c>
      <c r="AL1388" s="3">
        <v>6.93</v>
      </c>
      <c r="AM1388" s="3">
        <v>6.65</v>
      </c>
    </row>
    <row r="1389">
      <c r="A1389" s="3" t="s">
        <v>2893</v>
      </c>
      <c r="B1389" s="3" t="s">
        <v>252</v>
      </c>
      <c r="C1389" s="4">
        <v>23.0</v>
      </c>
      <c r="D1389" s="3" t="s">
        <v>58</v>
      </c>
      <c r="E1389" s="3" t="s">
        <v>59</v>
      </c>
      <c r="F1389" s="5">
        <v>7.51</v>
      </c>
      <c r="G1389" s="3">
        <v>0.0</v>
      </c>
      <c r="H1389" s="5">
        <v>63.39</v>
      </c>
      <c r="I1389" s="3" t="s">
        <v>13</v>
      </c>
      <c r="J1389" s="3">
        <f>IFERROR(__xludf.DUMMYFUNCTION("COUNTA(SPLIT(I1389,"",""))"),1.0)</f>
        <v>1</v>
      </c>
      <c r="K1389" s="3">
        <f>IFERROR(__xludf.DUMMYFUNCTION("IF(REGEXMATCH(I1389,""(?i)literary society""),1,0)"),0.0)</f>
        <v>0</v>
      </c>
      <c r="L1389" s="3">
        <f>IFERROR(__xludf.DUMMYFUNCTION("IF(REGEXMATCH(I1389,""(?i)robotics""),1,0)"),0.0)</f>
        <v>0</v>
      </c>
      <c r="M1389" s="3">
        <f>IFERROR(__xludf.DUMMYFUNCTION("IF(REGEXMATCH(I1389,""(?i)coding club""),1,0)"),0.0)</f>
        <v>0</v>
      </c>
      <c r="N1389" s="3">
        <f>IFERROR(__xludf.DUMMYFUNCTION("IF(REGEXMATCH(I1389,""(?i)entrepreneurship cell""),1,0)"),1.0)</f>
        <v>1</v>
      </c>
      <c r="O1389" s="3">
        <f>IFERROR(__xludf.DUMMYFUNCTION("IF(REGEXMATCH(I1389,""(?i)cultural club""),1,0)"),0.0)</f>
        <v>0</v>
      </c>
      <c r="P1389" s="3">
        <f>IFERROR(__xludf.DUMMYFUNCTION("IF(REGEXMATCH(I1389,""(?i)sports club""),1,0)"),0.0)</f>
        <v>0</v>
      </c>
      <c r="Q1389" s="3" t="s">
        <v>1149</v>
      </c>
      <c r="R1389" s="3">
        <f>IFERROR(__xludf.DUMMYFUNCTION("COUNTA(SPLIT(Q1389,"",""))"),2.0)</f>
        <v>2</v>
      </c>
      <c r="S1389" s="3">
        <f>IFERROR(__xludf.DUMMYFUNCTION("IF(REGEXMATCH(Q1389,""(?i)c\+\+""),1,0)"),1.0)</f>
        <v>1</v>
      </c>
      <c r="T1389" s="3">
        <f>IFERROR(__xludf.DUMMYFUNCTION("IF(REGEXMATCH(Q1389,""(?i)machine learning""),1,0)"),0.0)</f>
        <v>0</v>
      </c>
      <c r="U1389" s="3">
        <f>IFERROR(__xludf.DUMMYFUNCTION("IF(REGEXMATCH(Q1389,""(?i)python""),1,0)"),1.0)</f>
        <v>1</v>
      </c>
      <c r="V1389" s="3">
        <f>IFERROR(__xludf.DUMMYFUNCTION("IF(REGEXMATCH(Q1389,""(?i)java""),1,0)"),0.0)</f>
        <v>0</v>
      </c>
      <c r="W1389" s="3">
        <f>IFERROR(__xludf.DUMMYFUNCTION("IF(REGEXMATCH(Q1389,""(?i)sql""),1,0)"),0.0)</f>
        <v>0</v>
      </c>
      <c r="X1389" s="3">
        <f>IFERROR(__xludf.DUMMYFUNCTION("IF(REGEXMATCH(Q1389,""(?i)web development""),1,0)"),0.0)</f>
        <v>0</v>
      </c>
      <c r="Y1389" s="3">
        <f>IFERROR(__xludf.DUMMYFUNCTION("IF(REGEXMATCH(Q1389,""(?i)data science""),1,0)"),0.0)</f>
        <v>0</v>
      </c>
      <c r="Z1389" s="3" t="s">
        <v>45</v>
      </c>
      <c r="AA1389" s="3" t="s">
        <v>46</v>
      </c>
      <c r="AB1389" s="3" t="s">
        <v>47</v>
      </c>
      <c r="AC1389" s="3" t="s">
        <v>48</v>
      </c>
      <c r="AD1389" s="3">
        <v>0.0</v>
      </c>
      <c r="AE1389" s="3" t="s">
        <v>49</v>
      </c>
      <c r="AF1389" s="3">
        <v>8.3</v>
      </c>
      <c r="AG1389" s="3">
        <v>8.56</v>
      </c>
      <c r="AH1389" s="3">
        <v>7.03</v>
      </c>
      <c r="AI1389" s="3">
        <v>6.25</v>
      </c>
      <c r="AJ1389" s="3">
        <v>7.46</v>
      </c>
      <c r="AK1389" s="3">
        <v>6.32</v>
      </c>
      <c r="AL1389" s="3">
        <v>9.01</v>
      </c>
      <c r="AM1389" s="3">
        <v>7.14</v>
      </c>
    </row>
    <row r="1390">
      <c r="A1390" s="3" t="s">
        <v>2894</v>
      </c>
      <c r="B1390" s="3" t="s">
        <v>2895</v>
      </c>
      <c r="C1390" s="4">
        <v>21.0</v>
      </c>
      <c r="D1390" s="3" t="s">
        <v>58</v>
      </c>
      <c r="E1390" s="3" t="s">
        <v>52</v>
      </c>
      <c r="F1390" s="5">
        <v>6.75</v>
      </c>
      <c r="G1390" s="3">
        <v>0.0</v>
      </c>
      <c r="H1390" s="5">
        <v>84.72</v>
      </c>
      <c r="I1390" s="3" t="s">
        <v>14</v>
      </c>
      <c r="J1390" s="3">
        <f>IFERROR(__xludf.DUMMYFUNCTION("COUNTA(SPLIT(I1390,"",""))"),1.0)</f>
        <v>1</v>
      </c>
      <c r="K1390" s="3">
        <f>IFERROR(__xludf.DUMMYFUNCTION("IF(REGEXMATCH(I1390,""(?i)literary society""),1,0)"),0.0)</f>
        <v>0</v>
      </c>
      <c r="L1390" s="3">
        <f>IFERROR(__xludf.DUMMYFUNCTION("IF(REGEXMATCH(I1390,""(?i)robotics""),1,0)"),0.0)</f>
        <v>0</v>
      </c>
      <c r="M1390" s="3">
        <f>IFERROR(__xludf.DUMMYFUNCTION("IF(REGEXMATCH(I1390,""(?i)coding club""),1,0)"),0.0)</f>
        <v>0</v>
      </c>
      <c r="N1390" s="3">
        <f>IFERROR(__xludf.DUMMYFUNCTION("IF(REGEXMATCH(I1390,""(?i)entrepreneurship cell""),1,0)"),0.0)</f>
        <v>0</v>
      </c>
      <c r="O1390" s="3">
        <f>IFERROR(__xludf.DUMMYFUNCTION("IF(REGEXMATCH(I1390,""(?i)cultural club""),1,0)"),1.0)</f>
        <v>1</v>
      </c>
      <c r="P1390" s="3">
        <f>IFERROR(__xludf.DUMMYFUNCTION("IF(REGEXMATCH(I1390,""(?i)sports club""),1,0)"),0.0)</f>
        <v>0</v>
      </c>
      <c r="Q1390" s="3" t="s">
        <v>789</v>
      </c>
      <c r="R1390" s="3">
        <f>IFERROR(__xludf.DUMMYFUNCTION("COUNTA(SPLIT(Q1390,"",""))"),4.0)</f>
        <v>4</v>
      </c>
      <c r="S1390" s="3">
        <f>IFERROR(__xludf.DUMMYFUNCTION("IF(REGEXMATCH(Q1390,""(?i)c\+\+""),1,0)"),1.0)</f>
        <v>1</v>
      </c>
      <c r="T1390" s="3">
        <f>IFERROR(__xludf.DUMMYFUNCTION("IF(REGEXMATCH(Q1390,""(?i)machine learning""),1,0)"),0.0)</f>
        <v>0</v>
      </c>
      <c r="U1390" s="3">
        <f>IFERROR(__xludf.DUMMYFUNCTION("IF(REGEXMATCH(Q1390,""(?i)python""),1,0)"),0.0)</f>
        <v>0</v>
      </c>
      <c r="V1390" s="3">
        <f>IFERROR(__xludf.DUMMYFUNCTION("IF(REGEXMATCH(Q1390,""(?i)java""),1,0)"),0.0)</f>
        <v>0</v>
      </c>
      <c r="W1390" s="3">
        <f>IFERROR(__xludf.DUMMYFUNCTION("IF(REGEXMATCH(Q1390,""(?i)sql""),1,0)"),1.0)</f>
        <v>1</v>
      </c>
      <c r="X1390" s="3">
        <f>IFERROR(__xludf.DUMMYFUNCTION("IF(REGEXMATCH(Q1390,""(?i)web development""),1,0)"),1.0)</f>
        <v>1</v>
      </c>
      <c r="Y1390" s="3">
        <f>IFERROR(__xludf.DUMMYFUNCTION("IF(REGEXMATCH(Q1390,""(?i)data science""),1,0)"),1.0)</f>
        <v>1</v>
      </c>
      <c r="Z1390" s="3" t="s">
        <v>55</v>
      </c>
      <c r="AA1390" s="3" t="s">
        <v>48</v>
      </c>
      <c r="AB1390" s="3" t="s">
        <v>66</v>
      </c>
      <c r="AC1390" s="3" t="s">
        <v>98</v>
      </c>
      <c r="AD1390" s="3">
        <v>10.82</v>
      </c>
      <c r="AE1390" s="3" t="s">
        <v>75</v>
      </c>
      <c r="AF1390" s="3">
        <v>5.33</v>
      </c>
      <c r="AG1390" s="3">
        <v>6.19</v>
      </c>
      <c r="AH1390" s="3">
        <v>5.95</v>
      </c>
      <c r="AI1390" s="3">
        <v>5.9</v>
      </c>
      <c r="AJ1390" s="3">
        <v>7.34</v>
      </c>
      <c r="AK1390" s="3">
        <v>7.59</v>
      </c>
      <c r="AL1390" s="3">
        <v>8.07</v>
      </c>
      <c r="AM1390" s="3">
        <v>7.61</v>
      </c>
    </row>
    <row r="1391">
      <c r="A1391" s="3" t="s">
        <v>2896</v>
      </c>
      <c r="B1391" s="3" t="s">
        <v>2897</v>
      </c>
      <c r="C1391" s="4">
        <v>23.0</v>
      </c>
      <c r="D1391" s="3" t="s">
        <v>41</v>
      </c>
      <c r="E1391" s="3" t="s">
        <v>70</v>
      </c>
      <c r="F1391" s="5">
        <v>7.14</v>
      </c>
      <c r="G1391" s="3">
        <v>1.0</v>
      </c>
      <c r="H1391" s="5">
        <v>61.39</v>
      </c>
      <c r="I1391" s="3" t="s">
        <v>14</v>
      </c>
      <c r="J1391" s="3">
        <f>IFERROR(__xludf.DUMMYFUNCTION("COUNTA(SPLIT(I1391,"",""))"),1.0)</f>
        <v>1</v>
      </c>
      <c r="K1391" s="3">
        <f>IFERROR(__xludf.DUMMYFUNCTION("IF(REGEXMATCH(I1391,""(?i)literary society""),1,0)"),0.0)</f>
        <v>0</v>
      </c>
      <c r="L1391" s="3">
        <f>IFERROR(__xludf.DUMMYFUNCTION("IF(REGEXMATCH(I1391,""(?i)robotics""),1,0)"),0.0)</f>
        <v>0</v>
      </c>
      <c r="M1391" s="3">
        <f>IFERROR(__xludf.DUMMYFUNCTION("IF(REGEXMATCH(I1391,""(?i)coding club""),1,0)"),0.0)</f>
        <v>0</v>
      </c>
      <c r="N1391" s="3">
        <f>IFERROR(__xludf.DUMMYFUNCTION("IF(REGEXMATCH(I1391,""(?i)entrepreneurship cell""),1,0)"),0.0)</f>
        <v>0</v>
      </c>
      <c r="O1391" s="3">
        <f>IFERROR(__xludf.DUMMYFUNCTION("IF(REGEXMATCH(I1391,""(?i)cultural club""),1,0)"),1.0)</f>
        <v>1</v>
      </c>
      <c r="P1391" s="3">
        <f>IFERROR(__xludf.DUMMYFUNCTION("IF(REGEXMATCH(I1391,""(?i)sports club""),1,0)"),0.0)</f>
        <v>0</v>
      </c>
      <c r="Q1391" s="3" t="s">
        <v>1601</v>
      </c>
      <c r="R1391" s="3">
        <f>IFERROR(__xludf.DUMMYFUNCTION("COUNTA(SPLIT(Q1391,"",""))"),5.0)</f>
        <v>5</v>
      </c>
      <c r="S1391" s="3">
        <f>IFERROR(__xludf.DUMMYFUNCTION("IF(REGEXMATCH(Q1391,""(?i)c\+\+""),1,0)"),1.0)</f>
        <v>1</v>
      </c>
      <c r="T1391" s="3">
        <f>IFERROR(__xludf.DUMMYFUNCTION("IF(REGEXMATCH(Q1391,""(?i)machine learning""),1,0)"),1.0)</f>
        <v>1</v>
      </c>
      <c r="U1391" s="3">
        <f>IFERROR(__xludf.DUMMYFUNCTION("IF(REGEXMATCH(Q1391,""(?i)python""),1,0)"),1.0)</f>
        <v>1</v>
      </c>
      <c r="V1391" s="3">
        <f>IFERROR(__xludf.DUMMYFUNCTION("IF(REGEXMATCH(Q1391,""(?i)java""),1,0)"),0.0)</f>
        <v>0</v>
      </c>
      <c r="W1391" s="3">
        <f>IFERROR(__xludf.DUMMYFUNCTION("IF(REGEXMATCH(Q1391,""(?i)sql""),1,0)"),0.0)</f>
        <v>0</v>
      </c>
      <c r="X1391" s="3">
        <f>IFERROR(__xludf.DUMMYFUNCTION("IF(REGEXMATCH(Q1391,""(?i)web development""),1,0)"),1.0)</f>
        <v>1</v>
      </c>
      <c r="Y1391" s="3">
        <f>IFERROR(__xludf.DUMMYFUNCTION("IF(REGEXMATCH(Q1391,""(?i)data science""),1,0)"),1.0)</f>
        <v>1</v>
      </c>
      <c r="Z1391" s="3" t="s">
        <v>45</v>
      </c>
      <c r="AA1391" s="3" t="s">
        <v>72</v>
      </c>
      <c r="AB1391" s="3" t="s">
        <v>66</v>
      </c>
      <c r="AC1391" s="3" t="s">
        <v>72</v>
      </c>
      <c r="AD1391" s="3">
        <v>9.96</v>
      </c>
      <c r="AE1391" s="3" t="s">
        <v>72</v>
      </c>
      <c r="AF1391" s="3">
        <v>8.2</v>
      </c>
      <c r="AG1391" s="3">
        <v>7.01</v>
      </c>
      <c r="AH1391" s="3">
        <v>7.06</v>
      </c>
      <c r="AI1391" s="3">
        <v>6.73</v>
      </c>
      <c r="AJ1391" s="3">
        <v>7.68</v>
      </c>
      <c r="AK1391" s="3">
        <v>6.58</v>
      </c>
      <c r="AL1391" s="3">
        <v>7.98</v>
      </c>
      <c r="AM1391" s="3">
        <v>5.87</v>
      </c>
    </row>
    <row r="1392">
      <c r="A1392" s="3" t="s">
        <v>2898</v>
      </c>
      <c r="B1392" s="3" t="s">
        <v>374</v>
      </c>
      <c r="C1392" s="4">
        <v>23.0</v>
      </c>
      <c r="D1392" s="3" t="s">
        <v>41</v>
      </c>
      <c r="E1392" s="3" t="s">
        <v>42</v>
      </c>
      <c r="F1392" s="5">
        <v>6.9</v>
      </c>
      <c r="G1392" s="3">
        <v>2.0</v>
      </c>
      <c r="H1392" s="5">
        <v>60.62</v>
      </c>
      <c r="I1392" s="3" t="s">
        <v>1121</v>
      </c>
      <c r="J1392" s="3">
        <f>IFERROR(__xludf.DUMMYFUNCTION("COUNTA(SPLIT(I1392,"",""))"),3.0)</f>
        <v>3</v>
      </c>
      <c r="K1392" s="3">
        <f>IFERROR(__xludf.DUMMYFUNCTION("IF(REGEXMATCH(I1392,""(?i)literary society""),1,0)"),1.0)</f>
        <v>1</v>
      </c>
      <c r="L1392" s="3">
        <f>IFERROR(__xludf.DUMMYFUNCTION("IF(REGEXMATCH(I1392,""(?i)robotics""),1,0)"),0.0)</f>
        <v>0</v>
      </c>
      <c r="M1392" s="3">
        <f>IFERROR(__xludf.DUMMYFUNCTION("IF(REGEXMATCH(I1392,""(?i)coding club""),1,0)"),0.0)</f>
        <v>0</v>
      </c>
      <c r="N1392" s="3">
        <f>IFERROR(__xludf.DUMMYFUNCTION("IF(REGEXMATCH(I1392,""(?i)entrepreneurship cell""),1,0)"),1.0)</f>
        <v>1</v>
      </c>
      <c r="O1392" s="3">
        <f>IFERROR(__xludf.DUMMYFUNCTION("IF(REGEXMATCH(I1392,""(?i)cultural club""),1,0)"),0.0)</f>
        <v>0</v>
      </c>
      <c r="P1392" s="3">
        <f>IFERROR(__xludf.DUMMYFUNCTION("IF(REGEXMATCH(I1392,""(?i)sports club""),1,0)"),1.0)</f>
        <v>1</v>
      </c>
      <c r="Q1392" s="3" t="s">
        <v>2899</v>
      </c>
      <c r="R1392" s="3">
        <f>IFERROR(__xludf.DUMMYFUNCTION("COUNTA(SPLIT(Q1392,"",""))"),5.0)</f>
        <v>5</v>
      </c>
      <c r="S1392" s="3">
        <f>IFERROR(__xludf.DUMMYFUNCTION("IF(REGEXMATCH(Q1392,""(?i)c\+\+""),1,0)"),1.0)</f>
        <v>1</v>
      </c>
      <c r="T1392" s="3">
        <f>IFERROR(__xludf.DUMMYFUNCTION("IF(REGEXMATCH(Q1392,""(?i)machine learning""),1,0)"),1.0)</f>
        <v>1</v>
      </c>
      <c r="U1392" s="3">
        <f>IFERROR(__xludf.DUMMYFUNCTION("IF(REGEXMATCH(Q1392,""(?i)python""),1,0)"),1.0)</f>
        <v>1</v>
      </c>
      <c r="V1392" s="3">
        <f>IFERROR(__xludf.DUMMYFUNCTION("IF(REGEXMATCH(Q1392,""(?i)java""),1,0)"),0.0)</f>
        <v>0</v>
      </c>
      <c r="W1392" s="3">
        <f>IFERROR(__xludf.DUMMYFUNCTION("IF(REGEXMATCH(Q1392,""(?i)sql""),1,0)"),1.0)</f>
        <v>1</v>
      </c>
      <c r="X1392" s="3">
        <f>IFERROR(__xludf.DUMMYFUNCTION("IF(REGEXMATCH(Q1392,""(?i)web development""),1,0)"),1.0)</f>
        <v>1</v>
      </c>
      <c r="Y1392" s="3">
        <f>IFERROR(__xludf.DUMMYFUNCTION("IF(REGEXMATCH(Q1392,""(?i)data science""),1,0)"),0.0)</f>
        <v>0</v>
      </c>
      <c r="Z1392" s="3" t="s">
        <v>45</v>
      </c>
      <c r="AA1392" s="3" t="s">
        <v>72</v>
      </c>
      <c r="AB1392" s="3" t="s">
        <v>47</v>
      </c>
      <c r="AC1392" s="3" t="s">
        <v>48</v>
      </c>
      <c r="AD1392" s="3">
        <v>0.0</v>
      </c>
      <c r="AE1392" s="3" t="s">
        <v>49</v>
      </c>
      <c r="AF1392" s="3">
        <v>5.88</v>
      </c>
      <c r="AG1392" s="3">
        <v>6.08</v>
      </c>
      <c r="AH1392" s="3">
        <v>8.02</v>
      </c>
      <c r="AI1392" s="3">
        <v>7.27</v>
      </c>
      <c r="AJ1392" s="3">
        <v>7.55</v>
      </c>
      <c r="AK1392" s="3">
        <v>7.34</v>
      </c>
      <c r="AL1392" s="3">
        <v>7.39</v>
      </c>
      <c r="AM1392" s="3">
        <v>5.67</v>
      </c>
    </row>
    <row r="1393">
      <c r="A1393" s="3" t="s">
        <v>2900</v>
      </c>
      <c r="B1393" s="3" t="s">
        <v>2901</v>
      </c>
      <c r="C1393" s="4">
        <v>18.0</v>
      </c>
      <c r="D1393" s="3" t="s">
        <v>58</v>
      </c>
      <c r="E1393" s="3" t="s">
        <v>92</v>
      </c>
      <c r="F1393" s="5">
        <v>7.48</v>
      </c>
      <c r="G1393" s="3">
        <v>1.0</v>
      </c>
      <c r="H1393" s="5">
        <v>97.41</v>
      </c>
      <c r="I1393" s="3" t="s">
        <v>1260</v>
      </c>
      <c r="J1393" s="3">
        <f>IFERROR(__xludf.DUMMYFUNCTION("COUNTA(SPLIT(I1393,"",""))"),3.0)</f>
        <v>3</v>
      </c>
      <c r="K1393" s="3">
        <f>IFERROR(__xludf.DUMMYFUNCTION("IF(REGEXMATCH(I1393,""(?i)literary society""),1,0)"),0.0)</f>
        <v>0</v>
      </c>
      <c r="L1393" s="3">
        <f>IFERROR(__xludf.DUMMYFUNCTION("IF(REGEXMATCH(I1393,""(?i)robotics""),1,0)"),1.0)</f>
        <v>1</v>
      </c>
      <c r="M1393" s="3">
        <f>IFERROR(__xludf.DUMMYFUNCTION("IF(REGEXMATCH(I1393,""(?i)coding club""),1,0)"),1.0)</f>
        <v>1</v>
      </c>
      <c r="N1393" s="3">
        <f>IFERROR(__xludf.DUMMYFUNCTION("IF(REGEXMATCH(I1393,""(?i)entrepreneurship cell""),1,0)"),0.0)</f>
        <v>0</v>
      </c>
      <c r="O1393" s="3">
        <f>IFERROR(__xludf.DUMMYFUNCTION("IF(REGEXMATCH(I1393,""(?i)cultural club""),1,0)"),0.0)</f>
        <v>0</v>
      </c>
      <c r="P1393" s="3">
        <f>IFERROR(__xludf.DUMMYFUNCTION("IF(REGEXMATCH(I1393,""(?i)sports club""),1,0)"),1.0)</f>
        <v>1</v>
      </c>
      <c r="Q1393" s="3" t="s">
        <v>2902</v>
      </c>
      <c r="R1393" s="3">
        <f>IFERROR(__xludf.DUMMYFUNCTION("COUNTA(SPLIT(Q1393,"",""))"),4.0)</f>
        <v>4</v>
      </c>
      <c r="S1393" s="3">
        <f>IFERROR(__xludf.DUMMYFUNCTION("IF(REGEXMATCH(Q1393,""(?i)c\+\+""),1,0)"),0.0)</f>
        <v>0</v>
      </c>
      <c r="T1393" s="3">
        <f>IFERROR(__xludf.DUMMYFUNCTION("IF(REGEXMATCH(Q1393,""(?i)machine learning""),1,0)"),1.0)</f>
        <v>1</v>
      </c>
      <c r="U1393" s="3">
        <f>IFERROR(__xludf.DUMMYFUNCTION("IF(REGEXMATCH(Q1393,""(?i)python""),1,0)"),1.0)</f>
        <v>1</v>
      </c>
      <c r="V1393" s="3">
        <f>IFERROR(__xludf.DUMMYFUNCTION("IF(REGEXMATCH(Q1393,""(?i)java""),1,0)"),1.0)</f>
        <v>1</v>
      </c>
      <c r="W1393" s="3">
        <f>IFERROR(__xludf.DUMMYFUNCTION("IF(REGEXMATCH(Q1393,""(?i)sql""),1,0)"),1.0)</f>
        <v>1</v>
      </c>
      <c r="X1393" s="3">
        <f>IFERROR(__xludf.DUMMYFUNCTION("IF(REGEXMATCH(Q1393,""(?i)web development""),1,0)"),0.0)</f>
        <v>0</v>
      </c>
      <c r="Y1393" s="3">
        <f>IFERROR(__xludf.DUMMYFUNCTION("IF(REGEXMATCH(Q1393,""(?i)data science""),1,0)"),0.0)</f>
        <v>0</v>
      </c>
      <c r="Z1393" s="3" t="s">
        <v>55</v>
      </c>
      <c r="AA1393" s="3" t="s">
        <v>48</v>
      </c>
      <c r="AB1393" s="3" t="s">
        <v>47</v>
      </c>
      <c r="AC1393" s="3" t="s">
        <v>48</v>
      </c>
      <c r="AD1393" s="3">
        <v>0.0</v>
      </c>
      <c r="AE1393" s="3" t="s">
        <v>49</v>
      </c>
      <c r="AF1393" s="3">
        <v>6.53</v>
      </c>
      <c r="AG1393" s="3">
        <v>8.08</v>
      </c>
      <c r="AH1393" s="3">
        <v>7.63</v>
      </c>
      <c r="AI1393" s="3">
        <v>6.02</v>
      </c>
      <c r="AJ1393" s="3">
        <v>7.35</v>
      </c>
      <c r="AK1393" s="3">
        <v>7.13</v>
      </c>
      <c r="AL1393" s="3">
        <v>8.7</v>
      </c>
      <c r="AM1393" s="3">
        <v>8.38</v>
      </c>
    </row>
    <row r="1394">
      <c r="A1394" s="3" t="s">
        <v>2903</v>
      </c>
      <c r="B1394" s="3" t="s">
        <v>2904</v>
      </c>
      <c r="C1394" s="4">
        <v>19.0</v>
      </c>
      <c r="D1394" s="3" t="s">
        <v>41</v>
      </c>
      <c r="E1394" s="3" t="s">
        <v>82</v>
      </c>
      <c r="F1394" s="5">
        <v>7.03</v>
      </c>
      <c r="G1394" s="3">
        <v>1.0</v>
      </c>
      <c r="H1394" s="5">
        <v>78.15</v>
      </c>
      <c r="I1394" s="3" t="s">
        <v>11</v>
      </c>
      <c r="J1394" s="3">
        <f>IFERROR(__xludf.DUMMYFUNCTION("COUNTA(SPLIT(I1394,"",""))"),1.0)</f>
        <v>1</v>
      </c>
      <c r="K1394" s="3">
        <f>IFERROR(__xludf.DUMMYFUNCTION("IF(REGEXMATCH(I1394,""(?i)literary society""),1,0)"),0.0)</f>
        <v>0</v>
      </c>
      <c r="L1394" s="3">
        <f>IFERROR(__xludf.DUMMYFUNCTION("IF(REGEXMATCH(I1394,""(?i)robotics""),1,0)"),1.0)</f>
        <v>1</v>
      </c>
      <c r="M1394" s="3">
        <f>IFERROR(__xludf.DUMMYFUNCTION("IF(REGEXMATCH(I1394,""(?i)coding club""),1,0)"),0.0)</f>
        <v>0</v>
      </c>
      <c r="N1394" s="3">
        <f>IFERROR(__xludf.DUMMYFUNCTION("IF(REGEXMATCH(I1394,""(?i)entrepreneurship cell""),1,0)"),0.0)</f>
        <v>0</v>
      </c>
      <c r="O1394" s="3">
        <f>IFERROR(__xludf.DUMMYFUNCTION("IF(REGEXMATCH(I1394,""(?i)cultural club""),1,0)"),0.0)</f>
        <v>0</v>
      </c>
      <c r="P1394" s="3">
        <f>IFERROR(__xludf.DUMMYFUNCTION("IF(REGEXMATCH(I1394,""(?i)sports club""),1,0)"),0.0)</f>
        <v>0</v>
      </c>
      <c r="Q1394" s="3" t="s">
        <v>1952</v>
      </c>
      <c r="R1394" s="3">
        <f>IFERROR(__xludf.DUMMYFUNCTION("COUNTA(SPLIT(Q1394,"",""))"),4.0)</f>
        <v>4</v>
      </c>
      <c r="S1394" s="3">
        <f>IFERROR(__xludf.DUMMYFUNCTION("IF(REGEXMATCH(Q1394,""(?i)c\+\+""),1,0)"),0.0)</f>
        <v>0</v>
      </c>
      <c r="T1394" s="3">
        <f>IFERROR(__xludf.DUMMYFUNCTION("IF(REGEXMATCH(Q1394,""(?i)machine learning""),1,0)"),1.0)</f>
        <v>1</v>
      </c>
      <c r="U1394" s="3">
        <f>IFERROR(__xludf.DUMMYFUNCTION("IF(REGEXMATCH(Q1394,""(?i)python""),1,0)"),1.0)</f>
        <v>1</v>
      </c>
      <c r="V1394" s="3">
        <f>IFERROR(__xludf.DUMMYFUNCTION("IF(REGEXMATCH(Q1394,""(?i)java""),1,0)"),0.0)</f>
        <v>0</v>
      </c>
      <c r="W1394" s="3">
        <f>IFERROR(__xludf.DUMMYFUNCTION("IF(REGEXMATCH(Q1394,""(?i)sql""),1,0)"),0.0)</f>
        <v>0</v>
      </c>
      <c r="X1394" s="3">
        <f>IFERROR(__xludf.DUMMYFUNCTION("IF(REGEXMATCH(Q1394,""(?i)web development""),1,0)"),1.0)</f>
        <v>1</v>
      </c>
      <c r="Y1394" s="3">
        <f>IFERROR(__xludf.DUMMYFUNCTION("IF(REGEXMATCH(Q1394,""(?i)data science""),1,0)"),1.0)</f>
        <v>1</v>
      </c>
      <c r="Z1394" s="3" t="s">
        <v>55</v>
      </c>
      <c r="AA1394" s="3" t="s">
        <v>48</v>
      </c>
      <c r="AB1394" s="3" t="s">
        <v>66</v>
      </c>
      <c r="AC1394" s="3" t="s">
        <v>85</v>
      </c>
      <c r="AD1394" s="3">
        <v>13.11</v>
      </c>
      <c r="AE1394" s="3" t="s">
        <v>75</v>
      </c>
      <c r="AF1394" s="3">
        <v>6.98</v>
      </c>
      <c r="AG1394" s="3">
        <v>6.98</v>
      </c>
      <c r="AH1394" s="3">
        <v>6.04</v>
      </c>
      <c r="AI1394" s="3">
        <v>7.92</v>
      </c>
      <c r="AJ1394" s="3">
        <v>6.95</v>
      </c>
      <c r="AK1394" s="3">
        <v>6.19</v>
      </c>
      <c r="AL1394" s="3">
        <v>7.59</v>
      </c>
      <c r="AM1394" s="3">
        <v>7.61</v>
      </c>
    </row>
    <row r="1395">
      <c r="A1395" s="3" t="s">
        <v>2905</v>
      </c>
      <c r="B1395" s="3" t="s">
        <v>57</v>
      </c>
      <c r="C1395" s="4">
        <v>23.0</v>
      </c>
      <c r="D1395" s="3" t="s">
        <v>58</v>
      </c>
      <c r="E1395" s="3" t="s">
        <v>52</v>
      </c>
      <c r="F1395" s="5">
        <v>7.1</v>
      </c>
      <c r="G1395" s="3">
        <v>0.0</v>
      </c>
      <c r="H1395" s="5">
        <v>70.97</v>
      </c>
      <c r="I1395" s="3" t="s">
        <v>2204</v>
      </c>
      <c r="J1395" s="3">
        <f>IFERROR(__xludf.DUMMYFUNCTION("COUNTA(SPLIT(I1395,"",""))"),3.0)</f>
        <v>3</v>
      </c>
      <c r="K1395" s="3">
        <f>IFERROR(__xludf.DUMMYFUNCTION("IF(REGEXMATCH(I1395,""(?i)literary society""),1,0)"),1.0)</f>
        <v>1</v>
      </c>
      <c r="L1395" s="3">
        <f>IFERROR(__xludf.DUMMYFUNCTION("IF(REGEXMATCH(I1395,""(?i)robotics""),1,0)"),1.0)</f>
        <v>1</v>
      </c>
      <c r="M1395" s="3">
        <f>IFERROR(__xludf.DUMMYFUNCTION("IF(REGEXMATCH(I1395,""(?i)coding club""),1,0)"),0.0)</f>
        <v>0</v>
      </c>
      <c r="N1395" s="3">
        <f>IFERROR(__xludf.DUMMYFUNCTION("IF(REGEXMATCH(I1395,""(?i)entrepreneurship cell""),1,0)"),0.0)</f>
        <v>0</v>
      </c>
      <c r="O1395" s="3">
        <f>IFERROR(__xludf.DUMMYFUNCTION("IF(REGEXMATCH(I1395,""(?i)cultural club""),1,0)"),1.0)</f>
        <v>1</v>
      </c>
      <c r="P1395" s="3">
        <f>IFERROR(__xludf.DUMMYFUNCTION("IF(REGEXMATCH(I1395,""(?i)sports club""),1,0)"),0.0)</f>
        <v>0</v>
      </c>
      <c r="Q1395" s="3" t="s">
        <v>2283</v>
      </c>
      <c r="R1395" s="3">
        <f>IFERROR(__xludf.DUMMYFUNCTION("COUNTA(SPLIT(Q1395,"",""))"),4.0)</f>
        <v>4</v>
      </c>
      <c r="S1395" s="3">
        <f>IFERROR(__xludf.DUMMYFUNCTION("IF(REGEXMATCH(Q1395,""(?i)c\+\+""),1,0)"),1.0)</f>
        <v>1</v>
      </c>
      <c r="T1395" s="3">
        <f>IFERROR(__xludf.DUMMYFUNCTION("IF(REGEXMATCH(Q1395,""(?i)machine learning""),1,0)"),0.0)</f>
        <v>0</v>
      </c>
      <c r="U1395" s="3">
        <f>IFERROR(__xludf.DUMMYFUNCTION("IF(REGEXMATCH(Q1395,""(?i)python""),1,0)"),0.0)</f>
        <v>0</v>
      </c>
      <c r="V1395" s="3">
        <f>IFERROR(__xludf.DUMMYFUNCTION("IF(REGEXMATCH(Q1395,""(?i)java""),1,0)"),1.0)</f>
        <v>1</v>
      </c>
      <c r="W1395" s="3">
        <f>IFERROR(__xludf.DUMMYFUNCTION("IF(REGEXMATCH(Q1395,""(?i)sql""),1,0)"),1.0)</f>
        <v>1</v>
      </c>
      <c r="X1395" s="3">
        <f>IFERROR(__xludf.DUMMYFUNCTION("IF(REGEXMATCH(Q1395,""(?i)web development""),1,0)"),1.0)</f>
        <v>1</v>
      </c>
      <c r="Y1395" s="3">
        <f>IFERROR(__xludf.DUMMYFUNCTION("IF(REGEXMATCH(Q1395,""(?i)data science""),1,0)"),0.0)</f>
        <v>0</v>
      </c>
      <c r="Z1395" s="3" t="s">
        <v>45</v>
      </c>
      <c r="AA1395" s="3" t="s">
        <v>61</v>
      </c>
      <c r="AB1395" s="3" t="s">
        <v>66</v>
      </c>
      <c r="AC1395" s="3" t="s">
        <v>67</v>
      </c>
      <c r="AD1395" s="3">
        <v>8.44</v>
      </c>
      <c r="AE1395" s="3" t="s">
        <v>75</v>
      </c>
      <c r="AF1395" s="3">
        <v>7.11</v>
      </c>
      <c r="AG1395" s="3">
        <v>7.18</v>
      </c>
      <c r="AH1395" s="3">
        <v>6.9</v>
      </c>
      <c r="AI1395" s="3">
        <v>6.2</v>
      </c>
      <c r="AJ1395" s="3">
        <v>7.44</v>
      </c>
      <c r="AK1395" s="3">
        <v>7.11</v>
      </c>
      <c r="AL1395" s="3">
        <v>7.29</v>
      </c>
      <c r="AM1395" s="3">
        <v>7.59</v>
      </c>
    </row>
    <row r="1396">
      <c r="A1396" s="3" t="s">
        <v>2906</v>
      </c>
      <c r="B1396" s="3" t="s">
        <v>143</v>
      </c>
      <c r="C1396" s="4">
        <v>21.0</v>
      </c>
      <c r="D1396" s="3" t="s">
        <v>41</v>
      </c>
      <c r="E1396" s="3" t="s">
        <v>92</v>
      </c>
      <c r="F1396" s="5">
        <v>7.05</v>
      </c>
      <c r="G1396" s="3">
        <v>2.0</v>
      </c>
      <c r="H1396" s="5">
        <v>65.26</v>
      </c>
      <c r="I1396" s="3" t="s">
        <v>130</v>
      </c>
      <c r="J1396" s="3">
        <f>IFERROR(__xludf.DUMMYFUNCTION("COUNTA(SPLIT(I1396,"",""))"),2.0)</f>
        <v>2</v>
      </c>
      <c r="K1396" s="3">
        <f>IFERROR(__xludf.DUMMYFUNCTION("IF(REGEXMATCH(I1396,""(?i)literary society""),1,0)"),1.0)</f>
        <v>1</v>
      </c>
      <c r="L1396" s="3">
        <f>IFERROR(__xludf.DUMMYFUNCTION("IF(REGEXMATCH(I1396,""(?i)robotics""),1,0)"),0.0)</f>
        <v>0</v>
      </c>
      <c r="M1396" s="3">
        <f>IFERROR(__xludf.DUMMYFUNCTION("IF(REGEXMATCH(I1396,""(?i)coding club""),1,0)"),0.0)</f>
        <v>0</v>
      </c>
      <c r="N1396" s="3">
        <f>IFERROR(__xludf.DUMMYFUNCTION("IF(REGEXMATCH(I1396,""(?i)entrepreneurship cell""),1,0)"),1.0)</f>
        <v>1</v>
      </c>
      <c r="O1396" s="3">
        <f>IFERROR(__xludf.DUMMYFUNCTION("IF(REGEXMATCH(I1396,""(?i)cultural club""),1,0)"),0.0)</f>
        <v>0</v>
      </c>
      <c r="P1396" s="3">
        <f>IFERROR(__xludf.DUMMYFUNCTION("IF(REGEXMATCH(I1396,""(?i)sports club""),1,0)"),0.0)</f>
        <v>0</v>
      </c>
      <c r="Q1396" s="3" t="s">
        <v>2907</v>
      </c>
      <c r="R1396" s="3">
        <f>IFERROR(__xludf.DUMMYFUNCTION("COUNTA(SPLIT(Q1396,"",""))"),5.0)</f>
        <v>5</v>
      </c>
      <c r="S1396" s="3">
        <f>IFERROR(__xludf.DUMMYFUNCTION("IF(REGEXMATCH(Q1396,""(?i)c\+\+""),1,0)"),1.0)</f>
        <v>1</v>
      </c>
      <c r="T1396" s="3">
        <f>IFERROR(__xludf.DUMMYFUNCTION("IF(REGEXMATCH(Q1396,""(?i)machine learning""),1,0)"),1.0)</f>
        <v>1</v>
      </c>
      <c r="U1396" s="3">
        <f>IFERROR(__xludf.DUMMYFUNCTION("IF(REGEXMATCH(Q1396,""(?i)python""),1,0)"),1.0)</f>
        <v>1</v>
      </c>
      <c r="V1396" s="3">
        <f>IFERROR(__xludf.DUMMYFUNCTION("IF(REGEXMATCH(Q1396,""(?i)java""),1,0)"),1.0)</f>
        <v>1</v>
      </c>
      <c r="W1396" s="3">
        <f>IFERROR(__xludf.DUMMYFUNCTION("IF(REGEXMATCH(Q1396,""(?i)sql""),1,0)"),0.0)</f>
        <v>0</v>
      </c>
      <c r="X1396" s="3">
        <f>IFERROR(__xludf.DUMMYFUNCTION("IF(REGEXMATCH(Q1396,""(?i)web development""),1,0)"),0.0)</f>
        <v>0</v>
      </c>
      <c r="Y1396" s="3">
        <f>IFERROR(__xludf.DUMMYFUNCTION("IF(REGEXMATCH(Q1396,""(?i)data science""),1,0)"),1.0)</f>
        <v>1</v>
      </c>
      <c r="Z1396" s="3" t="s">
        <v>45</v>
      </c>
      <c r="AA1396" s="3" t="s">
        <v>61</v>
      </c>
      <c r="AB1396" s="3" t="s">
        <v>66</v>
      </c>
      <c r="AC1396" s="3" t="s">
        <v>67</v>
      </c>
      <c r="AD1396" s="3">
        <v>7.46</v>
      </c>
      <c r="AE1396" s="3" t="s">
        <v>72</v>
      </c>
      <c r="AF1396" s="3">
        <v>8.22</v>
      </c>
      <c r="AG1396" s="3">
        <v>7.05</v>
      </c>
      <c r="AH1396" s="3">
        <v>7.23</v>
      </c>
      <c r="AI1396" s="3">
        <v>6.54</v>
      </c>
      <c r="AJ1396" s="3">
        <v>7.86</v>
      </c>
      <c r="AK1396" s="3">
        <v>7.36</v>
      </c>
      <c r="AL1396" s="3">
        <v>6.69</v>
      </c>
      <c r="AM1396" s="3">
        <v>5.42</v>
      </c>
    </row>
    <row r="1397">
      <c r="A1397" s="3" t="s">
        <v>2908</v>
      </c>
      <c r="B1397" s="3" t="s">
        <v>2909</v>
      </c>
      <c r="C1397" s="4">
        <v>18.0</v>
      </c>
      <c r="D1397" s="3" t="s">
        <v>41</v>
      </c>
      <c r="E1397" s="3" t="s">
        <v>59</v>
      </c>
      <c r="F1397" s="5">
        <v>7.03</v>
      </c>
      <c r="G1397" s="3">
        <v>0.0</v>
      </c>
      <c r="H1397" s="5">
        <v>89.99</v>
      </c>
      <c r="I1397" s="3" t="s">
        <v>15</v>
      </c>
      <c r="J1397" s="3">
        <f>IFERROR(__xludf.DUMMYFUNCTION("COUNTA(SPLIT(I1397,"",""))"),1.0)</f>
        <v>1</v>
      </c>
      <c r="K1397" s="3">
        <f>IFERROR(__xludf.DUMMYFUNCTION("IF(REGEXMATCH(I1397,""(?i)literary society""),1,0)"),0.0)</f>
        <v>0</v>
      </c>
      <c r="L1397" s="3">
        <f>IFERROR(__xludf.DUMMYFUNCTION("IF(REGEXMATCH(I1397,""(?i)robotics""),1,0)"),0.0)</f>
        <v>0</v>
      </c>
      <c r="M1397" s="3">
        <f>IFERROR(__xludf.DUMMYFUNCTION("IF(REGEXMATCH(I1397,""(?i)coding club""),1,0)"),0.0)</f>
        <v>0</v>
      </c>
      <c r="N1397" s="3">
        <f>IFERROR(__xludf.DUMMYFUNCTION("IF(REGEXMATCH(I1397,""(?i)entrepreneurship cell""),1,0)"),0.0)</f>
        <v>0</v>
      </c>
      <c r="O1397" s="3">
        <f>IFERROR(__xludf.DUMMYFUNCTION("IF(REGEXMATCH(I1397,""(?i)cultural club""),1,0)"),0.0)</f>
        <v>0</v>
      </c>
      <c r="P1397" s="3">
        <f>IFERROR(__xludf.DUMMYFUNCTION("IF(REGEXMATCH(I1397,""(?i)sports club""),1,0)"),1.0)</f>
        <v>1</v>
      </c>
      <c r="Q1397" s="3" t="s">
        <v>2910</v>
      </c>
      <c r="R1397" s="3">
        <f>IFERROR(__xludf.DUMMYFUNCTION("COUNTA(SPLIT(Q1397,"",""))"),3.0)</f>
        <v>3</v>
      </c>
      <c r="S1397" s="3">
        <f>IFERROR(__xludf.DUMMYFUNCTION("IF(REGEXMATCH(Q1397,""(?i)c\+\+""),1,0)"),1.0)</f>
        <v>1</v>
      </c>
      <c r="T1397" s="3">
        <f>IFERROR(__xludf.DUMMYFUNCTION("IF(REGEXMATCH(Q1397,""(?i)machine learning""),1,0)"),0.0)</f>
        <v>0</v>
      </c>
      <c r="U1397" s="3">
        <f>IFERROR(__xludf.DUMMYFUNCTION("IF(REGEXMATCH(Q1397,""(?i)python""),1,0)"),0.0)</f>
        <v>0</v>
      </c>
      <c r="V1397" s="3">
        <f>IFERROR(__xludf.DUMMYFUNCTION("IF(REGEXMATCH(Q1397,""(?i)java""),1,0)"),0.0)</f>
        <v>0</v>
      </c>
      <c r="W1397" s="3">
        <f>IFERROR(__xludf.DUMMYFUNCTION("IF(REGEXMATCH(Q1397,""(?i)sql""),1,0)"),1.0)</f>
        <v>1</v>
      </c>
      <c r="X1397" s="3">
        <f>IFERROR(__xludf.DUMMYFUNCTION("IF(REGEXMATCH(Q1397,""(?i)web development""),1,0)"),0.0)</f>
        <v>0</v>
      </c>
      <c r="Y1397" s="3">
        <f>IFERROR(__xludf.DUMMYFUNCTION("IF(REGEXMATCH(Q1397,""(?i)data science""),1,0)"),1.0)</f>
        <v>1</v>
      </c>
      <c r="Z1397" s="3" t="s">
        <v>55</v>
      </c>
      <c r="AA1397" s="3" t="s">
        <v>48</v>
      </c>
      <c r="AB1397" s="3" t="s">
        <v>47</v>
      </c>
      <c r="AC1397" s="3" t="s">
        <v>48</v>
      </c>
      <c r="AD1397" s="3">
        <v>0.0</v>
      </c>
      <c r="AE1397" s="3" t="s">
        <v>49</v>
      </c>
      <c r="AF1397" s="3">
        <v>6.82</v>
      </c>
      <c r="AG1397" s="3">
        <v>6.9</v>
      </c>
      <c r="AH1397" s="3">
        <v>8.08</v>
      </c>
      <c r="AI1397" s="3">
        <v>6.58</v>
      </c>
      <c r="AJ1397" s="3">
        <v>8.19</v>
      </c>
      <c r="AK1397" s="3">
        <v>6.1</v>
      </c>
      <c r="AL1397" s="3">
        <v>7.27</v>
      </c>
      <c r="AM1397" s="3">
        <v>6.31</v>
      </c>
    </row>
    <row r="1398">
      <c r="A1398" s="3" t="s">
        <v>2911</v>
      </c>
      <c r="B1398" s="3" t="s">
        <v>2912</v>
      </c>
      <c r="C1398" s="4">
        <v>20.0</v>
      </c>
      <c r="D1398" s="3" t="s">
        <v>58</v>
      </c>
      <c r="E1398" s="3" t="s">
        <v>52</v>
      </c>
      <c r="F1398" s="5">
        <v>6.96</v>
      </c>
      <c r="G1398" s="3">
        <v>0.0</v>
      </c>
      <c r="H1398" s="5">
        <v>62.68</v>
      </c>
      <c r="I1398" s="3" t="s">
        <v>11</v>
      </c>
      <c r="J1398" s="3">
        <f>IFERROR(__xludf.DUMMYFUNCTION("COUNTA(SPLIT(I1398,"",""))"),1.0)</f>
        <v>1</v>
      </c>
      <c r="K1398" s="3">
        <f>IFERROR(__xludf.DUMMYFUNCTION("IF(REGEXMATCH(I1398,""(?i)literary society""),1,0)"),0.0)</f>
        <v>0</v>
      </c>
      <c r="L1398" s="3">
        <f>IFERROR(__xludf.DUMMYFUNCTION("IF(REGEXMATCH(I1398,""(?i)robotics""),1,0)"),1.0)</f>
        <v>1</v>
      </c>
      <c r="M1398" s="3">
        <f>IFERROR(__xludf.DUMMYFUNCTION("IF(REGEXMATCH(I1398,""(?i)coding club""),1,0)"),0.0)</f>
        <v>0</v>
      </c>
      <c r="N1398" s="3">
        <f>IFERROR(__xludf.DUMMYFUNCTION("IF(REGEXMATCH(I1398,""(?i)entrepreneurship cell""),1,0)"),0.0)</f>
        <v>0</v>
      </c>
      <c r="O1398" s="3">
        <f>IFERROR(__xludf.DUMMYFUNCTION("IF(REGEXMATCH(I1398,""(?i)cultural club""),1,0)"),0.0)</f>
        <v>0</v>
      </c>
      <c r="P1398" s="3">
        <f>IFERROR(__xludf.DUMMYFUNCTION("IF(REGEXMATCH(I1398,""(?i)sports club""),1,0)"),0.0)</f>
        <v>0</v>
      </c>
      <c r="Q1398" s="3" t="s">
        <v>427</v>
      </c>
      <c r="R1398" s="3">
        <f>IFERROR(__xludf.DUMMYFUNCTION("COUNTA(SPLIT(Q1398,"",""))"),5.0)</f>
        <v>5</v>
      </c>
      <c r="S1398" s="3">
        <f>IFERROR(__xludf.DUMMYFUNCTION("IF(REGEXMATCH(Q1398,""(?i)c\+\+""),1,0)"),1.0)</f>
        <v>1</v>
      </c>
      <c r="T1398" s="3">
        <f>IFERROR(__xludf.DUMMYFUNCTION("IF(REGEXMATCH(Q1398,""(?i)machine learning""),1,0)"),1.0)</f>
        <v>1</v>
      </c>
      <c r="U1398" s="3">
        <f>IFERROR(__xludf.DUMMYFUNCTION("IF(REGEXMATCH(Q1398,""(?i)python""),1,0)"),0.0)</f>
        <v>0</v>
      </c>
      <c r="V1398" s="3">
        <f>IFERROR(__xludf.DUMMYFUNCTION("IF(REGEXMATCH(Q1398,""(?i)java""),1,0)"),0.0)</f>
        <v>0</v>
      </c>
      <c r="W1398" s="3">
        <f>IFERROR(__xludf.DUMMYFUNCTION("IF(REGEXMATCH(Q1398,""(?i)sql""),1,0)"),1.0)</f>
        <v>1</v>
      </c>
      <c r="X1398" s="3">
        <f>IFERROR(__xludf.DUMMYFUNCTION("IF(REGEXMATCH(Q1398,""(?i)web development""),1,0)"),1.0)</f>
        <v>1</v>
      </c>
      <c r="Y1398" s="3">
        <f>IFERROR(__xludf.DUMMYFUNCTION("IF(REGEXMATCH(Q1398,""(?i)data science""),1,0)"),1.0)</f>
        <v>1</v>
      </c>
      <c r="Z1398" s="3" t="s">
        <v>45</v>
      </c>
      <c r="AA1398" s="3" t="s">
        <v>67</v>
      </c>
      <c r="AB1398" s="3" t="s">
        <v>47</v>
      </c>
      <c r="AC1398" s="3" t="s">
        <v>48</v>
      </c>
      <c r="AD1398" s="3">
        <v>0.0</v>
      </c>
      <c r="AE1398" s="3" t="s">
        <v>49</v>
      </c>
      <c r="AF1398" s="3">
        <v>6.25</v>
      </c>
      <c r="AG1398" s="3">
        <v>7.38</v>
      </c>
      <c r="AH1398" s="3">
        <v>8.12</v>
      </c>
      <c r="AI1398" s="3">
        <v>5.26</v>
      </c>
      <c r="AJ1398" s="3">
        <v>7.41</v>
      </c>
      <c r="AK1398" s="3">
        <v>6.72</v>
      </c>
      <c r="AL1398" s="3">
        <v>7.11</v>
      </c>
      <c r="AM1398" s="3">
        <v>7.46</v>
      </c>
    </row>
    <row r="1399">
      <c r="A1399" s="3" t="s">
        <v>2913</v>
      </c>
      <c r="B1399" s="3" t="s">
        <v>40</v>
      </c>
      <c r="C1399" s="4">
        <v>23.0</v>
      </c>
      <c r="D1399" s="3" t="s">
        <v>41</v>
      </c>
      <c r="E1399" s="3" t="s">
        <v>92</v>
      </c>
      <c r="F1399" s="5">
        <v>6.36</v>
      </c>
      <c r="G1399" s="3">
        <v>2.0</v>
      </c>
      <c r="H1399" s="5">
        <v>65.54</v>
      </c>
      <c r="I1399" s="3" t="s">
        <v>15</v>
      </c>
      <c r="J1399" s="3">
        <f>IFERROR(__xludf.DUMMYFUNCTION("COUNTA(SPLIT(I1399,"",""))"),1.0)</f>
        <v>1</v>
      </c>
      <c r="K1399" s="3">
        <f>IFERROR(__xludf.DUMMYFUNCTION("IF(REGEXMATCH(I1399,""(?i)literary society""),1,0)"),0.0)</f>
        <v>0</v>
      </c>
      <c r="L1399" s="3">
        <f>IFERROR(__xludf.DUMMYFUNCTION("IF(REGEXMATCH(I1399,""(?i)robotics""),1,0)"),0.0)</f>
        <v>0</v>
      </c>
      <c r="M1399" s="3">
        <f>IFERROR(__xludf.DUMMYFUNCTION("IF(REGEXMATCH(I1399,""(?i)coding club""),1,0)"),0.0)</f>
        <v>0</v>
      </c>
      <c r="N1399" s="3">
        <f>IFERROR(__xludf.DUMMYFUNCTION("IF(REGEXMATCH(I1399,""(?i)entrepreneurship cell""),1,0)"),0.0)</f>
        <v>0</v>
      </c>
      <c r="O1399" s="3">
        <f>IFERROR(__xludf.DUMMYFUNCTION("IF(REGEXMATCH(I1399,""(?i)cultural club""),1,0)"),0.0)</f>
        <v>0</v>
      </c>
      <c r="P1399" s="3">
        <f>IFERROR(__xludf.DUMMYFUNCTION("IF(REGEXMATCH(I1399,""(?i)sports club""),1,0)"),1.0)</f>
        <v>1</v>
      </c>
      <c r="Q1399" s="3" t="s">
        <v>422</v>
      </c>
      <c r="R1399" s="3">
        <f>IFERROR(__xludf.DUMMYFUNCTION("COUNTA(SPLIT(Q1399,"",""))"),2.0)</f>
        <v>2</v>
      </c>
      <c r="S1399" s="3">
        <f>IFERROR(__xludf.DUMMYFUNCTION("IF(REGEXMATCH(Q1399,""(?i)c\+\+""),1,0)"),0.0)</f>
        <v>0</v>
      </c>
      <c r="T1399" s="3">
        <f>IFERROR(__xludf.DUMMYFUNCTION("IF(REGEXMATCH(Q1399,""(?i)machine learning""),1,0)"),1.0)</f>
        <v>1</v>
      </c>
      <c r="U1399" s="3">
        <f>IFERROR(__xludf.DUMMYFUNCTION("IF(REGEXMATCH(Q1399,""(?i)python""),1,0)"),0.0)</f>
        <v>0</v>
      </c>
      <c r="V1399" s="3">
        <f>IFERROR(__xludf.DUMMYFUNCTION("IF(REGEXMATCH(Q1399,""(?i)java""),1,0)"),1.0)</f>
        <v>1</v>
      </c>
      <c r="W1399" s="3">
        <f>IFERROR(__xludf.DUMMYFUNCTION("IF(REGEXMATCH(Q1399,""(?i)sql""),1,0)"),0.0)</f>
        <v>0</v>
      </c>
      <c r="X1399" s="3">
        <f>IFERROR(__xludf.DUMMYFUNCTION("IF(REGEXMATCH(Q1399,""(?i)web development""),1,0)"),0.0)</f>
        <v>0</v>
      </c>
      <c r="Y1399" s="3">
        <f>IFERROR(__xludf.DUMMYFUNCTION("IF(REGEXMATCH(Q1399,""(?i)data science""),1,0)"),0.0)</f>
        <v>0</v>
      </c>
      <c r="Z1399" s="3" t="s">
        <v>45</v>
      </c>
      <c r="AA1399" s="3" t="s">
        <v>61</v>
      </c>
      <c r="AB1399" s="3" t="s">
        <v>47</v>
      </c>
      <c r="AC1399" s="3" t="s">
        <v>48</v>
      </c>
      <c r="AD1399" s="3">
        <v>0.0</v>
      </c>
      <c r="AE1399" s="3" t="s">
        <v>49</v>
      </c>
      <c r="AF1399" s="3">
        <v>5.97</v>
      </c>
      <c r="AG1399" s="3">
        <v>8.11</v>
      </c>
      <c r="AH1399" s="3">
        <v>7.04</v>
      </c>
      <c r="AI1399" s="3">
        <v>5.89</v>
      </c>
      <c r="AJ1399" s="3">
        <v>5.25</v>
      </c>
      <c r="AK1399" s="3">
        <v>5.47</v>
      </c>
      <c r="AL1399" s="3">
        <v>6.33</v>
      </c>
      <c r="AM1399" s="3">
        <v>6.83</v>
      </c>
    </row>
    <row r="1400">
      <c r="A1400" s="3" t="s">
        <v>2914</v>
      </c>
      <c r="B1400" s="3" t="s">
        <v>40</v>
      </c>
      <c r="C1400" s="4">
        <v>20.0</v>
      </c>
      <c r="D1400" s="3" t="s">
        <v>41</v>
      </c>
      <c r="E1400" s="3" t="s">
        <v>59</v>
      </c>
      <c r="F1400" s="5">
        <v>6.23</v>
      </c>
      <c r="G1400" s="3">
        <v>2.0</v>
      </c>
      <c r="H1400" s="5">
        <v>68.32</v>
      </c>
      <c r="I1400" s="3" t="s">
        <v>109</v>
      </c>
      <c r="J1400" s="3">
        <f>IFERROR(__xludf.DUMMYFUNCTION("COUNTA(SPLIT(I1400,"",""))"),2.0)</f>
        <v>2</v>
      </c>
      <c r="K1400" s="3">
        <f>IFERROR(__xludf.DUMMYFUNCTION("IF(REGEXMATCH(I1400,""(?i)literary society""),1,0)"),0.0)</f>
        <v>0</v>
      </c>
      <c r="L1400" s="3">
        <f>IFERROR(__xludf.DUMMYFUNCTION("IF(REGEXMATCH(I1400,""(?i)robotics""),1,0)"),0.0)</f>
        <v>0</v>
      </c>
      <c r="M1400" s="3">
        <f>IFERROR(__xludf.DUMMYFUNCTION("IF(REGEXMATCH(I1400,""(?i)coding club""),1,0)"),0.0)</f>
        <v>0</v>
      </c>
      <c r="N1400" s="3">
        <f>IFERROR(__xludf.DUMMYFUNCTION("IF(REGEXMATCH(I1400,""(?i)entrepreneurship cell""),1,0)"),1.0)</f>
        <v>1</v>
      </c>
      <c r="O1400" s="3">
        <f>IFERROR(__xludf.DUMMYFUNCTION("IF(REGEXMATCH(I1400,""(?i)cultural club""),1,0)"),0.0)</f>
        <v>0</v>
      </c>
      <c r="P1400" s="3">
        <f>IFERROR(__xludf.DUMMYFUNCTION("IF(REGEXMATCH(I1400,""(?i)sports club""),1,0)"),1.0)</f>
        <v>1</v>
      </c>
      <c r="Q1400" s="3" t="s">
        <v>360</v>
      </c>
      <c r="R1400" s="3">
        <f>IFERROR(__xludf.DUMMYFUNCTION("COUNTA(SPLIT(Q1400,"",""))"),2.0)</f>
        <v>2</v>
      </c>
      <c r="S1400" s="3">
        <f>IFERROR(__xludf.DUMMYFUNCTION("IF(REGEXMATCH(Q1400,""(?i)c\+\+""),1,0)"),0.0)</f>
        <v>0</v>
      </c>
      <c r="T1400" s="3">
        <f>IFERROR(__xludf.DUMMYFUNCTION("IF(REGEXMATCH(Q1400,""(?i)machine learning""),1,0)"),1.0)</f>
        <v>1</v>
      </c>
      <c r="U1400" s="3">
        <f>IFERROR(__xludf.DUMMYFUNCTION("IF(REGEXMATCH(Q1400,""(?i)python""),1,0)"),0.0)</f>
        <v>0</v>
      </c>
      <c r="V1400" s="3">
        <f>IFERROR(__xludf.DUMMYFUNCTION("IF(REGEXMATCH(Q1400,""(?i)java""),1,0)"),0.0)</f>
        <v>0</v>
      </c>
      <c r="W1400" s="3">
        <f>IFERROR(__xludf.DUMMYFUNCTION("IF(REGEXMATCH(Q1400,""(?i)sql""),1,0)"),0.0)</f>
        <v>0</v>
      </c>
      <c r="X1400" s="3">
        <f>IFERROR(__xludf.DUMMYFUNCTION("IF(REGEXMATCH(Q1400,""(?i)web development""),1,0)"),0.0)</f>
        <v>0</v>
      </c>
      <c r="Y1400" s="3">
        <f>IFERROR(__xludf.DUMMYFUNCTION("IF(REGEXMATCH(Q1400,""(?i)data science""),1,0)"),1.0)</f>
        <v>1</v>
      </c>
      <c r="Z1400" s="3" t="s">
        <v>45</v>
      </c>
      <c r="AA1400" s="3" t="s">
        <v>61</v>
      </c>
      <c r="AB1400" s="3" t="s">
        <v>47</v>
      </c>
      <c r="AC1400" s="3" t="s">
        <v>48</v>
      </c>
      <c r="AD1400" s="3">
        <v>0.0</v>
      </c>
      <c r="AE1400" s="3" t="s">
        <v>49</v>
      </c>
      <c r="AF1400" s="3">
        <v>5.83</v>
      </c>
      <c r="AG1400" s="3">
        <v>6.85</v>
      </c>
      <c r="AH1400" s="3">
        <v>5.27</v>
      </c>
      <c r="AI1400" s="3">
        <v>6.61</v>
      </c>
      <c r="AJ1400" s="3">
        <v>7.03</v>
      </c>
      <c r="AK1400" s="3">
        <v>6.15</v>
      </c>
      <c r="AL1400" s="3">
        <v>6.54</v>
      </c>
      <c r="AM1400" s="3">
        <v>5.59</v>
      </c>
    </row>
    <row r="1401">
      <c r="A1401" s="3" t="s">
        <v>2915</v>
      </c>
      <c r="B1401" s="3" t="s">
        <v>2916</v>
      </c>
      <c r="C1401" s="4">
        <v>18.0</v>
      </c>
      <c r="D1401" s="3" t="s">
        <v>41</v>
      </c>
      <c r="E1401" s="3" t="s">
        <v>52</v>
      </c>
      <c r="F1401" s="5">
        <v>6.97</v>
      </c>
      <c r="G1401" s="3">
        <v>0.0</v>
      </c>
      <c r="H1401" s="5">
        <v>63.85</v>
      </c>
      <c r="I1401" s="3" t="s">
        <v>182</v>
      </c>
      <c r="J1401" s="3">
        <f>IFERROR(__xludf.DUMMYFUNCTION("COUNTA(SPLIT(I1401,"",""))"),2.0)</f>
        <v>2</v>
      </c>
      <c r="K1401" s="3">
        <f>IFERROR(__xludf.DUMMYFUNCTION("IF(REGEXMATCH(I1401,""(?i)literary society""),1,0)"),1.0)</f>
        <v>1</v>
      </c>
      <c r="L1401" s="3">
        <f>IFERROR(__xludf.DUMMYFUNCTION("IF(REGEXMATCH(I1401,""(?i)robotics""),1,0)"),1.0)</f>
        <v>1</v>
      </c>
      <c r="M1401" s="3">
        <f>IFERROR(__xludf.DUMMYFUNCTION("IF(REGEXMATCH(I1401,""(?i)coding club""),1,0)"),0.0)</f>
        <v>0</v>
      </c>
      <c r="N1401" s="3">
        <f>IFERROR(__xludf.DUMMYFUNCTION("IF(REGEXMATCH(I1401,""(?i)entrepreneurship cell""),1,0)"),0.0)</f>
        <v>0</v>
      </c>
      <c r="O1401" s="3">
        <f>IFERROR(__xludf.DUMMYFUNCTION("IF(REGEXMATCH(I1401,""(?i)cultural club""),1,0)"),0.0)</f>
        <v>0</v>
      </c>
      <c r="P1401" s="3">
        <f>IFERROR(__xludf.DUMMYFUNCTION("IF(REGEXMATCH(I1401,""(?i)sports club""),1,0)"),0.0)</f>
        <v>0</v>
      </c>
      <c r="Q1401" s="3" t="s">
        <v>933</v>
      </c>
      <c r="R1401" s="3">
        <f>IFERROR(__xludf.DUMMYFUNCTION("COUNTA(SPLIT(Q1401,"",""))"),2.0)</f>
        <v>2</v>
      </c>
      <c r="S1401" s="3">
        <f>IFERROR(__xludf.DUMMYFUNCTION("IF(REGEXMATCH(Q1401,""(?i)c\+\+""),1,0)"),1.0)</f>
        <v>1</v>
      </c>
      <c r="T1401" s="3">
        <f>IFERROR(__xludf.DUMMYFUNCTION("IF(REGEXMATCH(Q1401,""(?i)machine learning""),1,0)"),1.0)</f>
        <v>1</v>
      </c>
      <c r="U1401" s="3">
        <f>IFERROR(__xludf.DUMMYFUNCTION("IF(REGEXMATCH(Q1401,""(?i)python""),1,0)"),0.0)</f>
        <v>0</v>
      </c>
      <c r="V1401" s="3">
        <f>IFERROR(__xludf.DUMMYFUNCTION("IF(REGEXMATCH(Q1401,""(?i)java""),1,0)"),0.0)</f>
        <v>0</v>
      </c>
      <c r="W1401" s="3">
        <f>IFERROR(__xludf.DUMMYFUNCTION("IF(REGEXMATCH(Q1401,""(?i)sql""),1,0)"),0.0)</f>
        <v>0</v>
      </c>
      <c r="X1401" s="3">
        <f>IFERROR(__xludf.DUMMYFUNCTION("IF(REGEXMATCH(Q1401,""(?i)web development""),1,0)"),0.0)</f>
        <v>0</v>
      </c>
      <c r="Y1401" s="3">
        <f>IFERROR(__xludf.DUMMYFUNCTION("IF(REGEXMATCH(Q1401,""(?i)data science""),1,0)"),0.0)</f>
        <v>0</v>
      </c>
      <c r="Z1401" s="3" t="s">
        <v>55</v>
      </c>
      <c r="AA1401" s="3" t="s">
        <v>48</v>
      </c>
      <c r="AB1401" s="3" t="s">
        <v>66</v>
      </c>
      <c r="AC1401" s="3" t="s">
        <v>85</v>
      </c>
      <c r="AD1401" s="3">
        <v>18.99</v>
      </c>
      <c r="AE1401" s="3" t="s">
        <v>75</v>
      </c>
      <c r="AF1401" s="3">
        <v>7.03</v>
      </c>
      <c r="AG1401" s="3">
        <v>5.8</v>
      </c>
      <c r="AH1401" s="3">
        <v>7.79</v>
      </c>
      <c r="AI1401" s="3">
        <v>7.43</v>
      </c>
      <c r="AJ1401" s="3">
        <v>5.9</v>
      </c>
      <c r="AK1401" s="3">
        <v>6.32</v>
      </c>
      <c r="AL1401" s="3">
        <v>7.89</v>
      </c>
      <c r="AM1401" s="3">
        <v>7.61</v>
      </c>
    </row>
    <row r="1402">
      <c r="A1402" s="3" t="s">
        <v>2917</v>
      </c>
      <c r="B1402" s="3" t="s">
        <v>2918</v>
      </c>
      <c r="C1402" s="4">
        <v>23.0</v>
      </c>
      <c r="D1402" s="3" t="s">
        <v>58</v>
      </c>
      <c r="E1402" s="3" t="s">
        <v>82</v>
      </c>
      <c r="F1402" s="5">
        <v>6.97</v>
      </c>
      <c r="G1402" s="3">
        <v>0.0</v>
      </c>
      <c r="H1402" s="5">
        <v>67.53</v>
      </c>
      <c r="I1402" s="3" t="s">
        <v>12</v>
      </c>
      <c r="J1402" s="3">
        <f>IFERROR(__xludf.DUMMYFUNCTION("COUNTA(SPLIT(I1402,"",""))"),1.0)</f>
        <v>1</v>
      </c>
      <c r="K1402" s="3">
        <f>IFERROR(__xludf.DUMMYFUNCTION("IF(REGEXMATCH(I1402,""(?i)literary society""),1,0)"),0.0)</f>
        <v>0</v>
      </c>
      <c r="L1402" s="3">
        <f>IFERROR(__xludf.DUMMYFUNCTION("IF(REGEXMATCH(I1402,""(?i)robotics""),1,0)"),0.0)</f>
        <v>0</v>
      </c>
      <c r="M1402" s="3">
        <f>IFERROR(__xludf.DUMMYFUNCTION("IF(REGEXMATCH(I1402,""(?i)coding club""),1,0)"),1.0)</f>
        <v>1</v>
      </c>
      <c r="N1402" s="3">
        <f>IFERROR(__xludf.DUMMYFUNCTION("IF(REGEXMATCH(I1402,""(?i)entrepreneurship cell""),1,0)"),0.0)</f>
        <v>0</v>
      </c>
      <c r="O1402" s="3">
        <f>IFERROR(__xludf.DUMMYFUNCTION("IF(REGEXMATCH(I1402,""(?i)cultural club""),1,0)"),0.0)</f>
        <v>0</v>
      </c>
      <c r="P1402" s="3">
        <f>IFERROR(__xludf.DUMMYFUNCTION("IF(REGEXMATCH(I1402,""(?i)sports club""),1,0)"),0.0)</f>
        <v>0</v>
      </c>
      <c r="Q1402" s="3" t="s">
        <v>2115</v>
      </c>
      <c r="R1402" s="3">
        <f>IFERROR(__xludf.DUMMYFUNCTION("COUNTA(SPLIT(Q1402,"",""))"),3.0)</f>
        <v>3</v>
      </c>
      <c r="S1402" s="3">
        <f>IFERROR(__xludf.DUMMYFUNCTION("IF(REGEXMATCH(Q1402,""(?i)c\+\+""),1,0)"),0.0)</f>
        <v>0</v>
      </c>
      <c r="T1402" s="3">
        <f>IFERROR(__xludf.DUMMYFUNCTION("IF(REGEXMATCH(Q1402,""(?i)machine learning""),1,0)"),1.0)</f>
        <v>1</v>
      </c>
      <c r="U1402" s="3">
        <f>IFERROR(__xludf.DUMMYFUNCTION("IF(REGEXMATCH(Q1402,""(?i)python""),1,0)"),1.0)</f>
        <v>1</v>
      </c>
      <c r="V1402" s="3">
        <f>IFERROR(__xludf.DUMMYFUNCTION("IF(REGEXMATCH(Q1402,""(?i)java""),1,0)"),0.0)</f>
        <v>0</v>
      </c>
      <c r="W1402" s="3">
        <f>IFERROR(__xludf.DUMMYFUNCTION("IF(REGEXMATCH(Q1402,""(?i)sql""),1,0)"),1.0)</f>
        <v>1</v>
      </c>
      <c r="X1402" s="3">
        <f>IFERROR(__xludf.DUMMYFUNCTION("IF(REGEXMATCH(Q1402,""(?i)web development""),1,0)"),0.0)</f>
        <v>0</v>
      </c>
      <c r="Y1402" s="3">
        <f>IFERROR(__xludf.DUMMYFUNCTION("IF(REGEXMATCH(Q1402,""(?i)data science""),1,0)"),0.0)</f>
        <v>0</v>
      </c>
      <c r="Z1402" s="3" t="s">
        <v>55</v>
      </c>
      <c r="AA1402" s="3" t="s">
        <v>48</v>
      </c>
      <c r="AB1402" s="3" t="s">
        <v>47</v>
      </c>
      <c r="AC1402" s="3" t="s">
        <v>48</v>
      </c>
      <c r="AD1402" s="3">
        <v>0.0</v>
      </c>
      <c r="AE1402" s="3" t="s">
        <v>49</v>
      </c>
      <c r="AF1402" s="3">
        <v>7.55</v>
      </c>
      <c r="AG1402" s="3">
        <v>7.68</v>
      </c>
      <c r="AH1402" s="3">
        <v>5.06</v>
      </c>
      <c r="AI1402" s="3">
        <v>6.24</v>
      </c>
      <c r="AJ1402" s="3">
        <v>6.12</v>
      </c>
      <c r="AK1402" s="3">
        <v>7.1</v>
      </c>
      <c r="AL1402" s="3">
        <v>7.48</v>
      </c>
      <c r="AM1402" s="3">
        <v>8.5</v>
      </c>
    </row>
    <row r="1403">
      <c r="A1403" s="3" t="s">
        <v>2919</v>
      </c>
      <c r="B1403" s="3" t="s">
        <v>2920</v>
      </c>
      <c r="C1403" s="4">
        <v>19.0</v>
      </c>
      <c r="D1403" s="3" t="s">
        <v>41</v>
      </c>
      <c r="E1403" s="3" t="s">
        <v>42</v>
      </c>
      <c r="F1403" s="5">
        <v>7.09</v>
      </c>
      <c r="G1403" s="3">
        <v>0.0</v>
      </c>
      <c r="H1403" s="5">
        <v>65.17</v>
      </c>
      <c r="I1403" s="3" t="s">
        <v>2684</v>
      </c>
      <c r="J1403" s="3">
        <f>IFERROR(__xludf.DUMMYFUNCTION("COUNTA(SPLIT(I1403,"",""))"),3.0)</f>
        <v>3</v>
      </c>
      <c r="K1403" s="3">
        <f>IFERROR(__xludf.DUMMYFUNCTION("IF(REGEXMATCH(I1403,""(?i)literary society""),1,0)"),1.0)</f>
        <v>1</v>
      </c>
      <c r="L1403" s="3">
        <f>IFERROR(__xludf.DUMMYFUNCTION("IF(REGEXMATCH(I1403,""(?i)robotics""),1,0)"),1.0)</f>
        <v>1</v>
      </c>
      <c r="M1403" s="3">
        <f>IFERROR(__xludf.DUMMYFUNCTION("IF(REGEXMATCH(I1403,""(?i)coding club""),1,0)"),0.0)</f>
        <v>0</v>
      </c>
      <c r="N1403" s="3">
        <f>IFERROR(__xludf.DUMMYFUNCTION("IF(REGEXMATCH(I1403,""(?i)entrepreneurship cell""),1,0)"),0.0)</f>
        <v>0</v>
      </c>
      <c r="O1403" s="3">
        <f>IFERROR(__xludf.DUMMYFUNCTION("IF(REGEXMATCH(I1403,""(?i)cultural club""),1,0)"),0.0)</f>
        <v>0</v>
      </c>
      <c r="P1403" s="3">
        <f>IFERROR(__xludf.DUMMYFUNCTION("IF(REGEXMATCH(I1403,""(?i)sports club""),1,0)"),1.0)</f>
        <v>1</v>
      </c>
      <c r="Q1403" s="3" t="s">
        <v>2685</v>
      </c>
      <c r="R1403" s="3">
        <f>IFERROR(__xludf.DUMMYFUNCTION("COUNTA(SPLIT(Q1403,"",""))"),3.0)</f>
        <v>3</v>
      </c>
      <c r="S1403" s="3">
        <f>IFERROR(__xludf.DUMMYFUNCTION("IF(REGEXMATCH(Q1403,""(?i)c\+\+""),1,0)"),1.0)</f>
        <v>1</v>
      </c>
      <c r="T1403" s="3">
        <f>IFERROR(__xludf.DUMMYFUNCTION("IF(REGEXMATCH(Q1403,""(?i)machine learning""),1,0)"),0.0)</f>
        <v>0</v>
      </c>
      <c r="U1403" s="3">
        <f>IFERROR(__xludf.DUMMYFUNCTION("IF(REGEXMATCH(Q1403,""(?i)python""),1,0)"),1.0)</f>
        <v>1</v>
      </c>
      <c r="V1403" s="3">
        <f>IFERROR(__xludf.DUMMYFUNCTION("IF(REGEXMATCH(Q1403,""(?i)java""),1,0)"),0.0)</f>
        <v>0</v>
      </c>
      <c r="W1403" s="3">
        <f>IFERROR(__xludf.DUMMYFUNCTION("IF(REGEXMATCH(Q1403,""(?i)sql""),1,0)"),0.0)</f>
        <v>0</v>
      </c>
      <c r="X1403" s="3">
        <f>IFERROR(__xludf.DUMMYFUNCTION("IF(REGEXMATCH(Q1403,""(?i)web development""),1,0)"),0.0)</f>
        <v>0</v>
      </c>
      <c r="Y1403" s="3">
        <f>IFERROR(__xludf.DUMMYFUNCTION("IF(REGEXMATCH(Q1403,""(?i)data science""),1,0)"),1.0)</f>
        <v>1</v>
      </c>
      <c r="Z1403" s="3" t="s">
        <v>45</v>
      </c>
      <c r="AA1403" s="3" t="s">
        <v>98</v>
      </c>
      <c r="AB1403" s="3" t="s">
        <v>47</v>
      </c>
      <c r="AC1403" s="3" t="s">
        <v>48</v>
      </c>
      <c r="AD1403" s="3">
        <v>0.0</v>
      </c>
      <c r="AE1403" s="3" t="s">
        <v>49</v>
      </c>
      <c r="AF1403" s="3">
        <v>5.32</v>
      </c>
      <c r="AG1403" s="3">
        <v>4.94</v>
      </c>
      <c r="AH1403" s="3">
        <v>8.54</v>
      </c>
      <c r="AI1403" s="3">
        <v>8.11</v>
      </c>
      <c r="AJ1403" s="3">
        <v>9.23</v>
      </c>
      <c r="AK1403" s="3">
        <v>7.01</v>
      </c>
      <c r="AL1403" s="3">
        <v>6.94</v>
      </c>
      <c r="AM1403" s="3">
        <v>6.62</v>
      </c>
    </row>
    <row r="1404">
      <c r="A1404" s="3" t="s">
        <v>2921</v>
      </c>
      <c r="B1404" s="3" t="s">
        <v>187</v>
      </c>
      <c r="C1404" s="4">
        <v>22.0</v>
      </c>
      <c r="D1404" s="3" t="s">
        <v>58</v>
      </c>
      <c r="E1404" s="3" t="s">
        <v>42</v>
      </c>
      <c r="F1404" s="5">
        <v>6.49</v>
      </c>
      <c r="G1404" s="3">
        <v>0.0</v>
      </c>
      <c r="H1404" s="5">
        <v>71.11</v>
      </c>
      <c r="I1404" s="3" t="s">
        <v>14</v>
      </c>
      <c r="J1404" s="3">
        <f>IFERROR(__xludf.DUMMYFUNCTION("COUNTA(SPLIT(I1404,"",""))"),1.0)</f>
        <v>1</v>
      </c>
      <c r="K1404" s="3">
        <f>IFERROR(__xludf.DUMMYFUNCTION("IF(REGEXMATCH(I1404,""(?i)literary society""),1,0)"),0.0)</f>
        <v>0</v>
      </c>
      <c r="L1404" s="3">
        <f>IFERROR(__xludf.DUMMYFUNCTION("IF(REGEXMATCH(I1404,""(?i)robotics""),1,0)"),0.0)</f>
        <v>0</v>
      </c>
      <c r="M1404" s="3">
        <f>IFERROR(__xludf.DUMMYFUNCTION("IF(REGEXMATCH(I1404,""(?i)coding club""),1,0)"),0.0)</f>
        <v>0</v>
      </c>
      <c r="N1404" s="3">
        <f>IFERROR(__xludf.DUMMYFUNCTION("IF(REGEXMATCH(I1404,""(?i)entrepreneurship cell""),1,0)"),0.0)</f>
        <v>0</v>
      </c>
      <c r="O1404" s="3">
        <f>IFERROR(__xludf.DUMMYFUNCTION("IF(REGEXMATCH(I1404,""(?i)cultural club""),1,0)"),1.0)</f>
        <v>1</v>
      </c>
      <c r="P1404" s="3">
        <f>IFERROR(__xludf.DUMMYFUNCTION("IF(REGEXMATCH(I1404,""(?i)sports club""),1,0)"),0.0)</f>
        <v>0</v>
      </c>
      <c r="Q1404" s="3" t="s">
        <v>128</v>
      </c>
      <c r="R1404" s="3">
        <f>IFERROR(__xludf.DUMMYFUNCTION("COUNTA(SPLIT(Q1404,"",""))"),4.0)</f>
        <v>4</v>
      </c>
      <c r="S1404" s="3">
        <f>IFERROR(__xludf.DUMMYFUNCTION("IF(REGEXMATCH(Q1404,""(?i)c\+\+""),1,0)"),1.0)</f>
        <v>1</v>
      </c>
      <c r="T1404" s="3">
        <f>IFERROR(__xludf.DUMMYFUNCTION("IF(REGEXMATCH(Q1404,""(?i)machine learning""),1,0)"),0.0)</f>
        <v>0</v>
      </c>
      <c r="U1404" s="3">
        <f>IFERROR(__xludf.DUMMYFUNCTION("IF(REGEXMATCH(Q1404,""(?i)python""),1,0)"),1.0)</f>
        <v>1</v>
      </c>
      <c r="V1404" s="3">
        <f>IFERROR(__xludf.DUMMYFUNCTION("IF(REGEXMATCH(Q1404,""(?i)java""),1,0)"),0.0)</f>
        <v>0</v>
      </c>
      <c r="W1404" s="3">
        <f>IFERROR(__xludf.DUMMYFUNCTION("IF(REGEXMATCH(Q1404,""(?i)sql""),1,0)"),1.0)</f>
        <v>1</v>
      </c>
      <c r="X1404" s="3">
        <f>IFERROR(__xludf.DUMMYFUNCTION("IF(REGEXMATCH(Q1404,""(?i)web development""),1,0)"),1.0)</f>
        <v>1</v>
      </c>
      <c r="Y1404" s="3">
        <f>IFERROR(__xludf.DUMMYFUNCTION("IF(REGEXMATCH(Q1404,""(?i)data science""),1,0)"),0.0)</f>
        <v>0</v>
      </c>
      <c r="Z1404" s="3" t="s">
        <v>45</v>
      </c>
      <c r="AA1404" s="3" t="s">
        <v>61</v>
      </c>
      <c r="AB1404" s="3" t="s">
        <v>47</v>
      </c>
      <c r="AC1404" s="3" t="s">
        <v>48</v>
      </c>
      <c r="AD1404" s="3">
        <v>0.0</v>
      </c>
      <c r="AE1404" s="3" t="s">
        <v>49</v>
      </c>
      <c r="AF1404" s="3">
        <v>8.16</v>
      </c>
      <c r="AG1404" s="3">
        <v>7.12</v>
      </c>
      <c r="AH1404" s="3">
        <v>6.52</v>
      </c>
      <c r="AI1404" s="3">
        <v>7.78</v>
      </c>
      <c r="AJ1404" s="3">
        <v>4.62</v>
      </c>
      <c r="AK1404" s="3">
        <v>5.56</v>
      </c>
      <c r="AL1404" s="3">
        <v>6.51</v>
      </c>
      <c r="AM1404" s="3">
        <v>5.66</v>
      </c>
    </row>
    <row r="1405">
      <c r="A1405" s="3" t="s">
        <v>2922</v>
      </c>
      <c r="B1405" s="3" t="s">
        <v>470</v>
      </c>
      <c r="C1405" s="4">
        <v>18.0</v>
      </c>
      <c r="D1405" s="3" t="s">
        <v>41</v>
      </c>
      <c r="E1405" s="3" t="s">
        <v>59</v>
      </c>
      <c r="F1405" s="5">
        <v>6.77</v>
      </c>
      <c r="G1405" s="3">
        <v>1.0</v>
      </c>
      <c r="H1405" s="5">
        <v>85.79</v>
      </c>
      <c r="I1405" s="3" t="s">
        <v>253</v>
      </c>
      <c r="J1405" s="3">
        <f>IFERROR(__xludf.DUMMYFUNCTION("COUNTA(SPLIT(I1405,"",""))"),2.0)</f>
        <v>2</v>
      </c>
      <c r="K1405" s="3">
        <f>IFERROR(__xludf.DUMMYFUNCTION("IF(REGEXMATCH(I1405,""(?i)literary society""),1,0)"),1.0)</f>
        <v>1</v>
      </c>
      <c r="L1405" s="3">
        <f>IFERROR(__xludf.DUMMYFUNCTION("IF(REGEXMATCH(I1405,""(?i)robotics""),1,0)"),0.0)</f>
        <v>0</v>
      </c>
      <c r="M1405" s="3">
        <f>IFERROR(__xludf.DUMMYFUNCTION("IF(REGEXMATCH(I1405,""(?i)coding club""),1,0)"),0.0)</f>
        <v>0</v>
      </c>
      <c r="N1405" s="3">
        <f>IFERROR(__xludf.DUMMYFUNCTION("IF(REGEXMATCH(I1405,""(?i)entrepreneurship cell""),1,0)"),0.0)</f>
        <v>0</v>
      </c>
      <c r="O1405" s="3">
        <f>IFERROR(__xludf.DUMMYFUNCTION("IF(REGEXMATCH(I1405,""(?i)cultural club""),1,0)"),0.0)</f>
        <v>0</v>
      </c>
      <c r="P1405" s="3">
        <f>IFERROR(__xludf.DUMMYFUNCTION("IF(REGEXMATCH(I1405,""(?i)sports club""),1,0)"),1.0)</f>
        <v>1</v>
      </c>
      <c r="Q1405" s="3" t="s">
        <v>213</v>
      </c>
      <c r="R1405" s="3">
        <f>IFERROR(__xludf.DUMMYFUNCTION("COUNTA(SPLIT(Q1405,"",""))"),4.0)</f>
        <v>4</v>
      </c>
      <c r="S1405" s="3">
        <f>IFERROR(__xludf.DUMMYFUNCTION("IF(REGEXMATCH(Q1405,""(?i)c\+\+""),1,0)"),1.0)</f>
        <v>1</v>
      </c>
      <c r="T1405" s="3">
        <f>IFERROR(__xludf.DUMMYFUNCTION("IF(REGEXMATCH(Q1405,""(?i)machine learning""),1,0)"),0.0)</f>
        <v>0</v>
      </c>
      <c r="U1405" s="3">
        <f>IFERROR(__xludf.DUMMYFUNCTION("IF(REGEXMATCH(Q1405,""(?i)python""),1,0)"),1.0)</f>
        <v>1</v>
      </c>
      <c r="V1405" s="3">
        <f>IFERROR(__xludf.DUMMYFUNCTION("IF(REGEXMATCH(Q1405,""(?i)java""),1,0)"),1.0)</f>
        <v>1</v>
      </c>
      <c r="W1405" s="3">
        <f>IFERROR(__xludf.DUMMYFUNCTION("IF(REGEXMATCH(Q1405,""(?i)sql""),1,0)"),0.0)</f>
        <v>0</v>
      </c>
      <c r="X1405" s="3">
        <f>IFERROR(__xludf.DUMMYFUNCTION("IF(REGEXMATCH(Q1405,""(?i)web development""),1,0)"),0.0)</f>
        <v>0</v>
      </c>
      <c r="Y1405" s="3">
        <f>IFERROR(__xludf.DUMMYFUNCTION("IF(REGEXMATCH(Q1405,""(?i)data science""),1,0)"),1.0)</f>
        <v>1</v>
      </c>
      <c r="Z1405" s="3" t="s">
        <v>55</v>
      </c>
      <c r="AA1405" s="3" t="s">
        <v>48</v>
      </c>
      <c r="AB1405" s="3" t="s">
        <v>47</v>
      </c>
      <c r="AC1405" s="3" t="s">
        <v>48</v>
      </c>
      <c r="AD1405" s="3">
        <v>0.0</v>
      </c>
      <c r="AE1405" s="3" t="s">
        <v>49</v>
      </c>
      <c r="AF1405" s="3">
        <v>6.96</v>
      </c>
      <c r="AG1405" s="3">
        <v>7.13</v>
      </c>
      <c r="AH1405" s="3">
        <v>8.62</v>
      </c>
      <c r="AI1405" s="3">
        <v>6.73</v>
      </c>
      <c r="AJ1405" s="3">
        <v>6.35</v>
      </c>
      <c r="AK1405" s="3">
        <v>7.71</v>
      </c>
      <c r="AL1405" s="3">
        <v>4.0</v>
      </c>
      <c r="AM1405" s="3">
        <v>6.68</v>
      </c>
    </row>
    <row r="1406">
      <c r="A1406" s="3" t="s">
        <v>2923</v>
      </c>
      <c r="B1406" s="3" t="s">
        <v>212</v>
      </c>
      <c r="C1406" s="4">
        <v>22.0</v>
      </c>
      <c r="D1406" s="3" t="s">
        <v>41</v>
      </c>
      <c r="E1406" s="3" t="s">
        <v>52</v>
      </c>
      <c r="F1406" s="5">
        <v>6.69</v>
      </c>
      <c r="G1406" s="3">
        <v>4.0</v>
      </c>
      <c r="H1406" s="5">
        <v>76.85</v>
      </c>
      <c r="I1406" s="3" t="s">
        <v>15</v>
      </c>
      <c r="J1406" s="3">
        <f>IFERROR(__xludf.DUMMYFUNCTION("COUNTA(SPLIT(I1406,"",""))"),1.0)</f>
        <v>1</v>
      </c>
      <c r="K1406" s="3">
        <f>IFERROR(__xludf.DUMMYFUNCTION("IF(REGEXMATCH(I1406,""(?i)literary society""),1,0)"),0.0)</f>
        <v>0</v>
      </c>
      <c r="L1406" s="3">
        <f>IFERROR(__xludf.DUMMYFUNCTION("IF(REGEXMATCH(I1406,""(?i)robotics""),1,0)"),0.0)</f>
        <v>0</v>
      </c>
      <c r="M1406" s="3">
        <f>IFERROR(__xludf.DUMMYFUNCTION("IF(REGEXMATCH(I1406,""(?i)coding club""),1,0)"),0.0)</f>
        <v>0</v>
      </c>
      <c r="N1406" s="3">
        <f>IFERROR(__xludf.DUMMYFUNCTION("IF(REGEXMATCH(I1406,""(?i)entrepreneurship cell""),1,0)"),0.0)</f>
        <v>0</v>
      </c>
      <c r="O1406" s="3">
        <f>IFERROR(__xludf.DUMMYFUNCTION("IF(REGEXMATCH(I1406,""(?i)cultural club""),1,0)"),0.0)</f>
        <v>0</v>
      </c>
      <c r="P1406" s="3">
        <f>IFERROR(__xludf.DUMMYFUNCTION("IF(REGEXMATCH(I1406,""(?i)sports club""),1,0)"),1.0)</f>
        <v>1</v>
      </c>
      <c r="Q1406" s="3" t="s">
        <v>206</v>
      </c>
      <c r="R1406" s="3">
        <f>IFERROR(__xludf.DUMMYFUNCTION("COUNTA(SPLIT(Q1406,"",""))"),2.0)</f>
        <v>2</v>
      </c>
      <c r="S1406" s="3">
        <f>IFERROR(__xludf.DUMMYFUNCTION("IF(REGEXMATCH(Q1406,""(?i)c\+\+""),1,0)"),0.0)</f>
        <v>0</v>
      </c>
      <c r="T1406" s="3">
        <f>IFERROR(__xludf.DUMMYFUNCTION("IF(REGEXMATCH(Q1406,""(?i)machine learning""),1,0)"),0.0)</f>
        <v>0</v>
      </c>
      <c r="U1406" s="3">
        <f>IFERROR(__xludf.DUMMYFUNCTION("IF(REGEXMATCH(Q1406,""(?i)python""),1,0)"),0.0)</f>
        <v>0</v>
      </c>
      <c r="V1406" s="3">
        <f>IFERROR(__xludf.DUMMYFUNCTION("IF(REGEXMATCH(Q1406,""(?i)java""),1,0)"),1.0)</f>
        <v>1</v>
      </c>
      <c r="W1406" s="3">
        <f>IFERROR(__xludf.DUMMYFUNCTION("IF(REGEXMATCH(Q1406,""(?i)sql""),1,0)"),0.0)</f>
        <v>0</v>
      </c>
      <c r="X1406" s="3">
        <f>IFERROR(__xludf.DUMMYFUNCTION("IF(REGEXMATCH(Q1406,""(?i)web development""),1,0)"),1.0)</f>
        <v>1</v>
      </c>
      <c r="Y1406" s="3">
        <f>IFERROR(__xludf.DUMMYFUNCTION("IF(REGEXMATCH(Q1406,""(?i)data science""),1,0)"),0.0)</f>
        <v>0</v>
      </c>
      <c r="Z1406" s="3" t="s">
        <v>55</v>
      </c>
      <c r="AA1406" s="3" t="s">
        <v>48</v>
      </c>
      <c r="AB1406" s="3" t="s">
        <v>47</v>
      </c>
      <c r="AC1406" s="3" t="s">
        <v>48</v>
      </c>
      <c r="AD1406" s="3">
        <v>0.0</v>
      </c>
      <c r="AE1406" s="3" t="s">
        <v>49</v>
      </c>
      <c r="AF1406" s="3">
        <v>5.65</v>
      </c>
      <c r="AG1406" s="3">
        <v>7.59</v>
      </c>
      <c r="AH1406" s="3">
        <v>7.71</v>
      </c>
      <c r="AI1406" s="3">
        <v>7.05</v>
      </c>
      <c r="AJ1406" s="3">
        <v>8.22</v>
      </c>
      <c r="AK1406" s="3">
        <v>6.32</v>
      </c>
      <c r="AL1406" s="3">
        <v>6.49</v>
      </c>
      <c r="AM1406" s="3">
        <v>4.52</v>
      </c>
    </row>
    <row r="1407">
      <c r="A1407" s="3" t="s">
        <v>2924</v>
      </c>
      <c r="B1407" s="3" t="s">
        <v>2925</v>
      </c>
      <c r="C1407" s="4">
        <v>18.0</v>
      </c>
      <c r="D1407" s="3" t="s">
        <v>41</v>
      </c>
      <c r="E1407" s="3" t="s">
        <v>52</v>
      </c>
      <c r="F1407" s="5">
        <v>7.4</v>
      </c>
      <c r="G1407" s="3">
        <v>1.0</v>
      </c>
      <c r="H1407" s="5">
        <v>74.12</v>
      </c>
      <c r="I1407" s="3" t="s">
        <v>11</v>
      </c>
      <c r="J1407" s="3">
        <f>IFERROR(__xludf.DUMMYFUNCTION("COUNTA(SPLIT(I1407,"",""))"),1.0)</f>
        <v>1</v>
      </c>
      <c r="K1407" s="3">
        <f>IFERROR(__xludf.DUMMYFUNCTION("IF(REGEXMATCH(I1407,""(?i)literary society""),1,0)"),0.0)</f>
        <v>0</v>
      </c>
      <c r="L1407" s="3">
        <f>IFERROR(__xludf.DUMMYFUNCTION("IF(REGEXMATCH(I1407,""(?i)robotics""),1,0)"),1.0)</f>
        <v>1</v>
      </c>
      <c r="M1407" s="3">
        <f>IFERROR(__xludf.DUMMYFUNCTION("IF(REGEXMATCH(I1407,""(?i)coding club""),1,0)"),0.0)</f>
        <v>0</v>
      </c>
      <c r="N1407" s="3">
        <f>IFERROR(__xludf.DUMMYFUNCTION("IF(REGEXMATCH(I1407,""(?i)entrepreneurship cell""),1,0)"),0.0)</f>
        <v>0</v>
      </c>
      <c r="O1407" s="3">
        <f>IFERROR(__xludf.DUMMYFUNCTION("IF(REGEXMATCH(I1407,""(?i)cultural club""),1,0)"),0.0)</f>
        <v>0</v>
      </c>
      <c r="P1407" s="3">
        <f>IFERROR(__xludf.DUMMYFUNCTION("IF(REGEXMATCH(I1407,""(?i)sports club""),1,0)"),0.0)</f>
        <v>0</v>
      </c>
      <c r="Q1407" s="3" t="s">
        <v>2776</v>
      </c>
      <c r="R1407" s="3">
        <f>IFERROR(__xludf.DUMMYFUNCTION("COUNTA(SPLIT(Q1407,"",""))"),4.0)</f>
        <v>4</v>
      </c>
      <c r="S1407" s="3">
        <f>IFERROR(__xludf.DUMMYFUNCTION("IF(REGEXMATCH(Q1407,""(?i)c\+\+""),1,0)"),1.0)</f>
        <v>1</v>
      </c>
      <c r="T1407" s="3">
        <f>IFERROR(__xludf.DUMMYFUNCTION("IF(REGEXMATCH(Q1407,""(?i)machine learning""),1,0)"),1.0)</f>
        <v>1</v>
      </c>
      <c r="U1407" s="3">
        <f>IFERROR(__xludf.DUMMYFUNCTION("IF(REGEXMATCH(Q1407,""(?i)python""),1,0)"),1.0)</f>
        <v>1</v>
      </c>
      <c r="V1407" s="3">
        <f>IFERROR(__xludf.DUMMYFUNCTION("IF(REGEXMATCH(Q1407,""(?i)java""),1,0)"),0.0)</f>
        <v>0</v>
      </c>
      <c r="W1407" s="3">
        <f>IFERROR(__xludf.DUMMYFUNCTION("IF(REGEXMATCH(Q1407,""(?i)sql""),1,0)"),0.0)</f>
        <v>0</v>
      </c>
      <c r="X1407" s="3">
        <f>IFERROR(__xludf.DUMMYFUNCTION("IF(REGEXMATCH(Q1407,""(?i)web development""),1,0)"),1.0)</f>
        <v>1</v>
      </c>
      <c r="Y1407" s="3">
        <f>IFERROR(__xludf.DUMMYFUNCTION("IF(REGEXMATCH(Q1407,""(?i)data science""),1,0)"),0.0)</f>
        <v>0</v>
      </c>
      <c r="Z1407" s="3" t="s">
        <v>55</v>
      </c>
      <c r="AA1407" s="3" t="s">
        <v>48</v>
      </c>
      <c r="AB1407" s="3" t="s">
        <v>47</v>
      </c>
      <c r="AC1407" s="3" t="s">
        <v>48</v>
      </c>
      <c r="AD1407" s="3">
        <v>0.0</v>
      </c>
      <c r="AE1407" s="3" t="s">
        <v>49</v>
      </c>
      <c r="AF1407" s="3">
        <v>7.68</v>
      </c>
      <c r="AG1407" s="3">
        <v>7.83</v>
      </c>
      <c r="AH1407" s="3">
        <v>6.0</v>
      </c>
      <c r="AI1407" s="3">
        <v>7.09</v>
      </c>
      <c r="AJ1407" s="3">
        <v>6.47</v>
      </c>
      <c r="AK1407" s="3">
        <v>7.7</v>
      </c>
      <c r="AL1407" s="3">
        <v>7.8</v>
      </c>
      <c r="AM1407" s="3">
        <v>8.63</v>
      </c>
    </row>
    <row r="1408">
      <c r="A1408" s="3" t="s">
        <v>2926</v>
      </c>
      <c r="B1408" s="3" t="s">
        <v>178</v>
      </c>
      <c r="C1408" s="4">
        <v>23.0</v>
      </c>
      <c r="D1408" s="3" t="s">
        <v>58</v>
      </c>
      <c r="E1408" s="3" t="s">
        <v>52</v>
      </c>
      <c r="F1408" s="5">
        <v>6.92</v>
      </c>
      <c r="G1408" s="3">
        <v>2.0</v>
      </c>
      <c r="H1408" s="5">
        <v>62.26</v>
      </c>
      <c r="I1408" s="3" t="s">
        <v>64</v>
      </c>
      <c r="J1408" s="3">
        <f>IFERROR(__xludf.DUMMYFUNCTION("COUNTA(SPLIT(I1408,"",""))"),2.0)</f>
        <v>2</v>
      </c>
      <c r="K1408" s="3">
        <f>IFERROR(__xludf.DUMMYFUNCTION("IF(REGEXMATCH(I1408,""(?i)literary society""),1,0)"),0.0)</f>
        <v>0</v>
      </c>
      <c r="L1408" s="3">
        <f>IFERROR(__xludf.DUMMYFUNCTION("IF(REGEXMATCH(I1408,""(?i)robotics""),1,0)"),0.0)</f>
        <v>0</v>
      </c>
      <c r="M1408" s="3">
        <f>IFERROR(__xludf.DUMMYFUNCTION("IF(REGEXMATCH(I1408,""(?i)coding club""),1,0)"),1.0)</f>
        <v>1</v>
      </c>
      <c r="N1408" s="3">
        <f>IFERROR(__xludf.DUMMYFUNCTION("IF(REGEXMATCH(I1408,""(?i)entrepreneurship cell""),1,0)"),1.0)</f>
        <v>1</v>
      </c>
      <c r="O1408" s="3">
        <f>IFERROR(__xludf.DUMMYFUNCTION("IF(REGEXMATCH(I1408,""(?i)cultural club""),1,0)"),0.0)</f>
        <v>0</v>
      </c>
      <c r="P1408" s="3">
        <f>IFERROR(__xludf.DUMMYFUNCTION("IF(REGEXMATCH(I1408,""(?i)sports club""),1,0)"),0.0)</f>
        <v>0</v>
      </c>
      <c r="Q1408" s="3" t="s">
        <v>65</v>
      </c>
      <c r="R1408" s="3">
        <f>IFERROR(__xludf.DUMMYFUNCTION("COUNTA(SPLIT(Q1408,"",""))"),3.0)</f>
        <v>3</v>
      </c>
      <c r="S1408" s="3">
        <f>IFERROR(__xludf.DUMMYFUNCTION("IF(REGEXMATCH(Q1408,""(?i)c\+\+""),1,0)"),0.0)</f>
        <v>0</v>
      </c>
      <c r="T1408" s="3">
        <f>IFERROR(__xludf.DUMMYFUNCTION("IF(REGEXMATCH(Q1408,""(?i)machine learning""),1,0)"),0.0)</f>
        <v>0</v>
      </c>
      <c r="U1408" s="3">
        <f>IFERROR(__xludf.DUMMYFUNCTION("IF(REGEXMATCH(Q1408,""(?i)python""),1,0)"),1.0)</f>
        <v>1</v>
      </c>
      <c r="V1408" s="3">
        <f>IFERROR(__xludf.DUMMYFUNCTION("IF(REGEXMATCH(Q1408,""(?i)java""),1,0)"),1.0)</f>
        <v>1</v>
      </c>
      <c r="W1408" s="3">
        <f>IFERROR(__xludf.DUMMYFUNCTION("IF(REGEXMATCH(Q1408,""(?i)sql""),1,0)"),1.0)</f>
        <v>1</v>
      </c>
      <c r="X1408" s="3">
        <f>IFERROR(__xludf.DUMMYFUNCTION("IF(REGEXMATCH(Q1408,""(?i)web development""),1,0)"),0.0)</f>
        <v>0</v>
      </c>
      <c r="Y1408" s="3">
        <f>IFERROR(__xludf.DUMMYFUNCTION("IF(REGEXMATCH(Q1408,""(?i)data science""),1,0)"),0.0)</f>
        <v>0</v>
      </c>
      <c r="Z1408" s="3" t="s">
        <v>55</v>
      </c>
      <c r="AA1408" s="3" t="s">
        <v>48</v>
      </c>
      <c r="AB1408" s="3" t="s">
        <v>66</v>
      </c>
      <c r="AC1408" s="3" t="s">
        <v>67</v>
      </c>
      <c r="AD1408" s="3">
        <v>5.89</v>
      </c>
      <c r="AE1408" s="3" t="s">
        <v>61</v>
      </c>
      <c r="AF1408" s="3">
        <v>7.9</v>
      </c>
      <c r="AG1408" s="3">
        <v>4.26</v>
      </c>
      <c r="AH1408" s="3">
        <v>8.19</v>
      </c>
      <c r="AI1408" s="3">
        <v>7.52</v>
      </c>
      <c r="AJ1408" s="3">
        <v>8.32</v>
      </c>
      <c r="AK1408" s="3">
        <v>6.8</v>
      </c>
      <c r="AL1408" s="3">
        <v>4.94</v>
      </c>
      <c r="AM1408" s="3">
        <v>7.43</v>
      </c>
    </row>
    <row r="1409">
      <c r="A1409" s="3" t="s">
        <v>2927</v>
      </c>
      <c r="B1409" s="3" t="s">
        <v>259</v>
      </c>
      <c r="C1409" s="4">
        <v>19.0</v>
      </c>
      <c r="D1409" s="3" t="s">
        <v>58</v>
      </c>
      <c r="E1409" s="3" t="s">
        <v>52</v>
      </c>
      <c r="F1409" s="5">
        <v>6.18</v>
      </c>
      <c r="G1409" s="3">
        <v>1.0</v>
      </c>
      <c r="H1409" s="5">
        <v>65.28</v>
      </c>
      <c r="I1409" s="3" t="s">
        <v>2204</v>
      </c>
      <c r="J1409" s="3">
        <f>IFERROR(__xludf.DUMMYFUNCTION("COUNTA(SPLIT(I1409,"",""))"),3.0)</f>
        <v>3</v>
      </c>
      <c r="K1409" s="3">
        <f>IFERROR(__xludf.DUMMYFUNCTION("IF(REGEXMATCH(I1409,""(?i)literary society""),1,0)"),1.0)</f>
        <v>1</v>
      </c>
      <c r="L1409" s="3">
        <f>IFERROR(__xludf.DUMMYFUNCTION("IF(REGEXMATCH(I1409,""(?i)robotics""),1,0)"),1.0)</f>
        <v>1</v>
      </c>
      <c r="M1409" s="3">
        <f>IFERROR(__xludf.DUMMYFUNCTION("IF(REGEXMATCH(I1409,""(?i)coding club""),1,0)"),0.0)</f>
        <v>0</v>
      </c>
      <c r="N1409" s="3">
        <f>IFERROR(__xludf.DUMMYFUNCTION("IF(REGEXMATCH(I1409,""(?i)entrepreneurship cell""),1,0)"),0.0)</f>
        <v>0</v>
      </c>
      <c r="O1409" s="3">
        <f>IFERROR(__xludf.DUMMYFUNCTION("IF(REGEXMATCH(I1409,""(?i)cultural club""),1,0)"),1.0)</f>
        <v>1</v>
      </c>
      <c r="P1409" s="3">
        <f>IFERROR(__xludf.DUMMYFUNCTION("IF(REGEXMATCH(I1409,""(?i)sports club""),1,0)"),0.0)</f>
        <v>0</v>
      </c>
      <c r="Q1409" s="3" t="s">
        <v>2392</v>
      </c>
      <c r="R1409" s="3">
        <f>IFERROR(__xludf.DUMMYFUNCTION("COUNTA(SPLIT(Q1409,"",""))"),5.0)</f>
        <v>5</v>
      </c>
      <c r="S1409" s="3">
        <f>IFERROR(__xludf.DUMMYFUNCTION("IF(REGEXMATCH(Q1409,""(?i)c\+\+""),1,0)"),1.0)</f>
        <v>1</v>
      </c>
      <c r="T1409" s="3">
        <f>IFERROR(__xludf.DUMMYFUNCTION("IF(REGEXMATCH(Q1409,""(?i)machine learning""),1,0)"),1.0)</f>
        <v>1</v>
      </c>
      <c r="U1409" s="3">
        <f>IFERROR(__xludf.DUMMYFUNCTION("IF(REGEXMATCH(Q1409,""(?i)python""),1,0)"),0.0)</f>
        <v>0</v>
      </c>
      <c r="V1409" s="3">
        <f>IFERROR(__xludf.DUMMYFUNCTION("IF(REGEXMATCH(Q1409,""(?i)java""),1,0)"),1.0)</f>
        <v>1</v>
      </c>
      <c r="W1409" s="3">
        <f>IFERROR(__xludf.DUMMYFUNCTION("IF(REGEXMATCH(Q1409,""(?i)sql""),1,0)"),1.0)</f>
        <v>1</v>
      </c>
      <c r="X1409" s="3">
        <f>IFERROR(__xludf.DUMMYFUNCTION("IF(REGEXMATCH(Q1409,""(?i)web development""),1,0)"),1.0)</f>
        <v>1</v>
      </c>
      <c r="Y1409" s="3">
        <f>IFERROR(__xludf.DUMMYFUNCTION("IF(REGEXMATCH(Q1409,""(?i)data science""),1,0)"),0.0)</f>
        <v>0</v>
      </c>
      <c r="Z1409" s="3" t="s">
        <v>55</v>
      </c>
      <c r="AA1409" s="3" t="s">
        <v>48</v>
      </c>
      <c r="AB1409" s="3" t="s">
        <v>47</v>
      </c>
      <c r="AC1409" s="3" t="s">
        <v>48</v>
      </c>
      <c r="AD1409" s="3">
        <v>0.0</v>
      </c>
      <c r="AE1409" s="3" t="s">
        <v>49</v>
      </c>
      <c r="AF1409" s="3">
        <v>6.34</v>
      </c>
      <c r="AG1409" s="3">
        <v>5.96</v>
      </c>
      <c r="AH1409" s="3">
        <v>7.34</v>
      </c>
      <c r="AI1409" s="3">
        <v>5.45</v>
      </c>
      <c r="AJ1409" s="3">
        <v>5.88</v>
      </c>
      <c r="AK1409" s="3">
        <v>6.33</v>
      </c>
      <c r="AL1409" s="3">
        <v>5.2</v>
      </c>
      <c r="AM1409" s="3">
        <v>6.97</v>
      </c>
    </row>
    <row r="1410">
      <c r="A1410" s="3" t="s">
        <v>2928</v>
      </c>
      <c r="B1410" s="3" t="s">
        <v>2929</v>
      </c>
      <c r="C1410" s="4">
        <v>19.0</v>
      </c>
      <c r="D1410" s="3" t="s">
        <v>58</v>
      </c>
      <c r="E1410" s="3" t="s">
        <v>59</v>
      </c>
      <c r="F1410" s="5">
        <v>6.99</v>
      </c>
      <c r="G1410" s="3">
        <v>2.0</v>
      </c>
      <c r="H1410" s="5">
        <v>72.21</v>
      </c>
      <c r="I1410" s="3" t="s">
        <v>387</v>
      </c>
      <c r="J1410" s="3">
        <f>IFERROR(__xludf.DUMMYFUNCTION("COUNTA(SPLIT(I1410,"",""))"),2.0)</f>
        <v>2</v>
      </c>
      <c r="K1410" s="3">
        <f>IFERROR(__xludf.DUMMYFUNCTION("IF(REGEXMATCH(I1410,""(?i)literary society""),1,0)"),0.0)</f>
        <v>0</v>
      </c>
      <c r="L1410" s="3">
        <f>IFERROR(__xludf.DUMMYFUNCTION("IF(REGEXMATCH(I1410,""(?i)robotics""),1,0)"),0.0)</f>
        <v>0</v>
      </c>
      <c r="M1410" s="3">
        <f>IFERROR(__xludf.DUMMYFUNCTION("IF(REGEXMATCH(I1410,""(?i)coding club""),1,0)"),1.0)</f>
        <v>1</v>
      </c>
      <c r="N1410" s="3">
        <f>IFERROR(__xludf.DUMMYFUNCTION("IF(REGEXMATCH(I1410,""(?i)entrepreneurship cell""),1,0)"),0.0)</f>
        <v>0</v>
      </c>
      <c r="O1410" s="3">
        <f>IFERROR(__xludf.DUMMYFUNCTION("IF(REGEXMATCH(I1410,""(?i)cultural club""),1,0)"),1.0)</f>
        <v>1</v>
      </c>
      <c r="P1410" s="3">
        <f>IFERROR(__xludf.DUMMYFUNCTION("IF(REGEXMATCH(I1410,""(?i)sports club""),1,0)"),0.0)</f>
        <v>0</v>
      </c>
      <c r="Q1410" s="3" t="s">
        <v>1823</v>
      </c>
      <c r="R1410" s="3">
        <f>IFERROR(__xludf.DUMMYFUNCTION("COUNTA(SPLIT(Q1410,"",""))"),5.0)</f>
        <v>5</v>
      </c>
      <c r="S1410" s="3">
        <f>IFERROR(__xludf.DUMMYFUNCTION("IF(REGEXMATCH(Q1410,""(?i)c\+\+""),1,0)"),1.0)</f>
        <v>1</v>
      </c>
      <c r="T1410" s="3">
        <f>IFERROR(__xludf.DUMMYFUNCTION("IF(REGEXMATCH(Q1410,""(?i)machine learning""),1,0)"),1.0)</f>
        <v>1</v>
      </c>
      <c r="U1410" s="3">
        <f>IFERROR(__xludf.DUMMYFUNCTION("IF(REGEXMATCH(Q1410,""(?i)python""),1,0)"),1.0)</f>
        <v>1</v>
      </c>
      <c r="V1410" s="3">
        <f>IFERROR(__xludf.DUMMYFUNCTION("IF(REGEXMATCH(Q1410,""(?i)java""),1,0)"),1.0)</f>
        <v>1</v>
      </c>
      <c r="W1410" s="3">
        <f>IFERROR(__xludf.DUMMYFUNCTION("IF(REGEXMATCH(Q1410,""(?i)sql""),1,0)"),0.0)</f>
        <v>0</v>
      </c>
      <c r="X1410" s="3">
        <f>IFERROR(__xludf.DUMMYFUNCTION("IF(REGEXMATCH(Q1410,""(?i)web development""),1,0)"),1.0)</f>
        <v>1</v>
      </c>
      <c r="Y1410" s="3">
        <f>IFERROR(__xludf.DUMMYFUNCTION("IF(REGEXMATCH(Q1410,""(?i)data science""),1,0)"),0.0)</f>
        <v>0</v>
      </c>
      <c r="Z1410" s="3" t="s">
        <v>45</v>
      </c>
      <c r="AA1410" s="3" t="s">
        <v>72</v>
      </c>
      <c r="AB1410" s="3" t="s">
        <v>47</v>
      </c>
      <c r="AC1410" s="3" t="s">
        <v>48</v>
      </c>
      <c r="AD1410" s="3">
        <v>0.0</v>
      </c>
      <c r="AE1410" s="3" t="s">
        <v>49</v>
      </c>
      <c r="AF1410" s="3">
        <v>6.99</v>
      </c>
      <c r="AG1410" s="3">
        <v>6.44</v>
      </c>
      <c r="AH1410" s="3">
        <v>7.7</v>
      </c>
      <c r="AI1410" s="3">
        <v>7.4</v>
      </c>
      <c r="AJ1410" s="3">
        <v>6.81</v>
      </c>
      <c r="AK1410" s="3">
        <v>7.49</v>
      </c>
      <c r="AL1410" s="3">
        <v>6.62</v>
      </c>
      <c r="AM1410" s="3">
        <v>6.47</v>
      </c>
    </row>
    <row r="1411">
      <c r="A1411" s="3" t="s">
        <v>2930</v>
      </c>
      <c r="B1411" s="3" t="s">
        <v>2931</v>
      </c>
      <c r="C1411" s="4">
        <v>18.0</v>
      </c>
      <c r="D1411" s="3" t="s">
        <v>58</v>
      </c>
      <c r="E1411" s="3" t="s">
        <v>59</v>
      </c>
      <c r="F1411" s="5">
        <v>7.1</v>
      </c>
      <c r="G1411" s="3">
        <v>3.0</v>
      </c>
      <c r="H1411" s="5">
        <v>97.86</v>
      </c>
      <c r="I1411" s="3" t="s">
        <v>14</v>
      </c>
      <c r="J1411" s="3">
        <f>IFERROR(__xludf.DUMMYFUNCTION("COUNTA(SPLIT(I1411,"",""))"),1.0)</f>
        <v>1</v>
      </c>
      <c r="K1411" s="3">
        <f>IFERROR(__xludf.DUMMYFUNCTION("IF(REGEXMATCH(I1411,""(?i)literary society""),1,0)"),0.0)</f>
        <v>0</v>
      </c>
      <c r="L1411" s="3">
        <f>IFERROR(__xludf.DUMMYFUNCTION("IF(REGEXMATCH(I1411,""(?i)robotics""),1,0)"),0.0)</f>
        <v>0</v>
      </c>
      <c r="M1411" s="3">
        <f>IFERROR(__xludf.DUMMYFUNCTION("IF(REGEXMATCH(I1411,""(?i)coding club""),1,0)"),0.0)</f>
        <v>0</v>
      </c>
      <c r="N1411" s="3">
        <f>IFERROR(__xludf.DUMMYFUNCTION("IF(REGEXMATCH(I1411,""(?i)entrepreneurship cell""),1,0)"),0.0)</f>
        <v>0</v>
      </c>
      <c r="O1411" s="3">
        <f>IFERROR(__xludf.DUMMYFUNCTION("IF(REGEXMATCH(I1411,""(?i)cultural club""),1,0)"),1.0)</f>
        <v>1</v>
      </c>
      <c r="P1411" s="3">
        <f>IFERROR(__xludf.DUMMYFUNCTION("IF(REGEXMATCH(I1411,""(?i)sports club""),1,0)"),0.0)</f>
        <v>0</v>
      </c>
      <c r="Q1411" s="3" t="s">
        <v>1332</v>
      </c>
      <c r="R1411" s="3">
        <f>IFERROR(__xludf.DUMMYFUNCTION("COUNTA(SPLIT(Q1411,"",""))"),3.0)</f>
        <v>3</v>
      </c>
      <c r="S1411" s="3">
        <f>IFERROR(__xludf.DUMMYFUNCTION("IF(REGEXMATCH(Q1411,""(?i)c\+\+""),1,0)"),0.0)</f>
        <v>0</v>
      </c>
      <c r="T1411" s="3">
        <f>IFERROR(__xludf.DUMMYFUNCTION("IF(REGEXMATCH(Q1411,""(?i)machine learning""),1,0)"),0.0)</f>
        <v>0</v>
      </c>
      <c r="U1411" s="3">
        <f>IFERROR(__xludf.DUMMYFUNCTION("IF(REGEXMATCH(Q1411,""(?i)python""),1,0)"),0.0)</f>
        <v>0</v>
      </c>
      <c r="V1411" s="3">
        <f>IFERROR(__xludf.DUMMYFUNCTION("IF(REGEXMATCH(Q1411,""(?i)java""),1,0)"),1.0)</f>
        <v>1</v>
      </c>
      <c r="W1411" s="3">
        <f>IFERROR(__xludf.DUMMYFUNCTION("IF(REGEXMATCH(Q1411,""(?i)sql""),1,0)"),1.0)</f>
        <v>1</v>
      </c>
      <c r="X1411" s="3">
        <f>IFERROR(__xludf.DUMMYFUNCTION("IF(REGEXMATCH(Q1411,""(?i)web development""),1,0)"),1.0)</f>
        <v>1</v>
      </c>
      <c r="Y1411" s="3">
        <f>IFERROR(__xludf.DUMMYFUNCTION("IF(REGEXMATCH(Q1411,""(?i)data science""),1,0)"),0.0)</f>
        <v>0</v>
      </c>
      <c r="Z1411" s="3" t="s">
        <v>45</v>
      </c>
      <c r="AA1411" s="3" t="s">
        <v>72</v>
      </c>
      <c r="AB1411" s="3" t="s">
        <v>66</v>
      </c>
      <c r="AC1411" s="3" t="s">
        <v>72</v>
      </c>
      <c r="AD1411" s="3">
        <v>7.19</v>
      </c>
      <c r="AE1411" s="3" t="s">
        <v>72</v>
      </c>
      <c r="AF1411" s="3">
        <v>7.72</v>
      </c>
      <c r="AG1411" s="3">
        <v>7.85</v>
      </c>
      <c r="AH1411" s="3">
        <v>6.29</v>
      </c>
      <c r="AI1411" s="3">
        <v>8.75</v>
      </c>
      <c r="AJ1411" s="3">
        <v>6.41</v>
      </c>
      <c r="AK1411" s="3">
        <v>7.63</v>
      </c>
      <c r="AL1411" s="3">
        <v>7.22</v>
      </c>
      <c r="AM1411" s="3">
        <v>4.97</v>
      </c>
    </row>
    <row r="1412">
      <c r="A1412" s="3" t="s">
        <v>2932</v>
      </c>
      <c r="B1412" s="3" t="s">
        <v>2933</v>
      </c>
      <c r="C1412" s="4">
        <v>21.0</v>
      </c>
      <c r="D1412" s="3" t="s">
        <v>58</v>
      </c>
      <c r="E1412" s="3" t="s">
        <v>59</v>
      </c>
      <c r="F1412" s="5">
        <v>6.93</v>
      </c>
      <c r="G1412" s="3">
        <v>1.0</v>
      </c>
      <c r="H1412" s="5">
        <v>76.28</v>
      </c>
      <c r="I1412" s="3" t="s">
        <v>615</v>
      </c>
      <c r="J1412" s="3">
        <f>IFERROR(__xludf.DUMMYFUNCTION("COUNTA(SPLIT(I1412,"",""))"),2.0)</f>
        <v>2</v>
      </c>
      <c r="K1412" s="3">
        <f>IFERROR(__xludf.DUMMYFUNCTION("IF(REGEXMATCH(I1412,""(?i)literary society""),1,0)"),0.0)</f>
        <v>0</v>
      </c>
      <c r="L1412" s="3">
        <f>IFERROR(__xludf.DUMMYFUNCTION("IF(REGEXMATCH(I1412,""(?i)robotics""),1,0)"),1.0)</f>
        <v>1</v>
      </c>
      <c r="M1412" s="3">
        <f>IFERROR(__xludf.DUMMYFUNCTION("IF(REGEXMATCH(I1412,""(?i)coding club""),1,0)"),0.0)</f>
        <v>0</v>
      </c>
      <c r="N1412" s="3">
        <f>IFERROR(__xludf.DUMMYFUNCTION("IF(REGEXMATCH(I1412,""(?i)entrepreneurship cell""),1,0)"),1.0)</f>
        <v>1</v>
      </c>
      <c r="O1412" s="3">
        <f>IFERROR(__xludf.DUMMYFUNCTION("IF(REGEXMATCH(I1412,""(?i)cultural club""),1,0)"),0.0)</f>
        <v>0</v>
      </c>
      <c r="P1412" s="3">
        <f>IFERROR(__xludf.DUMMYFUNCTION("IF(REGEXMATCH(I1412,""(?i)sports club""),1,0)"),0.0)</f>
        <v>0</v>
      </c>
      <c r="Q1412" s="3" t="s">
        <v>778</v>
      </c>
      <c r="R1412" s="3">
        <f>IFERROR(__xludf.DUMMYFUNCTION("COUNTA(SPLIT(Q1412,"",""))"),5.0)</f>
        <v>5</v>
      </c>
      <c r="S1412" s="3">
        <f>IFERROR(__xludf.DUMMYFUNCTION("IF(REGEXMATCH(Q1412,""(?i)c\+\+""),1,0)"),0.0)</f>
        <v>0</v>
      </c>
      <c r="T1412" s="3">
        <f>IFERROR(__xludf.DUMMYFUNCTION("IF(REGEXMATCH(Q1412,""(?i)machine learning""),1,0)"),1.0)</f>
        <v>1</v>
      </c>
      <c r="U1412" s="3">
        <f>IFERROR(__xludf.DUMMYFUNCTION("IF(REGEXMATCH(Q1412,""(?i)python""),1,0)"),1.0)</f>
        <v>1</v>
      </c>
      <c r="V1412" s="3">
        <f>IFERROR(__xludf.DUMMYFUNCTION("IF(REGEXMATCH(Q1412,""(?i)java""),1,0)"),0.0)</f>
        <v>0</v>
      </c>
      <c r="W1412" s="3">
        <f>IFERROR(__xludf.DUMMYFUNCTION("IF(REGEXMATCH(Q1412,""(?i)sql""),1,0)"),1.0)</f>
        <v>1</v>
      </c>
      <c r="X1412" s="3">
        <f>IFERROR(__xludf.DUMMYFUNCTION("IF(REGEXMATCH(Q1412,""(?i)web development""),1,0)"),1.0)</f>
        <v>1</v>
      </c>
      <c r="Y1412" s="3">
        <f>IFERROR(__xludf.DUMMYFUNCTION("IF(REGEXMATCH(Q1412,""(?i)data science""),1,0)"),1.0)</f>
        <v>1</v>
      </c>
      <c r="Z1412" s="3" t="s">
        <v>55</v>
      </c>
      <c r="AA1412" s="3" t="s">
        <v>48</v>
      </c>
      <c r="AB1412" s="3" t="s">
        <v>47</v>
      </c>
      <c r="AC1412" s="3" t="s">
        <v>48</v>
      </c>
      <c r="AD1412" s="3">
        <v>0.0</v>
      </c>
      <c r="AE1412" s="3" t="s">
        <v>49</v>
      </c>
      <c r="AF1412" s="3">
        <v>7.58</v>
      </c>
      <c r="AG1412" s="3">
        <v>8.2</v>
      </c>
      <c r="AH1412" s="3">
        <v>6.19</v>
      </c>
      <c r="AI1412" s="3">
        <v>7.39</v>
      </c>
      <c r="AJ1412" s="3">
        <v>7.73</v>
      </c>
      <c r="AK1412" s="3">
        <v>6.33</v>
      </c>
      <c r="AL1412" s="3">
        <v>6.79</v>
      </c>
      <c r="AM1412" s="3">
        <v>5.25</v>
      </c>
    </row>
    <row r="1413">
      <c r="A1413" s="3" t="s">
        <v>2934</v>
      </c>
      <c r="B1413" s="3" t="s">
        <v>2935</v>
      </c>
      <c r="C1413" s="4">
        <v>22.0</v>
      </c>
      <c r="D1413" s="3" t="s">
        <v>41</v>
      </c>
      <c r="E1413" s="3" t="s">
        <v>42</v>
      </c>
      <c r="F1413" s="5">
        <v>6.74</v>
      </c>
      <c r="G1413" s="3">
        <v>1.0</v>
      </c>
      <c r="H1413" s="5">
        <v>89.77</v>
      </c>
      <c r="I1413" s="3" t="s">
        <v>721</v>
      </c>
      <c r="J1413" s="3">
        <f>IFERROR(__xludf.DUMMYFUNCTION("COUNTA(SPLIT(I1413,"",""))"),3.0)</f>
        <v>3</v>
      </c>
      <c r="K1413" s="3">
        <f>IFERROR(__xludf.DUMMYFUNCTION("IF(REGEXMATCH(I1413,""(?i)literary society""),1,0)"),1.0)</f>
        <v>1</v>
      </c>
      <c r="L1413" s="3">
        <f>IFERROR(__xludf.DUMMYFUNCTION("IF(REGEXMATCH(I1413,""(?i)robotics""),1,0)"),0.0)</f>
        <v>0</v>
      </c>
      <c r="M1413" s="3">
        <f>IFERROR(__xludf.DUMMYFUNCTION("IF(REGEXMATCH(I1413,""(?i)coding club""),1,0)"),0.0)</f>
        <v>0</v>
      </c>
      <c r="N1413" s="3">
        <f>IFERROR(__xludf.DUMMYFUNCTION("IF(REGEXMATCH(I1413,""(?i)entrepreneurship cell""),1,0)"),1.0)</f>
        <v>1</v>
      </c>
      <c r="O1413" s="3">
        <f>IFERROR(__xludf.DUMMYFUNCTION("IF(REGEXMATCH(I1413,""(?i)cultural club""),1,0)"),1.0)</f>
        <v>1</v>
      </c>
      <c r="P1413" s="3">
        <f>IFERROR(__xludf.DUMMYFUNCTION("IF(REGEXMATCH(I1413,""(?i)sports club""),1,0)"),0.0)</f>
        <v>0</v>
      </c>
      <c r="Q1413" s="3" t="s">
        <v>2460</v>
      </c>
      <c r="R1413" s="3">
        <f>IFERROR(__xludf.DUMMYFUNCTION("COUNTA(SPLIT(Q1413,"",""))"),4.0)</f>
        <v>4</v>
      </c>
      <c r="S1413" s="3">
        <f>IFERROR(__xludf.DUMMYFUNCTION("IF(REGEXMATCH(Q1413,""(?i)c\+\+""),1,0)"),1.0)</f>
        <v>1</v>
      </c>
      <c r="T1413" s="3">
        <f>IFERROR(__xludf.DUMMYFUNCTION("IF(REGEXMATCH(Q1413,""(?i)machine learning""),1,0)"),1.0)</f>
        <v>1</v>
      </c>
      <c r="U1413" s="3">
        <f>IFERROR(__xludf.DUMMYFUNCTION("IF(REGEXMATCH(Q1413,""(?i)python""),1,0)"),1.0)</f>
        <v>1</v>
      </c>
      <c r="V1413" s="3">
        <f>IFERROR(__xludf.DUMMYFUNCTION("IF(REGEXMATCH(Q1413,""(?i)java""),1,0)"),0.0)</f>
        <v>0</v>
      </c>
      <c r="W1413" s="3">
        <f>IFERROR(__xludf.DUMMYFUNCTION("IF(REGEXMATCH(Q1413,""(?i)sql""),1,0)"),1.0)</f>
        <v>1</v>
      </c>
      <c r="X1413" s="3">
        <f>IFERROR(__xludf.DUMMYFUNCTION("IF(REGEXMATCH(Q1413,""(?i)web development""),1,0)"),0.0)</f>
        <v>0</v>
      </c>
      <c r="Y1413" s="3">
        <f>IFERROR(__xludf.DUMMYFUNCTION("IF(REGEXMATCH(Q1413,""(?i)data science""),1,0)"),0.0)</f>
        <v>0</v>
      </c>
      <c r="Z1413" s="3" t="s">
        <v>55</v>
      </c>
      <c r="AA1413" s="3" t="s">
        <v>48</v>
      </c>
      <c r="AB1413" s="3" t="s">
        <v>66</v>
      </c>
      <c r="AC1413" s="3" t="s">
        <v>67</v>
      </c>
      <c r="AD1413" s="3">
        <v>16.01</v>
      </c>
      <c r="AE1413" s="3" t="s">
        <v>75</v>
      </c>
      <c r="AF1413" s="3">
        <v>6.78</v>
      </c>
      <c r="AG1413" s="3">
        <v>9.52</v>
      </c>
      <c r="AH1413" s="3">
        <v>7.62</v>
      </c>
      <c r="AI1413" s="3">
        <v>6.25</v>
      </c>
      <c r="AJ1413" s="3">
        <v>6.23</v>
      </c>
      <c r="AK1413" s="3">
        <v>5.54</v>
      </c>
      <c r="AL1413" s="3">
        <v>5.65</v>
      </c>
      <c r="AM1413" s="3">
        <v>6.34</v>
      </c>
    </row>
    <row r="1414">
      <c r="A1414" s="3" t="s">
        <v>2936</v>
      </c>
      <c r="B1414" s="3" t="s">
        <v>288</v>
      </c>
      <c r="C1414" s="4">
        <v>18.0</v>
      </c>
      <c r="D1414" s="3" t="s">
        <v>41</v>
      </c>
      <c r="E1414" s="3" t="s">
        <v>70</v>
      </c>
      <c r="F1414" s="5">
        <v>6.92</v>
      </c>
      <c r="G1414" s="3">
        <v>0.0</v>
      </c>
      <c r="H1414" s="5">
        <v>79.98</v>
      </c>
      <c r="I1414" s="3" t="s">
        <v>182</v>
      </c>
      <c r="J1414" s="3">
        <f>IFERROR(__xludf.DUMMYFUNCTION("COUNTA(SPLIT(I1414,"",""))"),2.0)</f>
        <v>2</v>
      </c>
      <c r="K1414" s="3">
        <f>IFERROR(__xludf.DUMMYFUNCTION("IF(REGEXMATCH(I1414,""(?i)literary society""),1,0)"),1.0)</f>
        <v>1</v>
      </c>
      <c r="L1414" s="3">
        <f>IFERROR(__xludf.DUMMYFUNCTION("IF(REGEXMATCH(I1414,""(?i)robotics""),1,0)"),1.0)</f>
        <v>1</v>
      </c>
      <c r="M1414" s="3">
        <f>IFERROR(__xludf.DUMMYFUNCTION("IF(REGEXMATCH(I1414,""(?i)coding club""),1,0)"),0.0)</f>
        <v>0</v>
      </c>
      <c r="N1414" s="3">
        <f>IFERROR(__xludf.DUMMYFUNCTION("IF(REGEXMATCH(I1414,""(?i)entrepreneurship cell""),1,0)"),0.0)</f>
        <v>0</v>
      </c>
      <c r="O1414" s="3">
        <f>IFERROR(__xludf.DUMMYFUNCTION("IF(REGEXMATCH(I1414,""(?i)cultural club""),1,0)"),0.0)</f>
        <v>0</v>
      </c>
      <c r="P1414" s="3">
        <f>IFERROR(__xludf.DUMMYFUNCTION("IF(REGEXMATCH(I1414,""(?i)sports club""),1,0)"),0.0)</f>
        <v>0</v>
      </c>
      <c r="Q1414" s="3" t="s">
        <v>953</v>
      </c>
      <c r="R1414" s="3">
        <f>IFERROR(__xludf.DUMMYFUNCTION("COUNTA(SPLIT(Q1414,"",""))"),3.0)</f>
        <v>3</v>
      </c>
      <c r="S1414" s="3">
        <f>IFERROR(__xludf.DUMMYFUNCTION("IF(REGEXMATCH(Q1414,""(?i)c\+\+""),1,0)"),0.0)</f>
        <v>0</v>
      </c>
      <c r="T1414" s="3">
        <f>IFERROR(__xludf.DUMMYFUNCTION("IF(REGEXMATCH(Q1414,""(?i)machine learning""),1,0)"),1.0)</f>
        <v>1</v>
      </c>
      <c r="U1414" s="3">
        <f>IFERROR(__xludf.DUMMYFUNCTION("IF(REGEXMATCH(Q1414,""(?i)python""),1,0)"),0.0)</f>
        <v>0</v>
      </c>
      <c r="V1414" s="3">
        <f>IFERROR(__xludf.DUMMYFUNCTION("IF(REGEXMATCH(Q1414,""(?i)java""),1,0)"),0.0)</f>
        <v>0</v>
      </c>
      <c r="W1414" s="3">
        <f>IFERROR(__xludf.DUMMYFUNCTION("IF(REGEXMATCH(Q1414,""(?i)sql""),1,0)"),1.0)</f>
        <v>1</v>
      </c>
      <c r="X1414" s="3">
        <f>IFERROR(__xludf.DUMMYFUNCTION("IF(REGEXMATCH(Q1414,""(?i)web development""),1,0)"),0.0)</f>
        <v>0</v>
      </c>
      <c r="Y1414" s="3">
        <f>IFERROR(__xludf.DUMMYFUNCTION("IF(REGEXMATCH(Q1414,""(?i)data science""),1,0)"),1.0)</f>
        <v>1</v>
      </c>
      <c r="Z1414" s="3" t="s">
        <v>45</v>
      </c>
      <c r="AA1414" s="3" t="s">
        <v>46</v>
      </c>
      <c r="AB1414" s="3" t="s">
        <v>66</v>
      </c>
      <c r="AC1414" s="3" t="s">
        <v>67</v>
      </c>
      <c r="AD1414" s="3">
        <v>16.0</v>
      </c>
      <c r="AE1414" s="3" t="s">
        <v>106</v>
      </c>
      <c r="AF1414" s="3">
        <v>5.77</v>
      </c>
      <c r="AG1414" s="3">
        <v>6.84</v>
      </c>
      <c r="AH1414" s="3">
        <v>7.93</v>
      </c>
      <c r="AI1414" s="3">
        <v>5.5</v>
      </c>
      <c r="AJ1414" s="3">
        <v>7.6</v>
      </c>
      <c r="AK1414" s="3">
        <v>6.7</v>
      </c>
      <c r="AL1414" s="3">
        <v>6.03</v>
      </c>
      <c r="AM1414" s="3">
        <v>9.02</v>
      </c>
    </row>
    <row r="1415">
      <c r="A1415" s="3" t="s">
        <v>2937</v>
      </c>
      <c r="B1415" s="3" t="s">
        <v>2938</v>
      </c>
      <c r="C1415" s="4">
        <v>23.0</v>
      </c>
      <c r="D1415" s="3" t="s">
        <v>58</v>
      </c>
      <c r="E1415" s="3" t="s">
        <v>70</v>
      </c>
      <c r="F1415" s="5">
        <v>6.87</v>
      </c>
      <c r="G1415" s="3">
        <v>1.0</v>
      </c>
      <c r="H1415" s="5">
        <v>66.94</v>
      </c>
      <c r="I1415" s="3" t="s">
        <v>387</v>
      </c>
      <c r="J1415" s="3">
        <f>IFERROR(__xludf.DUMMYFUNCTION("COUNTA(SPLIT(I1415,"",""))"),2.0)</f>
        <v>2</v>
      </c>
      <c r="K1415" s="3">
        <f>IFERROR(__xludf.DUMMYFUNCTION("IF(REGEXMATCH(I1415,""(?i)literary society""),1,0)"),0.0)</f>
        <v>0</v>
      </c>
      <c r="L1415" s="3">
        <f>IFERROR(__xludf.DUMMYFUNCTION("IF(REGEXMATCH(I1415,""(?i)robotics""),1,0)"),0.0)</f>
        <v>0</v>
      </c>
      <c r="M1415" s="3">
        <f>IFERROR(__xludf.DUMMYFUNCTION("IF(REGEXMATCH(I1415,""(?i)coding club""),1,0)"),1.0)</f>
        <v>1</v>
      </c>
      <c r="N1415" s="3">
        <f>IFERROR(__xludf.DUMMYFUNCTION("IF(REGEXMATCH(I1415,""(?i)entrepreneurship cell""),1,0)"),0.0)</f>
        <v>0</v>
      </c>
      <c r="O1415" s="3">
        <f>IFERROR(__xludf.DUMMYFUNCTION("IF(REGEXMATCH(I1415,""(?i)cultural club""),1,0)"),1.0)</f>
        <v>1</v>
      </c>
      <c r="P1415" s="3">
        <f>IFERROR(__xludf.DUMMYFUNCTION("IF(REGEXMATCH(I1415,""(?i)sports club""),1,0)"),0.0)</f>
        <v>0</v>
      </c>
      <c r="Q1415" s="3" t="s">
        <v>2939</v>
      </c>
      <c r="R1415" s="3">
        <f>IFERROR(__xludf.DUMMYFUNCTION("COUNTA(SPLIT(Q1415,"",""))"),5.0)</f>
        <v>5</v>
      </c>
      <c r="S1415" s="3">
        <f>IFERROR(__xludf.DUMMYFUNCTION("IF(REGEXMATCH(Q1415,""(?i)c\+\+""),1,0)"),1.0)</f>
        <v>1</v>
      </c>
      <c r="T1415" s="3">
        <f>IFERROR(__xludf.DUMMYFUNCTION("IF(REGEXMATCH(Q1415,""(?i)machine learning""),1,0)"),0.0)</f>
        <v>0</v>
      </c>
      <c r="U1415" s="3">
        <f>IFERROR(__xludf.DUMMYFUNCTION("IF(REGEXMATCH(Q1415,""(?i)python""),1,0)"),1.0)</f>
        <v>1</v>
      </c>
      <c r="V1415" s="3">
        <f>IFERROR(__xludf.DUMMYFUNCTION("IF(REGEXMATCH(Q1415,""(?i)java""),1,0)"),1.0)</f>
        <v>1</v>
      </c>
      <c r="W1415" s="3">
        <f>IFERROR(__xludf.DUMMYFUNCTION("IF(REGEXMATCH(Q1415,""(?i)sql""),1,0)"),1.0)</f>
        <v>1</v>
      </c>
      <c r="X1415" s="3">
        <f>IFERROR(__xludf.DUMMYFUNCTION("IF(REGEXMATCH(Q1415,""(?i)web development""),1,0)"),1.0)</f>
        <v>1</v>
      </c>
      <c r="Y1415" s="3">
        <f>IFERROR(__xludf.DUMMYFUNCTION("IF(REGEXMATCH(Q1415,""(?i)data science""),1,0)"),0.0)</f>
        <v>0</v>
      </c>
      <c r="Z1415" s="3" t="s">
        <v>55</v>
      </c>
      <c r="AA1415" s="3" t="s">
        <v>48</v>
      </c>
      <c r="AB1415" s="3" t="s">
        <v>66</v>
      </c>
      <c r="AC1415" s="3" t="s">
        <v>67</v>
      </c>
      <c r="AD1415" s="3">
        <v>9.46</v>
      </c>
      <c r="AE1415" s="3" t="s">
        <v>75</v>
      </c>
      <c r="AF1415" s="3">
        <v>4.92</v>
      </c>
      <c r="AG1415" s="3">
        <v>8.72</v>
      </c>
      <c r="AH1415" s="3">
        <v>6.71</v>
      </c>
      <c r="AI1415" s="3">
        <v>7.29</v>
      </c>
      <c r="AJ1415" s="3">
        <v>6.95</v>
      </c>
      <c r="AK1415" s="3">
        <v>6.58</v>
      </c>
      <c r="AL1415" s="3">
        <v>6.43</v>
      </c>
      <c r="AM1415" s="3">
        <v>7.33</v>
      </c>
    </row>
    <row r="1416">
      <c r="A1416" s="3" t="s">
        <v>2940</v>
      </c>
      <c r="B1416" s="3" t="s">
        <v>2941</v>
      </c>
      <c r="C1416" s="4">
        <v>23.0</v>
      </c>
      <c r="D1416" s="3" t="s">
        <v>58</v>
      </c>
      <c r="E1416" s="3" t="s">
        <v>92</v>
      </c>
      <c r="F1416" s="5">
        <v>6.74</v>
      </c>
      <c r="G1416" s="3">
        <v>1.0</v>
      </c>
      <c r="H1416" s="5">
        <v>98.22</v>
      </c>
      <c r="I1416" s="3" t="s">
        <v>43</v>
      </c>
      <c r="J1416" s="3">
        <f>IFERROR(__xludf.DUMMYFUNCTION("COUNTA(SPLIT(I1416,"",""))"),2.0)</f>
        <v>2</v>
      </c>
      <c r="K1416" s="3">
        <f>IFERROR(__xludf.DUMMYFUNCTION("IF(REGEXMATCH(I1416,""(?i)literary society""),1,0)"),1.0)</f>
        <v>1</v>
      </c>
      <c r="L1416" s="3">
        <f>IFERROR(__xludf.DUMMYFUNCTION("IF(REGEXMATCH(I1416,""(?i)robotics""),1,0)"),1.0)</f>
        <v>1</v>
      </c>
      <c r="M1416" s="3">
        <f>IFERROR(__xludf.DUMMYFUNCTION("IF(REGEXMATCH(I1416,""(?i)coding club""),1,0)"),0.0)</f>
        <v>0</v>
      </c>
      <c r="N1416" s="3">
        <f>IFERROR(__xludf.DUMMYFUNCTION("IF(REGEXMATCH(I1416,""(?i)entrepreneurship cell""),1,0)"),0.0)</f>
        <v>0</v>
      </c>
      <c r="O1416" s="3">
        <f>IFERROR(__xludf.DUMMYFUNCTION("IF(REGEXMATCH(I1416,""(?i)cultural club""),1,0)"),0.0)</f>
        <v>0</v>
      </c>
      <c r="P1416" s="3">
        <f>IFERROR(__xludf.DUMMYFUNCTION("IF(REGEXMATCH(I1416,""(?i)sports club""),1,0)"),0.0)</f>
        <v>0</v>
      </c>
      <c r="Q1416" s="3" t="s">
        <v>65</v>
      </c>
      <c r="R1416" s="3">
        <f>IFERROR(__xludf.DUMMYFUNCTION("COUNTA(SPLIT(Q1416,"",""))"),3.0)</f>
        <v>3</v>
      </c>
      <c r="S1416" s="3">
        <f>IFERROR(__xludf.DUMMYFUNCTION("IF(REGEXMATCH(Q1416,""(?i)c\+\+""),1,0)"),0.0)</f>
        <v>0</v>
      </c>
      <c r="T1416" s="3">
        <f>IFERROR(__xludf.DUMMYFUNCTION("IF(REGEXMATCH(Q1416,""(?i)machine learning""),1,0)"),0.0)</f>
        <v>0</v>
      </c>
      <c r="U1416" s="3">
        <f>IFERROR(__xludf.DUMMYFUNCTION("IF(REGEXMATCH(Q1416,""(?i)python""),1,0)"),1.0)</f>
        <v>1</v>
      </c>
      <c r="V1416" s="3">
        <f>IFERROR(__xludf.DUMMYFUNCTION("IF(REGEXMATCH(Q1416,""(?i)java""),1,0)"),1.0)</f>
        <v>1</v>
      </c>
      <c r="W1416" s="3">
        <f>IFERROR(__xludf.DUMMYFUNCTION("IF(REGEXMATCH(Q1416,""(?i)sql""),1,0)"),1.0)</f>
        <v>1</v>
      </c>
      <c r="X1416" s="3">
        <f>IFERROR(__xludf.DUMMYFUNCTION("IF(REGEXMATCH(Q1416,""(?i)web development""),1,0)"),0.0)</f>
        <v>0</v>
      </c>
      <c r="Y1416" s="3">
        <f>IFERROR(__xludf.DUMMYFUNCTION("IF(REGEXMATCH(Q1416,""(?i)data science""),1,0)"),0.0)</f>
        <v>0</v>
      </c>
      <c r="Z1416" s="3" t="s">
        <v>55</v>
      </c>
      <c r="AA1416" s="3" t="s">
        <v>48</v>
      </c>
      <c r="AB1416" s="3" t="s">
        <v>66</v>
      </c>
      <c r="AC1416" s="3" t="s">
        <v>72</v>
      </c>
      <c r="AD1416" s="3">
        <v>7.2</v>
      </c>
      <c r="AE1416" s="3" t="s">
        <v>75</v>
      </c>
      <c r="AF1416" s="3">
        <v>6.08</v>
      </c>
      <c r="AG1416" s="3">
        <v>6.51</v>
      </c>
      <c r="AH1416" s="3">
        <v>6.62</v>
      </c>
      <c r="AI1416" s="3">
        <v>7.29</v>
      </c>
      <c r="AJ1416" s="3">
        <v>6.11</v>
      </c>
      <c r="AK1416" s="3">
        <v>7.32</v>
      </c>
      <c r="AL1416" s="3">
        <v>7.49</v>
      </c>
      <c r="AM1416" s="3">
        <v>6.53</v>
      </c>
    </row>
    <row r="1417">
      <c r="A1417" s="3" t="s">
        <v>2942</v>
      </c>
      <c r="B1417" s="3" t="s">
        <v>143</v>
      </c>
      <c r="C1417" s="4">
        <v>18.0</v>
      </c>
      <c r="D1417" s="3" t="s">
        <v>41</v>
      </c>
      <c r="E1417" s="3" t="s">
        <v>82</v>
      </c>
      <c r="F1417" s="5">
        <v>7.12</v>
      </c>
      <c r="G1417" s="3">
        <v>1.0</v>
      </c>
      <c r="H1417" s="5">
        <v>61.13</v>
      </c>
      <c r="I1417" s="3" t="s">
        <v>1750</v>
      </c>
      <c r="J1417" s="3">
        <f>IFERROR(__xludf.DUMMYFUNCTION("COUNTA(SPLIT(I1417,"",""))"),3.0)</f>
        <v>3</v>
      </c>
      <c r="K1417" s="3">
        <f>IFERROR(__xludf.DUMMYFUNCTION("IF(REGEXMATCH(I1417,""(?i)literary society""),1,0)"),0.0)</f>
        <v>0</v>
      </c>
      <c r="L1417" s="3">
        <f>IFERROR(__xludf.DUMMYFUNCTION("IF(REGEXMATCH(I1417,""(?i)robotics""),1,0)"),0.0)</f>
        <v>0</v>
      </c>
      <c r="M1417" s="3">
        <f>IFERROR(__xludf.DUMMYFUNCTION("IF(REGEXMATCH(I1417,""(?i)coding club""),1,0)"),1.0)</f>
        <v>1</v>
      </c>
      <c r="N1417" s="3">
        <f>IFERROR(__xludf.DUMMYFUNCTION("IF(REGEXMATCH(I1417,""(?i)entrepreneurship cell""),1,0)"),0.0)</f>
        <v>0</v>
      </c>
      <c r="O1417" s="3">
        <f>IFERROR(__xludf.DUMMYFUNCTION("IF(REGEXMATCH(I1417,""(?i)cultural club""),1,0)"),1.0)</f>
        <v>1</v>
      </c>
      <c r="P1417" s="3">
        <f>IFERROR(__xludf.DUMMYFUNCTION("IF(REGEXMATCH(I1417,""(?i)sports club""),1,0)"),1.0)</f>
        <v>1</v>
      </c>
      <c r="Q1417" s="3" t="s">
        <v>327</v>
      </c>
      <c r="R1417" s="3">
        <f>IFERROR(__xludf.DUMMYFUNCTION("COUNTA(SPLIT(Q1417,"",""))"),2.0)</f>
        <v>2</v>
      </c>
      <c r="S1417" s="3">
        <f>IFERROR(__xludf.DUMMYFUNCTION("IF(REGEXMATCH(Q1417,""(?i)c\+\+""),1,0)"),0.0)</f>
        <v>0</v>
      </c>
      <c r="T1417" s="3">
        <f>IFERROR(__xludf.DUMMYFUNCTION("IF(REGEXMATCH(Q1417,""(?i)machine learning""),1,0)"),1.0)</f>
        <v>1</v>
      </c>
      <c r="U1417" s="3">
        <f>IFERROR(__xludf.DUMMYFUNCTION("IF(REGEXMATCH(Q1417,""(?i)python""),1,0)"),0.0)</f>
        <v>0</v>
      </c>
      <c r="V1417" s="3">
        <f>IFERROR(__xludf.DUMMYFUNCTION("IF(REGEXMATCH(Q1417,""(?i)java""),1,0)"),1.0)</f>
        <v>1</v>
      </c>
      <c r="W1417" s="3">
        <f>IFERROR(__xludf.DUMMYFUNCTION("IF(REGEXMATCH(Q1417,""(?i)sql""),1,0)"),0.0)</f>
        <v>0</v>
      </c>
      <c r="X1417" s="3">
        <f>IFERROR(__xludf.DUMMYFUNCTION("IF(REGEXMATCH(Q1417,""(?i)web development""),1,0)"),0.0)</f>
        <v>0</v>
      </c>
      <c r="Y1417" s="3">
        <f>IFERROR(__xludf.DUMMYFUNCTION("IF(REGEXMATCH(Q1417,""(?i)data science""),1,0)"),0.0)</f>
        <v>0</v>
      </c>
      <c r="Z1417" s="3" t="s">
        <v>45</v>
      </c>
      <c r="AA1417" s="3" t="s">
        <v>61</v>
      </c>
      <c r="AB1417" s="3" t="s">
        <v>47</v>
      </c>
      <c r="AC1417" s="3" t="s">
        <v>48</v>
      </c>
      <c r="AD1417" s="3">
        <v>0.0</v>
      </c>
      <c r="AE1417" s="3" t="s">
        <v>49</v>
      </c>
      <c r="AF1417" s="3">
        <v>6.68</v>
      </c>
      <c r="AG1417" s="3">
        <v>6.2</v>
      </c>
      <c r="AH1417" s="3">
        <v>7.57</v>
      </c>
      <c r="AI1417" s="3">
        <v>8.39</v>
      </c>
      <c r="AJ1417" s="3">
        <v>7.47</v>
      </c>
      <c r="AK1417" s="3">
        <v>7.1</v>
      </c>
      <c r="AL1417" s="3">
        <v>6.01</v>
      </c>
      <c r="AM1417" s="3">
        <v>7.52</v>
      </c>
    </row>
    <row r="1418">
      <c r="A1418" s="3" t="s">
        <v>2943</v>
      </c>
      <c r="B1418" s="3" t="s">
        <v>259</v>
      </c>
      <c r="C1418" s="4">
        <v>22.0</v>
      </c>
      <c r="D1418" s="3" t="s">
        <v>58</v>
      </c>
      <c r="E1418" s="3" t="s">
        <v>82</v>
      </c>
      <c r="F1418" s="5">
        <v>6.4</v>
      </c>
      <c r="G1418" s="3">
        <v>1.0</v>
      </c>
      <c r="H1418" s="5">
        <v>85.66</v>
      </c>
      <c r="I1418" s="3" t="s">
        <v>12</v>
      </c>
      <c r="J1418" s="3">
        <f>IFERROR(__xludf.DUMMYFUNCTION("COUNTA(SPLIT(I1418,"",""))"),1.0)</f>
        <v>1</v>
      </c>
      <c r="K1418" s="3">
        <f>IFERROR(__xludf.DUMMYFUNCTION("IF(REGEXMATCH(I1418,""(?i)literary society""),1,0)"),0.0)</f>
        <v>0</v>
      </c>
      <c r="L1418" s="3">
        <f>IFERROR(__xludf.DUMMYFUNCTION("IF(REGEXMATCH(I1418,""(?i)robotics""),1,0)"),0.0)</f>
        <v>0</v>
      </c>
      <c r="M1418" s="3">
        <f>IFERROR(__xludf.DUMMYFUNCTION("IF(REGEXMATCH(I1418,""(?i)coding club""),1,0)"),1.0)</f>
        <v>1</v>
      </c>
      <c r="N1418" s="3">
        <f>IFERROR(__xludf.DUMMYFUNCTION("IF(REGEXMATCH(I1418,""(?i)entrepreneurship cell""),1,0)"),0.0)</f>
        <v>0</v>
      </c>
      <c r="O1418" s="3">
        <f>IFERROR(__xludf.DUMMYFUNCTION("IF(REGEXMATCH(I1418,""(?i)cultural club""),1,0)"),0.0)</f>
        <v>0</v>
      </c>
      <c r="P1418" s="3">
        <f>IFERROR(__xludf.DUMMYFUNCTION("IF(REGEXMATCH(I1418,""(?i)sports club""),1,0)"),0.0)</f>
        <v>0</v>
      </c>
      <c r="Q1418" s="3" t="s">
        <v>337</v>
      </c>
      <c r="R1418" s="3">
        <f>IFERROR(__xludf.DUMMYFUNCTION("COUNTA(SPLIT(Q1418,"",""))"),5.0)</f>
        <v>5</v>
      </c>
      <c r="S1418" s="3">
        <f>IFERROR(__xludf.DUMMYFUNCTION("IF(REGEXMATCH(Q1418,""(?i)c\+\+""),1,0)"),0.0)</f>
        <v>0</v>
      </c>
      <c r="T1418" s="3">
        <f>IFERROR(__xludf.DUMMYFUNCTION("IF(REGEXMATCH(Q1418,""(?i)machine learning""),1,0)"),1.0)</f>
        <v>1</v>
      </c>
      <c r="U1418" s="3">
        <f>IFERROR(__xludf.DUMMYFUNCTION("IF(REGEXMATCH(Q1418,""(?i)python""),1,0)"),0.0)</f>
        <v>0</v>
      </c>
      <c r="V1418" s="3">
        <f>IFERROR(__xludf.DUMMYFUNCTION("IF(REGEXMATCH(Q1418,""(?i)java""),1,0)"),1.0)</f>
        <v>1</v>
      </c>
      <c r="W1418" s="3">
        <f>IFERROR(__xludf.DUMMYFUNCTION("IF(REGEXMATCH(Q1418,""(?i)sql""),1,0)"),1.0)</f>
        <v>1</v>
      </c>
      <c r="X1418" s="3">
        <f>IFERROR(__xludf.DUMMYFUNCTION("IF(REGEXMATCH(Q1418,""(?i)web development""),1,0)"),1.0)</f>
        <v>1</v>
      </c>
      <c r="Y1418" s="3">
        <f>IFERROR(__xludf.DUMMYFUNCTION("IF(REGEXMATCH(Q1418,""(?i)data science""),1,0)"),1.0)</f>
        <v>1</v>
      </c>
      <c r="Z1418" s="3" t="s">
        <v>55</v>
      </c>
      <c r="AA1418" s="3" t="s">
        <v>48</v>
      </c>
      <c r="AB1418" s="3" t="s">
        <v>47</v>
      </c>
      <c r="AC1418" s="3" t="s">
        <v>48</v>
      </c>
      <c r="AD1418" s="3">
        <v>0.0</v>
      </c>
      <c r="AE1418" s="3" t="s">
        <v>49</v>
      </c>
      <c r="AF1418" s="3">
        <v>6.54</v>
      </c>
      <c r="AG1418" s="3">
        <v>6.31</v>
      </c>
      <c r="AH1418" s="3">
        <v>5.85</v>
      </c>
      <c r="AI1418" s="3">
        <v>5.25</v>
      </c>
      <c r="AJ1418" s="3">
        <v>6.61</v>
      </c>
      <c r="AK1418" s="3">
        <v>7.16</v>
      </c>
      <c r="AL1418" s="3">
        <v>6.9</v>
      </c>
      <c r="AM1418" s="3">
        <v>6.58</v>
      </c>
    </row>
    <row r="1419">
      <c r="A1419" s="3" t="s">
        <v>2944</v>
      </c>
      <c r="B1419" s="3" t="s">
        <v>2945</v>
      </c>
      <c r="C1419" s="4">
        <v>23.0</v>
      </c>
      <c r="D1419" s="3" t="s">
        <v>58</v>
      </c>
      <c r="E1419" s="3" t="s">
        <v>92</v>
      </c>
      <c r="F1419" s="5">
        <v>7.09</v>
      </c>
      <c r="G1419" s="3">
        <v>2.0</v>
      </c>
      <c r="H1419" s="5">
        <v>69.36</v>
      </c>
      <c r="I1419" s="3" t="s">
        <v>243</v>
      </c>
      <c r="J1419" s="3">
        <f>IFERROR(__xludf.DUMMYFUNCTION("COUNTA(SPLIT(I1419,"",""))"),2.0)</f>
        <v>2</v>
      </c>
      <c r="K1419" s="3">
        <f>IFERROR(__xludf.DUMMYFUNCTION("IF(REGEXMATCH(I1419,""(?i)literary society""),1,0)"),0.0)</f>
        <v>0</v>
      </c>
      <c r="L1419" s="3">
        <f>IFERROR(__xludf.DUMMYFUNCTION("IF(REGEXMATCH(I1419,""(?i)robotics""),1,0)"),1.0)</f>
        <v>1</v>
      </c>
      <c r="M1419" s="3">
        <f>IFERROR(__xludf.DUMMYFUNCTION("IF(REGEXMATCH(I1419,""(?i)coding club""),1,0)"),0.0)</f>
        <v>0</v>
      </c>
      <c r="N1419" s="3">
        <f>IFERROR(__xludf.DUMMYFUNCTION("IF(REGEXMATCH(I1419,""(?i)entrepreneurship cell""),1,0)"),0.0)</f>
        <v>0</v>
      </c>
      <c r="O1419" s="3">
        <f>IFERROR(__xludf.DUMMYFUNCTION("IF(REGEXMATCH(I1419,""(?i)cultural club""),1,0)"),1.0)</f>
        <v>1</v>
      </c>
      <c r="P1419" s="3">
        <f>IFERROR(__xludf.DUMMYFUNCTION("IF(REGEXMATCH(I1419,""(?i)sports club""),1,0)"),0.0)</f>
        <v>0</v>
      </c>
      <c r="Q1419" s="3" t="s">
        <v>297</v>
      </c>
      <c r="R1419" s="3">
        <f>IFERROR(__xludf.DUMMYFUNCTION("COUNTA(SPLIT(Q1419,"",""))"),5.0)</f>
        <v>5</v>
      </c>
      <c r="S1419" s="3">
        <f>IFERROR(__xludf.DUMMYFUNCTION("IF(REGEXMATCH(Q1419,""(?i)c\+\+""),1,0)"),0.0)</f>
        <v>0</v>
      </c>
      <c r="T1419" s="3">
        <f>IFERROR(__xludf.DUMMYFUNCTION("IF(REGEXMATCH(Q1419,""(?i)machine learning""),1,0)"),0.0)</f>
        <v>0</v>
      </c>
      <c r="U1419" s="3">
        <f>IFERROR(__xludf.DUMMYFUNCTION("IF(REGEXMATCH(Q1419,""(?i)python""),1,0)"),1.0)</f>
        <v>1</v>
      </c>
      <c r="V1419" s="3">
        <f>IFERROR(__xludf.DUMMYFUNCTION("IF(REGEXMATCH(Q1419,""(?i)java""),1,0)"),1.0)</f>
        <v>1</v>
      </c>
      <c r="W1419" s="3">
        <f>IFERROR(__xludf.DUMMYFUNCTION("IF(REGEXMATCH(Q1419,""(?i)sql""),1,0)"),1.0)</f>
        <v>1</v>
      </c>
      <c r="X1419" s="3">
        <f>IFERROR(__xludf.DUMMYFUNCTION("IF(REGEXMATCH(Q1419,""(?i)web development""),1,0)"),1.0)</f>
        <v>1</v>
      </c>
      <c r="Y1419" s="3">
        <f>IFERROR(__xludf.DUMMYFUNCTION("IF(REGEXMATCH(Q1419,""(?i)data science""),1,0)"),1.0)</f>
        <v>1</v>
      </c>
      <c r="Z1419" s="3" t="s">
        <v>55</v>
      </c>
      <c r="AA1419" s="3" t="s">
        <v>48</v>
      </c>
      <c r="AB1419" s="3" t="s">
        <v>66</v>
      </c>
      <c r="AC1419" s="3" t="s">
        <v>98</v>
      </c>
      <c r="AD1419" s="3">
        <v>3.85</v>
      </c>
      <c r="AE1419" s="3" t="s">
        <v>61</v>
      </c>
      <c r="AF1419" s="3">
        <v>8.89</v>
      </c>
      <c r="AG1419" s="3">
        <v>6.84</v>
      </c>
      <c r="AH1419" s="3">
        <v>7.7</v>
      </c>
      <c r="AI1419" s="3">
        <v>6.16</v>
      </c>
      <c r="AJ1419" s="3">
        <v>7.31</v>
      </c>
      <c r="AK1419" s="3">
        <v>5.7</v>
      </c>
      <c r="AL1419" s="3">
        <v>7.45</v>
      </c>
      <c r="AM1419" s="3">
        <v>6.64</v>
      </c>
    </row>
    <row r="1420">
      <c r="A1420" s="3" t="s">
        <v>2946</v>
      </c>
      <c r="B1420" s="3" t="s">
        <v>470</v>
      </c>
      <c r="C1420" s="4">
        <v>20.0</v>
      </c>
      <c r="D1420" s="3" t="s">
        <v>41</v>
      </c>
      <c r="E1420" s="3" t="s">
        <v>92</v>
      </c>
      <c r="F1420" s="5">
        <v>6.24</v>
      </c>
      <c r="G1420" s="3">
        <v>1.0</v>
      </c>
      <c r="H1420" s="5">
        <v>86.03</v>
      </c>
      <c r="I1420" s="3" t="s">
        <v>130</v>
      </c>
      <c r="J1420" s="3">
        <f>IFERROR(__xludf.DUMMYFUNCTION("COUNTA(SPLIT(I1420,"",""))"),2.0)</f>
        <v>2</v>
      </c>
      <c r="K1420" s="3">
        <f>IFERROR(__xludf.DUMMYFUNCTION("IF(REGEXMATCH(I1420,""(?i)literary society""),1,0)"),1.0)</f>
        <v>1</v>
      </c>
      <c r="L1420" s="3">
        <f>IFERROR(__xludf.DUMMYFUNCTION("IF(REGEXMATCH(I1420,""(?i)robotics""),1,0)"),0.0)</f>
        <v>0</v>
      </c>
      <c r="M1420" s="3">
        <f>IFERROR(__xludf.DUMMYFUNCTION("IF(REGEXMATCH(I1420,""(?i)coding club""),1,0)"),0.0)</f>
        <v>0</v>
      </c>
      <c r="N1420" s="3">
        <f>IFERROR(__xludf.DUMMYFUNCTION("IF(REGEXMATCH(I1420,""(?i)entrepreneurship cell""),1,0)"),1.0)</f>
        <v>1</v>
      </c>
      <c r="O1420" s="3">
        <f>IFERROR(__xludf.DUMMYFUNCTION("IF(REGEXMATCH(I1420,""(?i)cultural club""),1,0)"),0.0)</f>
        <v>0</v>
      </c>
      <c r="P1420" s="3">
        <f>IFERROR(__xludf.DUMMYFUNCTION("IF(REGEXMATCH(I1420,""(?i)sports club""),1,0)"),0.0)</f>
        <v>0</v>
      </c>
      <c r="Q1420" s="3" t="s">
        <v>459</v>
      </c>
      <c r="R1420" s="3">
        <f>IFERROR(__xludf.DUMMYFUNCTION("COUNTA(SPLIT(Q1420,"",""))"),3.0)</f>
        <v>3</v>
      </c>
      <c r="S1420" s="3">
        <f>IFERROR(__xludf.DUMMYFUNCTION("IF(REGEXMATCH(Q1420,""(?i)c\+\+""),1,0)"),0.0)</f>
        <v>0</v>
      </c>
      <c r="T1420" s="3">
        <f>IFERROR(__xludf.DUMMYFUNCTION("IF(REGEXMATCH(Q1420,""(?i)machine learning""),1,0)"),0.0)</f>
        <v>0</v>
      </c>
      <c r="U1420" s="3">
        <f>IFERROR(__xludf.DUMMYFUNCTION("IF(REGEXMATCH(Q1420,""(?i)python""),1,0)"),1.0)</f>
        <v>1</v>
      </c>
      <c r="V1420" s="3">
        <f>IFERROR(__xludf.DUMMYFUNCTION("IF(REGEXMATCH(Q1420,""(?i)java""),1,0)"),1.0)</f>
        <v>1</v>
      </c>
      <c r="W1420" s="3">
        <f>IFERROR(__xludf.DUMMYFUNCTION("IF(REGEXMATCH(Q1420,""(?i)sql""),1,0)"),1.0)</f>
        <v>1</v>
      </c>
      <c r="X1420" s="3">
        <f>IFERROR(__xludf.DUMMYFUNCTION("IF(REGEXMATCH(Q1420,""(?i)web development""),1,0)"),0.0)</f>
        <v>0</v>
      </c>
      <c r="Y1420" s="3">
        <f>IFERROR(__xludf.DUMMYFUNCTION("IF(REGEXMATCH(Q1420,""(?i)data science""),1,0)"),0.0)</f>
        <v>0</v>
      </c>
      <c r="Z1420" s="3" t="s">
        <v>55</v>
      </c>
      <c r="AA1420" s="3" t="s">
        <v>48</v>
      </c>
      <c r="AB1420" s="3" t="s">
        <v>47</v>
      </c>
      <c r="AC1420" s="3" t="s">
        <v>48</v>
      </c>
      <c r="AD1420" s="3">
        <v>0.0</v>
      </c>
      <c r="AE1420" s="3" t="s">
        <v>49</v>
      </c>
      <c r="AF1420" s="3">
        <v>5.61</v>
      </c>
      <c r="AG1420" s="3">
        <v>6.52</v>
      </c>
      <c r="AH1420" s="3">
        <v>6.86</v>
      </c>
      <c r="AI1420" s="3">
        <v>5.31</v>
      </c>
      <c r="AJ1420" s="3">
        <v>7.71</v>
      </c>
      <c r="AK1420" s="3">
        <v>6.77</v>
      </c>
      <c r="AL1420" s="3">
        <v>5.61</v>
      </c>
      <c r="AM1420" s="3">
        <v>5.55</v>
      </c>
    </row>
    <row r="1421">
      <c r="A1421" s="3" t="s">
        <v>2947</v>
      </c>
      <c r="B1421" s="3" t="s">
        <v>103</v>
      </c>
      <c r="C1421" s="4">
        <v>18.0</v>
      </c>
      <c r="D1421" s="3" t="s">
        <v>58</v>
      </c>
      <c r="E1421" s="3" t="s">
        <v>59</v>
      </c>
      <c r="F1421" s="5">
        <v>6.55</v>
      </c>
      <c r="G1421" s="3">
        <v>2.0</v>
      </c>
      <c r="H1421" s="5">
        <v>79.62</v>
      </c>
      <c r="I1421" s="3" t="s">
        <v>64</v>
      </c>
      <c r="J1421" s="3">
        <f>IFERROR(__xludf.DUMMYFUNCTION("COUNTA(SPLIT(I1421,"",""))"),2.0)</f>
        <v>2</v>
      </c>
      <c r="K1421" s="3">
        <f>IFERROR(__xludf.DUMMYFUNCTION("IF(REGEXMATCH(I1421,""(?i)literary society""),1,0)"),0.0)</f>
        <v>0</v>
      </c>
      <c r="L1421" s="3">
        <f>IFERROR(__xludf.DUMMYFUNCTION("IF(REGEXMATCH(I1421,""(?i)robotics""),1,0)"),0.0)</f>
        <v>0</v>
      </c>
      <c r="M1421" s="3">
        <f>IFERROR(__xludf.DUMMYFUNCTION("IF(REGEXMATCH(I1421,""(?i)coding club""),1,0)"),1.0)</f>
        <v>1</v>
      </c>
      <c r="N1421" s="3">
        <f>IFERROR(__xludf.DUMMYFUNCTION("IF(REGEXMATCH(I1421,""(?i)entrepreneurship cell""),1,0)"),1.0)</f>
        <v>1</v>
      </c>
      <c r="O1421" s="3">
        <f>IFERROR(__xludf.DUMMYFUNCTION("IF(REGEXMATCH(I1421,""(?i)cultural club""),1,0)"),0.0)</f>
        <v>0</v>
      </c>
      <c r="P1421" s="3">
        <f>IFERROR(__xludf.DUMMYFUNCTION("IF(REGEXMATCH(I1421,""(?i)sports club""),1,0)"),0.0)</f>
        <v>0</v>
      </c>
      <c r="Q1421" s="3" t="s">
        <v>506</v>
      </c>
      <c r="R1421" s="3">
        <f>IFERROR(__xludf.DUMMYFUNCTION("COUNTA(SPLIT(Q1421,"",""))"),5.0)</f>
        <v>5</v>
      </c>
      <c r="S1421" s="3">
        <f>IFERROR(__xludf.DUMMYFUNCTION("IF(REGEXMATCH(Q1421,""(?i)c\+\+""),1,0)"),1.0)</f>
        <v>1</v>
      </c>
      <c r="T1421" s="3">
        <f>IFERROR(__xludf.DUMMYFUNCTION("IF(REGEXMATCH(Q1421,""(?i)machine learning""),1,0)"),0.0)</f>
        <v>0</v>
      </c>
      <c r="U1421" s="3">
        <f>IFERROR(__xludf.DUMMYFUNCTION("IF(REGEXMATCH(Q1421,""(?i)python""),1,0)"),1.0)</f>
        <v>1</v>
      </c>
      <c r="V1421" s="3">
        <f>IFERROR(__xludf.DUMMYFUNCTION("IF(REGEXMATCH(Q1421,""(?i)java""),1,0)"),1.0)</f>
        <v>1</v>
      </c>
      <c r="W1421" s="3">
        <f>IFERROR(__xludf.DUMMYFUNCTION("IF(REGEXMATCH(Q1421,""(?i)sql""),1,0)"),1.0)</f>
        <v>1</v>
      </c>
      <c r="X1421" s="3">
        <f>IFERROR(__xludf.DUMMYFUNCTION("IF(REGEXMATCH(Q1421,""(?i)web development""),1,0)"),0.0)</f>
        <v>0</v>
      </c>
      <c r="Y1421" s="3">
        <f>IFERROR(__xludf.DUMMYFUNCTION("IF(REGEXMATCH(Q1421,""(?i)data science""),1,0)"),1.0)</f>
        <v>1</v>
      </c>
      <c r="Z1421" s="3" t="s">
        <v>45</v>
      </c>
      <c r="AA1421" s="3" t="s">
        <v>72</v>
      </c>
      <c r="AB1421" s="3" t="s">
        <v>47</v>
      </c>
      <c r="AC1421" s="3" t="s">
        <v>48</v>
      </c>
      <c r="AD1421" s="3">
        <v>0.0</v>
      </c>
      <c r="AE1421" s="3" t="s">
        <v>49</v>
      </c>
      <c r="AF1421" s="3">
        <v>9.16</v>
      </c>
      <c r="AG1421" s="3">
        <v>5.14</v>
      </c>
      <c r="AH1421" s="3">
        <v>6.5</v>
      </c>
      <c r="AI1421" s="3">
        <v>7.56</v>
      </c>
      <c r="AJ1421" s="3">
        <v>5.39</v>
      </c>
      <c r="AK1421" s="3">
        <v>6.07</v>
      </c>
      <c r="AL1421" s="3">
        <v>5.91</v>
      </c>
      <c r="AM1421" s="3">
        <v>6.69</v>
      </c>
    </row>
    <row r="1422">
      <c r="A1422" s="3" t="s">
        <v>2948</v>
      </c>
      <c r="B1422" s="3" t="s">
        <v>2949</v>
      </c>
      <c r="C1422" s="4">
        <v>22.0</v>
      </c>
      <c r="D1422" s="3" t="s">
        <v>58</v>
      </c>
      <c r="E1422" s="3" t="s">
        <v>52</v>
      </c>
      <c r="F1422" s="5">
        <v>7.12</v>
      </c>
      <c r="G1422" s="3">
        <v>0.0</v>
      </c>
      <c r="H1422" s="5">
        <v>90.01</v>
      </c>
      <c r="I1422" s="3" t="s">
        <v>14</v>
      </c>
      <c r="J1422" s="3">
        <f>IFERROR(__xludf.DUMMYFUNCTION("COUNTA(SPLIT(I1422,"",""))"),1.0)</f>
        <v>1</v>
      </c>
      <c r="K1422" s="3">
        <f>IFERROR(__xludf.DUMMYFUNCTION("IF(REGEXMATCH(I1422,""(?i)literary society""),1,0)"),0.0)</f>
        <v>0</v>
      </c>
      <c r="L1422" s="3">
        <f>IFERROR(__xludf.DUMMYFUNCTION("IF(REGEXMATCH(I1422,""(?i)robotics""),1,0)"),0.0)</f>
        <v>0</v>
      </c>
      <c r="M1422" s="3">
        <f>IFERROR(__xludf.DUMMYFUNCTION("IF(REGEXMATCH(I1422,""(?i)coding club""),1,0)"),0.0)</f>
        <v>0</v>
      </c>
      <c r="N1422" s="3">
        <f>IFERROR(__xludf.DUMMYFUNCTION("IF(REGEXMATCH(I1422,""(?i)entrepreneurship cell""),1,0)"),0.0)</f>
        <v>0</v>
      </c>
      <c r="O1422" s="3">
        <f>IFERROR(__xludf.DUMMYFUNCTION("IF(REGEXMATCH(I1422,""(?i)cultural club""),1,0)"),1.0)</f>
        <v>1</v>
      </c>
      <c r="P1422" s="3">
        <f>IFERROR(__xludf.DUMMYFUNCTION("IF(REGEXMATCH(I1422,""(?i)sports club""),1,0)"),0.0)</f>
        <v>0</v>
      </c>
      <c r="Q1422" s="3" t="s">
        <v>1149</v>
      </c>
      <c r="R1422" s="3">
        <f>IFERROR(__xludf.DUMMYFUNCTION("COUNTA(SPLIT(Q1422,"",""))"),2.0)</f>
        <v>2</v>
      </c>
      <c r="S1422" s="3">
        <f>IFERROR(__xludf.DUMMYFUNCTION("IF(REGEXMATCH(Q1422,""(?i)c\+\+""),1,0)"),1.0)</f>
        <v>1</v>
      </c>
      <c r="T1422" s="3">
        <f>IFERROR(__xludf.DUMMYFUNCTION("IF(REGEXMATCH(Q1422,""(?i)machine learning""),1,0)"),0.0)</f>
        <v>0</v>
      </c>
      <c r="U1422" s="3">
        <f>IFERROR(__xludf.DUMMYFUNCTION("IF(REGEXMATCH(Q1422,""(?i)python""),1,0)"),1.0)</f>
        <v>1</v>
      </c>
      <c r="V1422" s="3">
        <f>IFERROR(__xludf.DUMMYFUNCTION("IF(REGEXMATCH(Q1422,""(?i)java""),1,0)"),0.0)</f>
        <v>0</v>
      </c>
      <c r="W1422" s="3">
        <f>IFERROR(__xludf.DUMMYFUNCTION("IF(REGEXMATCH(Q1422,""(?i)sql""),1,0)"),0.0)</f>
        <v>0</v>
      </c>
      <c r="X1422" s="3">
        <f>IFERROR(__xludf.DUMMYFUNCTION("IF(REGEXMATCH(Q1422,""(?i)web development""),1,0)"),0.0)</f>
        <v>0</v>
      </c>
      <c r="Y1422" s="3">
        <f>IFERROR(__xludf.DUMMYFUNCTION("IF(REGEXMATCH(Q1422,""(?i)data science""),1,0)"),0.0)</f>
        <v>0</v>
      </c>
      <c r="Z1422" s="3" t="s">
        <v>45</v>
      </c>
      <c r="AA1422" s="3" t="s">
        <v>85</v>
      </c>
      <c r="AB1422" s="3" t="s">
        <v>47</v>
      </c>
      <c r="AC1422" s="3" t="s">
        <v>48</v>
      </c>
      <c r="AD1422" s="3">
        <v>0.0</v>
      </c>
      <c r="AE1422" s="3" t="s">
        <v>49</v>
      </c>
      <c r="AF1422" s="3">
        <v>5.87</v>
      </c>
      <c r="AG1422" s="3">
        <v>7.58</v>
      </c>
      <c r="AH1422" s="3">
        <v>9.46</v>
      </c>
      <c r="AI1422" s="3">
        <v>6.89</v>
      </c>
      <c r="AJ1422" s="3">
        <v>7.95</v>
      </c>
      <c r="AK1422" s="3">
        <v>6.01</v>
      </c>
      <c r="AL1422" s="3">
        <v>5.31</v>
      </c>
      <c r="AM1422" s="3">
        <v>7.91</v>
      </c>
    </row>
    <row r="1423">
      <c r="A1423" s="3" t="s">
        <v>2950</v>
      </c>
      <c r="B1423" s="3" t="s">
        <v>81</v>
      </c>
      <c r="C1423" s="4">
        <v>21.0</v>
      </c>
      <c r="D1423" s="3" t="s">
        <v>41</v>
      </c>
      <c r="E1423" s="3" t="s">
        <v>42</v>
      </c>
      <c r="F1423" s="5">
        <v>6.78</v>
      </c>
      <c r="G1423" s="3">
        <v>2.0</v>
      </c>
      <c r="H1423" s="5">
        <v>91.97</v>
      </c>
      <c r="I1423" s="3" t="s">
        <v>13</v>
      </c>
      <c r="J1423" s="3">
        <f>IFERROR(__xludf.DUMMYFUNCTION("COUNTA(SPLIT(I1423,"",""))"),1.0)</f>
        <v>1</v>
      </c>
      <c r="K1423" s="3">
        <f>IFERROR(__xludf.DUMMYFUNCTION("IF(REGEXMATCH(I1423,""(?i)literary society""),1,0)"),0.0)</f>
        <v>0</v>
      </c>
      <c r="L1423" s="3">
        <f>IFERROR(__xludf.DUMMYFUNCTION("IF(REGEXMATCH(I1423,""(?i)robotics""),1,0)"),0.0)</f>
        <v>0</v>
      </c>
      <c r="M1423" s="3">
        <f>IFERROR(__xludf.DUMMYFUNCTION("IF(REGEXMATCH(I1423,""(?i)coding club""),1,0)"),0.0)</f>
        <v>0</v>
      </c>
      <c r="N1423" s="3">
        <f>IFERROR(__xludf.DUMMYFUNCTION("IF(REGEXMATCH(I1423,""(?i)entrepreneurship cell""),1,0)"),1.0)</f>
        <v>1</v>
      </c>
      <c r="O1423" s="3">
        <f>IFERROR(__xludf.DUMMYFUNCTION("IF(REGEXMATCH(I1423,""(?i)cultural club""),1,0)"),0.0)</f>
        <v>0</v>
      </c>
      <c r="P1423" s="3">
        <f>IFERROR(__xludf.DUMMYFUNCTION("IF(REGEXMATCH(I1423,""(?i)sports club""),1,0)"),0.0)</f>
        <v>0</v>
      </c>
      <c r="Q1423" s="3" t="s">
        <v>233</v>
      </c>
      <c r="R1423" s="3">
        <f>IFERROR(__xludf.DUMMYFUNCTION("COUNTA(SPLIT(Q1423,"",""))"),2.0)</f>
        <v>2</v>
      </c>
      <c r="S1423" s="3">
        <f>IFERROR(__xludf.DUMMYFUNCTION("IF(REGEXMATCH(Q1423,""(?i)c\+\+""),1,0)"),0.0)</f>
        <v>0</v>
      </c>
      <c r="T1423" s="3">
        <f>IFERROR(__xludf.DUMMYFUNCTION("IF(REGEXMATCH(Q1423,""(?i)machine learning""),1,0)"),0.0)</f>
        <v>0</v>
      </c>
      <c r="U1423" s="3">
        <f>IFERROR(__xludf.DUMMYFUNCTION("IF(REGEXMATCH(Q1423,""(?i)python""),1,0)"),0.0)</f>
        <v>0</v>
      </c>
      <c r="V1423" s="3">
        <f>IFERROR(__xludf.DUMMYFUNCTION("IF(REGEXMATCH(Q1423,""(?i)java""),1,0)"),1.0)</f>
        <v>1</v>
      </c>
      <c r="W1423" s="3">
        <f>IFERROR(__xludf.DUMMYFUNCTION("IF(REGEXMATCH(Q1423,""(?i)sql""),1,0)"),1.0)</f>
        <v>1</v>
      </c>
      <c r="X1423" s="3">
        <f>IFERROR(__xludf.DUMMYFUNCTION("IF(REGEXMATCH(Q1423,""(?i)web development""),1,0)"),0.0)</f>
        <v>0</v>
      </c>
      <c r="Y1423" s="3">
        <f>IFERROR(__xludf.DUMMYFUNCTION("IF(REGEXMATCH(Q1423,""(?i)data science""),1,0)"),0.0)</f>
        <v>0</v>
      </c>
      <c r="Z1423" s="3" t="s">
        <v>45</v>
      </c>
      <c r="AA1423" s="3" t="s">
        <v>72</v>
      </c>
      <c r="AB1423" s="3" t="s">
        <v>47</v>
      </c>
      <c r="AC1423" s="3" t="s">
        <v>48</v>
      </c>
      <c r="AD1423" s="3">
        <v>0.0</v>
      </c>
      <c r="AE1423" s="3" t="s">
        <v>49</v>
      </c>
      <c r="AF1423" s="3">
        <v>6.82</v>
      </c>
      <c r="AG1423" s="3">
        <v>6.64</v>
      </c>
      <c r="AH1423" s="3">
        <v>8.18</v>
      </c>
      <c r="AI1423" s="3">
        <v>6.37</v>
      </c>
      <c r="AJ1423" s="3">
        <v>7.05</v>
      </c>
      <c r="AK1423" s="3">
        <v>7.05</v>
      </c>
      <c r="AL1423" s="3">
        <v>6.5</v>
      </c>
      <c r="AM1423" s="3">
        <v>5.63</v>
      </c>
    </row>
    <row r="1424">
      <c r="A1424" s="3" t="s">
        <v>2951</v>
      </c>
      <c r="B1424" s="3" t="s">
        <v>2952</v>
      </c>
      <c r="C1424" s="4">
        <v>23.0</v>
      </c>
      <c r="D1424" s="3" t="s">
        <v>58</v>
      </c>
      <c r="E1424" s="3" t="s">
        <v>59</v>
      </c>
      <c r="F1424" s="5">
        <v>7.15</v>
      </c>
      <c r="G1424" s="3">
        <v>0.0</v>
      </c>
      <c r="H1424" s="5">
        <v>92.66</v>
      </c>
      <c r="I1424" s="3" t="s">
        <v>14</v>
      </c>
      <c r="J1424" s="3">
        <f>IFERROR(__xludf.DUMMYFUNCTION("COUNTA(SPLIT(I1424,"",""))"),1.0)</f>
        <v>1</v>
      </c>
      <c r="K1424" s="3">
        <f>IFERROR(__xludf.DUMMYFUNCTION("IF(REGEXMATCH(I1424,""(?i)literary society""),1,0)"),0.0)</f>
        <v>0</v>
      </c>
      <c r="L1424" s="3">
        <f>IFERROR(__xludf.DUMMYFUNCTION("IF(REGEXMATCH(I1424,""(?i)robotics""),1,0)"),0.0)</f>
        <v>0</v>
      </c>
      <c r="M1424" s="3">
        <f>IFERROR(__xludf.DUMMYFUNCTION("IF(REGEXMATCH(I1424,""(?i)coding club""),1,0)"),0.0)</f>
        <v>0</v>
      </c>
      <c r="N1424" s="3">
        <f>IFERROR(__xludf.DUMMYFUNCTION("IF(REGEXMATCH(I1424,""(?i)entrepreneurship cell""),1,0)"),0.0)</f>
        <v>0</v>
      </c>
      <c r="O1424" s="3">
        <f>IFERROR(__xludf.DUMMYFUNCTION("IF(REGEXMATCH(I1424,""(?i)cultural club""),1,0)"),1.0)</f>
        <v>1</v>
      </c>
      <c r="P1424" s="3">
        <f>IFERROR(__xludf.DUMMYFUNCTION("IF(REGEXMATCH(I1424,""(?i)sports club""),1,0)"),0.0)</f>
        <v>0</v>
      </c>
      <c r="Q1424" s="3" t="s">
        <v>2058</v>
      </c>
      <c r="R1424" s="3">
        <f>IFERROR(__xludf.DUMMYFUNCTION("COUNTA(SPLIT(Q1424,"",""))"),4.0)</f>
        <v>4</v>
      </c>
      <c r="S1424" s="3">
        <f>IFERROR(__xludf.DUMMYFUNCTION("IF(REGEXMATCH(Q1424,""(?i)c\+\+""),1,0)"),0.0)</f>
        <v>0</v>
      </c>
      <c r="T1424" s="3">
        <f>IFERROR(__xludf.DUMMYFUNCTION("IF(REGEXMATCH(Q1424,""(?i)machine learning""),1,0)"),0.0)</f>
        <v>0</v>
      </c>
      <c r="U1424" s="3">
        <f>IFERROR(__xludf.DUMMYFUNCTION("IF(REGEXMATCH(Q1424,""(?i)python""),1,0)"),1.0)</f>
        <v>1</v>
      </c>
      <c r="V1424" s="3">
        <f>IFERROR(__xludf.DUMMYFUNCTION("IF(REGEXMATCH(Q1424,""(?i)java""),1,0)"),0.0)</f>
        <v>0</v>
      </c>
      <c r="W1424" s="3">
        <f>IFERROR(__xludf.DUMMYFUNCTION("IF(REGEXMATCH(Q1424,""(?i)sql""),1,0)"),1.0)</f>
        <v>1</v>
      </c>
      <c r="X1424" s="3">
        <f>IFERROR(__xludf.DUMMYFUNCTION("IF(REGEXMATCH(Q1424,""(?i)web development""),1,0)"),1.0)</f>
        <v>1</v>
      </c>
      <c r="Y1424" s="3">
        <f>IFERROR(__xludf.DUMMYFUNCTION("IF(REGEXMATCH(Q1424,""(?i)data science""),1,0)"),1.0)</f>
        <v>1</v>
      </c>
      <c r="Z1424" s="3" t="s">
        <v>55</v>
      </c>
      <c r="AA1424" s="3" t="s">
        <v>48</v>
      </c>
      <c r="AB1424" s="3" t="s">
        <v>66</v>
      </c>
      <c r="AC1424" s="3" t="s">
        <v>85</v>
      </c>
      <c r="AD1424" s="3">
        <v>14.14</v>
      </c>
      <c r="AE1424" s="3" t="s">
        <v>106</v>
      </c>
      <c r="AF1424" s="3">
        <v>7.15</v>
      </c>
      <c r="AG1424" s="3">
        <v>7.49</v>
      </c>
      <c r="AH1424" s="3">
        <v>7.48</v>
      </c>
      <c r="AI1424" s="3">
        <v>6.25</v>
      </c>
      <c r="AJ1424" s="3">
        <v>7.92</v>
      </c>
      <c r="AK1424" s="3">
        <v>8.23</v>
      </c>
      <c r="AL1424" s="3">
        <v>6.74</v>
      </c>
      <c r="AM1424" s="3">
        <v>5.97</v>
      </c>
    </row>
    <row r="1425">
      <c r="A1425" s="3" t="s">
        <v>2953</v>
      </c>
      <c r="B1425" s="3" t="s">
        <v>238</v>
      </c>
      <c r="C1425" s="4">
        <v>19.0</v>
      </c>
      <c r="D1425" s="3" t="s">
        <v>41</v>
      </c>
      <c r="E1425" s="3" t="s">
        <v>42</v>
      </c>
      <c r="F1425" s="5">
        <v>6.84</v>
      </c>
      <c r="G1425" s="3">
        <v>2.0</v>
      </c>
      <c r="H1425" s="5">
        <v>85.51</v>
      </c>
      <c r="I1425" s="3" t="s">
        <v>760</v>
      </c>
      <c r="J1425" s="3">
        <f>IFERROR(__xludf.DUMMYFUNCTION("COUNTA(SPLIT(I1425,"",""))"),2.0)</f>
        <v>2</v>
      </c>
      <c r="K1425" s="3">
        <f>IFERROR(__xludf.DUMMYFUNCTION("IF(REGEXMATCH(I1425,""(?i)literary society""),1,0)"),0.0)</f>
        <v>0</v>
      </c>
      <c r="L1425" s="3">
        <f>IFERROR(__xludf.DUMMYFUNCTION("IF(REGEXMATCH(I1425,""(?i)robotics""),1,0)"),1.0)</f>
        <v>1</v>
      </c>
      <c r="M1425" s="3">
        <f>IFERROR(__xludf.DUMMYFUNCTION("IF(REGEXMATCH(I1425,""(?i)coding club""),1,0)"),0.0)</f>
        <v>0</v>
      </c>
      <c r="N1425" s="3">
        <f>IFERROR(__xludf.DUMMYFUNCTION("IF(REGEXMATCH(I1425,""(?i)entrepreneurship cell""),1,0)"),1.0)</f>
        <v>1</v>
      </c>
      <c r="O1425" s="3">
        <f>IFERROR(__xludf.DUMMYFUNCTION("IF(REGEXMATCH(I1425,""(?i)cultural club""),1,0)"),0.0)</f>
        <v>0</v>
      </c>
      <c r="P1425" s="3">
        <f>IFERROR(__xludf.DUMMYFUNCTION("IF(REGEXMATCH(I1425,""(?i)sports club""),1,0)"),0.0)</f>
        <v>0</v>
      </c>
      <c r="Q1425" s="3" t="s">
        <v>781</v>
      </c>
      <c r="R1425" s="3">
        <f>IFERROR(__xludf.DUMMYFUNCTION("COUNTA(SPLIT(Q1425,"",""))"),4.0)</f>
        <v>4</v>
      </c>
      <c r="S1425" s="3">
        <f>IFERROR(__xludf.DUMMYFUNCTION("IF(REGEXMATCH(Q1425,""(?i)c\+\+""),1,0)"),1.0)</f>
        <v>1</v>
      </c>
      <c r="T1425" s="3">
        <f>IFERROR(__xludf.DUMMYFUNCTION("IF(REGEXMATCH(Q1425,""(?i)machine learning""),1,0)"),1.0)</f>
        <v>1</v>
      </c>
      <c r="U1425" s="3">
        <f>IFERROR(__xludf.DUMMYFUNCTION("IF(REGEXMATCH(Q1425,""(?i)python""),1,0)"),0.0)</f>
        <v>0</v>
      </c>
      <c r="V1425" s="3">
        <f>IFERROR(__xludf.DUMMYFUNCTION("IF(REGEXMATCH(Q1425,""(?i)java""),1,0)"),1.0)</f>
        <v>1</v>
      </c>
      <c r="W1425" s="3">
        <f>IFERROR(__xludf.DUMMYFUNCTION("IF(REGEXMATCH(Q1425,""(?i)sql""),1,0)"),0.0)</f>
        <v>0</v>
      </c>
      <c r="X1425" s="3">
        <f>IFERROR(__xludf.DUMMYFUNCTION("IF(REGEXMATCH(Q1425,""(?i)web development""),1,0)"),1.0)</f>
        <v>1</v>
      </c>
      <c r="Y1425" s="3">
        <f>IFERROR(__xludf.DUMMYFUNCTION("IF(REGEXMATCH(Q1425,""(?i)data science""),1,0)"),0.0)</f>
        <v>0</v>
      </c>
      <c r="Z1425" s="3" t="s">
        <v>55</v>
      </c>
      <c r="AA1425" s="3" t="s">
        <v>48</v>
      </c>
      <c r="AB1425" s="3" t="s">
        <v>66</v>
      </c>
      <c r="AC1425" s="3" t="s">
        <v>85</v>
      </c>
      <c r="AD1425" s="3">
        <v>11.6</v>
      </c>
      <c r="AE1425" s="3" t="s">
        <v>61</v>
      </c>
      <c r="AF1425" s="3">
        <v>5.88</v>
      </c>
      <c r="AG1425" s="3">
        <v>4.67</v>
      </c>
      <c r="AH1425" s="3">
        <v>8.25</v>
      </c>
      <c r="AI1425" s="3">
        <v>5.53</v>
      </c>
      <c r="AJ1425" s="3">
        <v>7.62</v>
      </c>
      <c r="AK1425" s="3">
        <v>8.18</v>
      </c>
      <c r="AL1425" s="3">
        <v>7.38</v>
      </c>
      <c r="AM1425" s="3">
        <v>7.23</v>
      </c>
    </row>
    <row r="1426">
      <c r="A1426" s="3" t="s">
        <v>2954</v>
      </c>
      <c r="B1426" s="3" t="s">
        <v>470</v>
      </c>
      <c r="C1426" s="4">
        <v>18.0</v>
      </c>
      <c r="D1426" s="3" t="s">
        <v>41</v>
      </c>
      <c r="E1426" s="3" t="s">
        <v>82</v>
      </c>
      <c r="F1426" s="5">
        <v>7.43</v>
      </c>
      <c r="G1426" s="3">
        <v>2.0</v>
      </c>
      <c r="H1426" s="5">
        <v>83.41</v>
      </c>
      <c r="I1426" s="3" t="s">
        <v>209</v>
      </c>
      <c r="J1426" s="3">
        <f>IFERROR(__xludf.DUMMYFUNCTION("COUNTA(SPLIT(I1426,"",""))"),2.0)</f>
        <v>2</v>
      </c>
      <c r="K1426" s="3">
        <f>IFERROR(__xludf.DUMMYFUNCTION("IF(REGEXMATCH(I1426,""(?i)literary society""),1,0)"),0.0)</f>
        <v>0</v>
      </c>
      <c r="L1426" s="3">
        <f>IFERROR(__xludf.DUMMYFUNCTION("IF(REGEXMATCH(I1426,""(?i)robotics""),1,0)"),0.0)</f>
        <v>0</v>
      </c>
      <c r="M1426" s="3">
        <f>IFERROR(__xludf.DUMMYFUNCTION("IF(REGEXMATCH(I1426,""(?i)coding club""),1,0)"),0.0)</f>
        <v>0</v>
      </c>
      <c r="N1426" s="3">
        <f>IFERROR(__xludf.DUMMYFUNCTION("IF(REGEXMATCH(I1426,""(?i)entrepreneurship cell""),1,0)"),0.0)</f>
        <v>0</v>
      </c>
      <c r="O1426" s="3">
        <f>IFERROR(__xludf.DUMMYFUNCTION("IF(REGEXMATCH(I1426,""(?i)cultural club""),1,0)"),1.0)</f>
        <v>1</v>
      </c>
      <c r="P1426" s="3">
        <f>IFERROR(__xludf.DUMMYFUNCTION("IF(REGEXMATCH(I1426,""(?i)sports club""),1,0)"),1.0)</f>
        <v>1</v>
      </c>
      <c r="Q1426" s="3" t="s">
        <v>278</v>
      </c>
      <c r="R1426" s="3">
        <f>IFERROR(__xludf.DUMMYFUNCTION("COUNTA(SPLIT(Q1426,"",""))"),4.0)</f>
        <v>4</v>
      </c>
      <c r="S1426" s="3">
        <f>IFERROR(__xludf.DUMMYFUNCTION("IF(REGEXMATCH(Q1426,""(?i)c\+\+""),1,0)"),0.0)</f>
        <v>0</v>
      </c>
      <c r="T1426" s="3">
        <f>IFERROR(__xludf.DUMMYFUNCTION("IF(REGEXMATCH(Q1426,""(?i)machine learning""),1,0)"),1.0)</f>
        <v>1</v>
      </c>
      <c r="U1426" s="3">
        <f>IFERROR(__xludf.DUMMYFUNCTION("IF(REGEXMATCH(Q1426,""(?i)python""),1,0)"),0.0)</f>
        <v>0</v>
      </c>
      <c r="V1426" s="3">
        <f>IFERROR(__xludf.DUMMYFUNCTION("IF(REGEXMATCH(Q1426,""(?i)java""),1,0)"),1.0)</f>
        <v>1</v>
      </c>
      <c r="W1426" s="3">
        <f>IFERROR(__xludf.DUMMYFUNCTION("IF(REGEXMATCH(Q1426,""(?i)sql""),1,0)"),1.0)</f>
        <v>1</v>
      </c>
      <c r="X1426" s="3">
        <f>IFERROR(__xludf.DUMMYFUNCTION("IF(REGEXMATCH(Q1426,""(?i)web development""),1,0)"),1.0)</f>
        <v>1</v>
      </c>
      <c r="Y1426" s="3">
        <f>IFERROR(__xludf.DUMMYFUNCTION("IF(REGEXMATCH(Q1426,""(?i)data science""),1,0)"),0.0)</f>
        <v>0</v>
      </c>
      <c r="Z1426" s="3" t="s">
        <v>55</v>
      </c>
      <c r="AA1426" s="3" t="s">
        <v>48</v>
      </c>
      <c r="AB1426" s="3" t="s">
        <v>66</v>
      </c>
      <c r="AC1426" s="3" t="s">
        <v>61</v>
      </c>
      <c r="AD1426" s="3">
        <v>15.34</v>
      </c>
      <c r="AE1426" s="3" t="s">
        <v>75</v>
      </c>
      <c r="AF1426" s="3">
        <v>6.89</v>
      </c>
      <c r="AG1426" s="3">
        <v>8.53</v>
      </c>
      <c r="AH1426" s="3">
        <v>6.38</v>
      </c>
      <c r="AI1426" s="3">
        <v>8.44</v>
      </c>
      <c r="AJ1426" s="3">
        <v>7.26</v>
      </c>
      <c r="AK1426" s="3">
        <v>8.23</v>
      </c>
      <c r="AL1426" s="3">
        <v>7.22</v>
      </c>
      <c r="AM1426" s="3">
        <v>6.52</v>
      </c>
    </row>
    <row r="1427">
      <c r="A1427" s="3" t="s">
        <v>2955</v>
      </c>
      <c r="B1427" s="3" t="s">
        <v>190</v>
      </c>
      <c r="C1427" s="4">
        <v>22.0</v>
      </c>
      <c r="D1427" s="3" t="s">
        <v>58</v>
      </c>
      <c r="E1427" s="3" t="s">
        <v>59</v>
      </c>
      <c r="F1427" s="5">
        <v>6.85</v>
      </c>
      <c r="G1427" s="3">
        <v>3.0</v>
      </c>
      <c r="H1427" s="5">
        <v>97.31</v>
      </c>
      <c r="I1427" s="3" t="s">
        <v>195</v>
      </c>
      <c r="J1427" s="3">
        <f>IFERROR(__xludf.DUMMYFUNCTION("COUNTA(SPLIT(I1427,"",""))"),2.0)</f>
        <v>2</v>
      </c>
      <c r="K1427" s="3">
        <f>IFERROR(__xludf.DUMMYFUNCTION("IF(REGEXMATCH(I1427,""(?i)literary society""),1,0)"),1.0)</f>
        <v>1</v>
      </c>
      <c r="L1427" s="3">
        <f>IFERROR(__xludf.DUMMYFUNCTION("IF(REGEXMATCH(I1427,""(?i)robotics""),1,0)"),0.0)</f>
        <v>0</v>
      </c>
      <c r="M1427" s="3">
        <f>IFERROR(__xludf.DUMMYFUNCTION("IF(REGEXMATCH(I1427,""(?i)coding club""),1,0)"),1.0)</f>
        <v>1</v>
      </c>
      <c r="N1427" s="3">
        <f>IFERROR(__xludf.DUMMYFUNCTION("IF(REGEXMATCH(I1427,""(?i)entrepreneurship cell""),1,0)"),0.0)</f>
        <v>0</v>
      </c>
      <c r="O1427" s="3">
        <f>IFERROR(__xludf.DUMMYFUNCTION("IF(REGEXMATCH(I1427,""(?i)cultural club""),1,0)"),0.0)</f>
        <v>0</v>
      </c>
      <c r="P1427" s="3">
        <f>IFERROR(__xludf.DUMMYFUNCTION("IF(REGEXMATCH(I1427,""(?i)sports club""),1,0)"),0.0)</f>
        <v>0</v>
      </c>
      <c r="Q1427" s="3" t="s">
        <v>2956</v>
      </c>
      <c r="R1427" s="3">
        <f>IFERROR(__xludf.DUMMYFUNCTION("COUNTA(SPLIT(Q1427,"",""))"),4.0)</f>
        <v>4</v>
      </c>
      <c r="S1427" s="3">
        <f>IFERROR(__xludf.DUMMYFUNCTION("IF(REGEXMATCH(Q1427,""(?i)c\+\+""),1,0)"),1.0)</f>
        <v>1</v>
      </c>
      <c r="T1427" s="3">
        <f>IFERROR(__xludf.DUMMYFUNCTION("IF(REGEXMATCH(Q1427,""(?i)machine learning""),1,0)"),1.0)</f>
        <v>1</v>
      </c>
      <c r="U1427" s="3">
        <f>IFERROR(__xludf.DUMMYFUNCTION("IF(REGEXMATCH(Q1427,""(?i)python""),1,0)"),0.0)</f>
        <v>0</v>
      </c>
      <c r="V1427" s="3">
        <f>IFERROR(__xludf.DUMMYFUNCTION("IF(REGEXMATCH(Q1427,""(?i)java""),1,0)"),0.0)</f>
        <v>0</v>
      </c>
      <c r="W1427" s="3">
        <f>IFERROR(__xludf.DUMMYFUNCTION("IF(REGEXMATCH(Q1427,""(?i)sql""),1,0)"),0.0)</f>
        <v>0</v>
      </c>
      <c r="X1427" s="3">
        <f>IFERROR(__xludf.DUMMYFUNCTION("IF(REGEXMATCH(Q1427,""(?i)web development""),1,0)"),1.0)</f>
        <v>1</v>
      </c>
      <c r="Y1427" s="3">
        <f>IFERROR(__xludf.DUMMYFUNCTION("IF(REGEXMATCH(Q1427,""(?i)data science""),1,0)"),1.0)</f>
        <v>1</v>
      </c>
      <c r="Z1427" s="3" t="s">
        <v>45</v>
      </c>
      <c r="AA1427" s="3" t="s">
        <v>85</v>
      </c>
      <c r="AB1427" s="3" t="s">
        <v>66</v>
      </c>
      <c r="AC1427" s="3" t="s">
        <v>46</v>
      </c>
      <c r="AD1427" s="3">
        <v>7.5</v>
      </c>
      <c r="AE1427" s="3" t="s">
        <v>61</v>
      </c>
      <c r="AF1427" s="3">
        <v>6.93</v>
      </c>
      <c r="AG1427" s="3">
        <v>6.74</v>
      </c>
      <c r="AH1427" s="3">
        <v>6.7</v>
      </c>
      <c r="AI1427" s="3">
        <v>7.53</v>
      </c>
      <c r="AJ1427" s="3">
        <v>6.06</v>
      </c>
      <c r="AK1427" s="3">
        <v>5.92</v>
      </c>
      <c r="AL1427" s="3">
        <v>5.88</v>
      </c>
      <c r="AM1427" s="3">
        <v>9.05</v>
      </c>
    </row>
    <row r="1428">
      <c r="A1428" s="3" t="s">
        <v>2957</v>
      </c>
      <c r="B1428" s="3" t="s">
        <v>252</v>
      </c>
      <c r="C1428" s="4">
        <v>23.0</v>
      </c>
      <c r="D1428" s="3" t="s">
        <v>58</v>
      </c>
      <c r="E1428" s="3" t="s">
        <v>70</v>
      </c>
      <c r="F1428" s="5">
        <v>7.6</v>
      </c>
      <c r="G1428" s="3">
        <v>0.0</v>
      </c>
      <c r="H1428" s="5">
        <v>76.52</v>
      </c>
      <c r="I1428" s="3" t="s">
        <v>10</v>
      </c>
      <c r="J1428" s="3">
        <f>IFERROR(__xludf.DUMMYFUNCTION("COUNTA(SPLIT(I1428,"",""))"),1.0)</f>
        <v>1</v>
      </c>
      <c r="K1428" s="3">
        <f>IFERROR(__xludf.DUMMYFUNCTION("IF(REGEXMATCH(I1428,""(?i)literary society""),1,0)"),1.0)</f>
        <v>1</v>
      </c>
      <c r="L1428" s="3">
        <f>IFERROR(__xludf.DUMMYFUNCTION("IF(REGEXMATCH(I1428,""(?i)robotics""),1,0)"),0.0)</f>
        <v>0</v>
      </c>
      <c r="M1428" s="3">
        <f>IFERROR(__xludf.DUMMYFUNCTION("IF(REGEXMATCH(I1428,""(?i)coding club""),1,0)"),0.0)</f>
        <v>0</v>
      </c>
      <c r="N1428" s="3">
        <f>IFERROR(__xludf.DUMMYFUNCTION("IF(REGEXMATCH(I1428,""(?i)entrepreneurship cell""),1,0)"),0.0)</f>
        <v>0</v>
      </c>
      <c r="O1428" s="3">
        <f>IFERROR(__xludf.DUMMYFUNCTION("IF(REGEXMATCH(I1428,""(?i)cultural club""),1,0)"),0.0)</f>
        <v>0</v>
      </c>
      <c r="P1428" s="3">
        <f>IFERROR(__xludf.DUMMYFUNCTION("IF(REGEXMATCH(I1428,""(?i)sports club""),1,0)"),0.0)</f>
        <v>0</v>
      </c>
      <c r="Q1428" s="3" t="s">
        <v>1544</v>
      </c>
      <c r="R1428" s="3">
        <f>IFERROR(__xludf.DUMMYFUNCTION("COUNTA(SPLIT(Q1428,"",""))"),2.0)</f>
        <v>2</v>
      </c>
      <c r="S1428" s="3">
        <f>IFERROR(__xludf.DUMMYFUNCTION("IF(REGEXMATCH(Q1428,""(?i)c\+\+""),1,0)"),0.0)</f>
        <v>0</v>
      </c>
      <c r="T1428" s="3">
        <f>IFERROR(__xludf.DUMMYFUNCTION("IF(REGEXMATCH(Q1428,""(?i)machine learning""),1,0)"),1.0)</f>
        <v>1</v>
      </c>
      <c r="U1428" s="3">
        <f>IFERROR(__xludf.DUMMYFUNCTION("IF(REGEXMATCH(Q1428,""(?i)python""),1,0)"),1.0)</f>
        <v>1</v>
      </c>
      <c r="V1428" s="3">
        <f>IFERROR(__xludf.DUMMYFUNCTION("IF(REGEXMATCH(Q1428,""(?i)java""),1,0)"),0.0)</f>
        <v>0</v>
      </c>
      <c r="W1428" s="3">
        <f>IFERROR(__xludf.DUMMYFUNCTION("IF(REGEXMATCH(Q1428,""(?i)sql""),1,0)"),0.0)</f>
        <v>0</v>
      </c>
      <c r="X1428" s="3">
        <f>IFERROR(__xludf.DUMMYFUNCTION("IF(REGEXMATCH(Q1428,""(?i)web development""),1,0)"),0.0)</f>
        <v>0</v>
      </c>
      <c r="Y1428" s="3">
        <f>IFERROR(__xludf.DUMMYFUNCTION("IF(REGEXMATCH(Q1428,""(?i)data science""),1,0)"),0.0)</f>
        <v>0</v>
      </c>
      <c r="Z1428" s="3" t="s">
        <v>45</v>
      </c>
      <c r="AA1428" s="3" t="s">
        <v>46</v>
      </c>
      <c r="AB1428" s="3" t="s">
        <v>47</v>
      </c>
      <c r="AC1428" s="3" t="s">
        <v>48</v>
      </c>
      <c r="AD1428" s="3">
        <v>0.0</v>
      </c>
      <c r="AE1428" s="3" t="s">
        <v>49</v>
      </c>
      <c r="AF1428" s="3">
        <v>7.7</v>
      </c>
      <c r="AG1428" s="3">
        <v>9.7</v>
      </c>
      <c r="AH1428" s="3">
        <v>7.38</v>
      </c>
      <c r="AI1428" s="3">
        <v>9.12</v>
      </c>
      <c r="AJ1428" s="3">
        <v>6.31</v>
      </c>
      <c r="AK1428" s="3">
        <v>6.38</v>
      </c>
      <c r="AL1428" s="3">
        <v>6.75</v>
      </c>
      <c r="AM1428" s="3">
        <v>7.43</v>
      </c>
    </row>
    <row r="1429">
      <c r="A1429" s="3" t="s">
        <v>2958</v>
      </c>
      <c r="B1429" s="3" t="s">
        <v>2959</v>
      </c>
      <c r="C1429" s="4">
        <v>20.0</v>
      </c>
      <c r="D1429" s="3" t="s">
        <v>41</v>
      </c>
      <c r="E1429" s="3" t="s">
        <v>52</v>
      </c>
      <c r="F1429" s="5">
        <v>6.9</v>
      </c>
      <c r="G1429" s="3">
        <v>1.0</v>
      </c>
      <c r="H1429" s="5">
        <v>67.27</v>
      </c>
      <c r="I1429" s="3" t="s">
        <v>11</v>
      </c>
      <c r="J1429" s="3">
        <f>IFERROR(__xludf.DUMMYFUNCTION("COUNTA(SPLIT(I1429,"",""))"),1.0)</f>
        <v>1</v>
      </c>
      <c r="K1429" s="3">
        <f>IFERROR(__xludf.DUMMYFUNCTION("IF(REGEXMATCH(I1429,""(?i)literary society""),1,0)"),0.0)</f>
        <v>0</v>
      </c>
      <c r="L1429" s="3">
        <f>IFERROR(__xludf.DUMMYFUNCTION("IF(REGEXMATCH(I1429,""(?i)robotics""),1,0)"),1.0)</f>
        <v>1</v>
      </c>
      <c r="M1429" s="3">
        <f>IFERROR(__xludf.DUMMYFUNCTION("IF(REGEXMATCH(I1429,""(?i)coding club""),1,0)"),0.0)</f>
        <v>0</v>
      </c>
      <c r="N1429" s="3">
        <f>IFERROR(__xludf.DUMMYFUNCTION("IF(REGEXMATCH(I1429,""(?i)entrepreneurship cell""),1,0)"),0.0)</f>
        <v>0</v>
      </c>
      <c r="O1429" s="3">
        <f>IFERROR(__xludf.DUMMYFUNCTION("IF(REGEXMATCH(I1429,""(?i)cultural club""),1,0)"),0.0)</f>
        <v>0</v>
      </c>
      <c r="P1429" s="3">
        <f>IFERROR(__xludf.DUMMYFUNCTION("IF(REGEXMATCH(I1429,""(?i)sports club""),1,0)"),0.0)</f>
        <v>0</v>
      </c>
      <c r="Q1429" s="3" t="s">
        <v>796</v>
      </c>
      <c r="R1429" s="3">
        <f>IFERROR(__xludf.DUMMYFUNCTION("COUNTA(SPLIT(Q1429,"",""))"),2.0)</f>
        <v>2</v>
      </c>
      <c r="S1429" s="3">
        <f>IFERROR(__xludf.DUMMYFUNCTION("IF(REGEXMATCH(Q1429,""(?i)c\+\+""),1,0)"),0.0)</f>
        <v>0</v>
      </c>
      <c r="T1429" s="3">
        <f>IFERROR(__xludf.DUMMYFUNCTION("IF(REGEXMATCH(Q1429,""(?i)machine learning""),1,0)"),1.0)</f>
        <v>1</v>
      </c>
      <c r="U1429" s="3">
        <f>IFERROR(__xludf.DUMMYFUNCTION("IF(REGEXMATCH(Q1429,""(?i)python""),1,0)"),0.0)</f>
        <v>0</v>
      </c>
      <c r="V1429" s="3">
        <f>IFERROR(__xludf.DUMMYFUNCTION("IF(REGEXMATCH(Q1429,""(?i)java""),1,0)"),0.0)</f>
        <v>0</v>
      </c>
      <c r="W1429" s="3">
        <f>IFERROR(__xludf.DUMMYFUNCTION("IF(REGEXMATCH(Q1429,""(?i)sql""),1,0)"),0.0)</f>
        <v>0</v>
      </c>
      <c r="X1429" s="3">
        <f>IFERROR(__xludf.DUMMYFUNCTION("IF(REGEXMATCH(Q1429,""(?i)web development""),1,0)"),1.0)</f>
        <v>1</v>
      </c>
      <c r="Y1429" s="3">
        <f>IFERROR(__xludf.DUMMYFUNCTION("IF(REGEXMATCH(Q1429,""(?i)data science""),1,0)"),0.0)</f>
        <v>0</v>
      </c>
      <c r="Z1429" s="3" t="s">
        <v>45</v>
      </c>
      <c r="AA1429" s="3" t="s">
        <v>67</v>
      </c>
      <c r="AB1429" s="3" t="s">
        <v>47</v>
      </c>
      <c r="AC1429" s="3" t="s">
        <v>48</v>
      </c>
      <c r="AD1429" s="3">
        <v>0.0</v>
      </c>
      <c r="AE1429" s="3" t="s">
        <v>49</v>
      </c>
      <c r="AF1429" s="3">
        <v>7.66</v>
      </c>
      <c r="AG1429" s="3">
        <v>5.89</v>
      </c>
      <c r="AH1429" s="3">
        <v>5.54</v>
      </c>
      <c r="AI1429" s="3">
        <v>8.87</v>
      </c>
      <c r="AJ1429" s="3">
        <v>5.38</v>
      </c>
      <c r="AK1429" s="3">
        <v>6.65</v>
      </c>
      <c r="AL1429" s="3">
        <v>6.94</v>
      </c>
      <c r="AM1429" s="3">
        <v>8.31</v>
      </c>
    </row>
    <row r="1430">
      <c r="A1430" s="3" t="s">
        <v>2960</v>
      </c>
      <c r="B1430" s="3" t="s">
        <v>2961</v>
      </c>
      <c r="C1430" s="4">
        <v>21.0</v>
      </c>
      <c r="D1430" s="3" t="s">
        <v>41</v>
      </c>
      <c r="E1430" s="3" t="s">
        <v>92</v>
      </c>
      <c r="F1430" s="5">
        <v>6.9</v>
      </c>
      <c r="G1430" s="3">
        <v>3.0</v>
      </c>
      <c r="H1430" s="5">
        <v>76.78</v>
      </c>
      <c r="I1430" s="3" t="s">
        <v>138</v>
      </c>
      <c r="J1430" s="3">
        <f>IFERROR(__xludf.DUMMYFUNCTION("COUNTA(SPLIT(I1430,"",""))"),3.0)</f>
        <v>3</v>
      </c>
      <c r="K1430" s="3">
        <f>IFERROR(__xludf.DUMMYFUNCTION("IF(REGEXMATCH(I1430,""(?i)literary society""),1,0)"),1.0)</f>
        <v>1</v>
      </c>
      <c r="L1430" s="3">
        <f>IFERROR(__xludf.DUMMYFUNCTION("IF(REGEXMATCH(I1430,""(?i)robotics""),1,0)"),1.0)</f>
        <v>1</v>
      </c>
      <c r="M1430" s="3">
        <f>IFERROR(__xludf.DUMMYFUNCTION("IF(REGEXMATCH(I1430,""(?i)coding club""),1,0)"),0.0)</f>
        <v>0</v>
      </c>
      <c r="N1430" s="3">
        <f>IFERROR(__xludf.DUMMYFUNCTION("IF(REGEXMATCH(I1430,""(?i)entrepreneurship cell""),1,0)"),0.0)</f>
        <v>0</v>
      </c>
      <c r="O1430" s="3">
        <f>IFERROR(__xludf.DUMMYFUNCTION("IF(REGEXMATCH(I1430,""(?i)cultural club""),1,0)"),0.0)</f>
        <v>0</v>
      </c>
      <c r="P1430" s="3">
        <f>IFERROR(__xludf.DUMMYFUNCTION("IF(REGEXMATCH(I1430,""(?i)sports club""),1,0)"),1.0)</f>
        <v>1</v>
      </c>
      <c r="Q1430" s="3" t="s">
        <v>257</v>
      </c>
      <c r="R1430" s="3">
        <f>IFERROR(__xludf.DUMMYFUNCTION("COUNTA(SPLIT(Q1430,"",""))"),2.0)</f>
        <v>2</v>
      </c>
      <c r="S1430" s="3">
        <f>IFERROR(__xludf.DUMMYFUNCTION("IF(REGEXMATCH(Q1430,""(?i)c\+\+""),1,0)"),0.0)</f>
        <v>0</v>
      </c>
      <c r="T1430" s="3">
        <f>IFERROR(__xludf.DUMMYFUNCTION("IF(REGEXMATCH(Q1430,""(?i)machine learning""),1,0)"),1.0)</f>
        <v>1</v>
      </c>
      <c r="U1430" s="3">
        <f>IFERROR(__xludf.DUMMYFUNCTION("IF(REGEXMATCH(Q1430,""(?i)python""),1,0)"),1.0)</f>
        <v>1</v>
      </c>
      <c r="V1430" s="3">
        <f>IFERROR(__xludf.DUMMYFUNCTION("IF(REGEXMATCH(Q1430,""(?i)java""),1,0)"),0.0)</f>
        <v>0</v>
      </c>
      <c r="W1430" s="3">
        <f>IFERROR(__xludf.DUMMYFUNCTION("IF(REGEXMATCH(Q1430,""(?i)sql""),1,0)"),0.0)</f>
        <v>0</v>
      </c>
      <c r="X1430" s="3">
        <f>IFERROR(__xludf.DUMMYFUNCTION("IF(REGEXMATCH(Q1430,""(?i)web development""),1,0)"),0.0)</f>
        <v>0</v>
      </c>
      <c r="Y1430" s="3">
        <f>IFERROR(__xludf.DUMMYFUNCTION("IF(REGEXMATCH(Q1430,""(?i)data science""),1,0)"),0.0)</f>
        <v>0</v>
      </c>
      <c r="Z1430" s="3" t="s">
        <v>45</v>
      </c>
      <c r="AA1430" s="3" t="s">
        <v>85</v>
      </c>
      <c r="AB1430" s="3" t="s">
        <v>66</v>
      </c>
      <c r="AC1430" s="3" t="s">
        <v>72</v>
      </c>
      <c r="AD1430" s="3">
        <v>7.21</v>
      </c>
      <c r="AE1430" s="3" t="s">
        <v>72</v>
      </c>
      <c r="AF1430" s="3">
        <v>5.8</v>
      </c>
      <c r="AG1430" s="3">
        <v>6.67</v>
      </c>
      <c r="AH1430" s="3">
        <v>6.53</v>
      </c>
      <c r="AI1430" s="3">
        <v>6.35</v>
      </c>
      <c r="AJ1430" s="3">
        <v>8.77</v>
      </c>
      <c r="AK1430" s="3">
        <v>7.4</v>
      </c>
      <c r="AL1430" s="3">
        <v>5.74</v>
      </c>
      <c r="AM1430" s="3">
        <v>7.92</v>
      </c>
    </row>
    <row r="1431">
      <c r="A1431" s="3" t="s">
        <v>2962</v>
      </c>
      <c r="B1431" s="3" t="s">
        <v>2963</v>
      </c>
      <c r="C1431" s="4">
        <v>18.0</v>
      </c>
      <c r="D1431" s="3" t="s">
        <v>41</v>
      </c>
      <c r="E1431" s="3" t="s">
        <v>42</v>
      </c>
      <c r="F1431" s="5">
        <v>6.86</v>
      </c>
      <c r="G1431" s="3">
        <v>0.0</v>
      </c>
      <c r="H1431" s="5">
        <v>61.46</v>
      </c>
      <c r="I1431" s="3" t="s">
        <v>10</v>
      </c>
      <c r="J1431" s="3">
        <f>IFERROR(__xludf.DUMMYFUNCTION("COUNTA(SPLIT(I1431,"",""))"),1.0)</f>
        <v>1</v>
      </c>
      <c r="K1431" s="3">
        <f>IFERROR(__xludf.DUMMYFUNCTION("IF(REGEXMATCH(I1431,""(?i)literary society""),1,0)"),1.0)</f>
        <v>1</v>
      </c>
      <c r="L1431" s="3">
        <f>IFERROR(__xludf.DUMMYFUNCTION("IF(REGEXMATCH(I1431,""(?i)robotics""),1,0)"),0.0)</f>
        <v>0</v>
      </c>
      <c r="M1431" s="3">
        <f>IFERROR(__xludf.DUMMYFUNCTION("IF(REGEXMATCH(I1431,""(?i)coding club""),1,0)"),0.0)</f>
        <v>0</v>
      </c>
      <c r="N1431" s="3">
        <f>IFERROR(__xludf.DUMMYFUNCTION("IF(REGEXMATCH(I1431,""(?i)entrepreneurship cell""),1,0)"),0.0)</f>
        <v>0</v>
      </c>
      <c r="O1431" s="3">
        <f>IFERROR(__xludf.DUMMYFUNCTION("IF(REGEXMATCH(I1431,""(?i)cultural club""),1,0)"),0.0)</f>
        <v>0</v>
      </c>
      <c r="P1431" s="3">
        <f>IFERROR(__xludf.DUMMYFUNCTION("IF(REGEXMATCH(I1431,""(?i)sports club""),1,0)"),0.0)</f>
        <v>0</v>
      </c>
      <c r="Q1431" s="3" t="s">
        <v>1332</v>
      </c>
      <c r="R1431" s="3">
        <f>IFERROR(__xludf.DUMMYFUNCTION("COUNTA(SPLIT(Q1431,"",""))"),3.0)</f>
        <v>3</v>
      </c>
      <c r="S1431" s="3">
        <f>IFERROR(__xludf.DUMMYFUNCTION("IF(REGEXMATCH(Q1431,""(?i)c\+\+""),1,0)"),0.0)</f>
        <v>0</v>
      </c>
      <c r="T1431" s="3">
        <f>IFERROR(__xludf.DUMMYFUNCTION("IF(REGEXMATCH(Q1431,""(?i)machine learning""),1,0)"),0.0)</f>
        <v>0</v>
      </c>
      <c r="U1431" s="3">
        <f>IFERROR(__xludf.DUMMYFUNCTION("IF(REGEXMATCH(Q1431,""(?i)python""),1,0)"),0.0)</f>
        <v>0</v>
      </c>
      <c r="V1431" s="3">
        <f>IFERROR(__xludf.DUMMYFUNCTION("IF(REGEXMATCH(Q1431,""(?i)java""),1,0)"),1.0)</f>
        <v>1</v>
      </c>
      <c r="W1431" s="3">
        <f>IFERROR(__xludf.DUMMYFUNCTION("IF(REGEXMATCH(Q1431,""(?i)sql""),1,0)"),1.0)</f>
        <v>1</v>
      </c>
      <c r="X1431" s="3">
        <f>IFERROR(__xludf.DUMMYFUNCTION("IF(REGEXMATCH(Q1431,""(?i)web development""),1,0)"),1.0)</f>
        <v>1</v>
      </c>
      <c r="Y1431" s="3">
        <f>IFERROR(__xludf.DUMMYFUNCTION("IF(REGEXMATCH(Q1431,""(?i)data science""),1,0)"),0.0)</f>
        <v>0</v>
      </c>
      <c r="Z1431" s="3" t="s">
        <v>55</v>
      </c>
      <c r="AA1431" s="3" t="s">
        <v>48</v>
      </c>
      <c r="AB1431" s="3" t="s">
        <v>66</v>
      </c>
      <c r="AC1431" s="3" t="s">
        <v>46</v>
      </c>
      <c r="AD1431" s="3">
        <v>3.9</v>
      </c>
      <c r="AE1431" s="3" t="s">
        <v>75</v>
      </c>
      <c r="AF1431" s="3">
        <v>6.24</v>
      </c>
      <c r="AG1431" s="3">
        <v>6.87</v>
      </c>
      <c r="AH1431" s="3">
        <v>6.28</v>
      </c>
      <c r="AI1431" s="3">
        <v>6.39</v>
      </c>
      <c r="AJ1431" s="3">
        <v>8.58</v>
      </c>
      <c r="AK1431" s="3">
        <v>7.03</v>
      </c>
      <c r="AL1431" s="3">
        <v>7.12</v>
      </c>
      <c r="AM1431" s="3">
        <v>6.33</v>
      </c>
    </row>
    <row r="1432">
      <c r="A1432" s="3" t="s">
        <v>2964</v>
      </c>
      <c r="B1432" s="3" t="s">
        <v>91</v>
      </c>
      <c r="C1432" s="4">
        <v>23.0</v>
      </c>
      <c r="D1432" s="3" t="s">
        <v>41</v>
      </c>
      <c r="E1432" s="3" t="s">
        <v>52</v>
      </c>
      <c r="F1432" s="5">
        <v>7.2</v>
      </c>
      <c r="G1432" s="3">
        <v>2.0</v>
      </c>
      <c r="H1432" s="5">
        <v>84.17</v>
      </c>
      <c r="I1432" s="3" t="s">
        <v>64</v>
      </c>
      <c r="J1432" s="3">
        <f>IFERROR(__xludf.DUMMYFUNCTION("COUNTA(SPLIT(I1432,"",""))"),2.0)</f>
        <v>2</v>
      </c>
      <c r="K1432" s="3">
        <f>IFERROR(__xludf.DUMMYFUNCTION("IF(REGEXMATCH(I1432,""(?i)literary society""),1,0)"),0.0)</f>
        <v>0</v>
      </c>
      <c r="L1432" s="3">
        <f>IFERROR(__xludf.DUMMYFUNCTION("IF(REGEXMATCH(I1432,""(?i)robotics""),1,0)"),0.0)</f>
        <v>0</v>
      </c>
      <c r="M1432" s="3">
        <f>IFERROR(__xludf.DUMMYFUNCTION("IF(REGEXMATCH(I1432,""(?i)coding club""),1,0)"),1.0)</f>
        <v>1</v>
      </c>
      <c r="N1432" s="3">
        <f>IFERROR(__xludf.DUMMYFUNCTION("IF(REGEXMATCH(I1432,""(?i)entrepreneurship cell""),1,0)"),1.0)</f>
        <v>1</v>
      </c>
      <c r="O1432" s="3">
        <f>IFERROR(__xludf.DUMMYFUNCTION("IF(REGEXMATCH(I1432,""(?i)cultural club""),1,0)"),0.0)</f>
        <v>0</v>
      </c>
      <c r="P1432" s="3">
        <f>IFERROR(__xludf.DUMMYFUNCTION("IF(REGEXMATCH(I1432,""(?i)sports club""),1,0)"),0.0)</f>
        <v>0</v>
      </c>
      <c r="Q1432" s="3" t="s">
        <v>150</v>
      </c>
      <c r="R1432" s="3">
        <f>IFERROR(__xludf.DUMMYFUNCTION("COUNTA(SPLIT(Q1432,"",""))"),3.0)</f>
        <v>3</v>
      </c>
      <c r="S1432" s="3">
        <f>IFERROR(__xludf.DUMMYFUNCTION("IF(REGEXMATCH(Q1432,""(?i)c\+\+""),1,0)"),1.0)</f>
        <v>1</v>
      </c>
      <c r="T1432" s="3">
        <f>IFERROR(__xludf.DUMMYFUNCTION("IF(REGEXMATCH(Q1432,""(?i)machine learning""),1,0)"),0.0)</f>
        <v>0</v>
      </c>
      <c r="U1432" s="3">
        <f>IFERROR(__xludf.DUMMYFUNCTION("IF(REGEXMATCH(Q1432,""(?i)python""),1,0)"),0.0)</f>
        <v>0</v>
      </c>
      <c r="V1432" s="3">
        <f>IFERROR(__xludf.DUMMYFUNCTION("IF(REGEXMATCH(Q1432,""(?i)java""),1,0)"),0.0)</f>
        <v>0</v>
      </c>
      <c r="W1432" s="3">
        <f>IFERROR(__xludf.DUMMYFUNCTION("IF(REGEXMATCH(Q1432,""(?i)sql""),1,0)"),1.0)</f>
        <v>1</v>
      </c>
      <c r="X1432" s="3">
        <f>IFERROR(__xludf.DUMMYFUNCTION("IF(REGEXMATCH(Q1432,""(?i)web development""),1,0)"),0.0)</f>
        <v>0</v>
      </c>
      <c r="Y1432" s="3">
        <f>IFERROR(__xludf.DUMMYFUNCTION("IF(REGEXMATCH(Q1432,""(?i)data science""),1,0)"),1.0)</f>
        <v>1</v>
      </c>
      <c r="Z1432" s="3" t="s">
        <v>45</v>
      </c>
      <c r="AA1432" s="3" t="s">
        <v>72</v>
      </c>
      <c r="AB1432" s="3" t="s">
        <v>47</v>
      </c>
      <c r="AC1432" s="3" t="s">
        <v>48</v>
      </c>
      <c r="AD1432" s="3">
        <v>0.0</v>
      </c>
      <c r="AE1432" s="3" t="s">
        <v>49</v>
      </c>
      <c r="AF1432" s="3">
        <v>6.8</v>
      </c>
      <c r="AG1432" s="3">
        <v>6.39</v>
      </c>
      <c r="AH1432" s="3">
        <v>7.14</v>
      </c>
      <c r="AI1432" s="3">
        <v>7.01</v>
      </c>
      <c r="AJ1432" s="3">
        <v>8.35</v>
      </c>
      <c r="AK1432" s="3">
        <v>6.89</v>
      </c>
      <c r="AL1432" s="3">
        <v>8.37</v>
      </c>
      <c r="AM1432" s="3">
        <v>6.68</v>
      </c>
    </row>
    <row r="1433">
      <c r="A1433" s="3" t="s">
        <v>2965</v>
      </c>
      <c r="B1433" s="3" t="s">
        <v>143</v>
      </c>
      <c r="C1433" s="4">
        <v>22.0</v>
      </c>
      <c r="D1433" s="3" t="s">
        <v>41</v>
      </c>
      <c r="E1433" s="3" t="s">
        <v>59</v>
      </c>
      <c r="F1433" s="5">
        <v>7.16</v>
      </c>
      <c r="G1433" s="3">
        <v>3.0</v>
      </c>
      <c r="H1433" s="5">
        <v>80.73</v>
      </c>
      <c r="I1433" s="3" t="s">
        <v>2473</v>
      </c>
      <c r="J1433" s="3">
        <f>IFERROR(__xludf.DUMMYFUNCTION("COUNTA(SPLIT(I1433,"",""))"),3.0)</f>
        <v>3</v>
      </c>
      <c r="K1433" s="3">
        <f>IFERROR(__xludf.DUMMYFUNCTION("IF(REGEXMATCH(I1433,""(?i)literary society""),1,0)"),0.0)</f>
        <v>0</v>
      </c>
      <c r="L1433" s="3">
        <f>IFERROR(__xludf.DUMMYFUNCTION("IF(REGEXMATCH(I1433,""(?i)robotics""),1,0)"),1.0)</f>
        <v>1</v>
      </c>
      <c r="M1433" s="3">
        <f>IFERROR(__xludf.DUMMYFUNCTION("IF(REGEXMATCH(I1433,""(?i)coding club""),1,0)"),1.0)</f>
        <v>1</v>
      </c>
      <c r="N1433" s="3">
        <f>IFERROR(__xludf.DUMMYFUNCTION("IF(REGEXMATCH(I1433,""(?i)entrepreneurship cell""),1,0)"),0.0)</f>
        <v>0</v>
      </c>
      <c r="O1433" s="3">
        <f>IFERROR(__xludf.DUMMYFUNCTION("IF(REGEXMATCH(I1433,""(?i)cultural club""),1,0)"),0.0)</f>
        <v>0</v>
      </c>
      <c r="P1433" s="3">
        <f>IFERROR(__xludf.DUMMYFUNCTION("IF(REGEXMATCH(I1433,""(?i)sports club""),1,0)"),1.0)</f>
        <v>1</v>
      </c>
      <c r="Q1433" s="3" t="s">
        <v>230</v>
      </c>
      <c r="R1433" s="3">
        <f>IFERROR(__xludf.DUMMYFUNCTION("COUNTA(SPLIT(Q1433,"",""))"),2.0)</f>
        <v>2</v>
      </c>
      <c r="S1433" s="3">
        <f>IFERROR(__xludf.DUMMYFUNCTION("IF(REGEXMATCH(Q1433,""(?i)c\+\+""),1,0)"),1.0)</f>
        <v>1</v>
      </c>
      <c r="T1433" s="3">
        <f>IFERROR(__xludf.DUMMYFUNCTION("IF(REGEXMATCH(Q1433,""(?i)machine learning""),1,0)"),0.0)</f>
        <v>0</v>
      </c>
      <c r="U1433" s="3">
        <f>IFERROR(__xludf.DUMMYFUNCTION("IF(REGEXMATCH(Q1433,""(?i)python""),1,0)"),0.0)</f>
        <v>0</v>
      </c>
      <c r="V1433" s="3">
        <f>IFERROR(__xludf.DUMMYFUNCTION("IF(REGEXMATCH(Q1433,""(?i)java""),1,0)"),1.0)</f>
        <v>1</v>
      </c>
      <c r="W1433" s="3">
        <f>IFERROR(__xludf.DUMMYFUNCTION("IF(REGEXMATCH(Q1433,""(?i)sql""),1,0)"),0.0)</f>
        <v>0</v>
      </c>
      <c r="X1433" s="3">
        <f>IFERROR(__xludf.DUMMYFUNCTION("IF(REGEXMATCH(Q1433,""(?i)web development""),1,0)"),0.0)</f>
        <v>0</v>
      </c>
      <c r="Y1433" s="3">
        <f>IFERROR(__xludf.DUMMYFUNCTION("IF(REGEXMATCH(Q1433,""(?i)data science""),1,0)"),0.0)</f>
        <v>0</v>
      </c>
      <c r="Z1433" s="3" t="s">
        <v>45</v>
      </c>
      <c r="AA1433" s="3" t="s">
        <v>46</v>
      </c>
      <c r="AB1433" s="3" t="s">
        <v>66</v>
      </c>
      <c r="AC1433" s="3" t="s">
        <v>72</v>
      </c>
      <c r="AD1433" s="3">
        <v>3.64</v>
      </c>
      <c r="AE1433" s="3" t="s">
        <v>75</v>
      </c>
      <c r="AF1433" s="3">
        <v>6.02</v>
      </c>
      <c r="AG1433" s="3">
        <v>6.17</v>
      </c>
      <c r="AH1433" s="3">
        <v>8.34</v>
      </c>
      <c r="AI1433" s="3">
        <v>8.29</v>
      </c>
      <c r="AJ1433" s="3">
        <v>6.69</v>
      </c>
      <c r="AK1433" s="3">
        <v>8.23</v>
      </c>
      <c r="AL1433" s="3">
        <v>6.83</v>
      </c>
      <c r="AM1433" s="3">
        <v>6.67</v>
      </c>
    </row>
    <row r="1434">
      <c r="A1434" s="3" t="s">
        <v>2966</v>
      </c>
      <c r="B1434" s="3" t="s">
        <v>190</v>
      </c>
      <c r="C1434" s="4">
        <v>18.0</v>
      </c>
      <c r="D1434" s="3" t="s">
        <v>58</v>
      </c>
      <c r="E1434" s="3" t="s">
        <v>82</v>
      </c>
      <c r="F1434" s="5">
        <v>7.05</v>
      </c>
      <c r="G1434" s="3">
        <v>1.0</v>
      </c>
      <c r="H1434" s="5">
        <v>71.47</v>
      </c>
      <c r="I1434" s="3" t="s">
        <v>538</v>
      </c>
      <c r="J1434" s="3">
        <f>IFERROR(__xludf.DUMMYFUNCTION("COUNTA(SPLIT(I1434,"",""))"),2.0)</f>
        <v>2</v>
      </c>
      <c r="K1434" s="3">
        <f>IFERROR(__xludf.DUMMYFUNCTION("IF(REGEXMATCH(I1434,""(?i)literary society""),1,0)"),0.0)</f>
        <v>0</v>
      </c>
      <c r="L1434" s="3">
        <f>IFERROR(__xludf.DUMMYFUNCTION("IF(REGEXMATCH(I1434,""(?i)robotics""),1,0)"),1.0)</f>
        <v>1</v>
      </c>
      <c r="M1434" s="3">
        <f>IFERROR(__xludf.DUMMYFUNCTION("IF(REGEXMATCH(I1434,""(?i)coding club""),1,0)"),0.0)</f>
        <v>0</v>
      </c>
      <c r="N1434" s="3">
        <f>IFERROR(__xludf.DUMMYFUNCTION("IF(REGEXMATCH(I1434,""(?i)entrepreneurship cell""),1,0)"),0.0)</f>
        <v>0</v>
      </c>
      <c r="O1434" s="3">
        <f>IFERROR(__xludf.DUMMYFUNCTION("IF(REGEXMATCH(I1434,""(?i)cultural club""),1,0)"),1.0)</f>
        <v>1</v>
      </c>
      <c r="P1434" s="3">
        <f>IFERROR(__xludf.DUMMYFUNCTION("IF(REGEXMATCH(I1434,""(?i)sports club""),1,0)"),0.0)</f>
        <v>0</v>
      </c>
      <c r="Q1434" s="3" t="s">
        <v>475</v>
      </c>
      <c r="R1434" s="3">
        <f>IFERROR(__xludf.DUMMYFUNCTION("COUNTA(SPLIT(Q1434,"",""))"),2.0)</f>
        <v>2</v>
      </c>
      <c r="S1434" s="3">
        <f>IFERROR(__xludf.DUMMYFUNCTION("IF(REGEXMATCH(Q1434,""(?i)c\+\+""),1,0)"),0.0)</f>
        <v>0</v>
      </c>
      <c r="T1434" s="3">
        <f>IFERROR(__xludf.DUMMYFUNCTION("IF(REGEXMATCH(Q1434,""(?i)machine learning""),1,0)"),0.0)</f>
        <v>0</v>
      </c>
      <c r="U1434" s="3">
        <f>IFERROR(__xludf.DUMMYFUNCTION("IF(REGEXMATCH(Q1434,""(?i)python""),1,0)"),1.0)</f>
        <v>1</v>
      </c>
      <c r="V1434" s="3">
        <f>IFERROR(__xludf.DUMMYFUNCTION("IF(REGEXMATCH(Q1434,""(?i)java""),1,0)"),1.0)</f>
        <v>1</v>
      </c>
      <c r="W1434" s="3">
        <f>IFERROR(__xludf.DUMMYFUNCTION("IF(REGEXMATCH(Q1434,""(?i)sql""),1,0)"),0.0)</f>
        <v>0</v>
      </c>
      <c r="X1434" s="3">
        <f>IFERROR(__xludf.DUMMYFUNCTION("IF(REGEXMATCH(Q1434,""(?i)web development""),1,0)"),0.0)</f>
        <v>0</v>
      </c>
      <c r="Y1434" s="3">
        <f>IFERROR(__xludf.DUMMYFUNCTION("IF(REGEXMATCH(Q1434,""(?i)data science""),1,0)"),0.0)</f>
        <v>0</v>
      </c>
      <c r="Z1434" s="3" t="s">
        <v>45</v>
      </c>
      <c r="AA1434" s="3" t="s">
        <v>85</v>
      </c>
      <c r="AB1434" s="3" t="s">
        <v>47</v>
      </c>
      <c r="AC1434" s="3" t="s">
        <v>48</v>
      </c>
      <c r="AD1434" s="3">
        <v>0.0</v>
      </c>
      <c r="AE1434" s="3" t="s">
        <v>49</v>
      </c>
      <c r="AF1434" s="3">
        <v>7.57</v>
      </c>
      <c r="AG1434" s="3">
        <v>6.62</v>
      </c>
      <c r="AH1434" s="3">
        <v>8.32</v>
      </c>
      <c r="AI1434" s="3">
        <v>6.71</v>
      </c>
      <c r="AJ1434" s="3">
        <v>6.05</v>
      </c>
      <c r="AK1434" s="3">
        <v>6.99</v>
      </c>
      <c r="AL1434" s="3">
        <v>6.18</v>
      </c>
      <c r="AM1434" s="3">
        <v>7.94</v>
      </c>
    </row>
    <row r="1435">
      <c r="A1435" s="3" t="s">
        <v>2967</v>
      </c>
      <c r="B1435" s="3" t="s">
        <v>2968</v>
      </c>
      <c r="C1435" s="4">
        <v>21.0</v>
      </c>
      <c r="D1435" s="3" t="s">
        <v>58</v>
      </c>
      <c r="E1435" s="3" t="s">
        <v>82</v>
      </c>
      <c r="F1435" s="5">
        <v>7.33</v>
      </c>
      <c r="G1435" s="3">
        <v>2.0</v>
      </c>
      <c r="H1435" s="5">
        <v>67.73</v>
      </c>
      <c r="I1435" s="3" t="s">
        <v>13</v>
      </c>
      <c r="J1435" s="3">
        <f>IFERROR(__xludf.DUMMYFUNCTION("COUNTA(SPLIT(I1435,"",""))"),1.0)</f>
        <v>1</v>
      </c>
      <c r="K1435" s="3">
        <f>IFERROR(__xludf.DUMMYFUNCTION("IF(REGEXMATCH(I1435,""(?i)literary society""),1,0)"),0.0)</f>
        <v>0</v>
      </c>
      <c r="L1435" s="3">
        <f>IFERROR(__xludf.DUMMYFUNCTION("IF(REGEXMATCH(I1435,""(?i)robotics""),1,0)"),0.0)</f>
        <v>0</v>
      </c>
      <c r="M1435" s="3">
        <f>IFERROR(__xludf.DUMMYFUNCTION("IF(REGEXMATCH(I1435,""(?i)coding club""),1,0)"),0.0)</f>
        <v>0</v>
      </c>
      <c r="N1435" s="3">
        <f>IFERROR(__xludf.DUMMYFUNCTION("IF(REGEXMATCH(I1435,""(?i)entrepreneurship cell""),1,0)"),1.0)</f>
        <v>1</v>
      </c>
      <c r="O1435" s="3">
        <f>IFERROR(__xludf.DUMMYFUNCTION("IF(REGEXMATCH(I1435,""(?i)cultural club""),1,0)"),0.0)</f>
        <v>0</v>
      </c>
      <c r="P1435" s="3">
        <f>IFERROR(__xludf.DUMMYFUNCTION("IF(REGEXMATCH(I1435,""(?i)sports club""),1,0)"),0.0)</f>
        <v>0</v>
      </c>
      <c r="Q1435" s="3" t="s">
        <v>264</v>
      </c>
      <c r="R1435" s="3">
        <f>IFERROR(__xludf.DUMMYFUNCTION("COUNTA(SPLIT(Q1435,"",""))"),3.0)</f>
        <v>3</v>
      </c>
      <c r="S1435" s="3">
        <f>IFERROR(__xludf.DUMMYFUNCTION("IF(REGEXMATCH(Q1435,""(?i)c\+\+""),1,0)"),1.0)</f>
        <v>1</v>
      </c>
      <c r="T1435" s="3">
        <f>IFERROR(__xludf.DUMMYFUNCTION("IF(REGEXMATCH(Q1435,""(?i)machine learning""),1,0)"),1.0)</f>
        <v>1</v>
      </c>
      <c r="U1435" s="3">
        <f>IFERROR(__xludf.DUMMYFUNCTION("IF(REGEXMATCH(Q1435,""(?i)python""),1,0)"),0.0)</f>
        <v>0</v>
      </c>
      <c r="V1435" s="3">
        <f>IFERROR(__xludf.DUMMYFUNCTION("IF(REGEXMATCH(Q1435,""(?i)java""),1,0)"),0.0)</f>
        <v>0</v>
      </c>
      <c r="W1435" s="3">
        <f>IFERROR(__xludf.DUMMYFUNCTION("IF(REGEXMATCH(Q1435,""(?i)sql""),1,0)"),0.0)</f>
        <v>0</v>
      </c>
      <c r="X1435" s="3">
        <f>IFERROR(__xludf.DUMMYFUNCTION("IF(REGEXMATCH(Q1435,""(?i)web development""),1,0)"),0.0)</f>
        <v>0</v>
      </c>
      <c r="Y1435" s="3">
        <f>IFERROR(__xludf.DUMMYFUNCTION("IF(REGEXMATCH(Q1435,""(?i)data science""),1,0)"),1.0)</f>
        <v>1</v>
      </c>
      <c r="Z1435" s="3" t="s">
        <v>45</v>
      </c>
      <c r="AA1435" s="3" t="s">
        <v>46</v>
      </c>
      <c r="AB1435" s="3" t="s">
        <v>47</v>
      </c>
      <c r="AC1435" s="3" t="s">
        <v>48</v>
      </c>
      <c r="AD1435" s="3">
        <v>0.0</v>
      </c>
      <c r="AE1435" s="3" t="s">
        <v>49</v>
      </c>
      <c r="AF1435" s="3">
        <v>5.43</v>
      </c>
      <c r="AG1435" s="3">
        <v>7.32</v>
      </c>
      <c r="AH1435" s="3">
        <v>7.46</v>
      </c>
      <c r="AI1435" s="3">
        <v>6.93</v>
      </c>
      <c r="AJ1435" s="3">
        <v>7.78</v>
      </c>
      <c r="AK1435" s="3">
        <v>8.92</v>
      </c>
      <c r="AL1435" s="3">
        <v>7.14</v>
      </c>
      <c r="AM1435" s="3">
        <v>7.69</v>
      </c>
    </row>
    <row r="1436">
      <c r="A1436" s="3" t="s">
        <v>2969</v>
      </c>
      <c r="B1436" s="3" t="s">
        <v>2970</v>
      </c>
      <c r="C1436" s="4">
        <v>18.0</v>
      </c>
      <c r="D1436" s="3" t="s">
        <v>58</v>
      </c>
      <c r="E1436" s="3" t="s">
        <v>82</v>
      </c>
      <c r="F1436" s="5">
        <v>6.98</v>
      </c>
      <c r="G1436" s="3">
        <v>0.0</v>
      </c>
      <c r="H1436" s="5">
        <v>60.72</v>
      </c>
      <c r="I1436" s="3" t="s">
        <v>368</v>
      </c>
      <c r="J1436" s="3">
        <f>IFERROR(__xludf.DUMMYFUNCTION("COUNTA(SPLIT(I1436,"",""))"),3.0)</f>
        <v>3</v>
      </c>
      <c r="K1436" s="3">
        <f>IFERROR(__xludf.DUMMYFUNCTION("IF(REGEXMATCH(I1436,""(?i)literary society""),1,0)"),0.0)</f>
        <v>0</v>
      </c>
      <c r="L1436" s="3">
        <f>IFERROR(__xludf.DUMMYFUNCTION("IF(REGEXMATCH(I1436,""(?i)robotics""),1,0)"),1.0)</f>
        <v>1</v>
      </c>
      <c r="M1436" s="3">
        <f>IFERROR(__xludf.DUMMYFUNCTION("IF(REGEXMATCH(I1436,""(?i)coding club""),1,0)"),1.0)</f>
        <v>1</v>
      </c>
      <c r="N1436" s="3">
        <f>IFERROR(__xludf.DUMMYFUNCTION("IF(REGEXMATCH(I1436,""(?i)entrepreneurship cell""),1,0)"),0.0)</f>
        <v>0</v>
      </c>
      <c r="O1436" s="3">
        <f>IFERROR(__xludf.DUMMYFUNCTION("IF(REGEXMATCH(I1436,""(?i)cultural club""),1,0)"),0.0)</f>
        <v>0</v>
      </c>
      <c r="P1436" s="3">
        <f>IFERROR(__xludf.DUMMYFUNCTION("IF(REGEXMATCH(I1436,""(?i)sports club""),1,0)"),1.0)</f>
        <v>1</v>
      </c>
      <c r="Q1436" s="3" t="s">
        <v>2671</v>
      </c>
      <c r="R1436" s="3">
        <f>IFERROR(__xludf.DUMMYFUNCTION("COUNTA(SPLIT(Q1436,"",""))"),3.0)</f>
        <v>3</v>
      </c>
      <c r="S1436" s="3">
        <f>IFERROR(__xludf.DUMMYFUNCTION("IF(REGEXMATCH(Q1436,""(?i)c\+\+""),1,0)"),0.0)</f>
        <v>0</v>
      </c>
      <c r="T1436" s="3">
        <f>IFERROR(__xludf.DUMMYFUNCTION("IF(REGEXMATCH(Q1436,""(?i)machine learning""),1,0)"),1.0)</f>
        <v>1</v>
      </c>
      <c r="U1436" s="3">
        <f>IFERROR(__xludf.DUMMYFUNCTION("IF(REGEXMATCH(Q1436,""(?i)python""),1,0)"),0.0)</f>
        <v>0</v>
      </c>
      <c r="V1436" s="3">
        <f>IFERROR(__xludf.DUMMYFUNCTION("IF(REGEXMATCH(Q1436,""(?i)java""),1,0)"),0.0)</f>
        <v>0</v>
      </c>
      <c r="W1436" s="3">
        <f>IFERROR(__xludf.DUMMYFUNCTION("IF(REGEXMATCH(Q1436,""(?i)sql""),1,0)"),1.0)</f>
        <v>1</v>
      </c>
      <c r="X1436" s="3">
        <f>IFERROR(__xludf.DUMMYFUNCTION("IF(REGEXMATCH(Q1436,""(?i)web development""),1,0)"),0.0)</f>
        <v>0</v>
      </c>
      <c r="Y1436" s="3">
        <f>IFERROR(__xludf.DUMMYFUNCTION("IF(REGEXMATCH(Q1436,""(?i)data science""),1,0)"),1.0)</f>
        <v>1</v>
      </c>
      <c r="Z1436" s="3" t="s">
        <v>55</v>
      </c>
      <c r="AA1436" s="3" t="s">
        <v>48</v>
      </c>
      <c r="AB1436" s="3" t="s">
        <v>66</v>
      </c>
      <c r="AC1436" s="3" t="s">
        <v>61</v>
      </c>
      <c r="AD1436" s="3">
        <v>4.74</v>
      </c>
      <c r="AE1436" s="3" t="s">
        <v>61</v>
      </c>
      <c r="AF1436" s="3">
        <v>7.05</v>
      </c>
      <c r="AG1436" s="3">
        <v>8.49</v>
      </c>
      <c r="AH1436" s="3">
        <v>6.19</v>
      </c>
      <c r="AI1436" s="3">
        <v>6.54</v>
      </c>
      <c r="AJ1436" s="3">
        <v>6.17</v>
      </c>
      <c r="AK1436" s="3">
        <v>5.55</v>
      </c>
      <c r="AL1436" s="3">
        <v>7.25</v>
      </c>
      <c r="AM1436" s="3">
        <v>8.6</v>
      </c>
    </row>
    <row r="1437">
      <c r="A1437" s="3" t="s">
        <v>2971</v>
      </c>
      <c r="B1437" s="3" t="s">
        <v>2972</v>
      </c>
      <c r="C1437" s="4">
        <v>20.0</v>
      </c>
      <c r="D1437" s="3" t="s">
        <v>58</v>
      </c>
      <c r="E1437" s="3" t="s">
        <v>42</v>
      </c>
      <c r="F1437" s="5">
        <v>7.14</v>
      </c>
      <c r="G1437" s="3">
        <v>2.0</v>
      </c>
      <c r="H1437" s="5">
        <v>95.54</v>
      </c>
      <c r="I1437" s="3" t="s">
        <v>14</v>
      </c>
      <c r="J1437" s="3">
        <f>IFERROR(__xludf.DUMMYFUNCTION("COUNTA(SPLIT(I1437,"",""))"),1.0)</f>
        <v>1</v>
      </c>
      <c r="K1437" s="3">
        <f>IFERROR(__xludf.DUMMYFUNCTION("IF(REGEXMATCH(I1437,""(?i)literary society""),1,0)"),0.0)</f>
        <v>0</v>
      </c>
      <c r="L1437" s="3">
        <f>IFERROR(__xludf.DUMMYFUNCTION("IF(REGEXMATCH(I1437,""(?i)robotics""),1,0)"),0.0)</f>
        <v>0</v>
      </c>
      <c r="M1437" s="3">
        <f>IFERROR(__xludf.DUMMYFUNCTION("IF(REGEXMATCH(I1437,""(?i)coding club""),1,0)"),0.0)</f>
        <v>0</v>
      </c>
      <c r="N1437" s="3">
        <f>IFERROR(__xludf.DUMMYFUNCTION("IF(REGEXMATCH(I1437,""(?i)entrepreneurship cell""),1,0)"),0.0)</f>
        <v>0</v>
      </c>
      <c r="O1437" s="3">
        <f>IFERROR(__xludf.DUMMYFUNCTION("IF(REGEXMATCH(I1437,""(?i)cultural club""),1,0)"),1.0)</f>
        <v>1</v>
      </c>
      <c r="P1437" s="3">
        <f>IFERROR(__xludf.DUMMYFUNCTION("IF(REGEXMATCH(I1437,""(?i)sports club""),1,0)"),0.0)</f>
        <v>0</v>
      </c>
      <c r="Q1437" s="3" t="s">
        <v>2493</v>
      </c>
      <c r="R1437" s="3">
        <f>IFERROR(__xludf.DUMMYFUNCTION("COUNTA(SPLIT(Q1437,"",""))"),4.0)</f>
        <v>4</v>
      </c>
      <c r="S1437" s="3">
        <f>IFERROR(__xludf.DUMMYFUNCTION("IF(REGEXMATCH(Q1437,""(?i)c\+\+""),1,0)"),0.0)</f>
        <v>0</v>
      </c>
      <c r="T1437" s="3">
        <f>IFERROR(__xludf.DUMMYFUNCTION("IF(REGEXMATCH(Q1437,""(?i)machine learning""),1,0)"),1.0)</f>
        <v>1</v>
      </c>
      <c r="U1437" s="3">
        <f>IFERROR(__xludf.DUMMYFUNCTION("IF(REGEXMATCH(Q1437,""(?i)python""),1,0)"),1.0)</f>
        <v>1</v>
      </c>
      <c r="V1437" s="3">
        <f>IFERROR(__xludf.DUMMYFUNCTION("IF(REGEXMATCH(Q1437,""(?i)java""),1,0)"),1.0)</f>
        <v>1</v>
      </c>
      <c r="W1437" s="3">
        <f>IFERROR(__xludf.DUMMYFUNCTION("IF(REGEXMATCH(Q1437,""(?i)sql""),1,0)"),0.0)</f>
        <v>0</v>
      </c>
      <c r="X1437" s="3">
        <f>IFERROR(__xludf.DUMMYFUNCTION("IF(REGEXMATCH(Q1437,""(?i)web development""),1,0)"),1.0)</f>
        <v>1</v>
      </c>
      <c r="Y1437" s="3">
        <f>IFERROR(__xludf.DUMMYFUNCTION("IF(REGEXMATCH(Q1437,""(?i)data science""),1,0)"),0.0)</f>
        <v>0</v>
      </c>
      <c r="Z1437" s="3" t="s">
        <v>45</v>
      </c>
      <c r="AA1437" s="3" t="s">
        <v>72</v>
      </c>
      <c r="AB1437" s="3" t="s">
        <v>47</v>
      </c>
      <c r="AC1437" s="3" t="s">
        <v>48</v>
      </c>
      <c r="AD1437" s="3">
        <v>0.0</v>
      </c>
      <c r="AE1437" s="3" t="s">
        <v>49</v>
      </c>
      <c r="AF1437" s="3">
        <v>8.4</v>
      </c>
      <c r="AG1437" s="3">
        <v>7.37</v>
      </c>
      <c r="AH1437" s="3">
        <v>7.04</v>
      </c>
      <c r="AI1437" s="3">
        <v>6.66</v>
      </c>
      <c r="AJ1437" s="3">
        <v>6.92</v>
      </c>
      <c r="AK1437" s="3">
        <v>8.15</v>
      </c>
      <c r="AL1437" s="3">
        <v>5.86</v>
      </c>
      <c r="AM1437" s="3">
        <v>6.72</v>
      </c>
    </row>
    <row r="1438">
      <c r="A1438" s="3" t="s">
        <v>2973</v>
      </c>
      <c r="B1438" s="3" t="s">
        <v>2974</v>
      </c>
      <c r="C1438" s="4">
        <v>23.0</v>
      </c>
      <c r="D1438" s="3" t="s">
        <v>41</v>
      </c>
      <c r="E1438" s="3" t="s">
        <v>42</v>
      </c>
      <c r="F1438" s="5">
        <v>6.9</v>
      </c>
      <c r="G1438" s="3">
        <v>2.0</v>
      </c>
      <c r="H1438" s="5">
        <v>60.62</v>
      </c>
      <c r="I1438" s="3" t="s">
        <v>1121</v>
      </c>
      <c r="J1438" s="3">
        <f>IFERROR(__xludf.DUMMYFUNCTION("COUNTA(SPLIT(I1438,"",""))"),3.0)</f>
        <v>3</v>
      </c>
      <c r="K1438" s="3">
        <f>IFERROR(__xludf.DUMMYFUNCTION("IF(REGEXMATCH(I1438,""(?i)literary society""),1,0)"),1.0)</f>
        <v>1</v>
      </c>
      <c r="L1438" s="3">
        <f>IFERROR(__xludf.DUMMYFUNCTION("IF(REGEXMATCH(I1438,""(?i)robotics""),1,0)"),0.0)</f>
        <v>0</v>
      </c>
      <c r="M1438" s="3">
        <f>IFERROR(__xludf.DUMMYFUNCTION("IF(REGEXMATCH(I1438,""(?i)coding club""),1,0)"),0.0)</f>
        <v>0</v>
      </c>
      <c r="N1438" s="3">
        <f>IFERROR(__xludf.DUMMYFUNCTION("IF(REGEXMATCH(I1438,""(?i)entrepreneurship cell""),1,0)"),1.0)</f>
        <v>1</v>
      </c>
      <c r="O1438" s="3">
        <f>IFERROR(__xludf.DUMMYFUNCTION("IF(REGEXMATCH(I1438,""(?i)cultural club""),1,0)"),0.0)</f>
        <v>0</v>
      </c>
      <c r="P1438" s="3">
        <f>IFERROR(__xludf.DUMMYFUNCTION("IF(REGEXMATCH(I1438,""(?i)sports club""),1,0)"),1.0)</f>
        <v>1</v>
      </c>
      <c r="Q1438" s="3" t="s">
        <v>2899</v>
      </c>
      <c r="R1438" s="3">
        <f>IFERROR(__xludf.DUMMYFUNCTION("COUNTA(SPLIT(Q1438,"",""))"),5.0)</f>
        <v>5</v>
      </c>
      <c r="S1438" s="3">
        <f>IFERROR(__xludf.DUMMYFUNCTION("IF(REGEXMATCH(Q1438,""(?i)c\+\+""),1,0)"),1.0)</f>
        <v>1</v>
      </c>
      <c r="T1438" s="3">
        <f>IFERROR(__xludf.DUMMYFUNCTION("IF(REGEXMATCH(Q1438,""(?i)machine learning""),1,0)"),1.0)</f>
        <v>1</v>
      </c>
      <c r="U1438" s="3">
        <f>IFERROR(__xludf.DUMMYFUNCTION("IF(REGEXMATCH(Q1438,""(?i)python""),1,0)"),1.0)</f>
        <v>1</v>
      </c>
      <c r="V1438" s="3">
        <f>IFERROR(__xludf.DUMMYFUNCTION("IF(REGEXMATCH(Q1438,""(?i)java""),1,0)"),0.0)</f>
        <v>0</v>
      </c>
      <c r="W1438" s="3">
        <f>IFERROR(__xludf.DUMMYFUNCTION("IF(REGEXMATCH(Q1438,""(?i)sql""),1,0)"),1.0)</f>
        <v>1</v>
      </c>
      <c r="X1438" s="3">
        <f>IFERROR(__xludf.DUMMYFUNCTION("IF(REGEXMATCH(Q1438,""(?i)web development""),1,0)"),1.0)</f>
        <v>1</v>
      </c>
      <c r="Y1438" s="3">
        <f>IFERROR(__xludf.DUMMYFUNCTION("IF(REGEXMATCH(Q1438,""(?i)data science""),1,0)"),0.0)</f>
        <v>0</v>
      </c>
      <c r="Z1438" s="3" t="s">
        <v>45</v>
      </c>
      <c r="AA1438" s="3" t="s">
        <v>72</v>
      </c>
      <c r="AB1438" s="3" t="s">
        <v>47</v>
      </c>
      <c r="AC1438" s="3" t="s">
        <v>48</v>
      </c>
      <c r="AD1438" s="3">
        <v>0.0</v>
      </c>
      <c r="AE1438" s="3" t="s">
        <v>49</v>
      </c>
      <c r="AF1438" s="3">
        <v>5.88</v>
      </c>
      <c r="AG1438" s="3">
        <v>6.08</v>
      </c>
      <c r="AH1438" s="3">
        <v>8.02</v>
      </c>
      <c r="AI1438" s="3">
        <v>7.27</v>
      </c>
      <c r="AJ1438" s="3">
        <v>7.55</v>
      </c>
      <c r="AK1438" s="3">
        <v>7.34</v>
      </c>
      <c r="AL1438" s="3">
        <v>7.39</v>
      </c>
      <c r="AM1438" s="3">
        <v>5.67</v>
      </c>
    </row>
    <row r="1439">
      <c r="A1439" s="3" t="s">
        <v>2975</v>
      </c>
      <c r="B1439" s="3" t="s">
        <v>2976</v>
      </c>
      <c r="C1439" s="4">
        <v>18.0</v>
      </c>
      <c r="D1439" s="3" t="s">
        <v>58</v>
      </c>
      <c r="E1439" s="3" t="s">
        <v>82</v>
      </c>
      <c r="F1439" s="5">
        <v>7.38</v>
      </c>
      <c r="G1439" s="3">
        <v>0.0</v>
      </c>
      <c r="H1439" s="5">
        <v>61.6</v>
      </c>
      <c r="I1439" s="3" t="s">
        <v>11</v>
      </c>
      <c r="J1439" s="3">
        <f>IFERROR(__xludf.DUMMYFUNCTION("COUNTA(SPLIT(I1439,"",""))"),1.0)</f>
        <v>1</v>
      </c>
      <c r="K1439" s="3">
        <f>IFERROR(__xludf.DUMMYFUNCTION("IF(REGEXMATCH(I1439,""(?i)literary society""),1,0)"),0.0)</f>
        <v>0</v>
      </c>
      <c r="L1439" s="3">
        <f>IFERROR(__xludf.DUMMYFUNCTION("IF(REGEXMATCH(I1439,""(?i)robotics""),1,0)"),1.0)</f>
        <v>1</v>
      </c>
      <c r="M1439" s="3">
        <f>IFERROR(__xludf.DUMMYFUNCTION("IF(REGEXMATCH(I1439,""(?i)coding club""),1,0)"),0.0)</f>
        <v>0</v>
      </c>
      <c r="N1439" s="3">
        <f>IFERROR(__xludf.DUMMYFUNCTION("IF(REGEXMATCH(I1439,""(?i)entrepreneurship cell""),1,0)"),0.0)</f>
        <v>0</v>
      </c>
      <c r="O1439" s="3">
        <f>IFERROR(__xludf.DUMMYFUNCTION("IF(REGEXMATCH(I1439,""(?i)cultural club""),1,0)"),0.0)</f>
        <v>0</v>
      </c>
      <c r="P1439" s="3">
        <f>IFERROR(__xludf.DUMMYFUNCTION("IF(REGEXMATCH(I1439,""(?i)sports club""),1,0)"),0.0)</f>
        <v>0</v>
      </c>
      <c r="Q1439" s="3" t="s">
        <v>477</v>
      </c>
      <c r="R1439" s="3">
        <f>IFERROR(__xludf.DUMMYFUNCTION("COUNTA(SPLIT(Q1439,"",""))"),4.0)</f>
        <v>4</v>
      </c>
      <c r="S1439" s="3">
        <f>IFERROR(__xludf.DUMMYFUNCTION("IF(REGEXMATCH(Q1439,""(?i)c\+\+""),1,0)"),0.0)</f>
        <v>0</v>
      </c>
      <c r="T1439" s="3">
        <f>IFERROR(__xludf.DUMMYFUNCTION("IF(REGEXMATCH(Q1439,""(?i)machine learning""),1,0)"),1.0)</f>
        <v>1</v>
      </c>
      <c r="U1439" s="3">
        <f>IFERROR(__xludf.DUMMYFUNCTION("IF(REGEXMATCH(Q1439,""(?i)python""),1,0)"),1.0)</f>
        <v>1</v>
      </c>
      <c r="V1439" s="3">
        <f>IFERROR(__xludf.DUMMYFUNCTION("IF(REGEXMATCH(Q1439,""(?i)java""),1,0)"),1.0)</f>
        <v>1</v>
      </c>
      <c r="W1439" s="3">
        <f>IFERROR(__xludf.DUMMYFUNCTION("IF(REGEXMATCH(Q1439,""(?i)sql""),1,0)"),0.0)</f>
        <v>0</v>
      </c>
      <c r="X1439" s="3">
        <f>IFERROR(__xludf.DUMMYFUNCTION("IF(REGEXMATCH(Q1439,""(?i)web development""),1,0)"),1.0)</f>
        <v>1</v>
      </c>
      <c r="Y1439" s="3">
        <f>IFERROR(__xludf.DUMMYFUNCTION("IF(REGEXMATCH(Q1439,""(?i)data science""),1,0)"),0.0)</f>
        <v>0</v>
      </c>
      <c r="Z1439" s="3" t="s">
        <v>55</v>
      </c>
      <c r="AA1439" s="3" t="s">
        <v>48</v>
      </c>
      <c r="AB1439" s="3" t="s">
        <v>47</v>
      </c>
      <c r="AC1439" s="3" t="s">
        <v>48</v>
      </c>
      <c r="AD1439" s="3">
        <v>0.0</v>
      </c>
      <c r="AE1439" s="3" t="s">
        <v>49</v>
      </c>
      <c r="AF1439" s="3">
        <v>8.0</v>
      </c>
      <c r="AG1439" s="3">
        <v>7.4</v>
      </c>
      <c r="AH1439" s="3">
        <v>4.66</v>
      </c>
      <c r="AI1439" s="3">
        <v>8.09</v>
      </c>
      <c r="AJ1439" s="3">
        <v>7.06</v>
      </c>
      <c r="AK1439" s="3">
        <v>7.35</v>
      </c>
      <c r="AL1439" s="3">
        <v>7.54</v>
      </c>
      <c r="AM1439" s="3">
        <v>8.94</v>
      </c>
    </row>
    <row r="1440">
      <c r="A1440" s="3" t="s">
        <v>2977</v>
      </c>
      <c r="B1440" s="3" t="s">
        <v>252</v>
      </c>
      <c r="C1440" s="4">
        <v>19.0</v>
      </c>
      <c r="D1440" s="3" t="s">
        <v>58</v>
      </c>
      <c r="E1440" s="3" t="s">
        <v>52</v>
      </c>
      <c r="F1440" s="5">
        <v>6.96</v>
      </c>
      <c r="G1440" s="3">
        <v>0.0</v>
      </c>
      <c r="H1440" s="5">
        <v>64.05</v>
      </c>
      <c r="I1440" s="3" t="s">
        <v>760</v>
      </c>
      <c r="J1440" s="3">
        <f>IFERROR(__xludf.DUMMYFUNCTION("COUNTA(SPLIT(I1440,"",""))"),2.0)</f>
        <v>2</v>
      </c>
      <c r="K1440" s="3">
        <f>IFERROR(__xludf.DUMMYFUNCTION("IF(REGEXMATCH(I1440,""(?i)literary society""),1,0)"),0.0)</f>
        <v>0</v>
      </c>
      <c r="L1440" s="3">
        <f>IFERROR(__xludf.DUMMYFUNCTION("IF(REGEXMATCH(I1440,""(?i)robotics""),1,0)"),1.0)</f>
        <v>1</v>
      </c>
      <c r="M1440" s="3">
        <f>IFERROR(__xludf.DUMMYFUNCTION("IF(REGEXMATCH(I1440,""(?i)coding club""),1,0)"),0.0)</f>
        <v>0</v>
      </c>
      <c r="N1440" s="3">
        <f>IFERROR(__xludf.DUMMYFUNCTION("IF(REGEXMATCH(I1440,""(?i)entrepreneurship cell""),1,0)"),1.0)</f>
        <v>1</v>
      </c>
      <c r="O1440" s="3">
        <f>IFERROR(__xludf.DUMMYFUNCTION("IF(REGEXMATCH(I1440,""(?i)cultural club""),1,0)"),0.0)</f>
        <v>0</v>
      </c>
      <c r="P1440" s="3">
        <f>IFERROR(__xludf.DUMMYFUNCTION("IF(REGEXMATCH(I1440,""(?i)sports club""),1,0)"),0.0)</f>
        <v>0</v>
      </c>
      <c r="Q1440" s="3" t="s">
        <v>1420</v>
      </c>
      <c r="R1440" s="3">
        <f>IFERROR(__xludf.DUMMYFUNCTION("COUNTA(SPLIT(Q1440,"",""))"),5.0)</f>
        <v>5</v>
      </c>
      <c r="S1440" s="3">
        <f>IFERROR(__xludf.DUMMYFUNCTION("IF(REGEXMATCH(Q1440,""(?i)c\+\+""),1,0)"),1.0)</f>
        <v>1</v>
      </c>
      <c r="T1440" s="3">
        <f>IFERROR(__xludf.DUMMYFUNCTION("IF(REGEXMATCH(Q1440,""(?i)machine learning""),1,0)"),1.0)</f>
        <v>1</v>
      </c>
      <c r="U1440" s="3">
        <f>IFERROR(__xludf.DUMMYFUNCTION("IF(REGEXMATCH(Q1440,""(?i)python""),1,0)"),1.0)</f>
        <v>1</v>
      </c>
      <c r="V1440" s="3">
        <f>IFERROR(__xludf.DUMMYFUNCTION("IF(REGEXMATCH(Q1440,""(?i)java""),1,0)"),1.0)</f>
        <v>1</v>
      </c>
      <c r="W1440" s="3">
        <f>IFERROR(__xludf.DUMMYFUNCTION("IF(REGEXMATCH(Q1440,""(?i)sql""),1,0)"),0.0)</f>
        <v>0</v>
      </c>
      <c r="X1440" s="3">
        <f>IFERROR(__xludf.DUMMYFUNCTION("IF(REGEXMATCH(Q1440,""(?i)web development""),1,0)"),1.0)</f>
        <v>1</v>
      </c>
      <c r="Y1440" s="3">
        <f>IFERROR(__xludf.DUMMYFUNCTION("IF(REGEXMATCH(Q1440,""(?i)data science""),1,0)"),0.0)</f>
        <v>0</v>
      </c>
      <c r="Z1440" s="3" t="s">
        <v>45</v>
      </c>
      <c r="AA1440" s="3" t="s">
        <v>61</v>
      </c>
      <c r="AB1440" s="3" t="s">
        <v>66</v>
      </c>
      <c r="AC1440" s="3" t="s">
        <v>67</v>
      </c>
      <c r="AD1440" s="3">
        <v>3.19</v>
      </c>
      <c r="AE1440" s="3" t="s">
        <v>61</v>
      </c>
      <c r="AF1440" s="3">
        <v>6.92</v>
      </c>
      <c r="AG1440" s="3">
        <v>5.12</v>
      </c>
      <c r="AH1440" s="3">
        <v>8.54</v>
      </c>
      <c r="AI1440" s="3">
        <v>6.64</v>
      </c>
      <c r="AJ1440" s="3">
        <v>7.63</v>
      </c>
      <c r="AK1440" s="3">
        <v>6.89</v>
      </c>
      <c r="AL1440" s="3">
        <v>6.73</v>
      </c>
      <c r="AM1440" s="3">
        <v>7.19</v>
      </c>
    </row>
    <row r="1441">
      <c r="A1441" s="3" t="s">
        <v>2978</v>
      </c>
      <c r="B1441" s="3" t="s">
        <v>127</v>
      </c>
      <c r="C1441" s="4">
        <v>22.0</v>
      </c>
      <c r="D1441" s="3" t="s">
        <v>58</v>
      </c>
      <c r="E1441" s="3" t="s">
        <v>59</v>
      </c>
      <c r="F1441" s="5">
        <v>6.36</v>
      </c>
      <c r="G1441" s="3">
        <v>2.0</v>
      </c>
      <c r="H1441" s="5">
        <v>94.85</v>
      </c>
      <c r="I1441" s="3" t="s">
        <v>724</v>
      </c>
      <c r="J1441" s="3">
        <f>IFERROR(__xludf.DUMMYFUNCTION("COUNTA(SPLIT(I1441,"",""))"),2.0)</f>
        <v>2</v>
      </c>
      <c r="K1441" s="3">
        <f>IFERROR(__xludf.DUMMYFUNCTION("IF(REGEXMATCH(I1441,""(?i)literary society""),1,0)"),1.0)</f>
        <v>1</v>
      </c>
      <c r="L1441" s="3">
        <f>IFERROR(__xludf.DUMMYFUNCTION("IF(REGEXMATCH(I1441,""(?i)robotics""),1,0)"),0.0)</f>
        <v>0</v>
      </c>
      <c r="M1441" s="3">
        <f>IFERROR(__xludf.DUMMYFUNCTION("IF(REGEXMATCH(I1441,""(?i)coding club""),1,0)"),0.0)</f>
        <v>0</v>
      </c>
      <c r="N1441" s="3">
        <f>IFERROR(__xludf.DUMMYFUNCTION("IF(REGEXMATCH(I1441,""(?i)entrepreneurship cell""),1,0)"),0.0)</f>
        <v>0</v>
      </c>
      <c r="O1441" s="3">
        <f>IFERROR(__xludf.DUMMYFUNCTION("IF(REGEXMATCH(I1441,""(?i)cultural club""),1,0)"),1.0)</f>
        <v>1</v>
      </c>
      <c r="P1441" s="3">
        <f>IFERROR(__xludf.DUMMYFUNCTION("IF(REGEXMATCH(I1441,""(?i)sports club""),1,0)"),0.0)</f>
        <v>0</v>
      </c>
      <c r="Q1441" s="3" t="s">
        <v>2979</v>
      </c>
      <c r="R1441" s="3">
        <f>IFERROR(__xludf.DUMMYFUNCTION("COUNTA(SPLIT(Q1441,"",""))"),3.0)</f>
        <v>3</v>
      </c>
      <c r="S1441" s="3">
        <f>IFERROR(__xludf.DUMMYFUNCTION("IF(REGEXMATCH(Q1441,""(?i)c\+\+""),1,0)"),1.0)</f>
        <v>1</v>
      </c>
      <c r="T1441" s="3">
        <f>IFERROR(__xludf.DUMMYFUNCTION("IF(REGEXMATCH(Q1441,""(?i)machine learning""),1,0)"),0.0)</f>
        <v>0</v>
      </c>
      <c r="U1441" s="3">
        <f>IFERROR(__xludf.DUMMYFUNCTION("IF(REGEXMATCH(Q1441,""(?i)python""),1,0)"),1.0)</f>
        <v>1</v>
      </c>
      <c r="V1441" s="3">
        <f>IFERROR(__xludf.DUMMYFUNCTION("IF(REGEXMATCH(Q1441,""(?i)java""),1,0)"),0.0)</f>
        <v>0</v>
      </c>
      <c r="W1441" s="3">
        <f>IFERROR(__xludf.DUMMYFUNCTION("IF(REGEXMATCH(Q1441,""(?i)sql""),1,0)"),0.0)</f>
        <v>0</v>
      </c>
      <c r="X1441" s="3">
        <f>IFERROR(__xludf.DUMMYFUNCTION("IF(REGEXMATCH(Q1441,""(?i)web development""),1,0)"),0.0)</f>
        <v>0</v>
      </c>
      <c r="Y1441" s="3">
        <f>IFERROR(__xludf.DUMMYFUNCTION("IF(REGEXMATCH(Q1441,""(?i)data science""),1,0)"),1.0)</f>
        <v>1</v>
      </c>
      <c r="Z1441" s="3" t="s">
        <v>55</v>
      </c>
      <c r="AA1441" s="3" t="s">
        <v>48</v>
      </c>
      <c r="AB1441" s="3" t="s">
        <v>47</v>
      </c>
      <c r="AC1441" s="3" t="s">
        <v>48</v>
      </c>
      <c r="AD1441" s="3">
        <v>0.0</v>
      </c>
      <c r="AE1441" s="3" t="s">
        <v>49</v>
      </c>
      <c r="AF1441" s="3">
        <v>6.31</v>
      </c>
      <c r="AG1441" s="3">
        <v>6.32</v>
      </c>
      <c r="AH1441" s="3">
        <v>6.45</v>
      </c>
      <c r="AI1441" s="3">
        <v>6.41</v>
      </c>
      <c r="AJ1441" s="3">
        <v>5.72</v>
      </c>
      <c r="AK1441" s="3">
        <v>5.88</v>
      </c>
      <c r="AL1441" s="3">
        <v>6.17</v>
      </c>
      <c r="AM1441" s="3">
        <v>7.59</v>
      </c>
    </row>
    <row r="1442">
      <c r="A1442" s="3" t="s">
        <v>2980</v>
      </c>
      <c r="B1442" s="3" t="s">
        <v>470</v>
      </c>
      <c r="C1442" s="4">
        <v>21.0</v>
      </c>
      <c r="D1442" s="3" t="s">
        <v>41</v>
      </c>
      <c r="E1442" s="3" t="s">
        <v>42</v>
      </c>
      <c r="F1442" s="5">
        <v>6.78</v>
      </c>
      <c r="G1442" s="3">
        <v>2.0</v>
      </c>
      <c r="H1442" s="5">
        <v>91.97</v>
      </c>
      <c r="I1442" s="3" t="s">
        <v>13</v>
      </c>
      <c r="J1442" s="3">
        <f>IFERROR(__xludf.DUMMYFUNCTION("COUNTA(SPLIT(I1442,"",""))"),1.0)</f>
        <v>1</v>
      </c>
      <c r="K1442" s="3">
        <f>IFERROR(__xludf.DUMMYFUNCTION("IF(REGEXMATCH(I1442,""(?i)literary society""),1,0)"),0.0)</f>
        <v>0</v>
      </c>
      <c r="L1442" s="3">
        <f>IFERROR(__xludf.DUMMYFUNCTION("IF(REGEXMATCH(I1442,""(?i)robotics""),1,0)"),0.0)</f>
        <v>0</v>
      </c>
      <c r="M1442" s="3">
        <f>IFERROR(__xludf.DUMMYFUNCTION("IF(REGEXMATCH(I1442,""(?i)coding club""),1,0)"),0.0)</f>
        <v>0</v>
      </c>
      <c r="N1442" s="3">
        <f>IFERROR(__xludf.DUMMYFUNCTION("IF(REGEXMATCH(I1442,""(?i)entrepreneurship cell""),1,0)"),1.0)</f>
        <v>1</v>
      </c>
      <c r="O1442" s="3">
        <f>IFERROR(__xludf.DUMMYFUNCTION("IF(REGEXMATCH(I1442,""(?i)cultural club""),1,0)"),0.0)</f>
        <v>0</v>
      </c>
      <c r="P1442" s="3">
        <f>IFERROR(__xludf.DUMMYFUNCTION("IF(REGEXMATCH(I1442,""(?i)sports club""),1,0)"),0.0)</f>
        <v>0</v>
      </c>
      <c r="Q1442" s="3" t="s">
        <v>233</v>
      </c>
      <c r="R1442" s="3">
        <f>IFERROR(__xludf.DUMMYFUNCTION("COUNTA(SPLIT(Q1442,"",""))"),2.0)</f>
        <v>2</v>
      </c>
      <c r="S1442" s="3">
        <f>IFERROR(__xludf.DUMMYFUNCTION("IF(REGEXMATCH(Q1442,""(?i)c\+\+""),1,0)"),0.0)</f>
        <v>0</v>
      </c>
      <c r="T1442" s="3">
        <f>IFERROR(__xludf.DUMMYFUNCTION("IF(REGEXMATCH(Q1442,""(?i)machine learning""),1,0)"),0.0)</f>
        <v>0</v>
      </c>
      <c r="U1442" s="3">
        <f>IFERROR(__xludf.DUMMYFUNCTION("IF(REGEXMATCH(Q1442,""(?i)python""),1,0)"),0.0)</f>
        <v>0</v>
      </c>
      <c r="V1442" s="3">
        <f>IFERROR(__xludf.DUMMYFUNCTION("IF(REGEXMATCH(Q1442,""(?i)java""),1,0)"),1.0)</f>
        <v>1</v>
      </c>
      <c r="W1442" s="3">
        <f>IFERROR(__xludf.DUMMYFUNCTION("IF(REGEXMATCH(Q1442,""(?i)sql""),1,0)"),1.0)</f>
        <v>1</v>
      </c>
      <c r="X1442" s="3">
        <f>IFERROR(__xludf.DUMMYFUNCTION("IF(REGEXMATCH(Q1442,""(?i)web development""),1,0)"),0.0)</f>
        <v>0</v>
      </c>
      <c r="Y1442" s="3">
        <f>IFERROR(__xludf.DUMMYFUNCTION("IF(REGEXMATCH(Q1442,""(?i)data science""),1,0)"),0.0)</f>
        <v>0</v>
      </c>
      <c r="Z1442" s="3" t="s">
        <v>45</v>
      </c>
      <c r="AA1442" s="3" t="s">
        <v>72</v>
      </c>
      <c r="AB1442" s="3" t="s">
        <v>47</v>
      </c>
      <c r="AC1442" s="3" t="s">
        <v>48</v>
      </c>
      <c r="AD1442" s="3">
        <v>0.0</v>
      </c>
      <c r="AE1442" s="3" t="s">
        <v>49</v>
      </c>
      <c r="AF1442" s="3">
        <v>6.82</v>
      </c>
      <c r="AG1442" s="3">
        <v>6.64</v>
      </c>
      <c r="AH1442" s="3">
        <v>8.18</v>
      </c>
      <c r="AI1442" s="3">
        <v>6.37</v>
      </c>
      <c r="AJ1442" s="3">
        <v>7.05</v>
      </c>
      <c r="AK1442" s="3">
        <v>7.05</v>
      </c>
      <c r="AL1442" s="3">
        <v>6.5</v>
      </c>
      <c r="AM1442" s="3">
        <v>5.63</v>
      </c>
    </row>
    <row r="1443">
      <c r="A1443" s="3" t="s">
        <v>2981</v>
      </c>
      <c r="B1443" s="3" t="s">
        <v>91</v>
      </c>
      <c r="C1443" s="4">
        <v>22.0</v>
      </c>
      <c r="D1443" s="3" t="s">
        <v>41</v>
      </c>
      <c r="E1443" s="3" t="s">
        <v>70</v>
      </c>
      <c r="F1443" s="5">
        <v>6.77</v>
      </c>
      <c r="G1443" s="3">
        <v>0.0</v>
      </c>
      <c r="H1443" s="5">
        <v>68.27</v>
      </c>
      <c r="I1443" s="3" t="s">
        <v>817</v>
      </c>
      <c r="J1443" s="3">
        <f>IFERROR(__xludf.DUMMYFUNCTION("COUNTA(SPLIT(I1443,"",""))"),3.0)</f>
        <v>3</v>
      </c>
      <c r="K1443" s="3">
        <f>IFERROR(__xludf.DUMMYFUNCTION("IF(REGEXMATCH(I1443,""(?i)literary society""),1,0)"),0.0)</f>
        <v>0</v>
      </c>
      <c r="L1443" s="3">
        <f>IFERROR(__xludf.DUMMYFUNCTION("IF(REGEXMATCH(I1443,""(?i)robotics""),1,0)"),0.0)</f>
        <v>0</v>
      </c>
      <c r="M1443" s="3">
        <f>IFERROR(__xludf.DUMMYFUNCTION("IF(REGEXMATCH(I1443,""(?i)coding club""),1,0)"),1.0)</f>
        <v>1</v>
      </c>
      <c r="N1443" s="3">
        <f>IFERROR(__xludf.DUMMYFUNCTION("IF(REGEXMATCH(I1443,""(?i)entrepreneurship cell""),1,0)"),1.0)</f>
        <v>1</v>
      </c>
      <c r="O1443" s="3">
        <f>IFERROR(__xludf.DUMMYFUNCTION("IF(REGEXMATCH(I1443,""(?i)cultural club""),1,0)"),0.0)</f>
        <v>0</v>
      </c>
      <c r="P1443" s="3">
        <f>IFERROR(__xludf.DUMMYFUNCTION("IF(REGEXMATCH(I1443,""(?i)sports club""),1,0)"),1.0)</f>
        <v>1</v>
      </c>
      <c r="Q1443" s="3" t="s">
        <v>818</v>
      </c>
      <c r="R1443" s="3">
        <f>IFERROR(__xludf.DUMMYFUNCTION("COUNTA(SPLIT(Q1443,"",""))"),3.0)</f>
        <v>3</v>
      </c>
      <c r="S1443" s="3">
        <f>IFERROR(__xludf.DUMMYFUNCTION("IF(REGEXMATCH(Q1443,""(?i)c\+\+""),1,0)"),1.0)</f>
        <v>1</v>
      </c>
      <c r="T1443" s="3">
        <f>IFERROR(__xludf.DUMMYFUNCTION("IF(REGEXMATCH(Q1443,""(?i)machine learning""),1,0)"),1.0)</f>
        <v>1</v>
      </c>
      <c r="U1443" s="3">
        <f>IFERROR(__xludf.DUMMYFUNCTION("IF(REGEXMATCH(Q1443,""(?i)python""),1,0)"),0.0)</f>
        <v>0</v>
      </c>
      <c r="V1443" s="3">
        <f>IFERROR(__xludf.DUMMYFUNCTION("IF(REGEXMATCH(Q1443,""(?i)java""),1,0)"),0.0)</f>
        <v>0</v>
      </c>
      <c r="W1443" s="3">
        <f>IFERROR(__xludf.DUMMYFUNCTION("IF(REGEXMATCH(Q1443,""(?i)sql""),1,0)"),1.0)</f>
        <v>1</v>
      </c>
      <c r="X1443" s="3">
        <f>IFERROR(__xludf.DUMMYFUNCTION("IF(REGEXMATCH(Q1443,""(?i)web development""),1,0)"),0.0)</f>
        <v>0</v>
      </c>
      <c r="Y1443" s="3">
        <f>IFERROR(__xludf.DUMMYFUNCTION("IF(REGEXMATCH(Q1443,""(?i)data science""),1,0)"),0.0)</f>
        <v>0</v>
      </c>
      <c r="Z1443" s="3" t="s">
        <v>55</v>
      </c>
      <c r="AA1443" s="3" t="s">
        <v>48</v>
      </c>
      <c r="AB1443" s="3" t="s">
        <v>66</v>
      </c>
      <c r="AC1443" s="3" t="s">
        <v>61</v>
      </c>
      <c r="AD1443" s="3">
        <v>14.12</v>
      </c>
      <c r="AE1443" s="3" t="s">
        <v>75</v>
      </c>
      <c r="AF1443" s="3">
        <v>6.24</v>
      </c>
      <c r="AG1443" s="3">
        <v>6.61</v>
      </c>
      <c r="AH1443" s="3">
        <v>7.38</v>
      </c>
      <c r="AI1443" s="3">
        <v>5.69</v>
      </c>
      <c r="AJ1443" s="3">
        <v>6.6</v>
      </c>
      <c r="AK1443" s="3">
        <v>6.96</v>
      </c>
      <c r="AL1443" s="3">
        <v>5.9</v>
      </c>
      <c r="AM1443" s="3">
        <v>8.8</v>
      </c>
    </row>
    <row r="1444">
      <c r="A1444" s="3" t="s">
        <v>2982</v>
      </c>
      <c r="B1444" s="3" t="s">
        <v>2983</v>
      </c>
      <c r="C1444" s="4">
        <v>23.0</v>
      </c>
      <c r="D1444" s="3" t="s">
        <v>41</v>
      </c>
      <c r="E1444" s="3" t="s">
        <v>92</v>
      </c>
      <c r="F1444" s="5">
        <v>7.53</v>
      </c>
      <c r="G1444" s="3">
        <v>0.0</v>
      </c>
      <c r="H1444" s="5">
        <v>83.69</v>
      </c>
      <c r="I1444" s="3" t="s">
        <v>300</v>
      </c>
      <c r="J1444" s="3">
        <f>IFERROR(__xludf.DUMMYFUNCTION("COUNTA(SPLIT(I1444,"",""))"),2.0)</f>
        <v>2</v>
      </c>
      <c r="K1444" s="3">
        <f>IFERROR(__xludf.DUMMYFUNCTION("IF(REGEXMATCH(I1444,""(?i)literary society""),1,0)"),0.0)</f>
        <v>0</v>
      </c>
      <c r="L1444" s="3">
        <f>IFERROR(__xludf.DUMMYFUNCTION("IF(REGEXMATCH(I1444,""(?i)robotics""),1,0)"),1.0)</f>
        <v>1</v>
      </c>
      <c r="M1444" s="3">
        <f>IFERROR(__xludf.DUMMYFUNCTION("IF(REGEXMATCH(I1444,""(?i)coding club""),1,0)"),1.0)</f>
        <v>1</v>
      </c>
      <c r="N1444" s="3">
        <f>IFERROR(__xludf.DUMMYFUNCTION("IF(REGEXMATCH(I1444,""(?i)entrepreneurship cell""),1,0)"),0.0)</f>
        <v>0</v>
      </c>
      <c r="O1444" s="3">
        <f>IFERROR(__xludf.DUMMYFUNCTION("IF(REGEXMATCH(I1444,""(?i)cultural club""),1,0)"),0.0)</f>
        <v>0</v>
      </c>
      <c r="P1444" s="3">
        <f>IFERROR(__xludf.DUMMYFUNCTION("IF(REGEXMATCH(I1444,""(?i)sports club""),1,0)"),0.0)</f>
        <v>0</v>
      </c>
      <c r="Q1444" s="3" t="s">
        <v>1310</v>
      </c>
      <c r="R1444" s="3">
        <f>IFERROR(__xludf.DUMMYFUNCTION("COUNTA(SPLIT(Q1444,"",""))"),2.0)</f>
        <v>2</v>
      </c>
      <c r="S1444" s="3">
        <f>IFERROR(__xludf.DUMMYFUNCTION("IF(REGEXMATCH(Q1444,""(?i)c\+\+""),1,0)"),1.0)</f>
        <v>1</v>
      </c>
      <c r="T1444" s="3">
        <f>IFERROR(__xludf.DUMMYFUNCTION("IF(REGEXMATCH(Q1444,""(?i)machine learning""),1,0)"),0.0)</f>
        <v>0</v>
      </c>
      <c r="U1444" s="3">
        <f>IFERROR(__xludf.DUMMYFUNCTION("IF(REGEXMATCH(Q1444,""(?i)python""),1,0)"),1.0)</f>
        <v>1</v>
      </c>
      <c r="V1444" s="3">
        <f>IFERROR(__xludf.DUMMYFUNCTION("IF(REGEXMATCH(Q1444,""(?i)java""),1,0)"),0.0)</f>
        <v>0</v>
      </c>
      <c r="W1444" s="3">
        <f>IFERROR(__xludf.DUMMYFUNCTION("IF(REGEXMATCH(Q1444,""(?i)sql""),1,0)"),0.0)</f>
        <v>0</v>
      </c>
      <c r="X1444" s="3">
        <f>IFERROR(__xludf.DUMMYFUNCTION("IF(REGEXMATCH(Q1444,""(?i)web development""),1,0)"),0.0)</f>
        <v>0</v>
      </c>
      <c r="Y1444" s="3">
        <f>IFERROR(__xludf.DUMMYFUNCTION("IF(REGEXMATCH(Q1444,""(?i)data science""),1,0)"),0.0)</f>
        <v>0</v>
      </c>
      <c r="Z1444" s="3" t="s">
        <v>45</v>
      </c>
      <c r="AA1444" s="3" t="s">
        <v>98</v>
      </c>
      <c r="AB1444" s="3" t="s">
        <v>66</v>
      </c>
      <c r="AC1444" s="3" t="s">
        <v>85</v>
      </c>
      <c r="AD1444" s="3">
        <v>18.51</v>
      </c>
      <c r="AE1444" s="3" t="s">
        <v>72</v>
      </c>
      <c r="AF1444" s="3">
        <v>7.22</v>
      </c>
      <c r="AG1444" s="3">
        <v>8.05</v>
      </c>
      <c r="AH1444" s="3">
        <v>8.68</v>
      </c>
      <c r="AI1444" s="3">
        <v>6.54</v>
      </c>
      <c r="AJ1444" s="3">
        <v>8.08</v>
      </c>
      <c r="AK1444" s="3">
        <v>6.96</v>
      </c>
      <c r="AL1444" s="3">
        <v>6.83</v>
      </c>
      <c r="AM1444" s="3">
        <v>7.88</v>
      </c>
    </row>
    <row r="1445">
      <c r="A1445" s="3" t="s">
        <v>2984</v>
      </c>
      <c r="B1445" s="3" t="s">
        <v>238</v>
      </c>
      <c r="C1445" s="4">
        <v>23.0</v>
      </c>
      <c r="D1445" s="3" t="s">
        <v>41</v>
      </c>
      <c r="E1445" s="3" t="s">
        <v>42</v>
      </c>
      <c r="F1445" s="5">
        <v>6.9</v>
      </c>
      <c r="G1445" s="3">
        <v>2.0</v>
      </c>
      <c r="H1445" s="5">
        <v>60.62</v>
      </c>
      <c r="I1445" s="3" t="s">
        <v>1121</v>
      </c>
      <c r="J1445" s="3">
        <f>IFERROR(__xludf.DUMMYFUNCTION("COUNTA(SPLIT(I1445,"",""))"),3.0)</f>
        <v>3</v>
      </c>
      <c r="K1445" s="3">
        <f>IFERROR(__xludf.DUMMYFUNCTION("IF(REGEXMATCH(I1445,""(?i)literary society""),1,0)"),1.0)</f>
        <v>1</v>
      </c>
      <c r="L1445" s="3">
        <f>IFERROR(__xludf.DUMMYFUNCTION("IF(REGEXMATCH(I1445,""(?i)robotics""),1,0)"),0.0)</f>
        <v>0</v>
      </c>
      <c r="M1445" s="3">
        <f>IFERROR(__xludf.DUMMYFUNCTION("IF(REGEXMATCH(I1445,""(?i)coding club""),1,0)"),0.0)</f>
        <v>0</v>
      </c>
      <c r="N1445" s="3">
        <f>IFERROR(__xludf.DUMMYFUNCTION("IF(REGEXMATCH(I1445,""(?i)entrepreneurship cell""),1,0)"),1.0)</f>
        <v>1</v>
      </c>
      <c r="O1445" s="3">
        <f>IFERROR(__xludf.DUMMYFUNCTION("IF(REGEXMATCH(I1445,""(?i)cultural club""),1,0)"),0.0)</f>
        <v>0</v>
      </c>
      <c r="P1445" s="3">
        <f>IFERROR(__xludf.DUMMYFUNCTION("IF(REGEXMATCH(I1445,""(?i)sports club""),1,0)"),1.0)</f>
        <v>1</v>
      </c>
      <c r="Q1445" s="3" t="s">
        <v>2899</v>
      </c>
      <c r="R1445" s="3">
        <f>IFERROR(__xludf.DUMMYFUNCTION("COUNTA(SPLIT(Q1445,"",""))"),5.0)</f>
        <v>5</v>
      </c>
      <c r="S1445" s="3">
        <f>IFERROR(__xludf.DUMMYFUNCTION("IF(REGEXMATCH(Q1445,""(?i)c\+\+""),1,0)"),1.0)</f>
        <v>1</v>
      </c>
      <c r="T1445" s="3">
        <f>IFERROR(__xludf.DUMMYFUNCTION("IF(REGEXMATCH(Q1445,""(?i)machine learning""),1,0)"),1.0)</f>
        <v>1</v>
      </c>
      <c r="U1445" s="3">
        <f>IFERROR(__xludf.DUMMYFUNCTION("IF(REGEXMATCH(Q1445,""(?i)python""),1,0)"),1.0)</f>
        <v>1</v>
      </c>
      <c r="V1445" s="3">
        <f>IFERROR(__xludf.DUMMYFUNCTION("IF(REGEXMATCH(Q1445,""(?i)java""),1,0)"),0.0)</f>
        <v>0</v>
      </c>
      <c r="W1445" s="3">
        <f>IFERROR(__xludf.DUMMYFUNCTION("IF(REGEXMATCH(Q1445,""(?i)sql""),1,0)"),1.0)</f>
        <v>1</v>
      </c>
      <c r="X1445" s="3">
        <f>IFERROR(__xludf.DUMMYFUNCTION("IF(REGEXMATCH(Q1445,""(?i)web development""),1,0)"),1.0)</f>
        <v>1</v>
      </c>
      <c r="Y1445" s="3">
        <f>IFERROR(__xludf.DUMMYFUNCTION("IF(REGEXMATCH(Q1445,""(?i)data science""),1,0)"),0.0)</f>
        <v>0</v>
      </c>
      <c r="Z1445" s="3" t="s">
        <v>45</v>
      </c>
      <c r="AA1445" s="3" t="s">
        <v>72</v>
      </c>
      <c r="AB1445" s="3" t="s">
        <v>47</v>
      </c>
      <c r="AC1445" s="3" t="s">
        <v>48</v>
      </c>
      <c r="AD1445" s="3">
        <v>0.0</v>
      </c>
      <c r="AE1445" s="3" t="s">
        <v>49</v>
      </c>
      <c r="AF1445" s="3">
        <v>5.88</v>
      </c>
      <c r="AG1445" s="3">
        <v>6.08</v>
      </c>
      <c r="AH1445" s="3">
        <v>8.02</v>
      </c>
      <c r="AI1445" s="3">
        <v>7.27</v>
      </c>
      <c r="AJ1445" s="3">
        <v>7.55</v>
      </c>
      <c r="AK1445" s="3">
        <v>7.34</v>
      </c>
      <c r="AL1445" s="3">
        <v>7.39</v>
      </c>
      <c r="AM1445" s="3">
        <v>5.67</v>
      </c>
    </row>
    <row r="1446">
      <c r="A1446" s="3" t="s">
        <v>2985</v>
      </c>
      <c r="B1446" s="3" t="s">
        <v>212</v>
      </c>
      <c r="C1446" s="4">
        <v>20.0</v>
      </c>
      <c r="D1446" s="3" t="s">
        <v>41</v>
      </c>
      <c r="E1446" s="3" t="s">
        <v>82</v>
      </c>
      <c r="F1446" s="5">
        <v>6.9</v>
      </c>
      <c r="G1446" s="3">
        <v>1.0</v>
      </c>
      <c r="H1446" s="5">
        <v>85.87</v>
      </c>
      <c r="I1446" s="3" t="s">
        <v>1060</v>
      </c>
      <c r="J1446" s="3">
        <f>IFERROR(__xludf.DUMMYFUNCTION("COUNTA(SPLIT(I1446,"",""))"),3.0)</f>
        <v>3</v>
      </c>
      <c r="K1446" s="3">
        <f>IFERROR(__xludf.DUMMYFUNCTION("IF(REGEXMATCH(I1446,""(?i)literary society""),1,0)"),0.0)</f>
        <v>0</v>
      </c>
      <c r="L1446" s="3">
        <f>IFERROR(__xludf.DUMMYFUNCTION("IF(REGEXMATCH(I1446,""(?i)robotics""),1,0)"),0.0)</f>
        <v>0</v>
      </c>
      <c r="M1446" s="3">
        <f>IFERROR(__xludf.DUMMYFUNCTION("IF(REGEXMATCH(I1446,""(?i)coding club""),1,0)"),1.0)</f>
        <v>1</v>
      </c>
      <c r="N1446" s="3">
        <f>IFERROR(__xludf.DUMMYFUNCTION("IF(REGEXMATCH(I1446,""(?i)entrepreneurship cell""),1,0)"),1.0)</f>
        <v>1</v>
      </c>
      <c r="O1446" s="3">
        <f>IFERROR(__xludf.DUMMYFUNCTION("IF(REGEXMATCH(I1446,""(?i)cultural club""),1,0)"),0.0)</f>
        <v>0</v>
      </c>
      <c r="P1446" s="3">
        <f>IFERROR(__xludf.DUMMYFUNCTION("IF(REGEXMATCH(I1446,""(?i)sports club""),1,0)"),1.0)</f>
        <v>1</v>
      </c>
      <c r="Q1446" s="3" t="s">
        <v>2986</v>
      </c>
      <c r="R1446" s="3">
        <f>IFERROR(__xludf.DUMMYFUNCTION("COUNTA(SPLIT(Q1446,"",""))"),5.0)</f>
        <v>5</v>
      </c>
      <c r="S1446" s="3">
        <f>IFERROR(__xludf.DUMMYFUNCTION("IF(REGEXMATCH(Q1446,""(?i)c\+\+""),1,0)"),1.0)</f>
        <v>1</v>
      </c>
      <c r="T1446" s="3">
        <f>IFERROR(__xludf.DUMMYFUNCTION("IF(REGEXMATCH(Q1446,""(?i)machine learning""),1,0)"),0.0)</f>
        <v>0</v>
      </c>
      <c r="U1446" s="3">
        <f>IFERROR(__xludf.DUMMYFUNCTION("IF(REGEXMATCH(Q1446,""(?i)python""),1,0)"),1.0)</f>
        <v>1</v>
      </c>
      <c r="V1446" s="3">
        <f>IFERROR(__xludf.DUMMYFUNCTION("IF(REGEXMATCH(Q1446,""(?i)java""),1,0)"),0.0)</f>
        <v>0</v>
      </c>
      <c r="W1446" s="3">
        <f>IFERROR(__xludf.DUMMYFUNCTION("IF(REGEXMATCH(Q1446,""(?i)sql""),1,0)"),1.0)</f>
        <v>1</v>
      </c>
      <c r="X1446" s="3">
        <f>IFERROR(__xludf.DUMMYFUNCTION("IF(REGEXMATCH(Q1446,""(?i)web development""),1,0)"),1.0)</f>
        <v>1</v>
      </c>
      <c r="Y1446" s="3">
        <f>IFERROR(__xludf.DUMMYFUNCTION("IF(REGEXMATCH(Q1446,""(?i)data science""),1,0)"),1.0)</f>
        <v>1</v>
      </c>
      <c r="Z1446" s="3" t="s">
        <v>45</v>
      </c>
      <c r="AA1446" s="3" t="s">
        <v>85</v>
      </c>
      <c r="AB1446" s="3" t="s">
        <v>66</v>
      </c>
      <c r="AC1446" s="3" t="s">
        <v>85</v>
      </c>
      <c r="AD1446" s="3">
        <v>19.2</v>
      </c>
      <c r="AE1446" s="3" t="s">
        <v>61</v>
      </c>
      <c r="AF1446" s="3">
        <v>6.35</v>
      </c>
      <c r="AG1446" s="3">
        <v>6.6</v>
      </c>
      <c r="AH1446" s="3">
        <v>5.93</v>
      </c>
      <c r="AI1446" s="3">
        <v>5.46</v>
      </c>
      <c r="AJ1446" s="3">
        <v>8.47</v>
      </c>
      <c r="AK1446" s="3">
        <v>7.8</v>
      </c>
      <c r="AL1446" s="3">
        <v>7.81</v>
      </c>
      <c r="AM1446" s="3">
        <v>6.78</v>
      </c>
    </row>
    <row r="1447">
      <c r="A1447" s="3" t="s">
        <v>2987</v>
      </c>
      <c r="B1447" s="3" t="s">
        <v>143</v>
      </c>
      <c r="C1447" s="4">
        <v>22.0</v>
      </c>
      <c r="D1447" s="3" t="s">
        <v>41</v>
      </c>
      <c r="E1447" s="3" t="s">
        <v>42</v>
      </c>
      <c r="F1447" s="5">
        <v>6.86</v>
      </c>
      <c r="G1447" s="3">
        <v>0.0</v>
      </c>
      <c r="H1447" s="5">
        <v>72.22</v>
      </c>
      <c r="I1447" s="3" t="s">
        <v>10</v>
      </c>
      <c r="J1447" s="3">
        <f>IFERROR(__xludf.DUMMYFUNCTION("COUNTA(SPLIT(I1447,"",""))"),1.0)</f>
        <v>1</v>
      </c>
      <c r="K1447" s="3">
        <f>IFERROR(__xludf.DUMMYFUNCTION("IF(REGEXMATCH(I1447,""(?i)literary society""),1,0)"),1.0)</f>
        <v>1</v>
      </c>
      <c r="L1447" s="3">
        <f>IFERROR(__xludf.DUMMYFUNCTION("IF(REGEXMATCH(I1447,""(?i)robotics""),1,0)"),0.0)</f>
        <v>0</v>
      </c>
      <c r="M1447" s="3">
        <f>IFERROR(__xludf.DUMMYFUNCTION("IF(REGEXMATCH(I1447,""(?i)coding club""),1,0)"),0.0)</f>
        <v>0</v>
      </c>
      <c r="N1447" s="3">
        <f>IFERROR(__xludf.DUMMYFUNCTION("IF(REGEXMATCH(I1447,""(?i)entrepreneurship cell""),1,0)"),0.0)</f>
        <v>0</v>
      </c>
      <c r="O1447" s="3">
        <f>IFERROR(__xludf.DUMMYFUNCTION("IF(REGEXMATCH(I1447,""(?i)cultural club""),1,0)"),0.0)</f>
        <v>0</v>
      </c>
      <c r="P1447" s="3">
        <f>IFERROR(__xludf.DUMMYFUNCTION("IF(REGEXMATCH(I1447,""(?i)sports club""),1,0)"),0.0)</f>
        <v>0</v>
      </c>
      <c r="Q1447" s="3" t="s">
        <v>1135</v>
      </c>
      <c r="R1447" s="3">
        <f>IFERROR(__xludf.DUMMYFUNCTION("COUNTA(SPLIT(Q1447,"",""))"),3.0)</f>
        <v>3</v>
      </c>
      <c r="S1447" s="3">
        <f>IFERROR(__xludf.DUMMYFUNCTION("IF(REGEXMATCH(Q1447,""(?i)c\+\+""),1,0)"),1.0)</f>
        <v>1</v>
      </c>
      <c r="T1447" s="3">
        <f>IFERROR(__xludf.DUMMYFUNCTION("IF(REGEXMATCH(Q1447,""(?i)machine learning""),1,0)"),0.0)</f>
        <v>0</v>
      </c>
      <c r="U1447" s="3">
        <f>IFERROR(__xludf.DUMMYFUNCTION("IF(REGEXMATCH(Q1447,""(?i)python""),1,0)"),1.0)</f>
        <v>1</v>
      </c>
      <c r="V1447" s="3">
        <f>IFERROR(__xludf.DUMMYFUNCTION("IF(REGEXMATCH(Q1447,""(?i)java""),1,0)"),0.0)</f>
        <v>0</v>
      </c>
      <c r="W1447" s="3">
        <f>IFERROR(__xludf.DUMMYFUNCTION("IF(REGEXMATCH(Q1447,""(?i)sql""),1,0)"),1.0)</f>
        <v>1</v>
      </c>
      <c r="X1447" s="3">
        <f>IFERROR(__xludf.DUMMYFUNCTION("IF(REGEXMATCH(Q1447,""(?i)web development""),1,0)"),0.0)</f>
        <v>0</v>
      </c>
      <c r="Y1447" s="3">
        <f>IFERROR(__xludf.DUMMYFUNCTION("IF(REGEXMATCH(Q1447,""(?i)data science""),1,0)"),0.0)</f>
        <v>0</v>
      </c>
      <c r="Z1447" s="3" t="s">
        <v>45</v>
      </c>
      <c r="AA1447" s="3" t="s">
        <v>67</v>
      </c>
      <c r="AB1447" s="3" t="s">
        <v>66</v>
      </c>
      <c r="AC1447" s="3" t="s">
        <v>61</v>
      </c>
      <c r="AD1447" s="3">
        <v>5.68</v>
      </c>
      <c r="AE1447" s="3" t="s">
        <v>72</v>
      </c>
      <c r="AF1447" s="3">
        <v>7.62</v>
      </c>
      <c r="AG1447" s="3">
        <v>5.32</v>
      </c>
      <c r="AH1447" s="3">
        <v>7.66</v>
      </c>
      <c r="AI1447" s="3">
        <v>6.86</v>
      </c>
      <c r="AJ1447" s="3">
        <v>8.51</v>
      </c>
      <c r="AK1447" s="3">
        <v>5.87</v>
      </c>
      <c r="AL1447" s="3">
        <v>6.44</v>
      </c>
      <c r="AM1447" s="3">
        <v>6.63</v>
      </c>
    </row>
    <row r="1448">
      <c r="A1448" s="3" t="s">
        <v>2988</v>
      </c>
      <c r="B1448" s="3" t="s">
        <v>288</v>
      </c>
      <c r="C1448" s="4">
        <v>20.0</v>
      </c>
      <c r="D1448" s="3" t="s">
        <v>41</v>
      </c>
      <c r="E1448" s="3" t="s">
        <v>92</v>
      </c>
      <c r="F1448" s="5">
        <v>6.3</v>
      </c>
      <c r="G1448" s="3">
        <v>2.0</v>
      </c>
      <c r="H1448" s="5">
        <v>79.84</v>
      </c>
      <c r="I1448" s="3" t="s">
        <v>13</v>
      </c>
      <c r="J1448" s="3">
        <f>IFERROR(__xludf.DUMMYFUNCTION("COUNTA(SPLIT(I1448,"",""))"),1.0)</f>
        <v>1</v>
      </c>
      <c r="K1448" s="3">
        <f>IFERROR(__xludf.DUMMYFUNCTION("IF(REGEXMATCH(I1448,""(?i)literary society""),1,0)"),0.0)</f>
        <v>0</v>
      </c>
      <c r="L1448" s="3">
        <f>IFERROR(__xludf.DUMMYFUNCTION("IF(REGEXMATCH(I1448,""(?i)robotics""),1,0)"),0.0)</f>
        <v>0</v>
      </c>
      <c r="M1448" s="3">
        <f>IFERROR(__xludf.DUMMYFUNCTION("IF(REGEXMATCH(I1448,""(?i)coding club""),1,0)"),0.0)</f>
        <v>0</v>
      </c>
      <c r="N1448" s="3">
        <f>IFERROR(__xludf.DUMMYFUNCTION("IF(REGEXMATCH(I1448,""(?i)entrepreneurship cell""),1,0)"),1.0)</f>
        <v>1</v>
      </c>
      <c r="O1448" s="3">
        <f>IFERROR(__xludf.DUMMYFUNCTION("IF(REGEXMATCH(I1448,""(?i)cultural club""),1,0)"),0.0)</f>
        <v>0</v>
      </c>
      <c r="P1448" s="3">
        <f>IFERROR(__xludf.DUMMYFUNCTION("IF(REGEXMATCH(I1448,""(?i)sports club""),1,0)"),0.0)</f>
        <v>0</v>
      </c>
      <c r="Q1448" s="3" t="s">
        <v>2517</v>
      </c>
      <c r="R1448" s="3">
        <f>IFERROR(__xludf.DUMMYFUNCTION("COUNTA(SPLIT(Q1448,"",""))"),5.0)</f>
        <v>5</v>
      </c>
      <c r="S1448" s="3">
        <f>IFERROR(__xludf.DUMMYFUNCTION("IF(REGEXMATCH(Q1448,""(?i)c\+\+""),1,0)"),0.0)</f>
        <v>0</v>
      </c>
      <c r="T1448" s="3">
        <f>IFERROR(__xludf.DUMMYFUNCTION("IF(REGEXMATCH(Q1448,""(?i)machine learning""),1,0)"),1.0)</f>
        <v>1</v>
      </c>
      <c r="U1448" s="3">
        <f>IFERROR(__xludf.DUMMYFUNCTION("IF(REGEXMATCH(Q1448,""(?i)python""),1,0)"),1.0)</f>
        <v>1</v>
      </c>
      <c r="V1448" s="3">
        <f>IFERROR(__xludf.DUMMYFUNCTION("IF(REGEXMATCH(Q1448,""(?i)java""),1,0)"),1.0)</f>
        <v>1</v>
      </c>
      <c r="W1448" s="3">
        <f>IFERROR(__xludf.DUMMYFUNCTION("IF(REGEXMATCH(Q1448,""(?i)sql""),1,0)"),1.0)</f>
        <v>1</v>
      </c>
      <c r="X1448" s="3">
        <f>IFERROR(__xludf.DUMMYFUNCTION("IF(REGEXMATCH(Q1448,""(?i)web development""),1,0)"),1.0)</f>
        <v>1</v>
      </c>
      <c r="Y1448" s="3">
        <f>IFERROR(__xludf.DUMMYFUNCTION("IF(REGEXMATCH(Q1448,""(?i)data science""),1,0)"),0.0)</f>
        <v>0</v>
      </c>
      <c r="Z1448" s="3" t="s">
        <v>45</v>
      </c>
      <c r="AA1448" s="3" t="s">
        <v>46</v>
      </c>
      <c r="AB1448" s="3" t="s">
        <v>47</v>
      </c>
      <c r="AC1448" s="3" t="s">
        <v>48</v>
      </c>
      <c r="AD1448" s="3">
        <v>0.0</v>
      </c>
      <c r="AE1448" s="3" t="s">
        <v>49</v>
      </c>
      <c r="AF1448" s="3">
        <v>5.12</v>
      </c>
      <c r="AG1448" s="3">
        <v>7.32</v>
      </c>
      <c r="AH1448" s="3">
        <v>6.22</v>
      </c>
      <c r="AI1448" s="3">
        <v>5.48</v>
      </c>
      <c r="AJ1448" s="3">
        <v>8.13</v>
      </c>
      <c r="AK1448" s="3">
        <v>6.96</v>
      </c>
      <c r="AL1448" s="3">
        <v>4.92</v>
      </c>
      <c r="AM1448" s="3">
        <v>6.22</v>
      </c>
    </row>
    <row r="1449">
      <c r="A1449" s="3" t="s">
        <v>2989</v>
      </c>
      <c r="B1449" s="3" t="s">
        <v>100</v>
      </c>
      <c r="C1449" s="4">
        <v>19.0</v>
      </c>
      <c r="D1449" s="3" t="s">
        <v>58</v>
      </c>
      <c r="E1449" s="3" t="s">
        <v>42</v>
      </c>
      <c r="F1449" s="5">
        <v>7.36</v>
      </c>
      <c r="G1449" s="3">
        <v>0.0</v>
      </c>
      <c r="H1449" s="5">
        <v>62.56</v>
      </c>
      <c r="I1449" s="3" t="s">
        <v>15</v>
      </c>
      <c r="J1449" s="3">
        <f>IFERROR(__xludf.DUMMYFUNCTION("COUNTA(SPLIT(I1449,"",""))"),1.0)</f>
        <v>1</v>
      </c>
      <c r="K1449" s="3">
        <f>IFERROR(__xludf.DUMMYFUNCTION("IF(REGEXMATCH(I1449,""(?i)literary society""),1,0)"),0.0)</f>
        <v>0</v>
      </c>
      <c r="L1449" s="3">
        <f>IFERROR(__xludf.DUMMYFUNCTION("IF(REGEXMATCH(I1449,""(?i)robotics""),1,0)"),0.0)</f>
        <v>0</v>
      </c>
      <c r="M1449" s="3">
        <f>IFERROR(__xludf.DUMMYFUNCTION("IF(REGEXMATCH(I1449,""(?i)coding club""),1,0)"),0.0)</f>
        <v>0</v>
      </c>
      <c r="N1449" s="3">
        <f>IFERROR(__xludf.DUMMYFUNCTION("IF(REGEXMATCH(I1449,""(?i)entrepreneurship cell""),1,0)"),0.0)</f>
        <v>0</v>
      </c>
      <c r="O1449" s="3">
        <f>IFERROR(__xludf.DUMMYFUNCTION("IF(REGEXMATCH(I1449,""(?i)cultural club""),1,0)"),0.0)</f>
        <v>0</v>
      </c>
      <c r="P1449" s="3">
        <f>IFERROR(__xludf.DUMMYFUNCTION("IF(REGEXMATCH(I1449,""(?i)sports club""),1,0)"),1.0)</f>
        <v>1</v>
      </c>
      <c r="Q1449" s="3" t="s">
        <v>74</v>
      </c>
      <c r="R1449" s="3">
        <f>IFERROR(__xludf.DUMMYFUNCTION("COUNTA(SPLIT(Q1449,"",""))"),2.0)</f>
        <v>2</v>
      </c>
      <c r="S1449" s="3">
        <f>IFERROR(__xludf.DUMMYFUNCTION("IF(REGEXMATCH(Q1449,""(?i)c\+\+""),1,0)"),0.0)</f>
        <v>0</v>
      </c>
      <c r="T1449" s="3">
        <f>IFERROR(__xludf.DUMMYFUNCTION("IF(REGEXMATCH(Q1449,""(?i)machine learning""),1,0)"),0.0)</f>
        <v>0</v>
      </c>
      <c r="U1449" s="3">
        <f>IFERROR(__xludf.DUMMYFUNCTION("IF(REGEXMATCH(Q1449,""(?i)python""),1,0)"),1.0)</f>
        <v>1</v>
      </c>
      <c r="V1449" s="3">
        <f>IFERROR(__xludf.DUMMYFUNCTION("IF(REGEXMATCH(Q1449,""(?i)java""),1,0)"),0.0)</f>
        <v>0</v>
      </c>
      <c r="W1449" s="3">
        <f>IFERROR(__xludf.DUMMYFUNCTION("IF(REGEXMATCH(Q1449,""(?i)sql""),1,0)"),1.0)</f>
        <v>1</v>
      </c>
      <c r="X1449" s="3">
        <f>IFERROR(__xludf.DUMMYFUNCTION("IF(REGEXMATCH(Q1449,""(?i)web development""),1,0)"),0.0)</f>
        <v>0</v>
      </c>
      <c r="Y1449" s="3">
        <f>IFERROR(__xludf.DUMMYFUNCTION("IF(REGEXMATCH(Q1449,""(?i)data science""),1,0)"),0.0)</f>
        <v>0</v>
      </c>
      <c r="Z1449" s="3" t="s">
        <v>45</v>
      </c>
      <c r="AA1449" s="3" t="s">
        <v>61</v>
      </c>
      <c r="AB1449" s="3" t="s">
        <v>66</v>
      </c>
      <c r="AC1449" s="3" t="s">
        <v>72</v>
      </c>
      <c r="AD1449" s="3">
        <v>6.05</v>
      </c>
      <c r="AE1449" s="3" t="s">
        <v>75</v>
      </c>
      <c r="AF1449" s="3">
        <v>5.44</v>
      </c>
      <c r="AG1449" s="3">
        <v>9.08</v>
      </c>
      <c r="AH1449" s="3">
        <v>8.13</v>
      </c>
      <c r="AI1449" s="3">
        <v>8.46</v>
      </c>
      <c r="AJ1449" s="3">
        <v>7.03</v>
      </c>
      <c r="AK1449" s="3">
        <v>6.64</v>
      </c>
      <c r="AL1449" s="3">
        <v>6.33</v>
      </c>
      <c r="AM1449" s="3">
        <v>7.81</v>
      </c>
    </row>
    <row r="1450">
      <c r="A1450" s="3" t="s">
        <v>2990</v>
      </c>
      <c r="B1450" s="3" t="s">
        <v>2991</v>
      </c>
      <c r="C1450" s="4">
        <v>22.0</v>
      </c>
      <c r="D1450" s="3" t="s">
        <v>41</v>
      </c>
      <c r="E1450" s="3" t="s">
        <v>82</v>
      </c>
      <c r="F1450" s="5">
        <v>6.76</v>
      </c>
      <c r="G1450" s="3">
        <v>2.0</v>
      </c>
      <c r="H1450" s="5">
        <v>98.54</v>
      </c>
      <c r="I1450" s="3" t="s">
        <v>530</v>
      </c>
      <c r="J1450" s="3">
        <f>IFERROR(__xludf.DUMMYFUNCTION("COUNTA(SPLIT(I1450,"",""))"),3.0)</f>
        <v>3</v>
      </c>
      <c r="K1450" s="3">
        <f>IFERROR(__xludf.DUMMYFUNCTION("IF(REGEXMATCH(I1450,""(?i)literary society""),1,0)"),0.0)</f>
        <v>0</v>
      </c>
      <c r="L1450" s="3">
        <f>IFERROR(__xludf.DUMMYFUNCTION("IF(REGEXMATCH(I1450,""(?i)robotics""),1,0)"),0.0)</f>
        <v>0</v>
      </c>
      <c r="M1450" s="3">
        <f>IFERROR(__xludf.DUMMYFUNCTION("IF(REGEXMATCH(I1450,""(?i)coding club""),1,0)"),0.0)</f>
        <v>0</v>
      </c>
      <c r="N1450" s="3">
        <f>IFERROR(__xludf.DUMMYFUNCTION("IF(REGEXMATCH(I1450,""(?i)entrepreneurship cell""),1,0)"),1.0)</f>
        <v>1</v>
      </c>
      <c r="O1450" s="3">
        <f>IFERROR(__xludf.DUMMYFUNCTION("IF(REGEXMATCH(I1450,""(?i)cultural club""),1,0)"),1.0)</f>
        <v>1</v>
      </c>
      <c r="P1450" s="3">
        <f>IFERROR(__xludf.DUMMYFUNCTION("IF(REGEXMATCH(I1450,""(?i)sports club""),1,0)"),1.0)</f>
        <v>1</v>
      </c>
      <c r="Q1450" s="3" t="s">
        <v>531</v>
      </c>
      <c r="R1450" s="3">
        <f>IFERROR(__xludf.DUMMYFUNCTION("COUNTA(SPLIT(Q1450,"",""))"),5.0)</f>
        <v>5</v>
      </c>
      <c r="S1450" s="3">
        <f>IFERROR(__xludf.DUMMYFUNCTION("IF(REGEXMATCH(Q1450,""(?i)c\+\+""),1,0)"),0.0)</f>
        <v>0</v>
      </c>
      <c r="T1450" s="3">
        <f>IFERROR(__xludf.DUMMYFUNCTION("IF(REGEXMATCH(Q1450,""(?i)machine learning""),1,0)"),1.0)</f>
        <v>1</v>
      </c>
      <c r="U1450" s="3">
        <f>IFERROR(__xludf.DUMMYFUNCTION("IF(REGEXMATCH(Q1450,""(?i)python""),1,0)"),1.0)</f>
        <v>1</v>
      </c>
      <c r="V1450" s="3">
        <f>IFERROR(__xludf.DUMMYFUNCTION("IF(REGEXMATCH(Q1450,""(?i)java""),1,0)"),1.0)</f>
        <v>1</v>
      </c>
      <c r="W1450" s="3">
        <f>IFERROR(__xludf.DUMMYFUNCTION("IF(REGEXMATCH(Q1450,""(?i)sql""),1,0)"),1.0)</f>
        <v>1</v>
      </c>
      <c r="X1450" s="3">
        <f>IFERROR(__xludf.DUMMYFUNCTION("IF(REGEXMATCH(Q1450,""(?i)web development""),1,0)"),1.0)</f>
        <v>1</v>
      </c>
      <c r="Y1450" s="3">
        <f>IFERROR(__xludf.DUMMYFUNCTION("IF(REGEXMATCH(Q1450,""(?i)data science""),1,0)"),0.0)</f>
        <v>0</v>
      </c>
      <c r="Z1450" s="3" t="s">
        <v>45</v>
      </c>
      <c r="AA1450" s="3" t="s">
        <v>85</v>
      </c>
      <c r="AB1450" s="3" t="s">
        <v>66</v>
      </c>
      <c r="AC1450" s="3" t="s">
        <v>98</v>
      </c>
      <c r="AD1450" s="3">
        <v>18.47</v>
      </c>
      <c r="AE1450" s="3" t="s">
        <v>75</v>
      </c>
      <c r="AF1450" s="3">
        <v>7.63</v>
      </c>
      <c r="AG1450" s="3">
        <v>7.77</v>
      </c>
      <c r="AH1450" s="3">
        <v>5.57</v>
      </c>
      <c r="AI1450" s="3">
        <v>7.37</v>
      </c>
      <c r="AJ1450" s="3">
        <v>7.41</v>
      </c>
      <c r="AK1450" s="3">
        <v>7.61</v>
      </c>
      <c r="AL1450" s="3">
        <v>6.23</v>
      </c>
      <c r="AM1450" s="3">
        <v>4.49</v>
      </c>
    </row>
    <row r="1451">
      <c r="A1451" s="3" t="s">
        <v>2992</v>
      </c>
      <c r="B1451" s="3" t="s">
        <v>91</v>
      </c>
      <c r="C1451" s="4">
        <v>22.0</v>
      </c>
      <c r="D1451" s="3" t="s">
        <v>41</v>
      </c>
      <c r="E1451" s="3" t="s">
        <v>59</v>
      </c>
      <c r="F1451" s="5">
        <v>7.66</v>
      </c>
      <c r="G1451" s="3">
        <v>1.0</v>
      </c>
      <c r="H1451" s="5">
        <v>64.73</v>
      </c>
      <c r="I1451" s="3" t="s">
        <v>12</v>
      </c>
      <c r="J1451" s="3">
        <f>IFERROR(__xludf.DUMMYFUNCTION("COUNTA(SPLIT(I1451,"",""))"),1.0)</f>
        <v>1</v>
      </c>
      <c r="K1451" s="3">
        <f>IFERROR(__xludf.DUMMYFUNCTION("IF(REGEXMATCH(I1451,""(?i)literary society""),1,0)"),0.0)</f>
        <v>0</v>
      </c>
      <c r="L1451" s="3">
        <f>IFERROR(__xludf.DUMMYFUNCTION("IF(REGEXMATCH(I1451,""(?i)robotics""),1,0)"),0.0)</f>
        <v>0</v>
      </c>
      <c r="M1451" s="3">
        <f>IFERROR(__xludf.DUMMYFUNCTION("IF(REGEXMATCH(I1451,""(?i)coding club""),1,0)"),1.0)</f>
        <v>1</v>
      </c>
      <c r="N1451" s="3">
        <f>IFERROR(__xludf.DUMMYFUNCTION("IF(REGEXMATCH(I1451,""(?i)entrepreneurship cell""),1,0)"),0.0)</f>
        <v>0</v>
      </c>
      <c r="O1451" s="3">
        <f>IFERROR(__xludf.DUMMYFUNCTION("IF(REGEXMATCH(I1451,""(?i)cultural club""),1,0)"),0.0)</f>
        <v>0</v>
      </c>
      <c r="P1451" s="3">
        <f>IFERROR(__xludf.DUMMYFUNCTION("IF(REGEXMATCH(I1451,""(?i)sports club""),1,0)"),0.0)</f>
        <v>0</v>
      </c>
      <c r="Q1451" s="3" t="s">
        <v>289</v>
      </c>
      <c r="R1451" s="3">
        <f>IFERROR(__xludf.DUMMYFUNCTION("COUNTA(SPLIT(Q1451,"",""))"),2.0)</f>
        <v>2</v>
      </c>
      <c r="S1451" s="3">
        <f>IFERROR(__xludf.DUMMYFUNCTION("IF(REGEXMATCH(Q1451,""(?i)c\+\+""),1,0)"),0.0)</f>
        <v>0</v>
      </c>
      <c r="T1451" s="3">
        <f>IFERROR(__xludf.DUMMYFUNCTION("IF(REGEXMATCH(Q1451,""(?i)machine learning""),1,0)"),1.0)</f>
        <v>1</v>
      </c>
      <c r="U1451" s="3">
        <f>IFERROR(__xludf.DUMMYFUNCTION("IF(REGEXMATCH(Q1451,""(?i)python""),1,0)"),0.0)</f>
        <v>0</v>
      </c>
      <c r="V1451" s="3">
        <f>IFERROR(__xludf.DUMMYFUNCTION("IF(REGEXMATCH(Q1451,""(?i)java""),1,0)"),0.0)</f>
        <v>0</v>
      </c>
      <c r="W1451" s="3">
        <f>IFERROR(__xludf.DUMMYFUNCTION("IF(REGEXMATCH(Q1451,""(?i)sql""),1,0)"),1.0)</f>
        <v>1</v>
      </c>
      <c r="X1451" s="3">
        <f>IFERROR(__xludf.DUMMYFUNCTION("IF(REGEXMATCH(Q1451,""(?i)web development""),1,0)"),0.0)</f>
        <v>0</v>
      </c>
      <c r="Y1451" s="3">
        <f>IFERROR(__xludf.DUMMYFUNCTION("IF(REGEXMATCH(Q1451,""(?i)data science""),1,0)"),0.0)</f>
        <v>0</v>
      </c>
      <c r="Z1451" s="3" t="s">
        <v>55</v>
      </c>
      <c r="AA1451" s="3" t="s">
        <v>48</v>
      </c>
      <c r="AB1451" s="3" t="s">
        <v>66</v>
      </c>
      <c r="AC1451" s="3" t="s">
        <v>67</v>
      </c>
      <c r="AD1451" s="3">
        <v>15.93</v>
      </c>
      <c r="AE1451" s="3" t="s">
        <v>75</v>
      </c>
      <c r="AF1451" s="3">
        <v>6.46</v>
      </c>
      <c r="AG1451" s="3">
        <v>8.24</v>
      </c>
      <c r="AH1451" s="3">
        <v>6.41</v>
      </c>
      <c r="AI1451" s="3">
        <v>7.08</v>
      </c>
      <c r="AJ1451" s="3">
        <v>7.83</v>
      </c>
      <c r="AK1451" s="3">
        <v>7.45</v>
      </c>
      <c r="AL1451" s="3">
        <v>8.35</v>
      </c>
      <c r="AM1451" s="3">
        <v>9.49</v>
      </c>
    </row>
    <row r="1452">
      <c r="A1452" s="3" t="s">
        <v>2993</v>
      </c>
      <c r="B1452" s="3" t="s">
        <v>2994</v>
      </c>
      <c r="C1452" s="4">
        <v>19.0</v>
      </c>
      <c r="D1452" s="3" t="s">
        <v>58</v>
      </c>
      <c r="E1452" s="3" t="s">
        <v>42</v>
      </c>
      <c r="F1452" s="5">
        <v>6.84</v>
      </c>
      <c r="G1452" s="3">
        <v>0.0</v>
      </c>
      <c r="H1452" s="5">
        <v>71.56</v>
      </c>
      <c r="I1452" s="3" t="s">
        <v>182</v>
      </c>
      <c r="J1452" s="3">
        <f>IFERROR(__xludf.DUMMYFUNCTION("COUNTA(SPLIT(I1452,"",""))"),2.0)</f>
        <v>2</v>
      </c>
      <c r="K1452" s="3">
        <f>IFERROR(__xludf.DUMMYFUNCTION("IF(REGEXMATCH(I1452,""(?i)literary society""),1,0)"),1.0)</f>
        <v>1</v>
      </c>
      <c r="L1452" s="3">
        <f>IFERROR(__xludf.DUMMYFUNCTION("IF(REGEXMATCH(I1452,""(?i)robotics""),1,0)"),1.0)</f>
        <v>1</v>
      </c>
      <c r="M1452" s="3">
        <f>IFERROR(__xludf.DUMMYFUNCTION("IF(REGEXMATCH(I1452,""(?i)coding club""),1,0)"),0.0)</f>
        <v>0</v>
      </c>
      <c r="N1452" s="3">
        <f>IFERROR(__xludf.DUMMYFUNCTION("IF(REGEXMATCH(I1452,""(?i)entrepreneurship cell""),1,0)"),0.0)</f>
        <v>0</v>
      </c>
      <c r="O1452" s="3">
        <f>IFERROR(__xludf.DUMMYFUNCTION("IF(REGEXMATCH(I1452,""(?i)cultural club""),1,0)"),0.0)</f>
        <v>0</v>
      </c>
      <c r="P1452" s="3">
        <f>IFERROR(__xludf.DUMMYFUNCTION("IF(REGEXMATCH(I1452,""(?i)sports club""),1,0)"),0.0)</f>
        <v>0</v>
      </c>
      <c r="Q1452" s="3" t="s">
        <v>2995</v>
      </c>
      <c r="R1452" s="3">
        <f>IFERROR(__xludf.DUMMYFUNCTION("COUNTA(SPLIT(Q1452,"",""))"),3.0)</f>
        <v>3</v>
      </c>
      <c r="S1452" s="3">
        <f>IFERROR(__xludf.DUMMYFUNCTION("IF(REGEXMATCH(Q1452,""(?i)c\+\+""),1,0)"),0.0)</f>
        <v>0</v>
      </c>
      <c r="T1452" s="3">
        <f>IFERROR(__xludf.DUMMYFUNCTION("IF(REGEXMATCH(Q1452,""(?i)machine learning""),1,0)"),1.0)</f>
        <v>1</v>
      </c>
      <c r="U1452" s="3">
        <f>IFERROR(__xludf.DUMMYFUNCTION("IF(REGEXMATCH(Q1452,""(?i)python""),1,0)"),1.0)</f>
        <v>1</v>
      </c>
      <c r="V1452" s="3">
        <f>IFERROR(__xludf.DUMMYFUNCTION("IF(REGEXMATCH(Q1452,""(?i)java""),1,0)"),1.0)</f>
        <v>1</v>
      </c>
      <c r="W1452" s="3">
        <f>IFERROR(__xludf.DUMMYFUNCTION("IF(REGEXMATCH(Q1452,""(?i)sql""),1,0)"),0.0)</f>
        <v>0</v>
      </c>
      <c r="X1452" s="3">
        <f>IFERROR(__xludf.DUMMYFUNCTION("IF(REGEXMATCH(Q1452,""(?i)web development""),1,0)"),0.0)</f>
        <v>0</v>
      </c>
      <c r="Y1452" s="3">
        <f>IFERROR(__xludf.DUMMYFUNCTION("IF(REGEXMATCH(Q1452,""(?i)data science""),1,0)"),0.0)</f>
        <v>0</v>
      </c>
      <c r="Z1452" s="3" t="s">
        <v>55</v>
      </c>
      <c r="AA1452" s="3" t="s">
        <v>48</v>
      </c>
      <c r="AB1452" s="3" t="s">
        <v>66</v>
      </c>
      <c r="AC1452" s="3" t="s">
        <v>61</v>
      </c>
      <c r="AD1452" s="3">
        <v>16.59</v>
      </c>
      <c r="AE1452" s="3" t="s">
        <v>106</v>
      </c>
      <c r="AF1452" s="3">
        <v>6.03</v>
      </c>
      <c r="AG1452" s="3">
        <v>7.53</v>
      </c>
      <c r="AH1452" s="3">
        <v>4.29</v>
      </c>
      <c r="AI1452" s="3">
        <v>7.48</v>
      </c>
      <c r="AJ1452" s="3">
        <v>6.83</v>
      </c>
      <c r="AK1452" s="3">
        <v>7.95</v>
      </c>
      <c r="AL1452" s="3">
        <v>7.6</v>
      </c>
      <c r="AM1452" s="3">
        <v>7.04</v>
      </c>
    </row>
    <row r="1453">
      <c r="A1453" s="3" t="s">
        <v>2996</v>
      </c>
      <c r="B1453" s="3" t="s">
        <v>2997</v>
      </c>
      <c r="C1453" s="4">
        <v>21.0</v>
      </c>
      <c r="D1453" s="3" t="s">
        <v>41</v>
      </c>
      <c r="E1453" s="3" t="s">
        <v>70</v>
      </c>
      <c r="F1453" s="5">
        <v>7.1</v>
      </c>
      <c r="G1453" s="3">
        <v>0.0</v>
      </c>
      <c r="H1453" s="5">
        <v>92.3</v>
      </c>
      <c r="I1453" s="3" t="s">
        <v>1134</v>
      </c>
      <c r="J1453" s="3">
        <f>IFERROR(__xludf.DUMMYFUNCTION("COUNTA(SPLIT(I1453,"",""))"),3.0)</f>
        <v>3</v>
      </c>
      <c r="K1453" s="3">
        <f>IFERROR(__xludf.DUMMYFUNCTION("IF(REGEXMATCH(I1453,""(?i)literary society""),1,0)"),1.0)</f>
        <v>1</v>
      </c>
      <c r="L1453" s="3">
        <f>IFERROR(__xludf.DUMMYFUNCTION("IF(REGEXMATCH(I1453,""(?i)robotics""),1,0)"),0.0)</f>
        <v>0</v>
      </c>
      <c r="M1453" s="3">
        <f>IFERROR(__xludf.DUMMYFUNCTION("IF(REGEXMATCH(I1453,""(?i)coding club""),1,0)"),1.0)</f>
        <v>1</v>
      </c>
      <c r="N1453" s="3">
        <f>IFERROR(__xludf.DUMMYFUNCTION("IF(REGEXMATCH(I1453,""(?i)entrepreneurship cell""),1,0)"),0.0)</f>
        <v>0</v>
      </c>
      <c r="O1453" s="3">
        <f>IFERROR(__xludf.DUMMYFUNCTION("IF(REGEXMATCH(I1453,""(?i)cultural club""),1,0)"),1.0)</f>
        <v>1</v>
      </c>
      <c r="P1453" s="3">
        <f>IFERROR(__xludf.DUMMYFUNCTION("IF(REGEXMATCH(I1453,""(?i)sports club""),1,0)"),0.0)</f>
        <v>0</v>
      </c>
      <c r="Q1453" s="3" t="s">
        <v>1135</v>
      </c>
      <c r="R1453" s="3">
        <f>IFERROR(__xludf.DUMMYFUNCTION("COUNTA(SPLIT(Q1453,"",""))"),3.0)</f>
        <v>3</v>
      </c>
      <c r="S1453" s="3">
        <f>IFERROR(__xludf.DUMMYFUNCTION("IF(REGEXMATCH(Q1453,""(?i)c\+\+""),1,0)"),1.0)</f>
        <v>1</v>
      </c>
      <c r="T1453" s="3">
        <f>IFERROR(__xludf.DUMMYFUNCTION("IF(REGEXMATCH(Q1453,""(?i)machine learning""),1,0)"),0.0)</f>
        <v>0</v>
      </c>
      <c r="U1453" s="3">
        <f>IFERROR(__xludf.DUMMYFUNCTION("IF(REGEXMATCH(Q1453,""(?i)python""),1,0)"),1.0)</f>
        <v>1</v>
      </c>
      <c r="V1453" s="3">
        <f>IFERROR(__xludf.DUMMYFUNCTION("IF(REGEXMATCH(Q1453,""(?i)java""),1,0)"),0.0)</f>
        <v>0</v>
      </c>
      <c r="W1453" s="3">
        <f>IFERROR(__xludf.DUMMYFUNCTION("IF(REGEXMATCH(Q1453,""(?i)sql""),1,0)"),1.0)</f>
        <v>1</v>
      </c>
      <c r="X1453" s="3">
        <f>IFERROR(__xludf.DUMMYFUNCTION("IF(REGEXMATCH(Q1453,""(?i)web development""),1,0)"),0.0)</f>
        <v>0</v>
      </c>
      <c r="Y1453" s="3">
        <f>IFERROR(__xludf.DUMMYFUNCTION("IF(REGEXMATCH(Q1453,""(?i)data science""),1,0)"),0.0)</f>
        <v>0</v>
      </c>
      <c r="Z1453" s="3" t="s">
        <v>55</v>
      </c>
      <c r="AA1453" s="3" t="s">
        <v>48</v>
      </c>
      <c r="AB1453" s="3" t="s">
        <v>66</v>
      </c>
      <c r="AC1453" s="3" t="s">
        <v>98</v>
      </c>
      <c r="AD1453" s="3">
        <v>4.0</v>
      </c>
      <c r="AE1453" s="3" t="s">
        <v>106</v>
      </c>
      <c r="AF1453" s="3">
        <v>6.66</v>
      </c>
      <c r="AG1453" s="3">
        <v>7.43</v>
      </c>
      <c r="AH1453" s="3">
        <v>6.41</v>
      </c>
      <c r="AI1453" s="3">
        <v>6.81</v>
      </c>
      <c r="AJ1453" s="3">
        <v>6.5</v>
      </c>
      <c r="AK1453" s="3">
        <v>8.44</v>
      </c>
      <c r="AL1453" s="3">
        <v>7.34</v>
      </c>
      <c r="AM1453" s="3">
        <v>7.22</v>
      </c>
    </row>
    <row r="1454">
      <c r="A1454" s="3" t="s">
        <v>2998</v>
      </c>
      <c r="B1454" s="3" t="s">
        <v>178</v>
      </c>
      <c r="C1454" s="4">
        <v>23.0</v>
      </c>
      <c r="D1454" s="3" t="s">
        <v>58</v>
      </c>
      <c r="E1454" s="3" t="s">
        <v>82</v>
      </c>
      <c r="F1454" s="5">
        <v>7.13</v>
      </c>
      <c r="G1454" s="3">
        <v>2.0</v>
      </c>
      <c r="H1454" s="5">
        <v>99.85</v>
      </c>
      <c r="I1454" s="3" t="s">
        <v>157</v>
      </c>
      <c r="J1454" s="3">
        <f>IFERROR(__xludf.DUMMYFUNCTION("COUNTA(SPLIT(I1454,"",""))"),3.0)</f>
        <v>3</v>
      </c>
      <c r="K1454" s="3">
        <f>IFERROR(__xludf.DUMMYFUNCTION("IF(REGEXMATCH(I1454,""(?i)literary society""),1,0)"),1.0)</f>
        <v>1</v>
      </c>
      <c r="L1454" s="3">
        <f>IFERROR(__xludf.DUMMYFUNCTION("IF(REGEXMATCH(I1454,""(?i)robotics""),1,0)"),0.0)</f>
        <v>0</v>
      </c>
      <c r="M1454" s="3">
        <f>IFERROR(__xludf.DUMMYFUNCTION("IF(REGEXMATCH(I1454,""(?i)coding club""),1,0)"),0.0)</f>
        <v>0</v>
      </c>
      <c r="N1454" s="3">
        <f>IFERROR(__xludf.DUMMYFUNCTION("IF(REGEXMATCH(I1454,""(?i)entrepreneurship cell""),1,0)"),1.0)</f>
        <v>1</v>
      </c>
      <c r="O1454" s="3">
        <f>IFERROR(__xludf.DUMMYFUNCTION("IF(REGEXMATCH(I1454,""(?i)cultural club""),1,0)"),0.0)</f>
        <v>0</v>
      </c>
      <c r="P1454" s="3">
        <f>IFERROR(__xludf.DUMMYFUNCTION("IF(REGEXMATCH(I1454,""(?i)sports club""),1,0)"),1.0)</f>
        <v>1</v>
      </c>
      <c r="Q1454" s="3" t="s">
        <v>659</v>
      </c>
      <c r="R1454" s="3">
        <f>IFERROR(__xludf.DUMMYFUNCTION("COUNTA(SPLIT(Q1454,"",""))"),3.0)</f>
        <v>3</v>
      </c>
      <c r="S1454" s="3">
        <f>IFERROR(__xludf.DUMMYFUNCTION("IF(REGEXMATCH(Q1454,""(?i)c\+\+""),1,0)"),0.0)</f>
        <v>0</v>
      </c>
      <c r="T1454" s="3">
        <f>IFERROR(__xludf.DUMMYFUNCTION("IF(REGEXMATCH(Q1454,""(?i)machine learning""),1,0)"),0.0)</f>
        <v>0</v>
      </c>
      <c r="U1454" s="3">
        <f>IFERROR(__xludf.DUMMYFUNCTION("IF(REGEXMATCH(Q1454,""(?i)python""),1,0)"),1.0)</f>
        <v>1</v>
      </c>
      <c r="V1454" s="3">
        <f>IFERROR(__xludf.DUMMYFUNCTION("IF(REGEXMATCH(Q1454,""(?i)java""),1,0)"),0.0)</f>
        <v>0</v>
      </c>
      <c r="W1454" s="3">
        <f>IFERROR(__xludf.DUMMYFUNCTION("IF(REGEXMATCH(Q1454,""(?i)sql""),1,0)"),1.0)</f>
        <v>1</v>
      </c>
      <c r="X1454" s="3">
        <f>IFERROR(__xludf.DUMMYFUNCTION("IF(REGEXMATCH(Q1454,""(?i)web development""),1,0)"),1.0)</f>
        <v>1</v>
      </c>
      <c r="Y1454" s="3">
        <f>IFERROR(__xludf.DUMMYFUNCTION("IF(REGEXMATCH(Q1454,""(?i)data science""),1,0)"),0.0)</f>
        <v>0</v>
      </c>
      <c r="Z1454" s="3" t="s">
        <v>55</v>
      </c>
      <c r="AA1454" s="3" t="s">
        <v>48</v>
      </c>
      <c r="AB1454" s="3" t="s">
        <v>47</v>
      </c>
      <c r="AC1454" s="3" t="s">
        <v>48</v>
      </c>
      <c r="AD1454" s="3">
        <v>0.0</v>
      </c>
      <c r="AE1454" s="3" t="s">
        <v>49</v>
      </c>
      <c r="AF1454" s="3">
        <v>6.35</v>
      </c>
      <c r="AG1454" s="3">
        <v>6.52</v>
      </c>
      <c r="AH1454" s="3">
        <v>6.68</v>
      </c>
      <c r="AI1454" s="3">
        <v>7.42</v>
      </c>
      <c r="AJ1454" s="3">
        <v>7.52</v>
      </c>
      <c r="AK1454" s="3">
        <v>6.43</v>
      </c>
      <c r="AL1454" s="3">
        <v>6.98</v>
      </c>
      <c r="AM1454" s="3">
        <v>9.14</v>
      </c>
    </row>
    <row r="1455">
      <c r="A1455" s="3" t="s">
        <v>2999</v>
      </c>
      <c r="B1455" s="3" t="s">
        <v>252</v>
      </c>
      <c r="C1455" s="4">
        <v>22.0</v>
      </c>
      <c r="D1455" s="3" t="s">
        <v>58</v>
      </c>
      <c r="E1455" s="3" t="s">
        <v>52</v>
      </c>
      <c r="F1455" s="5">
        <v>6.55</v>
      </c>
      <c r="G1455" s="3">
        <v>1.0</v>
      </c>
      <c r="H1455" s="5">
        <v>63.36</v>
      </c>
      <c r="I1455" s="3" t="s">
        <v>13</v>
      </c>
      <c r="J1455" s="3">
        <f>IFERROR(__xludf.DUMMYFUNCTION("COUNTA(SPLIT(I1455,"",""))"),1.0)</f>
        <v>1</v>
      </c>
      <c r="K1455" s="3">
        <f>IFERROR(__xludf.DUMMYFUNCTION("IF(REGEXMATCH(I1455,""(?i)literary society""),1,0)"),0.0)</f>
        <v>0</v>
      </c>
      <c r="L1455" s="3">
        <f>IFERROR(__xludf.DUMMYFUNCTION("IF(REGEXMATCH(I1455,""(?i)robotics""),1,0)"),0.0)</f>
        <v>0</v>
      </c>
      <c r="M1455" s="3">
        <f>IFERROR(__xludf.DUMMYFUNCTION("IF(REGEXMATCH(I1455,""(?i)coding club""),1,0)"),0.0)</f>
        <v>0</v>
      </c>
      <c r="N1455" s="3">
        <f>IFERROR(__xludf.DUMMYFUNCTION("IF(REGEXMATCH(I1455,""(?i)entrepreneurship cell""),1,0)"),1.0)</f>
        <v>1</v>
      </c>
      <c r="O1455" s="3">
        <f>IFERROR(__xludf.DUMMYFUNCTION("IF(REGEXMATCH(I1455,""(?i)cultural club""),1,0)"),0.0)</f>
        <v>0</v>
      </c>
      <c r="P1455" s="3">
        <f>IFERROR(__xludf.DUMMYFUNCTION("IF(REGEXMATCH(I1455,""(?i)sports club""),1,0)"),0.0)</f>
        <v>0</v>
      </c>
      <c r="Q1455" s="3" t="s">
        <v>3000</v>
      </c>
      <c r="R1455" s="3">
        <f>IFERROR(__xludf.DUMMYFUNCTION("COUNTA(SPLIT(Q1455,"",""))"),4.0)</f>
        <v>4</v>
      </c>
      <c r="S1455" s="3">
        <f>IFERROR(__xludf.DUMMYFUNCTION("IF(REGEXMATCH(Q1455,""(?i)c\+\+""),1,0)"),0.0)</f>
        <v>0</v>
      </c>
      <c r="T1455" s="3">
        <f>IFERROR(__xludf.DUMMYFUNCTION("IF(REGEXMATCH(Q1455,""(?i)machine learning""),1,0)"),1.0)</f>
        <v>1</v>
      </c>
      <c r="U1455" s="3">
        <f>IFERROR(__xludf.DUMMYFUNCTION("IF(REGEXMATCH(Q1455,""(?i)python""),1,0)"),0.0)</f>
        <v>0</v>
      </c>
      <c r="V1455" s="3">
        <f>IFERROR(__xludf.DUMMYFUNCTION("IF(REGEXMATCH(Q1455,""(?i)java""),1,0)"),1.0)</f>
        <v>1</v>
      </c>
      <c r="W1455" s="3">
        <f>IFERROR(__xludf.DUMMYFUNCTION("IF(REGEXMATCH(Q1455,""(?i)sql""),1,0)"),1.0)</f>
        <v>1</v>
      </c>
      <c r="X1455" s="3">
        <f>IFERROR(__xludf.DUMMYFUNCTION("IF(REGEXMATCH(Q1455,""(?i)web development""),1,0)"),1.0)</f>
        <v>1</v>
      </c>
      <c r="Y1455" s="3">
        <f>IFERROR(__xludf.DUMMYFUNCTION("IF(REGEXMATCH(Q1455,""(?i)data science""),1,0)"),0.0)</f>
        <v>0</v>
      </c>
      <c r="Z1455" s="3" t="s">
        <v>45</v>
      </c>
      <c r="AA1455" s="3" t="s">
        <v>85</v>
      </c>
      <c r="AB1455" s="3" t="s">
        <v>66</v>
      </c>
      <c r="AC1455" s="3" t="s">
        <v>72</v>
      </c>
      <c r="AD1455" s="3">
        <v>16.09</v>
      </c>
      <c r="AE1455" s="3" t="s">
        <v>75</v>
      </c>
      <c r="AF1455" s="3">
        <v>6.61</v>
      </c>
      <c r="AG1455" s="3">
        <v>5.15</v>
      </c>
      <c r="AH1455" s="3">
        <v>6.83</v>
      </c>
      <c r="AI1455" s="3">
        <v>7.19</v>
      </c>
      <c r="AJ1455" s="3">
        <v>7.1</v>
      </c>
      <c r="AK1455" s="3">
        <v>6.44</v>
      </c>
      <c r="AL1455" s="3">
        <v>6.85</v>
      </c>
      <c r="AM1455" s="3">
        <v>6.25</v>
      </c>
    </row>
    <row r="1456">
      <c r="A1456" s="3" t="s">
        <v>3001</v>
      </c>
      <c r="B1456" s="3" t="s">
        <v>212</v>
      </c>
      <c r="C1456" s="4">
        <v>23.0</v>
      </c>
      <c r="D1456" s="3" t="s">
        <v>41</v>
      </c>
      <c r="E1456" s="3" t="s">
        <v>92</v>
      </c>
      <c r="F1456" s="5">
        <v>6.33</v>
      </c>
      <c r="G1456" s="3">
        <v>1.0</v>
      </c>
      <c r="H1456" s="5">
        <v>95.82</v>
      </c>
      <c r="I1456" s="3" t="s">
        <v>14</v>
      </c>
      <c r="J1456" s="3">
        <f>IFERROR(__xludf.DUMMYFUNCTION("COUNTA(SPLIT(I1456,"",""))"),1.0)</f>
        <v>1</v>
      </c>
      <c r="K1456" s="3">
        <f>IFERROR(__xludf.DUMMYFUNCTION("IF(REGEXMATCH(I1456,""(?i)literary society""),1,0)"),0.0)</f>
        <v>0</v>
      </c>
      <c r="L1456" s="3">
        <f>IFERROR(__xludf.DUMMYFUNCTION("IF(REGEXMATCH(I1456,""(?i)robotics""),1,0)"),0.0)</f>
        <v>0</v>
      </c>
      <c r="M1456" s="3">
        <f>IFERROR(__xludf.DUMMYFUNCTION("IF(REGEXMATCH(I1456,""(?i)coding club""),1,0)"),0.0)</f>
        <v>0</v>
      </c>
      <c r="N1456" s="3">
        <f>IFERROR(__xludf.DUMMYFUNCTION("IF(REGEXMATCH(I1456,""(?i)entrepreneurship cell""),1,0)"),0.0)</f>
        <v>0</v>
      </c>
      <c r="O1456" s="3">
        <f>IFERROR(__xludf.DUMMYFUNCTION("IF(REGEXMATCH(I1456,""(?i)cultural club""),1,0)"),1.0)</f>
        <v>1</v>
      </c>
      <c r="P1456" s="3">
        <f>IFERROR(__xludf.DUMMYFUNCTION("IF(REGEXMATCH(I1456,""(?i)sports club""),1,0)"),0.0)</f>
        <v>0</v>
      </c>
      <c r="Q1456" s="3" t="s">
        <v>718</v>
      </c>
      <c r="R1456" s="3">
        <f>IFERROR(__xludf.DUMMYFUNCTION("COUNTA(SPLIT(Q1456,"",""))"),4.0)</f>
        <v>4</v>
      </c>
      <c r="S1456" s="3">
        <f>IFERROR(__xludf.DUMMYFUNCTION("IF(REGEXMATCH(Q1456,""(?i)c\+\+""),1,0)"),0.0)</f>
        <v>0</v>
      </c>
      <c r="T1456" s="3">
        <f>IFERROR(__xludf.DUMMYFUNCTION("IF(REGEXMATCH(Q1456,""(?i)machine learning""),1,0)"),0.0)</f>
        <v>0</v>
      </c>
      <c r="U1456" s="3">
        <f>IFERROR(__xludf.DUMMYFUNCTION("IF(REGEXMATCH(Q1456,""(?i)python""),1,0)"),1.0)</f>
        <v>1</v>
      </c>
      <c r="V1456" s="3">
        <f>IFERROR(__xludf.DUMMYFUNCTION("IF(REGEXMATCH(Q1456,""(?i)java""),1,0)"),1.0)</f>
        <v>1</v>
      </c>
      <c r="W1456" s="3">
        <f>IFERROR(__xludf.DUMMYFUNCTION("IF(REGEXMATCH(Q1456,""(?i)sql""),1,0)"),1.0)</f>
        <v>1</v>
      </c>
      <c r="X1456" s="3">
        <f>IFERROR(__xludf.DUMMYFUNCTION("IF(REGEXMATCH(Q1456,""(?i)web development""),1,0)"),1.0)</f>
        <v>1</v>
      </c>
      <c r="Y1456" s="3">
        <f>IFERROR(__xludf.DUMMYFUNCTION("IF(REGEXMATCH(Q1456,""(?i)data science""),1,0)"),0.0)</f>
        <v>0</v>
      </c>
      <c r="Z1456" s="3" t="s">
        <v>55</v>
      </c>
      <c r="AA1456" s="3" t="s">
        <v>48</v>
      </c>
      <c r="AB1456" s="3" t="s">
        <v>66</v>
      </c>
      <c r="AC1456" s="3" t="s">
        <v>67</v>
      </c>
      <c r="AD1456" s="3">
        <v>17.73</v>
      </c>
      <c r="AE1456" s="3" t="s">
        <v>106</v>
      </c>
      <c r="AF1456" s="3">
        <v>8.75</v>
      </c>
      <c r="AG1456" s="3">
        <v>4.94</v>
      </c>
      <c r="AH1456" s="3">
        <v>5.29</v>
      </c>
      <c r="AI1456" s="3">
        <v>7.44</v>
      </c>
      <c r="AJ1456" s="3">
        <v>4.52</v>
      </c>
      <c r="AK1456" s="3">
        <v>4.96</v>
      </c>
      <c r="AL1456" s="3">
        <v>8.18</v>
      </c>
      <c r="AM1456" s="3">
        <v>6.59</v>
      </c>
    </row>
    <row r="1457">
      <c r="A1457" s="3" t="s">
        <v>3002</v>
      </c>
      <c r="B1457" s="3" t="s">
        <v>3003</v>
      </c>
      <c r="C1457" s="4">
        <v>23.0</v>
      </c>
      <c r="D1457" s="3" t="s">
        <v>58</v>
      </c>
      <c r="E1457" s="3" t="s">
        <v>92</v>
      </c>
      <c r="F1457" s="5">
        <v>6.72</v>
      </c>
      <c r="G1457" s="3">
        <v>2.0</v>
      </c>
      <c r="H1457" s="5">
        <v>71.18</v>
      </c>
      <c r="I1457" s="3" t="s">
        <v>533</v>
      </c>
      <c r="J1457" s="3">
        <f>IFERROR(__xludf.DUMMYFUNCTION("COUNTA(SPLIT(I1457,"",""))"),3.0)</f>
        <v>3</v>
      </c>
      <c r="K1457" s="3">
        <f>IFERROR(__xludf.DUMMYFUNCTION("IF(REGEXMATCH(I1457,""(?i)literary society""),1,0)"),0.0)</f>
        <v>0</v>
      </c>
      <c r="L1457" s="3">
        <f>IFERROR(__xludf.DUMMYFUNCTION("IF(REGEXMATCH(I1457,""(?i)robotics""),1,0)"),1.0)</f>
        <v>1</v>
      </c>
      <c r="M1457" s="3">
        <f>IFERROR(__xludf.DUMMYFUNCTION("IF(REGEXMATCH(I1457,""(?i)coding club""),1,0)"),1.0)</f>
        <v>1</v>
      </c>
      <c r="N1457" s="3">
        <f>IFERROR(__xludf.DUMMYFUNCTION("IF(REGEXMATCH(I1457,""(?i)entrepreneurship cell""),1,0)"),0.0)</f>
        <v>0</v>
      </c>
      <c r="O1457" s="3">
        <f>IFERROR(__xludf.DUMMYFUNCTION("IF(REGEXMATCH(I1457,""(?i)cultural club""),1,0)"),1.0)</f>
        <v>1</v>
      </c>
      <c r="P1457" s="3">
        <f>IFERROR(__xludf.DUMMYFUNCTION("IF(REGEXMATCH(I1457,""(?i)sports club""),1,0)"),0.0)</f>
        <v>0</v>
      </c>
      <c r="Q1457" s="3" t="s">
        <v>257</v>
      </c>
      <c r="R1457" s="3">
        <f>IFERROR(__xludf.DUMMYFUNCTION("COUNTA(SPLIT(Q1457,"",""))"),2.0)</f>
        <v>2</v>
      </c>
      <c r="S1457" s="3">
        <f>IFERROR(__xludf.DUMMYFUNCTION("IF(REGEXMATCH(Q1457,""(?i)c\+\+""),1,0)"),0.0)</f>
        <v>0</v>
      </c>
      <c r="T1457" s="3">
        <f>IFERROR(__xludf.DUMMYFUNCTION("IF(REGEXMATCH(Q1457,""(?i)machine learning""),1,0)"),1.0)</f>
        <v>1</v>
      </c>
      <c r="U1457" s="3">
        <f>IFERROR(__xludf.DUMMYFUNCTION("IF(REGEXMATCH(Q1457,""(?i)python""),1,0)"),1.0)</f>
        <v>1</v>
      </c>
      <c r="V1457" s="3">
        <f>IFERROR(__xludf.DUMMYFUNCTION("IF(REGEXMATCH(Q1457,""(?i)java""),1,0)"),0.0)</f>
        <v>0</v>
      </c>
      <c r="W1457" s="3">
        <f>IFERROR(__xludf.DUMMYFUNCTION("IF(REGEXMATCH(Q1457,""(?i)sql""),1,0)"),0.0)</f>
        <v>0</v>
      </c>
      <c r="X1457" s="3">
        <f>IFERROR(__xludf.DUMMYFUNCTION("IF(REGEXMATCH(Q1457,""(?i)web development""),1,0)"),0.0)</f>
        <v>0</v>
      </c>
      <c r="Y1457" s="3">
        <f>IFERROR(__xludf.DUMMYFUNCTION("IF(REGEXMATCH(Q1457,""(?i)data science""),1,0)"),0.0)</f>
        <v>0</v>
      </c>
      <c r="Z1457" s="3" t="s">
        <v>55</v>
      </c>
      <c r="AA1457" s="3" t="s">
        <v>48</v>
      </c>
      <c r="AB1457" s="3" t="s">
        <v>66</v>
      </c>
      <c r="AC1457" s="3" t="s">
        <v>46</v>
      </c>
      <c r="AD1457" s="3">
        <v>6.93</v>
      </c>
      <c r="AE1457" s="3" t="s">
        <v>106</v>
      </c>
      <c r="AF1457" s="3">
        <v>6.57</v>
      </c>
      <c r="AG1457" s="3">
        <v>5.34</v>
      </c>
      <c r="AH1457" s="3">
        <v>7.47</v>
      </c>
      <c r="AI1457" s="3">
        <v>8.27</v>
      </c>
      <c r="AJ1457" s="3">
        <v>7.28</v>
      </c>
      <c r="AK1457" s="3">
        <v>6.15</v>
      </c>
      <c r="AL1457" s="3">
        <v>7.04</v>
      </c>
      <c r="AM1457" s="3">
        <v>5.63</v>
      </c>
    </row>
    <row r="1458">
      <c r="A1458" s="3" t="s">
        <v>3004</v>
      </c>
      <c r="B1458" s="3" t="s">
        <v>3005</v>
      </c>
      <c r="C1458" s="4">
        <v>18.0</v>
      </c>
      <c r="D1458" s="3" t="s">
        <v>41</v>
      </c>
      <c r="E1458" s="3" t="s">
        <v>70</v>
      </c>
      <c r="F1458" s="5">
        <v>7.01</v>
      </c>
      <c r="G1458" s="3">
        <v>0.0</v>
      </c>
      <c r="H1458" s="5">
        <v>62.79</v>
      </c>
      <c r="I1458" s="3" t="s">
        <v>14</v>
      </c>
      <c r="J1458" s="3">
        <f>IFERROR(__xludf.DUMMYFUNCTION("COUNTA(SPLIT(I1458,"",""))"),1.0)</f>
        <v>1</v>
      </c>
      <c r="K1458" s="3">
        <f>IFERROR(__xludf.DUMMYFUNCTION("IF(REGEXMATCH(I1458,""(?i)literary society""),1,0)"),0.0)</f>
        <v>0</v>
      </c>
      <c r="L1458" s="3">
        <f>IFERROR(__xludf.DUMMYFUNCTION("IF(REGEXMATCH(I1458,""(?i)robotics""),1,0)"),0.0)</f>
        <v>0</v>
      </c>
      <c r="M1458" s="3">
        <f>IFERROR(__xludf.DUMMYFUNCTION("IF(REGEXMATCH(I1458,""(?i)coding club""),1,0)"),0.0)</f>
        <v>0</v>
      </c>
      <c r="N1458" s="3">
        <f>IFERROR(__xludf.DUMMYFUNCTION("IF(REGEXMATCH(I1458,""(?i)entrepreneurship cell""),1,0)"),0.0)</f>
        <v>0</v>
      </c>
      <c r="O1458" s="3">
        <f>IFERROR(__xludf.DUMMYFUNCTION("IF(REGEXMATCH(I1458,""(?i)cultural club""),1,0)"),1.0)</f>
        <v>1</v>
      </c>
      <c r="P1458" s="3">
        <f>IFERROR(__xludf.DUMMYFUNCTION("IF(REGEXMATCH(I1458,""(?i)sports club""),1,0)"),0.0)</f>
        <v>0</v>
      </c>
      <c r="Q1458" s="3" t="s">
        <v>716</v>
      </c>
      <c r="R1458" s="3">
        <f>IFERROR(__xludf.DUMMYFUNCTION("COUNTA(SPLIT(Q1458,"",""))"),3.0)</f>
        <v>3</v>
      </c>
      <c r="S1458" s="3">
        <f>IFERROR(__xludf.DUMMYFUNCTION("IF(REGEXMATCH(Q1458,""(?i)c\+\+""),1,0)"),0.0)</f>
        <v>0</v>
      </c>
      <c r="T1458" s="3">
        <f>IFERROR(__xludf.DUMMYFUNCTION("IF(REGEXMATCH(Q1458,""(?i)machine learning""),1,0)"),1.0)</f>
        <v>1</v>
      </c>
      <c r="U1458" s="3">
        <f>IFERROR(__xludf.DUMMYFUNCTION("IF(REGEXMATCH(Q1458,""(?i)python""),1,0)"),1.0)</f>
        <v>1</v>
      </c>
      <c r="V1458" s="3">
        <f>IFERROR(__xludf.DUMMYFUNCTION("IF(REGEXMATCH(Q1458,""(?i)java""),1,0)"),0.0)</f>
        <v>0</v>
      </c>
      <c r="W1458" s="3">
        <f>IFERROR(__xludf.DUMMYFUNCTION("IF(REGEXMATCH(Q1458,""(?i)sql""),1,0)"),1.0)</f>
        <v>1</v>
      </c>
      <c r="X1458" s="3">
        <f>IFERROR(__xludf.DUMMYFUNCTION("IF(REGEXMATCH(Q1458,""(?i)web development""),1,0)"),0.0)</f>
        <v>0</v>
      </c>
      <c r="Y1458" s="3">
        <f>IFERROR(__xludf.DUMMYFUNCTION("IF(REGEXMATCH(Q1458,""(?i)data science""),1,0)"),0.0)</f>
        <v>0</v>
      </c>
      <c r="Z1458" s="3" t="s">
        <v>45</v>
      </c>
      <c r="AA1458" s="3" t="s">
        <v>67</v>
      </c>
      <c r="AB1458" s="3" t="s">
        <v>47</v>
      </c>
      <c r="AC1458" s="3" t="s">
        <v>48</v>
      </c>
      <c r="AD1458" s="3">
        <v>0.0</v>
      </c>
      <c r="AE1458" s="3" t="s">
        <v>49</v>
      </c>
      <c r="AF1458" s="3">
        <v>7.05</v>
      </c>
      <c r="AG1458" s="3">
        <v>7.21</v>
      </c>
      <c r="AH1458" s="3">
        <v>7.57</v>
      </c>
      <c r="AI1458" s="3">
        <v>6.3</v>
      </c>
      <c r="AJ1458" s="3">
        <v>8.31</v>
      </c>
      <c r="AK1458" s="3">
        <v>5.42</v>
      </c>
      <c r="AL1458" s="3">
        <v>5.96</v>
      </c>
      <c r="AM1458" s="3">
        <v>8.29</v>
      </c>
    </row>
    <row r="1459">
      <c r="A1459" s="3" t="s">
        <v>3006</v>
      </c>
      <c r="B1459" s="3" t="s">
        <v>3007</v>
      </c>
      <c r="C1459" s="4">
        <v>20.0</v>
      </c>
      <c r="D1459" s="3" t="s">
        <v>41</v>
      </c>
      <c r="E1459" s="3" t="s">
        <v>70</v>
      </c>
      <c r="F1459" s="5">
        <v>7.32</v>
      </c>
      <c r="G1459" s="3">
        <v>1.0</v>
      </c>
      <c r="H1459" s="5">
        <v>82.41</v>
      </c>
      <c r="I1459" s="3" t="s">
        <v>2128</v>
      </c>
      <c r="J1459" s="3">
        <f>IFERROR(__xludf.DUMMYFUNCTION("COUNTA(SPLIT(I1459,"",""))"),3.0)</f>
        <v>3</v>
      </c>
      <c r="K1459" s="3">
        <f>IFERROR(__xludf.DUMMYFUNCTION("IF(REGEXMATCH(I1459,""(?i)literary society""),1,0)"),1.0)</f>
        <v>1</v>
      </c>
      <c r="L1459" s="3">
        <f>IFERROR(__xludf.DUMMYFUNCTION("IF(REGEXMATCH(I1459,""(?i)robotics""),1,0)"),1.0)</f>
        <v>1</v>
      </c>
      <c r="M1459" s="3">
        <f>IFERROR(__xludf.DUMMYFUNCTION("IF(REGEXMATCH(I1459,""(?i)coding club""),1,0)"),0.0)</f>
        <v>0</v>
      </c>
      <c r="N1459" s="3">
        <f>IFERROR(__xludf.DUMMYFUNCTION("IF(REGEXMATCH(I1459,""(?i)entrepreneurship cell""),1,0)"),1.0)</f>
        <v>1</v>
      </c>
      <c r="O1459" s="3">
        <f>IFERROR(__xludf.DUMMYFUNCTION("IF(REGEXMATCH(I1459,""(?i)cultural club""),1,0)"),0.0)</f>
        <v>0</v>
      </c>
      <c r="P1459" s="3">
        <f>IFERROR(__xludf.DUMMYFUNCTION("IF(REGEXMATCH(I1459,""(?i)sports club""),1,0)"),0.0)</f>
        <v>0</v>
      </c>
      <c r="Q1459" s="3" t="s">
        <v>1036</v>
      </c>
      <c r="R1459" s="3">
        <f>IFERROR(__xludf.DUMMYFUNCTION("COUNTA(SPLIT(Q1459,"",""))"),2.0)</f>
        <v>2</v>
      </c>
      <c r="S1459" s="3">
        <f>IFERROR(__xludf.DUMMYFUNCTION("IF(REGEXMATCH(Q1459,""(?i)c\+\+""),1,0)"),1.0)</f>
        <v>1</v>
      </c>
      <c r="T1459" s="3">
        <f>IFERROR(__xludf.DUMMYFUNCTION("IF(REGEXMATCH(Q1459,""(?i)machine learning""),1,0)"),0.0)</f>
        <v>0</v>
      </c>
      <c r="U1459" s="3">
        <f>IFERROR(__xludf.DUMMYFUNCTION("IF(REGEXMATCH(Q1459,""(?i)python""),1,0)"),0.0)</f>
        <v>0</v>
      </c>
      <c r="V1459" s="3">
        <f>IFERROR(__xludf.DUMMYFUNCTION("IF(REGEXMATCH(Q1459,""(?i)java""),1,0)"),1.0)</f>
        <v>1</v>
      </c>
      <c r="W1459" s="3">
        <f>IFERROR(__xludf.DUMMYFUNCTION("IF(REGEXMATCH(Q1459,""(?i)sql""),1,0)"),0.0)</f>
        <v>0</v>
      </c>
      <c r="X1459" s="3">
        <f>IFERROR(__xludf.DUMMYFUNCTION("IF(REGEXMATCH(Q1459,""(?i)web development""),1,0)"),0.0)</f>
        <v>0</v>
      </c>
      <c r="Y1459" s="3">
        <f>IFERROR(__xludf.DUMMYFUNCTION("IF(REGEXMATCH(Q1459,""(?i)data science""),1,0)"),0.0)</f>
        <v>0</v>
      </c>
      <c r="Z1459" s="3" t="s">
        <v>45</v>
      </c>
      <c r="AA1459" s="3" t="s">
        <v>85</v>
      </c>
      <c r="AB1459" s="3" t="s">
        <v>66</v>
      </c>
      <c r="AC1459" s="3" t="s">
        <v>67</v>
      </c>
      <c r="AD1459" s="3">
        <v>10.3</v>
      </c>
      <c r="AE1459" s="3" t="s">
        <v>106</v>
      </c>
      <c r="AF1459" s="3">
        <v>6.81</v>
      </c>
      <c r="AG1459" s="3">
        <v>7.46</v>
      </c>
      <c r="AH1459" s="3">
        <v>6.83</v>
      </c>
      <c r="AI1459" s="3">
        <v>7.56</v>
      </c>
      <c r="AJ1459" s="3">
        <v>7.77</v>
      </c>
      <c r="AK1459" s="3">
        <v>8.61</v>
      </c>
      <c r="AL1459" s="3">
        <v>6.49</v>
      </c>
      <c r="AM1459" s="3">
        <v>6.99</v>
      </c>
    </row>
    <row r="1460">
      <c r="A1460" s="3" t="s">
        <v>3008</v>
      </c>
      <c r="B1460" s="3" t="s">
        <v>40</v>
      </c>
      <c r="C1460" s="4">
        <v>18.0</v>
      </c>
      <c r="D1460" s="3" t="s">
        <v>41</v>
      </c>
      <c r="E1460" s="3" t="s">
        <v>52</v>
      </c>
      <c r="F1460" s="5">
        <v>6.67</v>
      </c>
      <c r="G1460" s="3">
        <v>1.0</v>
      </c>
      <c r="H1460" s="5">
        <v>98.74</v>
      </c>
      <c r="I1460" s="3" t="s">
        <v>11</v>
      </c>
      <c r="J1460" s="3">
        <f>IFERROR(__xludf.DUMMYFUNCTION("COUNTA(SPLIT(I1460,"",""))"),1.0)</f>
        <v>1</v>
      </c>
      <c r="K1460" s="3">
        <f>IFERROR(__xludf.DUMMYFUNCTION("IF(REGEXMATCH(I1460,""(?i)literary society""),1,0)"),0.0)</f>
        <v>0</v>
      </c>
      <c r="L1460" s="3">
        <f>IFERROR(__xludf.DUMMYFUNCTION("IF(REGEXMATCH(I1460,""(?i)robotics""),1,0)"),1.0)</f>
        <v>1</v>
      </c>
      <c r="M1460" s="3">
        <f>IFERROR(__xludf.DUMMYFUNCTION("IF(REGEXMATCH(I1460,""(?i)coding club""),1,0)"),0.0)</f>
        <v>0</v>
      </c>
      <c r="N1460" s="3">
        <f>IFERROR(__xludf.DUMMYFUNCTION("IF(REGEXMATCH(I1460,""(?i)entrepreneurship cell""),1,0)"),0.0)</f>
        <v>0</v>
      </c>
      <c r="O1460" s="3">
        <f>IFERROR(__xludf.DUMMYFUNCTION("IF(REGEXMATCH(I1460,""(?i)cultural club""),1,0)"),0.0)</f>
        <v>0</v>
      </c>
      <c r="P1460" s="3">
        <f>IFERROR(__xludf.DUMMYFUNCTION("IF(REGEXMATCH(I1460,""(?i)sports club""),1,0)"),0.0)</f>
        <v>0</v>
      </c>
      <c r="Q1460" s="3" t="s">
        <v>2169</v>
      </c>
      <c r="R1460" s="3">
        <f>IFERROR(__xludf.DUMMYFUNCTION("COUNTA(SPLIT(Q1460,"",""))"),3.0)</f>
        <v>3</v>
      </c>
      <c r="S1460" s="3">
        <f>IFERROR(__xludf.DUMMYFUNCTION("IF(REGEXMATCH(Q1460,""(?i)c\+\+""),1,0)"),0.0)</f>
        <v>0</v>
      </c>
      <c r="T1460" s="3">
        <f>IFERROR(__xludf.DUMMYFUNCTION("IF(REGEXMATCH(Q1460,""(?i)machine learning""),1,0)"),0.0)</f>
        <v>0</v>
      </c>
      <c r="U1460" s="3">
        <f>IFERROR(__xludf.DUMMYFUNCTION("IF(REGEXMATCH(Q1460,""(?i)python""),1,0)"),1.0)</f>
        <v>1</v>
      </c>
      <c r="V1460" s="3">
        <f>IFERROR(__xludf.DUMMYFUNCTION("IF(REGEXMATCH(Q1460,""(?i)java""),1,0)"),0.0)</f>
        <v>0</v>
      </c>
      <c r="W1460" s="3">
        <f>IFERROR(__xludf.DUMMYFUNCTION("IF(REGEXMATCH(Q1460,""(?i)sql""),1,0)"),0.0)</f>
        <v>0</v>
      </c>
      <c r="X1460" s="3">
        <f>IFERROR(__xludf.DUMMYFUNCTION("IF(REGEXMATCH(Q1460,""(?i)web development""),1,0)"),1.0)</f>
        <v>1</v>
      </c>
      <c r="Y1460" s="3">
        <f>IFERROR(__xludf.DUMMYFUNCTION("IF(REGEXMATCH(Q1460,""(?i)data science""),1,0)"),1.0)</f>
        <v>1</v>
      </c>
      <c r="Z1460" s="3" t="s">
        <v>55</v>
      </c>
      <c r="AA1460" s="3" t="s">
        <v>48</v>
      </c>
      <c r="AB1460" s="3" t="s">
        <v>66</v>
      </c>
      <c r="AC1460" s="3" t="s">
        <v>72</v>
      </c>
      <c r="AD1460" s="3">
        <v>18.08</v>
      </c>
      <c r="AE1460" s="3" t="s">
        <v>72</v>
      </c>
      <c r="AF1460" s="3">
        <v>7.27</v>
      </c>
      <c r="AG1460" s="3">
        <v>6.46</v>
      </c>
      <c r="AH1460" s="3">
        <v>5.61</v>
      </c>
      <c r="AI1460" s="3">
        <v>6.95</v>
      </c>
      <c r="AJ1460" s="3">
        <v>6.96</v>
      </c>
      <c r="AK1460" s="3">
        <v>6.74</v>
      </c>
      <c r="AL1460" s="3">
        <v>7.78</v>
      </c>
      <c r="AM1460" s="3">
        <v>5.62</v>
      </c>
    </row>
    <row r="1461">
      <c r="A1461" s="3" t="s">
        <v>3009</v>
      </c>
      <c r="B1461" s="3" t="s">
        <v>256</v>
      </c>
      <c r="C1461" s="4">
        <v>23.0</v>
      </c>
      <c r="D1461" s="3" t="s">
        <v>58</v>
      </c>
      <c r="E1461" s="3" t="s">
        <v>82</v>
      </c>
      <c r="F1461" s="5">
        <v>6.98</v>
      </c>
      <c r="G1461" s="3">
        <v>0.0</v>
      </c>
      <c r="H1461" s="5">
        <v>99.52</v>
      </c>
      <c r="I1461" s="3" t="s">
        <v>116</v>
      </c>
      <c r="J1461" s="3">
        <f>IFERROR(__xludf.DUMMYFUNCTION("COUNTA(SPLIT(I1461,"",""))"),3.0)</f>
        <v>3</v>
      </c>
      <c r="K1461" s="3">
        <f>IFERROR(__xludf.DUMMYFUNCTION("IF(REGEXMATCH(I1461,""(?i)literary society""),1,0)"),0.0)</f>
        <v>0</v>
      </c>
      <c r="L1461" s="3">
        <f>IFERROR(__xludf.DUMMYFUNCTION("IF(REGEXMATCH(I1461,""(?i)robotics""),1,0)"),1.0)</f>
        <v>1</v>
      </c>
      <c r="M1461" s="3">
        <f>IFERROR(__xludf.DUMMYFUNCTION("IF(REGEXMATCH(I1461,""(?i)coding club""),1,0)"),0.0)</f>
        <v>0</v>
      </c>
      <c r="N1461" s="3">
        <f>IFERROR(__xludf.DUMMYFUNCTION("IF(REGEXMATCH(I1461,""(?i)entrepreneurship cell""),1,0)"),1.0)</f>
        <v>1</v>
      </c>
      <c r="O1461" s="3">
        <f>IFERROR(__xludf.DUMMYFUNCTION("IF(REGEXMATCH(I1461,""(?i)cultural club""),1,0)"),1.0)</f>
        <v>1</v>
      </c>
      <c r="P1461" s="3">
        <f>IFERROR(__xludf.DUMMYFUNCTION("IF(REGEXMATCH(I1461,""(?i)sports club""),1,0)"),0.0)</f>
        <v>0</v>
      </c>
      <c r="Q1461" s="3" t="s">
        <v>2579</v>
      </c>
      <c r="R1461" s="3">
        <f>IFERROR(__xludf.DUMMYFUNCTION("COUNTA(SPLIT(Q1461,"",""))"),5.0)</f>
        <v>5</v>
      </c>
      <c r="S1461" s="3">
        <f>IFERROR(__xludf.DUMMYFUNCTION("IF(REGEXMATCH(Q1461,""(?i)c\+\+""),1,0)"),1.0)</f>
        <v>1</v>
      </c>
      <c r="T1461" s="3">
        <f>IFERROR(__xludf.DUMMYFUNCTION("IF(REGEXMATCH(Q1461,""(?i)machine learning""),1,0)"),1.0)</f>
        <v>1</v>
      </c>
      <c r="U1461" s="3">
        <f>IFERROR(__xludf.DUMMYFUNCTION("IF(REGEXMATCH(Q1461,""(?i)python""),1,0)"),0.0)</f>
        <v>0</v>
      </c>
      <c r="V1461" s="3">
        <f>IFERROR(__xludf.DUMMYFUNCTION("IF(REGEXMATCH(Q1461,""(?i)java""),1,0)"),1.0)</f>
        <v>1</v>
      </c>
      <c r="W1461" s="3">
        <f>IFERROR(__xludf.DUMMYFUNCTION("IF(REGEXMATCH(Q1461,""(?i)sql""),1,0)"),0.0)</f>
        <v>0</v>
      </c>
      <c r="X1461" s="3">
        <f>IFERROR(__xludf.DUMMYFUNCTION("IF(REGEXMATCH(Q1461,""(?i)web development""),1,0)"),1.0)</f>
        <v>1</v>
      </c>
      <c r="Y1461" s="3">
        <f>IFERROR(__xludf.DUMMYFUNCTION("IF(REGEXMATCH(Q1461,""(?i)data science""),1,0)"),1.0)</f>
        <v>1</v>
      </c>
      <c r="Z1461" s="3" t="s">
        <v>55</v>
      </c>
      <c r="AA1461" s="3" t="s">
        <v>48</v>
      </c>
      <c r="AB1461" s="3" t="s">
        <v>66</v>
      </c>
      <c r="AC1461" s="3" t="s">
        <v>72</v>
      </c>
      <c r="AD1461" s="3">
        <v>14.29</v>
      </c>
      <c r="AE1461" s="3" t="s">
        <v>61</v>
      </c>
      <c r="AF1461" s="3">
        <v>8.15</v>
      </c>
      <c r="AG1461" s="3">
        <v>5.43</v>
      </c>
      <c r="AH1461" s="3">
        <v>7.41</v>
      </c>
      <c r="AI1461" s="3">
        <v>7.58</v>
      </c>
      <c r="AJ1461" s="3">
        <v>4.94</v>
      </c>
      <c r="AK1461" s="3">
        <v>7.8</v>
      </c>
      <c r="AL1461" s="3">
        <v>7.88</v>
      </c>
      <c r="AM1461" s="3">
        <v>6.69</v>
      </c>
    </row>
    <row r="1462">
      <c r="A1462" s="3" t="s">
        <v>3010</v>
      </c>
      <c r="B1462" s="3" t="s">
        <v>259</v>
      </c>
      <c r="C1462" s="4">
        <v>19.0</v>
      </c>
      <c r="D1462" s="3" t="s">
        <v>58</v>
      </c>
      <c r="E1462" s="3" t="s">
        <v>59</v>
      </c>
      <c r="F1462" s="5">
        <v>7.08</v>
      </c>
      <c r="G1462" s="3">
        <v>0.0</v>
      </c>
      <c r="H1462" s="5">
        <v>84.79</v>
      </c>
      <c r="I1462" s="3" t="s">
        <v>10</v>
      </c>
      <c r="J1462" s="3">
        <f>IFERROR(__xludf.DUMMYFUNCTION("COUNTA(SPLIT(I1462,"",""))"),1.0)</f>
        <v>1</v>
      </c>
      <c r="K1462" s="3">
        <f>IFERROR(__xludf.DUMMYFUNCTION("IF(REGEXMATCH(I1462,""(?i)literary society""),1,0)"),1.0)</f>
        <v>1</v>
      </c>
      <c r="L1462" s="3">
        <f>IFERROR(__xludf.DUMMYFUNCTION("IF(REGEXMATCH(I1462,""(?i)robotics""),1,0)"),0.0)</f>
        <v>0</v>
      </c>
      <c r="M1462" s="3">
        <f>IFERROR(__xludf.DUMMYFUNCTION("IF(REGEXMATCH(I1462,""(?i)coding club""),1,0)"),0.0)</f>
        <v>0</v>
      </c>
      <c r="N1462" s="3">
        <f>IFERROR(__xludf.DUMMYFUNCTION("IF(REGEXMATCH(I1462,""(?i)entrepreneurship cell""),1,0)"),0.0)</f>
        <v>0</v>
      </c>
      <c r="O1462" s="3">
        <f>IFERROR(__xludf.DUMMYFUNCTION("IF(REGEXMATCH(I1462,""(?i)cultural club""),1,0)"),0.0)</f>
        <v>0</v>
      </c>
      <c r="P1462" s="3">
        <f>IFERROR(__xludf.DUMMYFUNCTION("IF(REGEXMATCH(I1462,""(?i)sports club""),1,0)"),0.0)</f>
        <v>0</v>
      </c>
      <c r="Q1462" s="3" t="s">
        <v>60</v>
      </c>
      <c r="R1462" s="3">
        <f>IFERROR(__xludf.DUMMYFUNCTION("COUNTA(SPLIT(Q1462,"",""))"),3.0)</f>
        <v>3</v>
      </c>
      <c r="S1462" s="3">
        <f>IFERROR(__xludf.DUMMYFUNCTION("IF(REGEXMATCH(Q1462,""(?i)c\+\+""),1,0)"),0.0)</f>
        <v>0</v>
      </c>
      <c r="T1462" s="3">
        <f>IFERROR(__xludf.DUMMYFUNCTION("IF(REGEXMATCH(Q1462,""(?i)machine learning""),1,0)"),1.0)</f>
        <v>1</v>
      </c>
      <c r="U1462" s="3">
        <f>IFERROR(__xludf.DUMMYFUNCTION("IF(REGEXMATCH(Q1462,""(?i)python""),1,0)"),0.0)</f>
        <v>0</v>
      </c>
      <c r="V1462" s="3">
        <f>IFERROR(__xludf.DUMMYFUNCTION("IF(REGEXMATCH(Q1462,""(?i)java""),1,0)"),0.0)</f>
        <v>0</v>
      </c>
      <c r="W1462" s="3">
        <f>IFERROR(__xludf.DUMMYFUNCTION("IF(REGEXMATCH(Q1462,""(?i)sql""),1,0)"),1.0)</f>
        <v>1</v>
      </c>
      <c r="X1462" s="3">
        <f>IFERROR(__xludf.DUMMYFUNCTION("IF(REGEXMATCH(Q1462,""(?i)web development""),1,0)"),0.0)</f>
        <v>0</v>
      </c>
      <c r="Y1462" s="3">
        <f>IFERROR(__xludf.DUMMYFUNCTION("IF(REGEXMATCH(Q1462,""(?i)data science""),1,0)"),1.0)</f>
        <v>1</v>
      </c>
      <c r="Z1462" s="3" t="s">
        <v>45</v>
      </c>
      <c r="AA1462" s="3" t="s">
        <v>61</v>
      </c>
      <c r="AB1462" s="3" t="s">
        <v>47</v>
      </c>
      <c r="AC1462" s="3" t="s">
        <v>48</v>
      </c>
      <c r="AD1462" s="3">
        <v>0.0</v>
      </c>
      <c r="AE1462" s="3" t="s">
        <v>49</v>
      </c>
      <c r="AF1462" s="3">
        <v>5.79</v>
      </c>
      <c r="AG1462" s="3">
        <v>8.82</v>
      </c>
      <c r="AH1462" s="3">
        <v>7.03</v>
      </c>
      <c r="AI1462" s="3">
        <v>6.92</v>
      </c>
      <c r="AJ1462" s="3">
        <v>7.67</v>
      </c>
      <c r="AK1462" s="3">
        <v>6.01</v>
      </c>
      <c r="AL1462" s="3">
        <v>7.75</v>
      </c>
      <c r="AM1462" s="3">
        <v>6.62</v>
      </c>
    </row>
    <row r="1463">
      <c r="A1463" s="3" t="s">
        <v>3011</v>
      </c>
      <c r="B1463" s="3" t="s">
        <v>288</v>
      </c>
      <c r="C1463" s="4">
        <v>19.0</v>
      </c>
      <c r="D1463" s="3" t="s">
        <v>41</v>
      </c>
      <c r="E1463" s="3" t="s">
        <v>52</v>
      </c>
      <c r="F1463" s="5">
        <v>6.83</v>
      </c>
      <c r="G1463" s="3">
        <v>1.0</v>
      </c>
      <c r="H1463" s="5">
        <v>80.5</v>
      </c>
      <c r="I1463" s="3" t="s">
        <v>533</v>
      </c>
      <c r="J1463" s="3">
        <f>IFERROR(__xludf.DUMMYFUNCTION("COUNTA(SPLIT(I1463,"",""))"),3.0)</f>
        <v>3</v>
      </c>
      <c r="K1463" s="3">
        <f>IFERROR(__xludf.DUMMYFUNCTION("IF(REGEXMATCH(I1463,""(?i)literary society""),1,0)"),0.0)</f>
        <v>0</v>
      </c>
      <c r="L1463" s="3">
        <f>IFERROR(__xludf.DUMMYFUNCTION("IF(REGEXMATCH(I1463,""(?i)robotics""),1,0)"),1.0)</f>
        <v>1</v>
      </c>
      <c r="M1463" s="3">
        <f>IFERROR(__xludf.DUMMYFUNCTION("IF(REGEXMATCH(I1463,""(?i)coding club""),1,0)"),1.0)</f>
        <v>1</v>
      </c>
      <c r="N1463" s="3">
        <f>IFERROR(__xludf.DUMMYFUNCTION("IF(REGEXMATCH(I1463,""(?i)entrepreneurship cell""),1,0)"),0.0)</f>
        <v>0</v>
      </c>
      <c r="O1463" s="3">
        <f>IFERROR(__xludf.DUMMYFUNCTION("IF(REGEXMATCH(I1463,""(?i)cultural club""),1,0)"),1.0)</f>
        <v>1</v>
      </c>
      <c r="P1463" s="3">
        <f>IFERROR(__xludf.DUMMYFUNCTION("IF(REGEXMATCH(I1463,""(?i)sports club""),1,0)"),0.0)</f>
        <v>0</v>
      </c>
      <c r="Q1463" s="3" t="s">
        <v>999</v>
      </c>
      <c r="R1463" s="3">
        <f>IFERROR(__xludf.DUMMYFUNCTION("COUNTA(SPLIT(Q1463,"",""))"),3.0)</f>
        <v>3</v>
      </c>
      <c r="S1463" s="3">
        <f>IFERROR(__xludf.DUMMYFUNCTION("IF(REGEXMATCH(Q1463,""(?i)c\+\+""),1,0)"),0.0)</f>
        <v>0</v>
      </c>
      <c r="T1463" s="3">
        <f>IFERROR(__xludf.DUMMYFUNCTION("IF(REGEXMATCH(Q1463,""(?i)machine learning""),1,0)"),0.0)</f>
        <v>0</v>
      </c>
      <c r="U1463" s="3">
        <f>IFERROR(__xludf.DUMMYFUNCTION("IF(REGEXMATCH(Q1463,""(?i)python""),1,0)"),0.0)</f>
        <v>0</v>
      </c>
      <c r="V1463" s="3">
        <f>IFERROR(__xludf.DUMMYFUNCTION("IF(REGEXMATCH(Q1463,""(?i)java""),1,0)"),0.0)</f>
        <v>0</v>
      </c>
      <c r="W1463" s="3">
        <f>IFERROR(__xludf.DUMMYFUNCTION("IF(REGEXMATCH(Q1463,""(?i)sql""),1,0)"),1.0)</f>
        <v>1</v>
      </c>
      <c r="X1463" s="3">
        <f>IFERROR(__xludf.DUMMYFUNCTION("IF(REGEXMATCH(Q1463,""(?i)web development""),1,0)"),1.0)</f>
        <v>1</v>
      </c>
      <c r="Y1463" s="3">
        <f>IFERROR(__xludf.DUMMYFUNCTION("IF(REGEXMATCH(Q1463,""(?i)data science""),1,0)"),1.0)</f>
        <v>1</v>
      </c>
      <c r="Z1463" s="3" t="s">
        <v>55</v>
      </c>
      <c r="AA1463" s="3" t="s">
        <v>48</v>
      </c>
      <c r="AB1463" s="3" t="s">
        <v>47</v>
      </c>
      <c r="AC1463" s="3" t="s">
        <v>48</v>
      </c>
      <c r="AD1463" s="3">
        <v>0.0</v>
      </c>
      <c r="AE1463" s="3" t="s">
        <v>49</v>
      </c>
      <c r="AF1463" s="3">
        <v>9.0</v>
      </c>
      <c r="AG1463" s="3">
        <v>6.69</v>
      </c>
      <c r="AH1463" s="3">
        <v>7.36</v>
      </c>
      <c r="AI1463" s="3">
        <v>7.54</v>
      </c>
      <c r="AJ1463" s="3">
        <v>6.0</v>
      </c>
      <c r="AK1463" s="3">
        <v>6.14</v>
      </c>
      <c r="AL1463" s="3">
        <v>5.79</v>
      </c>
      <c r="AM1463" s="3">
        <v>6.11</v>
      </c>
    </row>
    <row r="1464">
      <c r="A1464" s="3" t="s">
        <v>3012</v>
      </c>
      <c r="B1464" s="3" t="s">
        <v>3013</v>
      </c>
      <c r="C1464" s="4">
        <v>22.0</v>
      </c>
      <c r="D1464" s="3" t="s">
        <v>41</v>
      </c>
      <c r="E1464" s="3" t="s">
        <v>42</v>
      </c>
      <c r="F1464" s="5">
        <v>7.24</v>
      </c>
      <c r="G1464" s="3">
        <v>1.0</v>
      </c>
      <c r="H1464" s="5">
        <v>83.72</v>
      </c>
      <c r="I1464" s="3" t="s">
        <v>109</v>
      </c>
      <c r="J1464" s="3">
        <f>IFERROR(__xludf.DUMMYFUNCTION("COUNTA(SPLIT(I1464,"",""))"),2.0)</f>
        <v>2</v>
      </c>
      <c r="K1464" s="3">
        <f>IFERROR(__xludf.DUMMYFUNCTION("IF(REGEXMATCH(I1464,""(?i)literary society""),1,0)"),0.0)</f>
        <v>0</v>
      </c>
      <c r="L1464" s="3">
        <f>IFERROR(__xludf.DUMMYFUNCTION("IF(REGEXMATCH(I1464,""(?i)robotics""),1,0)"),0.0)</f>
        <v>0</v>
      </c>
      <c r="M1464" s="3">
        <f>IFERROR(__xludf.DUMMYFUNCTION("IF(REGEXMATCH(I1464,""(?i)coding club""),1,0)"),0.0)</f>
        <v>0</v>
      </c>
      <c r="N1464" s="3">
        <f>IFERROR(__xludf.DUMMYFUNCTION("IF(REGEXMATCH(I1464,""(?i)entrepreneurship cell""),1,0)"),1.0)</f>
        <v>1</v>
      </c>
      <c r="O1464" s="3">
        <f>IFERROR(__xludf.DUMMYFUNCTION("IF(REGEXMATCH(I1464,""(?i)cultural club""),1,0)"),0.0)</f>
        <v>0</v>
      </c>
      <c r="P1464" s="3">
        <f>IFERROR(__xludf.DUMMYFUNCTION("IF(REGEXMATCH(I1464,""(?i)sports club""),1,0)"),1.0)</f>
        <v>1</v>
      </c>
      <c r="Q1464" s="3" t="s">
        <v>1151</v>
      </c>
      <c r="R1464" s="3">
        <f>IFERROR(__xludf.DUMMYFUNCTION("COUNTA(SPLIT(Q1464,"",""))"),5.0)</f>
        <v>5</v>
      </c>
      <c r="S1464" s="3">
        <f>IFERROR(__xludf.DUMMYFUNCTION("IF(REGEXMATCH(Q1464,""(?i)c\+\+""),1,0)"),1.0)</f>
        <v>1</v>
      </c>
      <c r="T1464" s="3">
        <f>IFERROR(__xludf.DUMMYFUNCTION("IF(REGEXMATCH(Q1464,""(?i)machine learning""),1,0)"),1.0)</f>
        <v>1</v>
      </c>
      <c r="U1464" s="3">
        <f>IFERROR(__xludf.DUMMYFUNCTION("IF(REGEXMATCH(Q1464,""(?i)python""),1,0)"),0.0)</f>
        <v>0</v>
      </c>
      <c r="V1464" s="3">
        <f>IFERROR(__xludf.DUMMYFUNCTION("IF(REGEXMATCH(Q1464,""(?i)java""),1,0)"),1.0)</f>
        <v>1</v>
      </c>
      <c r="W1464" s="3">
        <f>IFERROR(__xludf.DUMMYFUNCTION("IF(REGEXMATCH(Q1464,""(?i)sql""),1,0)"),0.0)</f>
        <v>0</v>
      </c>
      <c r="X1464" s="3">
        <f>IFERROR(__xludf.DUMMYFUNCTION("IF(REGEXMATCH(Q1464,""(?i)web development""),1,0)"),1.0)</f>
        <v>1</v>
      </c>
      <c r="Y1464" s="3">
        <f>IFERROR(__xludf.DUMMYFUNCTION("IF(REGEXMATCH(Q1464,""(?i)data science""),1,0)"),1.0)</f>
        <v>1</v>
      </c>
      <c r="Z1464" s="3" t="s">
        <v>55</v>
      </c>
      <c r="AA1464" s="3" t="s">
        <v>48</v>
      </c>
      <c r="AB1464" s="3" t="s">
        <v>66</v>
      </c>
      <c r="AC1464" s="3" t="s">
        <v>72</v>
      </c>
      <c r="AD1464" s="3">
        <v>12.14</v>
      </c>
      <c r="AE1464" s="3" t="s">
        <v>75</v>
      </c>
      <c r="AF1464" s="3">
        <v>7.69</v>
      </c>
      <c r="AG1464" s="3">
        <v>7.42</v>
      </c>
      <c r="AH1464" s="3">
        <v>7.16</v>
      </c>
      <c r="AI1464" s="3">
        <v>9.16</v>
      </c>
      <c r="AJ1464" s="3">
        <v>6.38</v>
      </c>
      <c r="AK1464" s="3">
        <v>6.93</v>
      </c>
      <c r="AL1464" s="3">
        <v>5.04</v>
      </c>
      <c r="AM1464" s="3">
        <v>8.16</v>
      </c>
    </row>
    <row r="1465">
      <c r="A1465" s="3" t="s">
        <v>3014</v>
      </c>
      <c r="B1465" s="3" t="s">
        <v>3015</v>
      </c>
      <c r="C1465" s="4">
        <v>19.0</v>
      </c>
      <c r="D1465" s="3" t="s">
        <v>41</v>
      </c>
      <c r="E1465" s="3" t="s">
        <v>52</v>
      </c>
      <c r="F1465" s="5">
        <v>7.3</v>
      </c>
      <c r="G1465" s="3">
        <v>0.0</v>
      </c>
      <c r="H1465" s="5">
        <v>78.74</v>
      </c>
      <c r="I1465" s="3" t="s">
        <v>2040</v>
      </c>
      <c r="J1465" s="3">
        <f>IFERROR(__xludf.DUMMYFUNCTION("COUNTA(SPLIT(I1465,"",""))"),3.0)</f>
        <v>3</v>
      </c>
      <c r="K1465" s="3">
        <f>IFERROR(__xludf.DUMMYFUNCTION("IF(REGEXMATCH(I1465,""(?i)literary society""),1,0)"),1.0)</f>
        <v>1</v>
      </c>
      <c r="L1465" s="3">
        <f>IFERROR(__xludf.DUMMYFUNCTION("IF(REGEXMATCH(I1465,""(?i)robotics""),1,0)"),0.0)</f>
        <v>0</v>
      </c>
      <c r="M1465" s="3">
        <f>IFERROR(__xludf.DUMMYFUNCTION("IF(REGEXMATCH(I1465,""(?i)coding club""),1,0)"),0.0)</f>
        <v>0</v>
      </c>
      <c r="N1465" s="3">
        <f>IFERROR(__xludf.DUMMYFUNCTION("IF(REGEXMATCH(I1465,""(?i)entrepreneurship cell""),1,0)"),1.0)</f>
        <v>1</v>
      </c>
      <c r="O1465" s="3">
        <f>IFERROR(__xludf.DUMMYFUNCTION("IF(REGEXMATCH(I1465,""(?i)cultural club""),1,0)"),0.0)</f>
        <v>0</v>
      </c>
      <c r="P1465" s="3">
        <f>IFERROR(__xludf.DUMMYFUNCTION("IF(REGEXMATCH(I1465,""(?i)sports club""),1,0)"),1.0)</f>
        <v>1</v>
      </c>
      <c r="Q1465" s="3" t="s">
        <v>2355</v>
      </c>
      <c r="R1465" s="3">
        <f>IFERROR(__xludf.DUMMYFUNCTION("COUNTA(SPLIT(Q1465,"",""))"),4.0)</f>
        <v>4</v>
      </c>
      <c r="S1465" s="3">
        <f>IFERROR(__xludf.DUMMYFUNCTION("IF(REGEXMATCH(Q1465,""(?i)c\+\+""),1,0)"),0.0)</f>
        <v>0</v>
      </c>
      <c r="T1465" s="3">
        <f>IFERROR(__xludf.DUMMYFUNCTION("IF(REGEXMATCH(Q1465,""(?i)machine learning""),1,0)"),1.0)</f>
        <v>1</v>
      </c>
      <c r="U1465" s="3">
        <f>IFERROR(__xludf.DUMMYFUNCTION("IF(REGEXMATCH(Q1465,""(?i)python""),1,0)"),0.0)</f>
        <v>0</v>
      </c>
      <c r="V1465" s="3">
        <f>IFERROR(__xludf.DUMMYFUNCTION("IF(REGEXMATCH(Q1465,""(?i)java""),1,0)"),1.0)</f>
        <v>1</v>
      </c>
      <c r="W1465" s="3">
        <f>IFERROR(__xludf.DUMMYFUNCTION("IF(REGEXMATCH(Q1465,""(?i)sql""),1,0)"),1.0)</f>
        <v>1</v>
      </c>
      <c r="X1465" s="3">
        <f>IFERROR(__xludf.DUMMYFUNCTION("IF(REGEXMATCH(Q1465,""(?i)web development""),1,0)"),1.0)</f>
        <v>1</v>
      </c>
      <c r="Y1465" s="3">
        <f>IFERROR(__xludf.DUMMYFUNCTION("IF(REGEXMATCH(Q1465,""(?i)data science""),1,0)"),0.0)</f>
        <v>0</v>
      </c>
      <c r="Z1465" s="3" t="s">
        <v>45</v>
      </c>
      <c r="AA1465" s="3" t="s">
        <v>61</v>
      </c>
      <c r="AB1465" s="3" t="s">
        <v>66</v>
      </c>
      <c r="AC1465" s="3" t="s">
        <v>98</v>
      </c>
      <c r="AD1465" s="3">
        <v>13.17</v>
      </c>
      <c r="AE1465" s="3" t="s">
        <v>72</v>
      </c>
      <c r="AF1465" s="3">
        <v>6.4</v>
      </c>
      <c r="AG1465" s="3">
        <v>7.14</v>
      </c>
      <c r="AH1465" s="3">
        <v>7.07</v>
      </c>
      <c r="AI1465" s="3">
        <v>7.97</v>
      </c>
      <c r="AJ1465" s="3">
        <v>7.97</v>
      </c>
      <c r="AK1465" s="3">
        <v>7.49</v>
      </c>
      <c r="AL1465" s="3">
        <v>6.64</v>
      </c>
      <c r="AM1465" s="3">
        <v>7.74</v>
      </c>
    </row>
    <row r="1466">
      <c r="A1466" s="3" t="s">
        <v>3016</v>
      </c>
      <c r="B1466" s="3" t="s">
        <v>470</v>
      </c>
      <c r="C1466" s="4">
        <v>21.0</v>
      </c>
      <c r="D1466" s="3" t="s">
        <v>41</v>
      </c>
      <c r="E1466" s="3" t="s">
        <v>52</v>
      </c>
      <c r="F1466" s="5">
        <v>7.14</v>
      </c>
      <c r="G1466" s="3">
        <v>0.0</v>
      </c>
      <c r="H1466" s="5">
        <v>60.16</v>
      </c>
      <c r="I1466" s="3" t="s">
        <v>10</v>
      </c>
      <c r="J1466" s="3">
        <f>IFERROR(__xludf.DUMMYFUNCTION("COUNTA(SPLIT(I1466,"",""))"),1.0)</f>
        <v>1</v>
      </c>
      <c r="K1466" s="3">
        <f>IFERROR(__xludf.DUMMYFUNCTION("IF(REGEXMATCH(I1466,""(?i)literary society""),1,0)"),1.0)</f>
        <v>1</v>
      </c>
      <c r="L1466" s="3">
        <f>IFERROR(__xludf.DUMMYFUNCTION("IF(REGEXMATCH(I1466,""(?i)robotics""),1,0)"),0.0)</f>
        <v>0</v>
      </c>
      <c r="M1466" s="3">
        <f>IFERROR(__xludf.DUMMYFUNCTION("IF(REGEXMATCH(I1466,""(?i)coding club""),1,0)"),0.0)</f>
        <v>0</v>
      </c>
      <c r="N1466" s="3">
        <f>IFERROR(__xludf.DUMMYFUNCTION("IF(REGEXMATCH(I1466,""(?i)entrepreneurship cell""),1,0)"),0.0)</f>
        <v>0</v>
      </c>
      <c r="O1466" s="3">
        <f>IFERROR(__xludf.DUMMYFUNCTION("IF(REGEXMATCH(I1466,""(?i)cultural club""),1,0)"),0.0)</f>
        <v>0</v>
      </c>
      <c r="P1466" s="3">
        <f>IFERROR(__xludf.DUMMYFUNCTION("IF(REGEXMATCH(I1466,""(?i)sports club""),1,0)"),0.0)</f>
        <v>0</v>
      </c>
      <c r="Q1466" s="3" t="s">
        <v>1132</v>
      </c>
      <c r="R1466" s="3">
        <f>IFERROR(__xludf.DUMMYFUNCTION("COUNTA(SPLIT(Q1466,"",""))"),3.0)</f>
        <v>3</v>
      </c>
      <c r="S1466" s="3">
        <f>IFERROR(__xludf.DUMMYFUNCTION("IF(REGEXMATCH(Q1466,""(?i)c\+\+""),1,0)"),0.0)</f>
        <v>0</v>
      </c>
      <c r="T1466" s="3">
        <f>IFERROR(__xludf.DUMMYFUNCTION("IF(REGEXMATCH(Q1466,""(?i)machine learning""),1,0)"),1.0)</f>
        <v>1</v>
      </c>
      <c r="U1466" s="3">
        <f>IFERROR(__xludf.DUMMYFUNCTION("IF(REGEXMATCH(Q1466,""(?i)python""),1,0)"),0.0)</f>
        <v>0</v>
      </c>
      <c r="V1466" s="3">
        <f>IFERROR(__xludf.DUMMYFUNCTION("IF(REGEXMATCH(Q1466,""(?i)java""),1,0)"),1.0)</f>
        <v>1</v>
      </c>
      <c r="W1466" s="3">
        <f>IFERROR(__xludf.DUMMYFUNCTION("IF(REGEXMATCH(Q1466,""(?i)sql""),1,0)"),0.0)</f>
        <v>0</v>
      </c>
      <c r="X1466" s="3">
        <f>IFERROR(__xludf.DUMMYFUNCTION("IF(REGEXMATCH(Q1466,""(?i)web development""),1,0)"),1.0)</f>
        <v>1</v>
      </c>
      <c r="Y1466" s="3">
        <f>IFERROR(__xludf.DUMMYFUNCTION("IF(REGEXMATCH(Q1466,""(?i)data science""),1,0)"),0.0)</f>
        <v>0</v>
      </c>
      <c r="Z1466" s="3" t="s">
        <v>55</v>
      </c>
      <c r="AA1466" s="3" t="s">
        <v>48</v>
      </c>
      <c r="AB1466" s="3" t="s">
        <v>66</v>
      </c>
      <c r="AC1466" s="3" t="s">
        <v>72</v>
      </c>
      <c r="AD1466" s="3">
        <v>19.99</v>
      </c>
      <c r="AE1466" s="3" t="s">
        <v>75</v>
      </c>
      <c r="AF1466" s="3">
        <v>7.68</v>
      </c>
      <c r="AG1466" s="3">
        <v>6.8</v>
      </c>
      <c r="AH1466" s="3">
        <v>5.29</v>
      </c>
      <c r="AI1466" s="3">
        <v>7.33</v>
      </c>
      <c r="AJ1466" s="3">
        <v>8.01</v>
      </c>
      <c r="AK1466" s="3">
        <v>8.28</v>
      </c>
      <c r="AL1466" s="3">
        <v>6.62</v>
      </c>
      <c r="AM1466" s="3">
        <v>7.15</v>
      </c>
    </row>
    <row r="1467">
      <c r="A1467" s="3" t="s">
        <v>3017</v>
      </c>
      <c r="B1467" s="3" t="s">
        <v>40</v>
      </c>
      <c r="C1467" s="4">
        <v>19.0</v>
      </c>
      <c r="D1467" s="3" t="s">
        <v>41</v>
      </c>
      <c r="E1467" s="3" t="s">
        <v>82</v>
      </c>
      <c r="F1467" s="5">
        <v>7.43</v>
      </c>
      <c r="G1467" s="3">
        <v>2.0</v>
      </c>
      <c r="H1467" s="5">
        <v>66.37</v>
      </c>
      <c r="I1467" s="3" t="s">
        <v>11</v>
      </c>
      <c r="J1467" s="3">
        <f>IFERROR(__xludf.DUMMYFUNCTION("COUNTA(SPLIT(I1467,"",""))"),1.0)</f>
        <v>1</v>
      </c>
      <c r="K1467" s="3">
        <f>IFERROR(__xludf.DUMMYFUNCTION("IF(REGEXMATCH(I1467,""(?i)literary society""),1,0)"),0.0)</f>
        <v>0</v>
      </c>
      <c r="L1467" s="3">
        <f>IFERROR(__xludf.DUMMYFUNCTION("IF(REGEXMATCH(I1467,""(?i)robotics""),1,0)"),1.0)</f>
        <v>1</v>
      </c>
      <c r="M1467" s="3">
        <f>IFERROR(__xludf.DUMMYFUNCTION("IF(REGEXMATCH(I1467,""(?i)coding club""),1,0)"),0.0)</f>
        <v>0</v>
      </c>
      <c r="N1467" s="3">
        <f>IFERROR(__xludf.DUMMYFUNCTION("IF(REGEXMATCH(I1467,""(?i)entrepreneurship cell""),1,0)"),0.0)</f>
        <v>0</v>
      </c>
      <c r="O1467" s="3">
        <f>IFERROR(__xludf.DUMMYFUNCTION("IF(REGEXMATCH(I1467,""(?i)cultural club""),1,0)"),0.0)</f>
        <v>0</v>
      </c>
      <c r="P1467" s="3">
        <f>IFERROR(__xludf.DUMMYFUNCTION("IF(REGEXMATCH(I1467,""(?i)sports club""),1,0)"),0.0)</f>
        <v>0</v>
      </c>
      <c r="Q1467" s="3" t="s">
        <v>1184</v>
      </c>
      <c r="R1467" s="3">
        <f>IFERROR(__xludf.DUMMYFUNCTION("COUNTA(SPLIT(Q1467,"",""))"),5.0)</f>
        <v>5</v>
      </c>
      <c r="S1467" s="3">
        <f>IFERROR(__xludf.DUMMYFUNCTION("IF(REGEXMATCH(Q1467,""(?i)c\+\+""),1,0)"),1.0)</f>
        <v>1</v>
      </c>
      <c r="T1467" s="3">
        <f>IFERROR(__xludf.DUMMYFUNCTION("IF(REGEXMATCH(Q1467,""(?i)machine learning""),1,0)"),1.0)</f>
        <v>1</v>
      </c>
      <c r="U1467" s="3">
        <f>IFERROR(__xludf.DUMMYFUNCTION("IF(REGEXMATCH(Q1467,""(?i)python""),1,0)"),0.0)</f>
        <v>0</v>
      </c>
      <c r="V1467" s="3">
        <f>IFERROR(__xludf.DUMMYFUNCTION("IF(REGEXMATCH(Q1467,""(?i)java""),1,0)"),1.0)</f>
        <v>1</v>
      </c>
      <c r="W1467" s="3">
        <f>IFERROR(__xludf.DUMMYFUNCTION("IF(REGEXMATCH(Q1467,""(?i)sql""),1,0)"),0.0)</f>
        <v>0</v>
      </c>
      <c r="X1467" s="3">
        <f>IFERROR(__xludf.DUMMYFUNCTION("IF(REGEXMATCH(Q1467,""(?i)web development""),1,0)"),1.0)</f>
        <v>1</v>
      </c>
      <c r="Y1467" s="3">
        <f>IFERROR(__xludf.DUMMYFUNCTION("IF(REGEXMATCH(Q1467,""(?i)data science""),1,0)"),1.0)</f>
        <v>1</v>
      </c>
      <c r="Z1467" s="3" t="s">
        <v>45</v>
      </c>
      <c r="AA1467" s="3" t="s">
        <v>61</v>
      </c>
      <c r="AB1467" s="3" t="s">
        <v>47</v>
      </c>
      <c r="AC1467" s="3" t="s">
        <v>48</v>
      </c>
      <c r="AD1467" s="3">
        <v>0.0</v>
      </c>
      <c r="AE1467" s="3" t="s">
        <v>49</v>
      </c>
      <c r="AF1467" s="3">
        <v>6.1</v>
      </c>
      <c r="AG1467" s="3">
        <v>9.7</v>
      </c>
      <c r="AH1467" s="3">
        <v>7.24</v>
      </c>
      <c r="AI1467" s="3">
        <v>6.15</v>
      </c>
      <c r="AJ1467" s="3">
        <v>7.86</v>
      </c>
      <c r="AK1467" s="3">
        <v>7.77</v>
      </c>
      <c r="AL1467" s="3">
        <v>6.81</v>
      </c>
      <c r="AM1467" s="3">
        <v>7.84</v>
      </c>
    </row>
    <row r="1468">
      <c r="A1468" s="3" t="s">
        <v>3018</v>
      </c>
      <c r="B1468" s="3" t="s">
        <v>3019</v>
      </c>
      <c r="C1468" s="4">
        <v>18.0</v>
      </c>
      <c r="D1468" s="3" t="s">
        <v>41</v>
      </c>
      <c r="E1468" s="3" t="s">
        <v>92</v>
      </c>
      <c r="F1468" s="5">
        <v>7.38</v>
      </c>
      <c r="G1468" s="3">
        <v>1.0</v>
      </c>
      <c r="H1468" s="5">
        <v>92.91</v>
      </c>
      <c r="I1468" s="3" t="s">
        <v>474</v>
      </c>
      <c r="J1468" s="3">
        <f>IFERROR(__xludf.DUMMYFUNCTION("COUNTA(SPLIT(I1468,"",""))"),2.0)</f>
        <v>2</v>
      </c>
      <c r="K1468" s="3">
        <f>IFERROR(__xludf.DUMMYFUNCTION("IF(REGEXMATCH(I1468,""(?i)literary society""),1,0)"),0.0)</f>
        <v>0</v>
      </c>
      <c r="L1468" s="3">
        <f>IFERROR(__xludf.DUMMYFUNCTION("IF(REGEXMATCH(I1468,""(?i)robotics""),1,0)"),1.0)</f>
        <v>1</v>
      </c>
      <c r="M1468" s="3">
        <f>IFERROR(__xludf.DUMMYFUNCTION("IF(REGEXMATCH(I1468,""(?i)coding club""),1,0)"),0.0)</f>
        <v>0</v>
      </c>
      <c r="N1468" s="3">
        <f>IFERROR(__xludf.DUMMYFUNCTION("IF(REGEXMATCH(I1468,""(?i)entrepreneurship cell""),1,0)"),0.0)</f>
        <v>0</v>
      </c>
      <c r="O1468" s="3">
        <f>IFERROR(__xludf.DUMMYFUNCTION("IF(REGEXMATCH(I1468,""(?i)cultural club""),1,0)"),0.0)</f>
        <v>0</v>
      </c>
      <c r="P1468" s="3">
        <f>IFERROR(__xludf.DUMMYFUNCTION("IF(REGEXMATCH(I1468,""(?i)sports club""),1,0)"),1.0)</f>
        <v>1</v>
      </c>
      <c r="Q1468" s="3" t="s">
        <v>360</v>
      </c>
      <c r="R1468" s="3">
        <f>IFERROR(__xludf.DUMMYFUNCTION("COUNTA(SPLIT(Q1468,"",""))"),2.0)</f>
        <v>2</v>
      </c>
      <c r="S1468" s="3">
        <f>IFERROR(__xludf.DUMMYFUNCTION("IF(REGEXMATCH(Q1468,""(?i)c\+\+""),1,0)"),0.0)</f>
        <v>0</v>
      </c>
      <c r="T1468" s="3">
        <f>IFERROR(__xludf.DUMMYFUNCTION("IF(REGEXMATCH(Q1468,""(?i)machine learning""),1,0)"),1.0)</f>
        <v>1</v>
      </c>
      <c r="U1468" s="3">
        <f>IFERROR(__xludf.DUMMYFUNCTION("IF(REGEXMATCH(Q1468,""(?i)python""),1,0)"),0.0)</f>
        <v>0</v>
      </c>
      <c r="V1468" s="3">
        <f>IFERROR(__xludf.DUMMYFUNCTION("IF(REGEXMATCH(Q1468,""(?i)java""),1,0)"),0.0)</f>
        <v>0</v>
      </c>
      <c r="W1468" s="3">
        <f>IFERROR(__xludf.DUMMYFUNCTION("IF(REGEXMATCH(Q1468,""(?i)sql""),1,0)"),0.0)</f>
        <v>0</v>
      </c>
      <c r="X1468" s="3">
        <f>IFERROR(__xludf.DUMMYFUNCTION("IF(REGEXMATCH(Q1468,""(?i)web development""),1,0)"),0.0)</f>
        <v>0</v>
      </c>
      <c r="Y1468" s="3">
        <f>IFERROR(__xludf.DUMMYFUNCTION("IF(REGEXMATCH(Q1468,""(?i)data science""),1,0)"),1.0)</f>
        <v>1</v>
      </c>
      <c r="Z1468" s="3" t="s">
        <v>45</v>
      </c>
      <c r="AA1468" s="3" t="s">
        <v>67</v>
      </c>
      <c r="AB1468" s="3" t="s">
        <v>66</v>
      </c>
      <c r="AC1468" s="3" t="s">
        <v>67</v>
      </c>
      <c r="AD1468" s="3">
        <v>14.48</v>
      </c>
      <c r="AE1468" s="3" t="s">
        <v>106</v>
      </c>
      <c r="AF1468" s="3">
        <v>6.93</v>
      </c>
      <c r="AG1468" s="3">
        <v>7.43</v>
      </c>
      <c r="AH1468" s="3">
        <v>7.38</v>
      </c>
      <c r="AI1468" s="3">
        <v>8.02</v>
      </c>
      <c r="AJ1468" s="3">
        <v>8.0</v>
      </c>
      <c r="AK1468" s="3">
        <v>6.97</v>
      </c>
      <c r="AL1468" s="3">
        <v>6.52</v>
      </c>
      <c r="AM1468" s="3">
        <v>7.81</v>
      </c>
    </row>
    <row r="1469">
      <c r="A1469" s="3" t="s">
        <v>3020</v>
      </c>
      <c r="B1469" s="3" t="s">
        <v>3021</v>
      </c>
      <c r="C1469" s="4">
        <v>20.0</v>
      </c>
      <c r="D1469" s="3" t="s">
        <v>58</v>
      </c>
      <c r="E1469" s="3" t="s">
        <v>52</v>
      </c>
      <c r="F1469" s="5">
        <v>7.12</v>
      </c>
      <c r="G1469" s="3">
        <v>0.0</v>
      </c>
      <c r="H1469" s="5">
        <v>85.71</v>
      </c>
      <c r="I1469" s="3" t="s">
        <v>282</v>
      </c>
      <c r="J1469" s="3">
        <f>IFERROR(__xludf.DUMMYFUNCTION("COUNTA(SPLIT(I1469,"",""))"),3.0)</f>
        <v>3</v>
      </c>
      <c r="K1469" s="3">
        <f>IFERROR(__xludf.DUMMYFUNCTION("IF(REGEXMATCH(I1469,""(?i)literary society""),1,0)"),0.0)</f>
        <v>0</v>
      </c>
      <c r="L1469" s="3">
        <f>IFERROR(__xludf.DUMMYFUNCTION("IF(REGEXMATCH(I1469,""(?i)robotics""),1,0)"),1.0)</f>
        <v>1</v>
      </c>
      <c r="M1469" s="3">
        <f>IFERROR(__xludf.DUMMYFUNCTION("IF(REGEXMATCH(I1469,""(?i)coding club""),1,0)"),0.0)</f>
        <v>0</v>
      </c>
      <c r="N1469" s="3">
        <f>IFERROR(__xludf.DUMMYFUNCTION("IF(REGEXMATCH(I1469,""(?i)entrepreneurship cell""),1,0)"),1.0)</f>
        <v>1</v>
      </c>
      <c r="O1469" s="3">
        <f>IFERROR(__xludf.DUMMYFUNCTION("IF(REGEXMATCH(I1469,""(?i)cultural club""),1,0)"),1.0)</f>
        <v>1</v>
      </c>
      <c r="P1469" s="3">
        <f>IFERROR(__xludf.DUMMYFUNCTION("IF(REGEXMATCH(I1469,""(?i)sports club""),1,0)"),0.0)</f>
        <v>0</v>
      </c>
      <c r="Q1469" s="3" t="s">
        <v>1544</v>
      </c>
      <c r="R1469" s="3">
        <f>IFERROR(__xludf.DUMMYFUNCTION("COUNTA(SPLIT(Q1469,"",""))"),2.0)</f>
        <v>2</v>
      </c>
      <c r="S1469" s="3">
        <f>IFERROR(__xludf.DUMMYFUNCTION("IF(REGEXMATCH(Q1469,""(?i)c\+\+""),1,0)"),0.0)</f>
        <v>0</v>
      </c>
      <c r="T1469" s="3">
        <f>IFERROR(__xludf.DUMMYFUNCTION("IF(REGEXMATCH(Q1469,""(?i)machine learning""),1,0)"),1.0)</f>
        <v>1</v>
      </c>
      <c r="U1469" s="3">
        <f>IFERROR(__xludf.DUMMYFUNCTION("IF(REGEXMATCH(Q1469,""(?i)python""),1,0)"),1.0)</f>
        <v>1</v>
      </c>
      <c r="V1469" s="3">
        <f>IFERROR(__xludf.DUMMYFUNCTION("IF(REGEXMATCH(Q1469,""(?i)java""),1,0)"),0.0)</f>
        <v>0</v>
      </c>
      <c r="W1469" s="3">
        <f>IFERROR(__xludf.DUMMYFUNCTION("IF(REGEXMATCH(Q1469,""(?i)sql""),1,0)"),0.0)</f>
        <v>0</v>
      </c>
      <c r="X1469" s="3">
        <f>IFERROR(__xludf.DUMMYFUNCTION("IF(REGEXMATCH(Q1469,""(?i)web development""),1,0)"),0.0)</f>
        <v>0</v>
      </c>
      <c r="Y1469" s="3">
        <f>IFERROR(__xludf.DUMMYFUNCTION("IF(REGEXMATCH(Q1469,""(?i)data science""),1,0)"),0.0)</f>
        <v>0</v>
      </c>
      <c r="Z1469" s="3" t="s">
        <v>45</v>
      </c>
      <c r="AA1469" s="3" t="s">
        <v>85</v>
      </c>
      <c r="AB1469" s="3" t="s">
        <v>66</v>
      </c>
      <c r="AC1469" s="3" t="s">
        <v>61</v>
      </c>
      <c r="AD1469" s="3">
        <v>12.99</v>
      </c>
      <c r="AE1469" s="3" t="s">
        <v>106</v>
      </c>
      <c r="AF1469" s="3">
        <v>7.07</v>
      </c>
      <c r="AG1469" s="3">
        <v>8.03</v>
      </c>
      <c r="AH1469" s="3">
        <v>7.28</v>
      </c>
      <c r="AI1469" s="3">
        <v>7.26</v>
      </c>
      <c r="AJ1469" s="3">
        <v>5.03</v>
      </c>
      <c r="AK1469" s="3">
        <v>7.68</v>
      </c>
      <c r="AL1469" s="3">
        <v>7.06</v>
      </c>
      <c r="AM1469" s="3">
        <v>7.54</v>
      </c>
    </row>
    <row r="1470">
      <c r="A1470" s="3" t="s">
        <v>3022</v>
      </c>
      <c r="B1470" s="3" t="s">
        <v>3023</v>
      </c>
      <c r="C1470" s="4">
        <v>23.0</v>
      </c>
      <c r="D1470" s="3" t="s">
        <v>58</v>
      </c>
      <c r="E1470" s="3" t="s">
        <v>70</v>
      </c>
      <c r="F1470" s="5">
        <v>7.53</v>
      </c>
      <c r="G1470" s="3">
        <v>0.0</v>
      </c>
      <c r="H1470" s="5">
        <v>81.34</v>
      </c>
      <c r="I1470" s="3" t="s">
        <v>322</v>
      </c>
      <c r="J1470" s="3">
        <f>IFERROR(__xludf.DUMMYFUNCTION("COUNTA(SPLIT(I1470,"",""))"),3.0)</f>
        <v>3</v>
      </c>
      <c r="K1470" s="3">
        <f>IFERROR(__xludf.DUMMYFUNCTION("IF(REGEXMATCH(I1470,""(?i)literary society""),1,0)"),1.0)</f>
        <v>1</v>
      </c>
      <c r="L1470" s="3">
        <f>IFERROR(__xludf.DUMMYFUNCTION("IF(REGEXMATCH(I1470,""(?i)robotics""),1,0)"),0.0)</f>
        <v>0</v>
      </c>
      <c r="M1470" s="3">
        <f>IFERROR(__xludf.DUMMYFUNCTION("IF(REGEXMATCH(I1470,""(?i)coding club""),1,0)"),1.0)</f>
        <v>1</v>
      </c>
      <c r="N1470" s="3">
        <f>IFERROR(__xludf.DUMMYFUNCTION("IF(REGEXMATCH(I1470,""(?i)entrepreneurship cell""),1,0)"),1.0)</f>
        <v>1</v>
      </c>
      <c r="O1470" s="3">
        <f>IFERROR(__xludf.DUMMYFUNCTION("IF(REGEXMATCH(I1470,""(?i)cultural club""),1,0)"),0.0)</f>
        <v>0</v>
      </c>
      <c r="P1470" s="3">
        <f>IFERROR(__xludf.DUMMYFUNCTION("IF(REGEXMATCH(I1470,""(?i)sports club""),1,0)"),0.0)</f>
        <v>0</v>
      </c>
      <c r="Q1470" s="3" t="s">
        <v>139</v>
      </c>
      <c r="R1470" s="3">
        <f>IFERROR(__xludf.DUMMYFUNCTION("COUNTA(SPLIT(Q1470,"",""))"),2.0)</f>
        <v>2</v>
      </c>
      <c r="S1470" s="3">
        <f>IFERROR(__xludf.DUMMYFUNCTION("IF(REGEXMATCH(Q1470,""(?i)c\+\+""),1,0)"),0.0)</f>
        <v>0</v>
      </c>
      <c r="T1470" s="3">
        <f>IFERROR(__xludf.DUMMYFUNCTION("IF(REGEXMATCH(Q1470,""(?i)machine learning""),1,0)"),0.0)</f>
        <v>0</v>
      </c>
      <c r="U1470" s="3">
        <f>IFERROR(__xludf.DUMMYFUNCTION("IF(REGEXMATCH(Q1470,""(?i)python""),1,0)"),0.0)</f>
        <v>0</v>
      </c>
      <c r="V1470" s="3">
        <f>IFERROR(__xludf.DUMMYFUNCTION("IF(REGEXMATCH(Q1470,""(?i)java""),1,0)"),0.0)</f>
        <v>0</v>
      </c>
      <c r="W1470" s="3">
        <f>IFERROR(__xludf.DUMMYFUNCTION("IF(REGEXMATCH(Q1470,""(?i)sql""),1,0)"),0.0)</f>
        <v>0</v>
      </c>
      <c r="X1470" s="3">
        <f>IFERROR(__xludf.DUMMYFUNCTION("IF(REGEXMATCH(Q1470,""(?i)web development""),1,0)"),1.0)</f>
        <v>1</v>
      </c>
      <c r="Y1470" s="3">
        <f>IFERROR(__xludf.DUMMYFUNCTION("IF(REGEXMATCH(Q1470,""(?i)data science""),1,0)"),1.0)</f>
        <v>1</v>
      </c>
      <c r="Z1470" s="3" t="s">
        <v>55</v>
      </c>
      <c r="AA1470" s="3" t="s">
        <v>48</v>
      </c>
      <c r="AB1470" s="3" t="s">
        <v>66</v>
      </c>
      <c r="AC1470" s="3" t="s">
        <v>98</v>
      </c>
      <c r="AD1470" s="3">
        <v>4.72</v>
      </c>
      <c r="AE1470" s="3" t="s">
        <v>61</v>
      </c>
      <c r="AF1470" s="3">
        <v>9.04</v>
      </c>
      <c r="AG1470" s="3">
        <v>6.47</v>
      </c>
      <c r="AH1470" s="3">
        <v>7.58</v>
      </c>
      <c r="AI1470" s="3">
        <v>8.34</v>
      </c>
      <c r="AJ1470" s="3">
        <v>5.41</v>
      </c>
      <c r="AK1470" s="3">
        <v>7.76</v>
      </c>
      <c r="AL1470" s="3">
        <v>8.02</v>
      </c>
      <c r="AM1470" s="3">
        <v>7.64</v>
      </c>
    </row>
    <row r="1471">
      <c r="A1471" s="3" t="s">
        <v>3024</v>
      </c>
      <c r="B1471" s="3" t="s">
        <v>178</v>
      </c>
      <c r="C1471" s="4">
        <v>20.0</v>
      </c>
      <c r="D1471" s="3" t="s">
        <v>58</v>
      </c>
      <c r="E1471" s="3" t="s">
        <v>70</v>
      </c>
      <c r="F1471" s="5">
        <v>7.23</v>
      </c>
      <c r="G1471" s="3">
        <v>0.0</v>
      </c>
      <c r="H1471" s="5">
        <v>67.37</v>
      </c>
      <c r="I1471" s="3" t="s">
        <v>191</v>
      </c>
      <c r="J1471" s="3">
        <f>IFERROR(__xludf.DUMMYFUNCTION("COUNTA(SPLIT(I1471,"",""))"),3.0)</f>
        <v>3</v>
      </c>
      <c r="K1471" s="3">
        <f>IFERROR(__xludf.DUMMYFUNCTION("IF(REGEXMATCH(I1471,""(?i)literary society""),1,0)"),0.0)</f>
        <v>0</v>
      </c>
      <c r="L1471" s="3">
        <f>IFERROR(__xludf.DUMMYFUNCTION("IF(REGEXMATCH(I1471,""(?i)robotics""),1,0)"),1.0)</f>
        <v>1</v>
      </c>
      <c r="M1471" s="3">
        <f>IFERROR(__xludf.DUMMYFUNCTION("IF(REGEXMATCH(I1471,""(?i)coding club""),1,0)"),1.0)</f>
        <v>1</v>
      </c>
      <c r="N1471" s="3">
        <f>IFERROR(__xludf.DUMMYFUNCTION("IF(REGEXMATCH(I1471,""(?i)entrepreneurship cell""),1,0)"),1.0)</f>
        <v>1</v>
      </c>
      <c r="O1471" s="3">
        <f>IFERROR(__xludf.DUMMYFUNCTION("IF(REGEXMATCH(I1471,""(?i)cultural club""),1,0)"),0.0)</f>
        <v>0</v>
      </c>
      <c r="P1471" s="3">
        <f>IFERROR(__xludf.DUMMYFUNCTION("IF(REGEXMATCH(I1471,""(?i)sports club""),1,0)"),0.0)</f>
        <v>0</v>
      </c>
      <c r="Q1471" s="3" t="s">
        <v>1313</v>
      </c>
      <c r="R1471" s="3">
        <f>IFERROR(__xludf.DUMMYFUNCTION("COUNTA(SPLIT(Q1471,"",""))"),5.0)</f>
        <v>5</v>
      </c>
      <c r="S1471" s="3">
        <f>IFERROR(__xludf.DUMMYFUNCTION("IF(REGEXMATCH(Q1471,""(?i)c\+\+""),1,0)"),1.0)</f>
        <v>1</v>
      </c>
      <c r="T1471" s="3">
        <f>IFERROR(__xludf.DUMMYFUNCTION("IF(REGEXMATCH(Q1471,""(?i)machine learning""),1,0)"),0.0)</f>
        <v>0</v>
      </c>
      <c r="U1471" s="3">
        <f>IFERROR(__xludf.DUMMYFUNCTION("IF(REGEXMATCH(Q1471,""(?i)python""),1,0)"),1.0)</f>
        <v>1</v>
      </c>
      <c r="V1471" s="3">
        <f>IFERROR(__xludf.DUMMYFUNCTION("IF(REGEXMATCH(Q1471,""(?i)java""),1,0)"),0.0)</f>
        <v>0</v>
      </c>
      <c r="W1471" s="3">
        <f>IFERROR(__xludf.DUMMYFUNCTION("IF(REGEXMATCH(Q1471,""(?i)sql""),1,0)"),1.0)</f>
        <v>1</v>
      </c>
      <c r="X1471" s="3">
        <f>IFERROR(__xludf.DUMMYFUNCTION("IF(REGEXMATCH(Q1471,""(?i)web development""),1,0)"),1.0)</f>
        <v>1</v>
      </c>
      <c r="Y1471" s="3">
        <f>IFERROR(__xludf.DUMMYFUNCTION("IF(REGEXMATCH(Q1471,""(?i)data science""),1,0)"),1.0)</f>
        <v>1</v>
      </c>
      <c r="Z1471" s="3" t="s">
        <v>55</v>
      </c>
      <c r="AA1471" s="3" t="s">
        <v>48</v>
      </c>
      <c r="AB1471" s="3" t="s">
        <v>47</v>
      </c>
      <c r="AC1471" s="3" t="s">
        <v>48</v>
      </c>
      <c r="AD1471" s="3">
        <v>0.0</v>
      </c>
      <c r="AE1471" s="3" t="s">
        <v>49</v>
      </c>
      <c r="AF1471" s="3">
        <v>6.82</v>
      </c>
      <c r="AG1471" s="3">
        <v>7.49</v>
      </c>
      <c r="AH1471" s="3">
        <v>6.99</v>
      </c>
      <c r="AI1471" s="3">
        <v>7.31</v>
      </c>
      <c r="AJ1471" s="3">
        <v>8.81</v>
      </c>
      <c r="AK1471" s="3">
        <v>6.66</v>
      </c>
      <c r="AL1471" s="3">
        <v>7.28</v>
      </c>
      <c r="AM1471" s="3">
        <v>6.49</v>
      </c>
    </row>
    <row r="1472">
      <c r="A1472" s="3" t="s">
        <v>3025</v>
      </c>
      <c r="B1472" s="3" t="s">
        <v>178</v>
      </c>
      <c r="C1472" s="4">
        <v>18.0</v>
      </c>
      <c r="D1472" s="3" t="s">
        <v>58</v>
      </c>
      <c r="E1472" s="3" t="s">
        <v>59</v>
      </c>
      <c r="F1472" s="5">
        <v>6.63</v>
      </c>
      <c r="G1472" s="3">
        <v>3.0</v>
      </c>
      <c r="H1472" s="5">
        <v>92.64</v>
      </c>
      <c r="I1472" s="3" t="s">
        <v>13</v>
      </c>
      <c r="J1472" s="3">
        <f>IFERROR(__xludf.DUMMYFUNCTION("COUNTA(SPLIT(I1472,"",""))"),1.0)</f>
        <v>1</v>
      </c>
      <c r="K1472" s="3">
        <f>IFERROR(__xludf.DUMMYFUNCTION("IF(REGEXMATCH(I1472,""(?i)literary society""),1,0)"),0.0)</f>
        <v>0</v>
      </c>
      <c r="L1472" s="3">
        <f>IFERROR(__xludf.DUMMYFUNCTION("IF(REGEXMATCH(I1472,""(?i)robotics""),1,0)"),0.0)</f>
        <v>0</v>
      </c>
      <c r="M1472" s="3">
        <f>IFERROR(__xludf.DUMMYFUNCTION("IF(REGEXMATCH(I1472,""(?i)coding club""),1,0)"),0.0)</f>
        <v>0</v>
      </c>
      <c r="N1472" s="3">
        <f>IFERROR(__xludf.DUMMYFUNCTION("IF(REGEXMATCH(I1472,""(?i)entrepreneurship cell""),1,0)"),1.0)</f>
        <v>1</v>
      </c>
      <c r="O1472" s="3">
        <f>IFERROR(__xludf.DUMMYFUNCTION("IF(REGEXMATCH(I1472,""(?i)cultural club""),1,0)"),0.0)</f>
        <v>0</v>
      </c>
      <c r="P1472" s="3">
        <f>IFERROR(__xludf.DUMMYFUNCTION("IF(REGEXMATCH(I1472,""(?i)sports club""),1,0)"),0.0)</f>
        <v>0</v>
      </c>
      <c r="Q1472" s="3" t="s">
        <v>836</v>
      </c>
      <c r="R1472" s="3">
        <f>IFERROR(__xludf.DUMMYFUNCTION("COUNTA(SPLIT(Q1472,"",""))"),2.0)</f>
        <v>2</v>
      </c>
      <c r="S1472" s="3">
        <f>IFERROR(__xludf.DUMMYFUNCTION("IF(REGEXMATCH(Q1472,""(?i)c\+\+""),1,0)"),0.0)</f>
        <v>0</v>
      </c>
      <c r="T1472" s="3">
        <f>IFERROR(__xludf.DUMMYFUNCTION("IF(REGEXMATCH(Q1472,""(?i)machine learning""),1,0)"),0.0)</f>
        <v>0</v>
      </c>
      <c r="U1472" s="3">
        <f>IFERROR(__xludf.DUMMYFUNCTION("IF(REGEXMATCH(Q1472,""(?i)python""),1,0)"),1.0)</f>
        <v>1</v>
      </c>
      <c r="V1472" s="3">
        <f>IFERROR(__xludf.DUMMYFUNCTION("IF(REGEXMATCH(Q1472,""(?i)java""),1,0)"),0.0)</f>
        <v>0</v>
      </c>
      <c r="W1472" s="3">
        <f>IFERROR(__xludf.DUMMYFUNCTION("IF(REGEXMATCH(Q1472,""(?i)sql""),1,0)"),0.0)</f>
        <v>0</v>
      </c>
      <c r="X1472" s="3">
        <f>IFERROR(__xludf.DUMMYFUNCTION("IF(REGEXMATCH(Q1472,""(?i)web development""),1,0)"),1.0)</f>
        <v>1</v>
      </c>
      <c r="Y1472" s="3">
        <f>IFERROR(__xludf.DUMMYFUNCTION("IF(REGEXMATCH(Q1472,""(?i)data science""),1,0)"),0.0)</f>
        <v>0</v>
      </c>
      <c r="Z1472" s="3" t="s">
        <v>45</v>
      </c>
      <c r="AA1472" s="3" t="s">
        <v>72</v>
      </c>
      <c r="AB1472" s="3" t="s">
        <v>66</v>
      </c>
      <c r="AC1472" s="3" t="s">
        <v>67</v>
      </c>
      <c r="AD1472" s="3">
        <v>3.32</v>
      </c>
      <c r="AE1472" s="3" t="s">
        <v>61</v>
      </c>
      <c r="AF1472" s="3">
        <v>5.41</v>
      </c>
      <c r="AG1472" s="3">
        <v>8.48</v>
      </c>
      <c r="AH1472" s="3">
        <v>6.59</v>
      </c>
      <c r="AI1472" s="3">
        <v>7.79</v>
      </c>
      <c r="AJ1472" s="3">
        <v>5.97</v>
      </c>
      <c r="AK1472" s="3">
        <v>6.09</v>
      </c>
      <c r="AL1472" s="3">
        <v>7.66</v>
      </c>
      <c r="AM1472" s="3">
        <v>5.07</v>
      </c>
    </row>
    <row r="1473">
      <c r="A1473" s="3" t="s">
        <v>3026</v>
      </c>
      <c r="B1473" s="3" t="s">
        <v>57</v>
      </c>
      <c r="C1473" s="4">
        <v>20.0</v>
      </c>
      <c r="D1473" s="3" t="s">
        <v>58</v>
      </c>
      <c r="E1473" s="3" t="s">
        <v>92</v>
      </c>
      <c r="F1473" s="5">
        <v>6.35</v>
      </c>
      <c r="G1473" s="3">
        <v>1.0</v>
      </c>
      <c r="H1473" s="5">
        <v>84.65</v>
      </c>
      <c r="I1473" s="3" t="s">
        <v>15</v>
      </c>
      <c r="J1473" s="3">
        <f>IFERROR(__xludf.DUMMYFUNCTION("COUNTA(SPLIT(I1473,"",""))"),1.0)</f>
        <v>1</v>
      </c>
      <c r="K1473" s="3">
        <f>IFERROR(__xludf.DUMMYFUNCTION("IF(REGEXMATCH(I1473,""(?i)literary society""),1,0)"),0.0)</f>
        <v>0</v>
      </c>
      <c r="L1473" s="3">
        <f>IFERROR(__xludf.DUMMYFUNCTION("IF(REGEXMATCH(I1473,""(?i)robotics""),1,0)"),0.0)</f>
        <v>0</v>
      </c>
      <c r="M1473" s="3">
        <f>IFERROR(__xludf.DUMMYFUNCTION("IF(REGEXMATCH(I1473,""(?i)coding club""),1,0)"),0.0)</f>
        <v>0</v>
      </c>
      <c r="N1473" s="3">
        <f>IFERROR(__xludf.DUMMYFUNCTION("IF(REGEXMATCH(I1473,""(?i)entrepreneurship cell""),1,0)"),0.0)</f>
        <v>0</v>
      </c>
      <c r="O1473" s="3">
        <f>IFERROR(__xludf.DUMMYFUNCTION("IF(REGEXMATCH(I1473,""(?i)cultural club""),1,0)"),0.0)</f>
        <v>0</v>
      </c>
      <c r="P1473" s="3">
        <f>IFERROR(__xludf.DUMMYFUNCTION("IF(REGEXMATCH(I1473,""(?i)sports club""),1,0)"),1.0)</f>
        <v>1</v>
      </c>
      <c r="Q1473" s="3" t="s">
        <v>3027</v>
      </c>
      <c r="R1473" s="3">
        <f>IFERROR(__xludf.DUMMYFUNCTION("COUNTA(SPLIT(Q1473,"",""))"),5.0)</f>
        <v>5</v>
      </c>
      <c r="S1473" s="3">
        <f>IFERROR(__xludf.DUMMYFUNCTION("IF(REGEXMATCH(Q1473,""(?i)c\+\+""),1,0)"),1.0)</f>
        <v>1</v>
      </c>
      <c r="T1473" s="3">
        <f>IFERROR(__xludf.DUMMYFUNCTION("IF(REGEXMATCH(Q1473,""(?i)machine learning""),1,0)"),1.0)</f>
        <v>1</v>
      </c>
      <c r="U1473" s="3">
        <f>IFERROR(__xludf.DUMMYFUNCTION("IF(REGEXMATCH(Q1473,""(?i)python""),1,0)"),0.0)</f>
        <v>0</v>
      </c>
      <c r="V1473" s="3">
        <f>IFERROR(__xludf.DUMMYFUNCTION("IF(REGEXMATCH(Q1473,""(?i)java""),1,0)"),1.0)</f>
        <v>1</v>
      </c>
      <c r="W1473" s="3">
        <f>IFERROR(__xludf.DUMMYFUNCTION("IF(REGEXMATCH(Q1473,""(?i)sql""),1,0)"),0.0)</f>
        <v>0</v>
      </c>
      <c r="X1473" s="3">
        <f>IFERROR(__xludf.DUMMYFUNCTION("IF(REGEXMATCH(Q1473,""(?i)web development""),1,0)"),1.0)</f>
        <v>1</v>
      </c>
      <c r="Y1473" s="3">
        <f>IFERROR(__xludf.DUMMYFUNCTION("IF(REGEXMATCH(Q1473,""(?i)data science""),1,0)"),1.0)</f>
        <v>1</v>
      </c>
      <c r="Z1473" s="3" t="s">
        <v>55</v>
      </c>
      <c r="AA1473" s="3" t="s">
        <v>48</v>
      </c>
      <c r="AB1473" s="3" t="s">
        <v>47</v>
      </c>
      <c r="AC1473" s="3" t="s">
        <v>48</v>
      </c>
      <c r="AD1473" s="3">
        <v>0.0</v>
      </c>
      <c r="AE1473" s="3" t="s">
        <v>49</v>
      </c>
      <c r="AF1473" s="3">
        <v>5.91</v>
      </c>
      <c r="AG1473" s="3">
        <v>7.53</v>
      </c>
      <c r="AH1473" s="3">
        <v>6.88</v>
      </c>
      <c r="AI1473" s="3">
        <v>6.32</v>
      </c>
      <c r="AJ1473" s="3">
        <v>5.62</v>
      </c>
      <c r="AK1473" s="3">
        <v>5.53</v>
      </c>
      <c r="AL1473" s="3">
        <v>6.39</v>
      </c>
      <c r="AM1473" s="3">
        <v>6.61</v>
      </c>
    </row>
    <row r="1474">
      <c r="A1474" s="3" t="s">
        <v>3028</v>
      </c>
      <c r="B1474" s="3" t="s">
        <v>69</v>
      </c>
      <c r="C1474" s="4">
        <v>19.0</v>
      </c>
      <c r="D1474" s="3" t="s">
        <v>41</v>
      </c>
      <c r="E1474" s="3" t="s">
        <v>42</v>
      </c>
      <c r="F1474" s="5">
        <v>7.15</v>
      </c>
      <c r="G1474" s="3">
        <v>1.0</v>
      </c>
      <c r="H1474" s="5">
        <v>84.74</v>
      </c>
      <c r="I1474" s="3" t="s">
        <v>11</v>
      </c>
      <c r="J1474" s="3">
        <f>IFERROR(__xludf.DUMMYFUNCTION("COUNTA(SPLIT(I1474,"",""))"),1.0)</f>
        <v>1</v>
      </c>
      <c r="K1474" s="3">
        <f>IFERROR(__xludf.DUMMYFUNCTION("IF(REGEXMATCH(I1474,""(?i)literary society""),1,0)"),0.0)</f>
        <v>0</v>
      </c>
      <c r="L1474" s="3">
        <f>IFERROR(__xludf.DUMMYFUNCTION("IF(REGEXMATCH(I1474,""(?i)robotics""),1,0)"),1.0)</f>
        <v>1</v>
      </c>
      <c r="M1474" s="3">
        <f>IFERROR(__xludf.DUMMYFUNCTION("IF(REGEXMATCH(I1474,""(?i)coding club""),1,0)"),0.0)</f>
        <v>0</v>
      </c>
      <c r="N1474" s="3">
        <f>IFERROR(__xludf.DUMMYFUNCTION("IF(REGEXMATCH(I1474,""(?i)entrepreneurship cell""),1,0)"),0.0)</f>
        <v>0</v>
      </c>
      <c r="O1474" s="3">
        <f>IFERROR(__xludf.DUMMYFUNCTION("IF(REGEXMATCH(I1474,""(?i)cultural club""),1,0)"),0.0)</f>
        <v>0</v>
      </c>
      <c r="P1474" s="3">
        <f>IFERROR(__xludf.DUMMYFUNCTION("IF(REGEXMATCH(I1474,""(?i)sports club""),1,0)"),0.0)</f>
        <v>0</v>
      </c>
      <c r="Q1474" s="3" t="s">
        <v>1433</v>
      </c>
      <c r="R1474" s="3">
        <f>IFERROR(__xludf.DUMMYFUNCTION("COUNTA(SPLIT(Q1474,"",""))"),3.0)</f>
        <v>3</v>
      </c>
      <c r="S1474" s="3">
        <f>IFERROR(__xludf.DUMMYFUNCTION("IF(REGEXMATCH(Q1474,""(?i)c\+\+""),1,0)"),1.0)</f>
        <v>1</v>
      </c>
      <c r="T1474" s="3">
        <f>IFERROR(__xludf.DUMMYFUNCTION("IF(REGEXMATCH(Q1474,""(?i)machine learning""),1,0)"),0.0)</f>
        <v>0</v>
      </c>
      <c r="U1474" s="3">
        <f>IFERROR(__xludf.DUMMYFUNCTION("IF(REGEXMATCH(Q1474,""(?i)python""),1,0)"),0.0)</f>
        <v>0</v>
      </c>
      <c r="V1474" s="3">
        <f>IFERROR(__xludf.DUMMYFUNCTION("IF(REGEXMATCH(Q1474,""(?i)java""),1,0)"),1.0)</f>
        <v>1</v>
      </c>
      <c r="W1474" s="3">
        <f>IFERROR(__xludf.DUMMYFUNCTION("IF(REGEXMATCH(Q1474,""(?i)sql""),1,0)"),1.0)</f>
        <v>1</v>
      </c>
      <c r="X1474" s="3">
        <f>IFERROR(__xludf.DUMMYFUNCTION("IF(REGEXMATCH(Q1474,""(?i)web development""),1,0)"),0.0)</f>
        <v>0</v>
      </c>
      <c r="Y1474" s="3">
        <f>IFERROR(__xludf.DUMMYFUNCTION("IF(REGEXMATCH(Q1474,""(?i)data science""),1,0)"),0.0)</f>
        <v>0</v>
      </c>
      <c r="Z1474" s="3" t="s">
        <v>55</v>
      </c>
      <c r="AA1474" s="3" t="s">
        <v>48</v>
      </c>
      <c r="AB1474" s="3" t="s">
        <v>66</v>
      </c>
      <c r="AC1474" s="3" t="s">
        <v>46</v>
      </c>
      <c r="AD1474" s="3">
        <v>12.67</v>
      </c>
      <c r="AE1474" s="3" t="s">
        <v>72</v>
      </c>
      <c r="AF1474" s="3">
        <v>6.4</v>
      </c>
      <c r="AG1474" s="3">
        <v>7.83</v>
      </c>
      <c r="AH1474" s="3">
        <v>6.23</v>
      </c>
      <c r="AI1474" s="3">
        <v>8.4</v>
      </c>
      <c r="AJ1474" s="3">
        <v>6.24</v>
      </c>
      <c r="AK1474" s="3">
        <v>7.04</v>
      </c>
      <c r="AL1474" s="3">
        <v>7.31</v>
      </c>
      <c r="AM1474" s="3">
        <v>7.78</v>
      </c>
    </row>
    <row r="1475">
      <c r="A1475" s="3" t="s">
        <v>3029</v>
      </c>
      <c r="B1475" s="3" t="s">
        <v>3030</v>
      </c>
      <c r="C1475" s="4">
        <v>22.0</v>
      </c>
      <c r="D1475" s="3" t="s">
        <v>58</v>
      </c>
      <c r="E1475" s="3" t="s">
        <v>70</v>
      </c>
      <c r="F1475" s="5">
        <v>6.54</v>
      </c>
      <c r="G1475" s="3">
        <v>3.0</v>
      </c>
      <c r="H1475" s="5">
        <v>60.04</v>
      </c>
      <c r="I1475" s="3" t="s">
        <v>615</v>
      </c>
      <c r="J1475" s="3">
        <f>IFERROR(__xludf.DUMMYFUNCTION("COUNTA(SPLIT(I1475,"",""))"),2.0)</f>
        <v>2</v>
      </c>
      <c r="K1475" s="3">
        <f>IFERROR(__xludf.DUMMYFUNCTION("IF(REGEXMATCH(I1475,""(?i)literary society""),1,0)"),0.0)</f>
        <v>0</v>
      </c>
      <c r="L1475" s="3">
        <f>IFERROR(__xludf.DUMMYFUNCTION("IF(REGEXMATCH(I1475,""(?i)robotics""),1,0)"),1.0)</f>
        <v>1</v>
      </c>
      <c r="M1475" s="3">
        <f>IFERROR(__xludf.DUMMYFUNCTION("IF(REGEXMATCH(I1475,""(?i)coding club""),1,0)"),0.0)</f>
        <v>0</v>
      </c>
      <c r="N1475" s="3">
        <f>IFERROR(__xludf.DUMMYFUNCTION("IF(REGEXMATCH(I1475,""(?i)entrepreneurship cell""),1,0)"),1.0)</f>
        <v>1</v>
      </c>
      <c r="O1475" s="3">
        <f>IFERROR(__xludf.DUMMYFUNCTION("IF(REGEXMATCH(I1475,""(?i)cultural club""),1,0)"),0.0)</f>
        <v>0</v>
      </c>
      <c r="P1475" s="3">
        <f>IFERROR(__xludf.DUMMYFUNCTION("IF(REGEXMATCH(I1475,""(?i)sports club""),1,0)"),0.0)</f>
        <v>0</v>
      </c>
      <c r="Q1475" s="3" t="s">
        <v>920</v>
      </c>
      <c r="R1475" s="3">
        <f>IFERROR(__xludf.DUMMYFUNCTION("COUNTA(SPLIT(Q1475,"",""))"),4.0)</f>
        <v>4</v>
      </c>
      <c r="S1475" s="3">
        <f>IFERROR(__xludf.DUMMYFUNCTION("IF(REGEXMATCH(Q1475,""(?i)c\+\+""),1,0)"),0.0)</f>
        <v>0</v>
      </c>
      <c r="T1475" s="3">
        <f>IFERROR(__xludf.DUMMYFUNCTION("IF(REGEXMATCH(Q1475,""(?i)machine learning""),1,0)"),0.0)</f>
        <v>0</v>
      </c>
      <c r="U1475" s="3">
        <f>IFERROR(__xludf.DUMMYFUNCTION("IF(REGEXMATCH(Q1475,""(?i)python""),1,0)"),1.0)</f>
        <v>1</v>
      </c>
      <c r="V1475" s="3">
        <f>IFERROR(__xludf.DUMMYFUNCTION("IF(REGEXMATCH(Q1475,""(?i)java""),1,0)"),1.0)</f>
        <v>1</v>
      </c>
      <c r="W1475" s="3">
        <f>IFERROR(__xludf.DUMMYFUNCTION("IF(REGEXMATCH(Q1475,""(?i)sql""),1,0)"),1.0)</f>
        <v>1</v>
      </c>
      <c r="X1475" s="3">
        <f>IFERROR(__xludf.DUMMYFUNCTION("IF(REGEXMATCH(Q1475,""(?i)web development""),1,0)"),0.0)</f>
        <v>0</v>
      </c>
      <c r="Y1475" s="3">
        <f>IFERROR(__xludf.DUMMYFUNCTION("IF(REGEXMATCH(Q1475,""(?i)data science""),1,0)"),1.0)</f>
        <v>1</v>
      </c>
      <c r="Z1475" s="3" t="s">
        <v>55</v>
      </c>
      <c r="AA1475" s="3" t="s">
        <v>48</v>
      </c>
      <c r="AB1475" s="3" t="s">
        <v>66</v>
      </c>
      <c r="AC1475" s="3" t="s">
        <v>85</v>
      </c>
      <c r="AD1475" s="3">
        <v>18.31</v>
      </c>
      <c r="AE1475" s="3" t="s">
        <v>72</v>
      </c>
      <c r="AF1475" s="3">
        <v>5.24</v>
      </c>
      <c r="AG1475" s="3">
        <v>7.99</v>
      </c>
      <c r="AH1475" s="3">
        <v>5.86</v>
      </c>
      <c r="AI1475" s="3">
        <v>7.7</v>
      </c>
      <c r="AJ1475" s="3">
        <v>7.13</v>
      </c>
      <c r="AK1475" s="3">
        <v>6.95</v>
      </c>
      <c r="AL1475" s="3">
        <v>5.7</v>
      </c>
      <c r="AM1475" s="3">
        <v>5.71</v>
      </c>
    </row>
    <row r="1476">
      <c r="A1476" s="3" t="s">
        <v>3031</v>
      </c>
      <c r="B1476" s="3" t="s">
        <v>3032</v>
      </c>
      <c r="C1476" s="4">
        <v>18.0</v>
      </c>
      <c r="D1476" s="3" t="s">
        <v>58</v>
      </c>
      <c r="E1476" s="3" t="s">
        <v>92</v>
      </c>
      <c r="F1476" s="5">
        <v>7.19</v>
      </c>
      <c r="G1476" s="3">
        <v>0.0</v>
      </c>
      <c r="H1476" s="5">
        <v>76.12</v>
      </c>
      <c r="I1476" s="3" t="s">
        <v>93</v>
      </c>
      <c r="J1476" s="3">
        <f>IFERROR(__xludf.DUMMYFUNCTION("COUNTA(SPLIT(I1476,"",""))"),3.0)</f>
        <v>3</v>
      </c>
      <c r="K1476" s="3">
        <f>IFERROR(__xludf.DUMMYFUNCTION("IF(REGEXMATCH(I1476,""(?i)literary society""),1,0)"),1.0)</f>
        <v>1</v>
      </c>
      <c r="L1476" s="3">
        <f>IFERROR(__xludf.DUMMYFUNCTION("IF(REGEXMATCH(I1476,""(?i)robotics""),1,0)"),0.0)</f>
        <v>0</v>
      </c>
      <c r="M1476" s="3">
        <f>IFERROR(__xludf.DUMMYFUNCTION("IF(REGEXMATCH(I1476,""(?i)coding club""),1,0)"),1.0)</f>
        <v>1</v>
      </c>
      <c r="N1476" s="3">
        <f>IFERROR(__xludf.DUMMYFUNCTION("IF(REGEXMATCH(I1476,""(?i)entrepreneurship cell""),1,0)"),0.0)</f>
        <v>0</v>
      </c>
      <c r="O1476" s="3">
        <f>IFERROR(__xludf.DUMMYFUNCTION("IF(REGEXMATCH(I1476,""(?i)cultural club""),1,0)"),0.0)</f>
        <v>0</v>
      </c>
      <c r="P1476" s="3">
        <f>IFERROR(__xludf.DUMMYFUNCTION("IF(REGEXMATCH(I1476,""(?i)sports club""),1,0)"),1.0)</f>
        <v>1</v>
      </c>
      <c r="Q1476" s="3" t="s">
        <v>94</v>
      </c>
      <c r="R1476" s="3">
        <f>IFERROR(__xludf.DUMMYFUNCTION("COUNTA(SPLIT(Q1476,"",""))"),5.0)</f>
        <v>5</v>
      </c>
      <c r="S1476" s="3">
        <f>IFERROR(__xludf.DUMMYFUNCTION("IF(REGEXMATCH(Q1476,""(?i)c\+\+""),1,0)"),1.0)</f>
        <v>1</v>
      </c>
      <c r="T1476" s="3">
        <f>IFERROR(__xludf.DUMMYFUNCTION("IF(REGEXMATCH(Q1476,""(?i)machine learning""),1,0)"),1.0)</f>
        <v>1</v>
      </c>
      <c r="U1476" s="3">
        <f>IFERROR(__xludf.DUMMYFUNCTION("IF(REGEXMATCH(Q1476,""(?i)python""),1,0)"),1.0)</f>
        <v>1</v>
      </c>
      <c r="V1476" s="3">
        <f>IFERROR(__xludf.DUMMYFUNCTION("IF(REGEXMATCH(Q1476,""(?i)java""),1,0)"),0.0)</f>
        <v>0</v>
      </c>
      <c r="W1476" s="3">
        <f>IFERROR(__xludf.DUMMYFUNCTION("IF(REGEXMATCH(Q1476,""(?i)sql""),1,0)"),1.0)</f>
        <v>1</v>
      </c>
      <c r="X1476" s="3">
        <f>IFERROR(__xludf.DUMMYFUNCTION("IF(REGEXMATCH(Q1476,""(?i)web development""),1,0)"),0.0)</f>
        <v>0</v>
      </c>
      <c r="Y1476" s="3">
        <f>IFERROR(__xludf.DUMMYFUNCTION("IF(REGEXMATCH(Q1476,""(?i)data science""),1,0)"),1.0)</f>
        <v>1</v>
      </c>
      <c r="Z1476" s="3" t="s">
        <v>45</v>
      </c>
      <c r="AA1476" s="3" t="s">
        <v>46</v>
      </c>
      <c r="AB1476" s="3" t="s">
        <v>47</v>
      </c>
      <c r="AC1476" s="3" t="s">
        <v>48</v>
      </c>
      <c r="AD1476" s="3">
        <v>0.0</v>
      </c>
      <c r="AE1476" s="3" t="s">
        <v>49</v>
      </c>
      <c r="AF1476" s="3">
        <v>7.08</v>
      </c>
      <c r="AG1476" s="3">
        <v>6.9</v>
      </c>
      <c r="AH1476" s="3">
        <v>7.92</v>
      </c>
      <c r="AI1476" s="3">
        <v>6.71</v>
      </c>
      <c r="AJ1476" s="3">
        <v>7.27</v>
      </c>
      <c r="AK1476" s="3">
        <v>7.32</v>
      </c>
      <c r="AL1476" s="3">
        <v>6.33</v>
      </c>
      <c r="AM1476" s="3">
        <v>7.99</v>
      </c>
    </row>
    <row r="1477">
      <c r="A1477" s="3" t="s">
        <v>3033</v>
      </c>
      <c r="B1477" s="3" t="s">
        <v>944</v>
      </c>
      <c r="C1477" s="4">
        <v>21.0</v>
      </c>
      <c r="D1477" s="3" t="s">
        <v>41</v>
      </c>
      <c r="E1477" s="3" t="s">
        <v>59</v>
      </c>
      <c r="F1477" s="5">
        <v>7.21</v>
      </c>
      <c r="G1477" s="3">
        <v>0.0</v>
      </c>
      <c r="H1477" s="5">
        <v>60.13</v>
      </c>
      <c r="I1477" s="3" t="s">
        <v>12</v>
      </c>
      <c r="J1477" s="3">
        <f>IFERROR(__xludf.DUMMYFUNCTION("COUNTA(SPLIT(I1477,"",""))"),1.0)</f>
        <v>1</v>
      </c>
      <c r="K1477" s="3">
        <f>IFERROR(__xludf.DUMMYFUNCTION("IF(REGEXMATCH(I1477,""(?i)literary society""),1,0)"),0.0)</f>
        <v>0</v>
      </c>
      <c r="L1477" s="3">
        <f>IFERROR(__xludf.DUMMYFUNCTION("IF(REGEXMATCH(I1477,""(?i)robotics""),1,0)"),0.0)</f>
        <v>0</v>
      </c>
      <c r="M1477" s="3">
        <f>IFERROR(__xludf.DUMMYFUNCTION("IF(REGEXMATCH(I1477,""(?i)coding club""),1,0)"),1.0)</f>
        <v>1</v>
      </c>
      <c r="N1477" s="3">
        <f>IFERROR(__xludf.DUMMYFUNCTION("IF(REGEXMATCH(I1477,""(?i)entrepreneurship cell""),1,0)"),0.0)</f>
        <v>0</v>
      </c>
      <c r="O1477" s="3">
        <f>IFERROR(__xludf.DUMMYFUNCTION("IF(REGEXMATCH(I1477,""(?i)cultural club""),1,0)"),0.0)</f>
        <v>0</v>
      </c>
      <c r="P1477" s="3">
        <f>IFERROR(__xludf.DUMMYFUNCTION("IF(REGEXMATCH(I1477,""(?i)sports club""),1,0)"),0.0)</f>
        <v>0</v>
      </c>
      <c r="Q1477" s="3" t="s">
        <v>1713</v>
      </c>
      <c r="R1477" s="3">
        <f>IFERROR(__xludf.DUMMYFUNCTION("COUNTA(SPLIT(Q1477,"",""))"),3.0)</f>
        <v>3</v>
      </c>
      <c r="S1477" s="3">
        <f>IFERROR(__xludf.DUMMYFUNCTION("IF(REGEXMATCH(Q1477,""(?i)c\+\+""),1,0)"),1.0)</f>
        <v>1</v>
      </c>
      <c r="T1477" s="3">
        <f>IFERROR(__xludf.DUMMYFUNCTION("IF(REGEXMATCH(Q1477,""(?i)machine learning""),1,0)"),0.0)</f>
        <v>0</v>
      </c>
      <c r="U1477" s="3">
        <f>IFERROR(__xludf.DUMMYFUNCTION("IF(REGEXMATCH(Q1477,""(?i)python""),1,0)"),0.0)</f>
        <v>0</v>
      </c>
      <c r="V1477" s="3">
        <f>IFERROR(__xludf.DUMMYFUNCTION("IF(REGEXMATCH(Q1477,""(?i)java""),1,0)"),0.0)</f>
        <v>0</v>
      </c>
      <c r="W1477" s="3">
        <f>IFERROR(__xludf.DUMMYFUNCTION("IF(REGEXMATCH(Q1477,""(?i)sql""),1,0)"),1.0)</f>
        <v>1</v>
      </c>
      <c r="X1477" s="3">
        <f>IFERROR(__xludf.DUMMYFUNCTION("IF(REGEXMATCH(Q1477,""(?i)web development""),1,0)"),0.0)</f>
        <v>0</v>
      </c>
      <c r="Y1477" s="3">
        <f>IFERROR(__xludf.DUMMYFUNCTION("IF(REGEXMATCH(Q1477,""(?i)data science""),1,0)"),1.0)</f>
        <v>1</v>
      </c>
      <c r="Z1477" s="3" t="s">
        <v>45</v>
      </c>
      <c r="AA1477" s="3" t="s">
        <v>98</v>
      </c>
      <c r="AB1477" s="3" t="s">
        <v>47</v>
      </c>
      <c r="AC1477" s="3" t="s">
        <v>48</v>
      </c>
      <c r="AD1477" s="3">
        <v>0.0</v>
      </c>
      <c r="AE1477" s="3" t="s">
        <v>49</v>
      </c>
      <c r="AF1477" s="3">
        <v>7.69</v>
      </c>
      <c r="AG1477" s="3">
        <v>7.4</v>
      </c>
      <c r="AH1477" s="3">
        <v>7.09</v>
      </c>
      <c r="AI1477" s="3">
        <v>6.45</v>
      </c>
      <c r="AJ1477" s="3">
        <v>6.69</v>
      </c>
      <c r="AK1477" s="3">
        <v>8.06</v>
      </c>
      <c r="AL1477" s="3">
        <v>7.97</v>
      </c>
      <c r="AM1477" s="3">
        <v>6.35</v>
      </c>
    </row>
    <row r="1478">
      <c r="A1478" s="3" t="s">
        <v>3034</v>
      </c>
      <c r="B1478" s="3" t="s">
        <v>100</v>
      </c>
      <c r="C1478" s="4">
        <v>18.0</v>
      </c>
      <c r="D1478" s="3" t="s">
        <v>58</v>
      </c>
      <c r="E1478" s="3" t="s">
        <v>82</v>
      </c>
      <c r="F1478" s="5">
        <v>6.87</v>
      </c>
      <c r="G1478" s="3">
        <v>2.0</v>
      </c>
      <c r="H1478" s="5">
        <v>79.01</v>
      </c>
      <c r="I1478" s="3" t="s">
        <v>14</v>
      </c>
      <c r="J1478" s="3">
        <f>IFERROR(__xludf.DUMMYFUNCTION("COUNTA(SPLIT(I1478,"",""))"),1.0)</f>
        <v>1</v>
      </c>
      <c r="K1478" s="3">
        <f>IFERROR(__xludf.DUMMYFUNCTION("IF(REGEXMATCH(I1478,""(?i)literary society""),1,0)"),0.0)</f>
        <v>0</v>
      </c>
      <c r="L1478" s="3">
        <f>IFERROR(__xludf.DUMMYFUNCTION("IF(REGEXMATCH(I1478,""(?i)robotics""),1,0)"),0.0)</f>
        <v>0</v>
      </c>
      <c r="M1478" s="3">
        <f>IFERROR(__xludf.DUMMYFUNCTION("IF(REGEXMATCH(I1478,""(?i)coding club""),1,0)"),0.0)</f>
        <v>0</v>
      </c>
      <c r="N1478" s="3">
        <f>IFERROR(__xludf.DUMMYFUNCTION("IF(REGEXMATCH(I1478,""(?i)entrepreneurship cell""),1,0)"),0.0)</f>
        <v>0</v>
      </c>
      <c r="O1478" s="3">
        <f>IFERROR(__xludf.DUMMYFUNCTION("IF(REGEXMATCH(I1478,""(?i)cultural club""),1,0)"),1.0)</f>
        <v>1</v>
      </c>
      <c r="P1478" s="3">
        <f>IFERROR(__xludf.DUMMYFUNCTION("IF(REGEXMATCH(I1478,""(?i)sports club""),1,0)"),0.0)</f>
        <v>0</v>
      </c>
      <c r="Q1478" s="3" t="s">
        <v>2503</v>
      </c>
      <c r="R1478" s="3">
        <f>IFERROR(__xludf.DUMMYFUNCTION("COUNTA(SPLIT(Q1478,"",""))"),5.0)</f>
        <v>5</v>
      </c>
      <c r="S1478" s="3">
        <f>IFERROR(__xludf.DUMMYFUNCTION("IF(REGEXMATCH(Q1478,""(?i)c\+\+""),1,0)"),1.0)</f>
        <v>1</v>
      </c>
      <c r="T1478" s="3">
        <f>IFERROR(__xludf.DUMMYFUNCTION("IF(REGEXMATCH(Q1478,""(?i)machine learning""),1,0)"),1.0)</f>
        <v>1</v>
      </c>
      <c r="U1478" s="3">
        <f>IFERROR(__xludf.DUMMYFUNCTION("IF(REGEXMATCH(Q1478,""(?i)python""),1,0)"),0.0)</f>
        <v>0</v>
      </c>
      <c r="V1478" s="3">
        <f>IFERROR(__xludf.DUMMYFUNCTION("IF(REGEXMATCH(Q1478,""(?i)java""),1,0)"),0.0)</f>
        <v>0</v>
      </c>
      <c r="W1478" s="3">
        <f>IFERROR(__xludf.DUMMYFUNCTION("IF(REGEXMATCH(Q1478,""(?i)sql""),1,0)"),1.0)</f>
        <v>1</v>
      </c>
      <c r="X1478" s="3">
        <f>IFERROR(__xludf.DUMMYFUNCTION("IF(REGEXMATCH(Q1478,""(?i)web development""),1,0)"),1.0)</f>
        <v>1</v>
      </c>
      <c r="Y1478" s="3">
        <f>IFERROR(__xludf.DUMMYFUNCTION("IF(REGEXMATCH(Q1478,""(?i)data science""),1,0)"),1.0)</f>
        <v>1</v>
      </c>
      <c r="Z1478" s="3" t="s">
        <v>45</v>
      </c>
      <c r="AA1478" s="3" t="s">
        <v>85</v>
      </c>
      <c r="AB1478" s="3" t="s">
        <v>47</v>
      </c>
      <c r="AC1478" s="3" t="s">
        <v>48</v>
      </c>
      <c r="AD1478" s="3">
        <v>0.0</v>
      </c>
      <c r="AE1478" s="3" t="s">
        <v>49</v>
      </c>
      <c r="AF1478" s="3">
        <v>7.08</v>
      </c>
      <c r="AG1478" s="3">
        <v>8.18</v>
      </c>
      <c r="AH1478" s="3">
        <v>6.56</v>
      </c>
      <c r="AI1478" s="3">
        <v>6.69</v>
      </c>
      <c r="AJ1478" s="3">
        <v>5.67</v>
      </c>
      <c r="AK1478" s="3">
        <v>6.26</v>
      </c>
      <c r="AL1478" s="3">
        <v>7.53</v>
      </c>
      <c r="AM1478" s="3">
        <v>7.01</v>
      </c>
    </row>
    <row r="1479">
      <c r="A1479" s="3" t="s">
        <v>3035</v>
      </c>
      <c r="B1479" s="3" t="s">
        <v>143</v>
      </c>
      <c r="C1479" s="4">
        <v>19.0</v>
      </c>
      <c r="D1479" s="3" t="s">
        <v>41</v>
      </c>
      <c r="E1479" s="3" t="s">
        <v>52</v>
      </c>
      <c r="F1479" s="5">
        <v>7.12</v>
      </c>
      <c r="G1479" s="3">
        <v>0.0</v>
      </c>
      <c r="H1479" s="5">
        <v>88.33</v>
      </c>
      <c r="I1479" s="3" t="s">
        <v>11</v>
      </c>
      <c r="J1479" s="3">
        <f>IFERROR(__xludf.DUMMYFUNCTION("COUNTA(SPLIT(I1479,"",""))"),1.0)</f>
        <v>1</v>
      </c>
      <c r="K1479" s="3">
        <f>IFERROR(__xludf.DUMMYFUNCTION("IF(REGEXMATCH(I1479,""(?i)literary society""),1,0)"),0.0)</f>
        <v>0</v>
      </c>
      <c r="L1479" s="3">
        <f>IFERROR(__xludf.DUMMYFUNCTION("IF(REGEXMATCH(I1479,""(?i)robotics""),1,0)"),1.0)</f>
        <v>1</v>
      </c>
      <c r="M1479" s="3">
        <f>IFERROR(__xludf.DUMMYFUNCTION("IF(REGEXMATCH(I1479,""(?i)coding club""),1,0)"),0.0)</f>
        <v>0</v>
      </c>
      <c r="N1479" s="3">
        <f>IFERROR(__xludf.DUMMYFUNCTION("IF(REGEXMATCH(I1479,""(?i)entrepreneurship cell""),1,0)"),0.0)</f>
        <v>0</v>
      </c>
      <c r="O1479" s="3">
        <f>IFERROR(__xludf.DUMMYFUNCTION("IF(REGEXMATCH(I1479,""(?i)cultural club""),1,0)"),0.0)</f>
        <v>0</v>
      </c>
      <c r="P1479" s="3">
        <f>IFERROR(__xludf.DUMMYFUNCTION("IF(REGEXMATCH(I1479,""(?i)sports club""),1,0)"),0.0)</f>
        <v>0</v>
      </c>
      <c r="Q1479" s="3" t="s">
        <v>851</v>
      </c>
      <c r="R1479" s="3">
        <f>IFERROR(__xludf.DUMMYFUNCTION("COUNTA(SPLIT(Q1479,"",""))"),5.0)</f>
        <v>5</v>
      </c>
      <c r="S1479" s="3">
        <f>IFERROR(__xludf.DUMMYFUNCTION("IF(REGEXMATCH(Q1479,""(?i)c\+\+""),1,0)"),1.0)</f>
        <v>1</v>
      </c>
      <c r="T1479" s="3">
        <f>IFERROR(__xludf.DUMMYFUNCTION("IF(REGEXMATCH(Q1479,""(?i)machine learning""),1,0)"),1.0)</f>
        <v>1</v>
      </c>
      <c r="U1479" s="3">
        <f>IFERROR(__xludf.DUMMYFUNCTION("IF(REGEXMATCH(Q1479,""(?i)python""),1,0)"),1.0)</f>
        <v>1</v>
      </c>
      <c r="V1479" s="3">
        <f>IFERROR(__xludf.DUMMYFUNCTION("IF(REGEXMATCH(Q1479,""(?i)java""),1,0)"),1.0)</f>
        <v>1</v>
      </c>
      <c r="W1479" s="3">
        <f>IFERROR(__xludf.DUMMYFUNCTION("IF(REGEXMATCH(Q1479,""(?i)sql""),1,0)"),1.0)</f>
        <v>1</v>
      </c>
      <c r="X1479" s="3">
        <f>IFERROR(__xludf.DUMMYFUNCTION("IF(REGEXMATCH(Q1479,""(?i)web development""),1,0)"),0.0)</f>
        <v>0</v>
      </c>
      <c r="Y1479" s="3">
        <f>IFERROR(__xludf.DUMMYFUNCTION("IF(REGEXMATCH(Q1479,""(?i)data science""),1,0)"),0.0)</f>
        <v>0</v>
      </c>
      <c r="Z1479" s="3" t="s">
        <v>45</v>
      </c>
      <c r="AA1479" s="3" t="s">
        <v>46</v>
      </c>
      <c r="AB1479" s="3" t="s">
        <v>66</v>
      </c>
      <c r="AC1479" s="3" t="s">
        <v>72</v>
      </c>
      <c r="AD1479" s="3">
        <v>11.19</v>
      </c>
      <c r="AE1479" s="3" t="s">
        <v>106</v>
      </c>
      <c r="AF1479" s="3">
        <v>5.42</v>
      </c>
      <c r="AG1479" s="3">
        <v>7.08</v>
      </c>
      <c r="AH1479" s="3">
        <v>8.06</v>
      </c>
      <c r="AI1479" s="3">
        <v>7.24</v>
      </c>
      <c r="AJ1479" s="3">
        <v>6.68</v>
      </c>
      <c r="AK1479" s="3">
        <v>7.46</v>
      </c>
      <c r="AL1479" s="3">
        <v>7.19</v>
      </c>
      <c r="AM1479" s="3">
        <v>7.83</v>
      </c>
    </row>
    <row r="1480">
      <c r="A1480" s="3" t="s">
        <v>3036</v>
      </c>
      <c r="B1480" s="3" t="s">
        <v>3037</v>
      </c>
      <c r="C1480" s="4">
        <v>19.0</v>
      </c>
      <c r="D1480" s="3" t="s">
        <v>41</v>
      </c>
      <c r="E1480" s="3" t="s">
        <v>92</v>
      </c>
      <c r="F1480" s="5">
        <v>7.32</v>
      </c>
      <c r="G1480" s="3">
        <v>0.0</v>
      </c>
      <c r="H1480" s="5">
        <v>91.69</v>
      </c>
      <c r="I1480" s="3" t="s">
        <v>1088</v>
      </c>
      <c r="J1480" s="3">
        <f>IFERROR(__xludf.DUMMYFUNCTION("COUNTA(SPLIT(I1480,"",""))"),3.0)</f>
        <v>3</v>
      </c>
      <c r="K1480" s="3">
        <f>IFERROR(__xludf.DUMMYFUNCTION("IF(REGEXMATCH(I1480,""(?i)literary society""),1,0)"),0.0)</f>
        <v>0</v>
      </c>
      <c r="L1480" s="3">
        <f>IFERROR(__xludf.DUMMYFUNCTION("IF(REGEXMATCH(I1480,""(?i)robotics""),1,0)"),0.0)</f>
        <v>0</v>
      </c>
      <c r="M1480" s="3">
        <f>IFERROR(__xludf.DUMMYFUNCTION("IF(REGEXMATCH(I1480,""(?i)coding club""),1,0)"),1.0)</f>
        <v>1</v>
      </c>
      <c r="N1480" s="3">
        <f>IFERROR(__xludf.DUMMYFUNCTION("IF(REGEXMATCH(I1480,""(?i)entrepreneurship cell""),1,0)"),1.0)</f>
        <v>1</v>
      </c>
      <c r="O1480" s="3">
        <f>IFERROR(__xludf.DUMMYFUNCTION("IF(REGEXMATCH(I1480,""(?i)cultural club""),1,0)"),1.0)</f>
        <v>1</v>
      </c>
      <c r="P1480" s="3">
        <f>IFERROR(__xludf.DUMMYFUNCTION("IF(REGEXMATCH(I1480,""(?i)sports club""),1,0)"),0.0)</f>
        <v>0</v>
      </c>
      <c r="Q1480" s="3" t="s">
        <v>518</v>
      </c>
      <c r="R1480" s="3">
        <f>IFERROR(__xludf.DUMMYFUNCTION("COUNTA(SPLIT(Q1480,"",""))"),3.0)</f>
        <v>3</v>
      </c>
      <c r="S1480" s="3">
        <f>IFERROR(__xludf.DUMMYFUNCTION("IF(REGEXMATCH(Q1480,""(?i)c\+\+""),1,0)"),0.0)</f>
        <v>0</v>
      </c>
      <c r="T1480" s="3">
        <f>IFERROR(__xludf.DUMMYFUNCTION("IF(REGEXMATCH(Q1480,""(?i)machine learning""),1,0)"),1.0)</f>
        <v>1</v>
      </c>
      <c r="U1480" s="3">
        <f>IFERROR(__xludf.DUMMYFUNCTION("IF(REGEXMATCH(Q1480,""(?i)python""),1,0)"),0.0)</f>
        <v>0</v>
      </c>
      <c r="V1480" s="3">
        <f>IFERROR(__xludf.DUMMYFUNCTION("IF(REGEXMATCH(Q1480,""(?i)java""),1,0)"),1.0)</f>
        <v>1</v>
      </c>
      <c r="W1480" s="3">
        <f>IFERROR(__xludf.DUMMYFUNCTION("IF(REGEXMATCH(Q1480,""(?i)sql""),1,0)"),1.0)</f>
        <v>1</v>
      </c>
      <c r="X1480" s="3">
        <f>IFERROR(__xludf.DUMMYFUNCTION("IF(REGEXMATCH(Q1480,""(?i)web development""),1,0)"),0.0)</f>
        <v>0</v>
      </c>
      <c r="Y1480" s="3">
        <f>IFERROR(__xludf.DUMMYFUNCTION("IF(REGEXMATCH(Q1480,""(?i)data science""),1,0)"),0.0)</f>
        <v>0</v>
      </c>
      <c r="Z1480" s="3" t="s">
        <v>55</v>
      </c>
      <c r="AA1480" s="3" t="s">
        <v>48</v>
      </c>
      <c r="AB1480" s="3" t="s">
        <v>66</v>
      </c>
      <c r="AC1480" s="3" t="s">
        <v>46</v>
      </c>
      <c r="AD1480" s="3">
        <v>15.89</v>
      </c>
      <c r="AE1480" s="3" t="s">
        <v>75</v>
      </c>
      <c r="AF1480" s="3">
        <v>7.93</v>
      </c>
      <c r="AG1480" s="3">
        <v>7.22</v>
      </c>
      <c r="AH1480" s="3">
        <v>6.43</v>
      </c>
      <c r="AI1480" s="3">
        <v>7.97</v>
      </c>
      <c r="AJ1480" s="3">
        <v>7.38</v>
      </c>
      <c r="AK1480" s="3">
        <v>8.55</v>
      </c>
      <c r="AL1480" s="3">
        <v>7.09</v>
      </c>
      <c r="AM1480" s="3">
        <v>5.96</v>
      </c>
    </row>
    <row r="1481">
      <c r="A1481" s="3" t="s">
        <v>3038</v>
      </c>
      <c r="B1481" s="3" t="s">
        <v>3039</v>
      </c>
      <c r="C1481" s="4">
        <v>23.0</v>
      </c>
      <c r="D1481" s="3" t="s">
        <v>41</v>
      </c>
      <c r="E1481" s="3" t="s">
        <v>70</v>
      </c>
      <c r="F1481" s="5">
        <v>6.89</v>
      </c>
      <c r="G1481" s="3">
        <v>1.0</v>
      </c>
      <c r="H1481" s="5">
        <v>77.21</v>
      </c>
      <c r="I1481" s="3" t="s">
        <v>10</v>
      </c>
      <c r="J1481" s="3">
        <f>IFERROR(__xludf.DUMMYFUNCTION("COUNTA(SPLIT(I1481,"",""))"),1.0)</f>
        <v>1</v>
      </c>
      <c r="K1481" s="3">
        <f>IFERROR(__xludf.DUMMYFUNCTION("IF(REGEXMATCH(I1481,""(?i)literary society""),1,0)"),1.0)</f>
        <v>1</v>
      </c>
      <c r="L1481" s="3">
        <f>IFERROR(__xludf.DUMMYFUNCTION("IF(REGEXMATCH(I1481,""(?i)robotics""),1,0)"),0.0)</f>
        <v>0</v>
      </c>
      <c r="M1481" s="3">
        <f>IFERROR(__xludf.DUMMYFUNCTION("IF(REGEXMATCH(I1481,""(?i)coding club""),1,0)"),0.0)</f>
        <v>0</v>
      </c>
      <c r="N1481" s="3">
        <f>IFERROR(__xludf.DUMMYFUNCTION("IF(REGEXMATCH(I1481,""(?i)entrepreneurship cell""),1,0)"),0.0)</f>
        <v>0</v>
      </c>
      <c r="O1481" s="3">
        <f>IFERROR(__xludf.DUMMYFUNCTION("IF(REGEXMATCH(I1481,""(?i)cultural club""),1,0)"),0.0)</f>
        <v>0</v>
      </c>
      <c r="P1481" s="3">
        <f>IFERROR(__xludf.DUMMYFUNCTION("IF(REGEXMATCH(I1481,""(?i)sports club""),1,0)"),0.0)</f>
        <v>0</v>
      </c>
      <c r="Q1481" s="3" t="s">
        <v>1916</v>
      </c>
      <c r="R1481" s="3">
        <f>IFERROR(__xludf.DUMMYFUNCTION("COUNTA(SPLIT(Q1481,"",""))"),5.0)</f>
        <v>5</v>
      </c>
      <c r="S1481" s="3">
        <f>IFERROR(__xludf.DUMMYFUNCTION("IF(REGEXMATCH(Q1481,""(?i)c\+\+""),1,0)"),1.0)</f>
        <v>1</v>
      </c>
      <c r="T1481" s="3">
        <f>IFERROR(__xludf.DUMMYFUNCTION("IF(REGEXMATCH(Q1481,""(?i)machine learning""),1,0)"),1.0)</f>
        <v>1</v>
      </c>
      <c r="U1481" s="3">
        <f>IFERROR(__xludf.DUMMYFUNCTION("IF(REGEXMATCH(Q1481,""(?i)python""),1,0)"),0.0)</f>
        <v>0</v>
      </c>
      <c r="V1481" s="3">
        <f>IFERROR(__xludf.DUMMYFUNCTION("IF(REGEXMATCH(Q1481,""(?i)java""),1,0)"),1.0)</f>
        <v>1</v>
      </c>
      <c r="W1481" s="3">
        <f>IFERROR(__xludf.DUMMYFUNCTION("IF(REGEXMATCH(Q1481,""(?i)sql""),1,0)"),1.0)</f>
        <v>1</v>
      </c>
      <c r="X1481" s="3">
        <f>IFERROR(__xludf.DUMMYFUNCTION("IF(REGEXMATCH(Q1481,""(?i)web development""),1,0)"),0.0)</f>
        <v>0</v>
      </c>
      <c r="Y1481" s="3">
        <f>IFERROR(__xludf.DUMMYFUNCTION("IF(REGEXMATCH(Q1481,""(?i)data science""),1,0)"),1.0)</f>
        <v>1</v>
      </c>
      <c r="Z1481" s="3" t="s">
        <v>45</v>
      </c>
      <c r="AA1481" s="3" t="s">
        <v>61</v>
      </c>
      <c r="AB1481" s="3" t="s">
        <v>66</v>
      </c>
      <c r="AC1481" s="3" t="s">
        <v>46</v>
      </c>
      <c r="AD1481" s="3">
        <v>5.9</v>
      </c>
      <c r="AE1481" s="3" t="s">
        <v>75</v>
      </c>
      <c r="AF1481" s="3">
        <v>5.34</v>
      </c>
      <c r="AG1481" s="3">
        <v>8.26</v>
      </c>
      <c r="AH1481" s="3">
        <v>8.14</v>
      </c>
      <c r="AI1481" s="3">
        <v>4.98</v>
      </c>
      <c r="AJ1481" s="3">
        <v>6.44</v>
      </c>
      <c r="AK1481" s="3">
        <v>6.4</v>
      </c>
      <c r="AL1481" s="3">
        <v>8.64</v>
      </c>
      <c r="AM1481" s="3">
        <v>6.9</v>
      </c>
    </row>
    <row r="1482">
      <c r="A1482" s="3" t="s">
        <v>3040</v>
      </c>
      <c r="B1482" s="3" t="s">
        <v>3041</v>
      </c>
      <c r="C1482" s="4">
        <v>20.0</v>
      </c>
      <c r="D1482" s="3" t="s">
        <v>41</v>
      </c>
      <c r="E1482" s="3" t="s">
        <v>59</v>
      </c>
      <c r="F1482" s="5">
        <v>7.08</v>
      </c>
      <c r="G1482" s="3">
        <v>1.0</v>
      </c>
      <c r="H1482" s="5">
        <v>75.08</v>
      </c>
      <c r="I1482" s="3" t="s">
        <v>745</v>
      </c>
      <c r="J1482" s="3">
        <f>IFERROR(__xludf.DUMMYFUNCTION("COUNTA(SPLIT(I1482,"",""))"),3.0)</f>
        <v>3</v>
      </c>
      <c r="K1482" s="3">
        <f>IFERROR(__xludf.DUMMYFUNCTION("IF(REGEXMATCH(I1482,""(?i)literary society""),1,0)"),1.0)</f>
        <v>1</v>
      </c>
      <c r="L1482" s="3">
        <f>IFERROR(__xludf.DUMMYFUNCTION("IF(REGEXMATCH(I1482,""(?i)robotics""),1,0)"),0.0)</f>
        <v>0</v>
      </c>
      <c r="M1482" s="3">
        <f>IFERROR(__xludf.DUMMYFUNCTION("IF(REGEXMATCH(I1482,""(?i)coding club""),1,0)"),0.0)</f>
        <v>0</v>
      </c>
      <c r="N1482" s="3">
        <f>IFERROR(__xludf.DUMMYFUNCTION("IF(REGEXMATCH(I1482,""(?i)entrepreneurship cell""),1,0)"),0.0)</f>
        <v>0</v>
      </c>
      <c r="O1482" s="3">
        <f>IFERROR(__xludf.DUMMYFUNCTION("IF(REGEXMATCH(I1482,""(?i)cultural club""),1,0)"),1.0)</f>
        <v>1</v>
      </c>
      <c r="P1482" s="3">
        <f>IFERROR(__xludf.DUMMYFUNCTION("IF(REGEXMATCH(I1482,""(?i)sports club""),1,0)"),1.0)</f>
        <v>1</v>
      </c>
      <c r="Q1482" s="3" t="s">
        <v>3042</v>
      </c>
      <c r="R1482" s="3">
        <f>IFERROR(__xludf.DUMMYFUNCTION("COUNTA(SPLIT(Q1482,"",""))"),5.0)</f>
        <v>5</v>
      </c>
      <c r="S1482" s="3">
        <f>IFERROR(__xludf.DUMMYFUNCTION("IF(REGEXMATCH(Q1482,""(?i)c\+\+""),1,0)"),1.0)</f>
        <v>1</v>
      </c>
      <c r="T1482" s="3">
        <f>IFERROR(__xludf.DUMMYFUNCTION("IF(REGEXMATCH(Q1482,""(?i)machine learning""),1,0)"),0.0)</f>
        <v>0</v>
      </c>
      <c r="U1482" s="3">
        <f>IFERROR(__xludf.DUMMYFUNCTION("IF(REGEXMATCH(Q1482,""(?i)python""),1,0)"),1.0)</f>
        <v>1</v>
      </c>
      <c r="V1482" s="3">
        <f>IFERROR(__xludf.DUMMYFUNCTION("IF(REGEXMATCH(Q1482,""(?i)java""),1,0)"),1.0)</f>
        <v>1</v>
      </c>
      <c r="W1482" s="3">
        <f>IFERROR(__xludf.DUMMYFUNCTION("IF(REGEXMATCH(Q1482,""(?i)sql""),1,0)"),1.0)</f>
        <v>1</v>
      </c>
      <c r="X1482" s="3">
        <f>IFERROR(__xludf.DUMMYFUNCTION("IF(REGEXMATCH(Q1482,""(?i)web development""),1,0)"),0.0)</f>
        <v>0</v>
      </c>
      <c r="Y1482" s="3">
        <f>IFERROR(__xludf.DUMMYFUNCTION("IF(REGEXMATCH(Q1482,""(?i)data science""),1,0)"),1.0)</f>
        <v>1</v>
      </c>
      <c r="Z1482" s="3" t="s">
        <v>55</v>
      </c>
      <c r="AA1482" s="3" t="s">
        <v>48</v>
      </c>
      <c r="AB1482" s="3" t="s">
        <v>47</v>
      </c>
      <c r="AC1482" s="3" t="s">
        <v>48</v>
      </c>
      <c r="AD1482" s="3">
        <v>0.0</v>
      </c>
      <c r="AE1482" s="3" t="s">
        <v>49</v>
      </c>
      <c r="AF1482" s="3">
        <v>5.72</v>
      </c>
      <c r="AG1482" s="3">
        <v>6.26</v>
      </c>
      <c r="AH1482" s="3">
        <v>6.98</v>
      </c>
      <c r="AI1482" s="3">
        <v>9.42</v>
      </c>
      <c r="AJ1482" s="3">
        <v>6.98</v>
      </c>
      <c r="AK1482" s="3">
        <v>7.27</v>
      </c>
      <c r="AL1482" s="3">
        <v>6.66</v>
      </c>
      <c r="AM1482" s="3">
        <v>7.36</v>
      </c>
    </row>
    <row r="1483">
      <c r="A1483" s="3" t="s">
        <v>3043</v>
      </c>
      <c r="B1483" s="3" t="s">
        <v>178</v>
      </c>
      <c r="C1483" s="4">
        <v>20.0</v>
      </c>
      <c r="D1483" s="3" t="s">
        <v>58</v>
      </c>
      <c r="E1483" s="3" t="s">
        <v>59</v>
      </c>
      <c r="F1483" s="5">
        <v>6.79</v>
      </c>
      <c r="G1483" s="3">
        <v>0.0</v>
      </c>
      <c r="H1483" s="5">
        <v>78.24</v>
      </c>
      <c r="I1483" s="3" t="s">
        <v>464</v>
      </c>
      <c r="J1483" s="3">
        <f>IFERROR(__xludf.DUMMYFUNCTION("COUNTA(SPLIT(I1483,"",""))"),3.0)</f>
        <v>3</v>
      </c>
      <c r="K1483" s="3">
        <f>IFERROR(__xludf.DUMMYFUNCTION("IF(REGEXMATCH(I1483,""(?i)literary society""),1,0)"),0.0)</f>
        <v>0</v>
      </c>
      <c r="L1483" s="3">
        <f>IFERROR(__xludf.DUMMYFUNCTION("IF(REGEXMATCH(I1483,""(?i)robotics""),1,0)"),0.0)</f>
        <v>0</v>
      </c>
      <c r="M1483" s="3">
        <f>IFERROR(__xludf.DUMMYFUNCTION("IF(REGEXMATCH(I1483,""(?i)coding club""),1,0)"),1.0)</f>
        <v>1</v>
      </c>
      <c r="N1483" s="3">
        <f>IFERROR(__xludf.DUMMYFUNCTION("IF(REGEXMATCH(I1483,""(?i)entrepreneurship cell""),1,0)"),1.0)</f>
        <v>1</v>
      </c>
      <c r="O1483" s="3">
        <f>IFERROR(__xludf.DUMMYFUNCTION("IF(REGEXMATCH(I1483,""(?i)cultural club""),1,0)"),1.0)</f>
        <v>1</v>
      </c>
      <c r="P1483" s="3">
        <f>IFERROR(__xludf.DUMMYFUNCTION("IF(REGEXMATCH(I1483,""(?i)sports club""),1,0)"),0.0)</f>
        <v>0</v>
      </c>
      <c r="Q1483" s="3" t="s">
        <v>493</v>
      </c>
      <c r="R1483" s="3">
        <f>IFERROR(__xludf.DUMMYFUNCTION("COUNTA(SPLIT(Q1483,"",""))"),2.0)</f>
        <v>2</v>
      </c>
      <c r="S1483" s="3">
        <f>IFERROR(__xludf.DUMMYFUNCTION("IF(REGEXMATCH(Q1483,""(?i)c\+\+""),1,0)"),0.0)</f>
        <v>0</v>
      </c>
      <c r="T1483" s="3">
        <f>IFERROR(__xludf.DUMMYFUNCTION("IF(REGEXMATCH(Q1483,""(?i)machine learning""),1,0)"),1.0)</f>
        <v>1</v>
      </c>
      <c r="U1483" s="3">
        <f>IFERROR(__xludf.DUMMYFUNCTION("IF(REGEXMATCH(Q1483,""(?i)python""),1,0)"),0.0)</f>
        <v>0</v>
      </c>
      <c r="V1483" s="3">
        <f>IFERROR(__xludf.DUMMYFUNCTION("IF(REGEXMATCH(Q1483,""(?i)java""),1,0)"),0.0)</f>
        <v>0</v>
      </c>
      <c r="W1483" s="3">
        <f>IFERROR(__xludf.DUMMYFUNCTION("IF(REGEXMATCH(Q1483,""(?i)sql""),1,0)"),1.0)</f>
        <v>1</v>
      </c>
      <c r="X1483" s="3">
        <f>IFERROR(__xludf.DUMMYFUNCTION("IF(REGEXMATCH(Q1483,""(?i)web development""),1,0)"),0.0)</f>
        <v>0</v>
      </c>
      <c r="Y1483" s="3">
        <f>IFERROR(__xludf.DUMMYFUNCTION("IF(REGEXMATCH(Q1483,""(?i)data science""),1,0)"),0.0)</f>
        <v>0</v>
      </c>
      <c r="Z1483" s="3" t="s">
        <v>45</v>
      </c>
      <c r="AA1483" s="3" t="s">
        <v>61</v>
      </c>
      <c r="AB1483" s="3" t="s">
        <v>47</v>
      </c>
      <c r="AC1483" s="3" t="s">
        <v>48</v>
      </c>
      <c r="AD1483" s="3">
        <v>0.0</v>
      </c>
      <c r="AE1483" s="3" t="s">
        <v>49</v>
      </c>
      <c r="AF1483" s="3">
        <v>7.03</v>
      </c>
      <c r="AG1483" s="3">
        <v>6.11</v>
      </c>
      <c r="AH1483" s="3">
        <v>6.82</v>
      </c>
      <c r="AI1483" s="3">
        <v>6.45</v>
      </c>
      <c r="AJ1483" s="3">
        <v>8.17</v>
      </c>
      <c r="AK1483" s="3">
        <v>9.12</v>
      </c>
      <c r="AL1483" s="3">
        <v>5.57</v>
      </c>
      <c r="AM1483" s="3">
        <v>5.08</v>
      </c>
    </row>
    <row r="1484">
      <c r="A1484" s="3" t="s">
        <v>3044</v>
      </c>
      <c r="B1484" s="3" t="s">
        <v>3045</v>
      </c>
      <c r="C1484" s="4">
        <v>22.0</v>
      </c>
      <c r="D1484" s="3" t="s">
        <v>41</v>
      </c>
      <c r="E1484" s="3" t="s">
        <v>52</v>
      </c>
      <c r="F1484" s="5">
        <v>6.4</v>
      </c>
      <c r="G1484" s="3">
        <v>2.0</v>
      </c>
      <c r="H1484" s="5">
        <v>64.46</v>
      </c>
      <c r="I1484" s="3" t="s">
        <v>12</v>
      </c>
      <c r="J1484" s="3">
        <f>IFERROR(__xludf.DUMMYFUNCTION("COUNTA(SPLIT(I1484,"",""))"),1.0)</f>
        <v>1</v>
      </c>
      <c r="K1484" s="3">
        <f>IFERROR(__xludf.DUMMYFUNCTION("IF(REGEXMATCH(I1484,""(?i)literary society""),1,0)"),0.0)</f>
        <v>0</v>
      </c>
      <c r="L1484" s="3">
        <f>IFERROR(__xludf.DUMMYFUNCTION("IF(REGEXMATCH(I1484,""(?i)robotics""),1,0)"),0.0)</f>
        <v>0</v>
      </c>
      <c r="M1484" s="3">
        <f>IFERROR(__xludf.DUMMYFUNCTION("IF(REGEXMATCH(I1484,""(?i)coding club""),1,0)"),1.0)</f>
        <v>1</v>
      </c>
      <c r="N1484" s="3">
        <f>IFERROR(__xludf.DUMMYFUNCTION("IF(REGEXMATCH(I1484,""(?i)entrepreneurship cell""),1,0)"),0.0)</f>
        <v>0</v>
      </c>
      <c r="O1484" s="3">
        <f>IFERROR(__xludf.DUMMYFUNCTION("IF(REGEXMATCH(I1484,""(?i)cultural club""),1,0)"),0.0)</f>
        <v>0</v>
      </c>
      <c r="P1484" s="3">
        <f>IFERROR(__xludf.DUMMYFUNCTION("IF(REGEXMATCH(I1484,""(?i)sports club""),1,0)"),0.0)</f>
        <v>0</v>
      </c>
      <c r="Q1484" s="3" t="s">
        <v>675</v>
      </c>
      <c r="R1484" s="3">
        <f>IFERROR(__xludf.DUMMYFUNCTION("COUNTA(SPLIT(Q1484,"",""))"),4.0)</f>
        <v>4</v>
      </c>
      <c r="S1484" s="3">
        <f>IFERROR(__xludf.DUMMYFUNCTION("IF(REGEXMATCH(Q1484,""(?i)c\+\+""),1,0)"),0.0)</f>
        <v>0</v>
      </c>
      <c r="T1484" s="3">
        <f>IFERROR(__xludf.DUMMYFUNCTION("IF(REGEXMATCH(Q1484,""(?i)machine learning""),1,0)"),0.0)</f>
        <v>0</v>
      </c>
      <c r="U1484" s="3">
        <f>IFERROR(__xludf.DUMMYFUNCTION("IF(REGEXMATCH(Q1484,""(?i)python""),1,0)"),1.0)</f>
        <v>1</v>
      </c>
      <c r="V1484" s="3">
        <f>IFERROR(__xludf.DUMMYFUNCTION("IF(REGEXMATCH(Q1484,""(?i)java""),1,0)"),0.0)</f>
        <v>0</v>
      </c>
      <c r="W1484" s="3">
        <f>IFERROR(__xludf.DUMMYFUNCTION("IF(REGEXMATCH(Q1484,""(?i)sql""),1,0)"),1.0)</f>
        <v>1</v>
      </c>
      <c r="X1484" s="3">
        <f>IFERROR(__xludf.DUMMYFUNCTION("IF(REGEXMATCH(Q1484,""(?i)web development""),1,0)"),1.0)</f>
        <v>1</v>
      </c>
      <c r="Y1484" s="3">
        <f>IFERROR(__xludf.DUMMYFUNCTION("IF(REGEXMATCH(Q1484,""(?i)data science""),1,0)"),1.0)</f>
        <v>1</v>
      </c>
      <c r="Z1484" s="3" t="s">
        <v>45</v>
      </c>
      <c r="AA1484" s="3" t="s">
        <v>85</v>
      </c>
      <c r="AB1484" s="3" t="s">
        <v>47</v>
      </c>
      <c r="AC1484" s="3" t="s">
        <v>48</v>
      </c>
      <c r="AD1484" s="3">
        <v>0.0</v>
      </c>
      <c r="AE1484" s="3" t="s">
        <v>49</v>
      </c>
      <c r="AF1484" s="3">
        <v>6.79</v>
      </c>
      <c r="AG1484" s="3">
        <v>5.92</v>
      </c>
      <c r="AH1484" s="3">
        <v>5.19</v>
      </c>
      <c r="AI1484" s="3">
        <v>5.36</v>
      </c>
      <c r="AJ1484" s="3">
        <v>6.87</v>
      </c>
      <c r="AK1484" s="3">
        <v>9.11</v>
      </c>
      <c r="AL1484" s="3">
        <v>4.28</v>
      </c>
      <c r="AM1484" s="3">
        <v>7.7</v>
      </c>
    </row>
    <row r="1485">
      <c r="A1485" s="3" t="s">
        <v>3046</v>
      </c>
      <c r="B1485" s="3" t="s">
        <v>3047</v>
      </c>
      <c r="C1485" s="4">
        <v>18.0</v>
      </c>
      <c r="D1485" s="3" t="s">
        <v>58</v>
      </c>
      <c r="E1485" s="3" t="s">
        <v>59</v>
      </c>
      <c r="F1485" s="5">
        <v>6.98</v>
      </c>
      <c r="G1485" s="3">
        <v>0.0</v>
      </c>
      <c r="H1485" s="5">
        <v>98.87</v>
      </c>
      <c r="I1485" s="3" t="s">
        <v>794</v>
      </c>
      <c r="J1485" s="3">
        <f>IFERROR(__xludf.DUMMYFUNCTION("COUNTA(SPLIT(I1485,"",""))"),3.0)</f>
        <v>3</v>
      </c>
      <c r="K1485" s="3">
        <f>IFERROR(__xludf.DUMMYFUNCTION("IF(REGEXMATCH(I1485,""(?i)literary society""),1,0)"),1.0)</f>
        <v>1</v>
      </c>
      <c r="L1485" s="3">
        <f>IFERROR(__xludf.DUMMYFUNCTION("IF(REGEXMATCH(I1485,""(?i)robotics""),1,0)"),0.0)</f>
        <v>0</v>
      </c>
      <c r="M1485" s="3">
        <f>IFERROR(__xludf.DUMMYFUNCTION("IF(REGEXMATCH(I1485,""(?i)coding club""),1,0)"),1.0)</f>
        <v>1</v>
      </c>
      <c r="N1485" s="3">
        <f>IFERROR(__xludf.DUMMYFUNCTION("IF(REGEXMATCH(I1485,""(?i)entrepreneurship cell""),1,0)"),0.0)</f>
        <v>0</v>
      </c>
      <c r="O1485" s="3">
        <f>IFERROR(__xludf.DUMMYFUNCTION("IF(REGEXMATCH(I1485,""(?i)cultural club""),1,0)"),1.0)</f>
        <v>1</v>
      </c>
      <c r="P1485" s="3">
        <f>IFERROR(__xludf.DUMMYFUNCTION("IF(REGEXMATCH(I1485,""(?i)sports club""),1,0)"),0.0)</f>
        <v>0</v>
      </c>
      <c r="Q1485" s="3" t="s">
        <v>1551</v>
      </c>
      <c r="R1485" s="3">
        <f>IFERROR(__xludf.DUMMYFUNCTION("COUNTA(SPLIT(Q1485,"",""))"),5.0)</f>
        <v>5</v>
      </c>
      <c r="S1485" s="3">
        <f>IFERROR(__xludf.DUMMYFUNCTION("IF(REGEXMATCH(Q1485,""(?i)c\+\+""),1,0)"),1.0)</f>
        <v>1</v>
      </c>
      <c r="T1485" s="3">
        <f>IFERROR(__xludf.DUMMYFUNCTION("IF(REGEXMATCH(Q1485,""(?i)machine learning""),1,0)"),1.0)</f>
        <v>1</v>
      </c>
      <c r="U1485" s="3">
        <f>IFERROR(__xludf.DUMMYFUNCTION("IF(REGEXMATCH(Q1485,""(?i)python""),1,0)"),0.0)</f>
        <v>0</v>
      </c>
      <c r="V1485" s="3">
        <f>IFERROR(__xludf.DUMMYFUNCTION("IF(REGEXMATCH(Q1485,""(?i)java""),1,0)"),1.0)</f>
        <v>1</v>
      </c>
      <c r="W1485" s="3">
        <f>IFERROR(__xludf.DUMMYFUNCTION("IF(REGEXMATCH(Q1485,""(?i)sql""),1,0)"),1.0)</f>
        <v>1</v>
      </c>
      <c r="X1485" s="3">
        <f>IFERROR(__xludf.DUMMYFUNCTION("IF(REGEXMATCH(Q1485,""(?i)web development""),1,0)"),0.0)</f>
        <v>0</v>
      </c>
      <c r="Y1485" s="3">
        <f>IFERROR(__xludf.DUMMYFUNCTION("IF(REGEXMATCH(Q1485,""(?i)data science""),1,0)"),1.0)</f>
        <v>1</v>
      </c>
      <c r="Z1485" s="3" t="s">
        <v>55</v>
      </c>
      <c r="AA1485" s="3" t="s">
        <v>48</v>
      </c>
      <c r="AB1485" s="3" t="s">
        <v>47</v>
      </c>
      <c r="AC1485" s="3" t="s">
        <v>48</v>
      </c>
      <c r="AD1485" s="3">
        <v>0.0</v>
      </c>
      <c r="AE1485" s="3" t="s">
        <v>49</v>
      </c>
      <c r="AF1485" s="3">
        <v>6.23</v>
      </c>
      <c r="AG1485" s="3">
        <v>6.97</v>
      </c>
      <c r="AH1485" s="3">
        <v>4.8</v>
      </c>
      <c r="AI1485" s="3">
        <v>8.32</v>
      </c>
      <c r="AJ1485" s="3">
        <v>6.75</v>
      </c>
      <c r="AK1485" s="3">
        <v>7.32</v>
      </c>
      <c r="AL1485" s="3">
        <v>7.22</v>
      </c>
      <c r="AM1485" s="3">
        <v>8.26</v>
      </c>
    </row>
    <row r="1486">
      <c r="A1486" s="3" t="s">
        <v>3048</v>
      </c>
      <c r="B1486" s="3" t="s">
        <v>3049</v>
      </c>
      <c r="C1486" s="4">
        <v>18.0</v>
      </c>
      <c r="D1486" s="3" t="s">
        <v>41</v>
      </c>
      <c r="E1486" s="3" t="s">
        <v>92</v>
      </c>
      <c r="F1486" s="5">
        <v>7.0</v>
      </c>
      <c r="G1486" s="3">
        <v>2.0</v>
      </c>
      <c r="H1486" s="5">
        <v>71.03</v>
      </c>
      <c r="I1486" s="3" t="s">
        <v>300</v>
      </c>
      <c r="J1486" s="3">
        <f>IFERROR(__xludf.DUMMYFUNCTION("COUNTA(SPLIT(I1486,"",""))"),2.0)</f>
        <v>2</v>
      </c>
      <c r="K1486" s="3">
        <f>IFERROR(__xludf.DUMMYFUNCTION("IF(REGEXMATCH(I1486,""(?i)literary society""),1,0)"),0.0)</f>
        <v>0</v>
      </c>
      <c r="L1486" s="3">
        <f>IFERROR(__xludf.DUMMYFUNCTION("IF(REGEXMATCH(I1486,""(?i)robotics""),1,0)"),1.0)</f>
        <v>1</v>
      </c>
      <c r="M1486" s="3">
        <f>IFERROR(__xludf.DUMMYFUNCTION("IF(REGEXMATCH(I1486,""(?i)coding club""),1,0)"),1.0)</f>
        <v>1</v>
      </c>
      <c r="N1486" s="3">
        <f>IFERROR(__xludf.DUMMYFUNCTION("IF(REGEXMATCH(I1486,""(?i)entrepreneurship cell""),1,0)"),0.0)</f>
        <v>0</v>
      </c>
      <c r="O1486" s="3">
        <f>IFERROR(__xludf.DUMMYFUNCTION("IF(REGEXMATCH(I1486,""(?i)cultural club""),1,0)"),0.0)</f>
        <v>0</v>
      </c>
      <c r="P1486" s="3">
        <f>IFERROR(__xludf.DUMMYFUNCTION("IF(REGEXMATCH(I1486,""(?i)sports club""),1,0)"),0.0)</f>
        <v>0</v>
      </c>
      <c r="Q1486" s="3" t="s">
        <v>3050</v>
      </c>
      <c r="R1486" s="3">
        <f>IFERROR(__xludf.DUMMYFUNCTION("COUNTA(SPLIT(Q1486,"",""))"),5.0)</f>
        <v>5</v>
      </c>
      <c r="S1486" s="3">
        <f>IFERROR(__xludf.DUMMYFUNCTION("IF(REGEXMATCH(Q1486,""(?i)c\+\+""),1,0)"),0.0)</f>
        <v>0</v>
      </c>
      <c r="T1486" s="3">
        <f>IFERROR(__xludf.DUMMYFUNCTION("IF(REGEXMATCH(Q1486,""(?i)machine learning""),1,0)"),1.0)</f>
        <v>1</v>
      </c>
      <c r="U1486" s="3">
        <f>IFERROR(__xludf.DUMMYFUNCTION("IF(REGEXMATCH(Q1486,""(?i)python""),1,0)"),1.0)</f>
        <v>1</v>
      </c>
      <c r="V1486" s="3">
        <f>IFERROR(__xludf.DUMMYFUNCTION("IF(REGEXMATCH(Q1486,""(?i)java""),1,0)"),0.0)</f>
        <v>0</v>
      </c>
      <c r="W1486" s="3">
        <f>IFERROR(__xludf.DUMMYFUNCTION("IF(REGEXMATCH(Q1486,""(?i)sql""),1,0)"),1.0)</f>
        <v>1</v>
      </c>
      <c r="X1486" s="3">
        <f>IFERROR(__xludf.DUMMYFUNCTION("IF(REGEXMATCH(Q1486,""(?i)web development""),1,0)"),1.0)</f>
        <v>1</v>
      </c>
      <c r="Y1486" s="3">
        <f>IFERROR(__xludf.DUMMYFUNCTION("IF(REGEXMATCH(Q1486,""(?i)data science""),1,0)"),1.0)</f>
        <v>1</v>
      </c>
      <c r="Z1486" s="3" t="s">
        <v>55</v>
      </c>
      <c r="AA1486" s="3" t="s">
        <v>48</v>
      </c>
      <c r="AB1486" s="3" t="s">
        <v>47</v>
      </c>
      <c r="AC1486" s="3" t="s">
        <v>48</v>
      </c>
      <c r="AD1486" s="3">
        <v>0.0</v>
      </c>
      <c r="AE1486" s="3" t="s">
        <v>49</v>
      </c>
      <c r="AF1486" s="3">
        <v>5.82</v>
      </c>
      <c r="AG1486" s="3">
        <v>7.2</v>
      </c>
      <c r="AH1486" s="3">
        <v>6.56</v>
      </c>
      <c r="AI1486" s="3">
        <v>8.04</v>
      </c>
      <c r="AJ1486" s="3">
        <v>7.13</v>
      </c>
      <c r="AK1486" s="3">
        <v>7.84</v>
      </c>
      <c r="AL1486" s="3">
        <v>6.7</v>
      </c>
      <c r="AM1486" s="3">
        <v>6.73</v>
      </c>
    </row>
    <row r="1487">
      <c r="A1487" s="3" t="s">
        <v>3051</v>
      </c>
      <c r="B1487" s="3" t="s">
        <v>3052</v>
      </c>
      <c r="C1487" s="4">
        <v>19.0</v>
      </c>
      <c r="D1487" s="3" t="s">
        <v>58</v>
      </c>
      <c r="E1487" s="3" t="s">
        <v>42</v>
      </c>
      <c r="F1487" s="5">
        <v>7.03</v>
      </c>
      <c r="G1487" s="3">
        <v>1.0</v>
      </c>
      <c r="H1487" s="5">
        <v>91.43</v>
      </c>
      <c r="I1487" s="3" t="s">
        <v>88</v>
      </c>
      <c r="J1487" s="3">
        <f>IFERROR(__xludf.DUMMYFUNCTION("COUNTA(SPLIT(I1487,"",""))"),3.0)</f>
        <v>3</v>
      </c>
      <c r="K1487" s="3">
        <f>IFERROR(__xludf.DUMMYFUNCTION("IF(REGEXMATCH(I1487,""(?i)literary society""),1,0)"),1.0)</f>
        <v>1</v>
      </c>
      <c r="L1487" s="3">
        <f>IFERROR(__xludf.DUMMYFUNCTION("IF(REGEXMATCH(I1487,""(?i)robotics""),1,0)"),0.0)</f>
        <v>0</v>
      </c>
      <c r="M1487" s="3">
        <f>IFERROR(__xludf.DUMMYFUNCTION("IF(REGEXMATCH(I1487,""(?i)coding club""),1,0)"),0.0)</f>
        <v>0</v>
      </c>
      <c r="N1487" s="3">
        <f>IFERROR(__xludf.DUMMYFUNCTION("IF(REGEXMATCH(I1487,""(?i)entrepreneurship cell""),1,0)"),1.0)</f>
        <v>1</v>
      </c>
      <c r="O1487" s="3">
        <f>IFERROR(__xludf.DUMMYFUNCTION("IF(REGEXMATCH(I1487,""(?i)cultural club""),1,0)"),1.0)</f>
        <v>1</v>
      </c>
      <c r="P1487" s="3">
        <f>IFERROR(__xludf.DUMMYFUNCTION("IF(REGEXMATCH(I1487,""(?i)sports club""),1,0)"),0.0)</f>
        <v>0</v>
      </c>
      <c r="Q1487" s="3" t="s">
        <v>2044</v>
      </c>
      <c r="R1487" s="3">
        <f>IFERROR(__xludf.DUMMYFUNCTION("COUNTA(SPLIT(Q1487,"",""))"),4.0)</f>
        <v>4</v>
      </c>
      <c r="S1487" s="3">
        <f>IFERROR(__xludf.DUMMYFUNCTION("IF(REGEXMATCH(Q1487,""(?i)c\+\+""),1,0)"),1.0)</f>
        <v>1</v>
      </c>
      <c r="T1487" s="3">
        <f>IFERROR(__xludf.DUMMYFUNCTION("IF(REGEXMATCH(Q1487,""(?i)machine learning""),1,0)"),0.0)</f>
        <v>0</v>
      </c>
      <c r="U1487" s="3">
        <f>IFERROR(__xludf.DUMMYFUNCTION("IF(REGEXMATCH(Q1487,""(?i)python""),1,0)"),1.0)</f>
        <v>1</v>
      </c>
      <c r="V1487" s="3">
        <f>IFERROR(__xludf.DUMMYFUNCTION("IF(REGEXMATCH(Q1487,""(?i)java""),1,0)"),1.0)</f>
        <v>1</v>
      </c>
      <c r="W1487" s="3">
        <f>IFERROR(__xludf.DUMMYFUNCTION("IF(REGEXMATCH(Q1487,""(?i)sql""),1,0)"),0.0)</f>
        <v>0</v>
      </c>
      <c r="X1487" s="3">
        <f>IFERROR(__xludf.DUMMYFUNCTION("IF(REGEXMATCH(Q1487,""(?i)web development""),1,0)"),0.0)</f>
        <v>0</v>
      </c>
      <c r="Y1487" s="3">
        <f>IFERROR(__xludf.DUMMYFUNCTION("IF(REGEXMATCH(Q1487,""(?i)data science""),1,0)"),1.0)</f>
        <v>1</v>
      </c>
      <c r="Z1487" s="3" t="s">
        <v>55</v>
      </c>
      <c r="AA1487" s="3" t="s">
        <v>48</v>
      </c>
      <c r="AB1487" s="3" t="s">
        <v>47</v>
      </c>
      <c r="AC1487" s="3" t="s">
        <v>48</v>
      </c>
      <c r="AD1487" s="3">
        <v>0.0</v>
      </c>
      <c r="AE1487" s="3" t="s">
        <v>49</v>
      </c>
      <c r="AF1487" s="3">
        <v>8.04</v>
      </c>
      <c r="AG1487" s="3">
        <v>6.98</v>
      </c>
      <c r="AH1487" s="3">
        <v>5.49</v>
      </c>
      <c r="AI1487" s="3">
        <v>6.33</v>
      </c>
      <c r="AJ1487" s="3">
        <v>8.31</v>
      </c>
      <c r="AK1487" s="3">
        <v>6.06</v>
      </c>
      <c r="AL1487" s="3">
        <v>7.89</v>
      </c>
      <c r="AM1487" s="3">
        <v>7.12</v>
      </c>
    </row>
    <row r="1488">
      <c r="A1488" s="3" t="s">
        <v>3053</v>
      </c>
      <c r="B1488" s="3" t="s">
        <v>3054</v>
      </c>
      <c r="C1488" s="4">
        <v>21.0</v>
      </c>
      <c r="D1488" s="3" t="s">
        <v>58</v>
      </c>
      <c r="E1488" s="3" t="s">
        <v>92</v>
      </c>
      <c r="F1488" s="5">
        <v>6.56</v>
      </c>
      <c r="G1488" s="3">
        <v>1.0</v>
      </c>
      <c r="H1488" s="5">
        <v>84.85</v>
      </c>
      <c r="I1488" s="3" t="s">
        <v>2080</v>
      </c>
      <c r="J1488" s="3">
        <f>IFERROR(__xludf.DUMMYFUNCTION("COUNTA(SPLIT(I1488,"",""))"),3.0)</f>
        <v>3</v>
      </c>
      <c r="K1488" s="3">
        <f>IFERROR(__xludf.DUMMYFUNCTION("IF(REGEXMATCH(I1488,""(?i)literary society""),1,0)"),0.0)</f>
        <v>0</v>
      </c>
      <c r="L1488" s="3">
        <f>IFERROR(__xludf.DUMMYFUNCTION("IF(REGEXMATCH(I1488,""(?i)robotics""),1,0)"),0.0)</f>
        <v>0</v>
      </c>
      <c r="M1488" s="3">
        <f>IFERROR(__xludf.DUMMYFUNCTION("IF(REGEXMATCH(I1488,""(?i)coding club""),1,0)"),1.0)</f>
        <v>1</v>
      </c>
      <c r="N1488" s="3">
        <f>IFERROR(__xludf.DUMMYFUNCTION("IF(REGEXMATCH(I1488,""(?i)entrepreneurship cell""),1,0)"),0.0)</f>
        <v>0</v>
      </c>
      <c r="O1488" s="3">
        <f>IFERROR(__xludf.DUMMYFUNCTION("IF(REGEXMATCH(I1488,""(?i)cultural club""),1,0)"),1.0)</f>
        <v>1</v>
      </c>
      <c r="P1488" s="3">
        <f>IFERROR(__xludf.DUMMYFUNCTION("IF(REGEXMATCH(I1488,""(?i)sports club""),1,0)"),1.0)</f>
        <v>1</v>
      </c>
      <c r="Q1488" s="3" t="s">
        <v>139</v>
      </c>
      <c r="R1488" s="3">
        <f>IFERROR(__xludf.DUMMYFUNCTION("COUNTA(SPLIT(Q1488,"",""))"),2.0)</f>
        <v>2</v>
      </c>
      <c r="S1488" s="3">
        <f>IFERROR(__xludf.DUMMYFUNCTION("IF(REGEXMATCH(Q1488,""(?i)c\+\+""),1,0)"),0.0)</f>
        <v>0</v>
      </c>
      <c r="T1488" s="3">
        <f>IFERROR(__xludf.DUMMYFUNCTION("IF(REGEXMATCH(Q1488,""(?i)machine learning""),1,0)"),0.0)</f>
        <v>0</v>
      </c>
      <c r="U1488" s="3">
        <f>IFERROR(__xludf.DUMMYFUNCTION("IF(REGEXMATCH(Q1488,""(?i)python""),1,0)"),0.0)</f>
        <v>0</v>
      </c>
      <c r="V1488" s="3">
        <f>IFERROR(__xludf.DUMMYFUNCTION("IF(REGEXMATCH(Q1488,""(?i)java""),1,0)"),0.0)</f>
        <v>0</v>
      </c>
      <c r="W1488" s="3">
        <f>IFERROR(__xludf.DUMMYFUNCTION("IF(REGEXMATCH(Q1488,""(?i)sql""),1,0)"),0.0)</f>
        <v>0</v>
      </c>
      <c r="X1488" s="3">
        <f>IFERROR(__xludf.DUMMYFUNCTION("IF(REGEXMATCH(Q1488,""(?i)web development""),1,0)"),1.0)</f>
        <v>1</v>
      </c>
      <c r="Y1488" s="3">
        <f>IFERROR(__xludf.DUMMYFUNCTION("IF(REGEXMATCH(Q1488,""(?i)data science""),1,0)"),1.0)</f>
        <v>1</v>
      </c>
      <c r="Z1488" s="3" t="s">
        <v>55</v>
      </c>
      <c r="AA1488" s="3" t="s">
        <v>48</v>
      </c>
      <c r="AB1488" s="3" t="s">
        <v>66</v>
      </c>
      <c r="AC1488" s="3" t="s">
        <v>46</v>
      </c>
      <c r="AD1488" s="3">
        <v>5.79</v>
      </c>
      <c r="AE1488" s="3" t="s">
        <v>72</v>
      </c>
      <c r="AF1488" s="3">
        <v>7.94</v>
      </c>
      <c r="AG1488" s="3">
        <v>7.0</v>
      </c>
      <c r="AH1488" s="3">
        <v>7.61</v>
      </c>
      <c r="AI1488" s="3">
        <v>6.61</v>
      </c>
      <c r="AJ1488" s="3">
        <v>5.96</v>
      </c>
      <c r="AK1488" s="3">
        <v>6.13</v>
      </c>
      <c r="AL1488" s="3">
        <v>5.47</v>
      </c>
      <c r="AM1488" s="3">
        <v>5.74</v>
      </c>
    </row>
    <row r="1489">
      <c r="A1489" s="3" t="s">
        <v>3055</v>
      </c>
      <c r="B1489" s="3" t="s">
        <v>3056</v>
      </c>
      <c r="C1489" s="4">
        <v>18.0</v>
      </c>
      <c r="D1489" s="3" t="s">
        <v>41</v>
      </c>
      <c r="E1489" s="3" t="s">
        <v>70</v>
      </c>
      <c r="F1489" s="5">
        <v>7.0</v>
      </c>
      <c r="G1489" s="3">
        <v>0.0</v>
      </c>
      <c r="H1489" s="5">
        <v>60.75</v>
      </c>
      <c r="I1489" s="3" t="s">
        <v>14</v>
      </c>
      <c r="J1489" s="3">
        <f>IFERROR(__xludf.DUMMYFUNCTION("COUNTA(SPLIT(I1489,"",""))"),1.0)</f>
        <v>1</v>
      </c>
      <c r="K1489" s="3">
        <f>IFERROR(__xludf.DUMMYFUNCTION("IF(REGEXMATCH(I1489,""(?i)literary society""),1,0)"),0.0)</f>
        <v>0</v>
      </c>
      <c r="L1489" s="3">
        <f>IFERROR(__xludf.DUMMYFUNCTION("IF(REGEXMATCH(I1489,""(?i)robotics""),1,0)"),0.0)</f>
        <v>0</v>
      </c>
      <c r="M1489" s="3">
        <f>IFERROR(__xludf.DUMMYFUNCTION("IF(REGEXMATCH(I1489,""(?i)coding club""),1,0)"),0.0)</f>
        <v>0</v>
      </c>
      <c r="N1489" s="3">
        <f>IFERROR(__xludf.DUMMYFUNCTION("IF(REGEXMATCH(I1489,""(?i)entrepreneurship cell""),1,0)"),0.0)</f>
        <v>0</v>
      </c>
      <c r="O1489" s="3">
        <f>IFERROR(__xludf.DUMMYFUNCTION("IF(REGEXMATCH(I1489,""(?i)cultural club""),1,0)"),1.0)</f>
        <v>1</v>
      </c>
      <c r="P1489" s="3">
        <f>IFERROR(__xludf.DUMMYFUNCTION("IF(REGEXMATCH(I1489,""(?i)sports club""),1,0)"),0.0)</f>
        <v>0</v>
      </c>
      <c r="Q1489" s="3" t="s">
        <v>206</v>
      </c>
      <c r="R1489" s="3">
        <f>IFERROR(__xludf.DUMMYFUNCTION("COUNTA(SPLIT(Q1489,"",""))"),2.0)</f>
        <v>2</v>
      </c>
      <c r="S1489" s="3">
        <f>IFERROR(__xludf.DUMMYFUNCTION("IF(REGEXMATCH(Q1489,""(?i)c\+\+""),1,0)"),0.0)</f>
        <v>0</v>
      </c>
      <c r="T1489" s="3">
        <f>IFERROR(__xludf.DUMMYFUNCTION("IF(REGEXMATCH(Q1489,""(?i)machine learning""),1,0)"),0.0)</f>
        <v>0</v>
      </c>
      <c r="U1489" s="3">
        <f>IFERROR(__xludf.DUMMYFUNCTION("IF(REGEXMATCH(Q1489,""(?i)python""),1,0)"),0.0)</f>
        <v>0</v>
      </c>
      <c r="V1489" s="3">
        <f>IFERROR(__xludf.DUMMYFUNCTION("IF(REGEXMATCH(Q1489,""(?i)java""),1,0)"),1.0)</f>
        <v>1</v>
      </c>
      <c r="W1489" s="3">
        <f>IFERROR(__xludf.DUMMYFUNCTION("IF(REGEXMATCH(Q1489,""(?i)sql""),1,0)"),0.0)</f>
        <v>0</v>
      </c>
      <c r="X1489" s="3">
        <f>IFERROR(__xludf.DUMMYFUNCTION("IF(REGEXMATCH(Q1489,""(?i)web development""),1,0)"),1.0)</f>
        <v>1</v>
      </c>
      <c r="Y1489" s="3">
        <f>IFERROR(__xludf.DUMMYFUNCTION("IF(REGEXMATCH(Q1489,""(?i)data science""),1,0)"),0.0)</f>
        <v>0</v>
      </c>
      <c r="Z1489" s="3" t="s">
        <v>45</v>
      </c>
      <c r="AA1489" s="3" t="s">
        <v>61</v>
      </c>
      <c r="AB1489" s="3" t="s">
        <v>66</v>
      </c>
      <c r="AC1489" s="3" t="s">
        <v>85</v>
      </c>
      <c r="AD1489" s="3">
        <v>19.56</v>
      </c>
      <c r="AE1489" s="3" t="s">
        <v>75</v>
      </c>
      <c r="AF1489" s="3">
        <v>7.84</v>
      </c>
      <c r="AG1489" s="3">
        <v>5.71</v>
      </c>
      <c r="AH1489" s="3">
        <v>7.06</v>
      </c>
      <c r="AI1489" s="3">
        <v>5.88</v>
      </c>
      <c r="AJ1489" s="3">
        <v>6.39</v>
      </c>
      <c r="AK1489" s="3">
        <v>7.49</v>
      </c>
      <c r="AL1489" s="3">
        <v>7.81</v>
      </c>
      <c r="AM1489" s="3">
        <v>7.79</v>
      </c>
    </row>
    <row r="1490">
      <c r="A1490" s="3" t="s">
        <v>3057</v>
      </c>
      <c r="B1490" s="3" t="s">
        <v>3058</v>
      </c>
      <c r="C1490" s="4">
        <v>19.0</v>
      </c>
      <c r="D1490" s="3" t="s">
        <v>41</v>
      </c>
      <c r="E1490" s="3" t="s">
        <v>82</v>
      </c>
      <c r="F1490" s="5">
        <v>6.63</v>
      </c>
      <c r="G1490" s="3">
        <v>1.0</v>
      </c>
      <c r="H1490" s="5">
        <v>90.23</v>
      </c>
      <c r="I1490" s="3" t="s">
        <v>608</v>
      </c>
      <c r="J1490" s="3">
        <f>IFERROR(__xludf.DUMMYFUNCTION("COUNTA(SPLIT(I1490,"",""))"),3.0)</f>
        <v>3</v>
      </c>
      <c r="K1490" s="3">
        <f>IFERROR(__xludf.DUMMYFUNCTION("IF(REGEXMATCH(I1490,""(?i)literary society""),1,0)"),1.0)</f>
        <v>1</v>
      </c>
      <c r="L1490" s="3">
        <f>IFERROR(__xludf.DUMMYFUNCTION("IF(REGEXMATCH(I1490,""(?i)robotics""),1,0)"),1.0)</f>
        <v>1</v>
      </c>
      <c r="M1490" s="3">
        <f>IFERROR(__xludf.DUMMYFUNCTION("IF(REGEXMATCH(I1490,""(?i)coding club""),1,0)"),0.0)</f>
        <v>0</v>
      </c>
      <c r="N1490" s="3">
        <f>IFERROR(__xludf.DUMMYFUNCTION("IF(REGEXMATCH(I1490,""(?i)entrepreneurship cell""),1,0)"),1.0)</f>
        <v>1</v>
      </c>
      <c r="O1490" s="3">
        <f>IFERROR(__xludf.DUMMYFUNCTION("IF(REGEXMATCH(I1490,""(?i)cultural club""),1,0)"),0.0)</f>
        <v>0</v>
      </c>
      <c r="P1490" s="3">
        <f>IFERROR(__xludf.DUMMYFUNCTION("IF(REGEXMATCH(I1490,""(?i)sports club""),1,0)"),0.0)</f>
        <v>0</v>
      </c>
      <c r="Q1490" s="3" t="s">
        <v>1065</v>
      </c>
      <c r="R1490" s="3">
        <f>IFERROR(__xludf.DUMMYFUNCTION("COUNTA(SPLIT(Q1490,"",""))"),4.0)</f>
        <v>4</v>
      </c>
      <c r="S1490" s="3">
        <f>IFERROR(__xludf.DUMMYFUNCTION("IF(REGEXMATCH(Q1490,""(?i)c\+\+""),1,0)"),1.0)</f>
        <v>1</v>
      </c>
      <c r="T1490" s="3">
        <f>IFERROR(__xludf.DUMMYFUNCTION("IF(REGEXMATCH(Q1490,""(?i)machine learning""),1,0)"),0.0)</f>
        <v>0</v>
      </c>
      <c r="U1490" s="3">
        <f>IFERROR(__xludf.DUMMYFUNCTION("IF(REGEXMATCH(Q1490,""(?i)python""),1,0)"),1.0)</f>
        <v>1</v>
      </c>
      <c r="V1490" s="3">
        <f>IFERROR(__xludf.DUMMYFUNCTION("IF(REGEXMATCH(Q1490,""(?i)java""),1,0)"),0.0)</f>
        <v>0</v>
      </c>
      <c r="W1490" s="3">
        <f>IFERROR(__xludf.DUMMYFUNCTION("IF(REGEXMATCH(Q1490,""(?i)sql""),1,0)"),0.0)</f>
        <v>0</v>
      </c>
      <c r="X1490" s="3">
        <f>IFERROR(__xludf.DUMMYFUNCTION("IF(REGEXMATCH(Q1490,""(?i)web development""),1,0)"),1.0)</f>
        <v>1</v>
      </c>
      <c r="Y1490" s="3">
        <f>IFERROR(__xludf.DUMMYFUNCTION("IF(REGEXMATCH(Q1490,""(?i)data science""),1,0)"),1.0)</f>
        <v>1</v>
      </c>
      <c r="Z1490" s="3" t="s">
        <v>45</v>
      </c>
      <c r="AA1490" s="3" t="s">
        <v>67</v>
      </c>
      <c r="AB1490" s="3" t="s">
        <v>66</v>
      </c>
      <c r="AC1490" s="3" t="s">
        <v>67</v>
      </c>
      <c r="AD1490" s="3">
        <v>10.67</v>
      </c>
      <c r="AE1490" s="3" t="s">
        <v>75</v>
      </c>
      <c r="AF1490" s="3">
        <v>7.15</v>
      </c>
      <c r="AG1490" s="3">
        <v>6.7</v>
      </c>
      <c r="AH1490" s="3">
        <v>7.93</v>
      </c>
      <c r="AI1490" s="3">
        <v>7.06</v>
      </c>
      <c r="AJ1490" s="3">
        <v>7.7</v>
      </c>
      <c r="AK1490" s="3">
        <v>5.23</v>
      </c>
      <c r="AL1490" s="3">
        <v>4.0</v>
      </c>
      <c r="AM1490" s="3">
        <v>7.28</v>
      </c>
    </row>
    <row r="1491">
      <c r="A1491" s="3" t="s">
        <v>3059</v>
      </c>
      <c r="B1491" s="3" t="s">
        <v>3060</v>
      </c>
      <c r="C1491" s="4">
        <v>21.0</v>
      </c>
      <c r="D1491" s="3" t="s">
        <v>41</v>
      </c>
      <c r="E1491" s="3" t="s">
        <v>42</v>
      </c>
      <c r="F1491" s="5">
        <v>7.62</v>
      </c>
      <c r="G1491" s="3">
        <v>1.0</v>
      </c>
      <c r="H1491" s="5">
        <v>98.72</v>
      </c>
      <c r="I1491" s="3" t="s">
        <v>12</v>
      </c>
      <c r="J1491" s="3">
        <f>IFERROR(__xludf.DUMMYFUNCTION("COUNTA(SPLIT(I1491,"",""))"),1.0)</f>
        <v>1</v>
      </c>
      <c r="K1491" s="3">
        <f>IFERROR(__xludf.DUMMYFUNCTION("IF(REGEXMATCH(I1491,""(?i)literary society""),1,0)"),0.0)</f>
        <v>0</v>
      </c>
      <c r="L1491" s="3">
        <f>IFERROR(__xludf.DUMMYFUNCTION("IF(REGEXMATCH(I1491,""(?i)robotics""),1,0)"),0.0)</f>
        <v>0</v>
      </c>
      <c r="M1491" s="3">
        <f>IFERROR(__xludf.DUMMYFUNCTION("IF(REGEXMATCH(I1491,""(?i)coding club""),1,0)"),1.0)</f>
        <v>1</v>
      </c>
      <c r="N1491" s="3">
        <f>IFERROR(__xludf.DUMMYFUNCTION("IF(REGEXMATCH(I1491,""(?i)entrepreneurship cell""),1,0)"),0.0)</f>
        <v>0</v>
      </c>
      <c r="O1491" s="3">
        <f>IFERROR(__xludf.DUMMYFUNCTION("IF(REGEXMATCH(I1491,""(?i)cultural club""),1,0)"),0.0)</f>
        <v>0</v>
      </c>
      <c r="P1491" s="3">
        <f>IFERROR(__xludf.DUMMYFUNCTION("IF(REGEXMATCH(I1491,""(?i)sports club""),1,0)"),0.0)</f>
        <v>0</v>
      </c>
      <c r="Q1491" s="3" t="s">
        <v>1124</v>
      </c>
      <c r="R1491" s="3">
        <f>IFERROR(__xludf.DUMMYFUNCTION("COUNTA(SPLIT(Q1491,"",""))"),4.0)</f>
        <v>4</v>
      </c>
      <c r="S1491" s="3">
        <f>IFERROR(__xludf.DUMMYFUNCTION("IF(REGEXMATCH(Q1491,""(?i)c\+\+""),1,0)"),1.0)</f>
        <v>1</v>
      </c>
      <c r="T1491" s="3">
        <f>IFERROR(__xludf.DUMMYFUNCTION("IF(REGEXMATCH(Q1491,""(?i)machine learning""),1,0)"),0.0)</f>
        <v>0</v>
      </c>
      <c r="U1491" s="3">
        <f>IFERROR(__xludf.DUMMYFUNCTION("IF(REGEXMATCH(Q1491,""(?i)python""),1,0)"),0.0)</f>
        <v>0</v>
      </c>
      <c r="V1491" s="3">
        <f>IFERROR(__xludf.DUMMYFUNCTION("IF(REGEXMATCH(Q1491,""(?i)java""),1,0)"),1.0)</f>
        <v>1</v>
      </c>
      <c r="W1491" s="3">
        <f>IFERROR(__xludf.DUMMYFUNCTION("IF(REGEXMATCH(Q1491,""(?i)sql""),1,0)"),1.0)</f>
        <v>1</v>
      </c>
      <c r="X1491" s="3">
        <f>IFERROR(__xludf.DUMMYFUNCTION("IF(REGEXMATCH(Q1491,""(?i)web development""),1,0)"),0.0)</f>
        <v>0</v>
      </c>
      <c r="Y1491" s="3">
        <f>IFERROR(__xludf.DUMMYFUNCTION("IF(REGEXMATCH(Q1491,""(?i)data science""),1,0)"),1.0)</f>
        <v>1</v>
      </c>
      <c r="Z1491" s="3" t="s">
        <v>55</v>
      </c>
      <c r="AA1491" s="3" t="s">
        <v>48</v>
      </c>
      <c r="AB1491" s="3" t="s">
        <v>47</v>
      </c>
      <c r="AC1491" s="3" t="s">
        <v>48</v>
      </c>
      <c r="AD1491" s="3">
        <v>0.0</v>
      </c>
      <c r="AE1491" s="3" t="s">
        <v>49</v>
      </c>
      <c r="AF1491" s="3">
        <v>7.8</v>
      </c>
      <c r="AG1491" s="3">
        <v>7.15</v>
      </c>
      <c r="AH1491" s="3">
        <v>8.8</v>
      </c>
      <c r="AI1491" s="3">
        <v>6.93</v>
      </c>
      <c r="AJ1491" s="3">
        <v>7.57</v>
      </c>
      <c r="AK1491" s="3">
        <v>7.83</v>
      </c>
      <c r="AL1491" s="3">
        <v>5.25</v>
      </c>
      <c r="AM1491" s="3">
        <v>9.62</v>
      </c>
    </row>
    <row r="1492">
      <c r="A1492" s="3" t="s">
        <v>3061</v>
      </c>
      <c r="B1492" s="3" t="s">
        <v>470</v>
      </c>
      <c r="C1492" s="4">
        <v>18.0</v>
      </c>
      <c r="D1492" s="3" t="s">
        <v>41</v>
      </c>
      <c r="E1492" s="3" t="s">
        <v>82</v>
      </c>
      <c r="F1492" s="5">
        <v>7.13</v>
      </c>
      <c r="G1492" s="3">
        <v>0.0</v>
      </c>
      <c r="H1492" s="5">
        <v>79.47</v>
      </c>
      <c r="I1492" s="3" t="s">
        <v>864</v>
      </c>
      <c r="J1492" s="3">
        <f>IFERROR(__xludf.DUMMYFUNCTION("COUNTA(SPLIT(I1492,"",""))"),2.0)</f>
        <v>2</v>
      </c>
      <c r="K1492" s="3">
        <f>IFERROR(__xludf.DUMMYFUNCTION("IF(REGEXMATCH(I1492,""(?i)literary society""),1,0)"),0.0)</f>
        <v>0</v>
      </c>
      <c r="L1492" s="3">
        <f>IFERROR(__xludf.DUMMYFUNCTION("IF(REGEXMATCH(I1492,""(?i)robotics""),1,0)"),0.0)</f>
        <v>0</v>
      </c>
      <c r="M1492" s="3">
        <f>IFERROR(__xludf.DUMMYFUNCTION("IF(REGEXMATCH(I1492,""(?i)coding club""),1,0)"),0.0)</f>
        <v>0</v>
      </c>
      <c r="N1492" s="3">
        <f>IFERROR(__xludf.DUMMYFUNCTION("IF(REGEXMATCH(I1492,""(?i)entrepreneurship cell""),1,0)"),0.0)</f>
        <v>0</v>
      </c>
      <c r="O1492" s="3">
        <f>IFERROR(__xludf.DUMMYFUNCTION("IF(REGEXMATCH(I1492,""(?i)cultural club""),1,0)"),1.0)</f>
        <v>1</v>
      </c>
      <c r="P1492" s="3">
        <f>IFERROR(__xludf.DUMMYFUNCTION("IF(REGEXMATCH(I1492,""(?i)sports club""),1,0)"),1.0)</f>
        <v>1</v>
      </c>
      <c r="Q1492" s="3" t="s">
        <v>2604</v>
      </c>
      <c r="R1492" s="3">
        <f>IFERROR(__xludf.DUMMYFUNCTION("COUNTA(SPLIT(Q1492,"",""))"),5.0)</f>
        <v>5</v>
      </c>
      <c r="S1492" s="3">
        <f>IFERROR(__xludf.DUMMYFUNCTION("IF(REGEXMATCH(Q1492,""(?i)c\+\+""),1,0)"),0.0)</f>
        <v>0</v>
      </c>
      <c r="T1492" s="3">
        <f>IFERROR(__xludf.DUMMYFUNCTION("IF(REGEXMATCH(Q1492,""(?i)machine learning""),1,0)"),1.0)</f>
        <v>1</v>
      </c>
      <c r="U1492" s="3">
        <f>IFERROR(__xludf.DUMMYFUNCTION("IF(REGEXMATCH(Q1492,""(?i)python""),1,0)"),1.0)</f>
        <v>1</v>
      </c>
      <c r="V1492" s="3">
        <f>IFERROR(__xludf.DUMMYFUNCTION("IF(REGEXMATCH(Q1492,""(?i)java""),1,0)"),1.0)</f>
        <v>1</v>
      </c>
      <c r="W1492" s="3">
        <f>IFERROR(__xludf.DUMMYFUNCTION("IF(REGEXMATCH(Q1492,""(?i)sql""),1,0)"),0.0)</f>
        <v>0</v>
      </c>
      <c r="X1492" s="3">
        <f>IFERROR(__xludf.DUMMYFUNCTION("IF(REGEXMATCH(Q1492,""(?i)web development""),1,0)"),1.0)</f>
        <v>1</v>
      </c>
      <c r="Y1492" s="3">
        <f>IFERROR(__xludf.DUMMYFUNCTION("IF(REGEXMATCH(Q1492,""(?i)data science""),1,0)"),1.0)</f>
        <v>1</v>
      </c>
      <c r="Z1492" s="3" t="s">
        <v>45</v>
      </c>
      <c r="AA1492" s="3" t="s">
        <v>67</v>
      </c>
      <c r="AB1492" s="3" t="s">
        <v>66</v>
      </c>
      <c r="AC1492" s="3" t="s">
        <v>67</v>
      </c>
      <c r="AD1492" s="3">
        <v>19.64</v>
      </c>
      <c r="AE1492" s="3" t="s">
        <v>72</v>
      </c>
      <c r="AF1492" s="3">
        <v>8.3</v>
      </c>
      <c r="AG1492" s="3">
        <v>6.1</v>
      </c>
      <c r="AH1492" s="3">
        <v>6.54</v>
      </c>
      <c r="AI1492" s="3">
        <v>8.45</v>
      </c>
      <c r="AJ1492" s="3">
        <v>7.03</v>
      </c>
      <c r="AK1492" s="3">
        <v>6.86</v>
      </c>
      <c r="AL1492" s="3">
        <v>5.66</v>
      </c>
      <c r="AM1492" s="3">
        <v>8.07</v>
      </c>
    </row>
    <row r="1493">
      <c r="A1493" s="3" t="s">
        <v>3062</v>
      </c>
      <c r="B1493" s="3" t="s">
        <v>259</v>
      </c>
      <c r="C1493" s="4">
        <v>19.0</v>
      </c>
      <c r="D1493" s="3" t="s">
        <v>58</v>
      </c>
      <c r="E1493" s="3" t="s">
        <v>52</v>
      </c>
      <c r="F1493" s="5">
        <v>6.46</v>
      </c>
      <c r="G1493" s="3">
        <v>0.0</v>
      </c>
      <c r="H1493" s="5">
        <v>65.45</v>
      </c>
      <c r="I1493" s="3" t="s">
        <v>53</v>
      </c>
      <c r="J1493" s="3">
        <f>IFERROR(__xludf.DUMMYFUNCTION("COUNTA(SPLIT(I1493,"",""))"),2.0)</f>
        <v>2</v>
      </c>
      <c r="K1493" s="3">
        <f>IFERROR(__xludf.DUMMYFUNCTION("IF(REGEXMATCH(I1493,""(?i)literary society""),1,0)"),1.0)</f>
        <v>1</v>
      </c>
      <c r="L1493" s="3">
        <f>IFERROR(__xludf.DUMMYFUNCTION("IF(REGEXMATCH(I1493,""(?i)robotics""),1,0)"),0.0)</f>
        <v>0</v>
      </c>
      <c r="M1493" s="3">
        <f>IFERROR(__xludf.DUMMYFUNCTION("IF(REGEXMATCH(I1493,""(?i)coding club""),1,0)"),1.0)</f>
        <v>1</v>
      </c>
      <c r="N1493" s="3">
        <f>IFERROR(__xludf.DUMMYFUNCTION("IF(REGEXMATCH(I1493,""(?i)entrepreneurship cell""),1,0)"),0.0)</f>
        <v>0</v>
      </c>
      <c r="O1493" s="3">
        <f>IFERROR(__xludf.DUMMYFUNCTION("IF(REGEXMATCH(I1493,""(?i)cultural club""),1,0)"),0.0)</f>
        <v>0</v>
      </c>
      <c r="P1493" s="3">
        <f>IFERROR(__xludf.DUMMYFUNCTION("IF(REGEXMATCH(I1493,""(?i)sports club""),1,0)"),0.0)</f>
        <v>0</v>
      </c>
      <c r="Q1493" s="3" t="s">
        <v>54</v>
      </c>
      <c r="R1493" s="3">
        <f>IFERROR(__xludf.DUMMYFUNCTION("COUNTA(SPLIT(Q1493,"",""))"),3.0)</f>
        <v>3</v>
      </c>
      <c r="S1493" s="3">
        <f>IFERROR(__xludf.DUMMYFUNCTION("IF(REGEXMATCH(Q1493,""(?i)c\+\+""),1,0)"),1.0)</f>
        <v>1</v>
      </c>
      <c r="T1493" s="3">
        <f>IFERROR(__xludf.DUMMYFUNCTION("IF(REGEXMATCH(Q1493,""(?i)machine learning""),1,0)"),0.0)</f>
        <v>0</v>
      </c>
      <c r="U1493" s="3">
        <f>IFERROR(__xludf.DUMMYFUNCTION("IF(REGEXMATCH(Q1493,""(?i)python""),1,0)"),0.0)</f>
        <v>0</v>
      </c>
      <c r="V1493" s="3">
        <f>IFERROR(__xludf.DUMMYFUNCTION("IF(REGEXMATCH(Q1493,""(?i)java""),1,0)"),0.0)</f>
        <v>0</v>
      </c>
      <c r="W1493" s="3">
        <f>IFERROR(__xludf.DUMMYFUNCTION("IF(REGEXMATCH(Q1493,""(?i)sql""),1,0)"),1.0)</f>
        <v>1</v>
      </c>
      <c r="X1493" s="3">
        <f>IFERROR(__xludf.DUMMYFUNCTION("IF(REGEXMATCH(Q1493,""(?i)web development""),1,0)"),1.0)</f>
        <v>1</v>
      </c>
      <c r="Y1493" s="3">
        <f>IFERROR(__xludf.DUMMYFUNCTION("IF(REGEXMATCH(Q1493,""(?i)data science""),1,0)"),0.0)</f>
        <v>0</v>
      </c>
      <c r="Z1493" s="3" t="s">
        <v>55</v>
      </c>
      <c r="AA1493" s="3" t="s">
        <v>48</v>
      </c>
      <c r="AB1493" s="3" t="s">
        <v>47</v>
      </c>
      <c r="AC1493" s="3" t="s">
        <v>48</v>
      </c>
      <c r="AD1493" s="3">
        <v>0.0</v>
      </c>
      <c r="AE1493" s="3" t="s">
        <v>49</v>
      </c>
      <c r="AF1493" s="3">
        <v>7.37</v>
      </c>
      <c r="AG1493" s="3">
        <v>6.37</v>
      </c>
      <c r="AH1493" s="3">
        <v>6.45</v>
      </c>
      <c r="AI1493" s="3">
        <v>5.99</v>
      </c>
      <c r="AJ1493" s="3">
        <v>6.55</v>
      </c>
      <c r="AK1493" s="3">
        <v>6.99</v>
      </c>
      <c r="AL1493" s="3">
        <v>6.46</v>
      </c>
      <c r="AM1493" s="3">
        <v>5.52</v>
      </c>
    </row>
    <row r="1494">
      <c r="A1494" s="3" t="s">
        <v>3063</v>
      </c>
      <c r="B1494" s="3" t="s">
        <v>3064</v>
      </c>
      <c r="C1494" s="4">
        <v>19.0</v>
      </c>
      <c r="D1494" s="3" t="s">
        <v>41</v>
      </c>
      <c r="E1494" s="3" t="s">
        <v>82</v>
      </c>
      <c r="F1494" s="5">
        <v>6.62</v>
      </c>
      <c r="G1494" s="3">
        <v>2.0</v>
      </c>
      <c r="H1494" s="5">
        <v>83.45</v>
      </c>
      <c r="I1494" s="3" t="s">
        <v>391</v>
      </c>
      <c r="J1494" s="3">
        <f>IFERROR(__xludf.DUMMYFUNCTION("COUNTA(SPLIT(I1494,"",""))"),2.0)</f>
        <v>2</v>
      </c>
      <c r="K1494" s="3">
        <f>IFERROR(__xludf.DUMMYFUNCTION("IF(REGEXMATCH(I1494,""(?i)literary society""),1,0)"),1.0)</f>
        <v>1</v>
      </c>
      <c r="L1494" s="3">
        <f>IFERROR(__xludf.DUMMYFUNCTION("IF(REGEXMATCH(I1494,""(?i)robotics""),1,0)"),0.0)</f>
        <v>0</v>
      </c>
      <c r="M1494" s="3">
        <f>IFERROR(__xludf.DUMMYFUNCTION("IF(REGEXMATCH(I1494,""(?i)coding club""),1,0)"),0.0)</f>
        <v>0</v>
      </c>
      <c r="N1494" s="3">
        <f>IFERROR(__xludf.DUMMYFUNCTION("IF(REGEXMATCH(I1494,""(?i)entrepreneurship cell""),1,0)"),0.0)</f>
        <v>0</v>
      </c>
      <c r="O1494" s="3">
        <f>IFERROR(__xludf.DUMMYFUNCTION("IF(REGEXMATCH(I1494,""(?i)cultural club""),1,0)"),0.0)</f>
        <v>0</v>
      </c>
      <c r="P1494" s="3">
        <f>IFERROR(__xludf.DUMMYFUNCTION("IF(REGEXMATCH(I1494,""(?i)sports club""),1,0)"),1.0)</f>
        <v>1</v>
      </c>
      <c r="Q1494" s="3" t="s">
        <v>443</v>
      </c>
      <c r="R1494" s="3">
        <f>IFERROR(__xludf.DUMMYFUNCTION("COUNTA(SPLIT(Q1494,"",""))"),3.0)</f>
        <v>3</v>
      </c>
      <c r="S1494" s="3">
        <f>IFERROR(__xludf.DUMMYFUNCTION("IF(REGEXMATCH(Q1494,""(?i)c\+\+""),1,0)"),1.0)</f>
        <v>1</v>
      </c>
      <c r="T1494" s="3">
        <f>IFERROR(__xludf.DUMMYFUNCTION("IF(REGEXMATCH(Q1494,""(?i)machine learning""),1,0)"),0.0)</f>
        <v>0</v>
      </c>
      <c r="U1494" s="3">
        <f>IFERROR(__xludf.DUMMYFUNCTION("IF(REGEXMATCH(Q1494,""(?i)python""),1,0)"),0.0)</f>
        <v>0</v>
      </c>
      <c r="V1494" s="3">
        <f>IFERROR(__xludf.DUMMYFUNCTION("IF(REGEXMATCH(Q1494,""(?i)java""),1,0)"),1.0)</f>
        <v>1</v>
      </c>
      <c r="W1494" s="3">
        <f>IFERROR(__xludf.DUMMYFUNCTION("IF(REGEXMATCH(Q1494,""(?i)sql""),1,0)"),0.0)</f>
        <v>0</v>
      </c>
      <c r="X1494" s="3">
        <f>IFERROR(__xludf.DUMMYFUNCTION("IF(REGEXMATCH(Q1494,""(?i)web development""),1,0)"),0.0)</f>
        <v>0</v>
      </c>
      <c r="Y1494" s="3">
        <f>IFERROR(__xludf.DUMMYFUNCTION("IF(REGEXMATCH(Q1494,""(?i)data science""),1,0)"),1.0)</f>
        <v>1</v>
      </c>
      <c r="Z1494" s="3" t="s">
        <v>55</v>
      </c>
      <c r="AA1494" s="3" t="s">
        <v>48</v>
      </c>
      <c r="AB1494" s="3" t="s">
        <v>47</v>
      </c>
      <c r="AC1494" s="3" t="s">
        <v>48</v>
      </c>
      <c r="AD1494" s="3">
        <v>0.0</v>
      </c>
      <c r="AE1494" s="3" t="s">
        <v>49</v>
      </c>
      <c r="AF1494" s="3">
        <v>4.0</v>
      </c>
      <c r="AG1494" s="3">
        <v>6.55</v>
      </c>
      <c r="AH1494" s="3">
        <v>7.76</v>
      </c>
      <c r="AI1494" s="3">
        <v>6.61</v>
      </c>
      <c r="AJ1494" s="3">
        <v>6.53</v>
      </c>
      <c r="AK1494" s="3">
        <v>5.96</v>
      </c>
      <c r="AL1494" s="3">
        <v>8.0</v>
      </c>
      <c r="AM1494" s="3">
        <v>7.55</v>
      </c>
    </row>
    <row r="1495">
      <c r="A1495" s="3" t="s">
        <v>3065</v>
      </c>
      <c r="B1495" s="3" t="s">
        <v>3066</v>
      </c>
      <c r="C1495" s="4">
        <v>18.0</v>
      </c>
      <c r="D1495" s="3" t="s">
        <v>41</v>
      </c>
      <c r="E1495" s="3" t="s">
        <v>59</v>
      </c>
      <c r="F1495" s="5">
        <v>6.89</v>
      </c>
      <c r="G1495" s="3">
        <v>0.0</v>
      </c>
      <c r="H1495" s="5">
        <v>72.54</v>
      </c>
      <c r="I1495" s="3" t="s">
        <v>182</v>
      </c>
      <c r="J1495" s="3">
        <f>IFERROR(__xludf.DUMMYFUNCTION("COUNTA(SPLIT(I1495,"",""))"),2.0)</f>
        <v>2</v>
      </c>
      <c r="K1495" s="3">
        <f>IFERROR(__xludf.DUMMYFUNCTION("IF(REGEXMATCH(I1495,""(?i)literary society""),1,0)"),1.0)</f>
        <v>1</v>
      </c>
      <c r="L1495" s="3">
        <f>IFERROR(__xludf.DUMMYFUNCTION("IF(REGEXMATCH(I1495,""(?i)robotics""),1,0)"),1.0)</f>
        <v>1</v>
      </c>
      <c r="M1495" s="3">
        <f>IFERROR(__xludf.DUMMYFUNCTION("IF(REGEXMATCH(I1495,""(?i)coding club""),1,0)"),0.0)</f>
        <v>0</v>
      </c>
      <c r="N1495" s="3">
        <f>IFERROR(__xludf.DUMMYFUNCTION("IF(REGEXMATCH(I1495,""(?i)entrepreneurship cell""),1,0)"),0.0)</f>
        <v>0</v>
      </c>
      <c r="O1495" s="3">
        <f>IFERROR(__xludf.DUMMYFUNCTION("IF(REGEXMATCH(I1495,""(?i)cultural club""),1,0)"),0.0)</f>
        <v>0</v>
      </c>
      <c r="P1495" s="3">
        <f>IFERROR(__xludf.DUMMYFUNCTION("IF(REGEXMATCH(I1495,""(?i)sports club""),1,0)"),0.0)</f>
        <v>0</v>
      </c>
      <c r="Q1495" s="3" t="s">
        <v>1365</v>
      </c>
      <c r="R1495" s="3">
        <f>IFERROR(__xludf.DUMMYFUNCTION("COUNTA(SPLIT(Q1495,"",""))"),5.0)</f>
        <v>5</v>
      </c>
      <c r="S1495" s="3">
        <f>IFERROR(__xludf.DUMMYFUNCTION("IF(REGEXMATCH(Q1495,""(?i)c\+\+""),1,0)"),0.0)</f>
        <v>0</v>
      </c>
      <c r="T1495" s="3">
        <f>IFERROR(__xludf.DUMMYFUNCTION("IF(REGEXMATCH(Q1495,""(?i)machine learning""),1,0)"),1.0)</f>
        <v>1</v>
      </c>
      <c r="U1495" s="3">
        <f>IFERROR(__xludf.DUMMYFUNCTION("IF(REGEXMATCH(Q1495,""(?i)python""),1,0)"),1.0)</f>
        <v>1</v>
      </c>
      <c r="V1495" s="3">
        <f>IFERROR(__xludf.DUMMYFUNCTION("IF(REGEXMATCH(Q1495,""(?i)java""),1,0)"),0.0)</f>
        <v>0</v>
      </c>
      <c r="W1495" s="3">
        <f>IFERROR(__xludf.DUMMYFUNCTION("IF(REGEXMATCH(Q1495,""(?i)sql""),1,0)"),1.0)</f>
        <v>1</v>
      </c>
      <c r="X1495" s="3">
        <f>IFERROR(__xludf.DUMMYFUNCTION("IF(REGEXMATCH(Q1495,""(?i)web development""),1,0)"),1.0)</f>
        <v>1</v>
      </c>
      <c r="Y1495" s="3">
        <f>IFERROR(__xludf.DUMMYFUNCTION("IF(REGEXMATCH(Q1495,""(?i)data science""),1,0)"),1.0)</f>
        <v>1</v>
      </c>
      <c r="Z1495" s="3" t="s">
        <v>55</v>
      </c>
      <c r="AA1495" s="3" t="s">
        <v>48</v>
      </c>
      <c r="AB1495" s="3" t="s">
        <v>66</v>
      </c>
      <c r="AC1495" s="3" t="s">
        <v>67</v>
      </c>
      <c r="AD1495" s="3">
        <v>5.54</v>
      </c>
      <c r="AE1495" s="3" t="s">
        <v>75</v>
      </c>
      <c r="AF1495" s="3">
        <v>5.89</v>
      </c>
      <c r="AG1495" s="3">
        <v>8.71</v>
      </c>
      <c r="AH1495" s="3">
        <v>7.05</v>
      </c>
      <c r="AI1495" s="3">
        <v>6.76</v>
      </c>
      <c r="AJ1495" s="3">
        <v>5.8</v>
      </c>
      <c r="AK1495" s="3">
        <v>7.45</v>
      </c>
      <c r="AL1495" s="3">
        <v>7.54</v>
      </c>
      <c r="AM1495" s="3">
        <v>5.91</v>
      </c>
    </row>
    <row r="1496">
      <c r="A1496" s="3" t="s">
        <v>3067</v>
      </c>
      <c r="B1496" s="3" t="s">
        <v>3068</v>
      </c>
      <c r="C1496" s="4">
        <v>21.0</v>
      </c>
      <c r="D1496" s="3" t="s">
        <v>41</v>
      </c>
      <c r="E1496" s="3" t="s">
        <v>82</v>
      </c>
      <c r="F1496" s="5">
        <v>6.77</v>
      </c>
      <c r="G1496" s="3">
        <v>3.0</v>
      </c>
      <c r="H1496" s="5">
        <v>95.63</v>
      </c>
      <c r="I1496" s="3" t="s">
        <v>104</v>
      </c>
      <c r="J1496" s="3">
        <f>IFERROR(__xludf.DUMMYFUNCTION("COUNTA(SPLIT(I1496,"",""))"),3.0)</f>
        <v>3</v>
      </c>
      <c r="K1496" s="3">
        <f>IFERROR(__xludf.DUMMYFUNCTION("IF(REGEXMATCH(I1496,""(?i)literary society""),1,0)"),0.0)</f>
        <v>0</v>
      </c>
      <c r="L1496" s="3">
        <f>IFERROR(__xludf.DUMMYFUNCTION("IF(REGEXMATCH(I1496,""(?i)robotics""),1,0)"),1.0)</f>
        <v>1</v>
      </c>
      <c r="M1496" s="3">
        <f>IFERROR(__xludf.DUMMYFUNCTION("IF(REGEXMATCH(I1496,""(?i)coding club""),1,0)"),1.0)</f>
        <v>1</v>
      </c>
      <c r="N1496" s="3">
        <f>IFERROR(__xludf.DUMMYFUNCTION("IF(REGEXMATCH(I1496,""(?i)entrepreneurship cell""),1,0)"),0.0)</f>
        <v>0</v>
      </c>
      <c r="O1496" s="3">
        <f>IFERROR(__xludf.DUMMYFUNCTION("IF(REGEXMATCH(I1496,""(?i)cultural club""),1,0)"),0.0)</f>
        <v>0</v>
      </c>
      <c r="P1496" s="3">
        <f>IFERROR(__xludf.DUMMYFUNCTION("IF(REGEXMATCH(I1496,""(?i)sports club""),1,0)"),1.0)</f>
        <v>1</v>
      </c>
      <c r="Q1496" s="3" t="s">
        <v>1937</v>
      </c>
      <c r="R1496" s="3">
        <f>IFERROR(__xludf.DUMMYFUNCTION("COUNTA(SPLIT(Q1496,"",""))"),5.0)</f>
        <v>5</v>
      </c>
      <c r="S1496" s="3">
        <f>IFERROR(__xludf.DUMMYFUNCTION("IF(REGEXMATCH(Q1496,""(?i)c\+\+""),1,0)"),1.0)</f>
        <v>1</v>
      </c>
      <c r="T1496" s="3">
        <f>IFERROR(__xludf.DUMMYFUNCTION("IF(REGEXMATCH(Q1496,""(?i)machine learning""),1,0)"),0.0)</f>
        <v>0</v>
      </c>
      <c r="U1496" s="3">
        <f>IFERROR(__xludf.DUMMYFUNCTION("IF(REGEXMATCH(Q1496,""(?i)python""),1,0)"),1.0)</f>
        <v>1</v>
      </c>
      <c r="V1496" s="3">
        <f>IFERROR(__xludf.DUMMYFUNCTION("IF(REGEXMATCH(Q1496,""(?i)java""),1,0)"),1.0)</f>
        <v>1</v>
      </c>
      <c r="W1496" s="3">
        <f>IFERROR(__xludf.DUMMYFUNCTION("IF(REGEXMATCH(Q1496,""(?i)sql""),1,0)"),0.0)</f>
        <v>0</v>
      </c>
      <c r="X1496" s="3">
        <f>IFERROR(__xludf.DUMMYFUNCTION("IF(REGEXMATCH(Q1496,""(?i)web development""),1,0)"),1.0)</f>
        <v>1</v>
      </c>
      <c r="Y1496" s="3">
        <f>IFERROR(__xludf.DUMMYFUNCTION("IF(REGEXMATCH(Q1496,""(?i)data science""),1,0)"),1.0)</f>
        <v>1</v>
      </c>
      <c r="Z1496" s="3" t="s">
        <v>55</v>
      </c>
      <c r="AA1496" s="3" t="s">
        <v>48</v>
      </c>
      <c r="AB1496" s="3" t="s">
        <v>47</v>
      </c>
      <c r="AC1496" s="3" t="s">
        <v>48</v>
      </c>
      <c r="AD1496" s="3">
        <v>0.0</v>
      </c>
      <c r="AE1496" s="3" t="s">
        <v>49</v>
      </c>
      <c r="AF1496" s="3">
        <v>7.2</v>
      </c>
      <c r="AG1496" s="3">
        <v>5.95</v>
      </c>
      <c r="AH1496" s="3">
        <v>7.78</v>
      </c>
      <c r="AI1496" s="3">
        <v>6.37</v>
      </c>
      <c r="AJ1496" s="3">
        <v>7.2</v>
      </c>
      <c r="AK1496" s="3">
        <v>6.54</v>
      </c>
      <c r="AL1496" s="3">
        <v>7.35</v>
      </c>
      <c r="AM1496" s="3">
        <v>5.8</v>
      </c>
    </row>
    <row r="1497">
      <c r="A1497" s="3" t="s">
        <v>3069</v>
      </c>
      <c r="B1497" s="3" t="s">
        <v>127</v>
      </c>
      <c r="C1497" s="4">
        <v>18.0</v>
      </c>
      <c r="D1497" s="3" t="s">
        <v>58</v>
      </c>
      <c r="E1497" s="3" t="s">
        <v>52</v>
      </c>
      <c r="F1497" s="5">
        <v>7.22</v>
      </c>
      <c r="G1497" s="3">
        <v>1.0</v>
      </c>
      <c r="H1497" s="5">
        <v>93.88</v>
      </c>
      <c r="I1497" s="3" t="s">
        <v>424</v>
      </c>
      <c r="J1497" s="3">
        <f>IFERROR(__xludf.DUMMYFUNCTION("COUNTA(SPLIT(I1497,"",""))"),3.0)</f>
        <v>3</v>
      </c>
      <c r="K1497" s="3">
        <f>IFERROR(__xludf.DUMMYFUNCTION("IF(REGEXMATCH(I1497,""(?i)literary society""),1,0)"),0.0)</f>
        <v>0</v>
      </c>
      <c r="L1497" s="3">
        <f>IFERROR(__xludf.DUMMYFUNCTION("IF(REGEXMATCH(I1497,""(?i)robotics""),1,0)"),1.0)</f>
        <v>1</v>
      </c>
      <c r="M1497" s="3">
        <f>IFERROR(__xludf.DUMMYFUNCTION("IF(REGEXMATCH(I1497,""(?i)coding club""),1,0)"),0.0)</f>
        <v>0</v>
      </c>
      <c r="N1497" s="3">
        <f>IFERROR(__xludf.DUMMYFUNCTION("IF(REGEXMATCH(I1497,""(?i)entrepreneurship cell""),1,0)"),0.0)</f>
        <v>0</v>
      </c>
      <c r="O1497" s="3">
        <f>IFERROR(__xludf.DUMMYFUNCTION("IF(REGEXMATCH(I1497,""(?i)cultural club""),1,0)"),1.0)</f>
        <v>1</v>
      </c>
      <c r="P1497" s="3">
        <f>IFERROR(__xludf.DUMMYFUNCTION("IF(REGEXMATCH(I1497,""(?i)sports club""),1,0)"),1.0)</f>
        <v>1</v>
      </c>
      <c r="Q1497" s="3" t="s">
        <v>475</v>
      </c>
      <c r="R1497" s="3">
        <f>IFERROR(__xludf.DUMMYFUNCTION("COUNTA(SPLIT(Q1497,"",""))"),2.0)</f>
        <v>2</v>
      </c>
      <c r="S1497" s="3">
        <f>IFERROR(__xludf.DUMMYFUNCTION("IF(REGEXMATCH(Q1497,""(?i)c\+\+""),1,0)"),0.0)</f>
        <v>0</v>
      </c>
      <c r="T1497" s="3">
        <f>IFERROR(__xludf.DUMMYFUNCTION("IF(REGEXMATCH(Q1497,""(?i)machine learning""),1,0)"),0.0)</f>
        <v>0</v>
      </c>
      <c r="U1497" s="3">
        <f>IFERROR(__xludf.DUMMYFUNCTION("IF(REGEXMATCH(Q1497,""(?i)python""),1,0)"),1.0)</f>
        <v>1</v>
      </c>
      <c r="V1497" s="3">
        <f>IFERROR(__xludf.DUMMYFUNCTION("IF(REGEXMATCH(Q1497,""(?i)java""),1,0)"),1.0)</f>
        <v>1</v>
      </c>
      <c r="W1497" s="3">
        <f>IFERROR(__xludf.DUMMYFUNCTION("IF(REGEXMATCH(Q1497,""(?i)sql""),1,0)"),0.0)</f>
        <v>0</v>
      </c>
      <c r="X1497" s="3">
        <f>IFERROR(__xludf.DUMMYFUNCTION("IF(REGEXMATCH(Q1497,""(?i)web development""),1,0)"),0.0)</f>
        <v>0</v>
      </c>
      <c r="Y1497" s="3">
        <f>IFERROR(__xludf.DUMMYFUNCTION("IF(REGEXMATCH(Q1497,""(?i)data science""),1,0)"),0.0)</f>
        <v>0</v>
      </c>
      <c r="Z1497" s="3" t="s">
        <v>55</v>
      </c>
      <c r="AA1497" s="3" t="s">
        <v>48</v>
      </c>
      <c r="AB1497" s="3" t="s">
        <v>66</v>
      </c>
      <c r="AC1497" s="3" t="s">
        <v>72</v>
      </c>
      <c r="AD1497" s="3">
        <v>10.29</v>
      </c>
      <c r="AE1497" s="3" t="s">
        <v>61</v>
      </c>
      <c r="AF1497" s="3">
        <v>6.18</v>
      </c>
      <c r="AG1497" s="3">
        <v>6.84</v>
      </c>
      <c r="AH1497" s="3">
        <v>7.47</v>
      </c>
      <c r="AI1497" s="3">
        <v>8.91</v>
      </c>
      <c r="AJ1497" s="3">
        <v>8.01</v>
      </c>
      <c r="AK1497" s="3">
        <v>4.72</v>
      </c>
      <c r="AL1497" s="3">
        <v>7.24</v>
      </c>
      <c r="AM1497" s="3">
        <v>8.43</v>
      </c>
    </row>
    <row r="1498">
      <c r="A1498" s="3" t="s">
        <v>3070</v>
      </c>
      <c r="B1498" s="3" t="s">
        <v>238</v>
      </c>
      <c r="C1498" s="4">
        <v>23.0</v>
      </c>
      <c r="D1498" s="3" t="s">
        <v>41</v>
      </c>
      <c r="E1498" s="3" t="s">
        <v>59</v>
      </c>
      <c r="F1498" s="5">
        <v>7.19</v>
      </c>
      <c r="G1498" s="3">
        <v>2.0</v>
      </c>
      <c r="H1498" s="5">
        <v>66.73</v>
      </c>
      <c r="I1498" s="3" t="s">
        <v>179</v>
      </c>
      <c r="J1498" s="3">
        <f>IFERROR(__xludf.DUMMYFUNCTION("COUNTA(SPLIT(I1498,"",""))"),2.0)</f>
        <v>2</v>
      </c>
      <c r="K1498" s="3">
        <f>IFERROR(__xludf.DUMMYFUNCTION("IF(REGEXMATCH(I1498,""(?i)literary society""),1,0)"),0.0)</f>
        <v>0</v>
      </c>
      <c r="L1498" s="3">
        <f>IFERROR(__xludf.DUMMYFUNCTION("IF(REGEXMATCH(I1498,""(?i)robotics""),1,0)"),0.0)</f>
        <v>0</v>
      </c>
      <c r="M1498" s="3">
        <f>IFERROR(__xludf.DUMMYFUNCTION("IF(REGEXMATCH(I1498,""(?i)coding club""),1,0)"),1.0)</f>
        <v>1</v>
      </c>
      <c r="N1498" s="3">
        <f>IFERROR(__xludf.DUMMYFUNCTION("IF(REGEXMATCH(I1498,""(?i)entrepreneurship cell""),1,0)"),1.0)</f>
        <v>1</v>
      </c>
      <c r="O1498" s="3">
        <f>IFERROR(__xludf.DUMMYFUNCTION("IF(REGEXMATCH(I1498,""(?i)cultural club""),1,0)"),0.0)</f>
        <v>0</v>
      </c>
      <c r="P1498" s="3">
        <f>IFERROR(__xludf.DUMMYFUNCTION("IF(REGEXMATCH(I1498,""(?i)sports club""),1,0)"),0.0)</f>
        <v>0</v>
      </c>
      <c r="Q1498" s="3" t="s">
        <v>876</v>
      </c>
      <c r="R1498" s="3">
        <f>IFERROR(__xludf.DUMMYFUNCTION("COUNTA(SPLIT(Q1498,"",""))"),4.0)</f>
        <v>4</v>
      </c>
      <c r="S1498" s="3">
        <f>IFERROR(__xludf.DUMMYFUNCTION("IF(REGEXMATCH(Q1498,""(?i)c\+\+""),1,0)"),1.0)</f>
        <v>1</v>
      </c>
      <c r="T1498" s="3">
        <f>IFERROR(__xludf.DUMMYFUNCTION("IF(REGEXMATCH(Q1498,""(?i)machine learning""),1,0)"),0.0)</f>
        <v>0</v>
      </c>
      <c r="U1498" s="3">
        <f>IFERROR(__xludf.DUMMYFUNCTION("IF(REGEXMATCH(Q1498,""(?i)python""),1,0)"),1.0)</f>
        <v>1</v>
      </c>
      <c r="V1498" s="3">
        <f>IFERROR(__xludf.DUMMYFUNCTION("IF(REGEXMATCH(Q1498,""(?i)java""),1,0)"),1.0)</f>
        <v>1</v>
      </c>
      <c r="W1498" s="3">
        <f>IFERROR(__xludf.DUMMYFUNCTION("IF(REGEXMATCH(Q1498,""(?i)sql""),1,0)"),0.0)</f>
        <v>0</v>
      </c>
      <c r="X1498" s="3">
        <f>IFERROR(__xludf.DUMMYFUNCTION("IF(REGEXMATCH(Q1498,""(?i)web development""),1,0)"),0.0)</f>
        <v>0</v>
      </c>
      <c r="Y1498" s="3">
        <f>IFERROR(__xludf.DUMMYFUNCTION("IF(REGEXMATCH(Q1498,""(?i)data science""),1,0)"),1.0)</f>
        <v>1</v>
      </c>
      <c r="Z1498" s="3" t="s">
        <v>55</v>
      </c>
      <c r="AA1498" s="3" t="s">
        <v>48</v>
      </c>
      <c r="AB1498" s="3" t="s">
        <v>47</v>
      </c>
      <c r="AC1498" s="3" t="s">
        <v>48</v>
      </c>
      <c r="AD1498" s="3">
        <v>0.0</v>
      </c>
      <c r="AE1498" s="3" t="s">
        <v>49</v>
      </c>
      <c r="AF1498" s="3">
        <v>8.03</v>
      </c>
      <c r="AG1498" s="3">
        <v>7.87</v>
      </c>
      <c r="AH1498" s="3">
        <v>5.86</v>
      </c>
      <c r="AI1498" s="3">
        <v>7.82</v>
      </c>
      <c r="AJ1498" s="3">
        <v>6.94</v>
      </c>
      <c r="AK1498" s="3">
        <v>7.07</v>
      </c>
      <c r="AL1498" s="3">
        <v>7.07</v>
      </c>
      <c r="AM1498" s="3">
        <v>6.85</v>
      </c>
    </row>
    <row r="1499">
      <c r="A1499" s="3" t="s">
        <v>3071</v>
      </c>
      <c r="B1499" s="3" t="s">
        <v>3072</v>
      </c>
      <c r="C1499" s="4">
        <v>22.0</v>
      </c>
      <c r="D1499" s="3" t="s">
        <v>58</v>
      </c>
      <c r="E1499" s="3" t="s">
        <v>59</v>
      </c>
      <c r="F1499" s="5">
        <v>6.81</v>
      </c>
      <c r="G1499" s="3">
        <v>2.0</v>
      </c>
      <c r="H1499" s="5">
        <v>74.34</v>
      </c>
      <c r="I1499" s="3" t="s">
        <v>13</v>
      </c>
      <c r="J1499" s="3">
        <f>IFERROR(__xludf.DUMMYFUNCTION("COUNTA(SPLIT(I1499,"",""))"),1.0)</f>
        <v>1</v>
      </c>
      <c r="K1499" s="3">
        <f>IFERROR(__xludf.DUMMYFUNCTION("IF(REGEXMATCH(I1499,""(?i)literary society""),1,0)"),0.0)</f>
        <v>0</v>
      </c>
      <c r="L1499" s="3">
        <f>IFERROR(__xludf.DUMMYFUNCTION("IF(REGEXMATCH(I1499,""(?i)robotics""),1,0)"),0.0)</f>
        <v>0</v>
      </c>
      <c r="M1499" s="3">
        <f>IFERROR(__xludf.DUMMYFUNCTION("IF(REGEXMATCH(I1499,""(?i)coding club""),1,0)"),0.0)</f>
        <v>0</v>
      </c>
      <c r="N1499" s="3">
        <f>IFERROR(__xludf.DUMMYFUNCTION("IF(REGEXMATCH(I1499,""(?i)entrepreneurship cell""),1,0)"),1.0)</f>
        <v>1</v>
      </c>
      <c r="O1499" s="3">
        <f>IFERROR(__xludf.DUMMYFUNCTION("IF(REGEXMATCH(I1499,""(?i)cultural club""),1,0)"),0.0)</f>
        <v>0</v>
      </c>
      <c r="P1499" s="3">
        <f>IFERROR(__xludf.DUMMYFUNCTION("IF(REGEXMATCH(I1499,""(?i)sports club""),1,0)"),0.0)</f>
        <v>0</v>
      </c>
      <c r="Q1499" s="3" t="s">
        <v>375</v>
      </c>
      <c r="R1499" s="3">
        <f>IFERROR(__xludf.DUMMYFUNCTION("COUNTA(SPLIT(Q1499,"",""))"),2.0)</f>
        <v>2</v>
      </c>
      <c r="S1499" s="3">
        <f>IFERROR(__xludf.DUMMYFUNCTION("IF(REGEXMATCH(Q1499,""(?i)c\+\+""),1,0)"),0.0)</f>
        <v>0</v>
      </c>
      <c r="T1499" s="3">
        <f>IFERROR(__xludf.DUMMYFUNCTION("IF(REGEXMATCH(Q1499,""(?i)machine learning""),1,0)"),0.0)</f>
        <v>0</v>
      </c>
      <c r="U1499" s="3">
        <f>IFERROR(__xludf.DUMMYFUNCTION("IF(REGEXMATCH(Q1499,""(?i)python""),1,0)"),1.0)</f>
        <v>1</v>
      </c>
      <c r="V1499" s="3">
        <f>IFERROR(__xludf.DUMMYFUNCTION("IF(REGEXMATCH(Q1499,""(?i)java""),1,0)"),0.0)</f>
        <v>0</v>
      </c>
      <c r="W1499" s="3">
        <f>IFERROR(__xludf.DUMMYFUNCTION("IF(REGEXMATCH(Q1499,""(?i)sql""),1,0)"),0.0)</f>
        <v>0</v>
      </c>
      <c r="X1499" s="3">
        <f>IFERROR(__xludf.DUMMYFUNCTION("IF(REGEXMATCH(Q1499,""(?i)web development""),1,0)"),1.0)</f>
        <v>1</v>
      </c>
      <c r="Y1499" s="3">
        <f>IFERROR(__xludf.DUMMYFUNCTION("IF(REGEXMATCH(Q1499,""(?i)data science""),1,0)"),0.0)</f>
        <v>0</v>
      </c>
      <c r="Z1499" s="3" t="s">
        <v>45</v>
      </c>
      <c r="AA1499" s="3" t="s">
        <v>46</v>
      </c>
      <c r="AB1499" s="3" t="s">
        <v>66</v>
      </c>
      <c r="AC1499" s="3" t="s">
        <v>98</v>
      </c>
      <c r="AD1499" s="3">
        <v>4.97</v>
      </c>
      <c r="AE1499" s="3" t="s">
        <v>106</v>
      </c>
      <c r="AF1499" s="3">
        <v>7.77</v>
      </c>
      <c r="AG1499" s="3">
        <v>6.46</v>
      </c>
      <c r="AH1499" s="3">
        <v>5.65</v>
      </c>
      <c r="AI1499" s="3">
        <v>6.12</v>
      </c>
      <c r="AJ1499" s="3">
        <v>5.87</v>
      </c>
      <c r="AK1499" s="3">
        <v>7.13</v>
      </c>
      <c r="AL1499" s="3">
        <v>7.58</v>
      </c>
      <c r="AM1499" s="3">
        <v>7.89</v>
      </c>
    </row>
    <row r="1500">
      <c r="A1500" s="3" t="s">
        <v>3073</v>
      </c>
      <c r="B1500" s="3" t="s">
        <v>143</v>
      </c>
      <c r="C1500" s="4">
        <v>23.0</v>
      </c>
      <c r="D1500" s="3" t="s">
        <v>41</v>
      </c>
      <c r="E1500" s="3" t="s">
        <v>82</v>
      </c>
      <c r="F1500" s="5">
        <v>6.87</v>
      </c>
      <c r="G1500" s="3">
        <v>1.0</v>
      </c>
      <c r="H1500" s="5">
        <v>99.46</v>
      </c>
      <c r="I1500" s="3" t="s">
        <v>2040</v>
      </c>
      <c r="J1500" s="3">
        <f>IFERROR(__xludf.DUMMYFUNCTION("COUNTA(SPLIT(I1500,"",""))"),3.0)</f>
        <v>3</v>
      </c>
      <c r="K1500" s="3">
        <f>IFERROR(__xludf.DUMMYFUNCTION("IF(REGEXMATCH(I1500,""(?i)literary society""),1,0)"),1.0)</f>
        <v>1</v>
      </c>
      <c r="L1500" s="3">
        <f>IFERROR(__xludf.DUMMYFUNCTION("IF(REGEXMATCH(I1500,""(?i)robotics""),1,0)"),0.0)</f>
        <v>0</v>
      </c>
      <c r="M1500" s="3">
        <f>IFERROR(__xludf.DUMMYFUNCTION("IF(REGEXMATCH(I1500,""(?i)coding club""),1,0)"),0.0)</f>
        <v>0</v>
      </c>
      <c r="N1500" s="3">
        <f>IFERROR(__xludf.DUMMYFUNCTION("IF(REGEXMATCH(I1500,""(?i)entrepreneurship cell""),1,0)"),1.0)</f>
        <v>1</v>
      </c>
      <c r="O1500" s="3">
        <f>IFERROR(__xludf.DUMMYFUNCTION("IF(REGEXMATCH(I1500,""(?i)cultural club""),1,0)"),0.0)</f>
        <v>0</v>
      </c>
      <c r="P1500" s="3">
        <f>IFERROR(__xludf.DUMMYFUNCTION("IF(REGEXMATCH(I1500,""(?i)sports club""),1,0)"),1.0)</f>
        <v>1</v>
      </c>
      <c r="Q1500" s="3" t="s">
        <v>395</v>
      </c>
      <c r="R1500" s="3">
        <f>IFERROR(__xludf.DUMMYFUNCTION("COUNTA(SPLIT(Q1500,"",""))"),2.0)</f>
        <v>2</v>
      </c>
      <c r="S1500" s="3">
        <f>IFERROR(__xludf.DUMMYFUNCTION("IF(REGEXMATCH(Q1500,""(?i)c\+\+""),1,0)"),1.0)</f>
        <v>1</v>
      </c>
      <c r="T1500" s="3">
        <f>IFERROR(__xludf.DUMMYFUNCTION("IF(REGEXMATCH(Q1500,""(?i)machine learning""),1,0)"),0.0)</f>
        <v>0</v>
      </c>
      <c r="U1500" s="3">
        <f>IFERROR(__xludf.DUMMYFUNCTION("IF(REGEXMATCH(Q1500,""(?i)python""),1,0)"),0.0)</f>
        <v>0</v>
      </c>
      <c r="V1500" s="3">
        <f>IFERROR(__xludf.DUMMYFUNCTION("IF(REGEXMATCH(Q1500,""(?i)java""),1,0)"),0.0)</f>
        <v>0</v>
      </c>
      <c r="W1500" s="3">
        <f>IFERROR(__xludf.DUMMYFUNCTION("IF(REGEXMATCH(Q1500,""(?i)sql""),1,0)"),0.0)</f>
        <v>0</v>
      </c>
      <c r="X1500" s="3">
        <f>IFERROR(__xludf.DUMMYFUNCTION("IF(REGEXMATCH(Q1500,""(?i)web development""),1,0)"),0.0)</f>
        <v>0</v>
      </c>
      <c r="Y1500" s="3">
        <f>IFERROR(__xludf.DUMMYFUNCTION("IF(REGEXMATCH(Q1500,""(?i)data science""),1,0)"),1.0)</f>
        <v>1</v>
      </c>
      <c r="Z1500" s="3" t="s">
        <v>55</v>
      </c>
      <c r="AA1500" s="3" t="s">
        <v>48</v>
      </c>
      <c r="AB1500" s="3" t="s">
        <v>66</v>
      </c>
      <c r="AC1500" s="3" t="s">
        <v>61</v>
      </c>
      <c r="AD1500" s="3">
        <v>10.33</v>
      </c>
      <c r="AE1500" s="3" t="s">
        <v>61</v>
      </c>
      <c r="AF1500" s="3">
        <v>6.19</v>
      </c>
      <c r="AG1500" s="3">
        <v>5.48</v>
      </c>
      <c r="AH1500" s="3">
        <v>7.88</v>
      </c>
      <c r="AI1500" s="3">
        <v>9.09</v>
      </c>
      <c r="AJ1500" s="3">
        <v>7.92</v>
      </c>
      <c r="AK1500" s="3">
        <v>5.11</v>
      </c>
      <c r="AL1500" s="3">
        <v>6.48</v>
      </c>
      <c r="AM1500" s="3">
        <v>6.8</v>
      </c>
    </row>
    <row r="1501">
      <c r="A1501" s="3" t="s">
        <v>3074</v>
      </c>
      <c r="B1501" s="3" t="s">
        <v>256</v>
      </c>
      <c r="C1501" s="4">
        <v>23.0</v>
      </c>
      <c r="D1501" s="3" t="s">
        <v>58</v>
      </c>
      <c r="E1501" s="3" t="s">
        <v>82</v>
      </c>
      <c r="F1501" s="5">
        <v>7.62</v>
      </c>
      <c r="G1501" s="3">
        <v>1.0</v>
      </c>
      <c r="H1501" s="5">
        <v>94.0</v>
      </c>
      <c r="I1501" s="3" t="s">
        <v>339</v>
      </c>
      <c r="J1501" s="3">
        <f>IFERROR(__xludf.DUMMYFUNCTION("COUNTA(SPLIT(I1501,"",""))"),2.0)</f>
        <v>2</v>
      </c>
      <c r="K1501" s="3">
        <f>IFERROR(__xludf.DUMMYFUNCTION("IF(REGEXMATCH(I1501,""(?i)literary society""),1,0)"),0.0)</f>
        <v>0</v>
      </c>
      <c r="L1501" s="3">
        <f>IFERROR(__xludf.DUMMYFUNCTION("IF(REGEXMATCH(I1501,""(?i)robotics""),1,0)"),1.0)</f>
        <v>1</v>
      </c>
      <c r="M1501" s="3">
        <f>IFERROR(__xludf.DUMMYFUNCTION("IF(REGEXMATCH(I1501,""(?i)coding club""),1,0)"),0.0)</f>
        <v>0</v>
      </c>
      <c r="N1501" s="3">
        <f>IFERROR(__xludf.DUMMYFUNCTION("IF(REGEXMATCH(I1501,""(?i)entrepreneurship cell""),1,0)"),0.0)</f>
        <v>0</v>
      </c>
      <c r="O1501" s="3">
        <f>IFERROR(__xludf.DUMMYFUNCTION("IF(REGEXMATCH(I1501,""(?i)cultural club""),1,0)"),0.0)</f>
        <v>0</v>
      </c>
      <c r="P1501" s="3">
        <f>IFERROR(__xludf.DUMMYFUNCTION("IF(REGEXMATCH(I1501,""(?i)sports club""),1,0)"),1.0)</f>
        <v>1</v>
      </c>
      <c r="Q1501" s="3" t="s">
        <v>1584</v>
      </c>
      <c r="R1501" s="3">
        <f>IFERROR(__xludf.DUMMYFUNCTION("COUNTA(SPLIT(Q1501,"",""))"),5.0)</f>
        <v>5</v>
      </c>
      <c r="S1501" s="3">
        <f>IFERROR(__xludf.DUMMYFUNCTION("IF(REGEXMATCH(Q1501,""(?i)c\+\+""),1,0)"),1.0)</f>
        <v>1</v>
      </c>
      <c r="T1501" s="3">
        <f>IFERROR(__xludf.DUMMYFUNCTION("IF(REGEXMATCH(Q1501,""(?i)machine learning""),1,0)"),1.0)</f>
        <v>1</v>
      </c>
      <c r="U1501" s="3">
        <f>IFERROR(__xludf.DUMMYFUNCTION("IF(REGEXMATCH(Q1501,""(?i)python""),1,0)"),0.0)</f>
        <v>0</v>
      </c>
      <c r="V1501" s="3">
        <f>IFERROR(__xludf.DUMMYFUNCTION("IF(REGEXMATCH(Q1501,""(?i)java""),1,0)"),1.0)</f>
        <v>1</v>
      </c>
      <c r="W1501" s="3">
        <f>IFERROR(__xludf.DUMMYFUNCTION("IF(REGEXMATCH(Q1501,""(?i)sql""),1,0)"),1.0)</f>
        <v>1</v>
      </c>
      <c r="X1501" s="3">
        <f>IFERROR(__xludf.DUMMYFUNCTION("IF(REGEXMATCH(Q1501,""(?i)web development""),1,0)"),0.0)</f>
        <v>0</v>
      </c>
      <c r="Y1501" s="3">
        <f>IFERROR(__xludf.DUMMYFUNCTION("IF(REGEXMATCH(Q1501,""(?i)data science""),1,0)"),1.0)</f>
        <v>1</v>
      </c>
      <c r="Z1501" s="3" t="s">
        <v>55</v>
      </c>
      <c r="AA1501" s="3" t="s">
        <v>48</v>
      </c>
      <c r="AB1501" s="3" t="s">
        <v>47</v>
      </c>
      <c r="AC1501" s="3" t="s">
        <v>48</v>
      </c>
      <c r="AD1501" s="3">
        <v>0.0</v>
      </c>
      <c r="AE1501" s="3" t="s">
        <v>49</v>
      </c>
      <c r="AF1501" s="3">
        <v>7.41</v>
      </c>
      <c r="AG1501" s="3">
        <v>6.4</v>
      </c>
      <c r="AH1501" s="3">
        <v>7.09</v>
      </c>
      <c r="AI1501" s="3">
        <v>8.59</v>
      </c>
      <c r="AJ1501" s="3">
        <v>7.12</v>
      </c>
      <c r="AK1501" s="3">
        <v>8.52</v>
      </c>
      <c r="AL1501" s="3">
        <v>8.2</v>
      </c>
      <c r="AM1501" s="3">
        <v>7.59</v>
      </c>
    </row>
    <row r="1502">
      <c r="A1502" s="3" t="s">
        <v>3075</v>
      </c>
      <c r="B1502" s="3" t="s">
        <v>3076</v>
      </c>
      <c r="C1502" s="4">
        <v>18.0</v>
      </c>
      <c r="D1502" s="3" t="s">
        <v>41</v>
      </c>
      <c r="E1502" s="3" t="s">
        <v>42</v>
      </c>
      <c r="F1502" s="5">
        <v>7.14</v>
      </c>
      <c r="G1502" s="3">
        <v>0.0</v>
      </c>
      <c r="H1502" s="5">
        <v>87.29</v>
      </c>
      <c r="I1502" s="3" t="s">
        <v>209</v>
      </c>
      <c r="J1502" s="3">
        <f>IFERROR(__xludf.DUMMYFUNCTION("COUNTA(SPLIT(I1502,"",""))"),2.0)</f>
        <v>2</v>
      </c>
      <c r="K1502" s="3">
        <f>IFERROR(__xludf.DUMMYFUNCTION("IF(REGEXMATCH(I1502,""(?i)literary society""),1,0)"),0.0)</f>
        <v>0</v>
      </c>
      <c r="L1502" s="3">
        <f>IFERROR(__xludf.DUMMYFUNCTION("IF(REGEXMATCH(I1502,""(?i)robotics""),1,0)"),0.0)</f>
        <v>0</v>
      </c>
      <c r="M1502" s="3">
        <f>IFERROR(__xludf.DUMMYFUNCTION("IF(REGEXMATCH(I1502,""(?i)coding club""),1,0)"),0.0)</f>
        <v>0</v>
      </c>
      <c r="N1502" s="3">
        <f>IFERROR(__xludf.DUMMYFUNCTION("IF(REGEXMATCH(I1502,""(?i)entrepreneurship cell""),1,0)"),0.0)</f>
        <v>0</v>
      </c>
      <c r="O1502" s="3">
        <f>IFERROR(__xludf.DUMMYFUNCTION("IF(REGEXMATCH(I1502,""(?i)cultural club""),1,0)"),1.0)</f>
        <v>1</v>
      </c>
      <c r="P1502" s="3">
        <f>IFERROR(__xludf.DUMMYFUNCTION("IF(REGEXMATCH(I1502,""(?i)sports club""),1,0)"),1.0)</f>
        <v>1</v>
      </c>
      <c r="Q1502" s="3" t="s">
        <v>933</v>
      </c>
      <c r="R1502" s="3">
        <f>IFERROR(__xludf.DUMMYFUNCTION("COUNTA(SPLIT(Q1502,"",""))"),2.0)</f>
        <v>2</v>
      </c>
      <c r="S1502" s="3">
        <f>IFERROR(__xludf.DUMMYFUNCTION("IF(REGEXMATCH(Q1502,""(?i)c\+\+""),1,0)"),1.0)</f>
        <v>1</v>
      </c>
      <c r="T1502" s="3">
        <f>IFERROR(__xludf.DUMMYFUNCTION("IF(REGEXMATCH(Q1502,""(?i)machine learning""),1,0)"),1.0)</f>
        <v>1</v>
      </c>
      <c r="U1502" s="3">
        <f>IFERROR(__xludf.DUMMYFUNCTION("IF(REGEXMATCH(Q1502,""(?i)python""),1,0)"),0.0)</f>
        <v>0</v>
      </c>
      <c r="V1502" s="3">
        <f>IFERROR(__xludf.DUMMYFUNCTION("IF(REGEXMATCH(Q1502,""(?i)java""),1,0)"),0.0)</f>
        <v>0</v>
      </c>
      <c r="W1502" s="3">
        <f>IFERROR(__xludf.DUMMYFUNCTION("IF(REGEXMATCH(Q1502,""(?i)sql""),1,0)"),0.0)</f>
        <v>0</v>
      </c>
      <c r="X1502" s="3">
        <f>IFERROR(__xludf.DUMMYFUNCTION("IF(REGEXMATCH(Q1502,""(?i)web development""),1,0)"),0.0)</f>
        <v>0</v>
      </c>
      <c r="Y1502" s="3">
        <f>IFERROR(__xludf.DUMMYFUNCTION("IF(REGEXMATCH(Q1502,""(?i)data science""),1,0)"),0.0)</f>
        <v>0</v>
      </c>
      <c r="Z1502" s="3" t="s">
        <v>45</v>
      </c>
      <c r="AA1502" s="3" t="s">
        <v>67</v>
      </c>
      <c r="AB1502" s="3" t="s">
        <v>47</v>
      </c>
      <c r="AC1502" s="3" t="s">
        <v>48</v>
      </c>
      <c r="AD1502" s="3">
        <v>0.0</v>
      </c>
      <c r="AE1502" s="3" t="s">
        <v>49</v>
      </c>
      <c r="AF1502" s="3">
        <v>8.67</v>
      </c>
      <c r="AG1502" s="3">
        <v>6.56</v>
      </c>
      <c r="AH1502" s="3">
        <v>7.15</v>
      </c>
      <c r="AI1502" s="3">
        <v>7.62</v>
      </c>
      <c r="AJ1502" s="3">
        <v>7.23</v>
      </c>
      <c r="AK1502" s="3">
        <v>7.26</v>
      </c>
      <c r="AL1502" s="3">
        <v>6.94</v>
      </c>
      <c r="AM1502" s="3">
        <v>5.7</v>
      </c>
    </row>
    <row r="1503">
      <c r="A1503" s="3" t="s">
        <v>3077</v>
      </c>
      <c r="B1503" s="3" t="s">
        <v>57</v>
      </c>
      <c r="C1503" s="4">
        <v>22.0</v>
      </c>
      <c r="D1503" s="3" t="s">
        <v>58</v>
      </c>
      <c r="E1503" s="3" t="s">
        <v>92</v>
      </c>
      <c r="F1503" s="5">
        <v>7.06</v>
      </c>
      <c r="G1503" s="3">
        <v>2.0</v>
      </c>
      <c r="H1503" s="5">
        <v>63.61</v>
      </c>
      <c r="I1503" s="3" t="s">
        <v>474</v>
      </c>
      <c r="J1503" s="3">
        <f>IFERROR(__xludf.DUMMYFUNCTION("COUNTA(SPLIT(I1503,"",""))"),2.0)</f>
        <v>2</v>
      </c>
      <c r="K1503" s="3">
        <f>IFERROR(__xludf.DUMMYFUNCTION("IF(REGEXMATCH(I1503,""(?i)literary society""),1,0)"),0.0)</f>
        <v>0</v>
      </c>
      <c r="L1503" s="3">
        <f>IFERROR(__xludf.DUMMYFUNCTION("IF(REGEXMATCH(I1503,""(?i)robotics""),1,0)"),1.0)</f>
        <v>1</v>
      </c>
      <c r="M1503" s="3">
        <f>IFERROR(__xludf.DUMMYFUNCTION("IF(REGEXMATCH(I1503,""(?i)coding club""),1,0)"),0.0)</f>
        <v>0</v>
      </c>
      <c r="N1503" s="3">
        <f>IFERROR(__xludf.DUMMYFUNCTION("IF(REGEXMATCH(I1503,""(?i)entrepreneurship cell""),1,0)"),0.0)</f>
        <v>0</v>
      </c>
      <c r="O1503" s="3">
        <f>IFERROR(__xludf.DUMMYFUNCTION("IF(REGEXMATCH(I1503,""(?i)cultural club""),1,0)"),0.0)</f>
        <v>0</v>
      </c>
      <c r="P1503" s="3">
        <f>IFERROR(__xludf.DUMMYFUNCTION("IF(REGEXMATCH(I1503,""(?i)sports club""),1,0)"),1.0)</f>
        <v>1</v>
      </c>
      <c r="Q1503" s="3" t="s">
        <v>1894</v>
      </c>
      <c r="R1503" s="3">
        <f>IFERROR(__xludf.DUMMYFUNCTION("COUNTA(SPLIT(Q1503,"",""))"),5.0)</f>
        <v>5</v>
      </c>
      <c r="S1503" s="3">
        <f>IFERROR(__xludf.DUMMYFUNCTION("IF(REGEXMATCH(Q1503,""(?i)c\+\+""),1,0)"),1.0)</f>
        <v>1</v>
      </c>
      <c r="T1503" s="3">
        <f>IFERROR(__xludf.DUMMYFUNCTION("IF(REGEXMATCH(Q1503,""(?i)machine learning""),1,0)"),1.0)</f>
        <v>1</v>
      </c>
      <c r="U1503" s="3">
        <f>IFERROR(__xludf.DUMMYFUNCTION("IF(REGEXMATCH(Q1503,""(?i)python""),1,0)"),1.0)</f>
        <v>1</v>
      </c>
      <c r="V1503" s="3">
        <f>IFERROR(__xludf.DUMMYFUNCTION("IF(REGEXMATCH(Q1503,""(?i)java""),1,0)"),1.0)</f>
        <v>1</v>
      </c>
      <c r="W1503" s="3">
        <f>IFERROR(__xludf.DUMMYFUNCTION("IF(REGEXMATCH(Q1503,""(?i)sql""),1,0)"),0.0)</f>
        <v>0</v>
      </c>
      <c r="X1503" s="3">
        <f>IFERROR(__xludf.DUMMYFUNCTION("IF(REGEXMATCH(Q1503,""(?i)web development""),1,0)"),1.0)</f>
        <v>1</v>
      </c>
      <c r="Y1503" s="3">
        <f>IFERROR(__xludf.DUMMYFUNCTION("IF(REGEXMATCH(Q1503,""(?i)data science""),1,0)"),0.0)</f>
        <v>0</v>
      </c>
      <c r="Z1503" s="3" t="s">
        <v>45</v>
      </c>
      <c r="AA1503" s="3" t="s">
        <v>72</v>
      </c>
      <c r="AB1503" s="3" t="s">
        <v>47</v>
      </c>
      <c r="AC1503" s="3" t="s">
        <v>48</v>
      </c>
      <c r="AD1503" s="3">
        <v>0.0</v>
      </c>
      <c r="AE1503" s="3" t="s">
        <v>49</v>
      </c>
      <c r="AF1503" s="3">
        <v>7.34</v>
      </c>
      <c r="AG1503" s="3">
        <v>6.99</v>
      </c>
      <c r="AH1503" s="3">
        <v>7.77</v>
      </c>
      <c r="AI1503" s="3">
        <v>5.85</v>
      </c>
      <c r="AJ1503" s="3">
        <v>6.22</v>
      </c>
      <c r="AK1503" s="3">
        <v>7.77</v>
      </c>
      <c r="AL1503" s="3">
        <v>6.2</v>
      </c>
      <c r="AM1503" s="3">
        <v>8.38</v>
      </c>
    </row>
    <row r="1504">
      <c r="A1504" s="3" t="s">
        <v>3078</v>
      </c>
      <c r="B1504" s="3" t="s">
        <v>57</v>
      </c>
      <c r="C1504" s="4">
        <v>23.0</v>
      </c>
      <c r="D1504" s="3" t="s">
        <v>58</v>
      </c>
      <c r="E1504" s="3" t="s">
        <v>42</v>
      </c>
      <c r="F1504" s="5">
        <v>6.42</v>
      </c>
      <c r="G1504" s="3">
        <v>0.0</v>
      </c>
      <c r="H1504" s="5">
        <v>83.75</v>
      </c>
      <c r="I1504" s="3" t="s">
        <v>760</v>
      </c>
      <c r="J1504" s="3">
        <f>IFERROR(__xludf.DUMMYFUNCTION("COUNTA(SPLIT(I1504,"",""))"),2.0)</f>
        <v>2</v>
      </c>
      <c r="K1504" s="3">
        <f>IFERROR(__xludf.DUMMYFUNCTION("IF(REGEXMATCH(I1504,""(?i)literary society""),1,0)"),0.0)</f>
        <v>0</v>
      </c>
      <c r="L1504" s="3">
        <f>IFERROR(__xludf.DUMMYFUNCTION("IF(REGEXMATCH(I1504,""(?i)robotics""),1,0)"),1.0)</f>
        <v>1</v>
      </c>
      <c r="M1504" s="3">
        <f>IFERROR(__xludf.DUMMYFUNCTION("IF(REGEXMATCH(I1504,""(?i)coding club""),1,0)"),0.0)</f>
        <v>0</v>
      </c>
      <c r="N1504" s="3">
        <f>IFERROR(__xludf.DUMMYFUNCTION("IF(REGEXMATCH(I1504,""(?i)entrepreneurship cell""),1,0)"),1.0)</f>
        <v>1</v>
      </c>
      <c r="O1504" s="3">
        <f>IFERROR(__xludf.DUMMYFUNCTION("IF(REGEXMATCH(I1504,""(?i)cultural club""),1,0)"),0.0)</f>
        <v>0</v>
      </c>
      <c r="P1504" s="3">
        <f>IFERROR(__xludf.DUMMYFUNCTION("IF(REGEXMATCH(I1504,""(?i)sports club""),1,0)"),0.0)</f>
        <v>0</v>
      </c>
      <c r="Q1504" s="3" t="s">
        <v>1793</v>
      </c>
      <c r="R1504" s="3">
        <f>IFERROR(__xludf.DUMMYFUNCTION("COUNTA(SPLIT(Q1504,"",""))"),4.0)</f>
        <v>4</v>
      </c>
      <c r="S1504" s="3">
        <f>IFERROR(__xludf.DUMMYFUNCTION("IF(REGEXMATCH(Q1504,""(?i)c\+\+""),1,0)"),0.0)</f>
        <v>0</v>
      </c>
      <c r="T1504" s="3">
        <f>IFERROR(__xludf.DUMMYFUNCTION("IF(REGEXMATCH(Q1504,""(?i)machine learning""),1,0)"),0.0)</f>
        <v>0</v>
      </c>
      <c r="U1504" s="3">
        <f>IFERROR(__xludf.DUMMYFUNCTION("IF(REGEXMATCH(Q1504,""(?i)python""),1,0)"),1.0)</f>
        <v>1</v>
      </c>
      <c r="V1504" s="3">
        <f>IFERROR(__xludf.DUMMYFUNCTION("IF(REGEXMATCH(Q1504,""(?i)java""),1,0)"),0.0)</f>
        <v>0</v>
      </c>
      <c r="W1504" s="3">
        <f>IFERROR(__xludf.DUMMYFUNCTION("IF(REGEXMATCH(Q1504,""(?i)sql""),1,0)"),1.0)</f>
        <v>1</v>
      </c>
      <c r="X1504" s="3">
        <f>IFERROR(__xludf.DUMMYFUNCTION("IF(REGEXMATCH(Q1504,""(?i)web development""),1,0)"),1.0)</f>
        <v>1</v>
      </c>
      <c r="Y1504" s="3">
        <f>IFERROR(__xludf.DUMMYFUNCTION("IF(REGEXMATCH(Q1504,""(?i)data science""),1,0)"),1.0)</f>
        <v>1</v>
      </c>
      <c r="Z1504" s="3" t="s">
        <v>55</v>
      </c>
      <c r="AA1504" s="3" t="s">
        <v>48</v>
      </c>
      <c r="AB1504" s="3" t="s">
        <v>66</v>
      </c>
      <c r="AC1504" s="3" t="s">
        <v>98</v>
      </c>
      <c r="AD1504" s="3">
        <v>12.79</v>
      </c>
      <c r="AE1504" s="3" t="s">
        <v>72</v>
      </c>
      <c r="AF1504" s="3">
        <v>7.4</v>
      </c>
      <c r="AG1504" s="3">
        <v>6.17</v>
      </c>
      <c r="AH1504" s="3">
        <v>6.0</v>
      </c>
      <c r="AI1504" s="3">
        <v>6.72</v>
      </c>
      <c r="AJ1504" s="3">
        <v>8.37</v>
      </c>
      <c r="AK1504" s="3">
        <v>5.83</v>
      </c>
      <c r="AL1504" s="3">
        <v>4.37</v>
      </c>
      <c r="AM1504" s="3">
        <v>6.48</v>
      </c>
    </row>
    <row r="1505">
      <c r="A1505" s="3" t="s">
        <v>3079</v>
      </c>
      <c r="B1505" s="3" t="s">
        <v>3080</v>
      </c>
      <c r="C1505" s="4">
        <v>18.0</v>
      </c>
      <c r="D1505" s="3" t="s">
        <v>58</v>
      </c>
      <c r="E1505" s="3" t="s">
        <v>70</v>
      </c>
      <c r="F1505" s="5">
        <v>6.9</v>
      </c>
      <c r="G1505" s="3">
        <v>1.0</v>
      </c>
      <c r="H1505" s="5">
        <v>74.51</v>
      </c>
      <c r="I1505" s="3" t="s">
        <v>14</v>
      </c>
      <c r="J1505" s="3">
        <f>IFERROR(__xludf.DUMMYFUNCTION("COUNTA(SPLIT(I1505,"",""))"),1.0)</f>
        <v>1</v>
      </c>
      <c r="K1505" s="3">
        <f>IFERROR(__xludf.DUMMYFUNCTION("IF(REGEXMATCH(I1505,""(?i)literary society""),1,0)"),0.0)</f>
        <v>0</v>
      </c>
      <c r="L1505" s="3">
        <f>IFERROR(__xludf.DUMMYFUNCTION("IF(REGEXMATCH(I1505,""(?i)robotics""),1,0)"),0.0)</f>
        <v>0</v>
      </c>
      <c r="M1505" s="3">
        <f>IFERROR(__xludf.DUMMYFUNCTION("IF(REGEXMATCH(I1505,""(?i)coding club""),1,0)"),0.0)</f>
        <v>0</v>
      </c>
      <c r="N1505" s="3">
        <f>IFERROR(__xludf.DUMMYFUNCTION("IF(REGEXMATCH(I1505,""(?i)entrepreneurship cell""),1,0)"),0.0)</f>
        <v>0</v>
      </c>
      <c r="O1505" s="3">
        <f>IFERROR(__xludf.DUMMYFUNCTION("IF(REGEXMATCH(I1505,""(?i)cultural club""),1,0)"),1.0)</f>
        <v>1</v>
      </c>
      <c r="P1505" s="3">
        <f>IFERROR(__xludf.DUMMYFUNCTION("IF(REGEXMATCH(I1505,""(?i)sports club""),1,0)"),0.0)</f>
        <v>0</v>
      </c>
      <c r="Q1505" s="3" t="s">
        <v>3081</v>
      </c>
      <c r="R1505" s="3">
        <f>IFERROR(__xludf.DUMMYFUNCTION("COUNTA(SPLIT(Q1505,"",""))"),4.0)</f>
        <v>4</v>
      </c>
      <c r="S1505" s="3">
        <f>IFERROR(__xludf.DUMMYFUNCTION("IF(REGEXMATCH(Q1505,""(?i)c\+\+""),1,0)"),1.0)</f>
        <v>1</v>
      </c>
      <c r="T1505" s="3">
        <f>IFERROR(__xludf.DUMMYFUNCTION("IF(REGEXMATCH(Q1505,""(?i)machine learning""),1,0)"),1.0)</f>
        <v>1</v>
      </c>
      <c r="U1505" s="3">
        <f>IFERROR(__xludf.DUMMYFUNCTION("IF(REGEXMATCH(Q1505,""(?i)python""),1,0)"),1.0)</f>
        <v>1</v>
      </c>
      <c r="V1505" s="3">
        <f>IFERROR(__xludf.DUMMYFUNCTION("IF(REGEXMATCH(Q1505,""(?i)java""),1,0)"),0.0)</f>
        <v>0</v>
      </c>
      <c r="W1505" s="3">
        <f>IFERROR(__xludf.DUMMYFUNCTION("IF(REGEXMATCH(Q1505,""(?i)sql""),1,0)"),0.0)</f>
        <v>0</v>
      </c>
      <c r="X1505" s="3">
        <f>IFERROR(__xludf.DUMMYFUNCTION("IF(REGEXMATCH(Q1505,""(?i)web development""),1,0)"),1.0)</f>
        <v>1</v>
      </c>
      <c r="Y1505" s="3">
        <f>IFERROR(__xludf.DUMMYFUNCTION("IF(REGEXMATCH(Q1505,""(?i)data science""),1,0)"),0.0)</f>
        <v>0</v>
      </c>
      <c r="Z1505" s="3" t="s">
        <v>45</v>
      </c>
      <c r="AA1505" s="3" t="s">
        <v>46</v>
      </c>
      <c r="AB1505" s="3" t="s">
        <v>47</v>
      </c>
      <c r="AC1505" s="3" t="s">
        <v>48</v>
      </c>
      <c r="AD1505" s="3">
        <v>0.0</v>
      </c>
      <c r="AE1505" s="3" t="s">
        <v>49</v>
      </c>
      <c r="AF1505" s="3">
        <v>8.01</v>
      </c>
      <c r="AG1505" s="3">
        <v>5.79</v>
      </c>
      <c r="AH1505" s="3">
        <v>6.08</v>
      </c>
      <c r="AI1505" s="3">
        <v>8.45</v>
      </c>
      <c r="AJ1505" s="3">
        <v>7.05</v>
      </c>
      <c r="AK1505" s="3">
        <v>6.83</v>
      </c>
      <c r="AL1505" s="3">
        <v>7.24</v>
      </c>
      <c r="AM1505" s="3">
        <v>5.79</v>
      </c>
    </row>
    <row r="1506">
      <c r="A1506" s="3" t="s">
        <v>3082</v>
      </c>
      <c r="B1506" s="3" t="s">
        <v>91</v>
      </c>
      <c r="C1506" s="4">
        <v>21.0</v>
      </c>
      <c r="D1506" s="3" t="s">
        <v>41</v>
      </c>
      <c r="E1506" s="3" t="s">
        <v>92</v>
      </c>
      <c r="F1506" s="5">
        <v>6.64</v>
      </c>
      <c r="G1506" s="3">
        <v>1.0</v>
      </c>
      <c r="H1506" s="5">
        <v>79.1</v>
      </c>
      <c r="I1506" s="3" t="s">
        <v>14</v>
      </c>
      <c r="J1506" s="3">
        <f>IFERROR(__xludf.DUMMYFUNCTION("COUNTA(SPLIT(I1506,"",""))"),1.0)</f>
        <v>1</v>
      </c>
      <c r="K1506" s="3">
        <f>IFERROR(__xludf.DUMMYFUNCTION("IF(REGEXMATCH(I1506,""(?i)literary society""),1,0)"),0.0)</f>
        <v>0</v>
      </c>
      <c r="L1506" s="3">
        <f>IFERROR(__xludf.DUMMYFUNCTION("IF(REGEXMATCH(I1506,""(?i)robotics""),1,0)"),0.0)</f>
        <v>0</v>
      </c>
      <c r="M1506" s="3">
        <f>IFERROR(__xludf.DUMMYFUNCTION("IF(REGEXMATCH(I1506,""(?i)coding club""),1,0)"),0.0)</f>
        <v>0</v>
      </c>
      <c r="N1506" s="3">
        <f>IFERROR(__xludf.DUMMYFUNCTION("IF(REGEXMATCH(I1506,""(?i)entrepreneurship cell""),1,0)"),0.0)</f>
        <v>0</v>
      </c>
      <c r="O1506" s="3">
        <f>IFERROR(__xludf.DUMMYFUNCTION("IF(REGEXMATCH(I1506,""(?i)cultural club""),1,0)"),1.0)</f>
        <v>1</v>
      </c>
      <c r="P1506" s="3">
        <f>IFERROR(__xludf.DUMMYFUNCTION("IF(REGEXMATCH(I1506,""(?i)sports club""),1,0)"),0.0)</f>
        <v>0</v>
      </c>
      <c r="Q1506" s="3" t="s">
        <v>327</v>
      </c>
      <c r="R1506" s="3">
        <f>IFERROR(__xludf.DUMMYFUNCTION("COUNTA(SPLIT(Q1506,"",""))"),2.0)</f>
        <v>2</v>
      </c>
      <c r="S1506" s="3">
        <f>IFERROR(__xludf.DUMMYFUNCTION("IF(REGEXMATCH(Q1506,""(?i)c\+\+""),1,0)"),0.0)</f>
        <v>0</v>
      </c>
      <c r="T1506" s="3">
        <f>IFERROR(__xludf.DUMMYFUNCTION("IF(REGEXMATCH(Q1506,""(?i)machine learning""),1,0)"),1.0)</f>
        <v>1</v>
      </c>
      <c r="U1506" s="3">
        <f>IFERROR(__xludf.DUMMYFUNCTION("IF(REGEXMATCH(Q1506,""(?i)python""),1,0)"),0.0)</f>
        <v>0</v>
      </c>
      <c r="V1506" s="3">
        <f>IFERROR(__xludf.DUMMYFUNCTION("IF(REGEXMATCH(Q1506,""(?i)java""),1,0)"),1.0)</f>
        <v>1</v>
      </c>
      <c r="W1506" s="3">
        <f>IFERROR(__xludf.DUMMYFUNCTION("IF(REGEXMATCH(Q1506,""(?i)sql""),1,0)"),0.0)</f>
        <v>0</v>
      </c>
      <c r="X1506" s="3">
        <f>IFERROR(__xludf.DUMMYFUNCTION("IF(REGEXMATCH(Q1506,""(?i)web development""),1,0)"),0.0)</f>
        <v>0</v>
      </c>
      <c r="Y1506" s="3">
        <f>IFERROR(__xludf.DUMMYFUNCTION("IF(REGEXMATCH(Q1506,""(?i)data science""),1,0)"),0.0)</f>
        <v>0</v>
      </c>
      <c r="Z1506" s="3" t="s">
        <v>55</v>
      </c>
      <c r="AA1506" s="3" t="s">
        <v>48</v>
      </c>
      <c r="AB1506" s="3" t="s">
        <v>66</v>
      </c>
      <c r="AC1506" s="3" t="s">
        <v>72</v>
      </c>
      <c r="AD1506" s="3">
        <v>11.41</v>
      </c>
      <c r="AE1506" s="3" t="s">
        <v>75</v>
      </c>
      <c r="AF1506" s="3">
        <v>6.54</v>
      </c>
      <c r="AG1506" s="3">
        <v>7.19</v>
      </c>
      <c r="AH1506" s="3">
        <v>5.89</v>
      </c>
      <c r="AI1506" s="3">
        <v>6.0</v>
      </c>
      <c r="AJ1506" s="3">
        <v>6.37</v>
      </c>
      <c r="AK1506" s="3">
        <v>6.81</v>
      </c>
      <c r="AL1506" s="3">
        <v>7.14</v>
      </c>
      <c r="AM1506" s="3">
        <v>7.15</v>
      </c>
    </row>
    <row r="1507">
      <c r="A1507" s="3" t="s">
        <v>3083</v>
      </c>
      <c r="B1507" s="3" t="s">
        <v>57</v>
      </c>
      <c r="C1507" s="4">
        <v>19.0</v>
      </c>
      <c r="D1507" s="3" t="s">
        <v>58</v>
      </c>
      <c r="E1507" s="3" t="s">
        <v>52</v>
      </c>
      <c r="F1507" s="5">
        <v>7.56</v>
      </c>
      <c r="G1507" s="3">
        <v>1.0</v>
      </c>
      <c r="H1507" s="5">
        <v>70.26</v>
      </c>
      <c r="I1507" s="3" t="s">
        <v>521</v>
      </c>
      <c r="J1507" s="3">
        <f>IFERROR(__xludf.DUMMYFUNCTION("COUNTA(SPLIT(I1507,"",""))"),2.0)</f>
        <v>2</v>
      </c>
      <c r="K1507" s="3">
        <f>IFERROR(__xludf.DUMMYFUNCTION("IF(REGEXMATCH(I1507,""(?i)literary society""),1,0)"),0.0)</f>
        <v>0</v>
      </c>
      <c r="L1507" s="3">
        <f>IFERROR(__xludf.DUMMYFUNCTION("IF(REGEXMATCH(I1507,""(?i)robotics""),1,0)"),0.0)</f>
        <v>0</v>
      </c>
      <c r="M1507" s="3">
        <f>IFERROR(__xludf.DUMMYFUNCTION("IF(REGEXMATCH(I1507,""(?i)coding club""),1,0)"),0.0)</f>
        <v>0</v>
      </c>
      <c r="N1507" s="3">
        <f>IFERROR(__xludf.DUMMYFUNCTION("IF(REGEXMATCH(I1507,""(?i)entrepreneurship cell""),1,0)"),1.0)</f>
        <v>1</v>
      </c>
      <c r="O1507" s="3">
        <f>IFERROR(__xludf.DUMMYFUNCTION("IF(REGEXMATCH(I1507,""(?i)cultural club""),1,0)"),1.0)</f>
        <v>1</v>
      </c>
      <c r="P1507" s="3">
        <f>IFERROR(__xludf.DUMMYFUNCTION("IF(REGEXMATCH(I1507,""(?i)sports club""),1,0)"),0.0)</f>
        <v>0</v>
      </c>
      <c r="Q1507" s="3" t="s">
        <v>1094</v>
      </c>
      <c r="R1507" s="3">
        <f>IFERROR(__xludf.DUMMYFUNCTION("COUNTA(SPLIT(Q1507,"",""))"),5.0)</f>
        <v>5</v>
      </c>
      <c r="S1507" s="3">
        <f>IFERROR(__xludf.DUMMYFUNCTION("IF(REGEXMATCH(Q1507,""(?i)c\+\+""),1,0)"),1.0)</f>
        <v>1</v>
      </c>
      <c r="T1507" s="3">
        <f>IFERROR(__xludf.DUMMYFUNCTION("IF(REGEXMATCH(Q1507,""(?i)machine learning""),1,0)"),1.0)</f>
        <v>1</v>
      </c>
      <c r="U1507" s="3">
        <f>IFERROR(__xludf.DUMMYFUNCTION("IF(REGEXMATCH(Q1507,""(?i)python""),1,0)"),1.0)</f>
        <v>1</v>
      </c>
      <c r="V1507" s="3">
        <f>IFERROR(__xludf.DUMMYFUNCTION("IF(REGEXMATCH(Q1507,""(?i)java""),1,0)"),0.0)</f>
        <v>0</v>
      </c>
      <c r="W1507" s="3">
        <f>IFERROR(__xludf.DUMMYFUNCTION("IF(REGEXMATCH(Q1507,""(?i)sql""),1,0)"),0.0)</f>
        <v>0</v>
      </c>
      <c r="X1507" s="3">
        <f>IFERROR(__xludf.DUMMYFUNCTION("IF(REGEXMATCH(Q1507,""(?i)web development""),1,0)"),1.0)</f>
        <v>1</v>
      </c>
      <c r="Y1507" s="3">
        <f>IFERROR(__xludf.DUMMYFUNCTION("IF(REGEXMATCH(Q1507,""(?i)data science""),1,0)"),1.0)</f>
        <v>1</v>
      </c>
      <c r="Z1507" s="3" t="s">
        <v>55</v>
      </c>
      <c r="AA1507" s="3" t="s">
        <v>48</v>
      </c>
      <c r="AB1507" s="3" t="s">
        <v>47</v>
      </c>
      <c r="AC1507" s="3" t="s">
        <v>48</v>
      </c>
      <c r="AD1507" s="3">
        <v>0.0</v>
      </c>
      <c r="AE1507" s="3" t="s">
        <v>49</v>
      </c>
      <c r="AF1507" s="3">
        <v>7.99</v>
      </c>
      <c r="AG1507" s="3">
        <v>7.93</v>
      </c>
      <c r="AH1507" s="3">
        <v>8.85</v>
      </c>
      <c r="AI1507" s="3">
        <v>7.11</v>
      </c>
      <c r="AJ1507" s="3">
        <v>8.85</v>
      </c>
      <c r="AK1507" s="3">
        <v>6.06</v>
      </c>
      <c r="AL1507" s="3">
        <v>6.79</v>
      </c>
      <c r="AM1507" s="3">
        <v>6.88</v>
      </c>
    </row>
    <row r="1508">
      <c r="A1508" s="3" t="s">
        <v>3084</v>
      </c>
      <c r="B1508" s="3" t="s">
        <v>3085</v>
      </c>
      <c r="C1508" s="4">
        <v>22.0</v>
      </c>
      <c r="D1508" s="3" t="s">
        <v>41</v>
      </c>
      <c r="E1508" s="3" t="s">
        <v>92</v>
      </c>
      <c r="F1508" s="5">
        <v>6.9</v>
      </c>
      <c r="G1508" s="3">
        <v>3.0</v>
      </c>
      <c r="H1508" s="5">
        <v>84.75</v>
      </c>
      <c r="I1508" s="3" t="s">
        <v>615</v>
      </c>
      <c r="J1508" s="3">
        <f>IFERROR(__xludf.DUMMYFUNCTION("COUNTA(SPLIT(I1508,"",""))"),2.0)</f>
        <v>2</v>
      </c>
      <c r="K1508" s="3">
        <f>IFERROR(__xludf.DUMMYFUNCTION("IF(REGEXMATCH(I1508,""(?i)literary society""),1,0)"),0.0)</f>
        <v>0</v>
      </c>
      <c r="L1508" s="3">
        <f>IFERROR(__xludf.DUMMYFUNCTION("IF(REGEXMATCH(I1508,""(?i)robotics""),1,0)"),1.0)</f>
        <v>1</v>
      </c>
      <c r="M1508" s="3">
        <f>IFERROR(__xludf.DUMMYFUNCTION("IF(REGEXMATCH(I1508,""(?i)coding club""),1,0)"),0.0)</f>
        <v>0</v>
      </c>
      <c r="N1508" s="3">
        <f>IFERROR(__xludf.DUMMYFUNCTION("IF(REGEXMATCH(I1508,""(?i)entrepreneurship cell""),1,0)"),1.0)</f>
        <v>1</v>
      </c>
      <c r="O1508" s="3">
        <f>IFERROR(__xludf.DUMMYFUNCTION("IF(REGEXMATCH(I1508,""(?i)cultural club""),1,0)"),0.0)</f>
        <v>0</v>
      </c>
      <c r="P1508" s="3">
        <f>IFERROR(__xludf.DUMMYFUNCTION("IF(REGEXMATCH(I1508,""(?i)sports club""),1,0)"),0.0)</f>
        <v>0</v>
      </c>
      <c r="Q1508" s="3" t="s">
        <v>3086</v>
      </c>
      <c r="R1508" s="3">
        <f>IFERROR(__xludf.DUMMYFUNCTION("COUNTA(SPLIT(Q1508,"",""))"),5.0)</f>
        <v>5</v>
      </c>
      <c r="S1508" s="3">
        <f>IFERROR(__xludf.DUMMYFUNCTION("IF(REGEXMATCH(Q1508,""(?i)c\+\+""),1,0)"),1.0)</f>
        <v>1</v>
      </c>
      <c r="T1508" s="3">
        <f>IFERROR(__xludf.DUMMYFUNCTION("IF(REGEXMATCH(Q1508,""(?i)machine learning""),1,0)"),1.0)</f>
        <v>1</v>
      </c>
      <c r="U1508" s="3">
        <f>IFERROR(__xludf.DUMMYFUNCTION("IF(REGEXMATCH(Q1508,""(?i)python""),1,0)"),0.0)</f>
        <v>0</v>
      </c>
      <c r="V1508" s="3">
        <f>IFERROR(__xludf.DUMMYFUNCTION("IF(REGEXMATCH(Q1508,""(?i)java""),1,0)"),1.0)</f>
        <v>1</v>
      </c>
      <c r="W1508" s="3">
        <f>IFERROR(__xludf.DUMMYFUNCTION("IF(REGEXMATCH(Q1508,""(?i)sql""),1,0)"),1.0)</f>
        <v>1</v>
      </c>
      <c r="X1508" s="3">
        <f>IFERROR(__xludf.DUMMYFUNCTION("IF(REGEXMATCH(Q1508,""(?i)web development""),1,0)"),0.0)</f>
        <v>0</v>
      </c>
      <c r="Y1508" s="3">
        <f>IFERROR(__xludf.DUMMYFUNCTION("IF(REGEXMATCH(Q1508,""(?i)data science""),1,0)"),1.0)</f>
        <v>1</v>
      </c>
      <c r="Z1508" s="3" t="s">
        <v>55</v>
      </c>
      <c r="AA1508" s="3" t="s">
        <v>48</v>
      </c>
      <c r="AB1508" s="3" t="s">
        <v>47</v>
      </c>
      <c r="AC1508" s="3" t="s">
        <v>48</v>
      </c>
      <c r="AD1508" s="3">
        <v>0.0</v>
      </c>
      <c r="AE1508" s="3" t="s">
        <v>49</v>
      </c>
      <c r="AF1508" s="3">
        <v>7.23</v>
      </c>
      <c r="AG1508" s="3">
        <v>7.23</v>
      </c>
      <c r="AH1508" s="3">
        <v>6.38</v>
      </c>
      <c r="AI1508" s="3">
        <v>6.74</v>
      </c>
      <c r="AJ1508" s="3">
        <v>6.06</v>
      </c>
      <c r="AK1508" s="3">
        <v>8.38</v>
      </c>
      <c r="AL1508" s="3">
        <v>7.26</v>
      </c>
      <c r="AM1508" s="3">
        <v>5.95</v>
      </c>
    </row>
    <row r="1509">
      <c r="A1509" s="3" t="s">
        <v>3087</v>
      </c>
      <c r="B1509" s="3" t="s">
        <v>40</v>
      </c>
      <c r="C1509" s="4">
        <v>19.0</v>
      </c>
      <c r="D1509" s="3" t="s">
        <v>41</v>
      </c>
      <c r="E1509" s="3" t="s">
        <v>52</v>
      </c>
      <c r="F1509" s="5">
        <v>7.3</v>
      </c>
      <c r="G1509" s="3">
        <v>0.0</v>
      </c>
      <c r="H1509" s="5">
        <v>78.74</v>
      </c>
      <c r="I1509" s="3" t="s">
        <v>2040</v>
      </c>
      <c r="J1509" s="3">
        <f>IFERROR(__xludf.DUMMYFUNCTION("COUNTA(SPLIT(I1509,"",""))"),3.0)</f>
        <v>3</v>
      </c>
      <c r="K1509" s="3">
        <f>IFERROR(__xludf.DUMMYFUNCTION("IF(REGEXMATCH(I1509,""(?i)literary society""),1,0)"),1.0)</f>
        <v>1</v>
      </c>
      <c r="L1509" s="3">
        <f>IFERROR(__xludf.DUMMYFUNCTION("IF(REGEXMATCH(I1509,""(?i)robotics""),1,0)"),0.0)</f>
        <v>0</v>
      </c>
      <c r="M1509" s="3">
        <f>IFERROR(__xludf.DUMMYFUNCTION("IF(REGEXMATCH(I1509,""(?i)coding club""),1,0)"),0.0)</f>
        <v>0</v>
      </c>
      <c r="N1509" s="3">
        <f>IFERROR(__xludf.DUMMYFUNCTION("IF(REGEXMATCH(I1509,""(?i)entrepreneurship cell""),1,0)"),1.0)</f>
        <v>1</v>
      </c>
      <c r="O1509" s="3">
        <f>IFERROR(__xludf.DUMMYFUNCTION("IF(REGEXMATCH(I1509,""(?i)cultural club""),1,0)"),0.0)</f>
        <v>0</v>
      </c>
      <c r="P1509" s="3">
        <f>IFERROR(__xludf.DUMMYFUNCTION("IF(REGEXMATCH(I1509,""(?i)sports club""),1,0)"),1.0)</f>
        <v>1</v>
      </c>
      <c r="Q1509" s="3" t="s">
        <v>2355</v>
      </c>
      <c r="R1509" s="3">
        <f>IFERROR(__xludf.DUMMYFUNCTION("COUNTA(SPLIT(Q1509,"",""))"),4.0)</f>
        <v>4</v>
      </c>
      <c r="S1509" s="3">
        <f>IFERROR(__xludf.DUMMYFUNCTION("IF(REGEXMATCH(Q1509,""(?i)c\+\+""),1,0)"),0.0)</f>
        <v>0</v>
      </c>
      <c r="T1509" s="3">
        <f>IFERROR(__xludf.DUMMYFUNCTION("IF(REGEXMATCH(Q1509,""(?i)machine learning""),1,0)"),1.0)</f>
        <v>1</v>
      </c>
      <c r="U1509" s="3">
        <f>IFERROR(__xludf.DUMMYFUNCTION("IF(REGEXMATCH(Q1509,""(?i)python""),1,0)"),0.0)</f>
        <v>0</v>
      </c>
      <c r="V1509" s="3">
        <f>IFERROR(__xludf.DUMMYFUNCTION("IF(REGEXMATCH(Q1509,""(?i)java""),1,0)"),1.0)</f>
        <v>1</v>
      </c>
      <c r="W1509" s="3">
        <f>IFERROR(__xludf.DUMMYFUNCTION("IF(REGEXMATCH(Q1509,""(?i)sql""),1,0)"),1.0)</f>
        <v>1</v>
      </c>
      <c r="X1509" s="3">
        <f>IFERROR(__xludf.DUMMYFUNCTION("IF(REGEXMATCH(Q1509,""(?i)web development""),1,0)"),1.0)</f>
        <v>1</v>
      </c>
      <c r="Y1509" s="3">
        <f>IFERROR(__xludf.DUMMYFUNCTION("IF(REGEXMATCH(Q1509,""(?i)data science""),1,0)"),0.0)</f>
        <v>0</v>
      </c>
      <c r="Z1509" s="3" t="s">
        <v>45</v>
      </c>
      <c r="AA1509" s="3" t="s">
        <v>61</v>
      </c>
      <c r="AB1509" s="3" t="s">
        <v>66</v>
      </c>
      <c r="AC1509" s="3" t="s">
        <v>98</v>
      </c>
      <c r="AD1509" s="3">
        <v>13.17</v>
      </c>
      <c r="AE1509" s="3" t="s">
        <v>72</v>
      </c>
      <c r="AF1509" s="3">
        <v>6.4</v>
      </c>
      <c r="AG1509" s="3">
        <v>7.14</v>
      </c>
      <c r="AH1509" s="3">
        <v>7.07</v>
      </c>
      <c r="AI1509" s="3">
        <v>7.97</v>
      </c>
      <c r="AJ1509" s="3">
        <v>7.97</v>
      </c>
      <c r="AK1509" s="3">
        <v>7.49</v>
      </c>
      <c r="AL1509" s="3">
        <v>6.64</v>
      </c>
      <c r="AM1509" s="3">
        <v>7.74</v>
      </c>
    </row>
    <row r="1510">
      <c r="A1510" s="3" t="s">
        <v>3088</v>
      </c>
      <c r="B1510" s="3" t="s">
        <v>3089</v>
      </c>
      <c r="C1510" s="4">
        <v>21.0</v>
      </c>
      <c r="D1510" s="3" t="s">
        <v>58</v>
      </c>
      <c r="E1510" s="3" t="s">
        <v>59</v>
      </c>
      <c r="F1510" s="5">
        <v>6.23</v>
      </c>
      <c r="G1510" s="3">
        <v>1.0</v>
      </c>
      <c r="H1510" s="5">
        <v>79.13</v>
      </c>
      <c r="I1510" s="3" t="s">
        <v>12</v>
      </c>
      <c r="J1510" s="3">
        <f>IFERROR(__xludf.DUMMYFUNCTION("COUNTA(SPLIT(I1510,"",""))"),1.0)</f>
        <v>1</v>
      </c>
      <c r="K1510" s="3">
        <f>IFERROR(__xludf.DUMMYFUNCTION("IF(REGEXMATCH(I1510,""(?i)literary society""),1,0)"),0.0)</f>
        <v>0</v>
      </c>
      <c r="L1510" s="3">
        <f>IFERROR(__xludf.DUMMYFUNCTION("IF(REGEXMATCH(I1510,""(?i)robotics""),1,0)"),0.0)</f>
        <v>0</v>
      </c>
      <c r="M1510" s="3">
        <f>IFERROR(__xludf.DUMMYFUNCTION("IF(REGEXMATCH(I1510,""(?i)coding club""),1,0)"),1.0)</f>
        <v>1</v>
      </c>
      <c r="N1510" s="3">
        <f>IFERROR(__xludf.DUMMYFUNCTION("IF(REGEXMATCH(I1510,""(?i)entrepreneurship cell""),1,0)"),0.0)</f>
        <v>0</v>
      </c>
      <c r="O1510" s="3">
        <f>IFERROR(__xludf.DUMMYFUNCTION("IF(REGEXMATCH(I1510,""(?i)cultural club""),1,0)"),0.0)</f>
        <v>0</v>
      </c>
      <c r="P1510" s="3">
        <f>IFERROR(__xludf.DUMMYFUNCTION("IF(REGEXMATCH(I1510,""(?i)sports club""),1,0)"),0.0)</f>
        <v>0</v>
      </c>
      <c r="Q1510" s="3" t="s">
        <v>1935</v>
      </c>
      <c r="R1510" s="3">
        <f>IFERROR(__xludf.DUMMYFUNCTION("COUNTA(SPLIT(Q1510,"",""))"),4.0)</f>
        <v>4</v>
      </c>
      <c r="S1510" s="3">
        <f>IFERROR(__xludf.DUMMYFUNCTION("IF(REGEXMATCH(Q1510,""(?i)c\+\+""),1,0)"),1.0)</f>
        <v>1</v>
      </c>
      <c r="T1510" s="3">
        <f>IFERROR(__xludf.DUMMYFUNCTION("IF(REGEXMATCH(Q1510,""(?i)machine learning""),1,0)"),1.0)</f>
        <v>1</v>
      </c>
      <c r="U1510" s="3">
        <f>IFERROR(__xludf.DUMMYFUNCTION("IF(REGEXMATCH(Q1510,""(?i)python""),1,0)"),0.0)</f>
        <v>0</v>
      </c>
      <c r="V1510" s="3">
        <f>IFERROR(__xludf.DUMMYFUNCTION("IF(REGEXMATCH(Q1510,""(?i)java""),1,0)"),0.0)</f>
        <v>0</v>
      </c>
      <c r="W1510" s="3">
        <f>IFERROR(__xludf.DUMMYFUNCTION("IF(REGEXMATCH(Q1510,""(?i)sql""),1,0)"),0.0)</f>
        <v>0</v>
      </c>
      <c r="X1510" s="3">
        <f>IFERROR(__xludf.DUMMYFUNCTION("IF(REGEXMATCH(Q1510,""(?i)web development""),1,0)"),1.0)</f>
        <v>1</v>
      </c>
      <c r="Y1510" s="3">
        <f>IFERROR(__xludf.DUMMYFUNCTION("IF(REGEXMATCH(Q1510,""(?i)data science""),1,0)"),1.0)</f>
        <v>1</v>
      </c>
      <c r="Z1510" s="3" t="s">
        <v>55</v>
      </c>
      <c r="AA1510" s="3" t="s">
        <v>48</v>
      </c>
      <c r="AB1510" s="3" t="s">
        <v>66</v>
      </c>
      <c r="AC1510" s="3" t="s">
        <v>67</v>
      </c>
      <c r="AD1510" s="3">
        <v>3.36</v>
      </c>
      <c r="AE1510" s="3" t="s">
        <v>106</v>
      </c>
      <c r="AF1510" s="3">
        <v>6.36</v>
      </c>
      <c r="AG1510" s="3">
        <v>6.18</v>
      </c>
      <c r="AH1510" s="3">
        <v>6.23</v>
      </c>
      <c r="AI1510" s="3">
        <v>7.01</v>
      </c>
      <c r="AJ1510" s="3">
        <v>4.57</v>
      </c>
      <c r="AK1510" s="3">
        <v>5.49</v>
      </c>
      <c r="AL1510" s="3">
        <v>6.89</v>
      </c>
      <c r="AM1510" s="3">
        <v>7.12</v>
      </c>
    </row>
    <row r="1511">
      <c r="A1511" s="3" t="s">
        <v>3090</v>
      </c>
      <c r="B1511" s="3" t="s">
        <v>103</v>
      </c>
      <c r="C1511" s="4">
        <v>18.0</v>
      </c>
      <c r="D1511" s="3" t="s">
        <v>58</v>
      </c>
      <c r="E1511" s="3" t="s">
        <v>42</v>
      </c>
      <c r="F1511" s="5">
        <v>6.96</v>
      </c>
      <c r="G1511" s="3">
        <v>1.0</v>
      </c>
      <c r="H1511" s="5">
        <v>82.97</v>
      </c>
      <c r="I1511" s="3" t="s">
        <v>410</v>
      </c>
      <c r="J1511" s="3">
        <f>IFERROR(__xludf.DUMMYFUNCTION("COUNTA(SPLIT(I1511,"",""))"),3.0)</f>
        <v>3</v>
      </c>
      <c r="K1511" s="3">
        <f>IFERROR(__xludf.DUMMYFUNCTION("IF(REGEXMATCH(I1511,""(?i)literary society""),1,0)"),1.0)</f>
        <v>1</v>
      </c>
      <c r="L1511" s="3">
        <f>IFERROR(__xludf.DUMMYFUNCTION("IF(REGEXMATCH(I1511,""(?i)robotics""),1,0)"),1.0)</f>
        <v>1</v>
      </c>
      <c r="M1511" s="3">
        <f>IFERROR(__xludf.DUMMYFUNCTION("IF(REGEXMATCH(I1511,""(?i)coding club""),1,0)"),1.0)</f>
        <v>1</v>
      </c>
      <c r="N1511" s="3">
        <f>IFERROR(__xludf.DUMMYFUNCTION("IF(REGEXMATCH(I1511,""(?i)entrepreneurship cell""),1,0)"),0.0)</f>
        <v>0</v>
      </c>
      <c r="O1511" s="3">
        <f>IFERROR(__xludf.DUMMYFUNCTION("IF(REGEXMATCH(I1511,""(?i)cultural club""),1,0)"),0.0)</f>
        <v>0</v>
      </c>
      <c r="P1511" s="3">
        <f>IFERROR(__xludf.DUMMYFUNCTION("IF(REGEXMATCH(I1511,""(?i)sports club""),1,0)"),0.0)</f>
        <v>0</v>
      </c>
      <c r="Q1511" s="3" t="s">
        <v>1821</v>
      </c>
      <c r="R1511" s="3">
        <f>IFERROR(__xludf.DUMMYFUNCTION("COUNTA(SPLIT(Q1511,"",""))"),4.0)</f>
        <v>4</v>
      </c>
      <c r="S1511" s="3">
        <f>IFERROR(__xludf.DUMMYFUNCTION("IF(REGEXMATCH(Q1511,""(?i)c\+\+""),1,0)"),1.0)</f>
        <v>1</v>
      </c>
      <c r="T1511" s="3">
        <f>IFERROR(__xludf.DUMMYFUNCTION("IF(REGEXMATCH(Q1511,""(?i)machine learning""),1,0)"),0.0)</f>
        <v>0</v>
      </c>
      <c r="U1511" s="3">
        <f>IFERROR(__xludf.DUMMYFUNCTION("IF(REGEXMATCH(Q1511,""(?i)python""),1,0)"),1.0)</f>
        <v>1</v>
      </c>
      <c r="V1511" s="3">
        <f>IFERROR(__xludf.DUMMYFUNCTION("IF(REGEXMATCH(Q1511,""(?i)java""),1,0)"),1.0)</f>
        <v>1</v>
      </c>
      <c r="W1511" s="3">
        <f>IFERROR(__xludf.DUMMYFUNCTION("IF(REGEXMATCH(Q1511,""(?i)sql""),1,0)"),0.0)</f>
        <v>0</v>
      </c>
      <c r="X1511" s="3">
        <f>IFERROR(__xludf.DUMMYFUNCTION("IF(REGEXMATCH(Q1511,""(?i)web development""),1,0)"),1.0)</f>
        <v>1</v>
      </c>
      <c r="Y1511" s="3">
        <f>IFERROR(__xludf.DUMMYFUNCTION("IF(REGEXMATCH(Q1511,""(?i)data science""),1,0)"),0.0)</f>
        <v>0</v>
      </c>
      <c r="Z1511" s="3" t="s">
        <v>45</v>
      </c>
      <c r="AA1511" s="3" t="s">
        <v>72</v>
      </c>
      <c r="AB1511" s="3" t="s">
        <v>66</v>
      </c>
      <c r="AC1511" s="3" t="s">
        <v>72</v>
      </c>
      <c r="AD1511" s="3">
        <v>17.16</v>
      </c>
      <c r="AE1511" s="3" t="s">
        <v>61</v>
      </c>
      <c r="AF1511" s="3">
        <v>8.05</v>
      </c>
      <c r="AG1511" s="3">
        <v>5.16</v>
      </c>
      <c r="AH1511" s="3">
        <v>7.25</v>
      </c>
      <c r="AI1511" s="3">
        <v>7.89</v>
      </c>
      <c r="AJ1511" s="3">
        <v>5.55</v>
      </c>
      <c r="AK1511" s="3">
        <v>6.08</v>
      </c>
      <c r="AL1511" s="3">
        <v>8.21</v>
      </c>
      <c r="AM1511" s="3">
        <v>7.53</v>
      </c>
    </row>
    <row r="1512">
      <c r="A1512" s="3" t="s">
        <v>3091</v>
      </c>
      <c r="B1512" s="3" t="s">
        <v>143</v>
      </c>
      <c r="C1512" s="4">
        <v>19.0</v>
      </c>
      <c r="D1512" s="3" t="s">
        <v>41</v>
      </c>
      <c r="E1512" s="3" t="s">
        <v>92</v>
      </c>
      <c r="F1512" s="5">
        <v>6.86</v>
      </c>
      <c r="G1512" s="3">
        <v>1.0</v>
      </c>
      <c r="H1512" s="5">
        <v>84.41</v>
      </c>
      <c r="I1512" s="3" t="s">
        <v>1283</v>
      </c>
      <c r="J1512" s="3">
        <f>IFERROR(__xludf.DUMMYFUNCTION("COUNTA(SPLIT(I1512,"",""))"),3.0)</f>
        <v>3</v>
      </c>
      <c r="K1512" s="3">
        <f>IFERROR(__xludf.DUMMYFUNCTION("IF(REGEXMATCH(I1512,""(?i)literary society""),1,0)"),0.0)</f>
        <v>0</v>
      </c>
      <c r="L1512" s="3">
        <f>IFERROR(__xludf.DUMMYFUNCTION("IF(REGEXMATCH(I1512,""(?i)robotics""),1,0)"),0.0)</f>
        <v>0</v>
      </c>
      <c r="M1512" s="3">
        <f>IFERROR(__xludf.DUMMYFUNCTION("IF(REGEXMATCH(I1512,""(?i)coding club""),1,0)"),0.0)</f>
        <v>0</v>
      </c>
      <c r="N1512" s="3">
        <f>IFERROR(__xludf.DUMMYFUNCTION("IF(REGEXMATCH(I1512,""(?i)entrepreneurship cell""),1,0)"),1.0)</f>
        <v>1</v>
      </c>
      <c r="O1512" s="3">
        <f>IFERROR(__xludf.DUMMYFUNCTION("IF(REGEXMATCH(I1512,""(?i)cultural club""),1,0)"),1.0)</f>
        <v>1</v>
      </c>
      <c r="P1512" s="3">
        <f>IFERROR(__xludf.DUMMYFUNCTION("IF(REGEXMATCH(I1512,""(?i)sports club""),1,0)"),1.0)</f>
        <v>1</v>
      </c>
      <c r="Q1512" s="3" t="s">
        <v>1092</v>
      </c>
      <c r="R1512" s="3">
        <f>IFERROR(__xludf.DUMMYFUNCTION("COUNTA(SPLIT(Q1512,"",""))"),3.0)</f>
        <v>3</v>
      </c>
      <c r="S1512" s="3">
        <f>IFERROR(__xludf.DUMMYFUNCTION("IF(REGEXMATCH(Q1512,""(?i)c\+\+""),1,0)"),0.0)</f>
        <v>0</v>
      </c>
      <c r="T1512" s="3">
        <f>IFERROR(__xludf.DUMMYFUNCTION("IF(REGEXMATCH(Q1512,""(?i)machine learning""),1,0)"),1.0)</f>
        <v>1</v>
      </c>
      <c r="U1512" s="3">
        <f>IFERROR(__xludf.DUMMYFUNCTION("IF(REGEXMATCH(Q1512,""(?i)python""),1,0)"),1.0)</f>
        <v>1</v>
      </c>
      <c r="V1512" s="3">
        <f>IFERROR(__xludf.DUMMYFUNCTION("IF(REGEXMATCH(Q1512,""(?i)java""),1,0)"),1.0)</f>
        <v>1</v>
      </c>
      <c r="W1512" s="3">
        <f>IFERROR(__xludf.DUMMYFUNCTION("IF(REGEXMATCH(Q1512,""(?i)sql""),1,0)"),0.0)</f>
        <v>0</v>
      </c>
      <c r="X1512" s="3">
        <f>IFERROR(__xludf.DUMMYFUNCTION("IF(REGEXMATCH(Q1512,""(?i)web development""),1,0)"),0.0)</f>
        <v>0</v>
      </c>
      <c r="Y1512" s="3">
        <f>IFERROR(__xludf.DUMMYFUNCTION("IF(REGEXMATCH(Q1512,""(?i)data science""),1,0)"),0.0)</f>
        <v>0</v>
      </c>
      <c r="Z1512" s="3" t="s">
        <v>55</v>
      </c>
      <c r="AA1512" s="3" t="s">
        <v>48</v>
      </c>
      <c r="AB1512" s="3" t="s">
        <v>66</v>
      </c>
      <c r="AC1512" s="3" t="s">
        <v>98</v>
      </c>
      <c r="AD1512" s="3">
        <v>5.3</v>
      </c>
      <c r="AE1512" s="3" t="s">
        <v>106</v>
      </c>
      <c r="AF1512" s="3">
        <v>7.51</v>
      </c>
      <c r="AG1512" s="3">
        <v>6.47</v>
      </c>
      <c r="AH1512" s="3">
        <v>5.83</v>
      </c>
      <c r="AI1512" s="3">
        <v>4.13</v>
      </c>
      <c r="AJ1512" s="3">
        <v>6.97</v>
      </c>
      <c r="AK1512" s="3">
        <v>8.77</v>
      </c>
      <c r="AL1512" s="3">
        <v>8.66</v>
      </c>
      <c r="AM1512" s="3">
        <v>6.54</v>
      </c>
    </row>
    <row r="1513">
      <c r="A1513" s="3" t="s">
        <v>3092</v>
      </c>
      <c r="B1513" s="3" t="s">
        <v>3093</v>
      </c>
      <c r="C1513" s="4">
        <v>18.0</v>
      </c>
      <c r="D1513" s="3" t="s">
        <v>58</v>
      </c>
      <c r="E1513" s="3" t="s">
        <v>92</v>
      </c>
      <c r="F1513" s="5">
        <v>6.47</v>
      </c>
      <c r="G1513" s="3">
        <v>0.0</v>
      </c>
      <c r="H1513" s="5">
        <v>89.79</v>
      </c>
      <c r="I1513" s="3" t="s">
        <v>10</v>
      </c>
      <c r="J1513" s="3">
        <f>IFERROR(__xludf.DUMMYFUNCTION("COUNTA(SPLIT(I1513,"",""))"),1.0)</f>
        <v>1</v>
      </c>
      <c r="K1513" s="3">
        <f>IFERROR(__xludf.DUMMYFUNCTION("IF(REGEXMATCH(I1513,""(?i)literary society""),1,0)"),1.0)</f>
        <v>1</v>
      </c>
      <c r="L1513" s="3">
        <f>IFERROR(__xludf.DUMMYFUNCTION("IF(REGEXMATCH(I1513,""(?i)robotics""),1,0)"),0.0)</f>
        <v>0</v>
      </c>
      <c r="M1513" s="3">
        <f>IFERROR(__xludf.DUMMYFUNCTION("IF(REGEXMATCH(I1513,""(?i)coding club""),1,0)"),0.0)</f>
        <v>0</v>
      </c>
      <c r="N1513" s="3">
        <f>IFERROR(__xludf.DUMMYFUNCTION("IF(REGEXMATCH(I1513,""(?i)entrepreneurship cell""),1,0)"),0.0)</f>
        <v>0</v>
      </c>
      <c r="O1513" s="3">
        <f>IFERROR(__xludf.DUMMYFUNCTION("IF(REGEXMATCH(I1513,""(?i)cultural club""),1,0)"),0.0)</f>
        <v>0</v>
      </c>
      <c r="P1513" s="3">
        <f>IFERROR(__xludf.DUMMYFUNCTION("IF(REGEXMATCH(I1513,""(?i)sports club""),1,0)"),0.0)</f>
        <v>0</v>
      </c>
      <c r="Q1513" s="3" t="s">
        <v>1118</v>
      </c>
      <c r="R1513" s="3">
        <f>IFERROR(__xludf.DUMMYFUNCTION("COUNTA(SPLIT(Q1513,"",""))"),5.0)</f>
        <v>5</v>
      </c>
      <c r="S1513" s="3">
        <f>IFERROR(__xludf.DUMMYFUNCTION("IF(REGEXMATCH(Q1513,""(?i)c\+\+""),1,0)"),0.0)</f>
        <v>0</v>
      </c>
      <c r="T1513" s="3">
        <f>IFERROR(__xludf.DUMMYFUNCTION("IF(REGEXMATCH(Q1513,""(?i)machine learning""),1,0)"),1.0)</f>
        <v>1</v>
      </c>
      <c r="U1513" s="3">
        <f>IFERROR(__xludf.DUMMYFUNCTION("IF(REGEXMATCH(Q1513,""(?i)python""),1,0)"),0.0)</f>
        <v>0</v>
      </c>
      <c r="V1513" s="3">
        <f>IFERROR(__xludf.DUMMYFUNCTION("IF(REGEXMATCH(Q1513,""(?i)java""),1,0)"),1.0)</f>
        <v>1</v>
      </c>
      <c r="W1513" s="3">
        <f>IFERROR(__xludf.DUMMYFUNCTION("IF(REGEXMATCH(Q1513,""(?i)sql""),1,0)"),1.0)</f>
        <v>1</v>
      </c>
      <c r="X1513" s="3">
        <f>IFERROR(__xludf.DUMMYFUNCTION("IF(REGEXMATCH(Q1513,""(?i)web development""),1,0)"),1.0)</f>
        <v>1</v>
      </c>
      <c r="Y1513" s="3">
        <f>IFERROR(__xludf.DUMMYFUNCTION("IF(REGEXMATCH(Q1513,""(?i)data science""),1,0)"),1.0)</f>
        <v>1</v>
      </c>
      <c r="Z1513" s="3" t="s">
        <v>55</v>
      </c>
      <c r="AA1513" s="3" t="s">
        <v>48</v>
      </c>
      <c r="AB1513" s="3" t="s">
        <v>66</v>
      </c>
      <c r="AC1513" s="3" t="s">
        <v>85</v>
      </c>
      <c r="AD1513" s="3">
        <v>10.01</v>
      </c>
      <c r="AE1513" s="3" t="s">
        <v>72</v>
      </c>
      <c r="AF1513" s="3">
        <v>5.89</v>
      </c>
      <c r="AG1513" s="3">
        <v>7.57</v>
      </c>
      <c r="AH1513" s="3">
        <v>5.94</v>
      </c>
      <c r="AI1513" s="3">
        <v>6.29</v>
      </c>
      <c r="AJ1513" s="3">
        <v>6.82</v>
      </c>
      <c r="AK1513" s="3">
        <v>5.33</v>
      </c>
      <c r="AL1513" s="3">
        <v>7.05</v>
      </c>
      <c r="AM1513" s="3">
        <v>6.89</v>
      </c>
    </row>
    <row r="1514">
      <c r="A1514" s="3" t="s">
        <v>3094</v>
      </c>
      <c r="B1514" s="3" t="s">
        <v>3095</v>
      </c>
      <c r="C1514" s="4">
        <v>21.0</v>
      </c>
      <c r="D1514" s="3" t="s">
        <v>41</v>
      </c>
      <c r="E1514" s="3" t="s">
        <v>70</v>
      </c>
      <c r="F1514" s="5">
        <v>6.7</v>
      </c>
      <c r="G1514" s="3">
        <v>0.0</v>
      </c>
      <c r="H1514" s="5">
        <v>90.38</v>
      </c>
      <c r="I1514" s="3" t="s">
        <v>13</v>
      </c>
      <c r="J1514" s="3">
        <f>IFERROR(__xludf.DUMMYFUNCTION("COUNTA(SPLIT(I1514,"",""))"),1.0)</f>
        <v>1</v>
      </c>
      <c r="K1514" s="3">
        <f>IFERROR(__xludf.DUMMYFUNCTION("IF(REGEXMATCH(I1514,""(?i)literary society""),1,0)"),0.0)</f>
        <v>0</v>
      </c>
      <c r="L1514" s="3">
        <f>IFERROR(__xludf.DUMMYFUNCTION("IF(REGEXMATCH(I1514,""(?i)robotics""),1,0)"),0.0)</f>
        <v>0</v>
      </c>
      <c r="M1514" s="3">
        <f>IFERROR(__xludf.DUMMYFUNCTION("IF(REGEXMATCH(I1514,""(?i)coding club""),1,0)"),0.0)</f>
        <v>0</v>
      </c>
      <c r="N1514" s="3">
        <f>IFERROR(__xludf.DUMMYFUNCTION("IF(REGEXMATCH(I1514,""(?i)entrepreneurship cell""),1,0)"),1.0)</f>
        <v>1</v>
      </c>
      <c r="O1514" s="3">
        <f>IFERROR(__xludf.DUMMYFUNCTION("IF(REGEXMATCH(I1514,""(?i)cultural club""),1,0)"),0.0)</f>
        <v>0</v>
      </c>
      <c r="P1514" s="3">
        <f>IFERROR(__xludf.DUMMYFUNCTION("IF(REGEXMATCH(I1514,""(?i)sports club""),1,0)"),0.0)</f>
        <v>0</v>
      </c>
      <c r="Q1514" s="3" t="s">
        <v>435</v>
      </c>
      <c r="R1514" s="3">
        <f>IFERROR(__xludf.DUMMYFUNCTION("COUNTA(SPLIT(Q1514,"",""))"),4.0)</f>
        <v>4</v>
      </c>
      <c r="S1514" s="3">
        <f>IFERROR(__xludf.DUMMYFUNCTION("IF(REGEXMATCH(Q1514,""(?i)c\+\+""),1,0)"),1.0)</f>
        <v>1</v>
      </c>
      <c r="T1514" s="3">
        <f>IFERROR(__xludf.DUMMYFUNCTION("IF(REGEXMATCH(Q1514,""(?i)machine learning""),1,0)"),0.0)</f>
        <v>0</v>
      </c>
      <c r="U1514" s="3">
        <f>IFERROR(__xludf.DUMMYFUNCTION("IF(REGEXMATCH(Q1514,""(?i)python""),1,0)"),1.0)</f>
        <v>1</v>
      </c>
      <c r="V1514" s="3">
        <f>IFERROR(__xludf.DUMMYFUNCTION("IF(REGEXMATCH(Q1514,""(?i)java""),1,0)"),1.0)</f>
        <v>1</v>
      </c>
      <c r="W1514" s="3">
        <f>IFERROR(__xludf.DUMMYFUNCTION("IF(REGEXMATCH(Q1514,""(?i)sql""),1,0)"),0.0)</f>
        <v>0</v>
      </c>
      <c r="X1514" s="3">
        <f>IFERROR(__xludf.DUMMYFUNCTION("IF(REGEXMATCH(Q1514,""(?i)web development""),1,0)"),1.0)</f>
        <v>1</v>
      </c>
      <c r="Y1514" s="3">
        <f>IFERROR(__xludf.DUMMYFUNCTION("IF(REGEXMATCH(Q1514,""(?i)data science""),1,0)"),0.0)</f>
        <v>0</v>
      </c>
      <c r="Z1514" s="3" t="s">
        <v>45</v>
      </c>
      <c r="AA1514" s="3" t="s">
        <v>61</v>
      </c>
      <c r="AB1514" s="3" t="s">
        <v>66</v>
      </c>
      <c r="AC1514" s="3" t="s">
        <v>98</v>
      </c>
      <c r="AD1514" s="3">
        <v>19.8</v>
      </c>
      <c r="AE1514" s="3" t="s">
        <v>75</v>
      </c>
      <c r="AF1514" s="3">
        <v>6.14</v>
      </c>
      <c r="AG1514" s="3">
        <v>7.36</v>
      </c>
      <c r="AH1514" s="3">
        <v>6.4</v>
      </c>
      <c r="AI1514" s="3">
        <v>7.28</v>
      </c>
      <c r="AJ1514" s="3">
        <v>6.48</v>
      </c>
      <c r="AK1514" s="3">
        <v>5.74</v>
      </c>
      <c r="AL1514" s="3">
        <v>7.48</v>
      </c>
      <c r="AM1514" s="3">
        <v>6.76</v>
      </c>
    </row>
    <row r="1515">
      <c r="A1515" s="3" t="s">
        <v>3096</v>
      </c>
      <c r="B1515" s="3" t="s">
        <v>470</v>
      </c>
      <c r="C1515" s="4">
        <v>18.0</v>
      </c>
      <c r="D1515" s="3" t="s">
        <v>41</v>
      </c>
      <c r="E1515" s="3" t="s">
        <v>82</v>
      </c>
      <c r="F1515" s="5">
        <v>7.03</v>
      </c>
      <c r="G1515" s="3">
        <v>1.0</v>
      </c>
      <c r="H1515" s="5">
        <v>92.22</v>
      </c>
      <c r="I1515" s="3" t="s">
        <v>266</v>
      </c>
      <c r="J1515" s="3">
        <f>IFERROR(__xludf.DUMMYFUNCTION("COUNTA(SPLIT(I1515,"",""))"),3.0)</f>
        <v>3</v>
      </c>
      <c r="K1515" s="3">
        <f>IFERROR(__xludf.DUMMYFUNCTION("IF(REGEXMATCH(I1515,""(?i)literary society""),1,0)"),0.0)</f>
        <v>0</v>
      </c>
      <c r="L1515" s="3">
        <f>IFERROR(__xludf.DUMMYFUNCTION("IF(REGEXMATCH(I1515,""(?i)robotics""),1,0)"),0.0)</f>
        <v>0</v>
      </c>
      <c r="M1515" s="3">
        <f>IFERROR(__xludf.DUMMYFUNCTION("IF(REGEXMATCH(I1515,""(?i)coding club""),1,0)"),0.0)</f>
        <v>0</v>
      </c>
      <c r="N1515" s="3">
        <f>IFERROR(__xludf.DUMMYFUNCTION("IF(REGEXMATCH(I1515,""(?i)entrepreneurship cell""),1,0)"),1.0)</f>
        <v>1</v>
      </c>
      <c r="O1515" s="3">
        <f>IFERROR(__xludf.DUMMYFUNCTION("IF(REGEXMATCH(I1515,""(?i)cultural club""),1,0)"),1.0)</f>
        <v>1</v>
      </c>
      <c r="P1515" s="3">
        <f>IFERROR(__xludf.DUMMYFUNCTION("IF(REGEXMATCH(I1515,""(?i)sports club""),1,0)"),1.0)</f>
        <v>1</v>
      </c>
      <c r="Q1515" s="3" t="s">
        <v>1269</v>
      </c>
      <c r="R1515" s="3">
        <f>IFERROR(__xludf.DUMMYFUNCTION("COUNTA(SPLIT(Q1515,"",""))"),4.0)</f>
        <v>4</v>
      </c>
      <c r="S1515" s="3">
        <f>IFERROR(__xludf.DUMMYFUNCTION("IF(REGEXMATCH(Q1515,""(?i)c\+\+""),1,0)"),1.0)</f>
        <v>1</v>
      </c>
      <c r="T1515" s="3">
        <f>IFERROR(__xludf.DUMMYFUNCTION("IF(REGEXMATCH(Q1515,""(?i)machine learning""),1,0)"),0.0)</f>
        <v>0</v>
      </c>
      <c r="U1515" s="3">
        <f>IFERROR(__xludf.DUMMYFUNCTION("IF(REGEXMATCH(Q1515,""(?i)python""),1,0)"),1.0)</f>
        <v>1</v>
      </c>
      <c r="V1515" s="3">
        <f>IFERROR(__xludf.DUMMYFUNCTION("IF(REGEXMATCH(Q1515,""(?i)java""),1,0)"),1.0)</f>
        <v>1</v>
      </c>
      <c r="W1515" s="3">
        <f>IFERROR(__xludf.DUMMYFUNCTION("IF(REGEXMATCH(Q1515,""(?i)sql""),1,0)"),0.0)</f>
        <v>0</v>
      </c>
      <c r="X1515" s="3">
        <f>IFERROR(__xludf.DUMMYFUNCTION("IF(REGEXMATCH(Q1515,""(?i)web development""),1,0)"),1.0)</f>
        <v>1</v>
      </c>
      <c r="Y1515" s="3">
        <f>IFERROR(__xludf.DUMMYFUNCTION("IF(REGEXMATCH(Q1515,""(?i)data science""),1,0)"),0.0)</f>
        <v>0</v>
      </c>
      <c r="Z1515" s="3" t="s">
        <v>45</v>
      </c>
      <c r="AA1515" s="3" t="s">
        <v>61</v>
      </c>
      <c r="AB1515" s="3" t="s">
        <v>66</v>
      </c>
      <c r="AC1515" s="3" t="s">
        <v>61</v>
      </c>
      <c r="AD1515" s="3">
        <v>8.09</v>
      </c>
      <c r="AE1515" s="3" t="s">
        <v>72</v>
      </c>
      <c r="AF1515" s="3">
        <v>6.66</v>
      </c>
      <c r="AG1515" s="3">
        <v>6.75</v>
      </c>
      <c r="AH1515" s="3">
        <v>6.6</v>
      </c>
      <c r="AI1515" s="3">
        <v>9.52</v>
      </c>
      <c r="AJ1515" s="3">
        <v>6.92</v>
      </c>
      <c r="AK1515" s="3">
        <v>6.7</v>
      </c>
      <c r="AL1515" s="3">
        <v>7.08</v>
      </c>
      <c r="AM1515" s="3">
        <v>6.03</v>
      </c>
    </row>
    <row r="1516">
      <c r="A1516" s="3" t="s">
        <v>3097</v>
      </c>
      <c r="B1516" s="3" t="s">
        <v>374</v>
      </c>
      <c r="C1516" s="4">
        <v>22.0</v>
      </c>
      <c r="D1516" s="3" t="s">
        <v>41</v>
      </c>
      <c r="E1516" s="3" t="s">
        <v>59</v>
      </c>
      <c r="F1516" s="5">
        <v>6.71</v>
      </c>
      <c r="G1516" s="3">
        <v>3.0</v>
      </c>
      <c r="H1516" s="5">
        <v>86.48</v>
      </c>
      <c r="I1516" s="3" t="s">
        <v>130</v>
      </c>
      <c r="J1516" s="3">
        <f>IFERROR(__xludf.DUMMYFUNCTION("COUNTA(SPLIT(I1516,"",""))"),2.0)</f>
        <v>2</v>
      </c>
      <c r="K1516" s="3">
        <f>IFERROR(__xludf.DUMMYFUNCTION("IF(REGEXMATCH(I1516,""(?i)literary society""),1,0)"),1.0)</f>
        <v>1</v>
      </c>
      <c r="L1516" s="3">
        <f>IFERROR(__xludf.DUMMYFUNCTION("IF(REGEXMATCH(I1516,""(?i)robotics""),1,0)"),0.0)</f>
        <v>0</v>
      </c>
      <c r="M1516" s="3">
        <f>IFERROR(__xludf.DUMMYFUNCTION("IF(REGEXMATCH(I1516,""(?i)coding club""),1,0)"),0.0)</f>
        <v>0</v>
      </c>
      <c r="N1516" s="3">
        <f>IFERROR(__xludf.DUMMYFUNCTION("IF(REGEXMATCH(I1516,""(?i)entrepreneurship cell""),1,0)"),1.0)</f>
        <v>1</v>
      </c>
      <c r="O1516" s="3">
        <f>IFERROR(__xludf.DUMMYFUNCTION("IF(REGEXMATCH(I1516,""(?i)cultural club""),1,0)"),0.0)</f>
        <v>0</v>
      </c>
      <c r="P1516" s="3">
        <f>IFERROR(__xludf.DUMMYFUNCTION("IF(REGEXMATCH(I1516,""(?i)sports club""),1,0)"),0.0)</f>
        <v>0</v>
      </c>
      <c r="Q1516" s="3" t="s">
        <v>131</v>
      </c>
      <c r="R1516" s="3">
        <f>IFERROR(__xludf.DUMMYFUNCTION("COUNTA(SPLIT(Q1516,"",""))"),3.0)</f>
        <v>3</v>
      </c>
      <c r="S1516" s="3">
        <f>IFERROR(__xludf.DUMMYFUNCTION("IF(REGEXMATCH(Q1516,""(?i)c\+\+""),1,0)"),0.0)</f>
        <v>0</v>
      </c>
      <c r="T1516" s="3">
        <f>IFERROR(__xludf.DUMMYFUNCTION("IF(REGEXMATCH(Q1516,""(?i)machine learning""),1,0)"),0.0)</f>
        <v>0</v>
      </c>
      <c r="U1516" s="3">
        <f>IFERROR(__xludf.DUMMYFUNCTION("IF(REGEXMATCH(Q1516,""(?i)python""),1,0)"),0.0)</f>
        <v>0</v>
      </c>
      <c r="V1516" s="3">
        <f>IFERROR(__xludf.DUMMYFUNCTION("IF(REGEXMATCH(Q1516,""(?i)java""),1,0)"),1.0)</f>
        <v>1</v>
      </c>
      <c r="W1516" s="3">
        <f>IFERROR(__xludf.DUMMYFUNCTION("IF(REGEXMATCH(Q1516,""(?i)sql""),1,0)"),1.0)</f>
        <v>1</v>
      </c>
      <c r="X1516" s="3">
        <f>IFERROR(__xludf.DUMMYFUNCTION("IF(REGEXMATCH(Q1516,""(?i)web development""),1,0)"),1.0)</f>
        <v>1</v>
      </c>
      <c r="Y1516" s="3">
        <f>IFERROR(__xludf.DUMMYFUNCTION("IF(REGEXMATCH(Q1516,""(?i)data science""),1,0)"),0.0)</f>
        <v>0</v>
      </c>
      <c r="Z1516" s="3" t="s">
        <v>55</v>
      </c>
      <c r="AA1516" s="3" t="s">
        <v>48</v>
      </c>
      <c r="AB1516" s="3" t="s">
        <v>66</v>
      </c>
      <c r="AC1516" s="3" t="s">
        <v>98</v>
      </c>
      <c r="AD1516" s="3">
        <v>10.9</v>
      </c>
      <c r="AE1516" s="3" t="s">
        <v>106</v>
      </c>
      <c r="AF1516" s="3">
        <v>6.4</v>
      </c>
      <c r="AG1516" s="3">
        <v>8.17</v>
      </c>
      <c r="AH1516" s="3">
        <v>5.33</v>
      </c>
      <c r="AI1516" s="3">
        <v>5.51</v>
      </c>
      <c r="AJ1516" s="3">
        <v>7.14</v>
      </c>
      <c r="AK1516" s="3">
        <v>7.03</v>
      </c>
      <c r="AL1516" s="3">
        <v>6.28</v>
      </c>
      <c r="AM1516" s="3">
        <v>7.81</v>
      </c>
    </row>
    <row r="1517">
      <c r="A1517" s="3" t="s">
        <v>3098</v>
      </c>
      <c r="B1517" s="3" t="s">
        <v>3099</v>
      </c>
      <c r="C1517" s="4">
        <v>20.0</v>
      </c>
      <c r="D1517" s="3" t="s">
        <v>41</v>
      </c>
      <c r="E1517" s="3" t="s">
        <v>59</v>
      </c>
      <c r="F1517" s="5">
        <v>7.33</v>
      </c>
      <c r="G1517" s="3">
        <v>0.0</v>
      </c>
      <c r="H1517" s="5">
        <v>68.95</v>
      </c>
      <c r="I1517" s="3" t="s">
        <v>808</v>
      </c>
      <c r="J1517" s="3">
        <f>IFERROR(__xludf.DUMMYFUNCTION("COUNTA(SPLIT(I1517,"",""))"),3.0)</f>
        <v>3</v>
      </c>
      <c r="K1517" s="3">
        <f>IFERROR(__xludf.DUMMYFUNCTION("IF(REGEXMATCH(I1517,""(?i)literary society""),1,0)"),1.0)</f>
        <v>1</v>
      </c>
      <c r="L1517" s="3">
        <f>IFERROR(__xludf.DUMMYFUNCTION("IF(REGEXMATCH(I1517,""(?i)robotics""),1,0)"),1.0)</f>
        <v>1</v>
      </c>
      <c r="M1517" s="3">
        <f>IFERROR(__xludf.DUMMYFUNCTION("IF(REGEXMATCH(I1517,""(?i)coding club""),1,0)"),1.0)</f>
        <v>1</v>
      </c>
      <c r="N1517" s="3">
        <f>IFERROR(__xludf.DUMMYFUNCTION("IF(REGEXMATCH(I1517,""(?i)entrepreneurship cell""),1,0)"),0.0)</f>
        <v>0</v>
      </c>
      <c r="O1517" s="3">
        <f>IFERROR(__xludf.DUMMYFUNCTION("IF(REGEXMATCH(I1517,""(?i)cultural club""),1,0)"),0.0)</f>
        <v>0</v>
      </c>
      <c r="P1517" s="3">
        <f>IFERROR(__xludf.DUMMYFUNCTION("IF(REGEXMATCH(I1517,""(?i)sports club""),1,0)"),0.0)</f>
        <v>0</v>
      </c>
      <c r="Q1517" s="3" t="s">
        <v>526</v>
      </c>
      <c r="R1517" s="3">
        <f>IFERROR(__xludf.DUMMYFUNCTION("COUNTA(SPLIT(Q1517,"",""))"),2.0)</f>
        <v>2</v>
      </c>
      <c r="S1517" s="3">
        <f>IFERROR(__xludf.DUMMYFUNCTION("IF(REGEXMATCH(Q1517,""(?i)c\+\+""),1,0)"),0.0)</f>
        <v>0</v>
      </c>
      <c r="T1517" s="3">
        <f>IFERROR(__xludf.DUMMYFUNCTION("IF(REGEXMATCH(Q1517,""(?i)machine learning""),1,0)"),1.0)</f>
        <v>1</v>
      </c>
      <c r="U1517" s="3">
        <f>IFERROR(__xludf.DUMMYFUNCTION("IF(REGEXMATCH(Q1517,""(?i)python""),1,0)"),0.0)</f>
        <v>0</v>
      </c>
      <c r="V1517" s="3">
        <f>IFERROR(__xludf.DUMMYFUNCTION("IF(REGEXMATCH(Q1517,""(?i)java""),1,0)"),0.0)</f>
        <v>0</v>
      </c>
      <c r="W1517" s="3">
        <f>IFERROR(__xludf.DUMMYFUNCTION("IF(REGEXMATCH(Q1517,""(?i)sql""),1,0)"),0.0)</f>
        <v>0</v>
      </c>
      <c r="X1517" s="3">
        <f>IFERROR(__xludf.DUMMYFUNCTION("IF(REGEXMATCH(Q1517,""(?i)web development""),1,0)"),0.0)</f>
        <v>0</v>
      </c>
      <c r="Y1517" s="3">
        <f>IFERROR(__xludf.DUMMYFUNCTION("IF(REGEXMATCH(Q1517,""(?i)data science""),1,0)"),1.0)</f>
        <v>1</v>
      </c>
      <c r="Z1517" s="3" t="s">
        <v>45</v>
      </c>
      <c r="AA1517" s="3" t="s">
        <v>61</v>
      </c>
      <c r="AB1517" s="3" t="s">
        <v>66</v>
      </c>
      <c r="AC1517" s="3" t="s">
        <v>72</v>
      </c>
      <c r="AD1517" s="3">
        <v>8.79</v>
      </c>
      <c r="AE1517" s="3" t="s">
        <v>72</v>
      </c>
      <c r="AF1517" s="3">
        <v>8.53</v>
      </c>
      <c r="AG1517" s="3">
        <v>8.21</v>
      </c>
      <c r="AH1517" s="3">
        <v>6.37</v>
      </c>
      <c r="AI1517" s="3">
        <v>6.28</v>
      </c>
      <c r="AJ1517" s="3">
        <v>7.67</v>
      </c>
      <c r="AK1517" s="3">
        <v>7.26</v>
      </c>
      <c r="AL1517" s="3">
        <v>6.6</v>
      </c>
      <c r="AM1517" s="3">
        <v>7.72</v>
      </c>
    </row>
    <row r="1518">
      <c r="A1518" s="3" t="s">
        <v>3100</v>
      </c>
      <c r="B1518" s="3" t="s">
        <v>3101</v>
      </c>
      <c r="C1518" s="4">
        <v>22.0</v>
      </c>
      <c r="D1518" s="3" t="s">
        <v>41</v>
      </c>
      <c r="E1518" s="3" t="s">
        <v>92</v>
      </c>
      <c r="F1518" s="5">
        <v>7.52</v>
      </c>
      <c r="G1518" s="3">
        <v>1.0</v>
      </c>
      <c r="H1518" s="5">
        <v>75.66</v>
      </c>
      <c r="I1518" s="3" t="s">
        <v>205</v>
      </c>
      <c r="J1518" s="3">
        <f>IFERROR(__xludf.DUMMYFUNCTION("COUNTA(SPLIT(I1518,"",""))"),3.0)</f>
        <v>3</v>
      </c>
      <c r="K1518" s="3">
        <f>IFERROR(__xludf.DUMMYFUNCTION("IF(REGEXMATCH(I1518,""(?i)literary society""),1,0)"),0.0)</f>
        <v>0</v>
      </c>
      <c r="L1518" s="3">
        <f>IFERROR(__xludf.DUMMYFUNCTION("IF(REGEXMATCH(I1518,""(?i)robotics""),1,0)"),1.0)</f>
        <v>1</v>
      </c>
      <c r="M1518" s="3">
        <f>IFERROR(__xludf.DUMMYFUNCTION("IF(REGEXMATCH(I1518,""(?i)coding club""),1,0)"),1.0)</f>
        <v>1</v>
      </c>
      <c r="N1518" s="3">
        <f>IFERROR(__xludf.DUMMYFUNCTION("IF(REGEXMATCH(I1518,""(?i)entrepreneurship cell""),1,0)"),1.0)</f>
        <v>1</v>
      </c>
      <c r="O1518" s="3">
        <f>IFERROR(__xludf.DUMMYFUNCTION("IF(REGEXMATCH(I1518,""(?i)cultural club""),1,0)"),0.0)</f>
        <v>0</v>
      </c>
      <c r="P1518" s="3">
        <f>IFERROR(__xludf.DUMMYFUNCTION("IF(REGEXMATCH(I1518,""(?i)sports club""),1,0)"),0.0)</f>
        <v>0</v>
      </c>
      <c r="Q1518" s="3" t="s">
        <v>353</v>
      </c>
      <c r="R1518" s="3">
        <f>IFERROR(__xludf.DUMMYFUNCTION("COUNTA(SPLIT(Q1518,"",""))"),4.0)</f>
        <v>4</v>
      </c>
      <c r="S1518" s="3">
        <f>IFERROR(__xludf.DUMMYFUNCTION("IF(REGEXMATCH(Q1518,""(?i)c\+\+""),1,0)"),0.0)</f>
        <v>0</v>
      </c>
      <c r="T1518" s="3">
        <f>IFERROR(__xludf.DUMMYFUNCTION("IF(REGEXMATCH(Q1518,""(?i)machine learning""),1,0)"),1.0)</f>
        <v>1</v>
      </c>
      <c r="U1518" s="3">
        <f>IFERROR(__xludf.DUMMYFUNCTION("IF(REGEXMATCH(Q1518,""(?i)python""),1,0)"),1.0)</f>
        <v>1</v>
      </c>
      <c r="V1518" s="3">
        <f>IFERROR(__xludf.DUMMYFUNCTION("IF(REGEXMATCH(Q1518,""(?i)java""),1,0)"),0.0)</f>
        <v>0</v>
      </c>
      <c r="W1518" s="3">
        <f>IFERROR(__xludf.DUMMYFUNCTION("IF(REGEXMATCH(Q1518,""(?i)sql""),1,0)"),0.0)</f>
        <v>0</v>
      </c>
      <c r="X1518" s="3">
        <f>IFERROR(__xludf.DUMMYFUNCTION("IF(REGEXMATCH(Q1518,""(?i)web development""),1,0)"),1.0)</f>
        <v>1</v>
      </c>
      <c r="Y1518" s="3">
        <f>IFERROR(__xludf.DUMMYFUNCTION("IF(REGEXMATCH(Q1518,""(?i)data science""),1,0)"),1.0)</f>
        <v>1</v>
      </c>
      <c r="Z1518" s="3" t="s">
        <v>45</v>
      </c>
      <c r="AA1518" s="3" t="s">
        <v>46</v>
      </c>
      <c r="AB1518" s="3" t="s">
        <v>47</v>
      </c>
      <c r="AC1518" s="3" t="s">
        <v>48</v>
      </c>
      <c r="AD1518" s="3">
        <v>0.0</v>
      </c>
      <c r="AE1518" s="3" t="s">
        <v>49</v>
      </c>
      <c r="AF1518" s="3">
        <v>8.71</v>
      </c>
      <c r="AG1518" s="3">
        <v>7.82</v>
      </c>
      <c r="AH1518" s="3">
        <v>8.77</v>
      </c>
      <c r="AI1518" s="3">
        <v>6.6</v>
      </c>
      <c r="AJ1518" s="3">
        <v>7.25</v>
      </c>
      <c r="AK1518" s="3">
        <v>7.81</v>
      </c>
      <c r="AL1518" s="3">
        <v>4.67</v>
      </c>
      <c r="AM1518" s="3">
        <v>8.51</v>
      </c>
    </row>
    <row r="1519">
      <c r="A1519" s="3" t="s">
        <v>3102</v>
      </c>
      <c r="B1519" s="3" t="s">
        <v>212</v>
      </c>
      <c r="C1519" s="4">
        <v>22.0</v>
      </c>
      <c r="D1519" s="3" t="s">
        <v>41</v>
      </c>
      <c r="E1519" s="3" t="s">
        <v>59</v>
      </c>
      <c r="F1519" s="5">
        <v>7.83</v>
      </c>
      <c r="G1519" s="3">
        <v>0.0</v>
      </c>
      <c r="H1519" s="5">
        <v>63.18</v>
      </c>
      <c r="I1519" s="3" t="s">
        <v>1088</v>
      </c>
      <c r="J1519" s="3">
        <f>IFERROR(__xludf.DUMMYFUNCTION("COUNTA(SPLIT(I1519,"",""))"),3.0)</f>
        <v>3</v>
      </c>
      <c r="K1519" s="3">
        <f>IFERROR(__xludf.DUMMYFUNCTION("IF(REGEXMATCH(I1519,""(?i)literary society""),1,0)"),0.0)</f>
        <v>0</v>
      </c>
      <c r="L1519" s="3">
        <f>IFERROR(__xludf.DUMMYFUNCTION("IF(REGEXMATCH(I1519,""(?i)robotics""),1,0)"),0.0)</f>
        <v>0</v>
      </c>
      <c r="M1519" s="3">
        <f>IFERROR(__xludf.DUMMYFUNCTION("IF(REGEXMATCH(I1519,""(?i)coding club""),1,0)"),1.0)</f>
        <v>1</v>
      </c>
      <c r="N1519" s="3">
        <f>IFERROR(__xludf.DUMMYFUNCTION("IF(REGEXMATCH(I1519,""(?i)entrepreneurship cell""),1,0)"),1.0)</f>
        <v>1</v>
      </c>
      <c r="O1519" s="3">
        <f>IFERROR(__xludf.DUMMYFUNCTION("IF(REGEXMATCH(I1519,""(?i)cultural club""),1,0)"),1.0)</f>
        <v>1</v>
      </c>
      <c r="P1519" s="3">
        <f>IFERROR(__xludf.DUMMYFUNCTION("IF(REGEXMATCH(I1519,""(?i)sports club""),1,0)"),0.0)</f>
        <v>0</v>
      </c>
      <c r="Q1519" s="3" t="s">
        <v>2426</v>
      </c>
      <c r="R1519" s="3">
        <f>IFERROR(__xludf.DUMMYFUNCTION("COUNTA(SPLIT(Q1519,"",""))"),5.0)</f>
        <v>5</v>
      </c>
      <c r="S1519" s="3">
        <f>IFERROR(__xludf.DUMMYFUNCTION("IF(REGEXMATCH(Q1519,""(?i)c\+\+""),1,0)"),0.0)</f>
        <v>0</v>
      </c>
      <c r="T1519" s="3">
        <f>IFERROR(__xludf.DUMMYFUNCTION("IF(REGEXMATCH(Q1519,""(?i)machine learning""),1,0)"),1.0)</f>
        <v>1</v>
      </c>
      <c r="U1519" s="3">
        <f>IFERROR(__xludf.DUMMYFUNCTION("IF(REGEXMATCH(Q1519,""(?i)python""),1,0)"),1.0)</f>
        <v>1</v>
      </c>
      <c r="V1519" s="3">
        <f>IFERROR(__xludf.DUMMYFUNCTION("IF(REGEXMATCH(Q1519,""(?i)java""),1,0)"),0.0)</f>
        <v>0</v>
      </c>
      <c r="W1519" s="3">
        <f>IFERROR(__xludf.DUMMYFUNCTION("IF(REGEXMATCH(Q1519,""(?i)sql""),1,0)"),1.0)</f>
        <v>1</v>
      </c>
      <c r="X1519" s="3">
        <f>IFERROR(__xludf.DUMMYFUNCTION("IF(REGEXMATCH(Q1519,""(?i)web development""),1,0)"),1.0)</f>
        <v>1</v>
      </c>
      <c r="Y1519" s="3">
        <f>IFERROR(__xludf.DUMMYFUNCTION("IF(REGEXMATCH(Q1519,""(?i)data science""),1,0)"),1.0)</f>
        <v>1</v>
      </c>
      <c r="Z1519" s="3" t="s">
        <v>55</v>
      </c>
      <c r="AA1519" s="3" t="s">
        <v>48</v>
      </c>
      <c r="AB1519" s="3" t="s">
        <v>66</v>
      </c>
      <c r="AC1519" s="3" t="s">
        <v>46</v>
      </c>
      <c r="AD1519" s="3">
        <v>4.46</v>
      </c>
      <c r="AE1519" s="3" t="s">
        <v>61</v>
      </c>
      <c r="AF1519" s="3">
        <v>6.91</v>
      </c>
      <c r="AG1519" s="3">
        <v>9.58</v>
      </c>
      <c r="AH1519" s="3">
        <v>6.2</v>
      </c>
      <c r="AI1519" s="3">
        <v>8.64</v>
      </c>
      <c r="AJ1519" s="3">
        <v>8.68</v>
      </c>
      <c r="AK1519" s="3">
        <v>6.45</v>
      </c>
      <c r="AL1519" s="3">
        <v>7.57</v>
      </c>
      <c r="AM1519" s="3">
        <v>8.63</v>
      </c>
    </row>
    <row r="1520">
      <c r="A1520" s="3" t="s">
        <v>3103</v>
      </c>
      <c r="B1520" s="3" t="s">
        <v>3104</v>
      </c>
      <c r="C1520" s="4">
        <v>23.0</v>
      </c>
      <c r="D1520" s="3" t="s">
        <v>58</v>
      </c>
      <c r="E1520" s="3" t="s">
        <v>42</v>
      </c>
      <c r="F1520" s="5">
        <v>7.21</v>
      </c>
      <c r="G1520" s="3">
        <v>0.0</v>
      </c>
      <c r="H1520" s="5">
        <v>79.68</v>
      </c>
      <c r="I1520" s="3" t="s">
        <v>939</v>
      </c>
      <c r="J1520" s="3">
        <f>IFERROR(__xludf.DUMMYFUNCTION("COUNTA(SPLIT(I1520,"",""))"),3.0)</f>
        <v>3</v>
      </c>
      <c r="K1520" s="3">
        <f>IFERROR(__xludf.DUMMYFUNCTION("IF(REGEXMATCH(I1520,""(?i)literary society""),1,0)"),0.0)</f>
        <v>0</v>
      </c>
      <c r="L1520" s="3">
        <f>IFERROR(__xludf.DUMMYFUNCTION("IF(REGEXMATCH(I1520,""(?i)robotics""),1,0)"),0.0)</f>
        <v>0</v>
      </c>
      <c r="M1520" s="3">
        <f>IFERROR(__xludf.DUMMYFUNCTION("IF(REGEXMATCH(I1520,""(?i)coding club""),1,0)"),1.0)</f>
        <v>1</v>
      </c>
      <c r="N1520" s="3">
        <f>IFERROR(__xludf.DUMMYFUNCTION("IF(REGEXMATCH(I1520,""(?i)entrepreneurship cell""),1,0)"),1.0)</f>
        <v>1</v>
      </c>
      <c r="O1520" s="3">
        <f>IFERROR(__xludf.DUMMYFUNCTION("IF(REGEXMATCH(I1520,""(?i)cultural club""),1,0)"),1.0)</f>
        <v>1</v>
      </c>
      <c r="P1520" s="3">
        <f>IFERROR(__xludf.DUMMYFUNCTION("IF(REGEXMATCH(I1520,""(?i)sports club""),1,0)"),0.0)</f>
        <v>0</v>
      </c>
      <c r="Q1520" s="3" t="s">
        <v>933</v>
      </c>
      <c r="R1520" s="3">
        <f>IFERROR(__xludf.DUMMYFUNCTION("COUNTA(SPLIT(Q1520,"",""))"),2.0)</f>
        <v>2</v>
      </c>
      <c r="S1520" s="3">
        <f>IFERROR(__xludf.DUMMYFUNCTION("IF(REGEXMATCH(Q1520,""(?i)c\+\+""),1,0)"),1.0)</f>
        <v>1</v>
      </c>
      <c r="T1520" s="3">
        <f>IFERROR(__xludf.DUMMYFUNCTION("IF(REGEXMATCH(Q1520,""(?i)machine learning""),1,0)"),1.0)</f>
        <v>1</v>
      </c>
      <c r="U1520" s="3">
        <f>IFERROR(__xludf.DUMMYFUNCTION("IF(REGEXMATCH(Q1520,""(?i)python""),1,0)"),0.0)</f>
        <v>0</v>
      </c>
      <c r="V1520" s="3">
        <f>IFERROR(__xludf.DUMMYFUNCTION("IF(REGEXMATCH(Q1520,""(?i)java""),1,0)"),0.0)</f>
        <v>0</v>
      </c>
      <c r="W1520" s="3">
        <f>IFERROR(__xludf.DUMMYFUNCTION("IF(REGEXMATCH(Q1520,""(?i)sql""),1,0)"),0.0)</f>
        <v>0</v>
      </c>
      <c r="X1520" s="3">
        <f>IFERROR(__xludf.DUMMYFUNCTION("IF(REGEXMATCH(Q1520,""(?i)web development""),1,0)"),0.0)</f>
        <v>0</v>
      </c>
      <c r="Y1520" s="3">
        <f>IFERROR(__xludf.DUMMYFUNCTION("IF(REGEXMATCH(Q1520,""(?i)data science""),1,0)"),0.0)</f>
        <v>0</v>
      </c>
      <c r="Z1520" s="3" t="s">
        <v>55</v>
      </c>
      <c r="AA1520" s="3" t="s">
        <v>48</v>
      </c>
      <c r="AB1520" s="3" t="s">
        <v>47</v>
      </c>
      <c r="AC1520" s="3" t="s">
        <v>48</v>
      </c>
      <c r="AD1520" s="3">
        <v>0.0</v>
      </c>
      <c r="AE1520" s="3" t="s">
        <v>49</v>
      </c>
      <c r="AF1520" s="3">
        <v>6.28</v>
      </c>
      <c r="AG1520" s="3">
        <v>7.94</v>
      </c>
      <c r="AH1520" s="3">
        <v>8.5</v>
      </c>
      <c r="AI1520" s="3">
        <v>6.39</v>
      </c>
      <c r="AJ1520" s="3">
        <v>6.95</v>
      </c>
      <c r="AK1520" s="3">
        <v>7.49</v>
      </c>
      <c r="AL1520" s="3">
        <v>6.67</v>
      </c>
      <c r="AM1520" s="3">
        <v>7.45</v>
      </c>
    </row>
    <row r="1521">
      <c r="A1521" s="3" t="s">
        <v>3105</v>
      </c>
      <c r="B1521" s="3" t="s">
        <v>1408</v>
      </c>
      <c r="C1521" s="4">
        <v>18.0</v>
      </c>
      <c r="D1521" s="3" t="s">
        <v>41</v>
      </c>
      <c r="E1521" s="3" t="s">
        <v>82</v>
      </c>
      <c r="F1521" s="5">
        <v>6.84</v>
      </c>
      <c r="G1521" s="3">
        <v>1.0</v>
      </c>
      <c r="H1521" s="5">
        <v>92.72</v>
      </c>
      <c r="I1521" s="3" t="s">
        <v>179</v>
      </c>
      <c r="J1521" s="3">
        <f>IFERROR(__xludf.DUMMYFUNCTION("COUNTA(SPLIT(I1521,"",""))"),2.0)</f>
        <v>2</v>
      </c>
      <c r="K1521" s="3">
        <f>IFERROR(__xludf.DUMMYFUNCTION("IF(REGEXMATCH(I1521,""(?i)literary society""),1,0)"),0.0)</f>
        <v>0</v>
      </c>
      <c r="L1521" s="3">
        <f>IFERROR(__xludf.DUMMYFUNCTION("IF(REGEXMATCH(I1521,""(?i)robotics""),1,0)"),0.0)</f>
        <v>0</v>
      </c>
      <c r="M1521" s="3">
        <f>IFERROR(__xludf.DUMMYFUNCTION("IF(REGEXMATCH(I1521,""(?i)coding club""),1,0)"),1.0)</f>
        <v>1</v>
      </c>
      <c r="N1521" s="3">
        <f>IFERROR(__xludf.DUMMYFUNCTION("IF(REGEXMATCH(I1521,""(?i)entrepreneurship cell""),1,0)"),1.0)</f>
        <v>1</v>
      </c>
      <c r="O1521" s="3">
        <f>IFERROR(__xludf.DUMMYFUNCTION("IF(REGEXMATCH(I1521,""(?i)cultural club""),1,0)"),0.0)</f>
        <v>0</v>
      </c>
      <c r="P1521" s="3">
        <f>IFERROR(__xludf.DUMMYFUNCTION("IF(REGEXMATCH(I1521,""(?i)sports club""),1,0)"),0.0)</f>
        <v>0</v>
      </c>
      <c r="Q1521" s="3" t="s">
        <v>3106</v>
      </c>
      <c r="R1521" s="3">
        <f>IFERROR(__xludf.DUMMYFUNCTION("COUNTA(SPLIT(Q1521,"",""))"),5.0)</f>
        <v>5</v>
      </c>
      <c r="S1521" s="3">
        <f>IFERROR(__xludf.DUMMYFUNCTION("IF(REGEXMATCH(Q1521,""(?i)c\+\+""),1,0)"),0.0)</f>
        <v>0</v>
      </c>
      <c r="T1521" s="3">
        <f>IFERROR(__xludf.DUMMYFUNCTION("IF(REGEXMATCH(Q1521,""(?i)machine learning""),1,0)"),1.0)</f>
        <v>1</v>
      </c>
      <c r="U1521" s="3">
        <f>IFERROR(__xludf.DUMMYFUNCTION("IF(REGEXMATCH(Q1521,""(?i)python""),1,0)"),1.0)</f>
        <v>1</v>
      </c>
      <c r="V1521" s="3">
        <f>IFERROR(__xludf.DUMMYFUNCTION("IF(REGEXMATCH(Q1521,""(?i)java""),1,0)"),1.0)</f>
        <v>1</v>
      </c>
      <c r="W1521" s="3">
        <f>IFERROR(__xludf.DUMMYFUNCTION("IF(REGEXMATCH(Q1521,""(?i)sql""),1,0)"),0.0)</f>
        <v>0</v>
      </c>
      <c r="X1521" s="3">
        <f>IFERROR(__xludf.DUMMYFUNCTION("IF(REGEXMATCH(Q1521,""(?i)web development""),1,0)"),1.0)</f>
        <v>1</v>
      </c>
      <c r="Y1521" s="3">
        <f>IFERROR(__xludf.DUMMYFUNCTION("IF(REGEXMATCH(Q1521,""(?i)data science""),1,0)"),1.0)</f>
        <v>1</v>
      </c>
      <c r="Z1521" s="3" t="s">
        <v>55</v>
      </c>
      <c r="AA1521" s="3" t="s">
        <v>48</v>
      </c>
      <c r="AB1521" s="3" t="s">
        <v>66</v>
      </c>
      <c r="AC1521" s="3" t="s">
        <v>61</v>
      </c>
      <c r="AD1521" s="3">
        <v>14.76</v>
      </c>
      <c r="AE1521" s="3" t="s">
        <v>75</v>
      </c>
      <c r="AF1521" s="3">
        <v>6.93</v>
      </c>
      <c r="AG1521" s="3">
        <v>7.55</v>
      </c>
      <c r="AH1521" s="3">
        <v>8.16</v>
      </c>
      <c r="AI1521" s="3">
        <v>8.68</v>
      </c>
      <c r="AJ1521" s="3">
        <v>6.25</v>
      </c>
      <c r="AK1521" s="3">
        <v>5.0</v>
      </c>
      <c r="AL1521" s="3">
        <v>6.76</v>
      </c>
      <c r="AM1521" s="3">
        <v>5.41</v>
      </c>
    </row>
    <row r="1522">
      <c r="A1522" s="3" t="s">
        <v>3107</v>
      </c>
      <c r="B1522" s="3" t="s">
        <v>178</v>
      </c>
      <c r="C1522" s="4">
        <v>20.0</v>
      </c>
      <c r="D1522" s="3" t="s">
        <v>58</v>
      </c>
      <c r="E1522" s="3" t="s">
        <v>59</v>
      </c>
      <c r="F1522" s="5">
        <v>7.08</v>
      </c>
      <c r="G1522" s="3">
        <v>1.0</v>
      </c>
      <c r="H1522" s="5">
        <v>75.08</v>
      </c>
      <c r="I1522" s="3" t="s">
        <v>745</v>
      </c>
      <c r="J1522" s="3">
        <f>IFERROR(__xludf.DUMMYFUNCTION("COUNTA(SPLIT(I1522,"",""))"),3.0)</f>
        <v>3</v>
      </c>
      <c r="K1522" s="3">
        <f>IFERROR(__xludf.DUMMYFUNCTION("IF(REGEXMATCH(I1522,""(?i)literary society""),1,0)"),1.0)</f>
        <v>1</v>
      </c>
      <c r="L1522" s="3">
        <f>IFERROR(__xludf.DUMMYFUNCTION("IF(REGEXMATCH(I1522,""(?i)robotics""),1,0)"),0.0)</f>
        <v>0</v>
      </c>
      <c r="M1522" s="3">
        <f>IFERROR(__xludf.DUMMYFUNCTION("IF(REGEXMATCH(I1522,""(?i)coding club""),1,0)"),0.0)</f>
        <v>0</v>
      </c>
      <c r="N1522" s="3">
        <f>IFERROR(__xludf.DUMMYFUNCTION("IF(REGEXMATCH(I1522,""(?i)entrepreneurship cell""),1,0)"),0.0)</f>
        <v>0</v>
      </c>
      <c r="O1522" s="3">
        <f>IFERROR(__xludf.DUMMYFUNCTION("IF(REGEXMATCH(I1522,""(?i)cultural club""),1,0)"),1.0)</f>
        <v>1</v>
      </c>
      <c r="P1522" s="3">
        <f>IFERROR(__xludf.DUMMYFUNCTION("IF(REGEXMATCH(I1522,""(?i)sports club""),1,0)"),1.0)</f>
        <v>1</v>
      </c>
      <c r="Q1522" s="3" t="s">
        <v>3042</v>
      </c>
      <c r="R1522" s="3">
        <f>IFERROR(__xludf.DUMMYFUNCTION("COUNTA(SPLIT(Q1522,"",""))"),5.0)</f>
        <v>5</v>
      </c>
      <c r="S1522" s="3">
        <f>IFERROR(__xludf.DUMMYFUNCTION("IF(REGEXMATCH(Q1522,""(?i)c\+\+""),1,0)"),1.0)</f>
        <v>1</v>
      </c>
      <c r="T1522" s="3">
        <f>IFERROR(__xludf.DUMMYFUNCTION("IF(REGEXMATCH(Q1522,""(?i)machine learning""),1,0)"),0.0)</f>
        <v>0</v>
      </c>
      <c r="U1522" s="3">
        <f>IFERROR(__xludf.DUMMYFUNCTION("IF(REGEXMATCH(Q1522,""(?i)python""),1,0)"),1.0)</f>
        <v>1</v>
      </c>
      <c r="V1522" s="3">
        <f>IFERROR(__xludf.DUMMYFUNCTION("IF(REGEXMATCH(Q1522,""(?i)java""),1,0)"),1.0)</f>
        <v>1</v>
      </c>
      <c r="W1522" s="3">
        <f>IFERROR(__xludf.DUMMYFUNCTION("IF(REGEXMATCH(Q1522,""(?i)sql""),1,0)"),1.0)</f>
        <v>1</v>
      </c>
      <c r="X1522" s="3">
        <f>IFERROR(__xludf.DUMMYFUNCTION("IF(REGEXMATCH(Q1522,""(?i)web development""),1,0)"),0.0)</f>
        <v>0</v>
      </c>
      <c r="Y1522" s="3">
        <f>IFERROR(__xludf.DUMMYFUNCTION("IF(REGEXMATCH(Q1522,""(?i)data science""),1,0)"),1.0)</f>
        <v>1</v>
      </c>
      <c r="Z1522" s="3" t="s">
        <v>55</v>
      </c>
      <c r="AA1522" s="3" t="s">
        <v>48</v>
      </c>
      <c r="AB1522" s="3" t="s">
        <v>47</v>
      </c>
      <c r="AC1522" s="3" t="s">
        <v>48</v>
      </c>
      <c r="AD1522" s="3">
        <v>0.0</v>
      </c>
      <c r="AE1522" s="3" t="s">
        <v>49</v>
      </c>
      <c r="AF1522" s="3">
        <v>5.72</v>
      </c>
      <c r="AG1522" s="3">
        <v>6.26</v>
      </c>
      <c r="AH1522" s="3">
        <v>6.98</v>
      </c>
      <c r="AI1522" s="3">
        <v>9.42</v>
      </c>
      <c r="AJ1522" s="3">
        <v>6.98</v>
      </c>
      <c r="AK1522" s="3">
        <v>7.27</v>
      </c>
      <c r="AL1522" s="3">
        <v>6.66</v>
      </c>
      <c r="AM1522" s="3">
        <v>7.36</v>
      </c>
    </row>
    <row r="1523">
      <c r="A1523" s="3" t="s">
        <v>3108</v>
      </c>
      <c r="B1523" s="3" t="s">
        <v>69</v>
      </c>
      <c r="C1523" s="4">
        <v>23.0</v>
      </c>
      <c r="D1523" s="3" t="s">
        <v>41</v>
      </c>
      <c r="E1523" s="3" t="s">
        <v>59</v>
      </c>
      <c r="F1523" s="5">
        <v>7.0</v>
      </c>
      <c r="G1523" s="3">
        <v>0.0</v>
      </c>
      <c r="H1523" s="5">
        <v>74.5</v>
      </c>
      <c r="I1523" s="3" t="s">
        <v>1422</v>
      </c>
      <c r="J1523" s="3">
        <f>IFERROR(__xludf.DUMMYFUNCTION("COUNTA(SPLIT(I1523,"",""))"),3.0)</f>
        <v>3</v>
      </c>
      <c r="K1523" s="3">
        <f>IFERROR(__xludf.DUMMYFUNCTION("IF(REGEXMATCH(I1523,""(?i)literary society""),1,0)"),1.0)</f>
        <v>1</v>
      </c>
      <c r="L1523" s="3">
        <f>IFERROR(__xludf.DUMMYFUNCTION("IF(REGEXMATCH(I1523,""(?i)robotics""),1,0)"),0.0)</f>
        <v>0</v>
      </c>
      <c r="M1523" s="3">
        <f>IFERROR(__xludf.DUMMYFUNCTION("IF(REGEXMATCH(I1523,""(?i)coding club""),1,0)"),1.0)</f>
        <v>1</v>
      </c>
      <c r="N1523" s="3">
        <f>IFERROR(__xludf.DUMMYFUNCTION("IF(REGEXMATCH(I1523,""(?i)entrepreneurship cell""),1,0)"),0.0)</f>
        <v>0</v>
      </c>
      <c r="O1523" s="3">
        <f>IFERROR(__xludf.DUMMYFUNCTION("IF(REGEXMATCH(I1523,""(?i)cultural club""),1,0)"),1.0)</f>
        <v>1</v>
      </c>
      <c r="P1523" s="3">
        <f>IFERROR(__xludf.DUMMYFUNCTION("IF(REGEXMATCH(I1523,""(?i)sports club""),1,0)"),0.0)</f>
        <v>0</v>
      </c>
      <c r="Q1523" s="3" t="s">
        <v>196</v>
      </c>
      <c r="R1523" s="3">
        <f>IFERROR(__xludf.DUMMYFUNCTION("COUNTA(SPLIT(Q1523,"",""))"),2.0)</f>
        <v>2</v>
      </c>
      <c r="S1523" s="3">
        <f>IFERROR(__xludf.DUMMYFUNCTION("IF(REGEXMATCH(Q1523,""(?i)c\+\+""),1,0)"),0.0)</f>
        <v>0</v>
      </c>
      <c r="T1523" s="3">
        <f>IFERROR(__xludf.DUMMYFUNCTION("IF(REGEXMATCH(Q1523,""(?i)machine learning""),1,0)"),0.0)</f>
        <v>0</v>
      </c>
      <c r="U1523" s="3">
        <f>IFERROR(__xludf.DUMMYFUNCTION("IF(REGEXMATCH(Q1523,""(?i)python""),1,0)"),0.0)</f>
        <v>0</v>
      </c>
      <c r="V1523" s="3">
        <f>IFERROR(__xludf.DUMMYFUNCTION("IF(REGEXMATCH(Q1523,""(?i)java""),1,0)"),1.0)</f>
        <v>1</v>
      </c>
      <c r="W1523" s="3">
        <f>IFERROR(__xludf.DUMMYFUNCTION("IF(REGEXMATCH(Q1523,""(?i)sql""),1,0)"),0.0)</f>
        <v>0</v>
      </c>
      <c r="X1523" s="3">
        <f>IFERROR(__xludf.DUMMYFUNCTION("IF(REGEXMATCH(Q1523,""(?i)web development""),1,0)"),1.0)</f>
        <v>1</v>
      </c>
      <c r="Y1523" s="3">
        <f>IFERROR(__xludf.DUMMYFUNCTION("IF(REGEXMATCH(Q1523,""(?i)data science""),1,0)"),0.0)</f>
        <v>0</v>
      </c>
      <c r="Z1523" s="3" t="s">
        <v>55</v>
      </c>
      <c r="AA1523" s="3" t="s">
        <v>48</v>
      </c>
      <c r="AB1523" s="3" t="s">
        <v>66</v>
      </c>
      <c r="AC1523" s="3" t="s">
        <v>85</v>
      </c>
      <c r="AD1523" s="3">
        <v>16.7</v>
      </c>
      <c r="AE1523" s="3" t="s">
        <v>75</v>
      </c>
      <c r="AF1523" s="3">
        <v>7.56</v>
      </c>
      <c r="AG1523" s="3">
        <v>5.66</v>
      </c>
      <c r="AH1523" s="3">
        <v>7.49</v>
      </c>
      <c r="AI1523" s="3">
        <v>5.45</v>
      </c>
      <c r="AJ1523" s="3">
        <v>8.08</v>
      </c>
      <c r="AK1523" s="3">
        <v>6.53</v>
      </c>
      <c r="AL1523" s="3">
        <v>6.91</v>
      </c>
      <c r="AM1523" s="3">
        <v>8.33</v>
      </c>
    </row>
    <row r="1524">
      <c r="A1524" s="3" t="s">
        <v>3109</v>
      </c>
      <c r="B1524" s="3" t="s">
        <v>238</v>
      </c>
      <c r="C1524" s="4">
        <v>19.0</v>
      </c>
      <c r="D1524" s="3" t="s">
        <v>41</v>
      </c>
      <c r="E1524" s="3" t="s">
        <v>52</v>
      </c>
      <c r="F1524" s="5">
        <v>7.14</v>
      </c>
      <c r="G1524" s="3">
        <v>2.0</v>
      </c>
      <c r="H1524" s="5">
        <v>73.61</v>
      </c>
      <c r="I1524" s="3" t="s">
        <v>138</v>
      </c>
      <c r="J1524" s="3">
        <f>IFERROR(__xludf.DUMMYFUNCTION("COUNTA(SPLIT(I1524,"",""))"),3.0)</f>
        <v>3</v>
      </c>
      <c r="K1524" s="3">
        <f>IFERROR(__xludf.DUMMYFUNCTION("IF(REGEXMATCH(I1524,""(?i)literary society""),1,0)"),1.0)</f>
        <v>1</v>
      </c>
      <c r="L1524" s="3">
        <f>IFERROR(__xludf.DUMMYFUNCTION("IF(REGEXMATCH(I1524,""(?i)robotics""),1,0)"),1.0)</f>
        <v>1</v>
      </c>
      <c r="M1524" s="3">
        <f>IFERROR(__xludf.DUMMYFUNCTION("IF(REGEXMATCH(I1524,""(?i)coding club""),1,0)"),0.0)</f>
        <v>0</v>
      </c>
      <c r="N1524" s="3">
        <f>IFERROR(__xludf.DUMMYFUNCTION("IF(REGEXMATCH(I1524,""(?i)entrepreneurship cell""),1,0)"),0.0)</f>
        <v>0</v>
      </c>
      <c r="O1524" s="3">
        <f>IFERROR(__xludf.DUMMYFUNCTION("IF(REGEXMATCH(I1524,""(?i)cultural club""),1,0)"),0.0)</f>
        <v>0</v>
      </c>
      <c r="P1524" s="3">
        <f>IFERROR(__xludf.DUMMYFUNCTION("IF(REGEXMATCH(I1524,""(?i)sports club""),1,0)"),1.0)</f>
        <v>1</v>
      </c>
      <c r="Q1524" s="3" t="s">
        <v>2445</v>
      </c>
      <c r="R1524" s="3">
        <f>IFERROR(__xludf.DUMMYFUNCTION("COUNTA(SPLIT(Q1524,"",""))"),3.0)</f>
        <v>3</v>
      </c>
      <c r="S1524" s="3">
        <f>IFERROR(__xludf.DUMMYFUNCTION("IF(REGEXMATCH(Q1524,""(?i)c\+\+""),1,0)"),0.0)</f>
        <v>0</v>
      </c>
      <c r="T1524" s="3">
        <f>IFERROR(__xludf.DUMMYFUNCTION("IF(REGEXMATCH(Q1524,""(?i)machine learning""),1,0)"),0.0)</f>
        <v>0</v>
      </c>
      <c r="U1524" s="3">
        <f>IFERROR(__xludf.DUMMYFUNCTION("IF(REGEXMATCH(Q1524,""(?i)python""),1,0)"),1.0)</f>
        <v>1</v>
      </c>
      <c r="V1524" s="3">
        <f>IFERROR(__xludf.DUMMYFUNCTION("IF(REGEXMATCH(Q1524,""(?i)java""),1,0)"),0.0)</f>
        <v>0</v>
      </c>
      <c r="W1524" s="3">
        <f>IFERROR(__xludf.DUMMYFUNCTION("IF(REGEXMATCH(Q1524,""(?i)sql""),1,0)"),0.0)</f>
        <v>0</v>
      </c>
      <c r="X1524" s="3">
        <f>IFERROR(__xludf.DUMMYFUNCTION("IF(REGEXMATCH(Q1524,""(?i)web development""),1,0)"),1.0)</f>
        <v>1</v>
      </c>
      <c r="Y1524" s="3">
        <f>IFERROR(__xludf.DUMMYFUNCTION("IF(REGEXMATCH(Q1524,""(?i)data science""),1,0)"),1.0)</f>
        <v>1</v>
      </c>
      <c r="Z1524" s="3" t="s">
        <v>55</v>
      </c>
      <c r="AA1524" s="3" t="s">
        <v>48</v>
      </c>
      <c r="AB1524" s="3" t="s">
        <v>47</v>
      </c>
      <c r="AC1524" s="3" t="s">
        <v>48</v>
      </c>
      <c r="AD1524" s="3">
        <v>0.0</v>
      </c>
      <c r="AE1524" s="3" t="s">
        <v>49</v>
      </c>
      <c r="AF1524" s="3">
        <v>6.04</v>
      </c>
      <c r="AG1524" s="3">
        <v>7.94</v>
      </c>
      <c r="AH1524" s="3">
        <v>6.13</v>
      </c>
      <c r="AI1524" s="3">
        <v>6.79</v>
      </c>
      <c r="AJ1524" s="3">
        <v>7.56</v>
      </c>
      <c r="AK1524" s="3">
        <v>6.38</v>
      </c>
      <c r="AL1524" s="3">
        <v>7.69</v>
      </c>
      <c r="AM1524" s="3">
        <v>8.6</v>
      </c>
    </row>
    <row r="1525">
      <c r="A1525" s="3" t="s">
        <v>3110</v>
      </c>
      <c r="B1525" s="3" t="s">
        <v>3111</v>
      </c>
      <c r="C1525" s="4">
        <v>20.0</v>
      </c>
      <c r="D1525" s="3" t="s">
        <v>58</v>
      </c>
      <c r="E1525" s="3" t="s">
        <v>59</v>
      </c>
      <c r="F1525" s="5">
        <v>6.62</v>
      </c>
      <c r="G1525" s="3">
        <v>2.0</v>
      </c>
      <c r="H1525" s="5">
        <v>89.64</v>
      </c>
      <c r="I1525" s="3" t="s">
        <v>43</v>
      </c>
      <c r="J1525" s="3">
        <f>IFERROR(__xludf.DUMMYFUNCTION("COUNTA(SPLIT(I1525,"",""))"),2.0)</f>
        <v>2</v>
      </c>
      <c r="K1525" s="3">
        <f>IFERROR(__xludf.DUMMYFUNCTION("IF(REGEXMATCH(I1525,""(?i)literary society""),1,0)"),1.0)</f>
        <v>1</v>
      </c>
      <c r="L1525" s="3">
        <f>IFERROR(__xludf.DUMMYFUNCTION("IF(REGEXMATCH(I1525,""(?i)robotics""),1,0)"),1.0)</f>
        <v>1</v>
      </c>
      <c r="M1525" s="3">
        <f>IFERROR(__xludf.DUMMYFUNCTION("IF(REGEXMATCH(I1525,""(?i)coding club""),1,0)"),0.0)</f>
        <v>0</v>
      </c>
      <c r="N1525" s="3">
        <f>IFERROR(__xludf.DUMMYFUNCTION("IF(REGEXMATCH(I1525,""(?i)entrepreneurship cell""),1,0)"),0.0)</f>
        <v>0</v>
      </c>
      <c r="O1525" s="3">
        <f>IFERROR(__xludf.DUMMYFUNCTION("IF(REGEXMATCH(I1525,""(?i)cultural club""),1,0)"),0.0)</f>
        <v>0</v>
      </c>
      <c r="P1525" s="3">
        <f>IFERROR(__xludf.DUMMYFUNCTION("IF(REGEXMATCH(I1525,""(?i)sports club""),1,0)"),0.0)</f>
        <v>0</v>
      </c>
      <c r="Q1525" s="3" t="s">
        <v>185</v>
      </c>
      <c r="R1525" s="3">
        <f>IFERROR(__xludf.DUMMYFUNCTION("COUNTA(SPLIT(Q1525,"",""))"),3.0)</f>
        <v>3</v>
      </c>
      <c r="S1525" s="3">
        <f>IFERROR(__xludf.DUMMYFUNCTION("IF(REGEXMATCH(Q1525,""(?i)c\+\+""),1,0)"),0.0)</f>
        <v>0</v>
      </c>
      <c r="T1525" s="3">
        <f>IFERROR(__xludf.DUMMYFUNCTION("IF(REGEXMATCH(Q1525,""(?i)machine learning""),1,0)"),1.0)</f>
        <v>1</v>
      </c>
      <c r="U1525" s="3">
        <f>IFERROR(__xludf.DUMMYFUNCTION("IF(REGEXMATCH(Q1525,""(?i)python""),1,0)"),1.0)</f>
        <v>1</v>
      </c>
      <c r="V1525" s="3">
        <f>IFERROR(__xludf.DUMMYFUNCTION("IF(REGEXMATCH(Q1525,""(?i)java""),1,0)"),0.0)</f>
        <v>0</v>
      </c>
      <c r="W1525" s="3">
        <f>IFERROR(__xludf.DUMMYFUNCTION("IF(REGEXMATCH(Q1525,""(?i)sql""),1,0)"),0.0)</f>
        <v>0</v>
      </c>
      <c r="X1525" s="3">
        <f>IFERROR(__xludf.DUMMYFUNCTION("IF(REGEXMATCH(Q1525,""(?i)web development""),1,0)"),1.0)</f>
        <v>1</v>
      </c>
      <c r="Y1525" s="3">
        <f>IFERROR(__xludf.DUMMYFUNCTION("IF(REGEXMATCH(Q1525,""(?i)data science""),1,0)"),0.0)</f>
        <v>0</v>
      </c>
      <c r="Z1525" s="3" t="s">
        <v>45</v>
      </c>
      <c r="AA1525" s="3" t="s">
        <v>67</v>
      </c>
      <c r="AB1525" s="3" t="s">
        <v>47</v>
      </c>
      <c r="AC1525" s="3" t="s">
        <v>48</v>
      </c>
      <c r="AD1525" s="3">
        <v>0.0</v>
      </c>
      <c r="AE1525" s="3" t="s">
        <v>49</v>
      </c>
      <c r="AF1525" s="3">
        <v>6.59</v>
      </c>
      <c r="AG1525" s="3">
        <v>7.78</v>
      </c>
      <c r="AH1525" s="3">
        <v>5.53</v>
      </c>
      <c r="AI1525" s="3">
        <v>5.74</v>
      </c>
      <c r="AJ1525" s="3">
        <v>6.22</v>
      </c>
      <c r="AK1525" s="3">
        <v>7.08</v>
      </c>
      <c r="AL1525" s="3">
        <v>6.36</v>
      </c>
      <c r="AM1525" s="3">
        <v>7.66</v>
      </c>
    </row>
    <row r="1526">
      <c r="A1526" s="3" t="s">
        <v>3112</v>
      </c>
      <c r="B1526" s="3" t="s">
        <v>133</v>
      </c>
      <c r="C1526" s="4">
        <v>20.0</v>
      </c>
      <c r="D1526" s="3" t="s">
        <v>41</v>
      </c>
      <c r="E1526" s="3" t="s">
        <v>42</v>
      </c>
      <c r="F1526" s="5">
        <v>7.45</v>
      </c>
      <c r="G1526" s="3">
        <v>1.0</v>
      </c>
      <c r="H1526" s="5">
        <v>97.24</v>
      </c>
      <c r="I1526" s="3" t="s">
        <v>104</v>
      </c>
      <c r="J1526" s="3">
        <f>IFERROR(__xludf.DUMMYFUNCTION("COUNTA(SPLIT(I1526,"",""))"),3.0)</f>
        <v>3</v>
      </c>
      <c r="K1526" s="3">
        <f>IFERROR(__xludf.DUMMYFUNCTION("IF(REGEXMATCH(I1526,""(?i)literary society""),1,0)"),0.0)</f>
        <v>0</v>
      </c>
      <c r="L1526" s="3">
        <f>IFERROR(__xludf.DUMMYFUNCTION("IF(REGEXMATCH(I1526,""(?i)robotics""),1,0)"),1.0)</f>
        <v>1</v>
      </c>
      <c r="M1526" s="3">
        <f>IFERROR(__xludf.DUMMYFUNCTION("IF(REGEXMATCH(I1526,""(?i)coding club""),1,0)"),1.0)</f>
        <v>1</v>
      </c>
      <c r="N1526" s="3">
        <f>IFERROR(__xludf.DUMMYFUNCTION("IF(REGEXMATCH(I1526,""(?i)entrepreneurship cell""),1,0)"),0.0)</f>
        <v>0</v>
      </c>
      <c r="O1526" s="3">
        <f>IFERROR(__xludf.DUMMYFUNCTION("IF(REGEXMATCH(I1526,""(?i)cultural club""),1,0)"),0.0)</f>
        <v>0</v>
      </c>
      <c r="P1526" s="3">
        <f>IFERROR(__xludf.DUMMYFUNCTION("IF(REGEXMATCH(I1526,""(?i)sports club""),1,0)"),1.0)</f>
        <v>1</v>
      </c>
      <c r="Q1526" s="3" t="s">
        <v>355</v>
      </c>
      <c r="R1526" s="3">
        <f>IFERROR(__xludf.DUMMYFUNCTION("COUNTA(SPLIT(Q1526,"",""))"),2.0)</f>
        <v>2</v>
      </c>
      <c r="S1526" s="3">
        <f>IFERROR(__xludf.DUMMYFUNCTION("IF(REGEXMATCH(Q1526,""(?i)c\+\+""),1,0)"),0.0)</f>
        <v>0</v>
      </c>
      <c r="T1526" s="3">
        <f>IFERROR(__xludf.DUMMYFUNCTION("IF(REGEXMATCH(Q1526,""(?i)machine learning""),1,0)"),0.0)</f>
        <v>0</v>
      </c>
      <c r="U1526" s="3">
        <f>IFERROR(__xludf.DUMMYFUNCTION("IF(REGEXMATCH(Q1526,""(?i)python""),1,0)"),1.0)</f>
        <v>1</v>
      </c>
      <c r="V1526" s="3">
        <f>IFERROR(__xludf.DUMMYFUNCTION("IF(REGEXMATCH(Q1526,""(?i)java""),1,0)"),1.0)</f>
        <v>1</v>
      </c>
      <c r="W1526" s="3">
        <f>IFERROR(__xludf.DUMMYFUNCTION("IF(REGEXMATCH(Q1526,""(?i)sql""),1,0)"),0.0)</f>
        <v>0</v>
      </c>
      <c r="X1526" s="3">
        <f>IFERROR(__xludf.DUMMYFUNCTION("IF(REGEXMATCH(Q1526,""(?i)web development""),1,0)"),0.0)</f>
        <v>0</v>
      </c>
      <c r="Y1526" s="3">
        <f>IFERROR(__xludf.DUMMYFUNCTION("IF(REGEXMATCH(Q1526,""(?i)data science""),1,0)"),0.0)</f>
        <v>0</v>
      </c>
      <c r="Z1526" s="3" t="s">
        <v>55</v>
      </c>
      <c r="AA1526" s="3" t="s">
        <v>48</v>
      </c>
      <c r="AB1526" s="3" t="s">
        <v>66</v>
      </c>
      <c r="AC1526" s="3" t="s">
        <v>61</v>
      </c>
      <c r="AD1526" s="3">
        <v>12.4</v>
      </c>
      <c r="AE1526" s="3" t="s">
        <v>106</v>
      </c>
      <c r="AF1526" s="3">
        <v>9.1</v>
      </c>
      <c r="AG1526" s="3">
        <v>6.54</v>
      </c>
      <c r="AH1526" s="3">
        <v>6.72</v>
      </c>
      <c r="AI1526" s="3">
        <v>6.56</v>
      </c>
      <c r="AJ1526" s="3">
        <v>7.24</v>
      </c>
      <c r="AK1526" s="3">
        <v>7.59</v>
      </c>
      <c r="AL1526" s="3">
        <v>8.09</v>
      </c>
      <c r="AM1526" s="3">
        <v>7.76</v>
      </c>
    </row>
    <row r="1527">
      <c r="A1527" s="3" t="s">
        <v>3113</v>
      </c>
      <c r="B1527" s="3" t="s">
        <v>3114</v>
      </c>
      <c r="C1527" s="4">
        <v>18.0</v>
      </c>
      <c r="D1527" s="3" t="s">
        <v>58</v>
      </c>
      <c r="E1527" s="3" t="s">
        <v>42</v>
      </c>
      <c r="F1527" s="5">
        <v>7.61</v>
      </c>
      <c r="G1527" s="3">
        <v>1.0</v>
      </c>
      <c r="H1527" s="5">
        <v>91.81</v>
      </c>
      <c r="I1527" s="3" t="s">
        <v>263</v>
      </c>
      <c r="J1527" s="3">
        <f>IFERROR(__xludf.DUMMYFUNCTION("COUNTA(SPLIT(I1527,"",""))"),2.0)</f>
        <v>2</v>
      </c>
      <c r="K1527" s="3">
        <f>IFERROR(__xludf.DUMMYFUNCTION("IF(REGEXMATCH(I1527,""(?i)literary society""),1,0)"),1.0)</f>
        <v>1</v>
      </c>
      <c r="L1527" s="3">
        <f>IFERROR(__xludf.DUMMYFUNCTION("IF(REGEXMATCH(I1527,""(?i)robotics""),1,0)"),0.0)</f>
        <v>0</v>
      </c>
      <c r="M1527" s="3">
        <f>IFERROR(__xludf.DUMMYFUNCTION("IF(REGEXMATCH(I1527,""(?i)coding club""),1,0)"),0.0)</f>
        <v>0</v>
      </c>
      <c r="N1527" s="3">
        <f>IFERROR(__xludf.DUMMYFUNCTION("IF(REGEXMATCH(I1527,""(?i)entrepreneurship cell""),1,0)"),0.0)</f>
        <v>0</v>
      </c>
      <c r="O1527" s="3">
        <f>IFERROR(__xludf.DUMMYFUNCTION("IF(REGEXMATCH(I1527,""(?i)cultural club""),1,0)"),1.0)</f>
        <v>1</v>
      </c>
      <c r="P1527" s="3">
        <f>IFERROR(__xludf.DUMMYFUNCTION("IF(REGEXMATCH(I1527,""(?i)sports club""),1,0)"),0.0)</f>
        <v>0</v>
      </c>
      <c r="Q1527" s="3" t="s">
        <v>233</v>
      </c>
      <c r="R1527" s="3">
        <f>IFERROR(__xludf.DUMMYFUNCTION("COUNTA(SPLIT(Q1527,"",""))"),2.0)</f>
        <v>2</v>
      </c>
      <c r="S1527" s="3">
        <f>IFERROR(__xludf.DUMMYFUNCTION("IF(REGEXMATCH(Q1527,""(?i)c\+\+""),1,0)"),0.0)</f>
        <v>0</v>
      </c>
      <c r="T1527" s="3">
        <f>IFERROR(__xludf.DUMMYFUNCTION("IF(REGEXMATCH(Q1527,""(?i)machine learning""),1,0)"),0.0)</f>
        <v>0</v>
      </c>
      <c r="U1527" s="3">
        <f>IFERROR(__xludf.DUMMYFUNCTION("IF(REGEXMATCH(Q1527,""(?i)python""),1,0)"),0.0)</f>
        <v>0</v>
      </c>
      <c r="V1527" s="3">
        <f>IFERROR(__xludf.DUMMYFUNCTION("IF(REGEXMATCH(Q1527,""(?i)java""),1,0)"),1.0)</f>
        <v>1</v>
      </c>
      <c r="W1527" s="3">
        <f>IFERROR(__xludf.DUMMYFUNCTION("IF(REGEXMATCH(Q1527,""(?i)sql""),1,0)"),1.0)</f>
        <v>1</v>
      </c>
      <c r="X1527" s="3">
        <f>IFERROR(__xludf.DUMMYFUNCTION("IF(REGEXMATCH(Q1527,""(?i)web development""),1,0)"),0.0)</f>
        <v>0</v>
      </c>
      <c r="Y1527" s="3">
        <f>IFERROR(__xludf.DUMMYFUNCTION("IF(REGEXMATCH(Q1527,""(?i)data science""),1,0)"),0.0)</f>
        <v>0</v>
      </c>
      <c r="Z1527" s="3" t="s">
        <v>45</v>
      </c>
      <c r="AA1527" s="3" t="s">
        <v>72</v>
      </c>
      <c r="AB1527" s="3" t="s">
        <v>66</v>
      </c>
      <c r="AC1527" s="3" t="s">
        <v>85</v>
      </c>
      <c r="AD1527" s="3">
        <v>19.47</v>
      </c>
      <c r="AE1527" s="3" t="s">
        <v>75</v>
      </c>
      <c r="AF1527" s="3">
        <v>7.04</v>
      </c>
      <c r="AG1527" s="3">
        <v>7.12</v>
      </c>
      <c r="AH1527" s="3">
        <v>7.03</v>
      </c>
      <c r="AI1527" s="3">
        <v>7.98</v>
      </c>
      <c r="AJ1527" s="3">
        <v>7.44</v>
      </c>
      <c r="AK1527" s="3">
        <v>7.45</v>
      </c>
      <c r="AL1527" s="3">
        <v>8.22</v>
      </c>
      <c r="AM1527" s="3">
        <v>8.61</v>
      </c>
    </row>
    <row r="1528">
      <c r="A1528" s="3" t="s">
        <v>3115</v>
      </c>
      <c r="B1528" s="3" t="s">
        <v>3116</v>
      </c>
      <c r="C1528" s="4">
        <v>22.0</v>
      </c>
      <c r="D1528" s="3" t="s">
        <v>41</v>
      </c>
      <c r="E1528" s="3" t="s">
        <v>59</v>
      </c>
      <c r="F1528" s="5">
        <v>7.29</v>
      </c>
      <c r="G1528" s="3">
        <v>0.0</v>
      </c>
      <c r="H1528" s="5">
        <v>60.77</v>
      </c>
      <c r="I1528" s="3" t="s">
        <v>474</v>
      </c>
      <c r="J1528" s="3">
        <f>IFERROR(__xludf.DUMMYFUNCTION("COUNTA(SPLIT(I1528,"",""))"),2.0)</f>
        <v>2</v>
      </c>
      <c r="K1528" s="3">
        <f>IFERROR(__xludf.DUMMYFUNCTION("IF(REGEXMATCH(I1528,""(?i)literary society""),1,0)"),0.0)</f>
        <v>0</v>
      </c>
      <c r="L1528" s="3">
        <f>IFERROR(__xludf.DUMMYFUNCTION("IF(REGEXMATCH(I1528,""(?i)robotics""),1,0)"),1.0)</f>
        <v>1</v>
      </c>
      <c r="M1528" s="3">
        <f>IFERROR(__xludf.DUMMYFUNCTION("IF(REGEXMATCH(I1528,""(?i)coding club""),1,0)"),0.0)</f>
        <v>0</v>
      </c>
      <c r="N1528" s="3">
        <f>IFERROR(__xludf.DUMMYFUNCTION("IF(REGEXMATCH(I1528,""(?i)entrepreneurship cell""),1,0)"),0.0)</f>
        <v>0</v>
      </c>
      <c r="O1528" s="3">
        <f>IFERROR(__xludf.DUMMYFUNCTION("IF(REGEXMATCH(I1528,""(?i)cultural club""),1,0)"),0.0)</f>
        <v>0</v>
      </c>
      <c r="P1528" s="3">
        <f>IFERROR(__xludf.DUMMYFUNCTION("IF(REGEXMATCH(I1528,""(?i)sports club""),1,0)"),1.0)</f>
        <v>1</v>
      </c>
      <c r="Q1528" s="3" t="s">
        <v>734</v>
      </c>
      <c r="R1528" s="3">
        <f>IFERROR(__xludf.DUMMYFUNCTION("COUNTA(SPLIT(Q1528,"",""))"),3.0)</f>
        <v>3</v>
      </c>
      <c r="S1528" s="3">
        <f>IFERROR(__xludf.DUMMYFUNCTION("IF(REGEXMATCH(Q1528,""(?i)c\+\+""),1,0)"),0.0)</f>
        <v>0</v>
      </c>
      <c r="T1528" s="3">
        <f>IFERROR(__xludf.DUMMYFUNCTION("IF(REGEXMATCH(Q1528,""(?i)machine learning""),1,0)"),0.0)</f>
        <v>0</v>
      </c>
      <c r="U1528" s="3">
        <f>IFERROR(__xludf.DUMMYFUNCTION("IF(REGEXMATCH(Q1528,""(?i)python""),1,0)"),0.0)</f>
        <v>0</v>
      </c>
      <c r="V1528" s="3">
        <f>IFERROR(__xludf.DUMMYFUNCTION("IF(REGEXMATCH(Q1528,""(?i)java""),1,0)"),1.0)</f>
        <v>1</v>
      </c>
      <c r="W1528" s="3">
        <f>IFERROR(__xludf.DUMMYFUNCTION("IF(REGEXMATCH(Q1528,""(?i)sql""),1,0)"),0.0)</f>
        <v>0</v>
      </c>
      <c r="X1528" s="3">
        <f>IFERROR(__xludf.DUMMYFUNCTION("IF(REGEXMATCH(Q1528,""(?i)web development""),1,0)"),1.0)</f>
        <v>1</v>
      </c>
      <c r="Y1528" s="3">
        <f>IFERROR(__xludf.DUMMYFUNCTION("IF(REGEXMATCH(Q1528,""(?i)data science""),1,0)"),1.0)</f>
        <v>1</v>
      </c>
      <c r="Z1528" s="3" t="s">
        <v>55</v>
      </c>
      <c r="AA1528" s="3" t="s">
        <v>48</v>
      </c>
      <c r="AB1528" s="3" t="s">
        <v>66</v>
      </c>
      <c r="AC1528" s="3" t="s">
        <v>98</v>
      </c>
      <c r="AD1528" s="3">
        <v>10.34</v>
      </c>
      <c r="AE1528" s="3" t="s">
        <v>61</v>
      </c>
      <c r="AF1528" s="3">
        <v>8.09</v>
      </c>
      <c r="AG1528" s="3">
        <v>6.3</v>
      </c>
      <c r="AH1528" s="3">
        <v>7.21</v>
      </c>
      <c r="AI1528" s="3">
        <v>6.45</v>
      </c>
      <c r="AJ1528" s="3">
        <v>7.57</v>
      </c>
      <c r="AK1528" s="3">
        <v>8.02</v>
      </c>
      <c r="AL1528" s="3">
        <v>7.65</v>
      </c>
      <c r="AM1528" s="3">
        <v>7.0</v>
      </c>
    </row>
    <row r="1529">
      <c r="A1529" s="3" t="s">
        <v>3117</v>
      </c>
      <c r="B1529" s="3" t="s">
        <v>3118</v>
      </c>
      <c r="C1529" s="4">
        <v>19.0</v>
      </c>
      <c r="D1529" s="3" t="s">
        <v>41</v>
      </c>
      <c r="E1529" s="3" t="s">
        <v>70</v>
      </c>
      <c r="F1529" s="5">
        <v>7.0</v>
      </c>
      <c r="G1529" s="3">
        <v>2.0</v>
      </c>
      <c r="H1529" s="5">
        <v>62.14</v>
      </c>
      <c r="I1529" s="3" t="s">
        <v>406</v>
      </c>
      <c r="J1529" s="3">
        <f>IFERROR(__xludf.DUMMYFUNCTION("COUNTA(SPLIT(I1529,"",""))"),3.0)</f>
        <v>3</v>
      </c>
      <c r="K1529" s="3">
        <f>IFERROR(__xludf.DUMMYFUNCTION("IF(REGEXMATCH(I1529,""(?i)literary society""),1,0)"),1.0)</f>
        <v>1</v>
      </c>
      <c r="L1529" s="3">
        <f>IFERROR(__xludf.DUMMYFUNCTION("IF(REGEXMATCH(I1529,""(?i)robotics""),1,0)"),0.0)</f>
        <v>0</v>
      </c>
      <c r="M1529" s="3">
        <f>IFERROR(__xludf.DUMMYFUNCTION("IF(REGEXMATCH(I1529,""(?i)coding club""),1,0)"),1.0)</f>
        <v>1</v>
      </c>
      <c r="N1529" s="3">
        <f>IFERROR(__xludf.DUMMYFUNCTION("IF(REGEXMATCH(I1529,""(?i)entrepreneurship cell""),1,0)"),1.0)</f>
        <v>1</v>
      </c>
      <c r="O1529" s="3">
        <f>IFERROR(__xludf.DUMMYFUNCTION("IF(REGEXMATCH(I1529,""(?i)cultural club""),1,0)"),0.0)</f>
        <v>0</v>
      </c>
      <c r="P1529" s="3">
        <f>IFERROR(__xludf.DUMMYFUNCTION("IF(REGEXMATCH(I1529,""(?i)sports club""),1,0)"),0.0)</f>
        <v>0</v>
      </c>
      <c r="Q1529" s="3" t="s">
        <v>74</v>
      </c>
      <c r="R1529" s="3">
        <f>IFERROR(__xludf.DUMMYFUNCTION("COUNTA(SPLIT(Q1529,"",""))"),2.0)</f>
        <v>2</v>
      </c>
      <c r="S1529" s="3">
        <f>IFERROR(__xludf.DUMMYFUNCTION("IF(REGEXMATCH(Q1529,""(?i)c\+\+""),1,0)"),0.0)</f>
        <v>0</v>
      </c>
      <c r="T1529" s="3">
        <f>IFERROR(__xludf.DUMMYFUNCTION("IF(REGEXMATCH(Q1529,""(?i)machine learning""),1,0)"),0.0)</f>
        <v>0</v>
      </c>
      <c r="U1529" s="3">
        <f>IFERROR(__xludf.DUMMYFUNCTION("IF(REGEXMATCH(Q1529,""(?i)python""),1,0)"),1.0)</f>
        <v>1</v>
      </c>
      <c r="V1529" s="3">
        <f>IFERROR(__xludf.DUMMYFUNCTION("IF(REGEXMATCH(Q1529,""(?i)java""),1,0)"),0.0)</f>
        <v>0</v>
      </c>
      <c r="W1529" s="3">
        <f>IFERROR(__xludf.DUMMYFUNCTION("IF(REGEXMATCH(Q1529,""(?i)sql""),1,0)"),1.0)</f>
        <v>1</v>
      </c>
      <c r="X1529" s="3">
        <f>IFERROR(__xludf.DUMMYFUNCTION("IF(REGEXMATCH(Q1529,""(?i)web development""),1,0)"),0.0)</f>
        <v>0</v>
      </c>
      <c r="Y1529" s="3">
        <f>IFERROR(__xludf.DUMMYFUNCTION("IF(REGEXMATCH(Q1529,""(?i)data science""),1,0)"),0.0)</f>
        <v>0</v>
      </c>
      <c r="Z1529" s="3" t="s">
        <v>45</v>
      </c>
      <c r="AA1529" s="3" t="s">
        <v>72</v>
      </c>
      <c r="AB1529" s="3" t="s">
        <v>47</v>
      </c>
      <c r="AC1529" s="3" t="s">
        <v>48</v>
      </c>
      <c r="AD1529" s="3">
        <v>0.0</v>
      </c>
      <c r="AE1529" s="3" t="s">
        <v>49</v>
      </c>
      <c r="AF1529" s="3">
        <v>7.14</v>
      </c>
      <c r="AG1529" s="3">
        <v>6.95</v>
      </c>
      <c r="AH1529" s="3">
        <v>6.86</v>
      </c>
      <c r="AI1529" s="3">
        <v>7.04</v>
      </c>
      <c r="AJ1529" s="3">
        <v>8.02</v>
      </c>
      <c r="AK1529" s="3">
        <v>6.81</v>
      </c>
      <c r="AL1529" s="3">
        <v>6.43</v>
      </c>
      <c r="AM1529" s="3">
        <v>6.72</v>
      </c>
    </row>
    <row r="1530">
      <c r="A1530" s="3" t="s">
        <v>3119</v>
      </c>
      <c r="B1530" s="3" t="s">
        <v>3120</v>
      </c>
      <c r="C1530" s="4">
        <v>21.0</v>
      </c>
      <c r="D1530" s="3" t="s">
        <v>41</v>
      </c>
      <c r="E1530" s="3" t="s">
        <v>82</v>
      </c>
      <c r="F1530" s="5">
        <v>6.84</v>
      </c>
      <c r="G1530" s="3">
        <v>0.0</v>
      </c>
      <c r="H1530" s="5">
        <v>67.3</v>
      </c>
      <c r="I1530" s="3" t="s">
        <v>1304</v>
      </c>
      <c r="J1530" s="3">
        <f>IFERROR(__xludf.DUMMYFUNCTION("COUNTA(SPLIT(I1530,"",""))"),3.0)</f>
        <v>3</v>
      </c>
      <c r="K1530" s="3">
        <f>IFERROR(__xludf.DUMMYFUNCTION("IF(REGEXMATCH(I1530,""(?i)literary society""),1,0)"),1.0)</f>
        <v>1</v>
      </c>
      <c r="L1530" s="3">
        <f>IFERROR(__xludf.DUMMYFUNCTION("IF(REGEXMATCH(I1530,""(?i)robotics""),1,0)"),1.0)</f>
        <v>1</v>
      </c>
      <c r="M1530" s="3">
        <f>IFERROR(__xludf.DUMMYFUNCTION("IF(REGEXMATCH(I1530,""(?i)coding club""),1,0)"),0.0)</f>
        <v>0</v>
      </c>
      <c r="N1530" s="3">
        <f>IFERROR(__xludf.DUMMYFUNCTION("IF(REGEXMATCH(I1530,""(?i)entrepreneurship cell""),1,0)"),0.0)</f>
        <v>0</v>
      </c>
      <c r="O1530" s="3">
        <f>IFERROR(__xludf.DUMMYFUNCTION("IF(REGEXMATCH(I1530,""(?i)cultural club""),1,0)"),1.0)</f>
        <v>1</v>
      </c>
      <c r="P1530" s="3">
        <f>IFERROR(__xludf.DUMMYFUNCTION("IF(REGEXMATCH(I1530,""(?i)sports club""),1,0)"),0.0)</f>
        <v>0</v>
      </c>
      <c r="Q1530" s="3" t="s">
        <v>3121</v>
      </c>
      <c r="R1530" s="3">
        <f>IFERROR(__xludf.DUMMYFUNCTION("COUNTA(SPLIT(Q1530,"",""))"),5.0)</f>
        <v>5</v>
      </c>
      <c r="S1530" s="3">
        <f>IFERROR(__xludf.DUMMYFUNCTION("IF(REGEXMATCH(Q1530,""(?i)c\+\+""),1,0)"),0.0)</f>
        <v>0</v>
      </c>
      <c r="T1530" s="3">
        <f>IFERROR(__xludf.DUMMYFUNCTION("IF(REGEXMATCH(Q1530,""(?i)machine learning""),1,0)"),1.0)</f>
        <v>1</v>
      </c>
      <c r="U1530" s="3">
        <f>IFERROR(__xludf.DUMMYFUNCTION("IF(REGEXMATCH(Q1530,""(?i)python""),1,0)"),1.0)</f>
        <v>1</v>
      </c>
      <c r="V1530" s="3">
        <f>IFERROR(__xludf.DUMMYFUNCTION("IF(REGEXMATCH(Q1530,""(?i)java""),1,0)"),1.0)</f>
        <v>1</v>
      </c>
      <c r="W1530" s="3">
        <f>IFERROR(__xludf.DUMMYFUNCTION("IF(REGEXMATCH(Q1530,""(?i)sql""),1,0)"),0.0)</f>
        <v>0</v>
      </c>
      <c r="X1530" s="3">
        <f>IFERROR(__xludf.DUMMYFUNCTION("IF(REGEXMATCH(Q1530,""(?i)web development""),1,0)"),1.0)</f>
        <v>1</v>
      </c>
      <c r="Y1530" s="3">
        <f>IFERROR(__xludf.DUMMYFUNCTION("IF(REGEXMATCH(Q1530,""(?i)data science""),1,0)"),1.0)</f>
        <v>1</v>
      </c>
      <c r="Z1530" s="3" t="s">
        <v>45</v>
      </c>
      <c r="AA1530" s="3" t="s">
        <v>85</v>
      </c>
      <c r="AB1530" s="3" t="s">
        <v>47</v>
      </c>
      <c r="AC1530" s="3" t="s">
        <v>48</v>
      </c>
      <c r="AD1530" s="3">
        <v>0.0</v>
      </c>
      <c r="AE1530" s="3" t="s">
        <v>49</v>
      </c>
      <c r="AF1530" s="3">
        <v>9.01</v>
      </c>
      <c r="AG1530" s="3">
        <v>7.14</v>
      </c>
      <c r="AH1530" s="3">
        <v>7.18</v>
      </c>
      <c r="AI1530" s="3">
        <v>7.64</v>
      </c>
      <c r="AJ1530" s="3">
        <v>5.46</v>
      </c>
      <c r="AK1530" s="3">
        <v>5.61</v>
      </c>
      <c r="AL1530" s="3">
        <v>6.56</v>
      </c>
      <c r="AM1530" s="3">
        <v>6.1</v>
      </c>
    </row>
    <row r="1531">
      <c r="A1531" s="3" t="s">
        <v>3122</v>
      </c>
      <c r="B1531" s="3" t="s">
        <v>3123</v>
      </c>
      <c r="C1531" s="4">
        <v>20.0</v>
      </c>
      <c r="D1531" s="3" t="s">
        <v>41</v>
      </c>
      <c r="E1531" s="3" t="s">
        <v>92</v>
      </c>
      <c r="F1531" s="5">
        <v>6.67</v>
      </c>
      <c r="G1531" s="3">
        <v>1.0</v>
      </c>
      <c r="H1531" s="5">
        <v>73.13</v>
      </c>
      <c r="I1531" s="3" t="s">
        <v>53</v>
      </c>
      <c r="J1531" s="3">
        <f>IFERROR(__xludf.DUMMYFUNCTION("COUNTA(SPLIT(I1531,"",""))"),2.0)</f>
        <v>2</v>
      </c>
      <c r="K1531" s="3">
        <f>IFERROR(__xludf.DUMMYFUNCTION("IF(REGEXMATCH(I1531,""(?i)literary society""),1,0)"),1.0)</f>
        <v>1</v>
      </c>
      <c r="L1531" s="3">
        <f>IFERROR(__xludf.DUMMYFUNCTION("IF(REGEXMATCH(I1531,""(?i)robotics""),1,0)"),0.0)</f>
        <v>0</v>
      </c>
      <c r="M1531" s="3">
        <f>IFERROR(__xludf.DUMMYFUNCTION("IF(REGEXMATCH(I1531,""(?i)coding club""),1,0)"),1.0)</f>
        <v>1</v>
      </c>
      <c r="N1531" s="3">
        <f>IFERROR(__xludf.DUMMYFUNCTION("IF(REGEXMATCH(I1531,""(?i)entrepreneurship cell""),1,0)"),0.0)</f>
        <v>0</v>
      </c>
      <c r="O1531" s="3">
        <f>IFERROR(__xludf.DUMMYFUNCTION("IF(REGEXMATCH(I1531,""(?i)cultural club""),1,0)"),0.0)</f>
        <v>0</v>
      </c>
      <c r="P1531" s="3">
        <f>IFERROR(__xludf.DUMMYFUNCTION("IF(REGEXMATCH(I1531,""(?i)sports club""),1,0)"),0.0)</f>
        <v>0</v>
      </c>
      <c r="Q1531" s="3" t="s">
        <v>796</v>
      </c>
      <c r="R1531" s="3">
        <f>IFERROR(__xludf.DUMMYFUNCTION("COUNTA(SPLIT(Q1531,"",""))"),2.0)</f>
        <v>2</v>
      </c>
      <c r="S1531" s="3">
        <f>IFERROR(__xludf.DUMMYFUNCTION("IF(REGEXMATCH(Q1531,""(?i)c\+\+""),1,0)"),0.0)</f>
        <v>0</v>
      </c>
      <c r="T1531" s="3">
        <f>IFERROR(__xludf.DUMMYFUNCTION("IF(REGEXMATCH(Q1531,""(?i)machine learning""),1,0)"),1.0)</f>
        <v>1</v>
      </c>
      <c r="U1531" s="3">
        <f>IFERROR(__xludf.DUMMYFUNCTION("IF(REGEXMATCH(Q1531,""(?i)python""),1,0)"),0.0)</f>
        <v>0</v>
      </c>
      <c r="V1531" s="3">
        <f>IFERROR(__xludf.DUMMYFUNCTION("IF(REGEXMATCH(Q1531,""(?i)java""),1,0)"),0.0)</f>
        <v>0</v>
      </c>
      <c r="W1531" s="3">
        <f>IFERROR(__xludf.DUMMYFUNCTION("IF(REGEXMATCH(Q1531,""(?i)sql""),1,0)"),0.0)</f>
        <v>0</v>
      </c>
      <c r="X1531" s="3">
        <f>IFERROR(__xludf.DUMMYFUNCTION("IF(REGEXMATCH(Q1531,""(?i)web development""),1,0)"),1.0)</f>
        <v>1</v>
      </c>
      <c r="Y1531" s="3">
        <f>IFERROR(__xludf.DUMMYFUNCTION("IF(REGEXMATCH(Q1531,""(?i)data science""),1,0)"),0.0)</f>
        <v>0</v>
      </c>
      <c r="Z1531" s="3" t="s">
        <v>45</v>
      </c>
      <c r="AA1531" s="3" t="s">
        <v>85</v>
      </c>
      <c r="AB1531" s="3" t="s">
        <v>66</v>
      </c>
      <c r="AC1531" s="3" t="s">
        <v>98</v>
      </c>
      <c r="AD1531" s="3">
        <v>5.64</v>
      </c>
      <c r="AE1531" s="3" t="s">
        <v>61</v>
      </c>
      <c r="AF1531" s="3">
        <v>7.66</v>
      </c>
      <c r="AG1531" s="3">
        <v>5.56</v>
      </c>
      <c r="AH1531" s="3">
        <v>5.82</v>
      </c>
      <c r="AI1531" s="3">
        <v>7.49</v>
      </c>
      <c r="AJ1531" s="3">
        <v>6.83</v>
      </c>
      <c r="AK1531" s="3">
        <v>6.31</v>
      </c>
      <c r="AL1531" s="3">
        <v>7.07</v>
      </c>
      <c r="AM1531" s="3">
        <v>6.59</v>
      </c>
    </row>
    <row r="1532">
      <c r="A1532" s="3" t="s">
        <v>3124</v>
      </c>
      <c r="B1532" s="3" t="s">
        <v>3125</v>
      </c>
      <c r="C1532" s="4">
        <v>22.0</v>
      </c>
      <c r="D1532" s="3" t="s">
        <v>41</v>
      </c>
      <c r="E1532" s="3" t="s">
        <v>82</v>
      </c>
      <c r="F1532" s="5">
        <v>7.2</v>
      </c>
      <c r="G1532" s="3">
        <v>2.0</v>
      </c>
      <c r="H1532" s="5">
        <v>87.45</v>
      </c>
      <c r="I1532" s="3" t="s">
        <v>14</v>
      </c>
      <c r="J1532" s="3">
        <f>IFERROR(__xludf.DUMMYFUNCTION("COUNTA(SPLIT(I1532,"",""))"),1.0)</f>
        <v>1</v>
      </c>
      <c r="K1532" s="3">
        <f>IFERROR(__xludf.DUMMYFUNCTION("IF(REGEXMATCH(I1532,""(?i)literary society""),1,0)"),0.0)</f>
        <v>0</v>
      </c>
      <c r="L1532" s="3">
        <f>IFERROR(__xludf.DUMMYFUNCTION("IF(REGEXMATCH(I1532,""(?i)robotics""),1,0)"),0.0)</f>
        <v>0</v>
      </c>
      <c r="M1532" s="3">
        <f>IFERROR(__xludf.DUMMYFUNCTION("IF(REGEXMATCH(I1532,""(?i)coding club""),1,0)"),0.0)</f>
        <v>0</v>
      </c>
      <c r="N1532" s="3">
        <f>IFERROR(__xludf.DUMMYFUNCTION("IF(REGEXMATCH(I1532,""(?i)entrepreneurship cell""),1,0)"),0.0)</f>
        <v>0</v>
      </c>
      <c r="O1532" s="3">
        <f>IFERROR(__xludf.DUMMYFUNCTION("IF(REGEXMATCH(I1532,""(?i)cultural club""),1,0)"),1.0)</f>
        <v>1</v>
      </c>
      <c r="P1532" s="3">
        <f>IFERROR(__xludf.DUMMYFUNCTION("IF(REGEXMATCH(I1532,""(?i)sports club""),1,0)"),0.0)</f>
        <v>0</v>
      </c>
      <c r="Q1532" s="3" t="s">
        <v>3126</v>
      </c>
      <c r="R1532" s="3">
        <f>IFERROR(__xludf.DUMMYFUNCTION("COUNTA(SPLIT(Q1532,"",""))"),4.0)</f>
        <v>4</v>
      </c>
      <c r="S1532" s="3">
        <f>IFERROR(__xludf.DUMMYFUNCTION("IF(REGEXMATCH(Q1532,""(?i)c\+\+""),1,0)"),1.0)</f>
        <v>1</v>
      </c>
      <c r="T1532" s="3">
        <f>IFERROR(__xludf.DUMMYFUNCTION("IF(REGEXMATCH(Q1532,""(?i)machine learning""),1,0)"),1.0)</f>
        <v>1</v>
      </c>
      <c r="U1532" s="3">
        <f>IFERROR(__xludf.DUMMYFUNCTION("IF(REGEXMATCH(Q1532,""(?i)python""),1,0)"),1.0)</f>
        <v>1</v>
      </c>
      <c r="V1532" s="3">
        <f>IFERROR(__xludf.DUMMYFUNCTION("IF(REGEXMATCH(Q1532,""(?i)java""),1,0)"),1.0)</f>
        <v>1</v>
      </c>
      <c r="W1532" s="3">
        <f>IFERROR(__xludf.DUMMYFUNCTION("IF(REGEXMATCH(Q1532,""(?i)sql""),1,0)"),0.0)</f>
        <v>0</v>
      </c>
      <c r="X1532" s="3">
        <f>IFERROR(__xludf.DUMMYFUNCTION("IF(REGEXMATCH(Q1532,""(?i)web development""),1,0)"),0.0)</f>
        <v>0</v>
      </c>
      <c r="Y1532" s="3">
        <f>IFERROR(__xludf.DUMMYFUNCTION("IF(REGEXMATCH(Q1532,""(?i)data science""),1,0)"),0.0)</f>
        <v>0</v>
      </c>
      <c r="Z1532" s="3" t="s">
        <v>45</v>
      </c>
      <c r="AA1532" s="3" t="s">
        <v>98</v>
      </c>
      <c r="AB1532" s="3" t="s">
        <v>47</v>
      </c>
      <c r="AC1532" s="3" t="s">
        <v>48</v>
      </c>
      <c r="AD1532" s="3">
        <v>0.0</v>
      </c>
      <c r="AE1532" s="3" t="s">
        <v>49</v>
      </c>
      <c r="AF1532" s="3">
        <v>8.8</v>
      </c>
      <c r="AG1532" s="3">
        <v>6.68</v>
      </c>
      <c r="AH1532" s="3">
        <v>6.36</v>
      </c>
      <c r="AI1532" s="3">
        <v>7.42</v>
      </c>
      <c r="AJ1532" s="3">
        <v>6.44</v>
      </c>
      <c r="AK1532" s="3">
        <v>6.47</v>
      </c>
      <c r="AL1532" s="3">
        <v>6.8</v>
      </c>
      <c r="AM1532" s="3">
        <v>8.65</v>
      </c>
    </row>
    <row r="1533">
      <c r="A1533" s="3" t="s">
        <v>3127</v>
      </c>
      <c r="B1533" s="3" t="s">
        <v>3128</v>
      </c>
      <c r="C1533" s="4">
        <v>18.0</v>
      </c>
      <c r="D1533" s="3" t="s">
        <v>58</v>
      </c>
      <c r="E1533" s="3" t="s">
        <v>82</v>
      </c>
      <c r="F1533" s="5">
        <v>7.43</v>
      </c>
      <c r="G1533" s="3">
        <v>2.0</v>
      </c>
      <c r="H1533" s="5">
        <v>83.41</v>
      </c>
      <c r="I1533" s="3" t="s">
        <v>209</v>
      </c>
      <c r="J1533" s="3">
        <f>IFERROR(__xludf.DUMMYFUNCTION("COUNTA(SPLIT(I1533,"",""))"),2.0)</f>
        <v>2</v>
      </c>
      <c r="K1533" s="3">
        <f>IFERROR(__xludf.DUMMYFUNCTION("IF(REGEXMATCH(I1533,""(?i)literary society""),1,0)"),0.0)</f>
        <v>0</v>
      </c>
      <c r="L1533" s="3">
        <f>IFERROR(__xludf.DUMMYFUNCTION("IF(REGEXMATCH(I1533,""(?i)robotics""),1,0)"),0.0)</f>
        <v>0</v>
      </c>
      <c r="M1533" s="3">
        <f>IFERROR(__xludf.DUMMYFUNCTION("IF(REGEXMATCH(I1533,""(?i)coding club""),1,0)"),0.0)</f>
        <v>0</v>
      </c>
      <c r="N1533" s="3">
        <f>IFERROR(__xludf.DUMMYFUNCTION("IF(REGEXMATCH(I1533,""(?i)entrepreneurship cell""),1,0)"),0.0)</f>
        <v>0</v>
      </c>
      <c r="O1533" s="3">
        <f>IFERROR(__xludf.DUMMYFUNCTION("IF(REGEXMATCH(I1533,""(?i)cultural club""),1,0)"),1.0)</f>
        <v>1</v>
      </c>
      <c r="P1533" s="3">
        <f>IFERROR(__xludf.DUMMYFUNCTION("IF(REGEXMATCH(I1533,""(?i)sports club""),1,0)"),1.0)</f>
        <v>1</v>
      </c>
      <c r="Q1533" s="3" t="s">
        <v>278</v>
      </c>
      <c r="R1533" s="3">
        <f>IFERROR(__xludf.DUMMYFUNCTION("COUNTA(SPLIT(Q1533,"",""))"),4.0)</f>
        <v>4</v>
      </c>
      <c r="S1533" s="3">
        <f>IFERROR(__xludf.DUMMYFUNCTION("IF(REGEXMATCH(Q1533,""(?i)c\+\+""),1,0)"),0.0)</f>
        <v>0</v>
      </c>
      <c r="T1533" s="3">
        <f>IFERROR(__xludf.DUMMYFUNCTION("IF(REGEXMATCH(Q1533,""(?i)machine learning""),1,0)"),1.0)</f>
        <v>1</v>
      </c>
      <c r="U1533" s="3">
        <f>IFERROR(__xludf.DUMMYFUNCTION("IF(REGEXMATCH(Q1533,""(?i)python""),1,0)"),0.0)</f>
        <v>0</v>
      </c>
      <c r="V1533" s="3">
        <f>IFERROR(__xludf.DUMMYFUNCTION("IF(REGEXMATCH(Q1533,""(?i)java""),1,0)"),1.0)</f>
        <v>1</v>
      </c>
      <c r="W1533" s="3">
        <f>IFERROR(__xludf.DUMMYFUNCTION("IF(REGEXMATCH(Q1533,""(?i)sql""),1,0)"),1.0)</f>
        <v>1</v>
      </c>
      <c r="X1533" s="3">
        <f>IFERROR(__xludf.DUMMYFUNCTION("IF(REGEXMATCH(Q1533,""(?i)web development""),1,0)"),1.0)</f>
        <v>1</v>
      </c>
      <c r="Y1533" s="3">
        <f>IFERROR(__xludf.DUMMYFUNCTION("IF(REGEXMATCH(Q1533,""(?i)data science""),1,0)"),0.0)</f>
        <v>0</v>
      </c>
      <c r="Z1533" s="3" t="s">
        <v>55</v>
      </c>
      <c r="AA1533" s="3" t="s">
        <v>48</v>
      </c>
      <c r="AB1533" s="3" t="s">
        <v>66</v>
      </c>
      <c r="AC1533" s="3" t="s">
        <v>61</v>
      </c>
      <c r="AD1533" s="3">
        <v>15.34</v>
      </c>
      <c r="AE1533" s="3" t="s">
        <v>75</v>
      </c>
      <c r="AF1533" s="3">
        <v>6.89</v>
      </c>
      <c r="AG1533" s="3">
        <v>8.53</v>
      </c>
      <c r="AH1533" s="3">
        <v>6.38</v>
      </c>
      <c r="AI1533" s="3">
        <v>8.44</v>
      </c>
      <c r="AJ1533" s="3">
        <v>7.26</v>
      </c>
      <c r="AK1533" s="3">
        <v>8.23</v>
      </c>
      <c r="AL1533" s="3">
        <v>7.22</v>
      </c>
      <c r="AM1533" s="3">
        <v>6.52</v>
      </c>
    </row>
    <row r="1534">
      <c r="A1534" s="3" t="s">
        <v>3129</v>
      </c>
      <c r="B1534" s="3" t="s">
        <v>3130</v>
      </c>
      <c r="C1534" s="4">
        <v>19.0</v>
      </c>
      <c r="D1534" s="3" t="s">
        <v>41</v>
      </c>
      <c r="E1534" s="3" t="s">
        <v>42</v>
      </c>
      <c r="F1534" s="5">
        <v>6.68</v>
      </c>
      <c r="G1534" s="3">
        <v>1.0</v>
      </c>
      <c r="H1534" s="5">
        <v>73.34</v>
      </c>
      <c r="I1534" s="3" t="s">
        <v>14</v>
      </c>
      <c r="J1534" s="3">
        <f>IFERROR(__xludf.DUMMYFUNCTION("COUNTA(SPLIT(I1534,"",""))"),1.0)</f>
        <v>1</v>
      </c>
      <c r="K1534" s="3">
        <f>IFERROR(__xludf.DUMMYFUNCTION("IF(REGEXMATCH(I1534,""(?i)literary society""),1,0)"),0.0)</f>
        <v>0</v>
      </c>
      <c r="L1534" s="3">
        <f>IFERROR(__xludf.DUMMYFUNCTION("IF(REGEXMATCH(I1534,""(?i)robotics""),1,0)"),0.0)</f>
        <v>0</v>
      </c>
      <c r="M1534" s="3">
        <f>IFERROR(__xludf.DUMMYFUNCTION("IF(REGEXMATCH(I1534,""(?i)coding club""),1,0)"),0.0)</f>
        <v>0</v>
      </c>
      <c r="N1534" s="3">
        <f>IFERROR(__xludf.DUMMYFUNCTION("IF(REGEXMATCH(I1534,""(?i)entrepreneurship cell""),1,0)"),0.0)</f>
        <v>0</v>
      </c>
      <c r="O1534" s="3">
        <f>IFERROR(__xludf.DUMMYFUNCTION("IF(REGEXMATCH(I1534,""(?i)cultural club""),1,0)"),1.0)</f>
        <v>1</v>
      </c>
      <c r="P1534" s="3">
        <f>IFERROR(__xludf.DUMMYFUNCTION("IF(REGEXMATCH(I1534,""(?i)sports club""),1,0)"),0.0)</f>
        <v>0</v>
      </c>
      <c r="Q1534" s="3" t="s">
        <v>2249</v>
      </c>
      <c r="R1534" s="3">
        <f>IFERROR(__xludf.DUMMYFUNCTION("COUNTA(SPLIT(Q1534,"",""))"),3.0)</f>
        <v>3</v>
      </c>
      <c r="S1534" s="3">
        <f>IFERROR(__xludf.DUMMYFUNCTION("IF(REGEXMATCH(Q1534,""(?i)c\+\+""),1,0)"),0.0)</f>
        <v>0</v>
      </c>
      <c r="T1534" s="3">
        <f>IFERROR(__xludf.DUMMYFUNCTION("IF(REGEXMATCH(Q1534,""(?i)machine learning""),1,0)"),1.0)</f>
        <v>1</v>
      </c>
      <c r="U1534" s="3">
        <f>IFERROR(__xludf.DUMMYFUNCTION("IF(REGEXMATCH(Q1534,""(?i)python""),1,0)"),0.0)</f>
        <v>0</v>
      </c>
      <c r="V1534" s="3">
        <f>IFERROR(__xludf.DUMMYFUNCTION("IF(REGEXMATCH(Q1534,""(?i)java""),1,0)"),0.0)</f>
        <v>0</v>
      </c>
      <c r="W1534" s="3">
        <f>IFERROR(__xludf.DUMMYFUNCTION("IF(REGEXMATCH(Q1534,""(?i)sql""),1,0)"),0.0)</f>
        <v>0</v>
      </c>
      <c r="X1534" s="3">
        <f>IFERROR(__xludf.DUMMYFUNCTION("IF(REGEXMATCH(Q1534,""(?i)web development""),1,0)"),1.0)</f>
        <v>1</v>
      </c>
      <c r="Y1534" s="3">
        <f>IFERROR(__xludf.DUMMYFUNCTION("IF(REGEXMATCH(Q1534,""(?i)data science""),1,0)"),1.0)</f>
        <v>1</v>
      </c>
      <c r="Z1534" s="3" t="s">
        <v>55</v>
      </c>
      <c r="AA1534" s="3" t="s">
        <v>48</v>
      </c>
      <c r="AB1534" s="3" t="s">
        <v>47</v>
      </c>
      <c r="AC1534" s="3" t="s">
        <v>48</v>
      </c>
      <c r="AD1534" s="3">
        <v>0.0</v>
      </c>
      <c r="AE1534" s="3" t="s">
        <v>49</v>
      </c>
      <c r="AF1534" s="3">
        <v>7.15</v>
      </c>
      <c r="AG1534" s="3">
        <v>6.75</v>
      </c>
      <c r="AH1534" s="3">
        <v>4.97</v>
      </c>
      <c r="AI1534" s="3">
        <v>8.42</v>
      </c>
      <c r="AJ1534" s="3">
        <v>6.89</v>
      </c>
      <c r="AK1534" s="3">
        <v>8.83</v>
      </c>
      <c r="AL1534" s="3">
        <v>5.24</v>
      </c>
      <c r="AM1534" s="3">
        <v>5.23</v>
      </c>
    </row>
    <row r="1535">
      <c r="A1535" s="3" t="s">
        <v>3131</v>
      </c>
      <c r="B1535" s="3" t="s">
        <v>57</v>
      </c>
      <c r="C1535" s="4">
        <v>22.0</v>
      </c>
      <c r="D1535" s="3" t="s">
        <v>58</v>
      </c>
      <c r="E1535" s="3" t="s">
        <v>52</v>
      </c>
      <c r="F1535" s="5">
        <v>6.87</v>
      </c>
      <c r="G1535" s="3">
        <v>0.0</v>
      </c>
      <c r="H1535" s="5">
        <v>65.77</v>
      </c>
      <c r="I1535" s="3" t="s">
        <v>1345</v>
      </c>
      <c r="J1535" s="3">
        <f>IFERROR(__xludf.DUMMYFUNCTION("COUNTA(SPLIT(I1535,"",""))"),3.0)</f>
        <v>3</v>
      </c>
      <c r="K1535" s="3">
        <f>IFERROR(__xludf.DUMMYFUNCTION("IF(REGEXMATCH(I1535,""(?i)literary society""),1,0)"),1.0)</f>
        <v>1</v>
      </c>
      <c r="L1535" s="3">
        <f>IFERROR(__xludf.DUMMYFUNCTION("IF(REGEXMATCH(I1535,""(?i)robotics""),1,0)"),0.0)</f>
        <v>0</v>
      </c>
      <c r="M1535" s="3">
        <f>IFERROR(__xludf.DUMMYFUNCTION("IF(REGEXMATCH(I1535,""(?i)coding club""),1,0)"),0.0)</f>
        <v>0</v>
      </c>
      <c r="N1535" s="3">
        <f>IFERROR(__xludf.DUMMYFUNCTION("IF(REGEXMATCH(I1535,""(?i)entrepreneurship cell""),1,0)"),1.0)</f>
        <v>1</v>
      </c>
      <c r="O1535" s="3">
        <f>IFERROR(__xludf.DUMMYFUNCTION("IF(REGEXMATCH(I1535,""(?i)cultural club""),1,0)"),1.0)</f>
        <v>1</v>
      </c>
      <c r="P1535" s="3">
        <f>IFERROR(__xludf.DUMMYFUNCTION("IF(REGEXMATCH(I1535,""(?i)sports club""),1,0)"),0.0)</f>
        <v>0</v>
      </c>
      <c r="Q1535" s="3" t="s">
        <v>2365</v>
      </c>
      <c r="R1535" s="3">
        <f>IFERROR(__xludf.DUMMYFUNCTION("COUNTA(SPLIT(Q1535,"",""))"),5.0)</f>
        <v>5</v>
      </c>
      <c r="S1535" s="3">
        <f>IFERROR(__xludf.DUMMYFUNCTION("IF(REGEXMATCH(Q1535,""(?i)c\+\+""),1,0)"),1.0)</f>
        <v>1</v>
      </c>
      <c r="T1535" s="3">
        <f>IFERROR(__xludf.DUMMYFUNCTION("IF(REGEXMATCH(Q1535,""(?i)machine learning""),1,0)"),1.0)</f>
        <v>1</v>
      </c>
      <c r="U1535" s="3">
        <f>IFERROR(__xludf.DUMMYFUNCTION("IF(REGEXMATCH(Q1535,""(?i)python""),1,0)"),1.0)</f>
        <v>1</v>
      </c>
      <c r="V1535" s="3">
        <f>IFERROR(__xludf.DUMMYFUNCTION("IF(REGEXMATCH(Q1535,""(?i)java""),1,0)"),1.0)</f>
        <v>1</v>
      </c>
      <c r="W1535" s="3">
        <f>IFERROR(__xludf.DUMMYFUNCTION("IF(REGEXMATCH(Q1535,""(?i)sql""),1,0)"),0.0)</f>
        <v>0</v>
      </c>
      <c r="X1535" s="3">
        <f>IFERROR(__xludf.DUMMYFUNCTION("IF(REGEXMATCH(Q1535,""(?i)web development""),1,0)"),0.0)</f>
        <v>0</v>
      </c>
      <c r="Y1535" s="3">
        <f>IFERROR(__xludf.DUMMYFUNCTION("IF(REGEXMATCH(Q1535,""(?i)data science""),1,0)"),1.0)</f>
        <v>1</v>
      </c>
      <c r="Z1535" s="3" t="s">
        <v>45</v>
      </c>
      <c r="AA1535" s="3" t="s">
        <v>72</v>
      </c>
      <c r="AB1535" s="3" t="s">
        <v>66</v>
      </c>
      <c r="AC1535" s="3" t="s">
        <v>85</v>
      </c>
      <c r="AD1535" s="3">
        <v>15.9</v>
      </c>
      <c r="AE1535" s="3" t="s">
        <v>72</v>
      </c>
      <c r="AF1535" s="3">
        <v>7.08</v>
      </c>
      <c r="AG1535" s="3">
        <v>6.54</v>
      </c>
      <c r="AH1535" s="3">
        <v>7.52</v>
      </c>
      <c r="AI1535" s="3">
        <v>6.18</v>
      </c>
      <c r="AJ1535" s="3">
        <v>6.47</v>
      </c>
      <c r="AK1535" s="3">
        <v>6.35</v>
      </c>
      <c r="AL1535" s="3">
        <v>7.86</v>
      </c>
      <c r="AM1535" s="3">
        <v>6.99</v>
      </c>
    </row>
    <row r="1536">
      <c r="A1536" s="3" t="s">
        <v>3132</v>
      </c>
      <c r="B1536" s="3" t="s">
        <v>3133</v>
      </c>
      <c r="C1536" s="4">
        <v>21.0</v>
      </c>
      <c r="D1536" s="3" t="s">
        <v>58</v>
      </c>
      <c r="E1536" s="3" t="s">
        <v>82</v>
      </c>
      <c r="F1536" s="5">
        <v>6.56</v>
      </c>
      <c r="G1536" s="3">
        <v>3.0</v>
      </c>
      <c r="H1536" s="5">
        <v>89.04</v>
      </c>
      <c r="I1536" s="3" t="s">
        <v>13</v>
      </c>
      <c r="J1536" s="3">
        <f>IFERROR(__xludf.DUMMYFUNCTION("COUNTA(SPLIT(I1536,"",""))"),1.0)</f>
        <v>1</v>
      </c>
      <c r="K1536" s="3">
        <f>IFERROR(__xludf.DUMMYFUNCTION("IF(REGEXMATCH(I1536,""(?i)literary society""),1,0)"),0.0)</f>
        <v>0</v>
      </c>
      <c r="L1536" s="3">
        <f>IFERROR(__xludf.DUMMYFUNCTION("IF(REGEXMATCH(I1536,""(?i)robotics""),1,0)"),0.0)</f>
        <v>0</v>
      </c>
      <c r="M1536" s="3">
        <f>IFERROR(__xludf.DUMMYFUNCTION("IF(REGEXMATCH(I1536,""(?i)coding club""),1,0)"),0.0)</f>
        <v>0</v>
      </c>
      <c r="N1536" s="3">
        <f>IFERROR(__xludf.DUMMYFUNCTION("IF(REGEXMATCH(I1536,""(?i)entrepreneurship cell""),1,0)"),1.0)</f>
        <v>1</v>
      </c>
      <c r="O1536" s="3">
        <f>IFERROR(__xludf.DUMMYFUNCTION("IF(REGEXMATCH(I1536,""(?i)cultural club""),1,0)"),0.0)</f>
        <v>0</v>
      </c>
      <c r="P1536" s="3">
        <f>IFERROR(__xludf.DUMMYFUNCTION("IF(REGEXMATCH(I1536,""(?i)sports club""),1,0)"),0.0)</f>
        <v>0</v>
      </c>
      <c r="Q1536" s="3" t="s">
        <v>3134</v>
      </c>
      <c r="R1536" s="3">
        <f>IFERROR(__xludf.DUMMYFUNCTION("COUNTA(SPLIT(Q1536,"",""))"),4.0)</f>
        <v>4</v>
      </c>
      <c r="S1536" s="3">
        <f>IFERROR(__xludf.DUMMYFUNCTION("IF(REGEXMATCH(Q1536,""(?i)c\+\+""),1,0)"),1.0)</f>
        <v>1</v>
      </c>
      <c r="T1536" s="3">
        <f>IFERROR(__xludf.DUMMYFUNCTION("IF(REGEXMATCH(Q1536,""(?i)machine learning""),1,0)"),1.0)</f>
        <v>1</v>
      </c>
      <c r="U1536" s="3">
        <f>IFERROR(__xludf.DUMMYFUNCTION("IF(REGEXMATCH(Q1536,""(?i)python""),1,0)"),1.0)</f>
        <v>1</v>
      </c>
      <c r="V1536" s="3">
        <f>IFERROR(__xludf.DUMMYFUNCTION("IF(REGEXMATCH(Q1536,""(?i)java""),1,0)"),1.0)</f>
        <v>1</v>
      </c>
      <c r="W1536" s="3">
        <f>IFERROR(__xludf.DUMMYFUNCTION("IF(REGEXMATCH(Q1536,""(?i)sql""),1,0)"),0.0)</f>
        <v>0</v>
      </c>
      <c r="X1536" s="3">
        <f>IFERROR(__xludf.DUMMYFUNCTION("IF(REGEXMATCH(Q1536,""(?i)web development""),1,0)"),0.0)</f>
        <v>0</v>
      </c>
      <c r="Y1536" s="3">
        <f>IFERROR(__xludf.DUMMYFUNCTION("IF(REGEXMATCH(Q1536,""(?i)data science""),1,0)"),0.0)</f>
        <v>0</v>
      </c>
      <c r="Z1536" s="3" t="s">
        <v>55</v>
      </c>
      <c r="AA1536" s="3" t="s">
        <v>48</v>
      </c>
      <c r="AB1536" s="3" t="s">
        <v>66</v>
      </c>
      <c r="AC1536" s="3" t="s">
        <v>85</v>
      </c>
      <c r="AD1536" s="3">
        <v>3.88</v>
      </c>
      <c r="AE1536" s="3" t="s">
        <v>72</v>
      </c>
      <c r="AF1536" s="3">
        <v>8.08</v>
      </c>
      <c r="AG1536" s="3">
        <v>6.91</v>
      </c>
      <c r="AH1536" s="3">
        <v>6.87</v>
      </c>
      <c r="AI1536" s="3">
        <v>5.46</v>
      </c>
      <c r="AJ1536" s="3">
        <v>6.72</v>
      </c>
      <c r="AK1536" s="3">
        <v>6.0</v>
      </c>
      <c r="AL1536" s="3">
        <v>6.54</v>
      </c>
      <c r="AM1536" s="3">
        <v>5.9</v>
      </c>
    </row>
    <row r="1537">
      <c r="A1537" s="3" t="s">
        <v>3135</v>
      </c>
      <c r="B1537" s="3" t="s">
        <v>288</v>
      </c>
      <c r="C1537" s="4">
        <v>21.0</v>
      </c>
      <c r="D1537" s="3" t="s">
        <v>41</v>
      </c>
      <c r="E1537" s="3" t="s">
        <v>42</v>
      </c>
      <c r="F1537" s="5">
        <v>7.07</v>
      </c>
      <c r="G1537" s="3">
        <v>1.0</v>
      </c>
      <c r="H1537" s="5">
        <v>77.21</v>
      </c>
      <c r="I1537" s="3" t="s">
        <v>15</v>
      </c>
      <c r="J1537" s="3">
        <f>IFERROR(__xludf.DUMMYFUNCTION("COUNTA(SPLIT(I1537,"",""))"),1.0)</f>
        <v>1</v>
      </c>
      <c r="K1537" s="3">
        <f>IFERROR(__xludf.DUMMYFUNCTION("IF(REGEXMATCH(I1537,""(?i)literary society""),1,0)"),0.0)</f>
        <v>0</v>
      </c>
      <c r="L1537" s="3">
        <f>IFERROR(__xludf.DUMMYFUNCTION("IF(REGEXMATCH(I1537,""(?i)robotics""),1,0)"),0.0)</f>
        <v>0</v>
      </c>
      <c r="M1537" s="3">
        <f>IFERROR(__xludf.DUMMYFUNCTION("IF(REGEXMATCH(I1537,""(?i)coding club""),1,0)"),0.0)</f>
        <v>0</v>
      </c>
      <c r="N1537" s="3">
        <f>IFERROR(__xludf.DUMMYFUNCTION("IF(REGEXMATCH(I1537,""(?i)entrepreneurship cell""),1,0)"),0.0)</f>
        <v>0</v>
      </c>
      <c r="O1537" s="3">
        <f>IFERROR(__xludf.DUMMYFUNCTION("IF(REGEXMATCH(I1537,""(?i)cultural club""),1,0)"),0.0)</f>
        <v>0</v>
      </c>
      <c r="P1537" s="3">
        <f>IFERROR(__xludf.DUMMYFUNCTION("IF(REGEXMATCH(I1537,""(?i)sports club""),1,0)"),1.0)</f>
        <v>1</v>
      </c>
      <c r="Q1537" s="3" t="s">
        <v>2275</v>
      </c>
      <c r="R1537" s="3">
        <f>IFERROR(__xludf.DUMMYFUNCTION("COUNTA(SPLIT(Q1537,"",""))"),5.0)</f>
        <v>5</v>
      </c>
      <c r="S1537" s="3">
        <f>IFERROR(__xludf.DUMMYFUNCTION("IF(REGEXMATCH(Q1537,""(?i)c\+\+""),1,0)"),1.0)</f>
        <v>1</v>
      </c>
      <c r="T1537" s="3">
        <f>IFERROR(__xludf.DUMMYFUNCTION("IF(REGEXMATCH(Q1537,""(?i)machine learning""),1,0)"),1.0)</f>
        <v>1</v>
      </c>
      <c r="U1537" s="3">
        <f>IFERROR(__xludf.DUMMYFUNCTION("IF(REGEXMATCH(Q1537,""(?i)python""),1,0)"),1.0)</f>
        <v>1</v>
      </c>
      <c r="V1537" s="3">
        <f>IFERROR(__xludf.DUMMYFUNCTION("IF(REGEXMATCH(Q1537,""(?i)java""),1,0)"),1.0)</f>
        <v>1</v>
      </c>
      <c r="W1537" s="3">
        <f>IFERROR(__xludf.DUMMYFUNCTION("IF(REGEXMATCH(Q1537,""(?i)sql""),1,0)"),0.0)</f>
        <v>0</v>
      </c>
      <c r="X1537" s="3">
        <f>IFERROR(__xludf.DUMMYFUNCTION("IF(REGEXMATCH(Q1537,""(?i)web development""),1,0)"),1.0)</f>
        <v>1</v>
      </c>
      <c r="Y1537" s="3">
        <f>IFERROR(__xludf.DUMMYFUNCTION("IF(REGEXMATCH(Q1537,""(?i)data science""),1,0)"),0.0)</f>
        <v>0</v>
      </c>
      <c r="Z1537" s="3" t="s">
        <v>45</v>
      </c>
      <c r="AA1537" s="3" t="s">
        <v>61</v>
      </c>
      <c r="AB1537" s="3" t="s">
        <v>66</v>
      </c>
      <c r="AC1537" s="3" t="s">
        <v>67</v>
      </c>
      <c r="AD1537" s="3">
        <v>12.97</v>
      </c>
      <c r="AE1537" s="3" t="s">
        <v>61</v>
      </c>
      <c r="AF1537" s="3">
        <v>8.04</v>
      </c>
      <c r="AG1537" s="3">
        <v>6.19</v>
      </c>
      <c r="AH1537" s="3">
        <v>8.75</v>
      </c>
      <c r="AI1537" s="3">
        <v>5.03</v>
      </c>
      <c r="AJ1537" s="3">
        <v>6.45</v>
      </c>
      <c r="AK1537" s="3">
        <v>7.62</v>
      </c>
      <c r="AL1537" s="3">
        <v>8.18</v>
      </c>
      <c r="AM1537" s="3">
        <v>6.32</v>
      </c>
    </row>
    <row r="1538">
      <c r="A1538" s="3" t="s">
        <v>3136</v>
      </c>
      <c r="B1538" s="3" t="s">
        <v>3137</v>
      </c>
      <c r="C1538" s="4">
        <v>22.0</v>
      </c>
      <c r="D1538" s="3" t="s">
        <v>58</v>
      </c>
      <c r="E1538" s="3" t="s">
        <v>52</v>
      </c>
      <c r="F1538" s="5">
        <v>6.55</v>
      </c>
      <c r="G1538" s="3">
        <v>1.0</v>
      </c>
      <c r="H1538" s="5">
        <v>63.36</v>
      </c>
      <c r="I1538" s="3" t="s">
        <v>13</v>
      </c>
      <c r="J1538" s="3">
        <f>IFERROR(__xludf.DUMMYFUNCTION("COUNTA(SPLIT(I1538,"",""))"),1.0)</f>
        <v>1</v>
      </c>
      <c r="K1538" s="3">
        <f>IFERROR(__xludf.DUMMYFUNCTION("IF(REGEXMATCH(I1538,""(?i)literary society""),1,0)"),0.0)</f>
        <v>0</v>
      </c>
      <c r="L1538" s="3">
        <f>IFERROR(__xludf.DUMMYFUNCTION("IF(REGEXMATCH(I1538,""(?i)robotics""),1,0)"),0.0)</f>
        <v>0</v>
      </c>
      <c r="M1538" s="3">
        <f>IFERROR(__xludf.DUMMYFUNCTION("IF(REGEXMATCH(I1538,""(?i)coding club""),1,0)"),0.0)</f>
        <v>0</v>
      </c>
      <c r="N1538" s="3">
        <f>IFERROR(__xludf.DUMMYFUNCTION("IF(REGEXMATCH(I1538,""(?i)entrepreneurship cell""),1,0)"),1.0)</f>
        <v>1</v>
      </c>
      <c r="O1538" s="3">
        <f>IFERROR(__xludf.DUMMYFUNCTION("IF(REGEXMATCH(I1538,""(?i)cultural club""),1,0)"),0.0)</f>
        <v>0</v>
      </c>
      <c r="P1538" s="3">
        <f>IFERROR(__xludf.DUMMYFUNCTION("IF(REGEXMATCH(I1538,""(?i)sports club""),1,0)"),0.0)</f>
        <v>0</v>
      </c>
      <c r="Q1538" s="3" t="s">
        <v>3000</v>
      </c>
      <c r="R1538" s="3">
        <f>IFERROR(__xludf.DUMMYFUNCTION("COUNTA(SPLIT(Q1538,"",""))"),4.0)</f>
        <v>4</v>
      </c>
      <c r="S1538" s="3">
        <f>IFERROR(__xludf.DUMMYFUNCTION("IF(REGEXMATCH(Q1538,""(?i)c\+\+""),1,0)"),0.0)</f>
        <v>0</v>
      </c>
      <c r="T1538" s="3">
        <f>IFERROR(__xludf.DUMMYFUNCTION("IF(REGEXMATCH(Q1538,""(?i)machine learning""),1,0)"),1.0)</f>
        <v>1</v>
      </c>
      <c r="U1538" s="3">
        <f>IFERROR(__xludf.DUMMYFUNCTION("IF(REGEXMATCH(Q1538,""(?i)python""),1,0)"),0.0)</f>
        <v>0</v>
      </c>
      <c r="V1538" s="3">
        <f>IFERROR(__xludf.DUMMYFUNCTION("IF(REGEXMATCH(Q1538,""(?i)java""),1,0)"),1.0)</f>
        <v>1</v>
      </c>
      <c r="W1538" s="3">
        <f>IFERROR(__xludf.DUMMYFUNCTION("IF(REGEXMATCH(Q1538,""(?i)sql""),1,0)"),1.0)</f>
        <v>1</v>
      </c>
      <c r="X1538" s="3">
        <f>IFERROR(__xludf.DUMMYFUNCTION("IF(REGEXMATCH(Q1538,""(?i)web development""),1,0)"),1.0)</f>
        <v>1</v>
      </c>
      <c r="Y1538" s="3">
        <f>IFERROR(__xludf.DUMMYFUNCTION("IF(REGEXMATCH(Q1538,""(?i)data science""),1,0)"),0.0)</f>
        <v>0</v>
      </c>
      <c r="Z1538" s="3" t="s">
        <v>45</v>
      </c>
      <c r="AA1538" s="3" t="s">
        <v>85</v>
      </c>
      <c r="AB1538" s="3" t="s">
        <v>66</v>
      </c>
      <c r="AC1538" s="3" t="s">
        <v>72</v>
      </c>
      <c r="AD1538" s="3">
        <v>16.09</v>
      </c>
      <c r="AE1538" s="3" t="s">
        <v>75</v>
      </c>
      <c r="AF1538" s="3">
        <v>6.61</v>
      </c>
      <c r="AG1538" s="3">
        <v>5.15</v>
      </c>
      <c r="AH1538" s="3">
        <v>6.83</v>
      </c>
      <c r="AI1538" s="3">
        <v>7.19</v>
      </c>
      <c r="AJ1538" s="3">
        <v>7.1</v>
      </c>
      <c r="AK1538" s="3">
        <v>6.44</v>
      </c>
      <c r="AL1538" s="3">
        <v>6.85</v>
      </c>
      <c r="AM1538" s="3">
        <v>6.25</v>
      </c>
    </row>
    <row r="1539">
      <c r="A1539" s="3" t="s">
        <v>3138</v>
      </c>
      <c r="B1539" s="3" t="s">
        <v>3139</v>
      </c>
      <c r="C1539" s="4">
        <v>22.0</v>
      </c>
      <c r="D1539" s="3" t="s">
        <v>58</v>
      </c>
      <c r="E1539" s="3" t="s">
        <v>92</v>
      </c>
      <c r="F1539" s="5">
        <v>7.16</v>
      </c>
      <c r="G1539" s="3">
        <v>0.0</v>
      </c>
      <c r="H1539" s="5">
        <v>61.81</v>
      </c>
      <c r="I1539" s="3" t="s">
        <v>175</v>
      </c>
      <c r="J1539" s="3">
        <f>IFERROR(__xludf.DUMMYFUNCTION("COUNTA(SPLIT(I1539,"",""))"),2.0)</f>
        <v>2</v>
      </c>
      <c r="K1539" s="3">
        <f>IFERROR(__xludf.DUMMYFUNCTION("IF(REGEXMATCH(I1539,""(?i)literary society""),1,0)"),0.0)</f>
        <v>0</v>
      </c>
      <c r="L1539" s="3">
        <f>IFERROR(__xludf.DUMMYFUNCTION("IF(REGEXMATCH(I1539,""(?i)robotics""),1,0)"),0.0)</f>
        <v>0</v>
      </c>
      <c r="M1539" s="3">
        <f>IFERROR(__xludf.DUMMYFUNCTION("IF(REGEXMATCH(I1539,""(?i)coding club""),1,0)"),1.0)</f>
        <v>1</v>
      </c>
      <c r="N1539" s="3">
        <f>IFERROR(__xludf.DUMMYFUNCTION("IF(REGEXMATCH(I1539,""(?i)entrepreneurship cell""),1,0)"),0.0)</f>
        <v>0</v>
      </c>
      <c r="O1539" s="3">
        <f>IFERROR(__xludf.DUMMYFUNCTION("IF(REGEXMATCH(I1539,""(?i)cultural club""),1,0)"),0.0)</f>
        <v>0</v>
      </c>
      <c r="P1539" s="3">
        <f>IFERROR(__xludf.DUMMYFUNCTION("IF(REGEXMATCH(I1539,""(?i)sports club""),1,0)"),1.0)</f>
        <v>1</v>
      </c>
      <c r="Q1539" s="3" t="s">
        <v>1036</v>
      </c>
      <c r="R1539" s="3">
        <f>IFERROR(__xludf.DUMMYFUNCTION("COUNTA(SPLIT(Q1539,"",""))"),2.0)</f>
        <v>2</v>
      </c>
      <c r="S1539" s="3">
        <f>IFERROR(__xludf.DUMMYFUNCTION("IF(REGEXMATCH(Q1539,""(?i)c\+\+""),1,0)"),1.0)</f>
        <v>1</v>
      </c>
      <c r="T1539" s="3">
        <f>IFERROR(__xludf.DUMMYFUNCTION("IF(REGEXMATCH(Q1539,""(?i)machine learning""),1,0)"),0.0)</f>
        <v>0</v>
      </c>
      <c r="U1539" s="3">
        <f>IFERROR(__xludf.DUMMYFUNCTION("IF(REGEXMATCH(Q1539,""(?i)python""),1,0)"),0.0)</f>
        <v>0</v>
      </c>
      <c r="V1539" s="3">
        <f>IFERROR(__xludf.DUMMYFUNCTION("IF(REGEXMATCH(Q1539,""(?i)java""),1,0)"),1.0)</f>
        <v>1</v>
      </c>
      <c r="W1539" s="3">
        <f>IFERROR(__xludf.DUMMYFUNCTION("IF(REGEXMATCH(Q1539,""(?i)sql""),1,0)"),0.0)</f>
        <v>0</v>
      </c>
      <c r="X1539" s="3">
        <f>IFERROR(__xludf.DUMMYFUNCTION("IF(REGEXMATCH(Q1539,""(?i)web development""),1,0)"),0.0)</f>
        <v>0</v>
      </c>
      <c r="Y1539" s="3">
        <f>IFERROR(__xludf.DUMMYFUNCTION("IF(REGEXMATCH(Q1539,""(?i)data science""),1,0)"),0.0)</f>
        <v>0</v>
      </c>
      <c r="Z1539" s="3" t="s">
        <v>45</v>
      </c>
      <c r="AA1539" s="3" t="s">
        <v>85</v>
      </c>
      <c r="AB1539" s="3" t="s">
        <v>47</v>
      </c>
      <c r="AC1539" s="3" t="s">
        <v>48</v>
      </c>
      <c r="AD1539" s="3">
        <v>0.0</v>
      </c>
      <c r="AE1539" s="3" t="s">
        <v>49</v>
      </c>
      <c r="AF1539" s="3">
        <v>6.23</v>
      </c>
      <c r="AG1539" s="3">
        <v>6.78</v>
      </c>
      <c r="AH1539" s="3">
        <v>7.33</v>
      </c>
      <c r="AI1539" s="3">
        <v>6.43</v>
      </c>
      <c r="AJ1539" s="3">
        <v>7.14</v>
      </c>
      <c r="AK1539" s="3">
        <v>7.58</v>
      </c>
      <c r="AL1539" s="3">
        <v>7.96</v>
      </c>
      <c r="AM1539" s="3">
        <v>7.79</v>
      </c>
    </row>
    <row r="1540">
      <c r="A1540" s="3" t="s">
        <v>3140</v>
      </c>
      <c r="B1540" s="3" t="s">
        <v>3141</v>
      </c>
      <c r="C1540" s="4">
        <v>22.0</v>
      </c>
      <c r="D1540" s="3" t="s">
        <v>58</v>
      </c>
      <c r="E1540" s="3" t="s">
        <v>52</v>
      </c>
      <c r="F1540" s="5">
        <v>7.01</v>
      </c>
      <c r="G1540" s="3">
        <v>0.0</v>
      </c>
      <c r="H1540" s="5">
        <v>78.0</v>
      </c>
      <c r="I1540" s="3" t="s">
        <v>15</v>
      </c>
      <c r="J1540" s="3">
        <f>IFERROR(__xludf.DUMMYFUNCTION("COUNTA(SPLIT(I1540,"",""))"),1.0)</f>
        <v>1</v>
      </c>
      <c r="K1540" s="3">
        <f>IFERROR(__xludf.DUMMYFUNCTION("IF(REGEXMATCH(I1540,""(?i)literary society""),1,0)"),0.0)</f>
        <v>0</v>
      </c>
      <c r="L1540" s="3">
        <f>IFERROR(__xludf.DUMMYFUNCTION("IF(REGEXMATCH(I1540,""(?i)robotics""),1,0)"),0.0)</f>
        <v>0</v>
      </c>
      <c r="M1540" s="3">
        <f>IFERROR(__xludf.DUMMYFUNCTION("IF(REGEXMATCH(I1540,""(?i)coding club""),1,0)"),0.0)</f>
        <v>0</v>
      </c>
      <c r="N1540" s="3">
        <f>IFERROR(__xludf.DUMMYFUNCTION("IF(REGEXMATCH(I1540,""(?i)entrepreneurship cell""),1,0)"),0.0)</f>
        <v>0</v>
      </c>
      <c r="O1540" s="3">
        <f>IFERROR(__xludf.DUMMYFUNCTION("IF(REGEXMATCH(I1540,""(?i)cultural club""),1,0)"),0.0)</f>
        <v>0</v>
      </c>
      <c r="P1540" s="3">
        <f>IFERROR(__xludf.DUMMYFUNCTION("IF(REGEXMATCH(I1540,""(?i)sports club""),1,0)"),1.0)</f>
        <v>1</v>
      </c>
      <c r="Q1540" s="3" t="s">
        <v>1880</v>
      </c>
      <c r="R1540" s="3">
        <f>IFERROR(__xludf.DUMMYFUNCTION("COUNTA(SPLIT(Q1540,"",""))"),5.0)</f>
        <v>5</v>
      </c>
      <c r="S1540" s="3">
        <f>IFERROR(__xludf.DUMMYFUNCTION("IF(REGEXMATCH(Q1540,""(?i)c\+\+""),1,0)"),1.0)</f>
        <v>1</v>
      </c>
      <c r="T1540" s="3">
        <f>IFERROR(__xludf.DUMMYFUNCTION("IF(REGEXMATCH(Q1540,""(?i)machine learning""),1,0)"),0.0)</f>
        <v>0</v>
      </c>
      <c r="U1540" s="3">
        <f>IFERROR(__xludf.DUMMYFUNCTION("IF(REGEXMATCH(Q1540,""(?i)python""),1,0)"),0.0)</f>
        <v>0</v>
      </c>
      <c r="V1540" s="3">
        <f>IFERROR(__xludf.DUMMYFUNCTION("IF(REGEXMATCH(Q1540,""(?i)java""),1,0)"),1.0)</f>
        <v>1</v>
      </c>
      <c r="W1540" s="3">
        <f>IFERROR(__xludf.DUMMYFUNCTION("IF(REGEXMATCH(Q1540,""(?i)sql""),1,0)"),1.0)</f>
        <v>1</v>
      </c>
      <c r="X1540" s="3">
        <f>IFERROR(__xludf.DUMMYFUNCTION("IF(REGEXMATCH(Q1540,""(?i)web development""),1,0)"),1.0)</f>
        <v>1</v>
      </c>
      <c r="Y1540" s="3">
        <f>IFERROR(__xludf.DUMMYFUNCTION("IF(REGEXMATCH(Q1540,""(?i)data science""),1,0)"),1.0)</f>
        <v>1</v>
      </c>
      <c r="Z1540" s="3" t="s">
        <v>45</v>
      </c>
      <c r="AA1540" s="3" t="s">
        <v>72</v>
      </c>
      <c r="AB1540" s="3" t="s">
        <v>66</v>
      </c>
      <c r="AC1540" s="3" t="s">
        <v>61</v>
      </c>
      <c r="AD1540" s="3">
        <v>8.66</v>
      </c>
      <c r="AE1540" s="3" t="s">
        <v>72</v>
      </c>
      <c r="AF1540" s="3">
        <v>6.92</v>
      </c>
      <c r="AG1540" s="3">
        <v>8.66</v>
      </c>
      <c r="AH1540" s="3">
        <v>5.36</v>
      </c>
      <c r="AI1540" s="3">
        <v>7.97</v>
      </c>
      <c r="AJ1540" s="3">
        <v>6.89</v>
      </c>
      <c r="AK1540" s="3">
        <v>6.71</v>
      </c>
      <c r="AL1540" s="3">
        <v>6.45</v>
      </c>
      <c r="AM1540" s="3">
        <v>7.15</v>
      </c>
    </row>
    <row r="1541">
      <c r="A1541" s="3" t="s">
        <v>3142</v>
      </c>
      <c r="B1541" s="3" t="s">
        <v>3143</v>
      </c>
      <c r="C1541" s="4">
        <v>20.0</v>
      </c>
      <c r="D1541" s="3" t="s">
        <v>58</v>
      </c>
      <c r="E1541" s="3" t="s">
        <v>82</v>
      </c>
      <c r="F1541" s="5">
        <v>7.06</v>
      </c>
      <c r="G1541" s="3">
        <v>1.0</v>
      </c>
      <c r="H1541" s="5">
        <v>79.27</v>
      </c>
      <c r="I1541" s="3" t="s">
        <v>515</v>
      </c>
      <c r="J1541" s="3">
        <f>IFERROR(__xludf.DUMMYFUNCTION("COUNTA(SPLIT(I1541,"",""))"),3.0)</f>
        <v>3</v>
      </c>
      <c r="K1541" s="3">
        <f>IFERROR(__xludf.DUMMYFUNCTION("IF(REGEXMATCH(I1541,""(?i)literary society""),1,0)"),0.0)</f>
        <v>0</v>
      </c>
      <c r="L1541" s="3">
        <f>IFERROR(__xludf.DUMMYFUNCTION("IF(REGEXMATCH(I1541,""(?i)robotics""),1,0)"),1.0)</f>
        <v>1</v>
      </c>
      <c r="M1541" s="3">
        <f>IFERROR(__xludf.DUMMYFUNCTION("IF(REGEXMATCH(I1541,""(?i)coding club""),1,0)"),1.0)</f>
        <v>1</v>
      </c>
      <c r="N1541" s="3">
        <f>IFERROR(__xludf.DUMMYFUNCTION("IF(REGEXMATCH(I1541,""(?i)entrepreneurship cell""),1,0)"),1.0)</f>
        <v>1</v>
      </c>
      <c r="O1541" s="3">
        <f>IFERROR(__xludf.DUMMYFUNCTION("IF(REGEXMATCH(I1541,""(?i)cultural club""),1,0)"),0.0)</f>
        <v>0</v>
      </c>
      <c r="P1541" s="3">
        <f>IFERROR(__xludf.DUMMYFUNCTION("IF(REGEXMATCH(I1541,""(?i)sports club""),1,0)"),0.0)</f>
        <v>0</v>
      </c>
      <c r="Q1541" s="3" t="s">
        <v>1529</v>
      </c>
      <c r="R1541" s="3">
        <f>IFERROR(__xludf.DUMMYFUNCTION("COUNTA(SPLIT(Q1541,"",""))"),4.0)</f>
        <v>4</v>
      </c>
      <c r="S1541" s="3">
        <f>IFERROR(__xludf.DUMMYFUNCTION("IF(REGEXMATCH(Q1541,""(?i)c\+\+""),1,0)"),1.0)</f>
        <v>1</v>
      </c>
      <c r="T1541" s="3">
        <f>IFERROR(__xludf.DUMMYFUNCTION("IF(REGEXMATCH(Q1541,""(?i)machine learning""),1,0)"),0.0)</f>
        <v>0</v>
      </c>
      <c r="U1541" s="3">
        <f>IFERROR(__xludf.DUMMYFUNCTION("IF(REGEXMATCH(Q1541,""(?i)python""),1,0)"),1.0)</f>
        <v>1</v>
      </c>
      <c r="V1541" s="3">
        <f>IFERROR(__xludf.DUMMYFUNCTION("IF(REGEXMATCH(Q1541,""(?i)java""),1,0)"),0.0)</f>
        <v>0</v>
      </c>
      <c r="W1541" s="3">
        <f>IFERROR(__xludf.DUMMYFUNCTION("IF(REGEXMATCH(Q1541,""(?i)sql""),1,0)"),1.0)</f>
        <v>1</v>
      </c>
      <c r="X1541" s="3">
        <f>IFERROR(__xludf.DUMMYFUNCTION("IF(REGEXMATCH(Q1541,""(?i)web development""),1,0)"),0.0)</f>
        <v>0</v>
      </c>
      <c r="Y1541" s="3">
        <f>IFERROR(__xludf.DUMMYFUNCTION("IF(REGEXMATCH(Q1541,""(?i)data science""),1,0)"),1.0)</f>
        <v>1</v>
      </c>
      <c r="Z1541" s="3" t="s">
        <v>45</v>
      </c>
      <c r="AA1541" s="3" t="s">
        <v>46</v>
      </c>
      <c r="AB1541" s="3" t="s">
        <v>66</v>
      </c>
      <c r="AC1541" s="3" t="s">
        <v>61</v>
      </c>
      <c r="AD1541" s="3">
        <v>8.4</v>
      </c>
      <c r="AE1541" s="3" t="s">
        <v>72</v>
      </c>
      <c r="AF1541" s="3">
        <v>7.0</v>
      </c>
      <c r="AG1541" s="3">
        <v>7.05</v>
      </c>
      <c r="AH1541" s="3">
        <v>6.68</v>
      </c>
      <c r="AI1541" s="3">
        <v>7.55</v>
      </c>
      <c r="AJ1541" s="3">
        <v>8.05</v>
      </c>
      <c r="AK1541" s="3">
        <v>7.58</v>
      </c>
      <c r="AL1541" s="3">
        <v>6.79</v>
      </c>
      <c r="AM1541" s="3">
        <v>5.78</v>
      </c>
    </row>
    <row r="1542">
      <c r="A1542" s="3" t="s">
        <v>3144</v>
      </c>
      <c r="B1542" s="3" t="s">
        <v>212</v>
      </c>
      <c r="C1542" s="4">
        <v>22.0</v>
      </c>
      <c r="D1542" s="3" t="s">
        <v>41</v>
      </c>
      <c r="E1542" s="3" t="s">
        <v>42</v>
      </c>
      <c r="F1542" s="5">
        <v>7.62</v>
      </c>
      <c r="G1542" s="3">
        <v>1.0</v>
      </c>
      <c r="H1542" s="5">
        <v>71.68</v>
      </c>
      <c r="I1542" s="3" t="s">
        <v>201</v>
      </c>
      <c r="J1542" s="3">
        <f>IFERROR(__xludf.DUMMYFUNCTION("COUNTA(SPLIT(I1542,"",""))"),3.0)</f>
        <v>3</v>
      </c>
      <c r="K1542" s="3">
        <f>IFERROR(__xludf.DUMMYFUNCTION("IF(REGEXMATCH(I1542,""(?i)literary society""),1,0)"),1.0)</f>
        <v>1</v>
      </c>
      <c r="L1542" s="3">
        <f>IFERROR(__xludf.DUMMYFUNCTION("IF(REGEXMATCH(I1542,""(?i)robotics""),1,0)"),1.0)</f>
        <v>1</v>
      </c>
      <c r="M1542" s="3">
        <f>IFERROR(__xludf.DUMMYFUNCTION("IF(REGEXMATCH(I1542,""(?i)coding club""),1,0)"),0.0)</f>
        <v>0</v>
      </c>
      <c r="N1542" s="3">
        <f>IFERROR(__xludf.DUMMYFUNCTION("IF(REGEXMATCH(I1542,""(?i)entrepreneurship cell""),1,0)"),0.0)</f>
        <v>0</v>
      </c>
      <c r="O1542" s="3">
        <f>IFERROR(__xludf.DUMMYFUNCTION("IF(REGEXMATCH(I1542,""(?i)cultural club""),1,0)"),1.0)</f>
        <v>1</v>
      </c>
      <c r="P1542" s="3">
        <f>IFERROR(__xludf.DUMMYFUNCTION("IF(REGEXMATCH(I1542,""(?i)sports club""),1,0)"),0.0)</f>
        <v>0</v>
      </c>
      <c r="Q1542" s="3" t="s">
        <v>202</v>
      </c>
      <c r="R1542" s="3">
        <f>IFERROR(__xludf.DUMMYFUNCTION("COUNTA(SPLIT(Q1542,"",""))"),3.0)</f>
        <v>3</v>
      </c>
      <c r="S1542" s="3">
        <f>IFERROR(__xludf.DUMMYFUNCTION("IF(REGEXMATCH(Q1542,""(?i)c\+\+""),1,0)"),0.0)</f>
        <v>0</v>
      </c>
      <c r="T1542" s="3">
        <f>IFERROR(__xludf.DUMMYFUNCTION("IF(REGEXMATCH(Q1542,""(?i)machine learning""),1,0)"),1.0)</f>
        <v>1</v>
      </c>
      <c r="U1542" s="3">
        <f>IFERROR(__xludf.DUMMYFUNCTION("IF(REGEXMATCH(Q1542,""(?i)python""),1,0)"),0.0)</f>
        <v>0</v>
      </c>
      <c r="V1542" s="3">
        <f>IFERROR(__xludf.DUMMYFUNCTION("IF(REGEXMATCH(Q1542,""(?i)java""),1,0)"),1.0)</f>
        <v>1</v>
      </c>
      <c r="W1542" s="3">
        <f>IFERROR(__xludf.DUMMYFUNCTION("IF(REGEXMATCH(Q1542,""(?i)sql""),1,0)"),1.0)</f>
        <v>1</v>
      </c>
      <c r="X1542" s="3">
        <f>IFERROR(__xludf.DUMMYFUNCTION("IF(REGEXMATCH(Q1542,""(?i)web development""),1,0)"),0.0)</f>
        <v>0</v>
      </c>
      <c r="Y1542" s="3">
        <f>IFERROR(__xludf.DUMMYFUNCTION("IF(REGEXMATCH(Q1542,""(?i)data science""),1,0)"),0.0)</f>
        <v>0</v>
      </c>
      <c r="Z1542" s="3" t="s">
        <v>45</v>
      </c>
      <c r="AA1542" s="3" t="s">
        <v>61</v>
      </c>
      <c r="AB1542" s="3" t="s">
        <v>66</v>
      </c>
      <c r="AC1542" s="3" t="s">
        <v>72</v>
      </c>
      <c r="AD1542" s="3">
        <v>13.11</v>
      </c>
      <c r="AE1542" s="3" t="s">
        <v>106</v>
      </c>
      <c r="AF1542" s="3">
        <v>6.82</v>
      </c>
      <c r="AG1542" s="3">
        <v>8.32</v>
      </c>
      <c r="AH1542" s="3">
        <v>7.56</v>
      </c>
      <c r="AI1542" s="3">
        <v>8.14</v>
      </c>
      <c r="AJ1542" s="3">
        <v>9.39</v>
      </c>
      <c r="AK1542" s="3">
        <v>6.88</v>
      </c>
      <c r="AL1542" s="3">
        <v>7.17</v>
      </c>
      <c r="AM1542" s="3">
        <v>6.64</v>
      </c>
    </row>
    <row r="1543">
      <c r="A1543" s="3" t="s">
        <v>3145</v>
      </c>
      <c r="B1543" s="3" t="s">
        <v>256</v>
      </c>
      <c r="C1543" s="4">
        <v>21.0</v>
      </c>
      <c r="D1543" s="3" t="s">
        <v>58</v>
      </c>
      <c r="E1543" s="3" t="s">
        <v>92</v>
      </c>
      <c r="F1543" s="5">
        <v>6.11</v>
      </c>
      <c r="G1543" s="3">
        <v>3.0</v>
      </c>
      <c r="H1543" s="5">
        <v>89.78</v>
      </c>
      <c r="I1543" s="3" t="s">
        <v>15</v>
      </c>
      <c r="J1543" s="3">
        <f>IFERROR(__xludf.DUMMYFUNCTION("COUNTA(SPLIT(I1543,"",""))"),1.0)</f>
        <v>1</v>
      </c>
      <c r="K1543" s="3">
        <f>IFERROR(__xludf.DUMMYFUNCTION("IF(REGEXMATCH(I1543,""(?i)literary society""),1,0)"),0.0)</f>
        <v>0</v>
      </c>
      <c r="L1543" s="3">
        <f>IFERROR(__xludf.DUMMYFUNCTION("IF(REGEXMATCH(I1543,""(?i)robotics""),1,0)"),0.0)</f>
        <v>0</v>
      </c>
      <c r="M1543" s="3">
        <f>IFERROR(__xludf.DUMMYFUNCTION("IF(REGEXMATCH(I1543,""(?i)coding club""),1,0)"),0.0)</f>
        <v>0</v>
      </c>
      <c r="N1543" s="3">
        <f>IFERROR(__xludf.DUMMYFUNCTION("IF(REGEXMATCH(I1543,""(?i)entrepreneurship cell""),1,0)"),0.0)</f>
        <v>0</v>
      </c>
      <c r="O1543" s="3">
        <f>IFERROR(__xludf.DUMMYFUNCTION("IF(REGEXMATCH(I1543,""(?i)cultural club""),1,0)"),0.0)</f>
        <v>0</v>
      </c>
      <c r="P1543" s="3">
        <f>IFERROR(__xludf.DUMMYFUNCTION("IF(REGEXMATCH(I1543,""(?i)sports club""),1,0)"),1.0)</f>
        <v>1</v>
      </c>
      <c r="Q1543" s="3" t="s">
        <v>1745</v>
      </c>
      <c r="R1543" s="3">
        <f>IFERROR(__xludf.DUMMYFUNCTION("COUNTA(SPLIT(Q1543,"",""))"),3.0)</f>
        <v>3</v>
      </c>
      <c r="S1543" s="3">
        <f>IFERROR(__xludf.DUMMYFUNCTION("IF(REGEXMATCH(Q1543,""(?i)c\+\+""),1,0)"),1.0)</f>
        <v>1</v>
      </c>
      <c r="T1543" s="3">
        <f>IFERROR(__xludf.DUMMYFUNCTION("IF(REGEXMATCH(Q1543,""(?i)machine learning""),1,0)"),0.0)</f>
        <v>0</v>
      </c>
      <c r="U1543" s="3">
        <f>IFERROR(__xludf.DUMMYFUNCTION("IF(REGEXMATCH(Q1543,""(?i)python""),1,0)"),0.0)</f>
        <v>0</v>
      </c>
      <c r="V1543" s="3">
        <f>IFERROR(__xludf.DUMMYFUNCTION("IF(REGEXMATCH(Q1543,""(?i)java""),1,0)"),1.0)</f>
        <v>1</v>
      </c>
      <c r="W1543" s="3">
        <f>IFERROR(__xludf.DUMMYFUNCTION("IF(REGEXMATCH(Q1543,""(?i)sql""),1,0)"),0.0)</f>
        <v>0</v>
      </c>
      <c r="X1543" s="3">
        <f>IFERROR(__xludf.DUMMYFUNCTION("IF(REGEXMATCH(Q1543,""(?i)web development""),1,0)"),1.0)</f>
        <v>1</v>
      </c>
      <c r="Y1543" s="3">
        <f>IFERROR(__xludf.DUMMYFUNCTION("IF(REGEXMATCH(Q1543,""(?i)data science""),1,0)"),0.0)</f>
        <v>0</v>
      </c>
      <c r="Z1543" s="3" t="s">
        <v>45</v>
      </c>
      <c r="AA1543" s="3" t="s">
        <v>67</v>
      </c>
      <c r="AB1543" s="3" t="s">
        <v>47</v>
      </c>
      <c r="AC1543" s="3" t="s">
        <v>48</v>
      </c>
      <c r="AD1543" s="3">
        <v>0.0</v>
      </c>
      <c r="AE1543" s="3" t="s">
        <v>49</v>
      </c>
      <c r="AF1543" s="3">
        <v>5.47</v>
      </c>
      <c r="AG1543" s="3">
        <v>6.5</v>
      </c>
      <c r="AH1543" s="3">
        <v>6.18</v>
      </c>
      <c r="AI1543" s="3">
        <v>6.6</v>
      </c>
      <c r="AJ1543" s="3">
        <v>7.61</v>
      </c>
      <c r="AK1543" s="3">
        <v>5.27</v>
      </c>
      <c r="AL1543" s="3">
        <v>5.03</v>
      </c>
      <c r="AM1543" s="3">
        <v>6.25</v>
      </c>
    </row>
    <row r="1544">
      <c r="A1544" s="3" t="s">
        <v>3146</v>
      </c>
      <c r="B1544" s="3" t="s">
        <v>374</v>
      </c>
      <c r="C1544" s="4">
        <v>22.0</v>
      </c>
      <c r="D1544" s="3" t="s">
        <v>41</v>
      </c>
      <c r="E1544" s="3" t="s">
        <v>82</v>
      </c>
      <c r="F1544" s="5">
        <v>7.92</v>
      </c>
      <c r="G1544" s="3">
        <v>3.0</v>
      </c>
      <c r="H1544" s="5">
        <v>62.14</v>
      </c>
      <c r="I1544" s="3" t="s">
        <v>15</v>
      </c>
      <c r="J1544" s="3">
        <f>IFERROR(__xludf.DUMMYFUNCTION("COUNTA(SPLIT(I1544,"",""))"),1.0)</f>
        <v>1</v>
      </c>
      <c r="K1544" s="3">
        <f>IFERROR(__xludf.DUMMYFUNCTION("IF(REGEXMATCH(I1544,""(?i)literary society""),1,0)"),0.0)</f>
        <v>0</v>
      </c>
      <c r="L1544" s="3">
        <f>IFERROR(__xludf.DUMMYFUNCTION("IF(REGEXMATCH(I1544,""(?i)robotics""),1,0)"),0.0)</f>
        <v>0</v>
      </c>
      <c r="M1544" s="3">
        <f>IFERROR(__xludf.DUMMYFUNCTION("IF(REGEXMATCH(I1544,""(?i)coding club""),1,0)"),0.0)</f>
        <v>0</v>
      </c>
      <c r="N1544" s="3">
        <f>IFERROR(__xludf.DUMMYFUNCTION("IF(REGEXMATCH(I1544,""(?i)entrepreneurship cell""),1,0)"),0.0)</f>
        <v>0</v>
      </c>
      <c r="O1544" s="3">
        <f>IFERROR(__xludf.DUMMYFUNCTION("IF(REGEXMATCH(I1544,""(?i)cultural club""),1,0)"),0.0)</f>
        <v>0</v>
      </c>
      <c r="P1544" s="3">
        <f>IFERROR(__xludf.DUMMYFUNCTION("IF(REGEXMATCH(I1544,""(?i)sports club""),1,0)"),1.0)</f>
        <v>1</v>
      </c>
      <c r="Q1544" s="3" t="s">
        <v>2641</v>
      </c>
      <c r="R1544" s="3">
        <f>IFERROR(__xludf.DUMMYFUNCTION("COUNTA(SPLIT(Q1544,"",""))"),5.0)</f>
        <v>5</v>
      </c>
      <c r="S1544" s="3">
        <f>IFERROR(__xludf.DUMMYFUNCTION("IF(REGEXMATCH(Q1544,""(?i)c\+\+""),1,0)"),1.0)</f>
        <v>1</v>
      </c>
      <c r="T1544" s="3">
        <f>IFERROR(__xludf.DUMMYFUNCTION("IF(REGEXMATCH(Q1544,""(?i)machine learning""),1,0)"),1.0)</f>
        <v>1</v>
      </c>
      <c r="U1544" s="3">
        <f>IFERROR(__xludf.DUMMYFUNCTION("IF(REGEXMATCH(Q1544,""(?i)python""),1,0)"),1.0)</f>
        <v>1</v>
      </c>
      <c r="V1544" s="3">
        <f>IFERROR(__xludf.DUMMYFUNCTION("IF(REGEXMATCH(Q1544,""(?i)java""),1,0)"),1.0)</f>
        <v>1</v>
      </c>
      <c r="W1544" s="3">
        <f>IFERROR(__xludf.DUMMYFUNCTION("IF(REGEXMATCH(Q1544,""(?i)sql""),1,0)"),0.0)</f>
        <v>0</v>
      </c>
      <c r="X1544" s="3">
        <f>IFERROR(__xludf.DUMMYFUNCTION("IF(REGEXMATCH(Q1544,""(?i)web development""),1,0)"),1.0)</f>
        <v>1</v>
      </c>
      <c r="Y1544" s="3">
        <f>IFERROR(__xludf.DUMMYFUNCTION("IF(REGEXMATCH(Q1544,""(?i)data science""),1,0)"),0.0)</f>
        <v>0</v>
      </c>
      <c r="Z1544" s="3" t="s">
        <v>55</v>
      </c>
      <c r="AA1544" s="3" t="s">
        <v>48</v>
      </c>
      <c r="AB1544" s="3" t="s">
        <v>66</v>
      </c>
      <c r="AC1544" s="3" t="s">
        <v>98</v>
      </c>
      <c r="AD1544" s="3">
        <v>18.94</v>
      </c>
      <c r="AE1544" s="3" t="s">
        <v>75</v>
      </c>
      <c r="AF1544" s="3">
        <v>7.75</v>
      </c>
      <c r="AG1544" s="3">
        <v>7.39</v>
      </c>
      <c r="AH1544" s="3">
        <v>8.18</v>
      </c>
      <c r="AI1544" s="3">
        <v>6.31</v>
      </c>
      <c r="AJ1544" s="3">
        <v>8.0</v>
      </c>
      <c r="AK1544" s="3">
        <v>7.16</v>
      </c>
      <c r="AL1544" s="3">
        <v>8.77</v>
      </c>
      <c r="AM1544" s="3">
        <v>9.79</v>
      </c>
    </row>
    <row r="1545">
      <c r="A1545" s="3" t="s">
        <v>3147</v>
      </c>
      <c r="B1545" s="3" t="s">
        <v>3148</v>
      </c>
      <c r="C1545" s="4">
        <v>22.0</v>
      </c>
      <c r="D1545" s="3" t="s">
        <v>58</v>
      </c>
      <c r="E1545" s="3" t="s">
        <v>42</v>
      </c>
      <c r="F1545" s="5">
        <v>7.06</v>
      </c>
      <c r="G1545" s="3">
        <v>0.0</v>
      </c>
      <c r="H1545" s="5">
        <v>96.63</v>
      </c>
      <c r="I1545" s="3" t="s">
        <v>615</v>
      </c>
      <c r="J1545" s="3">
        <f>IFERROR(__xludf.DUMMYFUNCTION("COUNTA(SPLIT(I1545,"",""))"),2.0)</f>
        <v>2</v>
      </c>
      <c r="K1545" s="3">
        <f>IFERROR(__xludf.DUMMYFUNCTION("IF(REGEXMATCH(I1545,""(?i)literary society""),1,0)"),0.0)</f>
        <v>0</v>
      </c>
      <c r="L1545" s="3">
        <f>IFERROR(__xludf.DUMMYFUNCTION("IF(REGEXMATCH(I1545,""(?i)robotics""),1,0)"),1.0)</f>
        <v>1</v>
      </c>
      <c r="M1545" s="3">
        <f>IFERROR(__xludf.DUMMYFUNCTION("IF(REGEXMATCH(I1545,""(?i)coding club""),1,0)"),0.0)</f>
        <v>0</v>
      </c>
      <c r="N1545" s="3">
        <f>IFERROR(__xludf.DUMMYFUNCTION("IF(REGEXMATCH(I1545,""(?i)entrepreneurship cell""),1,0)"),1.0)</f>
        <v>1</v>
      </c>
      <c r="O1545" s="3">
        <f>IFERROR(__xludf.DUMMYFUNCTION("IF(REGEXMATCH(I1545,""(?i)cultural club""),1,0)"),0.0)</f>
        <v>0</v>
      </c>
      <c r="P1545" s="3">
        <f>IFERROR(__xludf.DUMMYFUNCTION("IF(REGEXMATCH(I1545,""(?i)sports club""),1,0)"),0.0)</f>
        <v>0</v>
      </c>
      <c r="Q1545" s="3" t="s">
        <v>2028</v>
      </c>
      <c r="R1545" s="3">
        <f>IFERROR(__xludf.DUMMYFUNCTION("COUNTA(SPLIT(Q1545,"",""))"),4.0)</f>
        <v>4</v>
      </c>
      <c r="S1545" s="3">
        <f>IFERROR(__xludf.DUMMYFUNCTION("IF(REGEXMATCH(Q1545,""(?i)c\+\+""),1,0)"),1.0)</f>
        <v>1</v>
      </c>
      <c r="T1545" s="3">
        <f>IFERROR(__xludf.DUMMYFUNCTION("IF(REGEXMATCH(Q1545,""(?i)machine learning""),1,0)"),0.0)</f>
        <v>0</v>
      </c>
      <c r="U1545" s="3">
        <f>IFERROR(__xludf.DUMMYFUNCTION("IF(REGEXMATCH(Q1545,""(?i)python""),1,0)"),1.0)</f>
        <v>1</v>
      </c>
      <c r="V1545" s="3">
        <f>IFERROR(__xludf.DUMMYFUNCTION("IF(REGEXMATCH(Q1545,""(?i)java""),1,0)"),1.0)</f>
        <v>1</v>
      </c>
      <c r="W1545" s="3">
        <f>IFERROR(__xludf.DUMMYFUNCTION("IF(REGEXMATCH(Q1545,""(?i)sql""),1,0)"),0.0)</f>
        <v>0</v>
      </c>
      <c r="X1545" s="3">
        <f>IFERROR(__xludf.DUMMYFUNCTION("IF(REGEXMATCH(Q1545,""(?i)web development""),1,0)"),1.0)</f>
        <v>1</v>
      </c>
      <c r="Y1545" s="3">
        <f>IFERROR(__xludf.DUMMYFUNCTION("IF(REGEXMATCH(Q1545,""(?i)data science""),1,0)"),0.0)</f>
        <v>0</v>
      </c>
      <c r="Z1545" s="3" t="s">
        <v>45</v>
      </c>
      <c r="AA1545" s="3" t="s">
        <v>72</v>
      </c>
      <c r="AB1545" s="3" t="s">
        <v>47</v>
      </c>
      <c r="AC1545" s="3" t="s">
        <v>48</v>
      </c>
      <c r="AD1545" s="3">
        <v>0.0</v>
      </c>
      <c r="AE1545" s="3" t="s">
        <v>49</v>
      </c>
      <c r="AF1545" s="3">
        <v>7.44</v>
      </c>
      <c r="AG1545" s="3">
        <v>8.04</v>
      </c>
      <c r="AH1545" s="3">
        <v>7.17</v>
      </c>
      <c r="AI1545" s="3">
        <v>6.7</v>
      </c>
      <c r="AJ1545" s="3">
        <v>7.19</v>
      </c>
      <c r="AK1545" s="3">
        <v>6.16</v>
      </c>
      <c r="AL1545" s="3">
        <v>6.62</v>
      </c>
      <c r="AM1545" s="3">
        <v>7.18</v>
      </c>
    </row>
    <row r="1546">
      <c r="A1546" s="3" t="s">
        <v>3149</v>
      </c>
      <c r="B1546" s="3" t="s">
        <v>100</v>
      </c>
      <c r="C1546" s="4">
        <v>21.0</v>
      </c>
      <c r="D1546" s="3" t="s">
        <v>58</v>
      </c>
      <c r="E1546" s="3" t="s">
        <v>82</v>
      </c>
      <c r="F1546" s="5">
        <v>7.1</v>
      </c>
      <c r="G1546" s="3">
        <v>0.0</v>
      </c>
      <c r="H1546" s="5">
        <v>92.29</v>
      </c>
      <c r="I1546" s="3" t="s">
        <v>153</v>
      </c>
      <c r="J1546" s="3">
        <f>IFERROR(__xludf.DUMMYFUNCTION("COUNTA(SPLIT(I1546,"",""))"),2.0)</f>
        <v>2</v>
      </c>
      <c r="K1546" s="3">
        <f>IFERROR(__xludf.DUMMYFUNCTION("IF(REGEXMATCH(I1546,""(?i)literary society""),1,0)"),0.0)</f>
        <v>0</v>
      </c>
      <c r="L1546" s="3">
        <f>IFERROR(__xludf.DUMMYFUNCTION("IF(REGEXMATCH(I1546,""(?i)robotics""),1,0)"),0.0)</f>
        <v>0</v>
      </c>
      <c r="M1546" s="3">
        <f>IFERROR(__xludf.DUMMYFUNCTION("IF(REGEXMATCH(I1546,""(?i)coding club""),1,0)"),1.0)</f>
        <v>1</v>
      </c>
      <c r="N1546" s="3">
        <f>IFERROR(__xludf.DUMMYFUNCTION("IF(REGEXMATCH(I1546,""(?i)entrepreneurship cell""),1,0)"),0.0)</f>
        <v>0</v>
      </c>
      <c r="O1546" s="3">
        <f>IFERROR(__xludf.DUMMYFUNCTION("IF(REGEXMATCH(I1546,""(?i)cultural club""),1,0)"),0.0)</f>
        <v>0</v>
      </c>
      <c r="P1546" s="3">
        <f>IFERROR(__xludf.DUMMYFUNCTION("IF(REGEXMATCH(I1546,""(?i)sports club""),1,0)"),1.0)</f>
        <v>1</v>
      </c>
      <c r="Q1546" s="3" t="s">
        <v>990</v>
      </c>
      <c r="R1546" s="3">
        <f>IFERROR(__xludf.DUMMYFUNCTION("COUNTA(SPLIT(Q1546,"",""))"),5.0)</f>
        <v>5</v>
      </c>
      <c r="S1546" s="3">
        <f>IFERROR(__xludf.DUMMYFUNCTION("IF(REGEXMATCH(Q1546,""(?i)c\+\+""),1,0)"),1.0)</f>
        <v>1</v>
      </c>
      <c r="T1546" s="3">
        <f>IFERROR(__xludf.DUMMYFUNCTION("IF(REGEXMATCH(Q1546,""(?i)machine learning""),1,0)"),0.0)</f>
        <v>0</v>
      </c>
      <c r="U1546" s="3">
        <f>IFERROR(__xludf.DUMMYFUNCTION("IF(REGEXMATCH(Q1546,""(?i)python""),1,0)"),1.0)</f>
        <v>1</v>
      </c>
      <c r="V1546" s="3">
        <f>IFERROR(__xludf.DUMMYFUNCTION("IF(REGEXMATCH(Q1546,""(?i)java""),1,0)"),0.0)</f>
        <v>0</v>
      </c>
      <c r="W1546" s="3">
        <f>IFERROR(__xludf.DUMMYFUNCTION("IF(REGEXMATCH(Q1546,""(?i)sql""),1,0)"),1.0)</f>
        <v>1</v>
      </c>
      <c r="X1546" s="3">
        <f>IFERROR(__xludf.DUMMYFUNCTION("IF(REGEXMATCH(Q1546,""(?i)web development""),1,0)"),1.0)</f>
        <v>1</v>
      </c>
      <c r="Y1546" s="3">
        <f>IFERROR(__xludf.DUMMYFUNCTION("IF(REGEXMATCH(Q1546,""(?i)data science""),1,0)"),1.0)</f>
        <v>1</v>
      </c>
      <c r="Z1546" s="3" t="s">
        <v>45</v>
      </c>
      <c r="AA1546" s="3" t="s">
        <v>98</v>
      </c>
      <c r="AB1546" s="3" t="s">
        <v>66</v>
      </c>
      <c r="AC1546" s="3" t="s">
        <v>72</v>
      </c>
      <c r="AD1546" s="3">
        <v>9.24</v>
      </c>
      <c r="AE1546" s="3" t="s">
        <v>75</v>
      </c>
      <c r="AF1546" s="3">
        <v>7.23</v>
      </c>
      <c r="AG1546" s="3">
        <v>8.24</v>
      </c>
      <c r="AH1546" s="3">
        <v>8.22</v>
      </c>
      <c r="AI1546" s="3">
        <v>8.02</v>
      </c>
      <c r="AJ1546" s="3">
        <v>6.74</v>
      </c>
      <c r="AK1546" s="3">
        <v>5.16</v>
      </c>
      <c r="AL1546" s="3">
        <v>5.14</v>
      </c>
      <c r="AM1546" s="3">
        <v>8.02</v>
      </c>
    </row>
    <row r="1547">
      <c r="A1547" s="3" t="s">
        <v>3150</v>
      </c>
      <c r="B1547" s="3" t="s">
        <v>252</v>
      </c>
      <c r="C1547" s="4">
        <v>23.0</v>
      </c>
      <c r="D1547" s="3" t="s">
        <v>58</v>
      </c>
      <c r="E1547" s="3" t="s">
        <v>59</v>
      </c>
      <c r="F1547" s="5">
        <v>7.15</v>
      </c>
      <c r="G1547" s="3">
        <v>0.0</v>
      </c>
      <c r="H1547" s="5">
        <v>92.66</v>
      </c>
      <c r="I1547" s="3" t="s">
        <v>14</v>
      </c>
      <c r="J1547" s="3">
        <f>IFERROR(__xludf.DUMMYFUNCTION("COUNTA(SPLIT(I1547,"",""))"),1.0)</f>
        <v>1</v>
      </c>
      <c r="K1547" s="3">
        <f>IFERROR(__xludf.DUMMYFUNCTION("IF(REGEXMATCH(I1547,""(?i)literary society""),1,0)"),0.0)</f>
        <v>0</v>
      </c>
      <c r="L1547" s="3">
        <f>IFERROR(__xludf.DUMMYFUNCTION("IF(REGEXMATCH(I1547,""(?i)robotics""),1,0)"),0.0)</f>
        <v>0</v>
      </c>
      <c r="M1547" s="3">
        <f>IFERROR(__xludf.DUMMYFUNCTION("IF(REGEXMATCH(I1547,""(?i)coding club""),1,0)"),0.0)</f>
        <v>0</v>
      </c>
      <c r="N1547" s="3">
        <f>IFERROR(__xludf.DUMMYFUNCTION("IF(REGEXMATCH(I1547,""(?i)entrepreneurship cell""),1,0)"),0.0)</f>
        <v>0</v>
      </c>
      <c r="O1547" s="3">
        <f>IFERROR(__xludf.DUMMYFUNCTION("IF(REGEXMATCH(I1547,""(?i)cultural club""),1,0)"),1.0)</f>
        <v>1</v>
      </c>
      <c r="P1547" s="3">
        <f>IFERROR(__xludf.DUMMYFUNCTION("IF(REGEXMATCH(I1547,""(?i)sports club""),1,0)"),0.0)</f>
        <v>0</v>
      </c>
      <c r="Q1547" s="3" t="s">
        <v>2058</v>
      </c>
      <c r="R1547" s="3">
        <f>IFERROR(__xludf.DUMMYFUNCTION("COUNTA(SPLIT(Q1547,"",""))"),4.0)</f>
        <v>4</v>
      </c>
      <c r="S1547" s="3">
        <f>IFERROR(__xludf.DUMMYFUNCTION("IF(REGEXMATCH(Q1547,""(?i)c\+\+""),1,0)"),0.0)</f>
        <v>0</v>
      </c>
      <c r="T1547" s="3">
        <f>IFERROR(__xludf.DUMMYFUNCTION("IF(REGEXMATCH(Q1547,""(?i)machine learning""),1,0)"),0.0)</f>
        <v>0</v>
      </c>
      <c r="U1547" s="3">
        <f>IFERROR(__xludf.DUMMYFUNCTION("IF(REGEXMATCH(Q1547,""(?i)python""),1,0)"),1.0)</f>
        <v>1</v>
      </c>
      <c r="V1547" s="3">
        <f>IFERROR(__xludf.DUMMYFUNCTION("IF(REGEXMATCH(Q1547,""(?i)java""),1,0)"),0.0)</f>
        <v>0</v>
      </c>
      <c r="W1547" s="3">
        <f>IFERROR(__xludf.DUMMYFUNCTION("IF(REGEXMATCH(Q1547,""(?i)sql""),1,0)"),1.0)</f>
        <v>1</v>
      </c>
      <c r="X1547" s="3">
        <f>IFERROR(__xludf.DUMMYFUNCTION("IF(REGEXMATCH(Q1547,""(?i)web development""),1,0)"),1.0)</f>
        <v>1</v>
      </c>
      <c r="Y1547" s="3">
        <f>IFERROR(__xludf.DUMMYFUNCTION("IF(REGEXMATCH(Q1547,""(?i)data science""),1,0)"),1.0)</f>
        <v>1</v>
      </c>
      <c r="Z1547" s="3" t="s">
        <v>55</v>
      </c>
      <c r="AA1547" s="3" t="s">
        <v>48</v>
      </c>
      <c r="AB1547" s="3" t="s">
        <v>66</v>
      </c>
      <c r="AC1547" s="3" t="s">
        <v>85</v>
      </c>
      <c r="AD1547" s="3">
        <v>14.14</v>
      </c>
      <c r="AE1547" s="3" t="s">
        <v>106</v>
      </c>
      <c r="AF1547" s="3">
        <v>7.15</v>
      </c>
      <c r="AG1547" s="3">
        <v>7.49</v>
      </c>
      <c r="AH1547" s="3">
        <v>7.48</v>
      </c>
      <c r="AI1547" s="3">
        <v>6.25</v>
      </c>
      <c r="AJ1547" s="3">
        <v>7.92</v>
      </c>
      <c r="AK1547" s="3">
        <v>8.23</v>
      </c>
      <c r="AL1547" s="3">
        <v>6.74</v>
      </c>
      <c r="AM1547" s="3">
        <v>5.97</v>
      </c>
    </row>
    <row r="1548">
      <c r="A1548" s="3" t="s">
        <v>3151</v>
      </c>
      <c r="B1548" s="3" t="s">
        <v>3152</v>
      </c>
      <c r="C1548" s="4">
        <v>21.0</v>
      </c>
      <c r="D1548" s="3" t="s">
        <v>58</v>
      </c>
      <c r="E1548" s="3" t="s">
        <v>70</v>
      </c>
      <c r="F1548" s="5">
        <v>6.96</v>
      </c>
      <c r="G1548" s="3">
        <v>1.0</v>
      </c>
      <c r="H1548" s="5">
        <v>79.94</v>
      </c>
      <c r="I1548" s="3" t="s">
        <v>1260</v>
      </c>
      <c r="J1548" s="3">
        <f>IFERROR(__xludf.DUMMYFUNCTION("COUNTA(SPLIT(I1548,"",""))"),3.0)</f>
        <v>3</v>
      </c>
      <c r="K1548" s="3">
        <f>IFERROR(__xludf.DUMMYFUNCTION("IF(REGEXMATCH(I1548,""(?i)literary society""),1,0)"),0.0)</f>
        <v>0</v>
      </c>
      <c r="L1548" s="3">
        <f>IFERROR(__xludf.DUMMYFUNCTION("IF(REGEXMATCH(I1548,""(?i)robotics""),1,0)"),1.0)</f>
        <v>1</v>
      </c>
      <c r="M1548" s="3">
        <f>IFERROR(__xludf.DUMMYFUNCTION("IF(REGEXMATCH(I1548,""(?i)coding club""),1,0)"),1.0)</f>
        <v>1</v>
      </c>
      <c r="N1548" s="3">
        <f>IFERROR(__xludf.DUMMYFUNCTION("IF(REGEXMATCH(I1548,""(?i)entrepreneurship cell""),1,0)"),0.0)</f>
        <v>0</v>
      </c>
      <c r="O1548" s="3">
        <f>IFERROR(__xludf.DUMMYFUNCTION("IF(REGEXMATCH(I1548,""(?i)cultural club""),1,0)"),0.0)</f>
        <v>0</v>
      </c>
      <c r="P1548" s="3">
        <f>IFERROR(__xludf.DUMMYFUNCTION("IF(REGEXMATCH(I1548,""(?i)sports club""),1,0)"),1.0)</f>
        <v>1</v>
      </c>
      <c r="Q1548" s="3" t="s">
        <v>97</v>
      </c>
      <c r="R1548" s="3">
        <f>IFERROR(__xludf.DUMMYFUNCTION("COUNTA(SPLIT(Q1548,"",""))"),3.0)</f>
        <v>3</v>
      </c>
      <c r="S1548" s="3">
        <f>IFERROR(__xludf.DUMMYFUNCTION("IF(REGEXMATCH(Q1548,""(?i)c\+\+""),1,0)"),1.0)</f>
        <v>1</v>
      </c>
      <c r="T1548" s="3">
        <f>IFERROR(__xludf.DUMMYFUNCTION("IF(REGEXMATCH(Q1548,""(?i)machine learning""),1,0)"),1.0)</f>
        <v>1</v>
      </c>
      <c r="U1548" s="3">
        <f>IFERROR(__xludf.DUMMYFUNCTION("IF(REGEXMATCH(Q1548,""(?i)python""),1,0)"),1.0)</f>
        <v>1</v>
      </c>
      <c r="V1548" s="3">
        <f>IFERROR(__xludf.DUMMYFUNCTION("IF(REGEXMATCH(Q1548,""(?i)java""),1,0)"),0.0)</f>
        <v>0</v>
      </c>
      <c r="W1548" s="3">
        <f>IFERROR(__xludf.DUMMYFUNCTION("IF(REGEXMATCH(Q1548,""(?i)sql""),1,0)"),0.0)</f>
        <v>0</v>
      </c>
      <c r="X1548" s="3">
        <f>IFERROR(__xludf.DUMMYFUNCTION("IF(REGEXMATCH(Q1548,""(?i)web development""),1,0)"),0.0)</f>
        <v>0</v>
      </c>
      <c r="Y1548" s="3">
        <f>IFERROR(__xludf.DUMMYFUNCTION("IF(REGEXMATCH(Q1548,""(?i)data science""),1,0)"),0.0)</f>
        <v>0</v>
      </c>
      <c r="Z1548" s="3" t="s">
        <v>55</v>
      </c>
      <c r="AA1548" s="3" t="s">
        <v>48</v>
      </c>
      <c r="AB1548" s="3" t="s">
        <v>47</v>
      </c>
      <c r="AC1548" s="3" t="s">
        <v>48</v>
      </c>
      <c r="AD1548" s="3">
        <v>0.0</v>
      </c>
      <c r="AE1548" s="3" t="s">
        <v>49</v>
      </c>
      <c r="AF1548" s="3">
        <v>6.55</v>
      </c>
      <c r="AG1548" s="3">
        <v>8.61</v>
      </c>
      <c r="AH1548" s="3">
        <v>7.63</v>
      </c>
      <c r="AI1548" s="3">
        <v>5.65</v>
      </c>
      <c r="AJ1548" s="3">
        <v>7.55</v>
      </c>
      <c r="AK1548" s="3">
        <v>6.31</v>
      </c>
      <c r="AL1548" s="3">
        <v>7.14</v>
      </c>
      <c r="AM1548" s="3">
        <v>6.27</v>
      </c>
    </row>
    <row r="1549">
      <c r="A1549" s="3" t="s">
        <v>3153</v>
      </c>
      <c r="B1549" s="3" t="s">
        <v>127</v>
      </c>
      <c r="C1549" s="4">
        <v>20.0</v>
      </c>
      <c r="D1549" s="3" t="s">
        <v>58</v>
      </c>
      <c r="E1549" s="3" t="s">
        <v>70</v>
      </c>
      <c r="F1549" s="5">
        <v>7.32</v>
      </c>
      <c r="G1549" s="3">
        <v>1.0</v>
      </c>
      <c r="H1549" s="5">
        <v>82.41</v>
      </c>
      <c r="I1549" s="3" t="s">
        <v>2128</v>
      </c>
      <c r="J1549" s="3">
        <f>IFERROR(__xludf.DUMMYFUNCTION("COUNTA(SPLIT(I1549,"",""))"),3.0)</f>
        <v>3</v>
      </c>
      <c r="K1549" s="3">
        <f>IFERROR(__xludf.DUMMYFUNCTION("IF(REGEXMATCH(I1549,""(?i)literary society""),1,0)"),1.0)</f>
        <v>1</v>
      </c>
      <c r="L1549" s="3">
        <f>IFERROR(__xludf.DUMMYFUNCTION("IF(REGEXMATCH(I1549,""(?i)robotics""),1,0)"),1.0)</f>
        <v>1</v>
      </c>
      <c r="M1549" s="3">
        <f>IFERROR(__xludf.DUMMYFUNCTION("IF(REGEXMATCH(I1549,""(?i)coding club""),1,0)"),0.0)</f>
        <v>0</v>
      </c>
      <c r="N1549" s="3">
        <f>IFERROR(__xludf.DUMMYFUNCTION("IF(REGEXMATCH(I1549,""(?i)entrepreneurship cell""),1,0)"),1.0)</f>
        <v>1</v>
      </c>
      <c r="O1549" s="3">
        <f>IFERROR(__xludf.DUMMYFUNCTION("IF(REGEXMATCH(I1549,""(?i)cultural club""),1,0)"),0.0)</f>
        <v>0</v>
      </c>
      <c r="P1549" s="3">
        <f>IFERROR(__xludf.DUMMYFUNCTION("IF(REGEXMATCH(I1549,""(?i)sports club""),1,0)"),0.0)</f>
        <v>0</v>
      </c>
      <c r="Q1549" s="3" t="s">
        <v>1036</v>
      </c>
      <c r="R1549" s="3">
        <f>IFERROR(__xludf.DUMMYFUNCTION("COUNTA(SPLIT(Q1549,"",""))"),2.0)</f>
        <v>2</v>
      </c>
      <c r="S1549" s="3">
        <f>IFERROR(__xludf.DUMMYFUNCTION("IF(REGEXMATCH(Q1549,""(?i)c\+\+""),1,0)"),1.0)</f>
        <v>1</v>
      </c>
      <c r="T1549" s="3">
        <f>IFERROR(__xludf.DUMMYFUNCTION("IF(REGEXMATCH(Q1549,""(?i)machine learning""),1,0)"),0.0)</f>
        <v>0</v>
      </c>
      <c r="U1549" s="3">
        <f>IFERROR(__xludf.DUMMYFUNCTION("IF(REGEXMATCH(Q1549,""(?i)python""),1,0)"),0.0)</f>
        <v>0</v>
      </c>
      <c r="V1549" s="3">
        <f>IFERROR(__xludf.DUMMYFUNCTION("IF(REGEXMATCH(Q1549,""(?i)java""),1,0)"),1.0)</f>
        <v>1</v>
      </c>
      <c r="W1549" s="3">
        <f>IFERROR(__xludf.DUMMYFUNCTION("IF(REGEXMATCH(Q1549,""(?i)sql""),1,0)"),0.0)</f>
        <v>0</v>
      </c>
      <c r="X1549" s="3">
        <f>IFERROR(__xludf.DUMMYFUNCTION("IF(REGEXMATCH(Q1549,""(?i)web development""),1,0)"),0.0)</f>
        <v>0</v>
      </c>
      <c r="Y1549" s="3">
        <f>IFERROR(__xludf.DUMMYFUNCTION("IF(REGEXMATCH(Q1549,""(?i)data science""),1,0)"),0.0)</f>
        <v>0</v>
      </c>
      <c r="Z1549" s="3" t="s">
        <v>45</v>
      </c>
      <c r="AA1549" s="3" t="s">
        <v>85</v>
      </c>
      <c r="AB1549" s="3" t="s">
        <v>66</v>
      </c>
      <c r="AC1549" s="3" t="s">
        <v>67</v>
      </c>
      <c r="AD1549" s="3">
        <v>10.3</v>
      </c>
      <c r="AE1549" s="3" t="s">
        <v>106</v>
      </c>
      <c r="AF1549" s="3">
        <v>6.81</v>
      </c>
      <c r="AG1549" s="3">
        <v>7.46</v>
      </c>
      <c r="AH1549" s="3">
        <v>6.83</v>
      </c>
      <c r="AI1549" s="3">
        <v>7.56</v>
      </c>
      <c r="AJ1549" s="3">
        <v>7.77</v>
      </c>
      <c r="AK1549" s="3">
        <v>8.61</v>
      </c>
      <c r="AL1549" s="3">
        <v>6.49</v>
      </c>
      <c r="AM1549" s="3">
        <v>6.99</v>
      </c>
    </row>
    <row r="1550">
      <c r="A1550" s="3" t="s">
        <v>3154</v>
      </c>
      <c r="B1550" s="3" t="s">
        <v>3155</v>
      </c>
      <c r="C1550" s="4">
        <v>18.0</v>
      </c>
      <c r="D1550" s="3" t="s">
        <v>41</v>
      </c>
      <c r="E1550" s="3" t="s">
        <v>59</v>
      </c>
      <c r="F1550" s="5">
        <v>6.81</v>
      </c>
      <c r="G1550" s="3">
        <v>1.0</v>
      </c>
      <c r="H1550" s="5">
        <v>67.96</v>
      </c>
      <c r="I1550" s="3" t="s">
        <v>15</v>
      </c>
      <c r="J1550" s="3">
        <f>IFERROR(__xludf.DUMMYFUNCTION("COUNTA(SPLIT(I1550,"",""))"),1.0)</f>
        <v>1</v>
      </c>
      <c r="K1550" s="3">
        <f>IFERROR(__xludf.DUMMYFUNCTION("IF(REGEXMATCH(I1550,""(?i)literary society""),1,0)"),0.0)</f>
        <v>0</v>
      </c>
      <c r="L1550" s="3">
        <f>IFERROR(__xludf.DUMMYFUNCTION("IF(REGEXMATCH(I1550,""(?i)robotics""),1,0)"),0.0)</f>
        <v>0</v>
      </c>
      <c r="M1550" s="3">
        <f>IFERROR(__xludf.DUMMYFUNCTION("IF(REGEXMATCH(I1550,""(?i)coding club""),1,0)"),0.0)</f>
        <v>0</v>
      </c>
      <c r="N1550" s="3">
        <f>IFERROR(__xludf.DUMMYFUNCTION("IF(REGEXMATCH(I1550,""(?i)entrepreneurship cell""),1,0)"),0.0)</f>
        <v>0</v>
      </c>
      <c r="O1550" s="3">
        <f>IFERROR(__xludf.DUMMYFUNCTION("IF(REGEXMATCH(I1550,""(?i)cultural club""),1,0)"),0.0)</f>
        <v>0</v>
      </c>
      <c r="P1550" s="3">
        <f>IFERROR(__xludf.DUMMYFUNCTION("IF(REGEXMATCH(I1550,""(?i)sports club""),1,0)"),1.0)</f>
        <v>1</v>
      </c>
      <c r="Q1550" s="3" t="s">
        <v>603</v>
      </c>
      <c r="R1550" s="3">
        <f>IFERROR(__xludf.DUMMYFUNCTION("COUNTA(SPLIT(Q1550,"",""))"),2.0)</f>
        <v>2</v>
      </c>
      <c r="S1550" s="3">
        <f>IFERROR(__xludf.DUMMYFUNCTION("IF(REGEXMATCH(Q1550,""(?i)c\+\+""),1,0)"),1.0)</f>
        <v>1</v>
      </c>
      <c r="T1550" s="3">
        <f>IFERROR(__xludf.DUMMYFUNCTION("IF(REGEXMATCH(Q1550,""(?i)machine learning""),1,0)"),1.0)</f>
        <v>1</v>
      </c>
      <c r="U1550" s="3">
        <f>IFERROR(__xludf.DUMMYFUNCTION("IF(REGEXMATCH(Q1550,""(?i)python""),1,0)"),0.0)</f>
        <v>0</v>
      </c>
      <c r="V1550" s="3">
        <f>IFERROR(__xludf.DUMMYFUNCTION("IF(REGEXMATCH(Q1550,""(?i)java""),1,0)"),0.0)</f>
        <v>0</v>
      </c>
      <c r="W1550" s="3">
        <f>IFERROR(__xludf.DUMMYFUNCTION("IF(REGEXMATCH(Q1550,""(?i)sql""),1,0)"),0.0)</f>
        <v>0</v>
      </c>
      <c r="X1550" s="3">
        <f>IFERROR(__xludf.DUMMYFUNCTION("IF(REGEXMATCH(Q1550,""(?i)web development""),1,0)"),0.0)</f>
        <v>0</v>
      </c>
      <c r="Y1550" s="3">
        <f>IFERROR(__xludf.DUMMYFUNCTION("IF(REGEXMATCH(Q1550,""(?i)data science""),1,0)"),0.0)</f>
        <v>0</v>
      </c>
      <c r="Z1550" s="3" t="s">
        <v>45</v>
      </c>
      <c r="AA1550" s="3" t="s">
        <v>46</v>
      </c>
      <c r="AB1550" s="3" t="s">
        <v>47</v>
      </c>
      <c r="AC1550" s="3" t="s">
        <v>48</v>
      </c>
      <c r="AD1550" s="3">
        <v>0.0</v>
      </c>
      <c r="AE1550" s="3" t="s">
        <v>49</v>
      </c>
      <c r="AF1550" s="3">
        <v>4.62</v>
      </c>
      <c r="AG1550" s="3">
        <v>7.75</v>
      </c>
      <c r="AH1550" s="3">
        <v>7.13</v>
      </c>
      <c r="AI1550" s="3">
        <v>7.43</v>
      </c>
      <c r="AJ1550" s="3">
        <v>6.29</v>
      </c>
      <c r="AK1550" s="3">
        <v>6.62</v>
      </c>
      <c r="AL1550" s="3">
        <v>6.59</v>
      </c>
      <c r="AM1550" s="3">
        <v>8.02</v>
      </c>
    </row>
    <row r="1551">
      <c r="A1551" s="3" t="s">
        <v>3156</v>
      </c>
      <c r="B1551" s="3" t="s">
        <v>3157</v>
      </c>
      <c r="C1551" s="4">
        <v>19.0</v>
      </c>
      <c r="D1551" s="3" t="s">
        <v>41</v>
      </c>
      <c r="E1551" s="3" t="s">
        <v>70</v>
      </c>
      <c r="F1551" s="5">
        <v>6.38</v>
      </c>
      <c r="G1551" s="3">
        <v>2.0</v>
      </c>
      <c r="H1551" s="5">
        <v>76.86</v>
      </c>
      <c r="I1551" s="3" t="s">
        <v>253</v>
      </c>
      <c r="J1551" s="3">
        <f>IFERROR(__xludf.DUMMYFUNCTION("COUNTA(SPLIT(I1551,"",""))"),2.0)</f>
        <v>2</v>
      </c>
      <c r="K1551" s="3">
        <f>IFERROR(__xludf.DUMMYFUNCTION("IF(REGEXMATCH(I1551,""(?i)literary society""),1,0)"),1.0)</f>
        <v>1</v>
      </c>
      <c r="L1551" s="3">
        <f>IFERROR(__xludf.DUMMYFUNCTION("IF(REGEXMATCH(I1551,""(?i)robotics""),1,0)"),0.0)</f>
        <v>0</v>
      </c>
      <c r="M1551" s="3">
        <f>IFERROR(__xludf.DUMMYFUNCTION("IF(REGEXMATCH(I1551,""(?i)coding club""),1,0)"),0.0)</f>
        <v>0</v>
      </c>
      <c r="N1551" s="3">
        <f>IFERROR(__xludf.DUMMYFUNCTION("IF(REGEXMATCH(I1551,""(?i)entrepreneurship cell""),1,0)"),0.0)</f>
        <v>0</v>
      </c>
      <c r="O1551" s="3">
        <f>IFERROR(__xludf.DUMMYFUNCTION("IF(REGEXMATCH(I1551,""(?i)cultural club""),1,0)"),0.0)</f>
        <v>0</v>
      </c>
      <c r="P1551" s="3">
        <f>IFERROR(__xludf.DUMMYFUNCTION("IF(REGEXMATCH(I1551,""(?i)sports club""),1,0)"),1.0)</f>
        <v>1</v>
      </c>
      <c r="Q1551" s="3" t="s">
        <v>3158</v>
      </c>
      <c r="R1551" s="3">
        <f>IFERROR(__xludf.DUMMYFUNCTION("COUNTA(SPLIT(Q1551,"",""))"),3.0)</f>
        <v>3</v>
      </c>
      <c r="S1551" s="3">
        <f>IFERROR(__xludf.DUMMYFUNCTION("IF(REGEXMATCH(Q1551,""(?i)c\+\+""),1,0)"),1.0)</f>
        <v>1</v>
      </c>
      <c r="T1551" s="3">
        <f>IFERROR(__xludf.DUMMYFUNCTION("IF(REGEXMATCH(Q1551,""(?i)machine learning""),1,0)"),0.0)</f>
        <v>0</v>
      </c>
      <c r="U1551" s="3">
        <f>IFERROR(__xludf.DUMMYFUNCTION("IF(REGEXMATCH(Q1551,""(?i)python""),1,0)"),0.0)</f>
        <v>0</v>
      </c>
      <c r="V1551" s="3">
        <f>IFERROR(__xludf.DUMMYFUNCTION("IF(REGEXMATCH(Q1551,""(?i)java""),1,0)"),1.0)</f>
        <v>1</v>
      </c>
      <c r="W1551" s="3">
        <f>IFERROR(__xludf.DUMMYFUNCTION("IF(REGEXMATCH(Q1551,""(?i)sql""),1,0)"),0.0)</f>
        <v>0</v>
      </c>
      <c r="X1551" s="3">
        <f>IFERROR(__xludf.DUMMYFUNCTION("IF(REGEXMATCH(Q1551,""(?i)web development""),1,0)"),0.0)</f>
        <v>0</v>
      </c>
      <c r="Y1551" s="3">
        <f>IFERROR(__xludf.DUMMYFUNCTION("IF(REGEXMATCH(Q1551,""(?i)data science""),1,0)"),1.0)</f>
        <v>1</v>
      </c>
      <c r="Z1551" s="3" t="s">
        <v>55</v>
      </c>
      <c r="AA1551" s="3" t="s">
        <v>48</v>
      </c>
      <c r="AB1551" s="3" t="s">
        <v>66</v>
      </c>
      <c r="AC1551" s="3" t="s">
        <v>98</v>
      </c>
      <c r="AD1551" s="3">
        <v>3.46</v>
      </c>
      <c r="AE1551" s="3" t="s">
        <v>61</v>
      </c>
      <c r="AF1551" s="3">
        <v>7.86</v>
      </c>
      <c r="AG1551" s="3">
        <v>7.35</v>
      </c>
      <c r="AH1551" s="3">
        <v>5.44</v>
      </c>
      <c r="AI1551" s="3">
        <v>5.57</v>
      </c>
      <c r="AJ1551" s="3">
        <v>6.43</v>
      </c>
      <c r="AK1551" s="3">
        <v>5.68</v>
      </c>
      <c r="AL1551" s="3">
        <v>6.76</v>
      </c>
      <c r="AM1551" s="3">
        <v>5.99</v>
      </c>
    </row>
    <row r="1552">
      <c r="A1552" s="3" t="s">
        <v>3159</v>
      </c>
      <c r="B1552" s="3" t="s">
        <v>3160</v>
      </c>
      <c r="C1552" s="4">
        <v>19.0</v>
      </c>
      <c r="D1552" s="3" t="s">
        <v>41</v>
      </c>
      <c r="E1552" s="3" t="s">
        <v>92</v>
      </c>
      <c r="F1552" s="5">
        <v>7.41</v>
      </c>
      <c r="G1552" s="3">
        <v>0.0</v>
      </c>
      <c r="H1552" s="5">
        <v>73.03</v>
      </c>
      <c r="I1552" s="3" t="s">
        <v>1209</v>
      </c>
      <c r="J1552" s="3">
        <f>IFERROR(__xludf.DUMMYFUNCTION("COUNTA(SPLIT(I1552,"",""))"),3.0)</f>
        <v>3</v>
      </c>
      <c r="K1552" s="3">
        <f>IFERROR(__xludf.DUMMYFUNCTION("IF(REGEXMATCH(I1552,""(?i)literary society""),1,0)"),0.0)</f>
        <v>0</v>
      </c>
      <c r="L1552" s="3">
        <f>IFERROR(__xludf.DUMMYFUNCTION("IF(REGEXMATCH(I1552,""(?i)robotics""),1,0)"),0.0)</f>
        <v>0</v>
      </c>
      <c r="M1552" s="3">
        <f>IFERROR(__xludf.DUMMYFUNCTION("IF(REGEXMATCH(I1552,""(?i)coding club""),1,0)"),0.0)</f>
        <v>0</v>
      </c>
      <c r="N1552" s="3">
        <f>IFERROR(__xludf.DUMMYFUNCTION("IF(REGEXMATCH(I1552,""(?i)entrepreneurship cell""),1,0)"),1.0)</f>
        <v>1</v>
      </c>
      <c r="O1552" s="3">
        <f>IFERROR(__xludf.DUMMYFUNCTION("IF(REGEXMATCH(I1552,""(?i)cultural club""),1,0)"),1.0)</f>
        <v>1</v>
      </c>
      <c r="P1552" s="3">
        <f>IFERROR(__xludf.DUMMYFUNCTION("IF(REGEXMATCH(I1552,""(?i)sports club""),1,0)"),1.0)</f>
        <v>1</v>
      </c>
      <c r="Q1552" s="3" t="s">
        <v>1417</v>
      </c>
      <c r="R1552" s="3">
        <f>IFERROR(__xludf.DUMMYFUNCTION("COUNTA(SPLIT(Q1552,"",""))"),5.0)</f>
        <v>5</v>
      </c>
      <c r="S1552" s="3">
        <f>IFERROR(__xludf.DUMMYFUNCTION("IF(REGEXMATCH(Q1552,""(?i)c\+\+""),1,0)"),1.0)</f>
        <v>1</v>
      </c>
      <c r="T1552" s="3">
        <f>IFERROR(__xludf.DUMMYFUNCTION("IF(REGEXMATCH(Q1552,""(?i)machine learning""),1,0)"),1.0)</f>
        <v>1</v>
      </c>
      <c r="U1552" s="3">
        <f>IFERROR(__xludf.DUMMYFUNCTION("IF(REGEXMATCH(Q1552,""(?i)python""),1,0)"),1.0)</f>
        <v>1</v>
      </c>
      <c r="V1552" s="3">
        <f>IFERROR(__xludf.DUMMYFUNCTION("IF(REGEXMATCH(Q1552,""(?i)java""),1,0)"),0.0)</f>
        <v>0</v>
      </c>
      <c r="W1552" s="3">
        <f>IFERROR(__xludf.DUMMYFUNCTION("IF(REGEXMATCH(Q1552,""(?i)sql""),1,0)"),0.0)</f>
        <v>0</v>
      </c>
      <c r="X1552" s="3">
        <f>IFERROR(__xludf.DUMMYFUNCTION("IF(REGEXMATCH(Q1552,""(?i)web development""),1,0)"),1.0)</f>
        <v>1</v>
      </c>
      <c r="Y1552" s="3">
        <f>IFERROR(__xludf.DUMMYFUNCTION("IF(REGEXMATCH(Q1552,""(?i)data science""),1,0)"),1.0)</f>
        <v>1</v>
      </c>
      <c r="Z1552" s="3" t="s">
        <v>55</v>
      </c>
      <c r="AA1552" s="3" t="s">
        <v>48</v>
      </c>
      <c r="AB1552" s="3" t="s">
        <v>47</v>
      </c>
      <c r="AC1552" s="3" t="s">
        <v>48</v>
      </c>
      <c r="AD1552" s="3">
        <v>0.0</v>
      </c>
      <c r="AE1552" s="3" t="s">
        <v>49</v>
      </c>
      <c r="AF1552" s="3">
        <v>7.25</v>
      </c>
      <c r="AG1552" s="3">
        <v>8.46</v>
      </c>
      <c r="AH1552" s="3">
        <v>7.43</v>
      </c>
      <c r="AI1552" s="3">
        <v>7.18</v>
      </c>
      <c r="AJ1552" s="3">
        <v>5.64</v>
      </c>
      <c r="AK1552" s="3">
        <v>8.39</v>
      </c>
      <c r="AL1552" s="3">
        <v>8.12</v>
      </c>
      <c r="AM1552" s="3">
        <v>6.84</v>
      </c>
    </row>
    <row r="1553">
      <c r="A1553" s="3" t="s">
        <v>3161</v>
      </c>
      <c r="B1553" s="3" t="s">
        <v>3162</v>
      </c>
      <c r="C1553" s="4">
        <v>22.0</v>
      </c>
      <c r="D1553" s="3" t="s">
        <v>41</v>
      </c>
      <c r="E1553" s="3" t="s">
        <v>52</v>
      </c>
      <c r="F1553" s="5">
        <v>7.31</v>
      </c>
      <c r="G1553" s="3">
        <v>1.0</v>
      </c>
      <c r="H1553" s="5">
        <v>96.95</v>
      </c>
      <c r="I1553" s="3" t="s">
        <v>410</v>
      </c>
      <c r="J1553" s="3">
        <f>IFERROR(__xludf.DUMMYFUNCTION("COUNTA(SPLIT(I1553,"",""))"),3.0)</f>
        <v>3</v>
      </c>
      <c r="K1553" s="3">
        <f>IFERROR(__xludf.DUMMYFUNCTION("IF(REGEXMATCH(I1553,""(?i)literary society""),1,0)"),1.0)</f>
        <v>1</v>
      </c>
      <c r="L1553" s="3">
        <f>IFERROR(__xludf.DUMMYFUNCTION("IF(REGEXMATCH(I1553,""(?i)robotics""),1,0)"),1.0)</f>
        <v>1</v>
      </c>
      <c r="M1553" s="3">
        <f>IFERROR(__xludf.DUMMYFUNCTION("IF(REGEXMATCH(I1553,""(?i)coding club""),1,0)"),1.0)</f>
        <v>1</v>
      </c>
      <c r="N1553" s="3">
        <f>IFERROR(__xludf.DUMMYFUNCTION("IF(REGEXMATCH(I1553,""(?i)entrepreneurship cell""),1,0)"),0.0)</f>
        <v>0</v>
      </c>
      <c r="O1553" s="3">
        <f>IFERROR(__xludf.DUMMYFUNCTION("IF(REGEXMATCH(I1553,""(?i)cultural club""),1,0)"),0.0)</f>
        <v>0</v>
      </c>
      <c r="P1553" s="3">
        <f>IFERROR(__xludf.DUMMYFUNCTION("IF(REGEXMATCH(I1553,""(?i)sports club""),1,0)"),0.0)</f>
        <v>0</v>
      </c>
      <c r="Q1553" s="3" t="s">
        <v>2054</v>
      </c>
      <c r="R1553" s="3">
        <f>IFERROR(__xludf.DUMMYFUNCTION("COUNTA(SPLIT(Q1553,"",""))"),5.0)</f>
        <v>5</v>
      </c>
      <c r="S1553" s="3">
        <f>IFERROR(__xludf.DUMMYFUNCTION("IF(REGEXMATCH(Q1553,""(?i)c\+\+""),1,0)"),1.0)</f>
        <v>1</v>
      </c>
      <c r="T1553" s="3">
        <f>IFERROR(__xludf.DUMMYFUNCTION("IF(REGEXMATCH(Q1553,""(?i)machine learning""),1,0)"),0.0)</f>
        <v>0</v>
      </c>
      <c r="U1553" s="3">
        <f>IFERROR(__xludf.DUMMYFUNCTION("IF(REGEXMATCH(Q1553,""(?i)python""),1,0)"),1.0)</f>
        <v>1</v>
      </c>
      <c r="V1553" s="3">
        <f>IFERROR(__xludf.DUMMYFUNCTION("IF(REGEXMATCH(Q1553,""(?i)java""),1,0)"),1.0)</f>
        <v>1</v>
      </c>
      <c r="W1553" s="3">
        <f>IFERROR(__xludf.DUMMYFUNCTION("IF(REGEXMATCH(Q1553,""(?i)sql""),1,0)"),1.0)</f>
        <v>1</v>
      </c>
      <c r="X1553" s="3">
        <f>IFERROR(__xludf.DUMMYFUNCTION("IF(REGEXMATCH(Q1553,""(?i)web development""),1,0)"),0.0)</f>
        <v>0</v>
      </c>
      <c r="Y1553" s="3">
        <f>IFERROR(__xludf.DUMMYFUNCTION("IF(REGEXMATCH(Q1553,""(?i)data science""),1,0)"),1.0)</f>
        <v>1</v>
      </c>
      <c r="Z1553" s="3" t="s">
        <v>45</v>
      </c>
      <c r="AA1553" s="3" t="s">
        <v>67</v>
      </c>
      <c r="AB1553" s="3" t="s">
        <v>66</v>
      </c>
      <c r="AC1553" s="3" t="s">
        <v>67</v>
      </c>
      <c r="AD1553" s="3">
        <v>13.87</v>
      </c>
      <c r="AE1553" s="3" t="s">
        <v>75</v>
      </c>
      <c r="AF1553" s="3">
        <v>5.11</v>
      </c>
      <c r="AG1553" s="3">
        <v>5.68</v>
      </c>
      <c r="AH1553" s="3">
        <v>8.38</v>
      </c>
      <c r="AI1553" s="3">
        <v>7.06</v>
      </c>
      <c r="AJ1553" s="3">
        <v>8.18</v>
      </c>
      <c r="AK1553" s="3">
        <v>7.18</v>
      </c>
      <c r="AL1553" s="3">
        <v>9.46</v>
      </c>
      <c r="AM1553" s="3">
        <v>7.44</v>
      </c>
    </row>
    <row r="1554">
      <c r="A1554" s="3" t="s">
        <v>3163</v>
      </c>
      <c r="B1554" s="3" t="s">
        <v>190</v>
      </c>
      <c r="C1554" s="4">
        <v>18.0</v>
      </c>
      <c r="D1554" s="3" t="s">
        <v>58</v>
      </c>
      <c r="E1554" s="3" t="s">
        <v>42</v>
      </c>
      <c r="F1554" s="5">
        <v>7.08</v>
      </c>
      <c r="G1554" s="3">
        <v>4.0</v>
      </c>
      <c r="H1554" s="5">
        <v>68.48</v>
      </c>
      <c r="I1554" s="3" t="s">
        <v>1387</v>
      </c>
      <c r="J1554" s="3">
        <f>IFERROR(__xludf.DUMMYFUNCTION("COUNTA(SPLIT(I1554,"",""))"),3.0)</f>
        <v>3</v>
      </c>
      <c r="K1554" s="3">
        <f>IFERROR(__xludf.DUMMYFUNCTION("IF(REGEXMATCH(I1554,""(?i)literary society""),1,0)"),0.0)</f>
        <v>0</v>
      </c>
      <c r="L1554" s="3">
        <f>IFERROR(__xludf.DUMMYFUNCTION("IF(REGEXMATCH(I1554,""(?i)robotics""),1,0)"),0.0)</f>
        <v>0</v>
      </c>
      <c r="M1554" s="3">
        <f>IFERROR(__xludf.DUMMYFUNCTION("IF(REGEXMATCH(I1554,""(?i)coding club""),1,0)"),0.0)</f>
        <v>0</v>
      </c>
      <c r="N1554" s="3">
        <f>IFERROR(__xludf.DUMMYFUNCTION("IF(REGEXMATCH(I1554,""(?i)entrepreneurship cell""),1,0)"),1.0)</f>
        <v>1</v>
      </c>
      <c r="O1554" s="3">
        <f>IFERROR(__xludf.DUMMYFUNCTION("IF(REGEXMATCH(I1554,""(?i)cultural club""),1,0)"),1.0)</f>
        <v>1</v>
      </c>
      <c r="P1554" s="3">
        <f>IFERROR(__xludf.DUMMYFUNCTION("IF(REGEXMATCH(I1554,""(?i)sports club""),1,0)"),1.0)</f>
        <v>1</v>
      </c>
      <c r="Q1554" s="3" t="s">
        <v>1388</v>
      </c>
      <c r="R1554" s="3">
        <f>IFERROR(__xludf.DUMMYFUNCTION("COUNTA(SPLIT(Q1554,"",""))"),3.0)</f>
        <v>3</v>
      </c>
      <c r="S1554" s="3">
        <f>IFERROR(__xludf.DUMMYFUNCTION("IF(REGEXMATCH(Q1554,""(?i)c\+\+""),1,0)"),0.0)</f>
        <v>0</v>
      </c>
      <c r="T1554" s="3">
        <f>IFERROR(__xludf.DUMMYFUNCTION("IF(REGEXMATCH(Q1554,""(?i)machine learning""),1,0)"),1.0)</f>
        <v>1</v>
      </c>
      <c r="U1554" s="3">
        <f>IFERROR(__xludf.DUMMYFUNCTION("IF(REGEXMATCH(Q1554,""(?i)python""),1,0)"),1.0)</f>
        <v>1</v>
      </c>
      <c r="V1554" s="3">
        <f>IFERROR(__xludf.DUMMYFUNCTION("IF(REGEXMATCH(Q1554,""(?i)java""),1,0)"),0.0)</f>
        <v>0</v>
      </c>
      <c r="W1554" s="3">
        <f>IFERROR(__xludf.DUMMYFUNCTION("IF(REGEXMATCH(Q1554,""(?i)sql""),1,0)"),0.0)</f>
        <v>0</v>
      </c>
      <c r="X1554" s="3">
        <f>IFERROR(__xludf.DUMMYFUNCTION("IF(REGEXMATCH(Q1554,""(?i)web development""),1,0)"),0.0)</f>
        <v>0</v>
      </c>
      <c r="Y1554" s="3">
        <f>IFERROR(__xludf.DUMMYFUNCTION("IF(REGEXMATCH(Q1554,""(?i)data science""),1,0)"),1.0)</f>
        <v>1</v>
      </c>
      <c r="Z1554" s="3" t="s">
        <v>55</v>
      </c>
      <c r="AA1554" s="3" t="s">
        <v>48</v>
      </c>
      <c r="AB1554" s="3" t="s">
        <v>47</v>
      </c>
      <c r="AC1554" s="3" t="s">
        <v>48</v>
      </c>
      <c r="AD1554" s="3">
        <v>0.0</v>
      </c>
      <c r="AE1554" s="3" t="s">
        <v>49</v>
      </c>
      <c r="AF1554" s="3">
        <v>5.41</v>
      </c>
      <c r="AG1554" s="3">
        <v>7.44</v>
      </c>
      <c r="AH1554" s="3">
        <v>6.98</v>
      </c>
      <c r="AI1554" s="3">
        <v>7.55</v>
      </c>
      <c r="AJ1554" s="3">
        <v>7.22</v>
      </c>
      <c r="AK1554" s="3">
        <v>8.36</v>
      </c>
      <c r="AL1554" s="3">
        <v>7.13</v>
      </c>
      <c r="AM1554" s="3">
        <v>6.57</v>
      </c>
    </row>
    <row r="1555">
      <c r="A1555" s="3" t="s">
        <v>3164</v>
      </c>
      <c r="B1555" s="3" t="s">
        <v>3165</v>
      </c>
      <c r="C1555" s="4">
        <v>21.0</v>
      </c>
      <c r="D1555" s="3" t="s">
        <v>58</v>
      </c>
      <c r="E1555" s="3" t="s">
        <v>59</v>
      </c>
      <c r="F1555" s="5">
        <v>8.07</v>
      </c>
      <c r="G1555" s="3">
        <v>0.0</v>
      </c>
      <c r="H1555" s="5">
        <v>63.35</v>
      </c>
      <c r="I1555" s="3" t="s">
        <v>939</v>
      </c>
      <c r="J1555" s="3">
        <f>IFERROR(__xludf.DUMMYFUNCTION("COUNTA(SPLIT(I1555,"",""))"),3.0)</f>
        <v>3</v>
      </c>
      <c r="K1555" s="3">
        <f>IFERROR(__xludf.DUMMYFUNCTION("IF(REGEXMATCH(I1555,""(?i)literary society""),1,0)"),0.0)</f>
        <v>0</v>
      </c>
      <c r="L1555" s="3">
        <f>IFERROR(__xludf.DUMMYFUNCTION("IF(REGEXMATCH(I1555,""(?i)robotics""),1,0)"),0.0)</f>
        <v>0</v>
      </c>
      <c r="M1555" s="3">
        <f>IFERROR(__xludf.DUMMYFUNCTION("IF(REGEXMATCH(I1555,""(?i)coding club""),1,0)"),1.0)</f>
        <v>1</v>
      </c>
      <c r="N1555" s="3">
        <f>IFERROR(__xludf.DUMMYFUNCTION("IF(REGEXMATCH(I1555,""(?i)entrepreneurship cell""),1,0)"),1.0)</f>
        <v>1</v>
      </c>
      <c r="O1555" s="3">
        <f>IFERROR(__xludf.DUMMYFUNCTION("IF(REGEXMATCH(I1555,""(?i)cultural club""),1,0)"),1.0)</f>
        <v>1</v>
      </c>
      <c r="P1555" s="3">
        <f>IFERROR(__xludf.DUMMYFUNCTION("IF(REGEXMATCH(I1555,""(?i)sports club""),1,0)"),0.0)</f>
        <v>0</v>
      </c>
      <c r="Q1555" s="3" t="s">
        <v>940</v>
      </c>
      <c r="R1555" s="3">
        <f>IFERROR(__xludf.DUMMYFUNCTION("COUNTA(SPLIT(Q1555,"",""))"),5.0)</f>
        <v>5</v>
      </c>
      <c r="S1555" s="3">
        <f>IFERROR(__xludf.DUMMYFUNCTION("IF(REGEXMATCH(Q1555,""(?i)c\+\+""),1,0)"),1.0)</f>
        <v>1</v>
      </c>
      <c r="T1555" s="3">
        <f>IFERROR(__xludf.DUMMYFUNCTION("IF(REGEXMATCH(Q1555,""(?i)machine learning""),1,0)"),1.0)</f>
        <v>1</v>
      </c>
      <c r="U1555" s="3">
        <f>IFERROR(__xludf.DUMMYFUNCTION("IF(REGEXMATCH(Q1555,""(?i)python""),1,0)"),1.0)</f>
        <v>1</v>
      </c>
      <c r="V1555" s="3">
        <f>IFERROR(__xludf.DUMMYFUNCTION("IF(REGEXMATCH(Q1555,""(?i)java""),1,0)"),1.0)</f>
        <v>1</v>
      </c>
      <c r="W1555" s="3">
        <f>IFERROR(__xludf.DUMMYFUNCTION("IF(REGEXMATCH(Q1555,""(?i)sql""),1,0)"),0.0)</f>
        <v>0</v>
      </c>
      <c r="X1555" s="3">
        <f>IFERROR(__xludf.DUMMYFUNCTION("IF(REGEXMATCH(Q1555,""(?i)web development""),1,0)"),1.0)</f>
        <v>1</v>
      </c>
      <c r="Y1555" s="3">
        <f>IFERROR(__xludf.DUMMYFUNCTION("IF(REGEXMATCH(Q1555,""(?i)data science""),1,0)"),0.0)</f>
        <v>0</v>
      </c>
      <c r="Z1555" s="3" t="s">
        <v>45</v>
      </c>
      <c r="AA1555" s="3" t="s">
        <v>72</v>
      </c>
      <c r="AB1555" s="3" t="s">
        <v>47</v>
      </c>
      <c r="AC1555" s="3" t="s">
        <v>48</v>
      </c>
      <c r="AD1555" s="3">
        <v>0.0</v>
      </c>
      <c r="AE1555" s="3" t="s">
        <v>49</v>
      </c>
      <c r="AF1555" s="3">
        <v>7.59</v>
      </c>
      <c r="AG1555" s="3">
        <v>8.42</v>
      </c>
      <c r="AH1555" s="3">
        <v>8.46</v>
      </c>
      <c r="AI1555" s="3">
        <v>8.34</v>
      </c>
      <c r="AJ1555" s="3">
        <v>7.87</v>
      </c>
      <c r="AK1555" s="3">
        <v>9.09</v>
      </c>
      <c r="AL1555" s="3">
        <v>7.44</v>
      </c>
      <c r="AM1555" s="3">
        <v>7.33</v>
      </c>
    </row>
    <row r="1556">
      <c r="A1556" s="3" t="s">
        <v>3166</v>
      </c>
      <c r="B1556" s="3" t="s">
        <v>3167</v>
      </c>
      <c r="C1556" s="4">
        <v>22.0</v>
      </c>
      <c r="D1556" s="3" t="s">
        <v>58</v>
      </c>
      <c r="E1556" s="3" t="s">
        <v>92</v>
      </c>
      <c r="F1556" s="5">
        <v>7.14</v>
      </c>
      <c r="G1556" s="3">
        <v>0.0</v>
      </c>
      <c r="H1556" s="5">
        <v>86.81</v>
      </c>
      <c r="I1556" s="3" t="s">
        <v>391</v>
      </c>
      <c r="J1556" s="3">
        <f>IFERROR(__xludf.DUMMYFUNCTION("COUNTA(SPLIT(I1556,"",""))"),2.0)</f>
        <v>2</v>
      </c>
      <c r="K1556" s="3">
        <f>IFERROR(__xludf.DUMMYFUNCTION("IF(REGEXMATCH(I1556,""(?i)literary society""),1,0)"),1.0)</f>
        <v>1</v>
      </c>
      <c r="L1556" s="3">
        <f>IFERROR(__xludf.DUMMYFUNCTION("IF(REGEXMATCH(I1556,""(?i)robotics""),1,0)"),0.0)</f>
        <v>0</v>
      </c>
      <c r="M1556" s="3">
        <f>IFERROR(__xludf.DUMMYFUNCTION("IF(REGEXMATCH(I1556,""(?i)coding club""),1,0)"),0.0)</f>
        <v>0</v>
      </c>
      <c r="N1556" s="3">
        <f>IFERROR(__xludf.DUMMYFUNCTION("IF(REGEXMATCH(I1556,""(?i)entrepreneurship cell""),1,0)"),0.0)</f>
        <v>0</v>
      </c>
      <c r="O1556" s="3">
        <f>IFERROR(__xludf.DUMMYFUNCTION("IF(REGEXMATCH(I1556,""(?i)cultural club""),1,0)"),0.0)</f>
        <v>0</v>
      </c>
      <c r="P1556" s="3">
        <f>IFERROR(__xludf.DUMMYFUNCTION("IF(REGEXMATCH(I1556,""(?i)sports club""),1,0)"),1.0)</f>
        <v>1</v>
      </c>
      <c r="Q1556" s="3" t="s">
        <v>459</v>
      </c>
      <c r="R1556" s="3">
        <f>IFERROR(__xludf.DUMMYFUNCTION("COUNTA(SPLIT(Q1556,"",""))"),3.0)</f>
        <v>3</v>
      </c>
      <c r="S1556" s="3">
        <f>IFERROR(__xludf.DUMMYFUNCTION("IF(REGEXMATCH(Q1556,""(?i)c\+\+""),1,0)"),0.0)</f>
        <v>0</v>
      </c>
      <c r="T1556" s="3">
        <f>IFERROR(__xludf.DUMMYFUNCTION("IF(REGEXMATCH(Q1556,""(?i)machine learning""),1,0)"),0.0)</f>
        <v>0</v>
      </c>
      <c r="U1556" s="3">
        <f>IFERROR(__xludf.DUMMYFUNCTION("IF(REGEXMATCH(Q1556,""(?i)python""),1,0)"),1.0)</f>
        <v>1</v>
      </c>
      <c r="V1556" s="3">
        <f>IFERROR(__xludf.DUMMYFUNCTION("IF(REGEXMATCH(Q1556,""(?i)java""),1,0)"),1.0)</f>
        <v>1</v>
      </c>
      <c r="W1556" s="3">
        <f>IFERROR(__xludf.DUMMYFUNCTION("IF(REGEXMATCH(Q1556,""(?i)sql""),1,0)"),1.0)</f>
        <v>1</v>
      </c>
      <c r="X1556" s="3">
        <f>IFERROR(__xludf.DUMMYFUNCTION("IF(REGEXMATCH(Q1556,""(?i)web development""),1,0)"),0.0)</f>
        <v>0</v>
      </c>
      <c r="Y1556" s="3">
        <f>IFERROR(__xludf.DUMMYFUNCTION("IF(REGEXMATCH(Q1556,""(?i)data science""),1,0)"),0.0)</f>
        <v>0</v>
      </c>
      <c r="Z1556" s="3" t="s">
        <v>45</v>
      </c>
      <c r="AA1556" s="3" t="s">
        <v>46</v>
      </c>
      <c r="AB1556" s="3" t="s">
        <v>47</v>
      </c>
      <c r="AC1556" s="3" t="s">
        <v>48</v>
      </c>
      <c r="AD1556" s="3">
        <v>0.0</v>
      </c>
      <c r="AE1556" s="3" t="s">
        <v>49</v>
      </c>
      <c r="AF1556" s="3">
        <v>5.61</v>
      </c>
      <c r="AG1556" s="3">
        <v>8.62</v>
      </c>
      <c r="AH1556" s="3">
        <v>6.59</v>
      </c>
      <c r="AI1556" s="3">
        <v>8.47</v>
      </c>
      <c r="AJ1556" s="3">
        <v>8.19</v>
      </c>
      <c r="AK1556" s="3">
        <v>4.15</v>
      </c>
      <c r="AL1556" s="3">
        <v>7.48</v>
      </c>
      <c r="AM1556" s="3">
        <v>8.0</v>
      </c>
    </row>
    <row r="1557">
      <c r="A1557" s="3" t="s">
        <v>3168</v>
      </c>
      <c r="B1557" s="3" t="s">
        <v>252</v>
      </c>
      <c r="C1557" s="4">
        <v>18.0</v>
      </c>
      <c r="D1557" s="3" t="s">
        <v>58</v>
      </c>
      <c r="E1557" s="3" t="s">
        <v>42</v>
      </c>
      <c r="F1557" s="5">
        <v>7.14</v>
      </c>
      <c r="G1557" s="3">
        <v>0.0</v>
      </c>
      <c r="H1557" s="5">
        <v>87.29</v>
      </c>
      <c r="I1557" s="3" t="s">
        <v>209</v>
      </c>
      <c r="J1557" s="3">
        <f>IFERROR(__xludf.DUMMYFUNCTION("COUNTA(SPLIT(I1557,"",""))"),2.0)</f>
        <v>2</v>
      </c>
      <c r="K1557" s="3">
        <f>IFERROR(__xludf.DUMMYFUNCTION("IF(REGEXMATCH(I1557,""(?i)literary society""),1,0)"),0.0)</f>
        <v>0</v>
      </c>
      <c r="L1557" s="3">
        <f>IFERROR(__xludf.DUMMYFUNCTION("IF(REGEXMATCH(I1557,""(?i)robotics""),1,0)"),0.0)</f>
        <v>0</v>
      </c>
      <c r="M1557" s="3">
        <f>IFERROR(__xludf.DUMMYFUNCTION("IF(REGEXMATCH(I1557,""(?i)coding club""),1,0)"),0.0)</f>
        <v>0</v>
      </c>
      <c r="N1557" s="3">
        <f>IFERROR(__xludf.DUMMYFUNCTION("IF(REGEXMATCH(I1557,""(?i)entrepreneurship cell""),1,0)"),0.0)</f>
        <v>0</v>
      </c>
      <c r="O1557" s="3">
        <f>IFERROR(__xludf.DUMMYFUNCTION("IF(REGEXMATCH(I1557,""(?i)cultural club""),1,0)"),1.0)</f>
        <v>1</v>
      </c>
      <c r="P1557" s="3">
        <f>IFERROR(__xludf.DUMMYFUNCTION("IF(REGEXMATCH(I1557,""(?i)sports club""),1,0)"),1.0)</f>
        <v>1</v>
      </c>
      <c r="Q1557" s="3" t="s">
        <v>933</v>
      </c>
      <c r="R1557" s="3">
        <f>IFERROR(__xludf.DUMMYFUNCTION("COUNTA(SPLIT(Q1557,"",""))"),2.0)</f>
        <v>2</v>
      </c>
      <c r="S1557" s="3">
        <f>IFERROR(__xludf.DUMMYFUNCTION("IF(REGEXMATCH(Q1557,""(?i)c\+\+""),1,0)"),1.0)</f>
        <v>1</v>
      </c>
      <c r="T1557" s="3">
        <f>IFERROR(__xludf.DUMMYFUNCTION("IF(REGEXMATCH(Q1557,""(?i)machine learning""),1,0)"),1.0)</f>
        <v>1</v>
      </c>
      <c r="U1557" s="3">
        <f>IFERROR(__xludf.DUMMYFUNCTION("IF(REGEXMATCH(Q1557,""(?i)python""),1,0)"),0.0)</f>
        <v>0</v>
      </c>
      <c r="V1557" s="3">
        <f>IFERROR(__xludf.DUMMYFUNCTION("IF(REGEXMATCH(Q1557,""(?i)java""),1,0)"),0.0)</f>
        <v>0</v>
      </c>
      <c r="W1557" s="3">
        <f>IFERROR(__xludf.DUMMYFUNCTION("IF(REGEXMATCH(Q1557,""(?i)sql""),1,0)"),0.0)</f>
        <v>0</v>
      </c>
      <c r="X1557" s="3">
        <f>IFERROR(__xludf.DUMMYFUNCTION("IF(REGEXMATCH(Q1557,""(?i)web development""),1,0)"),0.0)</f>
        <v>0</v>
      </c>
      <c r="Y1557" s="3">
        <f>IFERROR(__xludf.DUMMYFUNCTION("IF(REGEXMATCH(Q1557,""(?i)data science""),1,0)"),0.0)</f>
        <v>0</v>
      </c>
      <c r="Z1557" s="3" t="s">
        <v>45</v>
      </c>
      <c r="AA1557" s="3" t="s">
        <v>67</v>
      </c>
      <c r="AB1557" s="3" t="s">
        <v>47</v>
      </c>
      <c r="AC1557" s="3" t="s">
        <v>48</v>
      </c>
      <c r="AD1557" s="3">
        <v>0.0</v>
      </c>
      <c r="AE1557" s="3" t="s">
        <v>49</v>
      </c>
      <c r="AF1557" s="3">
        <v>8.67</v>
      </c>
      <c r="AG1557" s="3">
        <v>6.56</v>
      </c>
      <c r="AH1557" s="3">
        <v>7.15</v>
      </c>
      <c r="AI1557" s="3">
        <v>7.62</v>
      </c>
      <c r="AJ1557" s="3">
        <v>7.23</v>
      </c>
      <c r="AK1557" s="3">
        <v>7.26</v>
      </c>
      <c r="AL1557" s="3">
        <v>6.94</v>
      </c>
      <c r="AM1557" s="3">
        <v>5.7</v>
      </c>
    </row>
    <row r="1558">
      <c r="A1558" s="3" t="s">
        <v>3169</v>
      </c>
      <c r="B1558" s="3" t="s">
        <v>3170</v>
      </c>
      <c r="C1558" s="4">
        <v>18.0</v>
      </c>
      <c r="D1558" s="3" t="s">
        <v>41</v>
      </c>
      <c r="E1558" s="3" t="s">
        <v>92</v>
      </c>
      <c r="F1558" s="5">
        <v>7.08</v>
      </c>
      <c r="G1558" s="3">
        <v>1.0</v>
      </c>
      <c r="H1558" s="5">
        <v>91.46</v>
      </c>
      <c r="I1558" s="3" t="s">
        <v>12</v>
      </c>
      <c r="J1558" s="3">
        <f>IFERROR(__xludf.DUMMYFUNCTION("COUNTA(SPLIT(I1558,"",""))"),1.0)</f>
        <v>1</v>
      </c>
      <c r="K1558" s="3">
        <f>IFERROR(__xludf.DUMMYFUNCTION("IF(REGEXMATCH(I1558,""(?i)literary society""),1,0)"),0.0)</f>
        <v>0</v>
      </c>
      <c r="L1558" s="3">
        <f>IFERROR(__xludf.DUMMYFUNCTION("IF(REGEXMATCH(I1558,""(?i)robotics""),1,0)"),0.0)</f>
        <v>0</v>
      </c>
      <c r="M1558" s="3">
        <f>IFERROR(__xludf.DUMMYFUNCTION("IF(REGEXMATCH(I1558,""(?i)coding club""),1,0)"),1.0)</f>
        <v>1</v>
      </c>
      <c r="N1558" s="3">
        <f>IFERROR(__xludf.DUMMYFUNCTION("IF(REGEXMATCH(I1558,""(?i)entrepreneurship cell""),1,0)"),0.0)</f>
        <v>0</v>
      </c>
      <c r="O1558" s="3">
        <f>IFERROR(__xludf.DUMMYFUNCTION("IF(REGEXMATCH(I1558,""(?i)cultural club""),1,0)"),0.0)</f>
        <v>0</v>
      </c>
      <c r="P1558" s="3">
        <f>IFERROR(__xludf.DUMMYFUNCTION("IF(REGEXMATCH(I1558,""(?i)sports club""),1,0)"),0.0)</f>
        <v>0</v>
      </c>
      <c r="Q1558" s="3" t="s">
        <v>3171</v>
      </c>
      <c r="R1558" s="3">
        <f>IFERROR(__xludf.DUMMYFUNCTION("COUNTA(SPLIT(Q1558,"",""))"),5.0)</f>
        <v>5</v>
      </c>
      <c r="S1558" s="3">
        <f>IFERROR(__xludf.DUMMYFUNCTION("IF(REGEXMATCH(Q1558,""(?i)c\+\+""),1,0)"),1.0)</f>
        <v>1</v>
      </c>
      <c r="T1558" s="3">
        <f>IFERROR(__xludf.DUMMYFUNCTION("IF(REGEXMATCH(Q1558,""(?i)machine learning""),1,0)"),0.0)</f>
        <v>0</v>
      </c>
      <c r="U1558" s="3">
        <f>IFERROR(__xludf.DUMMYFUNCTION("IF(REGEXMATCH(Q1558,""(?i)python""),1,0)"),0.0)</f>
        <v>0</v>
      </c>
      <c r="V1558" s="3">
        <f>IFERROR(__xludf.DUMMYFUNCTION("IF(REGEXMATCH(Q1558,""(?i)java""),1,0)"),1.0)</f>
        <v>1</v>
      </c>
      <c r="W1558" s="3">
        <f>IFERROR(__xludf.DUMMYFUNCTION("IF(REGEXMATCH(Q1558,""(?i)sql""),1,0)"),1.0)</f>
        <v>1</v>
      </c>
      <c r="X1558" s="3">
        <f>IFERROR(__xludf.DUMMYFUNCTION("IF(REGEXMATCH(Q1558,""(?i)web development""),1,0)"),1.0)</f>
        <v>1</v>
      </c>
      <c r="Y1558" s="3">
        <f>IFERROR(__xludf.DUMMYFUNCTION("IF(REGEXMATCH(Q1558,""(?i)data science""),1,0)"),1.0)</f>
        <v>1</v>
      </c>
      <c r="Z1558" s="3" t="s">
        <v>55</v>
      </c>
      <c r="AA1558" s="3" t="s">
        <v>48</v>
      </c>
      <c r="AB1558" s="3" t="s">
        <v>66</v>
      </c>
      <c r="AC1558" s="3" t="s">
        <v>72</v>
      </c>
      <c r="AD1558" s="3">
        <v>3.31</v>
      </c>
      <c r="AE1558" s="3" t="s">
        <v>75</v>
      </c>
      <c r="AF1558" s="3">
        <v>7.74</v>
      </c>
      <c r="AG1558" s="3">
        <v>6.39</v>
      </c>
      <c r="AH1558" s="3">
        <v>6.41</v>
      </c>
      <c r="AI1558" s="3">
        <v>8.37</v>
      </c>
      <c r="AJ1558" s="3">
        <v>6.92</v>
      </c>
      <c r="AK1558" s="3">
        <v>7.51</v>
      </c>
      <c r="AL1558" s="3">
        <v>7.5</v>
      </c>
      <c r="AM1558" s="3">
        <v>5.8</v>
      </c>
    </row>
    <row r="1559">
      <c r="A1559" s="3" t="s">
        <v>3172</v>
      </c>
      <c r="B1559" s="3" t="s">
        <v>103</v>
      </c>
      <c r="C1559" s="4">
        <v>19.0</v>
      </c>
      <c r="D1559" s="3" t="s">
        <v>58</v>
      </c>
      <c r="E1559" s="3" t="s">
        <v>92</v>
      </c>
      <c r="F1559" s="5">
        <v>6.72</v>
      </c>
      <c r="G1559" s="3">
        <v>3.0</v>
      </c>
      <c r="H1559" s="5">
        <v>76.73</v>
      </c>
      <c r="I1559" s="3" t="s">
        <v>247</v>
      </c>
      <c r="J1559" s="3">
        <f>IFERROR(__xludf.DUMMYFUNCTION("COUNTA(SPLIT(I1559,"",""))"),3.0)</f>
        <v>3</v>
      </c>
      <c r="K1559" s="3">
        <f>IFERROR(__xludf.DUMMYFUNCTION("IF(REGEXMATCH(I1559,""(?i)literary society""),1,0)"),0.0)</f>
        <v>0</v>
      </c>
      <c r="L1559" s="3">
        <f>IFERROR(__xludf.DUMMYFUNCTION("IF(REGEXMATCH(I1559,""(?i)robotics""),1,0)"),1.0)</f>
        <v>1</v>
      </c>
      <c r="M1559" s="3">
        <f>IFERROR(__xludf.DUMMYFUNCTION("IF(REGEXMATCH(I1559,""(?i)coding club""),1,0)"),1.0)</f>
        <v>1</v>
      </c>
      <c r="N1559" s="3">
        <f>IFERROR(__xludf.DUMMYFUNCTION("IF(REGEXMATCH(I1559,""(?i)entrepreneurship cell""),1,0)"),0.0)</f>
        <v>0</v>
      </c>
      <c r="O1559" s="3">
        <f>IFERROR(__xludf.DUMMYFUNCTION("IF(REGEXMATCH(I1559,""(?i)cultural club""),1,0)"),1.0)</f>
        <v>1</v>
      </c>
      <c r="P1559" s="3">
        <f>IFERROR(__xludf.DUMMYFUNCTION("IF(REGEXMATCH(I1559,""(?i)sports club""),1,0)"),0.0)</f>
        <v>0</v>
      </c>
      <c r="Q1559" s="3" t="s">
        <v>2506</v>
      </c>
      <c r="R1559" s="3">
        <f>IFERROR(__xludf.DUMMYFUNCTION("COUNTA(SPLIT(Q1559,"",""))"),5.0)</f>
        <v>5</v>
      </c>
      <c r="S1559" s="3">
        <f>IFERROR(__xludf.DUMMYFUNCTION("IF(REGEXMATCH(Q1559,""(?i)c\+\+""),1,0)"),1.0)</f>
        <v>1</v>
      </c>
      <c r="T1559" s="3">
        <f>IFERROR(__xludf.DUMMYFUNCTION("IF(REGEXMATCH(Q1559,""(?i)machine learning""),1,0)"),0.0)</f>
        <v>0</v>
      </c>
      <c r="U1559" s="3">
        <f>IFERROR(__xludf.DUMMYFUNCTION("IF(REGEXMATCH(Q1559,""(?i)python""),1,0)"),1.0)</f>
        <v>1</v>
      </c>
      <c r="V1559" s="3">
        <f>IFERROR(__xludf.DUMMYFUNCTION("IF(REGEXMATCH(Q1559,""(?i)java""),1,0)"),1.0)</f>
        <v>1</v>
      </c>
      <c r="W1559" s="3">
        <f>IFERROR(__xludf.DUMMYFUNCTION("IF(REGEXMATCH(Q1559,""(?i)sql""),1,0)"),0.0)</f>
        <v>0</v>
      </c>
      <c r="X1559" s="3">
        <f>IFERROR(__xludf.DUMMYFUNCTION("IF(REGEXMATCH(Q1559,""(?i)web development""),1,0)"),1.0)</f>
        <v>1</v>
      </c>
      <c r="Y1559" s="3">
        <f>IFERROR(__xludf.DUMMYFUNCTION("IF(REGEXMATCH(Q1559,""(?i)data science""),1,0)"),1.0)</f>
        <v>1</v>
      </c>
      <c r="Z1559" s="3" t="s">
        <v>45</v>
      </c>
      <c r="AA1559" s="3" t="s">
        <v>67</v>
      </c>
      <c r="AB1559" s="3" t="s">
        <v>66</v>
      </c>
      <c r="AC1559" s="3" t="s">
        <v>72</v>
      </c>
      <c r="AD1559" s="3">
        <v>12.51</v>
      </c>
      <c r="AE1559" s="3" t="s">
        <v>106</v>
      </c>
      <c r="AF1559" s="3">
        <v>7.61</v>
      </c>
      <c r="AG1559" s="3">
        <v>5.44</v>
      </c>
      <c r="AH1559" s="3">
        <v>5.92</v>
      </c>
      <c r="AI1559" s="3">
        <v>7.34</v>
      </c>
      <c r="AJ1559" s="3">
        <v>7.62</v>
      </c>
      <c r="AK1559" s="3">
        <v>7.64</v>
      </c>
      <c r="AL1559" s="3">
        <v>6.21</v>
      </c>
      <c r="AM1559" s="3">
        <v>6.02</v>
      </c>
    </row>
    <row r="1560">
      <c r="A1560" s="3" t="s">
        <v>3173</v>
      </c>
      <c r="B1560" s="3" t="s">
        <v>3174</v>
      </c>
      <c r="C1560" s="4">
        <v>22.0</v>
      </c>
      <c r="D1560" s="3" t="s">
        <v>41</v>
      </c>
      <c r="E1560" s="3" t="s">
        <v>92</v>
      </c>
      <c r="F1560" s="5">
        <v>7.4</v>
      </c>
      <c r="G1560" s="3">
        <v>0.0</v>
      </c>
      <c r="H1560" s="5">
        <v>79.41</v>
      </c>
      <c r="I1560" s="3" t="s">
        <v>13</v>
      </c>
      <c r="J1560" s="3">
        <f>IFERROR(__xludf.DUMMYFUNCTION("COUNTA(SPLIT(I1560,"",""))"),1.0)</f>
        <v>1</v>
      </c>
      <c r="K1560" s="3">
        <f>IFERROR(__xludf.DUMMYFUNCTION("IF(REGEXMATCH(I1560,""(?i)literary society""),1,0)"),0.0)</f>
        <v>0</v>
      </c>
      <c r="L1560" s="3">
        <f>IFERROR(__xludf.DUMMYFUNCTION("IF(REGEXMATCH(I1560,""(?i)robotics""),1,0)"),0.0)</f>
        <v>0</v>
      </c>
      <c r="M1560" s="3">
        <f>IFERROR(__xludf.DUMMYFUNCTION("IF(REGEXMATCH(I1560,""(?i)coding club""),1,0)"),0.0)</f>
        <v>0</v>
      </c>
      <c r="N1560" s="3">
        <f>IFERROR(__xludf.DUMMYFUNCTION("IF(REGEXMATCH(I1560,""(?i)entrepreneurship cell""),1,0)"),1.0)</f>
        <v>1</v>
      </c>
      <c r="O1560" s="3">
        <f>IFERROR(__xludf.DUMMYFUNCTION("IF(REGEXMATCH(I1560,""(?i)cultural club""),1,0)"),0.0)</f>
        <v>0</v>
      </c>
      <c r="P1560" s="3">
        <f>IFERROR(__xludf.DUMMYFUNCTION("IF(REGEXMATCH(I1560,""(?i)sports club""),1,0)"),0.0)</f>
        <v>0</v>
      </c>
      <c r="Q1560" s="3" t="s">
        <v>776</v>
      </c>
      <c r="R1560" s="3">
        <f>IFERROR(__xludf.DUMMYFUNCTION("COUNTA(SPLIT(Q1560,"",""))"),5.0)</f>
        <v>5</v>
      </c>
      <c r="S1560" s="3">
        <f>IFERROR(__xludf.DUMMYFUNCTION("IF(REGEXMATCH(Q1560,""(?i)c\+\+""),1,0)"),1.0)</f>
        <v>1</v>
      </c>
      <c r="T1560" s="3">
        <f>IFERROR(__xludf.DUMMYFUNCTION("IF(REGEXMATCH(Q1560,""(?i)machine learning""),1,0)"),1.0)</f>
        <v>1</v>
      </c>
      <c r="U1560" s="3">
        <f>IFERROR(__xludf.DUMMYFUNCTION("IF(REGEXMATCH(Q1560,""(?i)python""),1,0)"),0.0)</f>
        <v>0</v>
      </c>
      <c r="V1560" s="3">
        <f>IFERROR(__xludf.DUMMYFUNCTION("IF(REGEXMATCH(Q1560,""(?i)java""),1,0)"),0.0)</f>
        <v>0</v>
      </c>
      <c r="W1560" s="3">
        <f>IFERROR(__xludf.DUMMYFUNCTION("IF(REGEXMATCH(Q1560,""(?i)sql""),1,0)"),1.0)</f>
        <v>1</v>
      </c>
      <c r="X1560" s="3">
        <f>IFERROR(__xludf.DUMMYFUNCTION("IF(REGEXMATCH(Q1560,""(?i)web development""),1,0)"),1.0)</f>
        <v>1</v>
      </c>
      <c r="Y1560" s="3">
        <f>IFERROR(__xludf.DUMMYFUNCTION("IF(REGEXMATCH(Q1560,""(?i)data science""),1,0)"),1.0)</f>
        <v>1</v>
      </c>
      <c r="Z1560" s="3" t="s">
        <v>45</v>
      </c>
      <c r="AA1560" s="3" t="s">
        <v>72</v>
      </c>
      <c r="AB1560" s="3" t="s">
        <v>66</v>
      </c>
      <c r="AC1560" s="3" t="s">
        <v>85</v>
      </c>
      <c r="AD1560" s="3">
        <v>9.34</v>
      </c>
      <c r="AE1560" s="3" t="s">
        <v>61</v>
      </c>
      <c r="AF1560" s="3">
        <v>7.33</v>
      </c>
      <c r="AG1560" s="3">
        <v>7.51</v>
      </c>
      <c r="AH1560" s="3">
        <v>6.87</v>
      </c>
      <c r="AI1560" s="3">
        <v>7.34</v>
      </c>
      <c r="AJ1560" s="3">
        <v>9.12</v>
      </c>
      <c r="AK1560" s="3">
        <v>8.55</v>
      </c>
      <c r="AL1560" s="3">
        <v>6.05</v>
      </c>
      <c r="AM1560" s="3">
        <v>6.4</v>
      </c>
    </row>
    <row r="1561">
      <c r="A1561" s="3" t="s">
        <v>3175</v>
      </c>
      <c r="B1561" s="3" t="s">
        <v>3176</v>
      </c>
      <c r="C1561" s="4">
        <v>19.0</v>
      </c>
      <c r="D1561" s="3" t="s">
        <v>58</v>
      </c>
      <c r="E1561" s="3" t="s">
        <v>52</v>
      </c>
      <c r="F1561" s="5">
        <v>7.17</v>
      </c>
      <c r="G1561" s="3">
        <v>1.0</v>
      </c>
      <c r="H1561" s="5">
        <v>98.74</v>
      </c>
      <c r="I1561" s="3" t="s">
        <v>14</v>
      </c>
      <c r="J1561" s="3">
        <f>IFERROR(__xludf.DUMMYFUNCTION("COUNTA(SPLIT(I1561,"",""))"),1.0)</f>
        <v>1</v>
      </c>
      <c r="K1561" s="3">
        <f>IFERROR(__xludf.DUMMYFUNCTION("IF(REGEXMATCH(I1561,""(?i)literary society""),1,0)"),0.0)</f>
        <v>0</v>
      </c>
      <c r="L1561" s="3">
        <f>IFERROR(__xludf.DUMMYFUNCTION("IF(REGEXMATCH(I1561,""(?i)robotics""),1,0)"),0.0)</f>
        <v>0</v>
      </c>
      <c r="M1561" s="3">
        <f>IFERROR(__xludf.DUMMYFUNCTION("IF(REGEXMATCH(I1561,""(?i)coding club""),1,0)"),0.0)</f>
        <v>0</v>
      </c>
      <c r="N1561" s="3">
        <f>IFERROR(__xludf.DUMMYFUNCTION("IF(REGEXMATCH(I1561,""(?i)entrepreneurship cell""),1,0)"),0.0)</f>
        <v>0</v>
      </c>
      <c r="O1561" s="3">
        <f>IFERROR(__xludf.DUMMYFUNCTION("IF(REGEXMATCH(I1561,""(?i)cultural club""),1,0)"),1.0)</f>
        <v>1</v>
      </c>
      <c r="P1561" s="3">
        <f>IFERROR(__xludf.DUMMYFUNCTION("IF(REGEXMATCH(I1561,""(?i)sports club""),1,0)"),0.0)</f>
        <v>0</v>
      </c>
      <c r="Q1561" s="3" t="s">
        <v>148</v>
      </c>
      <c r="R1561" s="3">
        <f>IFERROR(__xludf.DUMMYFUNCTION("COUNTA(SPLIT(Q1561,"",""))"),2.0)</f>
        <v>2</v>
      </c>
      <c r="S1561" s="3">
        <f>IFERROR(__xludf.DUMMYFUNCTION("IF(REGEXMATCH(Q1561,""(?i)c\+\+""),1,0)"),0.0)</f>
        <v>0</v>
      </c>
      <c r="T1561" s="3">
        <f>IFERROR(__xludf.DUMMYFUNCTION("IF(REGEXMATCH(Q1561,""(?i)machine learning""),1,0)"),0.0)</f>
        <v>0</v>
      </c>
      <c r="U1561" s="3">
        <f>IFERROR(__xludf.DUMMYFUNCTION("IF(REGEXMATCH(Q1561,""(?i)python""),1,0)"),0.0)</f>
        <v>0</v>
      </c>
      <c r="V1561" s="3">
        <f>IFERROR(__xludf.DUMMYFUNCTION("IF(REGEXMATCH(Q1561,""(?i)java""),1,0)"),0.0)</f>
        <v>0</v>
      </c>
      <c r="W1561" s="3">
        <f>IFERROR(__xludf.DUMMYFUNCTION("IF(REGEXMATCH(Q1561,""(?i)sql""),1,0)"),0.0)</f>
        <v>0</v>
      </c>
      <c r="X1561" s="3">
        <f>IFERROR(__xludf.DUMMYFUNCTION("IF(REGEXMATCH(Q1561,""(?i)web development""),1,0)"),1.0)</f>
        <v>1</v>
      </c>
      <c r="Y1561" s="3">
        <f>IFERROR(__xludf.DUMMYFUNCTION("IF(REGEXMATCH(Q1561,""(?i)data science""),1,0)"),1.0)</f>
        <v>1</v>
      </c>
      <c r="Z1561" s="3" t="s">
        <v>55</v>
      </c>
      <c r="AA1561" s="3" t="s">
        <v>48</v>
      </c>
      <c r="AB1561" s="3" t="s">
        <v>66</v>
      </c>
      <c r="AC1561" s="3" t="s">
        <v>98</v>
      </c>
      <c r="AD1561" s="3">
        <v>16.58</v>
      </c>
      <c r="AE1561" s="3" t="s">
        <v>106</v>
      </c>
      <c r="AF1561" s="3">
        <v>7.61</v>
      </c>
      <c r="AG1561" s="3">
        <v>8.31</v>
      </c>
      <c r="AH1561" s="3">
        <v>5.75</v>
      </c>
      <c r="AI1561" s="3">
        <v>6.5</v>
      </c>
      <c r="AJ1561" s="3">
        <v>7.28</v>
      </c>
      <c r="AK1561" s="3">
        <v>6.07</v>
      </c>
      <c r="AL1561" s="3">
        <v>7.64</v>
      </c>
      <c r="AM1561" s="3">
        <v>8.22</v>
      </c>
    </row>
    <row r="1562">
      <c r="A1562" s="3" t="s">
        <v>3177</v>
      </c>
      <c r="B1562" s="3" t="s">
        <v>178</v>
      </c>
      <c r="C1562" s="4">
        <v>22.0</v>
      </c>
      <c r="D1562" s="3" t="s">
        <v>58</v>
      </c>
      <c r="E1562" s="3" t="s">
        <v>52</v>
      </c>
      <c r="F1562" s="5">
        <v>6.84</v>
      </c>
      <c r="G1562" s="3">
        <v>1.0</v>
      </c>
      <c r="H1562" s="5">
        <v>71.33</v>
      </c>
      <c r="I1562" s="3" t="s">
        <v>14</v>
      </c>
      <c r="J1562" s="3">
        <f>IFERROR(__xludf.DUMMYFUNCTION("COUNTA(SPLIT(I1562,"",""))"),1.0)</f>
        <v>1</v>
      </c>
      <c r="K1562" s="3">
        <f>IFERROR(__xludf.DUMMYFUNCTION("IF(REGEXMATCH(I1562,""(?i)literary society""),1,0)"),0.0)</f>
        <v>0</v>
      </c>
      <c r="L1562" s="3">
        <f>IFERROR(__xludf.DUMMYFUNCTION("IF(REGEXMATCH(I1562,""(?i)robotics""),1,0)"),0.0)</f>
        <v>0</v>
      </c>
      <c r="M1562" s="3">
        <f>IFERROR(__xludf.DUMMYFUNCTION("IF(REGEXMATCH(I1562,""(?i)coding club""),1,0)"),0.0)</f>
        <v>0</v>
      </c>
      <c r="N1562" s="3">
        <f>IFERROR(__xludf.DUMMYFUNCTION("IF(REGEXMATCH(I1562,""(?i)entrepreneurship cell""),1,0)"),0.0)</f>
        <v>0</v>
      </c>
      <c r="O1562" s="3">
        <f>IFERROR(__xludf.DUMMYFUNCTION("IF(REGEXMATCH(I1562,""(?i)cultural club""),1,0)"),1.0)</f>
        <v>1</v>
      </c>
      <c r="P1562" s="3">
        <f>IFERROR(__xludf.DUMMYFUNCTION("IF(REGEXMATCH(I1562,""(?i)sports club""),1,0)"),0.0)</f>
        <v>0</v>
      </c>
      <c r="Q1562" s="3" t="s">
        <v>1397</v>
      </c>
      <c r="R1562" s="3">
        <f>IFERROR(__xludf.DUMMYFUNCTION("COUNTA(SPLIT(Q1562,"",""))"),3.0)</f>
        <v>3</v>
      </c>
      <c r="S1562" s="3">
        <f>IFERROR(__xludf.DUMMYFUNCTION("IF(REGEXMATCH(Q1562,""(?i)c\+\+""),1,0)"),0.0)</f>
        <v>0</v>
      </c>
      <c r="T1562" s="3">
        <f>IFERROR(__xludf.DUMMYFUNCTION("IF(REGEXMATCH(Q1562,""(?i)machine learning""),1,0)"),0.0)</f>
        <v>0</v>
      </c>
      <c r="U1562" s="3">
        <f>IFERROR(__xludf.DUMMYFUNCTION("IF(REGEXMATCH(Q1562,""(?i)python""),1,0)"),0.0)</f>
        <v>0</v>
      </c>
      <c r="V1562" s="3">
        <f>IFERROR(__xludf.DUMMYFUNCTION("IF(REGEXMATCH(Q1562,""(?i)java""),1,0)"),1.0)</f>
        <v>1</v>
      </c>
      <c r="W1562" s="3">
        <f>IFERROR(__xludf.DUMMYFUNCTION("IF(REGEXMATCH(Q1562,""(?i)sql""),1,0)"),0.0)</f>
        <v>0</v>
      </c>
      <c r="X1562" s="3">
        <f>IFERROR(__xludf.DUMMYFUNCTION("IF(REGEXMATCH(Q1562,""(?i)web development""),1,0)"),1.0)</f>
        <v>1</v>
      </c>
      <c r="Y1562" s="3">
        <f>IFERROR(__xludf.DUMMYFUNCTION("IF(REGEXMATCH(Q1562,""(?i)data science""),1,0)"),1.0)</f>
        <v>1</v>
      </c>
      <c r="Z1562" s="3" t="s">
        <v>55</v>
      </c>
      <c r="AA1562" s="3" t="s">
        <v>48</v>
      </c>
      <c r="AB1562" s="3" t="s">
        <v>66</v>
      </c>
      <c r="AC1562" s="3" t="s">
        <v>61</v>
      </c>
      <c r="AD1562" s="3">
        <v>11.48</v>
      </c>
      <c r="AE1562" s="3" t="s">
        <v>106</v>
      </c>
      <c r="AF1562" s="3">
        <v>6.62</v>
      </c>
      <c r="AG1562" s="3">
        <v>7.39</v>
      </c>
      <c r="AH1562" s="3">
        <v>5.29</v>
      </c>
      <c r="AI1562" s="3">
        <v>7.11</v>
      </c>
      <c r="AJ1562" s="3">
        <v>6.06</v>
      </c>
      <c r="AK1562" s="3">
        <v>8.17</v>
      </c>
      <c r="AL1562" s="3">
        <v>6.05</v>
      </c>
      <c r="AM1562" s="3">
        <v>8.0</v>
      </c>
    </row>
    <row r="1563">
      <c r="A1563" s="3" t="s">
        <v>3178</v>
      </c>
      <c r="B1563" s="3" t="s">
        <v>259</v>
      </c>
      <c r="C1563" s="4">
        <v>19.0</v>
      </c>
      <c r="D1563" s="3" t="s">
        <v>58</v>
      </c>
      <c r="E1563" s="3" t="s">
        <v>82</v>
      </c>
      <c r="F1563" s="5">
        <v>6.94</v>
      </c>
      <c r="G1563" s="3">
        <v>1.0</v>
      </c>
      <c r="H1563" s="5">
        <v>93.23</v>
      </c>
      <c r="I1563" s="3" t="s">
        <v>619</v>
      </c>
      <c r="J1563" s="3">
        <f>IFERROR(__xludf.DUMMYFUNCTION("COUNTA(SPLIT(I1563,"",""))"),3.0)</f>
        <v>3</v>
      </c>
      <c r="K1563" s="3">
        <f>IFERROR(__xludf.DUMMYFUNCTION("IF(REGEXMATCH(I1563,""(?i)literary society""),1,0)"),1.0)</f>
        <v>1</v>
      </c>
      <c r="L1563" s="3">
        <f>IFERROR(__xludf.DUMMYFUNCTION("IF(REGEXMATCH(I1563,""(?i)robotics""),1,0)"),1.0)</f>
        <v>1</v>
      </c>
      <c r="M1563" s="3">
        <f>IFERROR(__xludf.DUMMYFUNCTION("IF(REGEXMATCH(I1563,""(?i)coding club""),1,0)"),0.0)</f>
        <v>0</v>
      </c>
      <c r="N1563" s="3">
        <f>IFERROR(__xludf.DUMMYFUNCTION("IF(REGEXMATCH(I1563,""(?i)entrepreneurship cell""),1,0)"),0.0)</f>
        <v>0</v>
      </c>
      <c r="O1563" s="3">
        <f>IFERROR(__xludf.DUMMYFUNCTION("IF(REGEXMATCH(I1563,""(?i)cultural club""),1,0)"),0.0)</f>
        <v>0</v>
      </c>
      <c r="P1563" s="3">
        <f>IFERROR(__xludf.DUMMYFUNCTION("IF(REGEXMATCH(I1563,""(?i)sports club""),1,0)"),1.0)</f>
        <v>1</v>
      </c>
      <c r="Q1563" s="3" t="s">
        <v>2728</v>
      </c>
      <c r="R1563" s="3">
        <f>IFERROR(__xludf.DUMMYFUNCTION("COUNTA(SPLIT(Q1563,"",""))"),5.0)</f>
        <v>5</v>
      </c>
      <c r="S1563" s="3">
        <f>IFERROR(__xludf.DUMMYFUNCTION("IF(REGEXMATCH(Q1563,""(?i)c\+\+""),1,0)"),1.0)</f>
        <v>1</v>
      </c>
      <c r="T1563" s="3">
        <f>IFERROR(__xludf.DUMMYFUNCTION("IF(REGEXMATCH(Q1563,""(?i)machine learning""),1,0)"),1.0)</f>
        <v>1</v>
      </c>
      <c r="U1563" s="3">
        <f>IFERROR(__xludf.DUMMYFUNCTION("IF(REGEXMATCH(Q1563,""(?i)python""),1,0)"),1.0)</f>
        <v>1</v>
      </c>
      <c r="V1563" s="3">
        <f>IFERROR(__xludf.DUMMYFUNCTION("IF(REGEXMATCH(Q1563,""(?i)java""),1,0)"),1.0)</f>
        <v>1</v>
      </c>
      <c r="W1563" s="3">
        <f>IFERROR(__xludf.DUMMYFUNCTION("IF(REGEXMATCH(Q1563,""(?i)sql""),1,0)"),0.0)</f>
        <v>0</v>
      </c>
      <c r="X1563" s="3">
        <f>IFERROR(__xludf.DUMMYFUNCTION("IF(REGEXMATCH(Q1563,""(?i)web development""),1,0)"),0.0)</f>
        <v>0</v>
      </c>
      <c r="Y1563" s="3">
        <f>IFERROR(__xludf.DUMMYFUNCTION("IF(REGEXMATCH(Q1563,""(?i)data science""),1,0)"),1.0)</f>
        <v>1</v>
      </c>
      <c r="Z1563" s="3" t="s">
        <v>55</v>
      </c>
      <c r="AA1563" s="3" t="s">
        <v>48</v>
      </c>
      <c r="AB1563" s="3" t="s">
        <v>47</v>
      </c>
      <c r="AC1563" s="3" t="s">
        <v>48</v>
      </c>
      <c r="AD1563" s="3">
        <v>0.0</v>
      </c>
      <c r="AE1563" s="3" t="s">
        <v>49</v>
      </c>
      <c r="AF1563" s="3">
        <v>6.48</v>
      </c>
      <c r="AG1563" s="3">
        <v>6.32</v>
      </c>
      <c r="AH1563" s="3">
        <v>6.57</v>
      </c>
      <c r="AI1563" s="3">
        <v>8.02</v>
      </c>
      <c r="AJ1563" s="3">
        <v>7.54</v>
      </c>
      <c r="AK1563" s="3">
        <v>7.85</v>
      </c>
      <c r="AL1563" s="3">
        <v>7.03</v>
      </c>
      <c r="AM1563" s="3">
        <v>5.68</v>
      </c>
    </row>
    <row r="1564">
      <c r="A1564" s="3" t="s">
        <v>3179</v>
      </c>
      <c r="B1564" s="3" t="s">
        <v>187</v>
      </c>
      <c r="C1564" s="4">
        <v>22.0</v>
      </c>
      <c r="D1564" s="3" t="s">
        <v>58</v>
      </c>
      <c r="E1564" s="3" t="s">
        <v>59</v>
      </c>
      <c r="F1564" s="5">
        <v>6.95</v>
      </c>
      <c r="G1564" s="3">
        <v>1.0</v>
      </c>
      <c r="H1564" s="5">
        <v>78.93</v>
      </c>
      <c r="I1564" s="3" t="s">
        <v>1589</v>
      </c>
      <c r="J1564" s="3">
        <f>IFERROR(__xludf.DUMMYFUNCTION("COUNTA(SPLIT(I1564,"",""))"),3.0)</f>
        <v>3</v>
      </c>
      <c r="K1564" s="3">
        <f>IFERROR(__xludf.DUMMYFUNCTION("IF(REGEXMATCH(I1564,""(?i)literary society""),1,0)"),0.0)</f>
        <v>0</v>
      </c>
      <c r="L1564" s="3">
        <f>IFERROR(__xludf.DUMMYFUNCTION("IF(REGEXMATCH(I1564,""(?i)robotics""),1,0)"),0.0)</f>
        <v>0</v>
      </c>
      <c r="M1564" s="3">
        <f>IFERROR(__xludf.DUMMYFUNCTION("IF(REGEXMATCH(I1564,""(?i)coding club""),1,0)"),1.0)</f>
        <v>1</v>
      </c>
      <c r="N1564" s="3">
        <f>IFERROR(__xludf.DUMMYFUNCTION("IF(REGEXMATCH(I1564,""(?i)entrepreneurship cell""),1,0)"),1.0)</f>
        <v>1</v>
      </c>
      <c r="O1564" s="3">
        <f>IFERROR(__xludf.DUMMYFUNCTION("IF(REGEXMATCH(I1564,""(?i)cultural club""),1,0)"),0.0)</f>
        <v>0</v>
      </c>
      <c r="P1564" s="3">
        <f>IFERROR(__xludf.DUMMYFUNCTION("IF(REGEXMATCH(I1564,""(?i)sports club""),1,0)"),1.0)</f>
        <v>1</v>
      </c>
      <c r="Q1564" s="3" t="s">
        <v>1590</v>
      </c>
      <c r="R1564" s="3">
        <f>IFERROR(__xludf.DUMMYFUNCTION("COUNTA(SPLIT(Q1564,"",""))"),4.0)</f>
        <v>4</v>
      </c>
      <c r="S1564" s="3">
        <f>IFERROR(__xludf.DUMMYFUNCTION("IF(REGEXMATCH(Q1564,""(?i)c\+\+""),1,0)"),1.0)</f>
        <v>1</v>
      </c>
      <c r="T1564" s="3">
        <f>IFERROR(__xludf.DUMMYFUNCTION("IF(REGEXMATCH(Q1564,""(?i)machine learning""),1,0)"),1.0)</f>
        <v>1</v>
      </c>
      <c r="U1564" s="3">
        <f>IFERROR(__xludf.DUMMYFUNCTION("IF(REGEXMATCH(Q1564,""(?i)python""),1,0)"),0.0)</f>
        <v>0</v>
      </c>
      <c r="V1564" s="3">
        <f>IFERROR(__xludf.DUMMYFUNCTION("IF(REGEXMATCH(Q1564,""(?i)java""),1,0)"),1.0)</f>
        <v>1</v>
      </c>
      <c r="W1564" s="3">
        <f>IFERROR(__xludf.DUMMYFUNCTION("IF(REGEXMATCH(Q1564,""(?i)sql""),1,0)"),0.0)</f>
        <v>0</v>
      </c>
      <c r="X1564" s="3">
        <f>IFERROR(__xludf.DUMMYFUNCTION("IF(REGEXMATCH(Q1564,""(?i)web development""),1,0)"),0.0)</f>
        <v>0</v>
      </c>
      <c r="Y1564" s="3">
        <f>IFERROR(__xludf.DUMMYFUNCTION("IF(REGEXMATCH(Q1564,""(?i)data science""),1,0)"),1.0)</f>
        <v>1</v>
      </c>
      <c r="Z1564" s="3" t="s">
        <v>45</v>
      </c>
      <c r="AA1564" s="3" t="s">
        <v>72</v>
      </c>
      <c r="AB1564" s="3" t="s">
        <v>66</v>
      </c>
      <c r="AC1564" s="3" t="s">
        <v>61</v>
      </c>
      <c r="AD1564" s="3">
        <v>19.46</v>
      </c>
      <c r="AE1564" s="3" t="s">
        <v>75</v>
      </c>
      <c r="AF1564" s="3">
        <v>5.77</v>
      </c>
      <c r="AG1564" s="3">
        <v>8.66</v>
      </c>
      <c r="AH1564" s="3">
        <v>7.9</v>
      </c>
      <c r="AI1564" s="3">
        <v>6.79</v>
      </c>
      <c r="AJ1564" s="3">
        <v>6.29</v>
      </c>
      <c r="AK1564" s="3">
        <v>6.33</v>
      </c>
      <c r="AL1564" s="3">
        <v>7.07</v>
      </c>
      <c r="AM1564" s="3">
        <v>6.77</v>
      </c>
    </row>
    <row r="1565">
      <c r="A1565" s="3" t="s">
        <v>3180</v>
      </c>
      <c r="B1565" s="3" t="s">
        <v>3181</v>
      </c>
      <c r="C1565" s="4">
        <v>19.0</v>
      </c>
      <c r="D1565" s="3" t="s">
        <v>41</v>
      </c>
      <c r="E1565" s="3" t="s">
        <v>59</v>
      </c>
      <c r="F1565" s="5">
        <v>6.86</v>
      </c>
      <c r="G1565" s="3">
        <v>1.0</v>
      </c>
      <c r="H1565" s="5">
        <v>73.54</v>
      </c>
      <c r="I1565" s="3" t="s">
        <v>216</v>
      </c>
      <c r="J1565" s="3">
        <f>IFERROR(__xludf.DUMMYFUNCTION("COUNTA(SPLIT(I1565,"",""))"),3.0)</f>
        <v>3</v>
      </c>
      <c r="K1565" s="3">
        <f>IFERROR(__xludf.DUMMYFUNCTION("IF(REGEXMATCH(I1565,""(?i)literary society""),1,0)"),0.0)</f>
        <v>0</v>
      </c>
      <c r="L1565" s="3">
        <f>IFERROR(__xludf.DUMMYFUNCTION("IF(REGEXMATCH(I1565,""(?i)robotics""),1,0)"),1.0)</f>
        <v>1</v>
      </c>
      <c r="M1565" s="3">
        <f>IFERROR(__xludf.DUMMYFUNCTION("IF(REGEXMATCH(I1565,""(?i)coding club""),1,0)"),0.0)</f>
        <v>0</v>
      </c>
      <c r="N1565" s="3">
        <f>IFERROR(__xludf.DUMMYFUNCTION("IF(REGEXMATCH(I1565,""(?i)entrepreneurship cell""),1,0)"),1.0)</f>
        <v>1</v>
      </c>
      <c r="O1565" s="3">
        <f>IFERROR(__xludf.DUMMYFUNCTION("IF(REGEXMATCH(I1565,""(?i)cultural club""),1,0)"),1.0)</f>
        <v>1</v>
      </c>
      <c r="P1565" s="3">
        <f>IFERROR(__xludf.DUMMYFUNCTION("IF(REGEXMATCH(I1565,""(?i)sports club""),1,0)"),0.0)</f>
        <v>0</v>
      </c>
      <c r="Q1565" s="3" t="s">
        <v>433</v>
      </c>
      <c r="R1565" s="3">
        <f>IFERROR(__xludf.DUMMYFUNCTION("COUNTA(SPLIT(Q1565,"",""))"),2.0)</f>
        <v>2</v>
      </c>
      <c r="S1565" s="3">
        <f>IFERROR(__xludf.DUMMYFUNCTION("IF(REGEXMATCH(Q1565,""(?i)c\+\+""),1,0)"),0.0)</f>
        <v>0</v>
      </c>
      <c r="T1565" s="3">
        <f>IFERROR(__xludf.DUMMYFUNCTION("IF(REGEXMATCH(Q1565,""(?i)machine learning""),1,0)"),0.0)</f>
        <v>0</v>
      </c>
      <c r="U1565" s="3">
        <f>IFERROR(__xludf.DUMMYFUNCTION("IF(REGEXMATCH(Q1565,""(?i)python""),1,0)"),0.0)</f>
        <v>0</v>
      </c>
      <c r="V1565" s="3">
        <f>IFERROR(__xludf.DUMMYFUNCTION("IF(REGEXMATCH(Q1565,""(?i)java""),1,0)"),0.0)</f>
        <v>0</v>
      </c>
      <c r="W1565" s="3">
        <f>IFERROR(__xludf.DUMMYFUNCTION("IF(REGEXMATCH(Q1565,""(?i)sql""),1,0)"),1.0)</f>
        <v>1</v>
      </c>
      <c r="X1565" s="3">
        <f>IFERROR(__xludf.DUMMYFUNCTION("IF(REGEXMATCH(Q1565,""(?i)web development""),1,0)"),0.0)</f>
        <v>0</v>
      </c>
      <c r="Y1565" s="3">
        <f>IFERROR(__xludf.DUMMYFUNCTION("IF(REGEXMATCH(Q1565,""(?i)data science""),1,0)"),1.0)</f>
        <v>1</v>
      </c>
      <c r="Z1565" s="3" t="s">
        <v>45</v>
      </c>
      <c r="AA1565" s="3" t="s">
        <v>67</v>
      </c>
      <c r="AB1565" s="3" t="s">
        <v>66</v>
      </c>
      <c r="AC1565" s="3" t="s">
        <v>67</v>
      </c>
      <c r="AD1565" s="3">
        <v>9.78</v>
      </c>
      <c r="AE1565" s="3" t="s">
        <v>61</v>
      </c>
      <c r="AF1565" s="3">
        <v>6.13</v>
      </c>
      <c r="AG1565" s="3">
        <v>7.67</v>
      </c>
      <c r="AH1565" s="3">
        <v>8.94</v>
      </c>
      <c r="AI1565" s="3">
        <v>6.12</v>
      </c>
      <c r="AJ1565" s="3">
        <v>6.26</v>
      </c>
      <c r="AK1565" s="3">
        <v>5.54</v>
      </c>
      <c r="AL1565" s="3">
        <v>7.15</v>
      </c>
      <c r="AM1565" s="3">
        <v>7.08</v>
      </c>
    </row>
    <row r="1566">
      <c r="A1566" s="3" t="s">
        <v>3182</v>
      </c>
      <c r="B1566" s="3" t="s">
        <v>3183</v>
      </c>
      <c r="C1566" s="4">
        <v>22.0</v>
      </c>
      <c r="D1566" s="3" t="s">
        <v>58</v>
      </c>
      <c r="E1566" s="3" t="s">
        <v>42</v>
      </c>
      <c r="F1566" s="5">
        <v>6.9</v>
      </c>
      <c r="G1566" s="3">
        <v>0.0</v>
      </c>
      <c r="H1566" s="5">
        <v>68.67</v>
      </c>
      <c r="I1566" s="3" t="s">
        <v>474</v>
      </c>
      <c r="J1566" s="3">
        <f>IFERROR(__xludf.DUMMYFUNCTION("COUNTA(SPLIT(I1566,"",""))"),2.0)</f>
        <v>2</v>
      </c>
      <c r="K1566" s="3">
        <f>IFERROR(__xludf.DUMMYFUNCTION("IF(REGEXMATCH(I1566,""(?i)literary society""),1,0)"),0.0)</f>
        <v>0</v>
      </c>
      <c r="L1566" s="3">
        <f>IFERROR(__xludf.DUMMYFUNCTION("IF(REGEXMATCH(I1566,""(?i)robotics""),1,0)"),1.0)</f>
        <v>1</v>
      </c>
      <c r="M1566" s="3">
        <f>IFERROR(__xludf.DUMMYFUNCTION("IF(REGEXMATCH(I1566,""(?i)coding club""),1,0)"),0.0)</f>
        <v>0</v>
      </c>
      <c r="N1566" s="3">
        <f>IFERROR(__xludf.DUMMYFUNCTION("IF(REGEXMATCH(I1566,""(?i)entrepreneurship cell""),1,0)"),0.0)</f>
        <v>0</v>
      </c>
      <c r="O1566" s="3">
        <f>IFERROR(__xludf.DUMMYFUNCTION("IF(REGEXMATCH(I1566,""(?i)cultural club""),1,0)"),0.0)</f>
        <v>0</v>
      </c>
      <c r="P1566" s="3">
        <f>IFERROR(__xludf.DUMMYFUNCTION("IF(REGEXMATCH(I1566,""(?i)sports club""),1,0)"),1.0)</f>
        <v>1</v>
      </c>
      <c r="Q1566" s="3" t="s">
        <v>3184</v>
      </c>
      <c r="R1566" s="3">
        <f>IFERROR(__xludf.DUMMYFUNCTION("COUNTA(SPLIT(Q1566,"",""))"),4.0)</f>
        <v>4</v>
      </c>
      <c r="S1566" s="3">
        <f>IFERROR(__xludf.DUMMYFUNCTION("IF(REGEXMATCH(Q1566,""(?i)c\+\+""),1,0)"),1.0)</f>
        <v>1</v>
      </c>
      <c r="T1566" s="3">
        <f>IFERROR(__xludf.DUMMYFUNCTION("IF(REGEXMATCH(Q1566,""(?i)machine learning""),1,0)"),0.0)</f>
        <v>0</v>
      </c>
      <c r="U1566" s="3">
        <f>IFERROR(__xludf.DUMMYFUNCTION("IF(REGEXMATCH(Q1566,""(?i)python""),1,0)"),1.0)</f>
        <v>1</v>
      </c>
      <c r="V1566" s="3">
        <f>IFERROR(__xludf.DUMMYFUNCTION("IF(REGEXMATCH(Q1566,""(?i)java""),1,0)"),1.0)</f>
        <v>1</v>
      </c>
      <c r="W1566" s="3">
        <f>IFERROR(__xludf.DUMMYFUNCTION("IF(REGEXMATCH(Q1566,""(?i)sql""),1,0)"),0.0)</f>
        <v>0</v>
      </c>
      <c r="X1566" s="3">
        <f>IFERROR(__xludf.DUMMYFUNCTION("IF(REGEXMATCH(Q1566,""(?i)web development""),1,0)"),0.0)</f>
        <v>0</v>
      </c>
      <c r="Y1566" s="3">
        <f>IFERROR(__xludf.DUMMYFUNCTION("IF(REGEXMATCH(Q1566,""(?i)data science""),1,0)"),1.0)</f>
        <v>1</v>
      </c>
      <c r="Z1566" s="3" t="s">
        <v>55</v>
      </c>
      <c r="AA1566" s="3" t="s">
        <v>48</v>
      </c>
      <c r="AB1566" s="3" t="s">
        <v>47</v>
      </c>
      <c r="AC1566" s="3" t="s">
        <v>48</v>
      </c>
      <c r="AD1566" s="3">
        <v>0.0</v>
      </c>
      <c r="AE1566" s="3" t="s">
        <v>49</v>
      </c>
      <c r="AF1566" s="3">
        <v>7.39</v>
      </c>
      <c r="AG1566" s="3">
        <v>7.0</v>
      </c>
      <c r="AH1566" s="3">
        <v>7.83</v>
      </c>
      <c r="AI1566" s="3">
        <v>6.26</v>
      </c>
      <c r="AJ1566" s="3">
        <v>6.16</v>
      </c>
      <c r="AK1566" s="3">
        <v>6.32</v>
      </c>
      <c r="AL1566" s="3">
        <v>6.43</v>
      </c>
      <c r="AM1566" s="3">
        <v>7.82</v>
      </c>
    </row>
    <row r="1567">
      <c r="A1567" s="3" t="s">
        <v>3185</v>
      </c>
      <c r="B1567" s="3" t="s">
        <v>212</v>
      </c>
      <c r="C1567" s="4">
        <v>20.0</v>
      </c>
      <c r="D1567" s="3" t="s">
        <v>41</v>
      </c>
      <c r="E1567" s="3" t="s">
        <v>82</v>
      </c>
      <c r="F1567" s="5">
        <v>7.02</v>
      </c>
      <c r="G1567" s="3">
        <v>1.0</v>
      </c>
      <c r="H1567" s="5">
        <v>77.51</v>
      </c>
      <c r="I1567" s="3" t="s">
        <v>13</v>
      </c>
      <c r="J1567" s="3">
        <f>IFERROR(__xludf.DUMMYFUNCTION("COUNTA(SPLIT(I1567,"",""))"),1.0)</f>
        <v>1</v>
      </c>
      <c r="K1567" s="3">
        <f>IFERROR(__xludf.DUMMYFUNCTION("IF(REGEXMATCH(I1567,""(?i)literary society""),1,0)"),0.0)</f>
        <v>0</v>
      </c>
      <c r="L1567" s="3">
        <f>IFERROR(__xludf.DUMMYFUNCTION("IF(REGEXMATCH(I1567,""(?i)robotics""),1,0)"),0.0)</f>
        <v>0</v>
      </c>
      <c r="M1567" s="3">
        <f>IFERROR(__xludf.DUMMYFUNCTION("IF(REGEXMATCH(I1567,""(?i)coding club""),1,0)"),0.0)</f>
        <v>0</v>
      </c>
      <c r="N1567" s="3">
        <f>IFERROR(__xludf.DUMMYFUNCTION("IF(REGEXMATCH(I1567,""(?i)entrepreneurship cell""),1,0)"),1.0)</f>
        <v>1</v>
      </c>
      <c r="O1567" s="3">
        <f>IFERROR(__xludf.DUMMYFUNCTION("IF(REGEXMATCH(I1567,""(?i)cultural club""),1,0)"),0.0)</f>
        <v>0</v>
      </c>
      <c r="P1567" s="3">
        <f>IFERROR(__xludf.DUMMYFUNCTION("IF(REGEXMATCH(I1567,""(?i)sports club""),1,0)"),0.0)</f>
        <v>0</v>
      </c>
      <c r="Q1567" s="3" t="s">
        <v>840</v>
      </c>
      <c r="R1567" s="3">
        <f>IFERROR(__xludf.DUMMYFUNCTION("COUNTA(SPLIT(Q1567,"",""))"),4.0)</f>
        <v>4</v>
      </c>
      <c r="S1567" s="3">
        <f>IFERROR(__xludf.DUMMYFUNCTION("IF(REGEXMATCH(Q1567,""(?i)c\+\+""),1,0)"),0.0)</f>
        <v>0</v>
      </c>
      <c r="T1567" s="3">
        <f>IFERROR(__xludf.DUMMYFUNCTION("IF(REGEXMATCH(Q1567,""(?i)machine learning""),1,0)"),0.0)</f>
        <v>0</v>
      </c>
      <c r="U1567" s="3">
        <f>IFERROR(__xludf.DUMMYFUNCTION("IF(REGEXMATCH(Q1567,""(?i)python""),1,0)"),1.0)</f>
        <v>1</v>
      </c>
      <c r="V1567" s="3">
        <f>IFERROR(__xludf.DUMMYFUNCTION("IF(REGEXMATCH(Q1567,""(?i)java""),1,0)"),1.0)</f>
        <v>1</v>
      </c>
      <c r="W1567" s="3">
        <f>IFERROR(__xludf.DUMMYFUNCTION("IF(REGEXMATCH(Q1567,""(?i)sql""),1,0)"),0.0)</f>
        <v>0</v>
      </c>
      <c r="X1567" s="3">
        <f>IFERROR(__xludf.DUMMYFUNCTION("IF(REGEXMATCH(Q1567,""(?i)web development""),1,0)"),1.0)</f>
        <v>1</v>
      </c>
      <c r="Y1567" s="3">
        <f>IFERROR(__xludf.DUMMYFUNCTION("IF(REGEXMATCH(Q1567,""(?i)data science""),1,0)"),1.0)</f>
        <v>1</v>
      </c>
      <c r="Z1567" s="3" t="s">
        <v>45</v>
      </c>
      <c r="AA1567" s="3" t="s">
        <v>67</v>
      </c>
      <c r="AB1567" s="3" t="s">
        <v>66</v>
      </c>
      <c r="AC1567" s="3" t="s">
        <v>85</v>
      </c>
      <c r="AD1567" s="3">
        <v>8.28</v>
      </c>
      <c r="AE1567" s="3" t="s">
        <v>106</v>
      </c>
      <c r="AF1567" s="3">
        <v>7.5</v>
      </c>
      <c r="AG1567" s="3">
        <v>6.12</v>
      </c>
      <c r="AH1567" s="3">
        <v>7.74</v>
      </c>
      <c r="AI1567" s="3">
        <v>6.36</v>
      </c>
      <c r="AJ1567" s="3">
        <v>7.22</v>
      </c>
      <c r="AK1567" s="3">
        <v>6.7</v>
      </c>
      <c r="AL1567" s="3">
        <v>6.78</v>
      </c>
      <c r="AM1567" s="3">
        <v>7.77</v>
      </c>
    </row>
    <row r="1568">
      <c r="A1568" s="3" t="s">
        <v>3186</v>
      </c>
      <c r="B1568" s="3" t="s">
        <v>3187</v>
      </c>
      <c r="C1568" s="4">
        <v>23.0</v>
      </c>
      <c r="D1568" s="3" t="s">
        <v>58</v>
      </c>
      <c r="E1568" s="3" t="s">
        <v>59</v>
      </c>
      <c r="F1568" s="5">
        <v>7.43</v>
      </c>
      <c r="G1568" s="3">
        <v>2.0</v>
      </c>
      <c r="H1568" s="5">
        <v>99.04</v>
      </c>
      <c r="I1568" s="3" t="s">
        <v>1504</v>
      </c>
      <c r="J1568" s="3">
        <f>IFERROR(__xludf.DUMMYFUNCTION("COUNTA(SPLIT(I1568,"",""))"),3.0)</f>
        <v>3</v>
      </c>
      <c r="K1568" s="3">
        <f>IFERROR(__xludf.DUMMYFUNCTION("IF(REGEXMATCH(I1568,""(?i)literary society""),1,0)"),0.0)</f>
        <v>0</v>
      </c>
      <c r="L1568" s="3">
        <f>IFERROR(__xludf.DUMMYFUNCTION("IF(REGEXMATCH(I1568,""(?i)robotics""),1,0)"),1.0)</f>
        <v>1</v>
      </c>
      <c r="M1568" s="3">
        <f>IFERROR(__xludf.DUMMYFUNCTION("IF(REGEXMATCH(I1568,""(?i)coding club""),1,0)"),0.0)</f>
        <v>0</v>
      </c>
      <c r="N1568" s="3">
        <f>IFERROR(__xludf.DUMMYFUNCTION("IF(REGEXMATCH(I1568,""(?i)entrepreneurship cell""),1,0)"),1.0)</f>
        <v>1</v>
      </c>
      <c r="O1568" s="3">
        <f>IFERROR(__xludf.DUMMYFUNCTION("IF(REGEXMATCH(I1568,""(?i)cultural club""),1,0)"),0.0)</f>
        <v>0</v>
      </c>
      <c r="P1568" s="3">
        <f>IFERROR(__xludf.DUMMYFUNCTION("IF(REGEXMATCH(I1568,""(?i)sports club""),1,0)"),1.0)</f>
        <v>1</v>
      </c>
      <c r="Q1568" s="3" t="s">
        <v>3188</v>
      </c>
      <c r="R1568" s="3">
        <f>IFERROR(__xludf.DUMMYFUNCTION("COUNTA(SPLIT(Q1568,"",""))"),4.0)</f>
        <v>4</v>
      </c>
      <c r="S1568" s="3">
        <f>IFERROR(__xludf.DUMMYFUNCTION("IF(REGEXMATCH(Q1568,""(?i)c\+\+""),1,0)"),1.0)</f>
        <v>1</v>
      </c>
      <c r="T1568" s="3">
        <f>IFERROR(__xludf.DUMMYFUNCTION("IF(REGEXMATCH(Q1568,""(?i)machine learning""),1,0)"),0.0)</f>
        <v>0</v>
      </c>
      <c r="U1568" s="3">
        <f>IFERROR(__xludf.DUMMYFUNCTION("IF(REGEXMATCH(Q1568,""(?i)python""),1,0)"),1.0)</f>
        <v>1</v>
      </c>
      <c r="V1568" s="3">
        <f>IFERROR(__xludf.DUMMYFUNCTION("IF(REGEXMATCH(Q1568,""(?i)java""),1,0)"),1.0)</f>
        <v>1</v>
      </c>
      <c r="W1568" s="3">
        <f>IFERROR(__xludf.DUMMYFUNCTION("IF(REGEXMATCH(Q1568,""(?i)sql""),1,0)"),1.0)</f>
        <v>1</v>
      </c>
      <c r="X1568" s="3">
        <f>IFERROR(__xludf.DUMMYFUNCTION("IF(REGEXMATCH(Q1568,""(?i)web development""),1,0)"),0.0)</f>
        <v>0</v>
      </c>
      <c r="Y1568" s="3">
        <f>IFERROR(__xludf.DUMMYFUNCTION("IF(REGEXMATCH(Q1568,""(?i)data science""),1,0)"),0.0)</f>
        <v>0</v>
      </c>
      <c r="Z1568" s="3" t="s">
        <v>55</v>
      </c>
      <c r="AA1568" s="3" t="s">
        <v>48</v>
      </c>
      <c r="AB1568" s="3" t="s">
        <v>66</v>
      </c>
      <c r="AC1568" s="3" t="s">
        <v>61</v>
      </c>
      <c r="AD1568" s="3">
        <v>5.13</v>
      </c>
      <c r="AE1568" s="3" t="s">
        <v>72</v>
      </c>
      <c r="AF1568" s="3">
        <v>9.41</v>
      </c>
      <c r="AG1568" s="3">
        <v>7.78</v>
      </c>
      <c r="AH1568" s="3">
        <v>6.98</v>
      </c>
      <c r="AI1568" s="3">
        <v>6.74</v>
      </c>
      <c r="AJ1568" s="3">
        <v>7.02</v>
      </c>
      <c r="AK1568" s="3">
        <v>7.55</v>
      </c>
      <c r="AL1568" s="3">
        <v>5.82</v>
      </c>
      <c r="AM1568" s="3">
        <v>8.11</v>
      </c>
    </row>
    <row r="1569">
      <c r="A1569" s="3" t="s">
        <v>3189</v>
      </c>
      <c r="B1569" s="3" t="s">
        <v>69</v>
      </c>
      <c r="C1569" s="4">
        <v>18.0</v>
      </c>
      <c r="D1569" s="3" t="s">
        <v>41</v>
      </c>
      <c r="E1569" s="3" t="s">
        <v>82</v>
      </c>
      <c r="F1569" s="5">
        <v>6.58</v>
      </c>
      <c r="G1569" s="3">
        <v>3.0</v>
      </c>
      <c r="H1569" s="5">
        <v>60.53</v>
      </c>
      <c r="I1569" s="3" t="s">
        <v>985</v>
      </c>
      <c r="J1569" s="3">
        <f>IFERROR(__xludf.DUMMYFUNCTION("COUNTA(SPLIT(I1569,"",""))"),3.0)</f>
        <v>3</v>
      </c>
      <c r="K1569" s="3">
        <f>IFERROR(__xludf.DUMMYFUNCTION("IF(REGEXMATCH(I1569,""(?i)literary society""),1,0)"),0.0)</f>
        <v>0</v>
      </c>
      <c r="L1569" s="3">
        <f>IFERROR(__xludf.DUMMYFUNCTION("IF(REGEXMATCH(I1569,""(?i)robotics""),1,0)"),1.0)</f>
        <v>1</v>
      </c>
      <c r="M1569" s="3">
        <f>IFERROR(__xludf.DUMMYFUNCTION("IF(REGEXMATCH(I1569,""(?i)coding club""),1,0)"),1.0)</f>
        <v>1</v>
      </c>
      <c r="N1569" s="3">
        <f>IFERROR(__xludf.DUMMYFUNCTION("IF(REGEXMATCH(I1569,""(?i)entrepreneurship cell""),1,0)"),0.0)</f>
        <v>0</v>
      </c>
      <c r="O1569" s="3">
        <f>IFERROR(__xludf.DUMMYFUNCTION("IF(REGEXMATCH(I1569,""(?i)cultural club""),1,0)"),0.0)</f>
        <v>0</v>
      </c>
      <c r="P1569" s="3">
        <f>IFERROR(__xludf.DUMMYFUNCTION("IF(REGEXMATCH(I1569,""(?i)sports club""),1,0)"),1.0)</f>
        <v>1</v>
      </c>
      <c r="Q1569" s="3" t="s">
        <v>365</v>
      </c>
      <c r="R1569" s="3">
        <f>IFERROR(__xludf.DUMMYFUNCTION("COUNTA(SPLIT(Q1569,"",""))"),2.0)</f>
        <v>2</v>
      </c>
      <c r="S1569" s="3">
        <f>IFERROR(__xludf.DUMMYFUNCTION("IF(REGEXMATCH(Q1569,""(?i)c\+\+""),1,0)"),0.0)</f>
        <v>0</v>
      </c>
      <c r="T1569" s="3">
        <f>IFERROR(__xludf.DUMMYFUNCTION("IF(REGEXMATCH(Q1569,""(?i)machine learning""),1,0)"),0.0)</f>
        <v>0</v>
      </c>
      <c r="U1569" s="3">
        <f>IFERROR(__xludf.DUMMYFUNCTION("IF(REGEXMATCH(Q1569,""(?i)python""),1,0)"),0.0)</f>
        <v>0</v>
      </c>
      <c r="V1569" s="3">
        <f>IFERROR(__xludf.DUMMYFUNCTION("IF(REGEXMATCH(Q1569,""(?i)java""),1,0)"),1.0)</f>
        <v>1</v>
      </c>
      <c r="W1569" s="3">
        <f>IFERROR(__xludf.DUMMYFUNCTION("IF(REGEXMATCH(Q1569,""(?i)sql""),1,0)"),1.0)</f>
        <v>1</v>
      </c>
      <c r="X1569" s="3">
        <f>IFERROR(__xludf.DUMMYFUNCTION("IF(REGEXMATCH(Q1569,""(?i)web development""),1,0)"),0.0)</f>
        <v>0</v>
      </c>
      <c r="Y1569" s="3">
        <f>IFERROR(__xludf.DUMMYFUNCTION("IF(REGEXMATCH(Q1569,""(?i)data science""),1,0)"),0.0)</f>
        <v>0</v>
      </c>
      <c r="Z1569" s="3" t="s">
        <v>55</v>
      </c>
      <c r="AA1569" s="3" t="s">
        <v>48</v>
      </c>
      <c r="AB1569" s="3" t="s">
        <v>47</v>
      </c>
      <c r="AC1569" s="3" t="s">
        <v>48</v>
      </c>
      <c r="AD1569" s="3">
        <v>0.0</v>
      </c>
      <c r="AE1569" s="3" t="s">
        <v>49</v>
      </c>
      <c r="AF1569" s="3">
        <v>7.94</v>
      </c>
      <c r="AG1569" s="3">
        <v>6.03</v>
      </c>
      <c r="AH1569" s="3">
        <v>7.14</v>
      </c>
      <c r="AI1569" s="3">
        <v>6.58</v>
      </c>
      <c r="AJ1569" s="3">
        <v>5.99</v>
      </c>
      <c r="AK1569" s="3">
        <v>6.27</v>
      </c>
      <c r="AL1569" s="3">
        <v>4.95</v>
      </c>
      <c r="AM1569" s="3">
        <v>7.75</v>
      </c>
    </row>
    <row r="1570">
      <c r="A1570" s="3" t="s">
        <v>3190</v>
      </c>
      <c r="B1570" s="3" t="s">
        <v>3191</v>
      </c>
      <c r="C1570" s="4">
        <v>18.0</v>
      </c>
      <c r="D1570" s="3" t="s">
        <v>58</v>
      </c>
      <c r="E1570" s="3" t="s">
        <v>59</v>
      </c>
      <c r="F1570" s="5">
        <v>6.77</v>
      </c>
      <c r="G1570" s="3">
        <v>1.0</v>
      </c>
      <c r="H1570" s="5">
        <v>85.79</v>
      </c>
      <c r="I1570" s="3" t="s">
        <v>253</v>
      </c>
      <c r="J1570" s="3">
        <f>IFERROR(__xludf.DUMMYFUNCTION("COUNTA(SPLIT(I1570,"",""))"),2.0)</f>
        <v>2</v>
      </c>
      <c r="K1570" s="3">
        <f>IFERROR(__xludf.DUMMYFUNCTION("IF(REGEXMATCH(I1570,""(?i)literary society""),1,0)"),1.0)</f>
        <v>1</v>
      </c>
      <c r="L1570" s="3">
        <f>IFERROR(__xludf.DUMMYFUNCTION("IF(REGEXMATCH(I1570,""(?i)robotics""),1,0)"),0.0)</f>
        <v>0</v>
      </c>
      <c r="M1570" s="3">
        <f>IFERROR(__xludf.DUMMYFUNCTION("IF(REGEXMATCH(I1570,""(?i)coding club""),1,0)"),0.0)</f>
        <v>0</v>
      </c>
      <c r="N1570" s="3">
        <f>IFERROR(__xludf.DUMMYFUNCTION("IF(REGEXMATCH(I1570,""(?i)entrepreneurship cell""),1,0)"),0.0)</f>
        <v>0</v>
      </c>
      <c r="O1570" s="3">
        <f>IFERROR(__xludf.DUMMYFUNCTION("IF(REGEXMATCH(I1570,""(?i)cultural club""),1,0)"),0.0)</f>
        <v>0</v>
      </c>
      <c r="P1570" s="3">
        <f>IFERROR(__xludf.DUMMYFUNCTION("IF(REGEXMATCH(I1570,""(?i)sports club""),1,0)"),1.0)</f>
        <v>1</v>
      </c>
      <c r="Q1570" s="3" t="s">
        <v>213</v>
      </c>
      <c r="R1570" s="3">
        <f>IFERROR(__xludf.DUMMYFUNCTION("COUNTA(SPLIT(Q1570,"",""))"),4.0)</f>
        <v>4</v>
      </c>
      <c r="S1570" s="3">
        <f>IFERROR(__xludf.DUMMYFUNCTION("IF(REGEXMATCH(Q1570,""(?i)c\+\+""),1,0)"),1.0)</f>
        <v>1</v>
      </c>
      <c r="T1570" s="3">
        <f>IFERROR(__xludf.DUMMYFUNCTION("IF(REGEXMATCH(Q1570,""(?i)machine learning""),1,0)"),0.0)</f>
        <v>0</v>
      </c>
      <c r="U1570" s="3">
        <f>IFERROR(__xludf.DUMMYFUNCTION("IF(REGEXMATCH(Q1570,""(?i)python""),1,0)"),1.0)</f>
        <v>1</v>
      </c>
      <c r="V1570" s="3">
        <f>IFERROR(__xludf.DUMMYFUNCTION("IF(REGEXMATCH(Q1570,""(?i)java""),1,0)"),1.0)</f>
        <v>1</v>
      </c>
      <c r="W1570" s="3">
        <f>IFERROR(__xludf.DUMMYFUNCTION("IF(REGEXMATCH(Q1570,""(?i)sql""),1,0)"),0.0)</f>
        <v>0</v>
      </c>
      <c r="X1570" s="3">
        <f>IFERROR(__xludf.DUMMYFUNCTION("IF(REGEXMATCH(Q1570,""(?i)web development""),1,0)"),0.0)</f>
        <v>0</v>
      </c>
      <c r="Y1570" s="3">
        <f>IFERROR(__xludf.DUMMYFUNCTION("IF(REGEXMATCH(Q1570,""(?i)data science""),1,0)"),1.0)</f>
        <v>1</v>
      </c>
      <c r="Z1570" s="3" t="s">
        <v>55</v>
      </c>
      <c r="AA1570" s="3" t="s">
        <v>48</v>
      </c>
      <c r="AB1570" s="3" t="s">
        <v>47</v>
      </c>
      <c r="AC1570" s="3" t="s">
        <v>48</v>
      </c>
      <c r="AD1570" s="3">
        <v>0.0</v>
      </c>
      <c r="AE1570" s="3" t="s">
        <v>49</v>
      </c>
      <c r="AF1570" s="3">
        <v>6.96</v>
      </c>
      <c r="AG1570" s="3">
        <v>7.13</v>
      </c>
      <c r="AH1570" s="3">
        <v>8.62</v>
      </c>
      <c r="AI1570" s="3">
        <v>6.73</v>
      </c>
      <c r="AJ1570" s="3">
        <v>6.35</v>
      </c>
      <c r="AK1570" s="3">
        <v>7.71</v>
      </c>
      <c r="AL1570" s="3">
        <v>4.0</v>
      </c>
      <c r="AM1570" s="3">
        <v>6.68</v>
      </c>
    </row>
    <row r="1571">
      <c r="A1571" s="3" t="s">
        <v>3192</v>
      </c>
      <c r="B1571" s="3" t="s">
        <v>127</v>
      </c>
      <c r="C1571" s="4">
        <v>23.0</v>
      </c>
      <c r="D1571" s="3" t="s">
        <v>58</v>
      </c>
      <c r="E1571" s="3" t="s">
        <v>52</v>
      </c>
      <c r="F1571" s="5">
        <v>6.8</v>
      </c>
      <c r="G1571" s="3">
        <v>3.0</v>
      </c>
      <c r="H1571" s="5">
        <v>93.37</v>
      </c>
      <c r="I1571" s="3" t="s">
        <v>124</v>
      </c>
      <c r="J1571" s="3">
        <f>IFERROR(__xludf.DUMMYFUNCTION("COUNTA(SPLIT(I1571,"",""))"),3.0)</f>
        <v>3</v>
      </c>
      <c r="K1571" s="3">
        <f>IFERROR(__xludf.DUMMYFUNCTION("IF(REGEXMATCH(I1571,""(?i)literary society""),1,0)"),1.0)</f>
        <v>1</v>
      </c>
      <c r="L1571" s="3">
        <f>IFERROR(__xludf.DUMMYFUNCTION("IF(REGEXMATCH(I1571,""(?i)robotics""),1,0)"),1.0)</f>
        <v>1</v>
      </c>
      <c r="M1571" s="3">
        <f>IFERROR(__xludf.DUMMYFUNCTION("IF(REGEXMATCH(I1571,""(?i)coding club""),1,0)"),0.0)</f>
        <v>0</v>
      </c>
      <c r="N1571" s="3">
        <f>IFERROR(__xludf.DUMMYFUNCTION("IF(REGEXMATCH(I1571,""(?i)entrepreneurship cell""),1,0)"),0.0)</f>
        <v>0</v>
      </c>
      <c r="O1571" s="3">
        <f>IFERROR(__xludf.DUMMYFUNCTION("IF(REGEXMATCH(I1571,""(?i)cultural club""),1,0)"),0.0)</f>
        <v>0</v>
      </c>
      <c r="P1571" s="3">
        <f>IFERROR(__xludf.DUMMYFUNCTION("IF(REGEXMATCH(I1571,""(?i)sports club""),1,0)"),1.0)</f>
        <v>1</v>
      </c>
      <c r="Q1571" s="3" t="s">
        <v>643</v>
      </c>
      <c r="R1571" s="3">
        <f>IFERROR(__xludf.DUMMYFUNCTION("COUNTA(SPLIT(Q1571,"",""))"),3.0)</f>
        <v>3</v>
      </c>
      <c r="S1571" s="3">
        <f>IFERROR(__xludf.DUMMYFUNCTION("IF(REGEXMATCH(Q1571,""(?i)c\+\+""),1,0)"),0.0)</f>
        <v>0</v>
      </c>
      <c r="T1571" s="3">
        <f>IFERROR(__xludf.DUMMYFUNCTION("IF(REGEXMATCH(Q1571,""(?i)machine learning""),1,0)"),1.0)</f>
        <v>1</v>
      </c>
      <c r="U1571" s="3">
        <f>IFERROR(__xludf.DUMMYFUNCTION("IF(REGEXMATCH(Q1571,""(?i)python""),1,0)"),0.0)</f>
        <v>0</v>
      </c>
      <c r="V1571" s="3">
        <f>IFERROR(__xludf.DUMMYFUNCTION("IF(REGEXMATCH(Q1571,""(?i)java""),1,0)"),0.0)</f>
        <v>0</v>
      </c>
      <c r="W1571" s="3">
        <f>IFERROR(__xludf.DUMMYFUNCTION("IF(REGEXMATCH(Q1571,""(?i)sql""),1,0)"),0.0)</f>
        <v>0</v>
      </c>
      <c r="X1571" s="3">
        <f>IFERROR(__xludf.DUMMYFUNCTION("IF(REGEXMATCH(Q1571,""(?i)web development""),1,0)"),1.0)</f>
        <v>1</v>
      </c>
      <c r="Y1571" s="3">
        <f>IFERROR(__xludf.DUMMYFUNCTION("IF(REGEXMATCH(Q1571,""(?i)data science""),1,0)"),1.0)</f>
        <v>1</v>
      </c>
      <c r="Z1571" s="3" t="s">
        <v>45</v>
      </c>
      <c r="AA1571" s="3" t="s">
        <v>72</v>
      </c>
      <c r="AB1571" s="3" t="s">
        <v>66</v>
      </c>
      <c r="AC1571" s="3" t="s">
        <v>67</v>
      </c>
      <c r="AD1571" s="3">
        <v>3.14</v>
      </c>
      <c r="AE1571" s="3" t="s">
        <v>61</v>
      </c>
      <c r="AF1571" s="3">
        <v>6.74</v>
      </c>
      <c r="AG1571" s="3">
        <v>6.88</v>
      </c>
      <c r="AH1571" s="3">
        <v>6.21</v>
      </c>
      <c r="AI1571" s="3">
        <v>7.18</v>
      </c>
      <c r="AJ1571" s="3">
        <v>6.75</v>
      </c>
      <c r="AK1571" s="3">
        <v>7.11</v>
      </c>
      <c r="AL1571" s="3">
        <v>6.84</v>
      </c>
      <c r="AM1571" s="3">
        <v>6.65</v>
      </c>
    </row>
    <row r="1572">
      <c r="A1572" s="3" t="s">
        <v>3193</v>
      </c>
      <c r="B1572" s="3" t="s">
        <v>40</v>
      </c>
      <c r="C1572" s="4">
        <v>23.0</v>
      </c>
      <c r="D1572" s="3" t="s">
        <v>41</v>
      </c>
      <c r="E1572" s="3" t="s">
        <v>92</v>
      </c>
      <c r="F1572" s="5">
        <v>6.88</v>
      </c>
      <c r="G1572" s="3">
        <v>1.0</v>
      </c>
      <c r="H1572" s="5">
        <v>77.34</v>
      </c>
      <c r="I1572" s="3" t="s">
        <v>300</v>
      </c>
      <c r="J1572" s="3">
        <f>IFERROR(__xludf.DUMMYFUNCTION("COUNTA(SPLIT(I1572,"",""))"),2.0)</f>
        <v>2</v>
      </c>
      <c r="K1572" s="3">
        <f>IFERROR(__xludf.DUMMYFUNCTION("IF(REGEXMATCH(I1572,""(?i)literary society""),1,0)"),0.0)</f>
        <v>0</v>
      </c>
      <c r="L1572" s="3">
        <f>IFERROR(__xludf.DUMMYFUNCTION("IF(REGEXMATCH(I1572,""(?i)robotics""),1,0)"),1.0)</f>
        <v>1</v>
      </c>
      <c r="M1572" s="3">
        <f>IFERROR(__xludf.DUMMYFUNCTION("IF(REGEXMATCH(I1572,""(?i)coding club""),1,0)"),1.0)</f>
        <v>1</v>
      </c>
      <c r="N1572" s="3">
        <f>IFERROR(__xludf.DUMMYFUNCTION("IF(REGEXMATCH(I1572,""(?i)entrepreneurship cell""),1,0)"),0.0)</f>
        <v>0</v>
      </c>
      <c r="O1572" s="3">
        <f>IFERROR(__xludf.DUMMYFUNCTION("IF(REGEXMATCH(I1572,""(?i)cultural club""),1,0)"),0.0)</f>
        <v>0</v>
      </c>
      <c r="P1572" s="3">
        <f>IFERROR(__xludf.DUMMYFUNCTION("IF(REGEXMATCH(I1572,""(?i)sports club""),1,0)"),0.0)</f>
        <v>0</v>
      </c>
      <c r="Q1572" s="3" t="s">
        <v>844</v>
      </c>
      <c r="R1572" s="3">
        <f>IFERROR(__xludf.DUMMYFUNCTION("COUNTA(SPLIT(Q1572,"",""))"),3.0)</f>
        <v>3</v>
      </c>
      <c r="S1572" s="3">
        <f>IFERROR(__xludf.DUMMYFUNCTION("IF(REGEXMATCH(Q1572,""(?i)c\+\+""),1,0)"),0.0)</f>
        <v>0</v>
      </c>
      <c r="T1572" s="3">
        <f>IFERROR(__xludf.DUMMYFUNCTION("IF(REGEXMATCH(Q1572,""(?i)machine learning""),1,0)"),1.0)</f>
        <v>1</v>
      </c>
      <c r="U1572" s="3">
        <f>IFERROR(__xludf.DUMMYFUNCTION("IF(REGEXMATCH(Q1572,""(?i)python""),1,0)"),0.0)</f>
        <v>0</v>
      </c>
      <c r="V1572" s="3">
        <f>IFERROR(__xludf.DUMMYFUNCTION("IF(REGEXMATCH(Q1572,""(?i)java""),1,0)"),0.0)</f>
        <v>0</v>
      </c>
      <c r="W1572" s="3">
        <f>IFERROR(__xludf.DUMMYFUNCTION("IF(REGEXMATCH(Q1572,""(?i)sql""),1,0)"),0.0)</f>
        <v>0</v>
      </c>
      <c r="X1572" s="3">
        <f>IFERROR(__xludf.DUMMYFUNCTION("IF(REGEXMATCH(Q1572,""(?i)web development""),1,0)"),1.0)</f>
        <v>1</v>
      </c>
      <c r="Y1572" s="3">
        <f>IFERROR(__xludf.DUMMYFUNCTION("IF(REGEXMATCH(Q1572,""(?i)data science""),1,0)"),1.0)</f>
        <v>1</v>
      </c>
      <c r="Z1572" s="3" t="s">
        <v>55</v>
      </c>
      <c r="AA1572" s="3" t="s">
        <v>48</v>
      </c>
      <c r="AB1572" s="3" t="s">
        <v>47</v>
      </c>
      <c r="AC1572" s="3" t="s">
        <v>48</v>
      </c>
      <c r="AD1572" s="3">
        <v>0.0</v>
      </c>
      <c r="AE1572" s="3" t="s">
        <v>49</v>
      </c>
      <c r="AF1572" s="3">
        <v>8.24</v>
      </c>
      <c r="AG1572" s="3">
        <v>6.54</v>
      </c>
      <c r="AH1572" s="3">
        <v>6.96</v>
      </c>
      <c r="AI1572" s="3">
        <v>7.06</v>
      </c>
      <c r="AJ1572" s="3">
        <v>7.85</v>
      </c>
      <c r="AK1572" s="3">
        <v>4.75</v>
      </c>
      <c r="AL1572" s="3">
        <v>6.39</v>
      </c>
      <c r="AM1572" s="3">
        <v>7.21</v>
      </c>
    </row>
    <row r="1573">
      <c r="A1573" s="3" t="s">
        <v>3194</v>
      </c>
      <c r="B1573" s="3" t="s">
        <v>3195</v>
      </c>
      <c r="C1573" s="4">
        <v>22.0</v>
      </c>
      <c r="D1573" s="3" t="s">
        <v>41</v>
      </c>
      <c r="E1573" s="3" t="s">
        <v>42</v>
      </c>
      <c r="F1573" s="5">
        <v>6.61</v>
      </c>
      <c r="G1573" s="3">
        <v>1.0</v>
      </c>
      <c r="H1573" s="5">
        <v>98.13</v>
      </c>
      <c r="I1573" s="3" t="s">
        <v>387</v>
      </c>
      <c r="J1573" s="3">
        <f>IFERROR(__xludf.DUMMYFUNCTION("COUNTA(SPLIT(I1573,"",""))"),2.0)</f>
        <v>2</v>
      </c>
      <c r="K1573" s="3">
        <f>IFERROR(__xludf.DUMMYFUNCTION("IF(REGEXMATCH(I1573,""(?i)literary society""),1,0)"),0.0)</f>
        <v>0</v>
      </c>
      <c r="L1573" s="3">
        <f>IFERROR(__xludf.DUMMYFUNCTION("IF(REGEXMATCH(I1573,""(?i)robotics""),1,0)"),0.0)</f>
        <v>0</v>
      </c>
      <c r="M1573" s="3">
        <f>IFERROR(__xludf.DUMMYFUNCTION("IF(REGEXMATCH(I1573,""(?i)coding club""),1,0)"),1.0)</f>
        <v>1</v>
      </c>
      <c r="N1573" s="3">
        <f>IFERROR(__xludf.DUMMYFUNCTION("IF(REGEXMATCH(I1573,""(?i)entrepreneurship cell""),1,0)"),0.0)</f>
        <v>0</v>
      </c>
      <c r="O1573" s="3">
        <f>IFERROR(__xludf.DUMMYFUNCTION("IF(REGEXMATCH(I1573,""(?i)cultural club""),1,0)"),1.0)</f>
        <v>1</v>
      </c>
      <c r="P1573" s="3">
        <f>IFERROR(__xludf.DUMMYFUNCTION("IF(REGEXMATCH(I1573,""(?i)sports club""),1,0)"),0.0)</f>
        <v>0</v>
      </c>
      <c r="Q1573" s="3" t="s">
        <v>1507</v>
      </c>
      <c r="R1573" s="3">
        <f>IFERROR(__xludf.DUMMYFUNCTION("COUNTA(SPLIT(Q1573,"",""))"),3.0)</f>
        <v>3</v>
      </c>
      <c r="S1573" s="3">
        <f>IFERROR(__xludf.DUMMYFUNCTION("IF(REGEXMATCH(Q1573,""(?i)c\+\+""),1,0)"),1.0)</f>
        <v>1</v>
      </c>
      <c r="T1573" s="3">
        <f>IFERROR(__xludf.DUMMYFUNCTION("IF(REGEXMATCH(Q1573,""(?i)machine learning""),1,0)"),0.0)</f>
        <v>0</v>
      </c>
      <c r="U1573" s="3">
        <f>IFERROR(__xludf.DUMMYFUNCTION("IF(REGEXMATCH(Q1573,""(?i)python""),1,0)"),0.0)</f>
        <v>0</v>
      </c>
      <c r="V1573" s="3">
        <f>IFERROR(__xludf.DUMMYFUNCTION("IF(REGEXMATCH(Q1573,""(?i)java""),1,0)"),1.0)</f>
        <v>1</v>
      </c>
      <c r="W1573" s="3">
        <f>IFERROR(__xludf.DUMMYFUNCTION("IF(REGEXMATCH(Q1573,""(?i)sql""),1,0)"),0.0)</f>
        <v>0</v>
      </c>
      <c r="X1573" s="3">
        <f>IFERROR(__xludf.DUMMYFUNCTION("IF(REGEXMATCH(Q1573,""(?i)web development""),1,0)"),1.0)</f>
        <v>1</v>
      </c>
      <c r="Y1573" s="3">
        <f>IFERROR(__xludf.DUMMYFUNCTION("IF(REGEXMATCH(Q1573,""(?i)data science""),1,0)"),0.0)</f>
        <v>0</v>
      </c>
      <c r="Z1573" s="3" t="s">
        <v>55</v>
      </c>
      <c r="AA1573" s="3" t="s">
        <v>48</v>
      </c>
      <c r="AB1573" s="3" t="s">
        <v>47</v>
      </c>
      <c r="AC1573" s="3" t="s">
        <v>48</v>
      </c>
      <c r="AD1573" s="3">
        <v>0.0</v>
      </c>
      <c r="AE1573" s="3" t="s">
        <v>49</v>
      </c>
      <c r="AF1573" s="3">
        <v>7.15</v>
      </c>
      <c r="AG1573" s="3">
        <v>7.72</v>
      </c>
      <c r="AH1573" s="3">
        <v>8.74</v>
      </c>
      <c r="AI1573" s="3">
        <v>5.94</v>
      </c>
      <c r="AJ1573" s="3">
        <v>5.99</v>
      </c>
      <c r="AK1573" s="3">
        <v>7.0</v>
      </c>
      <c r="AL1573" s="3">
        <v>6.04</v>
      </c>
      <c r="AM1573" s="3">
        <v>4.29</v>
      </c>
    </row>
    <row r="1574">
      <c r="A1574" s="3" t="s">
        <v>3196</v>
      </c>
      <c r="B1574" s="3" t="s">
        <v>3197</v>
      </c>
      <c r="C1574" s="4">
        <v>19.0</v>
      </c>
      <c r="D1574" s="3" t="s">
        <v>58</v>
      </c>
      <c r="E1574" s="3" t="s">
        <v>59</v>
      </c>
      <c r="F1574" s="5">
        <v>6.77</v>
      </c>
      <c r="G1574" s="3">
        <v>1.0</v>
      </c>
      <c r="H1574" s="5">
        <v>79.06</v>
      </c>
      <c r="I1574" s="3" t="s">
        <v>10</v>
      </c>
      <c r="J1574" s="3">
        <f>IFERROR(__xludf.DUMMYFUNCTION("COUNTA(SPLIT(I1574,"",""))"),1.0)</f>
        <v>1</v>
      </c>
      <c r="K1574" s="3">
        <f>IFERROR(__xludf.DUMMYFUNCTION("IF(REGEXMATCH(I1574,""(?i)literary society""),1,0)"),1.0)</f>
        <v>1</v>
      </c>
      <c r="L1574" s="3">
        <f>IFERROR(__xludf.DUMMYFUNCTION("IF(REGEXMATCH(I1574,""(?i)robotics""),1,0)"),0.0)</f>
        <v>0</v>
      </c>
      <c r="M1574" s="3">
        <f>IFERROR(__xludf.DUMMYFUNCTION("IF(REGEXMATCH(I1574,""(?i)coding club""),1,0)"),0.0)</f>
        <v>0</v>
      </c>
      <c r="N1574" s="3">
        <f>IFERROR(__xludf.DUMMYFUNCTION("IF(REGEXMATCH(I1574,""(?i)entrepreneurship cell""),1,0)"),0.0)</f>
        <v>0</v>
      </c>
      <c r="O1574" s="3">
        <f>IFERROR(__xludf.DUMMYFUNCTION("IF(REGEXMATCH(I1574,""(?i)cultural club""),1,0)"),0.0)</f>
        <v>0</v>
      </c>
      <c r="P1574" s="3">
        <f>IFERROR(__xludf.DUMMYFUNCTION("IF(REGEXMATCH(I1574,""(?i)sports club""),1,0)"),0.0)</f>
        <v>0</v>
      </c>
      <c r="Q1574" s="3" t="s">
        <v>3198</v>
      </c>
      <c r="R1574" s="3">
        <f>IFERROR(__xludf.DUMMYFUNCTION("COUNTA(SPLIT(Q1574,"",""))"),5.0)</f>
        <v>5</v>
      </c>
      <c r="S1574" s="3">
        <f>IFERROR(__xludf.DUMMYFUNCTION("IF(REGEXMATCH(Q1574,""(?i)c\+\+""),1,0)"),1.0)</f>
        <v>1</v>
      </c>
      <c r="T1574" s="3">
        <f>IFERROR(__xludf.DUMMYFUNCTION("IF(REGEXMATCH(Q1574,""(?i)machine learning""),1,0)"),0.0)</f>
        <v>0</v>
      </c>
      <c r="U1574" s="3">
        <f>IFERROR(__xludf.DUMMYFUNCTION("IF(REGEXMATCH(Q1574,""(?i)python""),1,0)"),1.0)</f>
        <v>1</v>
      </c>
      <c r="V1574" s="3">
        <f>IFERROR(__xludf.DUMMYFUNCTION("IF(REGEXMATCH(Q1574,""(?i)java""),1,0)"),1.0)</f>
        <v>1</v>
      </c>
      <c r="W1574" s="3">
        <f>IFERROR(__xludf.DUMMYFUNCTION("IF(REGEXMATCH(Q1574,""(?i)sql""),1,0)"),1.0)</f>
        <v>1</v>
      </c>
      <c r="X1574" s="3">
        <f>IFERROR(__xludf.DUMMYFUNCTION("IF(REGEXMATCH(Q1574,""(?i)web development""),1,0)"),1.0)</f>
        <v>1</v>
      </c>
      <c r="Y1574" s="3">
        <f>IFERROR(__xludf.DUMMYFUNCTION("IF(REGEXMATCH(Q1574,""(?i)data science""),1,0)"),0.0)</f>
        <v>0</v>
      </c>
      <c r="Z1574" s="3" t="s">
        <v>45</v>
      </c>
      <c r="AA1574" s="3" t="s">
        <v>72</v>
      </c>
      <c r="AB1574" s="3" t="s">
        <v>66</v>
      </c>
      <c r="AC1574" s="3" t="s">
        <v>61</v>
      </c>
      <c r="AD1574" s="3">
        <v>6.84</v>
      </c>
      <c r="AE1574" s="3" t="s">
        <v>106</v>
      </c>
      <c r="AF1574" s="3">
        <v>6.84</v>
      </c>
      <c r="AG1574" s="3">
        <v>6.29</v>
      </c>
      <c r="AH1574" s="3">
        <v>6.0</v>
      </c>
      <c r="AI1574" s="3">
        <v>6.24</v>
      </c>
      <c r="AJ1574" s="3">
        <v>7.87</v>
      </c>
      <c r="AK1574" s="3">
        <v>6.37</v>
      </c>
      <c r="AL1574" s="3">
        <v>6.85</v>
      </c>
      <c r="AM1574" s="3">
        <v>7.7</v>
      </c>
    </row>
    <row r="1575">
      <c r="A1575" s="3" t="s">
        <v>3199</v>
      </c>
      <c r="B1575" s="3" t="s">
        <v>3200</v>
      </c>
      <c r="C1575" s="4">
        <v>22.0</v>
      </c>
      <c r="D1575" s="3" t="s">
        <v>41</v>
      </c>
      <c r="E1575" s="3" t="s">
        <v>70</v>
      </c>
      <c r="F1575" s="5">
        <v>7.54</v>
      </c>
      <c r="G1575" s="3">
        <v>2.0</v>
      </c>
      <c r="H1575" s="5">
        <v>97.64</v>
      </c>
      <c r="I1575" s="3" t="s">
        <v>464</v>
      </c>
      <c r="J1575" s="3">
        <f>IFERROR(__xludf.DUMMYFUNCTION("COUNTA(SPLIT(I1575,"",""))"),3.0)</f>
        <v>3</v>
      </c>
      <c r="K1575" s="3">
        <f>IFERROR(__xludf.DUMMYFUNCTION("IF(REGEXMATCH(I1575,""(?i)literary society""),1,0)"),0.0)</f>
        <v>0</v>
      </c>
      <c r="L1575" s="3">
        <f>IFERROR(__xludf.DUMMYFUNCTION("IF(REGEXMATCH(I1575,""(?i)robotics""),1,0)"),0.0)</f>
        <v>0</v>
      </c>
      <c r="M1575" s="3">
        <f>IFERROR(__xludf.DUMMYFUNCTION("IF(REGEXMATCH(I1575,""(?i)coding club""),1,0)"),1.0)</f>
        <v>1</v>
      </c>
      <c r="N1575" s="3">
        <f>IFERROR(__xludf.DUMMYFUNCTION("IF(REGEXMATCH(I1575,""(?i)entrepreneurship cell""),1,0)"),1.0)</f>
        <v>1</v>
      </c>
      <c r="O1575" s="3">
        <f>IFERROR(__xludf.DUMMYFUNCTION("IF(REGEXMATCH(I1575,""(?i)cultural club""),1,0)"),1.0)</f>
        <v>1</v>
      </c>
      <c r="P1575" s="3">
        <f>IFERROR(__xludf.DUMMYFUNCTION("IF(REGEXMATCH(I1575,""(?i)sports club""),1,0)"),0.0)</f>
        <v>0</v>
      </c>
      <c r="Q1575" s="3" t="s">
        <v>74</v>
      </c>
      <c r="R1575" s="3">
        <f>IFERROR(__xludf.DUMMYFUNCTION("COUNTA(SPLIT(Q1575,"",""))"),2.0)</f>
        <v>2</v>
      </c>
      <c r="S1575" s="3">
        <f>IFERROR(__xludf.DUMMYFUNCTION("IF(REGEXMATCH(Q1575,""(?i)c\+\+""),1,0)"),0.0)</f>
        <v>0</v>
      </c>
      <c r="T1575" s="3">
        <f>IFERROR(__xludf.DUMMYFUNCTION("IF(REGEXMATCH(Q1575,""(?i)machine learning""),1,0)"),0.0)</f>
        <v>0</v>
      </c>
      <c r="U1575" s="3">
        <f>IFERROR(__xludf.DUMMYFUNCTION("IF(REGEXMATCH(Q1575,""(?i)python""),1,0)"),1.0)</f>
        <v>1</v>
      </c>
      <c r="V1575" s="3">
        <f>IFERROR(__xludf.DUMMYFUNCTION("IF(REGEXMATCH(Q1575,""(?i)java""),1,0)"),0.0)</f>
        <v>0</v>
      </c>
      <c r="W1575" s="3">
        <f>IFERROR(__xludf.DUMMYFUNCTION("IF(REGEXMATCH(Q1575,""(?i)sql""),1,0)"),1.0)</f>
        <v>1</v>
      </c>
      <c r="X1575" s="3">
        <f>IFERROR(__xludf.DUMMYFUNCTION("IF(REGEXMATCH(Q1575,""(?i)web development""),1,0)"),0.0)</f>
        <v>0</v>
      </c>
      <c r="Y1575" s="3">
        <f>IFERROR(__xludf.DUMMYFUNCTION("IF(REGEXMATCH(Q1575,""(?i)data science""),1,0)"),0.0)</f>
        <v>0</v>
      </c>
      <c r="Z1575" s="3" t="s">
        <v>45</v>
      </c>
      <c r="AA1575" s="3" t="s">
        <v>61</v>
      </c>
      <c r="AB1575" s="3" t="s">
        <v>66</v>
      </c>
      <c r="AC1575" s="3" t="s">
        <v>98</v>
      </c>
      <c r="AD1575" s="3">
        <v>5.11</v>
      </c>
      <c r="AE1575" s="3" t="s">
        <v>72</v>
      </c>
      <c r="AF1575" s="3">
        <v>6.93</v>
      </c>
      <c r="AG1575" s="3">
        <v>6.92</v>
      </c>
      <c r="AH1575" s="3">
        <v>8.97</v>
      </c>
      <c r="AI1575" s="3">
        <v>5.61</v>
      </c>
      <c r="AJ1575" s="3">
        <v>7.51</v>
      </c>
      <c r="AK1575" s="3">
        <v>8.49</v>
      </c>
      <c r="AL1575" s="3">
        <v>9.27</v>
      </c>
      <c r="AM1575" s="3">
        <v>6.6</v>
      </c>
    </row>
    <row r="1576">
      <c r="A1576" s="3" t="s">
        <v>3201</v>
      </c>
      <c r="B1576" s="3" t="s">
        <v>3202</v>
      </c>
      <c r="C1576" s="4">
        <v>19.0</v>
      </c>
      <c r="D1576" s="3" t="s">
        <v>41</v>
      </c>
      <c r="E1576" s="3" t="s">
        <v>42</v>
      </c>
      <c r="F1576" s="5">
        <v>7.24</v>
      </c>
      <c r="G1576" s="3">
        <v>1.0</v>
      </c>
      <c r="H1576" s="5">
        <v>67.32</v>
      </c>
      <c r="I1576" s="3" t="s">
        <v>745</v>
      </c>
      <c r="J1576" s="3">
        <f>IFERROR(__xludf.DUMMYFUNCTION("COUNTA(SPLIT(I1576,"",""))"),3.0)</f>
        <v>3</v>
      </c>
      <c r="K1576" s="3">
        <f>IFERROR(__xludf.DUMMYFUNCTION("IF(REGEXMATCH(I1576,""(?i)literary society""),1,0)"),1.0)</f>
        <v>1</v>
      </c>
      <c r="L1576" s="3">
        <f>IFERROR(__xludf.DUMMYFUNCTION("IF(REGEXMATCH(I1576,""(?i)robotics""),1,0)"),0.0)</f>
        <v>0</v>
      </c>
      <c r="M1576" s="3">
        <f>IFERROR(__xludf.DUMMYFUNCTION("IF(REGEXMATCH(I1576,""(?i)coding club""),1,0)"),0.0)</f>
        <v>0</v>
      </c>
      <c r="N1576" s="3">
        <f>IFERROR(__xludf.DUMMYFUNCTION("IF(REGEXMATCH(I1576,""(?i)entrepreneurship cell""),1,0)"),0.0)</f>
        <v>0</v>
      </c>
      <c r="O1576" s="3">
        <f>IFERROR(__xludf.DUMMYFUNCTION("IF(REGEXMATCH(I1576,""(?i)cultural club""),1,0)"),1.0)</f>
        <v>1</v>
      </c>
      <c r="P1576" s="3">
        <f>IFERROR(__xludf.DUMMYFUNCTION("IF(REGEXMATCH(I1576,""(?i)sports club""),1,0)"),1.0)</f>
        <v>1</v>
      </c>
      <c r="Q1576" s="3" t="s">
        <v>1367</v>
      </c>
      <c r="R1576" s="3">
        <f>IFERROR(__xludf.DUMMYFUNCTION("COUNTA(SPLIT(Q1576,"",""))"),5.0)</f>
        <v>5</v>
      </c>
      <c r="S1576" s="3">
        <f>IFERROR(__xludf.DUMMYFUNCTION("IF(REGEXMATCH(Q1576,""(?i)c\+\+""),1,0)"),1.0)</f>
        <v>1</v>
      </c>
      <c r="T1576" s="3">
        <f>IFERROR(__xludf.DUMMYFUNCTION("IF(REGEXMATCH(Q1576,""(?i)machine learning""),1,0)"),0.0)</f>
        <v>0</v>
      </c>
      <c r="U1576" s="3">
        <f>IFERROR(__xludf.DUMMYFUNCTION("IF(REGEXMATCH(Q1576,""(?i)python""),1,0)"),0.0)</f>
        <v>0</v>
      </c>
      <c r="V1576" s="3">
        <f>IFERROR(__xludf.DUMMYFUNCTION("IF(REGEXMATCH(Q1576,""(?i)java""),1,0)"),1.0)</f>
        <v>1</v>
      </c>
      <c r="W1576" s="3">
        <f>IFERROR(__xludf.DUMMYFUNCTION("IF(REGEXMATCH(Q1576,""(?i)sql""),1,0)"),1.0)</f>
        <v>1</v>
      </c>
      <c r="X1576" s="3">
        <f>IFERROR(__xludf.DUMMYFUNCTION("IF(REGEXMATCH(Q1576,""(?i)web development""),1,0)"),1.0)</f>
        <v>1</v>
      </c>
      <c r="Y1576" s="3">
        <f>IFERROR(__xludf.DUMMYFUNCTION("IF(REGEXMATCH(Q1576,""(?i)data science""),1,0)"),1.0)</f>
        <v>1</v>
      </c>
      <c r="Z1576" s="3" t="s">
        <v>45</v>
      </c>
      <c r="AA1576" s="3" t="s">
        <v>67</v>
      </c>
      <c r="AB1576" s="3" t="s">
        <v>66</v>
      </c>
      <c r="AC1576" s="3" t="s">
        <v>98</v>
      </c>
      <c r="AD1576" s="3">
        <v>9.21</v>
      </c>
      <c r="AE1576" s="3" t="s">
        <v>61</v>
      </c>
      <c r="AF1576" s="3">
        <v>7.4</v>
      </c>
      <c r="AG1576" s="3">
        <v>6.75</v>
      </c>
      <c r="AH1576" s="3">
        <v>9.02</v>
      </c>
      <c r="AI1576" s="3">
        <v>7.23</v>
      </c>
      <c r="AJ1576" s="3">
        <v>6.55</v>
      </c>
      <c r="AK1576" s="3">
        <v>7.34</v>
      </c>
      <c r="AL1576" s="3">
        <v>6.57</v>
      </c>
      <c r="AM1576" s="3">
        <v>7.09</v>
      </c>
    </row>
    <row r="1577">
      <c r="A1577" s="3" t="s">
        <v>3203</v>
      </c>
      <c r="B1577" s="3" t="s">
        <v>57</v>
      </c>
      <c r="C1577" s="4">
        <v>19.0</v>
      </c>
      <c r="D1577" s="3" t="s">
        <v>58</v>
      </c>
      <c r="E1577" s="3" t="s">
        <v>70</v>
      </c>
      <c r="F1577" s="5">
        <v>6.94</v>
      </c>
      <c r="G1577" s="3">
        <v>0.0</v>
      </c>
      <c r="H1577" s="5">
        <v>88.94</v>
      </c>
      <c r="I1577" s="3" t="s">
        <v>10</v>
      </c>
      <c r="J1577" s="3">
        <f>IFERROR(__xludf.DUMMYFUNCTION("COUNTA(SPLIT(I1577,"",""))"),1.0)</f>
        <v>1</v>
      </c>
      <c r="K1577" s="3">
        <f>IFERROR(__xludf.DUMMYFUNCTION("IF(REGEXMATCH(I1577,""(?i)literary society""),1,0)"),1.0)</f>
        <v>1</v>
      </c>
      <c r="L1577" s="3">
        <f>IFERROR(__xludf.DUMMYFUNCTION("IF(REGEXMATCH(I1577,""(?i)robotics""),1,0)"),0.0)</f>
        <v>0</v>
      </c>
      <c r="M1577" s="3">
        <f>IFERROR(__xludf.DUMMYFUNCTION("IF(REGEXMATCH(I1577,""(?i)coding club""),1,0)"),0.0)</f>
        <v>0</v>
      </c>
      <c r="N1577" s="3">
        <f>IFERROR(__xludf.DUMMYFUNCTION("IF(REGEXMATCH(I1577,""(?i)entrepreneurship cell""),1,0)"),0.0)</f>
        <v>0</v>
      </c>
      <c r="O1577" s="3">
        <f>IFERROR(__xludf.DUMMYFUNCTION("IF(REGEXMATCH(I1577,""(?i)cultural club""),1,0)"),0.0)</f>
        <v>0</v>
      </c>
      <c r="P1577" s="3">
        <f>IFERROR(__xludf.DUMMYFUNCTION("IF(REGEXMATCH(I1577,""(?i)sports club""),1,0)"),0.0)</f>
        <v>0</v>
      </c>
      <c r="Q1577" s="3" t="s">
        <v>236</v>
      </c>
      <c r="R1577" s="3">
        <f>IFERROR(__xludf.DUMMYFUNCTION("COUNTA(SPLIT(Q1577,"",""))"),4.0)</f>
        <v>4</v>
      </c>
      <c r="S1577" s="3">
        <f>IFERROR(__xludf.DUMMYFUNCTION("IF(REGEXMATCH(Q1577,""(?i)c\+\+""),1,0)"),0.0)</f>
        <v>0</v>
      </c>
      <c r="T1577" s="3">
        <f>IFERROR(__xludf.DUMMYFUNCTION("IF(REGEXMATCH(Q1577,""(?i)machine learning""),1,0)"),1.0)</f>
        <v>1</v>
      </c>
      <c r="U1577" s="3">
        <f>IFERROR(__xludf.DUMMYFUNCTION("IF(REGEXMATCH(Q1577,""(?i)python""),1,0)"),0.0)</f>
        <v>0</v>
      </c>
      <c r="V1577" s="3">
        <f>IFERROR(__xludf.DUMMYFUNCTION("IF(REGEXMATCH(Q1577,""(?i)java""),1,0)"),1.0)</f>
        <v>1</v>
      </c>
      <c r="W1577" s="3">
        <f>IFERROR(__xludf.DUMMYFUNCTION("IF(REGEXMATCH(Q1577,""(?i)sql""),1,0)"),1.0)</f>
        <v>1</v>
      </c>
      <c r="X1577" s="3">
        <f>IFERROR(__xludf.DUMMYFUNCTION("IF(REGEXMATCH(Q1577,""(?i)web development""),1,0)"),1.0)</f>
        <v>1</v>
      </c>
      <c r="Y1577" s="3">
        <f>IFERROR(__xludf.DUMMYFUNCTION("IF(REGEXMATCH(Q1577,""(?i)data science""),1,0)"),0.0)</f>
        <v>0</v>
      </c>
      <c r="Z1577" s="3" t="s">
        <v>45</v>
      </c>
      <c r="AA1577" s="3" t="s">
        <v>61</v>
      </c>
      <c r="AB1577" s="3" t="s">
        <v>66</v>
      </c>
      <c r="AC1577" s="3" t="s">
        <v>46</v>
      </c>
      <c r="AD1577" s="3">
        <v>12.11</v>
      </c>
      <c r="AE1577" s="3" t="s">
        <v>75</v>
      </c>
      <c r="AF1577" s="3">
        <v>4.32</v>
      </c>
      <c r="AG1577" s="3">
        <v>7.26</v>
      </c>
      <c r="AH1577" s="3">
        <v>6.95</v>
      </c>
      <c r="AI1577" s="3">
        <v>6.24</v>
      </c>
      <c r="AJ1577" s="3">
        <v>9.03</v>
      </c>
      <c r="AK1577" s="3">
        <v>7.96</v>
      </c>
      <c r="AL1577" s="3">
        <v>5.9</v>
      </c>
      <c r="AM1577" s="3">
        <v>7.84</v>
      </c>
    </row>
    <row r="1578">
      <c r="A1578" s="3" t="s">
        <v>3204</v>
      </c>
      <c r="B1578" s="3" t="s">
        <v>81</v>
      </c>
      <c r="C1578" s="4">
        <v>20.0</v>
      </c>
      <c r="D1578" s="3" t="s">
        <v>41</v>
      </c>
      <c r="E1578" s="3" t="s">
        <v>42</v>
      </c>
      <c r="F1578" s="5">
        <v>6.96</v>
      </c>
      <c r="G1578" s="3">
        <v>1.0</v>
      </c>
      <c r="H1578" s="5">
        <v>76.71</v>
      </c>
      <c r="I1578" s="3" t="s">
        <v>10</v>
      </c>
      <c r="J1578" s="3">
        <f>IFERROR(__xludf.DUMMYFUNCTION("COUNTA(SPLIT(I1578,"",""))"),1.0)</f>
        <v>1</v>
      </c>
      <c r="K1578" s="3">
        <f>IFERROR(__xludf.DUMMYFUNCTION("IF(REGEXMATCH(I1578,""(?i)literary society""),1,0)"),1.0)</f>
        <v>1</v>
      </c>
      <c r="L1578" s="3">
        <f>IFERROR(__xludf.DUMMYFUNCTION("IF(REGEXMATCH(I1578,""(?i)robotics""),1,0)"),0.0)</f>
        <v>0</v>
      </c>
      <c r="M1578" s="3">
        <f>IFERROR(__xludf.DUMMYFUNCTION("IF(REGEXMATCH(I1578,""(?i)coding club""),1,0)"),0.0)</f>
        <v>0</v>
      </c>
      <c r="N1578" s="3">
        <f>IFERROR(__xludf.DUMMYFUNCTION("IF(REGEXMATCH(I1578,""(?i)entrepreneurship cell""),1,0)"),0.0)</f>
        <v>0</v>
      </c>
      <c r="O1578" s="3">
        <f>IFERROR(__xludf.DUMMYFUNCTION("IF(REGEXMATCH(I1578,""(?i)cultural club""),1,0)"),0.0)</f>
        <v>0</v>
      </c>
      <c r="P1578" s="3">
        <f>IFERROR(__xludf.DUMMYFUNCTION("IF(REGEXMATCH(I1578,""(?i)sports club""),1,0)"),0.0)</f>
        <v>0</v>
      </c>
      <c r="Q1578" s="3" t="s">
        <v>1143</v>
      </c>
      <c r="R1578" s="3">
        <f>IFERROR(__xludf.DUMMYFUNCTION("COUNTA(SPLIT(Q1578,"",""))"),3.0)</f>
        <v>3</v>
      </c>
      <c r="S1578" s="3">
        <f>IFERROR(__xludf.DUMMYFUNCTION("IF(REGEXMATCH(Q1578,""(?i)c\+\+""),1,0)"),1.0)</f>
        <v>1</v>
      </c>
      <c r="T1578" s="3">
        <f>IFERROR(__xludf.DUMMYFUNCTION("IF(REGEXMATCH(Q1578,""(?i)machine learning""),1,0)"),0.0)</f>
        <v>0</v>
      </c>
      <c r="U1578" s="3">
        <f>IFERROR(__xludf.DUMMYFUNCTION("IF(REGEXMATCH(Q1578,""(?i)python""),1,0)"),0.0)</f>
        <v>0</v>
      </c>
      <c r="V1578" s="3">
        <f>IFERROR(__xludf.DUMMYFUNCTION("IF(REGEXMATCH(Q1578,""(?i)java""),1,0)"),1.0)</f>
        <v>1</v>
      </c>
      <c r="W1578" s="3">
        <f>IFERROR(__xludf.DUMMYFUNCTION("IF(REGEXMATCH(Q1578,""(?i)sql""),1,0)"),0.0)</f>
        <v>0</v>
      </c>
      <c r="X1578" s="3">
        <f>IFERROR(__xludf.DUMMYFUNCTION("IF(REGEXMATCH(Q1578,""(?i)web development""),1,0)"),0.0)</f>
        <v>0</v>
      </c>
      <c r="Y1578" s="3">
        <f>IFERROR(__xludf.DUMMYFUNCTION("IF(REGEXMATCH(Q1578,""(?i)data science""),1,0)"),1.0)</f>
        <v>1</v>
      </c>
      <c r="Z1578" s="3" t="s">
        <v>55</v>
      </c>
      <c r="AA1578" s="3" t="s">
        <v>48</v>
      </c>
      <c r="AB1578" s="3" t="s">
        <v>66</v>
      </c>
      <c r="AC1578" s="3" t="s">
        <v>67</v>
      </c>
      <c r="AD1578" s="3">
        <v>15.52</v>
      </c>
      <c r="AE1578" s="3" t="s">
        <v>72</v>
      </c>
      <c r="AF1578" s="3">
        <v>7.18</v>
      </c>
      <c r="AG1578" s="3">
        <v>7.37</v>
      </c>
      <c r="AH1578" s="3">
        <v>6.23</v>
      </c>
      <c r="AI1578" s="3">
        <v>7.63</v>
      </c>
      <c r="AJ1578" s="3">
        <v>7.58</v>
      </c>
      <c r="AK1578" s="3">
        <v>7.49</v>
      </c>
      <c r="AL1578" s="3">
        <v>5.79</v>
      </c>
      <c r="AM1578" s="3">
        <v>6.41</v>
      </c>
    </row>
    <row r="1579">
      <c r="A1579" s="3" t="s">
        <v>3205</v>
      </c>
      <c r="B1579" s="3" t="s">
        <v>252</v>
      </c>
      <c r="C1579" s="4">
        <v>20.0</v>
      </c>
      <c r="D1579" s="3" t="s">
        <v>58</v>
      </c>
      <c r="E1579" s="3" t="s">
        <v>92</v>
      </c>
      <c r="F1579" s="5">
        <v>6.84</v>
      </c>
      <c r="G1579" s="3">
        <v>1.0</v>
      </c>
      <c r="H1579" s="5">
        <v>61.3</v>
      </c>
      <c r="I1579" s="3" t="s">
        <v>1463</v>
      </c>
      <c r="J1579" s="3">
        <f>IFERROR(__xludf.DUMMYFUNCTION("COUNTA(SPLIT(I1579,"",""))"),3.0)</f>
        <v>3</v>
      </c>
      <c r="K1579" s="3">
        <f>IFERROR(__xludf.DUMMYFUNCTION("IF(REGEXMATCH(I1579,""(?i)literary society""),1,0)"),0.0)</f>
        <v>0</v>
      </c>
      <c r="L1579" s="3">
        <f>IFERROR(__xludf.DUMMYFUNCTION("IF(REGEXMATCH(I1579,""(?i)robotics""),1,0)"),1.0)</f>
        <v>1</v>
      </c>
      <c r="M1579" s="3">
        <f>IFERROR(__xludf.DUMMYFUNCTION("IF(REGEXMATCH(I1579,""(?i)coding club""),1,0)"),0.0)</f>
        <v>0</v>
      </c>
      <c r="N1579" s="3">
        <f>IFERROR(__xludf.DUMMYFUNCTION("IF(REGEXMATCH(I1579,""(?i)entrepreneurship cell""),1,0)"),1.0)</f>
        <v>1</v>
      </c>
      <c r="O1579" s="3">
        <f>IFERROR(__xludf.DUMMYFUNCTION("IF(REGEXMATCH(I1579,""(?i)cultural club""),1,0)"),0.0)</f>
        <v>0</v>
      </c>
      <c r="P1579" s="3">
        <f>IFERROR(__xludf.DUMMYFUNCTION("IF(REGEXMATCH(I1579,""(?i)sports club""),1,0)"),1.0)</f>
        <v>1</v>
      </c>
      <c r="Q1579" s="3" t="s">
        <v>1544</v>
      </c>
      <c r="R1579" s="3">
        <f>IFERROR(__xludf.DUMMYFUNCTION("COUNTA(SPLIT(Q1579,"",""))"),2.0)</f>
        <v>2</v>
      </c>
      <c r="S1579" s="3">
        <f>IFERROR(__xludf.DUMMYFUNCTION("IF(REGEXMATCH(Q1579,""(?i)c\+\+""),1,0)"),0.0)</f>
        <v>0</v>
      </c>
      <c r="T1579" s="3">
        <f>IFERROR(__xludf.DUMMYFUNCTION("IF(REGEXMATCH(Q1579,""(?i)machine learning""),1,0)"),1.0)</f>
        <v>1</v>
      </c>
      <c r="U1579" s="3">
        <f>IFERROR(__xludf.DUMMYFUNCTION("IF(REGEXMATCH(Q1579,""(?i)python""),1,0)"),1.0)</f>
        <v>1</v>
      </c>
      <c r="V1579" s="3">
        <f>IFERROR(__xludf.DUMMYFUNCTION("IF(REGEXMATCH(Q1579,""(?i)java""),1,0)"),0.0)</f>
        <v>0</v>
      </c>
      <c r="W1579" s="3">
        <f>IFERROR(__xludf.DUMMYFUNCTION("IF(REGEXMATCH(Q1579,""(?i)sql""),1,0)"),0.0)</f>
        <v>0</v>
      </c>
      <c r="X1579" s="3">
        <f>IFERROR(__xludf.DUMMYFUNCTION("IF(REGEXMATCH(Q1579,""(?i)web development""),1,0)"),0.0)</f>
        <v>0</v>
      </c>
      <c r="Y1579" s="3">
        <f>IFERROR(__xludf.DUMMYFUNCTION("IF(REGEXMATCH(Q1579,""(?i)data science""),1,0)"),0.0)</f>
        <v>0</v>
      </c>
      <c r="Z1579" s="3" t="s">
        <v>45</v>
      </c>
      <c r="AA1579" s="3" t="s">
        <v>98</v>
      </c>
      <c r="AB1579" s="3" t="s">
        <v>66</v>
      </c>
      <c r="AC1579" s="3" t="s">
        <v>61</v>
      </c>
      <c r="AD1579" s="3">
        <v>3.98</v>
      </c>
      <c r="AE1579" s="3" t="s">
        <v>75</v>
      </c>
      <c r="AF1579" s="3">
        <v>6.16</v>
      </c>
      <c r="AG1579" s="3">
        <v>6.18</v>
      </c>
      <c r="AH1579" s="3">
        <v>7.88</v>
      </c>
      <c r="AI1579" s="3">
        <v>6.78</v>
      </c>
      <c r="AJ1579" s="3">
        <v>6.99</v>
      </c>
      <c r="AK1579" s="3">
        <v>7.62</v>
      </c>
      <c r="AL1579" s="3">
        <v>4.1</v>
      </c>
      <c r="AM1579" s="3">
        <v>9.0</v>
      </c>
    </row>
    <row r="1580">
      <c r="A1580" s="3" t="s">
        <v>3206</v>
      </c>
      <c r="B1580" s="3" t="s">
        <v>127</v>
      </c>
      <c r="C1580" s="4">
        <v>23.0</v>
      </c>
      <c r="D1580" s="3" t="s">
        <v>58</v>
      </c>
      <c r="E1580" s="3" t="s">
        <v>82</v>
      </c>
      <c r="F1580" s="5">
        <v>7.13</v>
      </c>
      <c r="G1580" s="3">
        <v>2.0</v>
      </c>
      <c r="H1580" s="5">
        <v>99.85</v>
      </c>
      <c r="I1580" s="3" t="s">
        <v>157</v>
      </c>
      <c r="J1580" s="3">
        <f>IFERROR(__xludf.DUMMYFUNCTION("COUNTA(SPLIT(I1580,"",""))"),3.0)</f>
        <v>3</v>
      </c>
      <c r="K1580" s="3">
        <f>IFERROR(__xludf.DUMMYFUNCTION("IF(REGEXMATCH(I1580,""(?i)literary society""),1,0)"),1.0)</f>
        <v>1</v>
      </c>
      <c r="L1580" s="3">
        <f>IFERROR(__xludf.DUMMYFUNCTION("IF(REGEXMATCH(I1580,""(?i)robotics""),1,0)"),0.0)</f>
        <v>0</v>
      </c>
      <c r="M1580" s="3">
        <f>IFERROR(__xludf.DUMMYFUNCTION("IF(REGEXMATCH(I1580,""(?i)coding club""),1,0)"),0.0)</f>
        <v>0</v>
      </c>
      <c r="N1580" s="3">
        <f>IFERROR(__xludf.DUMMYFUNCTION("IF(REGEXMATCH(I1580,""(?i)entrepreneurship cell""),1,0)"),1.0)</f>
        <v>1</v>
      </c>
      <c r="O1580" s="3">
        <f>IFERROR(__xludf.DUMMYFUNCTION("IF(REGEXMATCH(I1580,""(?i)cultural club""),1,0)"),0.0)</f>
        <v>0</v>
      </c>
      <c r="P1580" s="3">
        <f>IFERROR(__xludf.DUMMYFUNCTION("IF(REGEXMATCH(I1580,""(?i)sports club""),1,0)"),1.0)</f>
        <v>1</v>
      </c>
      <c r="Q1580" s="3" t="s">
        <v>659</v>
      </c>
      <c r="R1580" s="3">
        <f>IFERROR(__xludf.DUMMYFUNCTION("COUNTA(SPLIT(Q1580,"",""))"),3.0)</f>
        <v>3</v>
      </c>
      <c r="S1580" s="3">
        <f>IFERROR(__xludf.DUMMYFUNCTION("IF(REGEXMATCH(Q1580,""(?i)c\+\+""),1,0)"),0.0)</f>
        <v>0</v>
      </c>
      <c r="T1580" s="3">
        <f>IFERROR(__xludf.DUMMYFUNCTION("IF(REGEXMATCH(Q1580,""(?i)machine learning""),1,0)"),0.0)</f>
        <v>0</v>
      </c>
      <c r="U1580" s="3">
        <f>IFERROR(__xludf.DUMMYFUNCTION("IF(REGEXMATCH(Q1580,""(?i)python""),1,0)"),1.0)</f>
        <v>1</v>
      </c>
      <c r="V1580" s="3">
        <f>IFERROR(__xludf.DUMMYFUNCTION("IF(REGEXMATCH(Q1580,""(?i)java""),1,0)"),0.0)</f>
        <v>0</v>
      </c>
      <c r="W1580" s="3">
        <f>IFERROR(__xludf.DUMMYFUNCTION("IF(REGEXMATCH(Q1580,""(?i)sql""),1,0)"),1.0)</f>
        <v>1</v>
      </c>
      <c r="X1580" s="3">
        <f>IFERROR(__xludf.DUMMYFUNCTION("IF(REGEXMATCH(Q1580,""(?i)web development""),1,0)"),1.0)</f>
        <v>1</v>
      </c>
      <c r="Y1580" s="3">
        <f>IFERROR(__xludf.DUMMYFUNCTION("IF(REGEXMATCH(Q1580,""(?i)data science""),1,0)"),0.0)</f>
        <v>0</v>
      </c>
      <c r="Z1580" s="3" t="s">
        <v>55</v>
      </c>
      <c r="AA1580" s="3" t="s">
        <v>48</v>
      </c>
      <c r="AB1580" s="3" t="s">
        <v>47</v>
      </c>
      <c r="AC1580" s="3" t="s">
        <v>48</v>
      </c>
      <c r="AD1580" s="3">
        <v>0.0</v>
      </c>
      <c r="AE1580" s="3" t="s">
        <v>49</v>
      </c>
      <c r="AF1580" s="3">
        <v>6.35</v>
      </c>
      <c r="AG1580" s="3">
        <v>6.52</v>
      </c>
      <c r="AH1580" s="3">
        <v>6.68</v>
      </c>
      <c r="AI1580" s="3">
        <v>7.42</v>
      </c>
      <c r="AJ1580" s="3">
        <v>7.52</v>
      </c>
      <c r="AK1580" s="3">
        <v>6.43</v>
      </c>
      <c r="AL1580" s="3">
        <v>6.98</v>
      </c>
      <c r="AM1580" s="3">
        <v>9.14</v>
      </c>
    </row>
    <row r="1581">
      <c r="A1581" s="3" t="s">
        <v>3207</v>
      </c>
      <c r="B1581" s="3" t="s">
        <v>3208</v>
      </c>
      <c r="C1581" s="4">
        <v>20.0</v>
      </c>
      <c r="D1581" s="3" t="s">
        <v>58</v>
      </c>
      <c r="E1581" s="3" t="s">
        <v>92</v>
      </c>
      <c r="F1581" s="5">
        <v>7.51</v>
      </c>
      <c r="G1581" s="3">
        <v>2.0</v>
      </c>
      <c r="H1581" s="5">
        <v>74.93</v>
      </c>
      <c r="I1581" s="3" t="s">
        <v>458</v>
      </c>
      <c r="J1581" s="3">
        <f>IFERROR(__xludf.DUMMYFUNCTION("COUNTA(SPLIT(I1581,"",""))"),2.0)</f>
        <v>2</v>
      </c>
      <c r="K1581" s="3">
        <f>IFERROR(__xludf.DUMMYFUNCTION("IF(REGEXMATCH(I1581,""(?i)literary society""),1,0)"),0.0)</f>
        <v>0</v>
      </c>
      <c r="L1581" s="3">
        <f>IFERROR(__xludf.DUMMYFUNCTION("IF(REGEXMATCH(I1581,""(?i)robotics""),1,0)"),1.0)</f>
        <v>1</v>
      </c>
      <c r="M1581" s="3">
        <f>IFERROR(__xludf.DUMMYFUNCTION("IF(REGEXMATCH(I1581,""(?i)coding club""),1,0)"),1.0)</f>
        <v>1</v>
      </c>
      <c r="N1581" s="3">
        <f>IFERROR(__xludf.DUMMYFUNCTION("IF(REGEXMATCH(I1581,""(?i)entrepreneurship cell""),1,0)"),0.0)</f>
        <v>0</v>
      </c>
      <c r="O1581" s="3">
        <f>IFERROR(__xludf.DUMMYFUNCTION("IF(REGEXMATCH(I1581,""(?i)cultural club""),1,0)"),0.0)</f>
        <v>0</v>
      </c>
      <c r="P1581" s="3">
        <f>IFERROR(__xludf.DUMMYFUNCTION("IF(REGEXMATCH(I1581,""(?i)sports club""),1,0)"),0.0)</f>
        <v>0</v>
      </c>
      <c r="Q1581" s="3" t="s">
        <v>260</v>
      </c>
      <c r="R1581" s="3">
        <f>IFERROR(__xludf.DUMMYFUNCTION("COUNTA(SPLIT(Q1581,"",""))"),2.0)</f>
        <v>2</v>
      </c>
      <c r="S1581" s="3">
        <f>IFERROR(__xludf.DUMMYFUNCTION("IF(REGEXMATCH(Q1581,""(?i)c\+\+""),1,0)"),0.0)</f>
        <v>0</v>
      </c>
      <c r="T1581" s="3">
        <f>IFERROR(__xludf.DUMMYFUNCTION("IF(REGEXMATCH(Q1581,""(?i)machine learning""),1,0)"),0.0)</f>
        <v>0</v>
      </c>
      <c r="U1581" s="3">
        <f>IFERROR(__xludf.DUMMYFUNCTION("IF(REGEXMATCH(Q1581,""(?i)python""),1,0)"),0.0)</f>
        <v>0</v>
      </c>
      <c r="V1581" s="3">
        <f>IFERROR(__xludf.DUMMYFUNCTION("IF(REGEXMATCH(Q1581,""(?i)java""),1,0)"),0.0)</f>
        <v>0</v>
      </c>
      <c r="W1581" s="3">
        <f>IFERROR(__xludf.DUMMYFUNCTION("IF(REGEXMATCH(Q1581,""(?i)sql""),1,0)"),1.0)</f>
        <v>1</v>
      </c>
      <c r="X1581" s="3">
        <f>IFERROR(__xludf.DUMMYFUNCTION("IF(REGEXMATCH(Q1581,""(?i)web development""),1,0)"),1.0)</f>
        <v>1</v>
      </c>
      <c r="Y1581" s="3">
        <f>IFERROR(__xludf.DUMMYFUNCTION("IF(REGEXMATCH(Q1581,""(?i)data science""),1,0)"),0.0)</f>
        <v>0</v>
      </c>
      <c r="Z1581" s="3" t="s">
        <v>55</v>
      </c>
      <c r="AA1581" s="3" t="s">
        <v>48</v>
      </c>
      <c r="AB1581" s="3" t="s">
        <v>66</v>
      </c>
      <c r="AC1581" s="3" t="s">
        <v>72</v>
      </c>
      <c r="AD1581" s="3">
        <v>11.39</v>
      </c>
      <c r="AE1581" s="3" t="s">
        <v>75</v>
      </c>
      <c r="AF1581" s="3">
        <v>10.0</v>
      </c>
      <c r="AG1581" s="3">
        <v>6.74</v>
      </c>
      <c r="AH1581" s="3">
        <v>7.51</v>
      </c>
      <c r="AI1581" s="3">
        <v>6.35</v>
      </c>
      <c r="AJ1581" s="3">
        <v>7.3</v>
      </c>
      <c r="AK1581" s="3">
        <v>6.76</v>
      </c>
      <c r="AL1581" s="3">
        <v>6.59</v>
      </c>
      <c r="AM1581" s="3">
        <v>8.82</v>
      </c>
    </row>
    <row r="1582">
      <c r="A1582" s="3" t="s">
        <v>3209</v>
      </c>
      <c r="B1582" s="3" t="s">
        <v>259</v>
      </c>
      <c r="C1582" s="4">
        <v>22.0</v>
      </c>
      <c r="D1582" s="3" t="s">
        <v>58</v>
      </c>
      <c r="E1582" s="3" t="s">
        <v>52</v>
      </c>
      <c r="F1582" s="5">
        <v>7.31</v>
      </c>
      <c r="G1582" s="3">
        <v>1.0</v>
      </c>
      <c r="H1582" s="5">
        <v>96.95</v>
      </c>
      <c r="I1582" s="3" t="s">
        <v>410</v>
      </c>
      <c r="J1582" s="3">
        <f>IFERROR(__xludf.DUMMYFUNCTION("COUNTA(SPLIT(I1582,"",""))"),3.0)</f>
        <v>3</v>
      </c>
      <c r="K1582" s="3">
        <f>IFERROR(__xludf.DUMMYFUNCTION("IF(REGEXMATCH(I1582,""(?i)literary society""),1,0)"),1.0)</f>
        <v>1</v>
      </c>
      <c r="L1582" s="3">
        <f>IFERROR(__xludf.DUMMYFUNCTION("IF(REGEXMATCH(I1582,""(?i)robotics""),1,0)"),1.0)</f>
        <v>1</v>
      </c>
      <c r="M1582" s="3">
        <f>IFERROR(__xludf.DUMMYFUNCTION("IF(REGEXMATCH(I1582,""(?i)coding club""),1,0)"),1.0)</f>
        <v>1</v>
      </c>
      <c r="N1582" s="3">
        <f>IFERROR(__xludf.DUMMYFUNCTION("IF(REGEXMATCH(I1582,""(?i)entrepreneurship cell""),1,0)"),0.0)</f>
        <v>0</v>
      </c>
      <c r="O1582" s="3">
        <f>IFERROR(__xludf.DUMMYFUNCTION("IF(REGEXMATCH(I1582,""(?i)cultural club""),1,0)"),0.0)</f>
        <v>0</v>
      </c>
      <c r="P1582" s="3">
        <f>IFERROR(__xludf.DUMMYFUNCTION("IF(REGEXMATCH(I1582,""(?i)sports club""),1,0)"),0.0)</f>
        <v>0</v>
      </c>
      <c r="Q1582" s="3" t="s">
        <v>2054</v>
      </c>
      <c r="R1582" s="3">
        <f>IFERROR(__xludf.DUMMYFUNCTION("COUNTA(SPLIT(Q1582,"",""))"),5.0)</f>
        <v>5</v>
      </c>
      <c r="S1582" s="3">
        <f>IFERROR(__xludf.DUMMYFUNCTION("IF(REGEXMATCH(Q1582,""(?i)c\+\+""),1,0)"),1.0)</f>
        <v>1</v>
      </c>
      <c r="T1582" s="3">
        <f>IFERROR(__xludf.DUMMYFUNCTION("IF(REGEXMATCH(Q1582,""(?i)machine learning""),1,0)"),0.0)</f>
        <v>0</v>
      </c>
      <c r="U1582" s="3">
        <f>IFERROR(__xludf.DUMMYFUNCTION("IF(REGEXMATCH(Q1582,""(?i)python""),1,0)"),1.0)</f>
        <v>1</v>
      </c>
      <c r="V1582" s="3">
        <f>IFERROR(__xludf.DUMMYFUNCTION("IF(REGEXMATCH(Q1582,""(?i)java""),1,0)"),1.0)</f>
        <v>1</v>
      </c>
      <c r="W1582" s="3">
        <f>IFERROR(__xludf.DUMMYFUNCTION("IF(REGEXMATCH(Q1582,""(?i)sql""),1,0)"),1.0)</f>
        <v>1</v>
      </c>
      <c r="X1582" s="3">
        <f>IFERROR(__xludf.DUMMYFUNCTION("IF(REGEXMATCH(Q1582,""(?i)web development""),1,0)"),0.0)</f>
        <v>0</v>
      </c>
      <c r="Y1582" s="3">
        <f>IFERROR(__xludf.DUMMYFUNCTION("IF(REGEXMATCH(Q1582,""(?i)data science""),1,0)"),1.0)</f>
        <v>1</v>
      </c>
      <c r="Z1582" s="3" t="s">
        <v>45</v>
      </c>
      <c r="AA1582" s="3" t="s">
        <v>67</v>
      </c>
      <c r="AB1582" s="3" t="s">
        <v>66</v>
      </c>
      <c r="AC1582" s="3" t="s">
        <v>67</v>
      </c>
      <c r="AD1582" s="3">
        <v>13.87</v>
      </c>
      <c r="AE1582" s="3" t="s">
        <v>75</v>
      </c>
      <c r="AF1582" s="3">
        <v>5.11</v>
      </c>
      <c r="AG1582" s="3">
        <v>5.68</v>
      </c>
      <c r="AH1582" s="3">
        <v>8.38</v>
      </c>
      <c r="AI1582" s="3">
        <v>7.06</v>
      </c>
      <c r="AJ1582" s="3">
        <v>8.18</v>
      </c>
      <c r="AK1582" s="3">
        <v>7.18</v>
      </c>
      <c r="AL1582" s="3">
        <v>9.46</v>
      </c>
      <c r="AM1582" s="3">
        <v>7.44</v>
      </c>
    </row>
    <row r="1583">
      <c r="A1583" s="3" t="s">
        <v>3210</v>
      </c>
      <c r="B1583" s="3" t="s">
        <v>143</v>
      </c>
      <c r="C1583" s="4">
        <v>18.0</v>
      </c>
      <c r="D1583" s="3" t="s">
        <v>41</v>
      </c>
      <c r="E1583" s="3" t="s">
        <v>82</v>
      </c>
      <c r="F1583" s="5">
        <v>7.06</v>
      </c>
      <c r="G1583" s="3">
        <v>1.0</v>
      </c>
      <c r="H1583" s="5">
        <v>87.66</v>
      </c>
      <c r="I1583" s="3" t="s">
        <v>745</v>
      </c>
      <c r="J1583" s="3">
        <f>IFERROR(__xludf.DUMMYFUNCTION("COUNTA(SPLIT(I1583,"",""))"),3.0)</f>
        <v>3</v>
      </c>
      <c r="K1583" s="3">
        <f>IFERROR(__xludf.DUMMYFUNCTION("IF(REGEXMATCH(I1583,""(?i)literary society""),1,0)"),1.0)</f>
        <v>1</v>
      </c>
      <c r="L1583" s="3">
        <f>IFERROR(__xludf.DUMMYFUNCTION("IF(REGEXMATCH(I1583,""(?i)robotics""),1,0)"),0.0)</f>
        <v>0</v>
      </c>
      <c r="M1583" s="3">
        <f>IFERROR(__xludf.DUMMYFUNCTION("IF(REGEXMATCH(I1583,""(?i)coding club""),1,0)"),0.0)</f>
        <v>0</v>
      </c>
      <c r="N1583" s="3">
        <f>IFERROR(__xludf.DUMMYFUNCTION("IF(REGEXMATCH(I1583,""(?i)entrepreneurship cell""),1,0)"),0.0)</f>
        <v>0</v>
      </c>
      <c r="O1583" s="3">
        <f>IFERROR(__xludf.DUMMYFUNCTION("IF(REGEXMATCH(I1583,""(?i)cultural club""),1,0)"),1.0)</f>
        <v>1</v>
      </c>
      <c r="P1583" s="3">
        <f>IFERROR(__xludf.DUMMYFUNCTION("IF(REGEXMATCH(I1583,""(?i)sports club""),1,0)"),1.0)</f>
        <v>1</v>
      </c>
      <c r="Q1583" s="3" t="s">
        <v>842</v>
      </c>
      <c r="R1583" s="3">
        <f>IFERROR(__xludf.DUMMYFUNCTION("COUNTA(SPLIT(Q1583,"",""))"),4.0)</f>
        <v>4</v>
      </c>
      <c r="S1583" s="3">
        <f>IFERROR(__xludf.DUMMYFUNCTION("IF(REGEXMATCH(Q1583,""(?i)c\+\+""),1,0)"),1.0)</f>
        <v>1</v>
      </c>
      <c r="T1583" s="3">
        <f>IFERROR(__xludf.DUMMYFUNCTION("IF(REGEXMATCH(Q1583,""(?i)machine learning""),1,0)"),1.0)</f>
        <v>1</v>
      </c>
      <c r="U1583" s="3">
        <f>IFERROR(__xludf.DUMMYFUNCTION("IF(REGEXMATCH(Q1583,""(?i)python""),1,0)"),0.0)</f>
        <v>0</v>
      </c>
      <c r="V1583" s="3">
        <f>IFERROR(__xludf.DUMMYFUNCTION("IF(REGEXMATCH(Q1583,""(?i)java""),1,0)"),1.0)</f>
        <v>1</v>
      </c>
      <c r="W1583" s="3">
        <f>IFERROR(__xludf.DUMMYFUNCTION("IF(REGEXMATCH(Q1583,""(?i)sql""),1,0)"),0.0)</f>
        <v>0</v>
      </c>
      <c r="X1583" s="3">
        <f>IFERROR(__xludf.DUMMYFUNCTION("IF(REGEXMATCH(Q1583,""(?i)web development""),1,0)"),0.0)</f>
        <v>0</v>
      </c>
      <c r="Y1583" s="3">
        <f>IFERROR(__xludf.DUMMYFUNCTION("IF(REGEXMATCH(Q1583,""(?i)data science""),1,0)"),1.0)</f>
        <v>1</v>
      </c>
      <c r="Z1583" s="3" t="s">
        <v>55</v>
      </c>
      <c r="AA1583" s="3" t="s">
        <v>48</v>
      </c>
      <c r="AB1583" s="3" t="s">
        <v>66</v>
      </c>
      <c r="AC1583" s="3" t="s">
        <v>46</v>
      </c>
      <c r="AD1583" s="3">
        <v>3.81</v>
      </c>
      <c r="AE1583" s="3" t="s">
        <v>72</v>
      </c>
      <c r="AF1583" s="3">
        <v>6.86</v>
      </c>
      <c r="AG1583" s="3">
        <v>6.52</v>
      </c>
      <c r="AH1583" s="3">
        <v>6.26</v>
      </c>
      <c r="AI1583" s="3">
        <v>5.53</v>
      </c>
      <c r="AJ1583" s="3">
        <v>8.8</v>
      </c>
      <c r="AK1583" s="3">
        <v>7.17</v>
      </c>
      <c r="AL1583" s="3">
        <v>6.56</v>
      </c>
      <c r="AM1583" s="3">
        <v>8.82</v>
      </c>
    </row>
    <row r="1584">
      <c r="A1584" s="3" t="s">
        <v>3211</v>
      </c>
      <c r="B1584" s="3" t="s">
        <v>3212</v>
      </c>
      <c r="C1584" s="4">
        <v>22.0</v>
      </c>
      <c r="D1584" s="3" t="s">
        <v>58</v>
      </c>
      <c r="E1584" s="3" t="s">
        <v>42</v>
      </c>
      <c r="F1584" s="5">
        <v>7.02</v>
      </c>
      <c r="G1584" s="3">
        <v>0.0</v>
      </c>
      <c r="H1584" s="5">
        <v>74.2</v>
      </c>
      <c r="I1584" s="3" t="s">
        <v>179</v>
      </c>
      <c r="J1584" s="3">
        <f>IFERROR(__xludf.DUMMYFUNCTION("COUNTA(SPLIT(I1584,"",""))"),2.0)</f>
        <v>2</v>
      </c>
      <c r="K1584" s="3">
        <f>IFERROR(__xludf.DUMMYFUNCTION("IF(REGEXMATCH(I1584,""(?i)literary society""),1,0)"),0.0)</f>
        <v>0</v>
      </c>
      <c r="L1584" s="3">
        <f>IFERROR(__xludf.DUMMYFUNCTION("IF(REGEXMATCH(I1584,""(?i)robotics""),1,0)"),0.0)</f>
        <v>0</v>
      </c>
      <c r="M1584" s="3">
        <f>IFERROR(__xludf.DUMMYFUNCTION("IF(REGEXMATCH(I1584,""(?i)coding club""),1,0)"),1.0)</f>
        <v>1</v>
      </c>
      <c r="N1584" s="3">
        <f>IFERROR(__xludf.DUMMYFUNCTION("IF(REGEXMATCH(I1584,""(?i)entrepreneurship cell""),1,0)"),1.0)</f>
        <v>1</v>
      </c>
      <c r="O1584" s="3">
        <f>IFERROR(__xludf.DUMMYFUNCTION("IF(REGEXMATCH(I1584,""(?i)cultural club""),1,0)"),0.0)</f>
        <v>0</v>
      </c>
      <c r="P1584" s="3">
        <f>IFERROR(__xludf.DUMMYFUNCTION("IF(REGEXMATCH(I1584,""(?i)sports club""),1,0)"),0.0)</f>
        <v>0</v>
      </c>
      <c r="Q1584" s="3" t="s">
        <v>2359</v>
      </c>
      <c r="R1584" s="3">
        <f>IFERROR(__xludf.DUMMYFUNCTION("COUNTA(SPLIT(Q1584,"",""))"),4.0)</f>
        <v>4</v>
      </c>
      <c r="S1584" s="3">
        <f>IFERROR(__xludf.DUMMYFUNCTION("IF(REGEXMATCH(Q1584,""(?i)c\+\+""),1,0)"),1.0)</f>
        <v>1</v>
      </c>
      <c r="T1584" s="3">
        <f>IFERROR(__xludf.DUMMYFUNCTION("IF(REGEXMATCH(Q1584,""(?i)machine learning""),1,0)"),1.0)</f>
        <v>1</v>
      </c>
      <c r="U1584" s="3">
        <f>IFERROR(__xludf.DUMMYFUNCTION("IF(REGEXMATCH(Q1584,""(?i)python""),1,0)"),1.0)</f>
        <v>1</v>
      </c>
      <c r="V1584" s="3">
        <f>IFERROR(__xludf.DUMMYFUNCTION("IF(REGEXMATCH(Q1584,""(?i)java""),1,0)"),0.0)</f>
        <v>0</v>
      </c>
      <c r="W1584" s="3">
        <f>IFERROR(__xludf.DUMMYFUNCTION("IF(REGEXMATCH(Q1584,""(?i)sql""),1,0)"),0.0)</f>
        <v>0</v>
      </c>
      <c r="X1584" s="3">
        <f>IFERROR(__xludf.DUMMYFUNCTION("IF(REGEXMATCH(Q1584,""(?i)web development""),1,0)"),1.0)</f>
        <v>1</v>
      </c>
      <c r="Y1584" s="3">
        <f>IFERROR(__xludf.DUMMYFUNCTION("IF(REGEXMATCH(Q1584,""(?i)data science""),1,0)"),0.0)</f>
        <v>0</v>
      </c>
      <c r="Z1584" s="3" t="s">
        <v>45</v>
      </c>
      <c r="AA1584" s="3" t="s">
        <v>61</v>
      </c>
      <c r="AB1584" s="3" t="s">
        <v>47</v>
      </c>
      <c r="AC1584" s="3" t="s">
        <v>48</v>
      </c>
      <c r="AD1584" s="3">
        <v>0.0</v>
      </c>
      <c r="AE1584" s="3" t="s">
        <v>49</v>
      </c>
      <c r="AF1584" s="3">
        <v>7.34</v>
      </c>
      <c r="AG1584" s="3">
        <v>7.91</v>
      </c>
      <c r="AH1584" s="3">
        <v>6.75</v>
      </c>
      <c r="AI1584" s="3">
        <v>5.8</v>
      </c>
      <c r="AJ1584" s="3">
        <v>8.0</v>
      </c>
      <c r="AK1584" s="3">
        <v>6.1</v>
      </c>
      <c r="AL1584" s="3">
        <v>7.26</v>
      </c>
      <c r="AM1584" s="3">
        <v>6.98</v>
      </c>
    </row>
    <row r="1585">
      <c r="A1585" s="3" t="s">
        <v>3213</v>
      </c>
      <c r="B1585" s="3" t="s">
        <v>3214</v>
      </c>
      <c r="C1585" s="4">
        <v>23.0</v>
      </c>
      <c r="D1585" s="3" t="s">
        <v>58</v>
      </c>
      <c r="E1585" s="3" t="s">
        <v>70</v>
      </c>
      <c r="F1585" s="5">
        <v>6.7</v>
      </c>
      <c r="G1585" s="3">
        <v>2.0</v>
      </c>
      <c r="H1585" s="5">
        <v>94.74</v>
      </c>
      <c r="I1585" s="3" t="s">
        <v>15</v>
      </c>
      <c r="J1585" s="3">
        <f>IFERROR(__xludf.DUMMYFUNCTION("COUNTA(SPLIT(I1585,"",""))"),1.0)</f>
        <v>1</v>
      </c>
      <c r="K1585" s="3">
        <f>IFERROR(__xludf.DUMMYFUNCTION("IF(REGEXMATCH(I1585,""(?i)literary society""),1,0)"),0.0)</f>
        <v>0</v>
      </c>
      <c r="L1585" s="3">
        <f>IFERROR(__xludf.DUMMYFUNCTION("IF(REGEXMATCH(I1585,""(?i)robotics""),1,0)"),0.0)</f>
        <v>0</v>
      </c>
      <c r="M1585" s="3">
        <f>IFERROR(__xludf.DUMMYFUNCTION("IF(REGEXMATCH(I1585,""(?i)coding club""),1,0)"),0.0)</f>
        <v>0</v>
      </c>
      <c r="N1585" s="3">
        <f>IFERROR(__xludf.DUMMYFUNCTION("IF(REGEXMATCH(I1585,""(?i)entrepreneurship cell""),1,0)"),0.0)</f>
        <v>0</v>
      </c>
      <c r="O1585" s="3">
        <f>IFERROR(__xludf.DUMMYFUNCTION("IF(REGEXMATCH(I1585,""(?i)cultural club""),1,0)"),0.0)</f>
        <v>0</v>
      </c>
      <c r="P1585" s="3">
        <f>IFERROR(__xludf.DUMMYFUNCTION("IF(REGEXMATCH(I1585,""(?i)sports club""),1,0)"),1.0)</f>
        <v>1</v>
      </c>
      <c r="Q1585" s="3" t="s">
        <v>360</v>
      </c>
      <c r="R1585" s="3">
        <f>IFERROR(__xludf.DUMMYFUNCTION("COUNTA(SPLIT(Q1585,"",""))"),2.0)</f>
        <v>2</v>
      </c>
      <c r="S1585" s="3">
        <f>IFERROR(__xludf.DUMMYFUNCTION("IF(REGEXMATCH(Q1585,""(?i)c\+\+""),1,0)"),0.0)</f>
        <v>0</v>
      </c>
      <c r="T1585" s="3">
        <f>IFERROR(__xludf.DUMMYFUNCTION("IF(REGEXMATCH(Q1585,""(?i)machine learning""),1,0)"),1.0)</f>
        <v>1</v>
      </c>
      <c r="U1585" s="3">
        <f>IFERROR(__xludf.DUMMYFUNCTION("IF(REGEXMATCH(Q1585,""(?i)python""),1,0)"),0.0)</f>
        <v>0</v>
      </c>
      <c r="V1585" s="3">
        <f>IFERROR(__xludf.DUMMYFUNCTION("IF(REGEXMATCH(Q1585,""(?i)java""),1,0)"),0.0)</f>
        <v>0</v>
      </c>
      <c r="W1585" s="3">
        <f>IFERROR(__xludf.DUMMYFUNCTION("IF(REGEXMATCH(Q1585,""(?i)sql""),1,0)"),0.0)</f>
        <v>0</v>
      </c>
      <c r="X1585" s="3">
        <f>IFERROR(__xludf.DUMMYFUNCTION("IF(REGEXMATCH(Q1585,""(?i)web development""),1,0)"),0.0)</f>
        <v>0</v>
      </c>
      <c r="Y1585" s="3">
        <f>IFERROR(__xludf.DUMMYFUNCTION("IF(REGEXMATCH(Q1585,""(?i)data science""),1,0)"),1.0)</f>
        <v>1</v>
      </c>
      <c r="Z1585" s="3" t="s">
        <v>45</v>
      </c>
      <c r="AA1585" s="3" t="s">
        <v>46</v>
      </c>
      <c r="AB1585" s="3" t="s">
        <v>47</v>
      </c>
      <c r="AC1585" s="3" t="s">
        <v>48</v>
      </c>
      <c r="AD1585" s="3">
        <v>0.0</v>
      </c>
      <c r="AE1585" s="3" t="s">
        <v>49</v>
      </c>
      <c r="AF1585" s="3">
        <v>5.37</v>
      </c>
      <c r="AG1585" s="3">
        <v>6.5</v>
      </c>
      <c r="AH1585" s="3">
        <v>7.35</v>
      </c>
      <c r="AI1585" s="3">
        <v>8.39</v>
      </c>
      <c r="AJ1585" s="3">
        <v>5.77</v>
      </c>
      <c r="AK1585" s="3">
        <v>7.79</v>
      </c>
      <c r="AL1585" s="3">
        <v>6.94</v>
      </c>
      <c r="AM1585" s="3">
        <v>5.48</v>
      </c>
    </row>
    <row r="1586">
      <c r="A1586" s="3" t="s">
        <v>3215</v>
      </c>
      <c r="B1586" s="3" t="s">
        <v>40</v>
      </c>
      <c r="C1586" s="4">
        <v>23.0</v>
      </c>
      <c r="D1586" s="3" t="s">
        <v>41</v>
      </c>
      <c r="E1586" s="3" t="s">
        <v>92</v>
      </c>
      <c r="F1586" s="5">
        <v>6.51</v>
      </c>
      <c r="G1586" s="3">
        <v>1.0</v>
      </c>
      <c r="H1586" s="5">
        <v>80.2</v>
      </c>
      <c r="I1586" s="3" t="s">
        <v>13</v>
      </c>
      <c r="J1586" s="3">
        <f>IFERROR(__xludf.DUMMYFUNCTION("COUNTA(SPLIT(I1586,"",""))"),1.0)</f>
        <v>1</v>
      </c>
      <c r="K1586" s="3">
        <f>IFERROR(__xludf.DUMMYFUNCTION("IF(REGEXMATCH(I1586,""(?i)literary society""),1,0)"),0.0)</f>
        <v>0</v>
      </c>
      <c r="L1586" s="3">
        <f>IFERROR(__xludf.DUMMYFUNCTION("IF(REGEXMATCH(I1586,""(?i)robotics""),1,0)"),0.0)</f>
        <v>0</v>
      </c>
      <c r="M1586" s="3">
        <f>IFERROR(__xludf.DUMMYFUNCTION("IF(REGEXMATCH(I1586,""(?i)coding club""),1,0)"),0.0)</f>
        <v>0</v>
      </c>
      <c r="N1586" s="3">
        <f>IFERROR(__xludf.DUMMYFUNCTION("IF(REGEXMATCH(I1586,""(?i)entrepreneurship cell""),1,0)"),1.0)</f>
        <v>1</v>
      </c>
      <c r="O1586" s="3">
        <f>IFERROR(__xludf.DUMMYFUNCTION("IF(REGEXMATCH(I1586,""(?i)cultural club""),1,0)"),0.0)</f>
        <v>0</v>
      </c>
      <c r="P1586" s="3">
        <f>IFERROR(__xludf.DUMMYFUNCTION("IF(REGEXMATCH(I1586,""(?i)sports club""),1,0)"),0.0)</f>
        <v>0</v>
      </c>
      <c r="Q1586" s="3" t="s">
        <v>2025</v>
      </c>
      <c r="R1586" s="3">
        <f>IFERROR(__xludf.DUMMYFUNCTION("COUNTA(SPLIT(Q1586,"",""))"),5.0)</f>
        <v>5</v>
      </c>
      <c r="S1586" s="3">
        <f>IFERROR(__xludf.DUMMYFUNCTION("IF(REGEXMATCH(Q1586,""(?i)c\+\+""),1,0)"),0.0)</f>
        <v>0</v>
      </c>
      <c r="T1586" s="3">
        <f>IFERROR(__xludf.DUMMYFUNCTION("IF(REGEXMATCH(Q1586,""(?i)machine learning""),1,0)"),1.0)</f>
        <v>1</v>
      </c>
      <c r="U1586" s="3">
        <f>IFERROR(__xludf.DUMMYFUNCTION("IF(REGEXMATCH(Q1586,""(?i)python""),1,0)"),0.0)</f>
        <v>0</v>
      </c>
      <c r="V1586" s="3">
        <f>IFERROR(__xludf.DUMMYFUNCTION("IF(REGEXMATCH(Q1586,""(?i)java""),1,0)"),1.0)</f>
        <v>1</v>
      </c>
      <c r="W1586" s="3">
        <f>IFERROR(__xludf.DUMMYFUNCTION("IF(REGEXMATCH(Q1586,""(?i)sql""),1,0)"),1.0)</f>
        <v>1</v>
      </c>
      <c r="X1586" s="3">
        <f>IFERROR(__xludf.DUMMYFUNCTION("IF(REGEXMATCH(Q1586,""(?i)web development""),1,0)"),1.0)</f>
        <v>1</v>
      </c>
      <c r="Y1586" s="3">
        <f>IFERROR(__xludf.DUMMYFUNCTION("IF(REGEXMATCH(Q1586,""(?i)data science""),1,0)"),1.0)</f>
        <v>1</v>
      </c>
      <c r="Z1586" s="3" t="s">
        <v>55</v>
      </c>
      <c r="AA1586" s="3" t="s">
        <v>48</v>
      </c>
      <c r="AB1586" s="3" t="s">
        <v>47</v>
      </c>
      <c r="AC1586" s="3" t="s">
        <v>48</v>
      </c>
      <c r="AD1586" s="3">
        <v>0.0</v>
      </c>
      <c r="AE1586" s="3" t="s">
        <v>49</v>
      </c>
      <c r="AF1586" s="3">
        <v>7.72</v>
      </c>
      <c r="AG1586" s="3">
        <v>5.23</v>
      </c>
      <c r="AH1586" s="3">
        <v>6.28</v>
      </c>
      <c r="AI1586" s="3">
        <v>6.31</v>
      </c>
      <c r="AJ1586" s="3">
        <v>7.41</v>
      </c>
      <c r="AK1586" s="3">
        <v>7.53</v>
      </c>
      <c r="AL1586" s="3">
        <v>7.1</v>
      </c>
      <c r="AM1586" s="3">
        <v>4.52</v>
      </c>
    </row>
    <row r="1587">
      <c r="A1587" s="3" t="s">
        <v>3216</v>
      </c>
      <c r="B1587" s="3" t="s">
        <v>91</v>
      </c>
      <c r="C1587" s="4">
        <v>19.0</v>
      </c>
      <c r="D1587" s="3" t="s">
        <v>41</v>
      </c>
      <c r="E1587" s="3" t="s">
        <v>70</v>
      </c>
      <c r="F1587" s="5">
        <v>7.21</v>
      </c>
      <c r="G1587" s="3">
        <v>2.0</v>
      </c>
      <c r="H1587" s="5">
        <v>60.58</v>
      </c>
      <c r="I1587" s="3" t="s">
        <v>10</v>
      </c>
      <c r="J1587" s="3">
        <f>IFERROR(__xludf.DUMMYFUNCTION("COUNTA(SPLIT(I1587,"",""))"),1.0)</f>
        <v>1</v>
      </c>
      <c r="K1587" s="3">
        <f>IFERROR(__xludf.DUMMYFUNCTION("IF(REGEXMATCH(I1587,""(?i)literary society""),1,0)"),1.0)</f>
        <v>1</v>
      </c>
      <c r="L1587" s="3">
        <f>IFERROR(__xludf.DUMMYFUNCTION("IF(REGEXMATCH(I1587,""(?i)robotics""),1,0)"),0.0)</f>
        <v>0</v>
      </c>
      <c r="M1587" s="3">
        <f>IFERROR(__xludf.DUMMYFUNCTION("IF(REGEXMATCH(I1587,""(?i)coding club""),1,0)"),0.0)</f>
        <v>0</v>
      </c>
      <c r="N1587" s="3">
        <f>IFERROR(__xludf.DUMMYFUNCTION("IF(REGEXMATCH(I1587,""(?i)entrepreneurship cell""),1,0)"),0.0)</f>
        <v>0</v>
      </c>
      <c r="O1587" s="3">
        <f>IFERROR(__xludf.DUMMYFUNCTION("IF(REGEXMATCH(I1587,""(?i)cultural club""),1,0)"),0.0)</f>
        <v>0</v>
      </c>
      <c r="P1587" s="3">
        <f>IFERROR(__xludf.DUMMYFUNCTION("IF(REGEXMATCH(I1587,""(?i)sports club""),1,0)"),0.0)</f>
        <v>0</v>
      </c>
      <c r="Q1587" s="3" t="s">
        <v>260</v>
      </c>
      <c r="R1587" s="3">
        <f>IFERROR(__xludf.DUMMYFUNCTION("COUNTA(SPLIT(Q1587,"",""))"),2.0)</f>
        <v>2</v>
      </c>
      <c r="S1587" s="3">
        <f>IFERROR(__xludf.DUMMYFUNCTION("IF(REGEXMATCH(Q1587,""(?i)c\+\+""),1,0)"),0.0)</f>
        <v>0</v>
      </c>
      <c r="T1587" s="3">
        <f>IFERROR(__xludf.DUMMYFUNCTION("IF(REGEXMATCH(Q1587,""(?i)machine learning""),1,0)"),0.0)</f>
        <v>0</v>
      </c>
      <c r="U1587" s="3">
        <f>IFERROR(__xludf.DUMMYFUNCTION("IF(REGEXMATCH(Q1587,""(?i)python""),1,0)"),0.0)</f>
        <v>0</v>
      </c>
      <c r="V1587" s="3">
        <f>IFERROR(__xludf.DUMMYFUNCTION("IF(REGEXMATCH(Q1587,""(?i)java""),1,0)"),0.0)</f>
        <v>0</v>
      </c>
      <c r="W1587" s="3">
        <f>IFERROR(__xludf.DUMMYFUNCTION("IF(REGEXMATCH(Q1587,""(?i)sql""),1,0)"),1.0)</f>
        <v>1</v>
      </c>
      <c r="X1587" s="3">
        <f>IFERROR(__xludf.DUMMYFUNCTION("IF(REGEXMATCH(Q1587,""(?i)web development""),1,0)"),1.0)</f>
        <v>1</v>
      </c>
      <c r="Y1587" s="3">
        <f>IFERROR(__xludf.DUMMYFUNCTION("IF(REGEXMATCH(Q1587,""(?i)data science""),1,0)"),0.0)</f>
        <v>0</v>
      </c>
      <c r="Z1587" s="3" t="s">
        <v>45</v>
      </c>
      <c r="AA1587" s="3" t="s">
        <v>72</v>
      </c>
      <c r="AB1587" s="3" t="s">
        <v>66</v>
      </c>
      <c r="AC1587" s="3" t="s">
        <v>46</v>
      </c>
      <c r="AD1587" s="3">
        <v>4.38</v>
      </c>
      <c r="AE1587" s="3" t="s">
        <v>75</v>
      </c>
      <c r="AF1587" s="3">
        <v>6.06</v>
      </c>
      <c r="AG1587" s="3">
        <v>4.91</v>
      </c>
      <c r="AH1587" s="3">
        <v>8.32</v>
      </c>
      <c r="AI1587" s="3">
        <v>6.77</v>
      </c>
      <c r="AJ1587" s="3">
        <v>7.05</v>
      </c>
      <c r="AK1587" s="3">
        <v>8.0</v>
      </c>
      <c r="AL1587" s="3">
        <v>8.88</v>
      </c>
      <c r="AM1587" s="3">
        <v>7.72</v>
      </c>
    </row>
    <row r="1588">
      <c r="A1588" s="3" t="s">
        <v>3217</v>
      </c>
      <c r="B1588" s="3" t="s">
        <v>3218</v>
      </c>
      <c r="C1588" s="4">
        <v>22.0</v>
      </c>
      <c r="D1588" s="3" t="s">
        <v>58</v>
      </c>
      <c r="E1588" s="3" t="s">
        <v>82</v>
      </c>
      <c r="F1588" s="5">
        <v>7.16</v>
      </c>
      <c r="G1588" s="3">
        <v>0.0</v>
      </c>
      <c r="H1588" s="5">
        <v>97.62</v>
      </c>
      <c r="I1588" s="3" t="s">
        <v>182</v>
      </c>
      <c r="J1588" s="3">
        <f>IFERROR(__xludf.DUMMYFUNCTION("COUNTA(SPLIT(I1588,"",""))"),2.0)</f>
        <v>2</v>
      </c>
      <c r="K1588" s="3">
        <f>IFERROR(__xludf.DUMMYFUNCTION("IF(REGEXMATCH(I1588,""(?i)literary society""),1,0)"),1.0)</f>
        <v>1</v>
      </c>
      <c r="L1588" s="3">
        <f>IFERROR(__xludf.DUMMYFUNCTION("IF(REGEXMATCH(I1588,""(?i)robotics""),1,0)"),1.0)</f>
        <v>1</v>
      </c>
      <c r="M1588" s="3">
        <f>IFERROR(__xludf.DUMMYFUNCTION("IF(REGEXMATCH(I1588,""(?i)coding club""),1,0)"),0.0)</f>
        <v>0</v>
      </c>
      <c r="N1588" s="3">
        <f>IFERROR(__xludf.DUMMYFUNCTION("IF(REGEXMATCH(I1588,""(?i)entrepreneurship cell""),1,0)"),0.0)</f>
        <v>0</v>
      </c>
      <c r="O1588" s="3">
        <f>IFERROR(__xludf.DUMMYFUNCTION("IF(REGEXMATCH(I1588,""(?i)cultural club""),1,0)"),0.0)</f>
        <v>0</v>
      </c>
      <c r="P1588" s="3">
        <f>IFERROR(__xludf.DUMMYFUNCTION("IF(REGEXMATCH(I1588,""(?i)sports club""),1,0)"),0.0)</f>
        <v>0</v>
      </c>
      <c r="Q1588" s="3" t="s">
        <v>643</v>
      </c>
      <c r="R1588" s="3">
        <f>IFERROR(__xludf.DUMMYFUNCTION("COUNTA(SPLIT(Q1588,"",""))"),3.0)</f>
        <v>3</v>
      </c>
      <c r="S1588" s="3">
        <f>IFERROR(__xludf.DUMMYFUNCTION("IF(REGEXMATCH(Q1588,""(?i)c\+\+""),1,0)"),0.0)</f>
        <v>0</v>
      </c>
      <c r="T1588" s="3">
        <f>IFERROR(__xludf.DUMMYFUNCTION("IF(REGEXMATCH(Q1588,""(?i)machine learning""),1,0)"),1.0)</f>
        <v>1</v>
      </c>
      <c r="U1588" s="3">
        <f>IFERROR(__xludf.DUMMYFUNCTION("IF(REGEXMATCH(Q1588,""(?i)python""),1,0)"),0.0)</f>
        <v>0</v>
      </c>
      <c r="V1588" s="3">
        <f>IFERROR(__xludf.DUMMYFUNCTION("IF(REGEXMATCH(Q1588,""(?i)java""),1,0)"),0.0)</f>
        <v>0</v>
      </c>
      <c r="W1588" s="3">
        <f>IFERROR(__xludf.DUMMYFUNCTION("IF(REGEXMATCH(Q1588,""(?i)sql""),1,0)"),0.0)</f>
        <v>0</v>
      </c>
      <c r="X1588" s="3">
        <f>IFERROR(__xludf.DUMMYFUNCTION("IF(REGEXMATCH(Q1588,""(?i)web development""),1,0)"),1.0)</f>
        <v>1</v>
      </c>
      <c r="Y1588" s="3">
        <f>IFERROR(__xludf.DUMMYFUNCTION("IF(REGEXMATCH(Q1588,""(?i)data science""),1,0)"),1.0)</f>
        <v>1</v>
      </c>
      <c r="Z1588" s="3" t="s">
        <v>55</v>
      </c>
      <c r="AA1588" s="3" t="s">
        <v>48</v>
      </c>
      <c r="AB1588" s="3" t="s">
        <v>66</v>
      </c>
      <c r="AC1588" s="3" t="s">
        <v>67</v>
      </c>
      <c r="AD1588" s="3">
        <v>19.22</v>
      </c>
      <c r="AE1588" s="3" t="s">
        <v>61</v>
      </c>
      <c r="AF1588" s="3">
        <v>9.73</v>
      </c>
      <c r="AG1588" s="3">
        <v>7.09</v>
      </c>
      <c r="AH1588" s="3">
        <v>5.59</v>
      </c>
      <c r="AI1588" s="3">
        <v>6.97</v>
      </c>
      <c r="AJ1588" s="3">
        <v>6.04</v>
      </c>
      <c r="AK1588" s="3">
        <v>7.98</v>
      </c>
      <c r="AL1588" s="3">
        <v>7.04</v>
      </c>
      <c r="AM1588" s="3">
        <v>6.86</v>
      </c>
    </row>
    <row r="1589">
      <c r="A1589" s="3" t="s">
        <v>3219</v>
      </c>
      <c r="B1589" s="3" t="s">
        <v>91</v>
      </c>
      <c r="C1589" s="4">
        <v>21.0</v>
      </c>
      <c r="D1589" s="3" t="s">
        <v>41</v>
      </c>
      <c r="E1589" s="3" t="s">
        <v>59</v>
      </c>
      <c r="F1589" s="5">
        <v>7.22</v>
      </c>
      <c r="G1589" s="3">
        <v>0.0</v>
      </c>
      <c r="H1589" s="5">
        <v>91.71</v>
      </c>
      <c r="I1589" s="3" t="s">
        <v>10</v>
      </c>
      <c r="J1589" s="3">
        <f>IFERROR(__xludf.DUMMYFUNCTION("COUNTA(SPLIT(I1589,"",""))"),1.0)</f>
        <v>1</v>
      </c>
      <c r="K1589" s="3">
        <f>IFERROR(__xludf.DUMMYFUNCTION("IF(REGEXMATCH(I1589,""(?i)literary society""),1,0)"),1.0)</f>
        <v>1</v>
      </c>
      <c r="L1589" s="3">
        <f>IFERROR(__xludf.DUMMYFUNCTION("IF(REGEXMATCH(I1589,""(?i)robotics""),1,0)"),0.0)</f>
        <v>0</v>
      </c>
      <c r="M1589" s="3">
        <f>IFERROR(__xludf.DUMMYFUNCTION("IF(REGEXMATCH(I1589,""(?i)coding club""),1,0)"),0.0)</f>
        <v>0</v>
      </c>
      <c r="N1589" s="3">
        <f>IFERROR(__xludf.DUMMYFUNCTION("IF(REGEXMATCH(I1589,""(?i)entrepreneurship cell""),1,0)"),0.0)</f>
        <v>0</v>
      </c>
      <c r="O1589" s="3">
        <f>IFERROR(__xludf.DUMMYFUNCTION("IF(REGEXMATCH(I1589,""(?i)cultural club""),1,0)"),0.0)</f>
        <v>0</v>
      </c>
      <c r="P1589" s="3">
        <f>IFERROR(__xludf.DUMMYFUNCTION("IF(REGEXMATCH(I1589,""(?i)sports club""),1,0)"),0.0)</f>
        <v>0</v>
      </c>
      <c r="Q1589" s="3" t="s">
        <v>1310</v>
      </c>
      <c r="R1589" s="3">
        <f>IFERROR(__xludf.DUMMYFUNCTION("COUNTA(SPLIT(Q1589,"",""))"),2.0)</f>
        <v>2</v>
      </c>
      <c r="S1589" s="3">
        <f>IFERROR(__xludf.DUMMYFUNCTION("IF(REGEXMATCH(Q1589,""(?i)c\+\+""),1,0)"),1.0)</f>
        <v>1</v>
      </c>
      <c r="T1589" s="3">
        <f>IFERROR(__xludf.DUMMYFUNCTION("IF(REGEXMATCH(Q1589,""(?i)machine learning""),1,0)"),0.0)</f>
        <v>0</v>
      </c>
      <c r="U1589" s="3">
        <f>IFERROR(__xludf.DUMMYFUNCTION("IF(REGEXMATCH(Q1589,""(?i)python""),1,0)"),1.0)</f>
        <v>1</v>
      </c>
      <c r="V1589" s="3">
        <f>IFERROR(__xludf.DUMMYFUNCTION("IF(REGEXMATCH(Q1589,""(?i)java""),1,0)"),0.0)</f>
        <v>0</v>
      </c>
      <c r="W1589" s="3">
        <f>IFERROR(__xludf.DUMMYFUNCTION("IF(REGEXMATCH(Q1589,""(?i)sql""),1,0)"),0.0)</f>
        <v>0</v>
      </c>
      <c r="X1589" s="3">
        <f>IFERROR(__xludf.DUMMYFUNCTION("IF(REGEXMATCH(Q1589,""(?i)web development""),1,0)"),0.0)</f>
        <v>0</v>
      </c>
      <c r="Y1589" s="3">
        <f>IFERROR(__xludf.DUMMYFUNCTION("IF(REGEXMATCH(Q1589,""(?i)data science""),1,0)"),0.0)</f>
        <v>0</v>
      </c>
      <c r="Z1589" s="3" t="s">
        <v>55</v>
      </c>
      <c r="AA1589" s="3" t="s">
        <v>48</v>
      </c>
      <c r="AB1589" s="3" t="s">
        <v>47</v>
      </c>
      <c r="AC1589" s="3" t="s">
        <v>48</v>
      </c>
      <c r="AD1589" s="3">
        <v>0.0</v>
      </c>
      <c r="AE1589" s="3" t="s">
        <v>49</v>
      </c>
      <c r="AF1589" s="3">
        <v>6.82</v>
      </c>
      <c r="AG1589" s="3">
        <v>10.0</v>
      </c>
      <c r="AH1589" s="3">
        <v>7.3</v>
      </c>
      <c r="AI1589" s="3">
        <v>6.25</v>
      </c>
      <c r="AJ1589" s="3">
        <v>6.57</v>
      </c>
      <c r="AK1589" s="3">
        <v>8.15</v>
      </c>
      <c r="AL1589" s="3">
        <v>7.11</v>
      </c>
      <c r="AM1589" s="3">
        <v>5.56</v>
      </c>
    </row>
    <row r="1590">
      <c r="A1590" s="3" t="s">
        <v>3220</v>
      </c>
      <c r="B1590" s="3" t="s">
        <v>256</v>
      </c>
      <c r="C1590" s="4">
        <v>20.0</v>
      </c>
      <c r="D1590" s="3" t="s">
        <v>58</v>
      </c>
      <c r="E1590" s="3" t="s">
        <v>52</v>
      </c>
      <c r="F1590" s="5">
        <v>7.02</v>
      </c>
      <c r="G1590" s="3">
        <v>0.0</v>
      </c>
      <c r="H1590" s="5">
        <v>89.66</v>
      </c>
      <c r="I1590" s="3" t="s">
        <v>153</v>
      </c>
      <c r="J1590" s="3">
        <f>IFERROR(__xludf.DUMMYFUNCTION("COUNTA(SPLIT(I1590,"",""))"),2.0)</f>
        <v>2</v>
      </c>
      <c r="K1590" s="3">
        <f>IFERROR(__xludf.DUMMYFUNCTION("IF(REGEXMATCH(I1590,""(?i)literary society""),1,0)"),0.0)</f>
        <v>0</v>
      </c>
      <c r="L1590" s="3">
        <f>IFERROR(__xludf.DUMMYFUNCTION("IF(REGEXMATCH(I1590,""(?i)robotics""),1,0)"),0.0)</f>
        <v>0</v>
      </c>
      <c r="M1590" s="3">
        <f>IFERROR(__xludf.DUMMYFUNCTION("IF(REGEXMATCH(I1590,""(?i)coding club""),1,0)"),1.0)</f>
        <v>1</v>
      </c>
      <c r="N1590" s="3">
        <f>IFERROR(__xludf.DUMMYFUNCTION("IF(REGEXMATCH(I1590,""(?i)entrepreneurship cell""),1,0)"),0.0)</f>
        <v>0</v>
      </c>
      <c r="O1590" s="3">
        <f>IFERROR(__xludf.DUMMYFUNCTION("IF(REGEXMATCH(I1590,""(?i)cultural club""),1,0)"),0.0)</f>
        <v>0</v>
      </c>
      <c r="P1590" s="3">
        <f>IFERROR(__xludf.DUMMYFUNCTION("IF(REGEXMATCH(I1590,""(?i)sports club""),1,0)"),1.0)</f>
        <v>1</v>
      </c>
      <c r="Q1590" s="3" t="s">
        <v>154</v>
      </c>
      <c r="R1590" s="3">
        <f>IFERROR(__xludf.DUMMYFUNCTION("COUNTA(SPLIT(Q1590,"",""))"),5.0)</f>
        <v>5</v>
      </c>
      <c r="S1590" s="3">
        <f>IFERROR(__xludf.DUMMYFUNCTION("IF(REGEXMATCH(Q1590,""(?i)c\+\+""),1,0)"),1.0)</f>
        <v>1</v>
      </c>
      <c r="T1590" s="3">
        <f>IFERROR(__xludf.DUMMYFUNCTION("IF(REGEXMATCH(Q1590,""(?i)machine learning""),1,0)"),0.0)</f>
        <v>0</v>
      </c>
      <c r="U1590" s="3">
        <f>IFERROR(__xludf.DUMMYFUNCTION("IF(REGEXMATCH(Q1590,""(?i)python""),1,0)"),1.0)</f>
        <v>1</v>
      </c>
      <c r="V1590" s="3">
        <f>IFERROR(__xludf.DUMMYFUNCTION("IF(REGEXMATCH(Q1590,""(?i)java""),1,0)"),1.0)</f>
        <v>1</v>
      </c>
      <c r="W1590" s="3">
        <f>IFERROR(__xludf.DUMMYFUNCTION("IF(REGEXMATCH(Q1590,""(?i)sql""),1,0)"),1.0)</f>
        <v>1</v>
      </c>
      <c r="X1590" s="3">
        <f>IFERROR(__xludf.DUMMYFUNCTION("IF(REGEXMATCH(Q1590,""(?i)web development""),1,0)"),0.0)</f>
        <v>0</v>
      </c>
      <c r="Y1590" s="3">
        <f>IFERROR(__xludf.DUMMYFUNCTION("IF(REGEXMATCH(Q1590,""(?i)data science""),1,0)"),1.0)</f>
        <v>1</v>
      </c>
      <c r="Z1590" s="3" t="s">
        <v>45</v>
      </c>
      <c r="AA1590" s="3" t="s">
        <v>67</v>
      </c>
      <c r="AB1590" s="3" t="s">
        <v>66</v>
      </c>
      <c r="AC1590" s="3" t="s">
        <v>61</v>
      </c>
      <c r="AD1590" s="3">
        <v>14.79</v>
      </c>
      <c r="AE1590" s="3" t="s">
        <v>106</v>
      </c>
      <c r="AF1590" s="3">
        <v>6.86</v>
      </c>
      <c r="AG1590" s="3">
        <v>7.65</v>
      </c>
      <c r="AH1590" s="3">
        <v>8.4</v>
      </c>
      <c r="AI1590" s="3">
        <v>7.33</v>
      </c>
      <c r="AJ1590" s="3">
        <v>6.03</v>
      </c>
      <c r="AK1590" s="3">
        <v>6.1</v>
      </c>
      <c r="AL1590" s="3">
        <v>7.73</v>
      </c>
      <c r="AM1590" s="3">
        <v>6.04</v>
      </c>
    </row>
    <row r="1591">
      <c r="A1591" s="3" t="s">
        <v>3221</v>
      </c>
      <c r="B1591" s="3" t="s">
        <v>212</v>
      </c>
      <c r="C1591" s="4">
        <v>22.0</v>
      </c>
      <c r="D1591" s="3" t="s">
        <v>41</v>
      </c>
      <c r="E1591" s="3" t="s">
        <v>82</v>
      </c>
      <c r="F1591" s="5">
        <v>6.7</v>
      </c>
      <c r="G1591" s="3">
        <v>2.0</v>
      </c>
      <c r="H1591" s="5">
        <v>65.67</v>
      </c>
      <c r="I1591" s="3" t="s">
        <v>15</v>
      </c>
      <c r="J1591" s="3">
        <f>IFERROR(__xludf.DUMMYFUNCTION("COUNTA(SPLIT(I1591,"",""))"),1.0)</f>
        <v>1</v>
      </c>
      <c r="K1591" s="3">
        <f>IFERROR(__xludf.DUMMYFUNCTION("IF(REGEXMATCH(I1591,""(?i)literary society""),1,0)"),0.0)</f>
        <v>0</v>
      </c>
      <c r="L1591" s="3">
        <f>IFERROR(__xludf.DUMMYFUNCTION("IF(REGEXMATCH(I1591,""(?i)robotics""),1,0)"),0.0)</f>
        <v>0</v>
      </c>
      <c r="M1591" s="3">
        <f>IFERROR(__xludf.DUMMYFUNCTION("IF(REGEXMATCH(I1591,""(?i)coding club""),1,0)"),0.0)</f>
        <v>0</v>
      </c>
      <c r="N1591" s="3">
        <f>IFERROR(__xludf.DUMMYFUNCTION("IF(REGEXMATCH(I1591,""(?i)entrepreneurship cell""),1,0)"),0.0)</f>
        <v>0</v>
      </c>
      <c r="O1591" s="3">
        <f>IFERROR(__xludf.DUMMYFUNCTION("IF(REGEXMATCH(I1591,""(?i)cultural club""),1,0)"),0.0)</f>
        <v>0</v>
      </c>
      <c r="P1591" s="3">
        <f>IFERROR(__xludf.DUMMYFUNCTION("IF(REGEXMATCH(I1591,""(?i)sports club""),1,0)"),1.0)</f>
        <v>1</v>
      </c>
      <c r="Q1591" s="3" t="s">
        <v>1859</v>
      </c>
      <c r="R1591" s="3">
        <f>IFERROR(__xludf.DUMMYFUNCTION("COUNTA(SPLIT(Q1591,"",""))"),5.0)</f>
        <v>5</v>
      </c>
      <c r="S1591" s="3">
        <f>IFERROR(__xludf.DUMMYFUNCTION("IF(REGEXMATCH(Q1591,""(?i)c\+\+""),1,0)"),1.0)</f>
        <v>1</v>
      </c>
      <c r="T1591" s="3">
        <f>IFERROR(__xludf.DUMMYFUNCTION("IF(REGEXMATCH(Q1591,""(?i)machine learning""),1,0)"),1.0)</f>
        <v>1</v>
      </c>
      <c r="U1591" s="3">
        <f>IFERROR(__xludf.DUMMYFUNCTION("IF(REGEXMATCH(Q1591,""(?i)python""),1,0)"),0.0)</f>
        <v>0</v>
      </c>
      <c r="V1591" s="3">
        <f>IFERROR(__xludf.DUMMYFUNCTION("IF(REGEXMATCH(Q1591,""(?i)java""),1,0)"),0.0)</f>
        <v>0</v>
      </c>
      <c r="W1591" s="3">
        <f>IFERROR(__xludf.DUMMYFUNCTION("IF(REGEXMATCH(Q1591,""(?i)sql""),1,0)"),1.0)</f>
        <v>1</v>
      </c>
      <c r="X1591" s="3">
        <f>IFERROR(__xludf.DUMMYFUNCTION("IF(REGEXMATCH(Q1591,""(?i)web development""),1,0)"),1.0)</f>
        <v>1</v>
      </c>
      <c r="Y1591" s="3">
        <f>IFERROR(__xludf.DUMMYFUNCTION("IF(REGEXMATCH(Q1591,""(?i)data science""),1,0)"),1.0)</f>
        <v>1</v>
      </c>
      <c r="Z1591" s="3" t="s">
        <v>45</v>
      </c>
      <c r="AA1591" s="3" t="s">
        <v>67</v>
      </c>
      <c r="AB1591" s="3" t="s">
        <v>66</v>
      </c>
      <c r="AC1591" s="3" t="s">
        <v>61</v>
      </c>
      <c r="AD1591" s="3">
        <v>3.06</v>
      </c>
      <c r="AE1591" s="3" t="s">
        <v>61</v>
      </c>
      <c r="AF1591" s="3">
        <v>6.63</v>
      </c>
      <c r="AG1591" s="3">
        <v>7.23</v>
      </c>
      <c r="AH1591" s="3">
        <v>6.01</v>
      </c>
      <c r="AI1591" s="3">
        <v>5.43</v>
      </c>
      <c r="AJ1591" s="3">
        <v>5.94</v>
      </c>
      <c r="AK1591" s="3">
        <v>7.38</v>
      </c>
      <c r="AL1591" s="3">
        <v>6.84</v>
      </c>
      <c r="AM1591" s="3">
        <v>8.11</v>
      </c>
    </row>
    <row r="1592">
      <c r="A1592" s="3" t="s">
        <v>3222</v>
      </c>
      <c r="B1592" s="3" t="s">
        <v>3223</v>
      </c>
      <c r="C1592" s="4">
        <v>22.0</v>
      </c>
      <c r="D1592" s="3" t="s">
        <v>58</v>
      </c>
      <c r="E1592" s="3" t="s">
        <v>59</v>
      </c>
      <c r="F1592" s="5">
        <v>7.11</v>
      </c>
      <c r="G1592" s="3">
        <v>1.0</v>
      </c>
      <c r="H1592" s="5">
        <v>69.96</v>
      </c>
      <c r="I1592" s="3" t="s">
        <v>285</v>
      </c>
      <c r="J1592" s="3">
        <f>IFERROR(__xludf.DUMMYFUNCTION("COUNTA(SPLIT(I1592,"",""))"),3.0)</f>
        <v>3</v>
      </c>
      <c r="K1592" s="3">
        <f>IFERROR(__xludf.DUMMYFUNCTION("IF(REGEXMATCH(I1592,""(?i)literary society""),1,0)"),0.0)</f>
        <v>0</v>
      </c>
      <c r="L1592" s="3">
        <f>IFERROR(__xludf.DUMMYFUNCTION("IF(REGEXMATCH(I1592,""(?i)robotics""),1,0)"),0.0)</f>
        <v>0</v>
      </c>
      <c r="M1592" s="3">
        <f>IFERROR(__xludf.DUMMYFUNCTION("IF(REGEXMATCH(I1592,""(?i)coding club""),1,0)"),1.0)</f>
        <v>1</v>
      </c>
      <c r="N1592" s="3">
        <f>IFERROR(__xludf.DUMMYFUNCTION("IF(REGEXMATCH(I1592,""(?i)entrepreneurship cell""),1,0)"),0.0)</f>
        <v>0</v>
      </c>
      <c r="O1592" s="3">
        <f>IFERROR(__xludf.DUMMYFUNCTION("IF(REGEXMATCH(I1592,""(?i)cultural club""),1,0)"),1.0)</f>
        <v>1</v>
      </c>
      <c r="P1592" s="3">
        <f>IFERROR(__xludf.DUMMYFUNCTION("IF(REGEXMATCH(I1592,""(?i)sports club""),1,0)"),1.0)</f>
        <v>1</v>
      </c>
      <c r="Q1592" s="3" t="s">
        <v>395</v>
      </c>
      <c r="R1592" s="3">
        <f>IFERROR(__xludf.DUMMYFUNCTION("COUNTA(SPLIT(Q1592,"",""))"),2.0)</f>
        <v>2</v>
      </c>
      <c r="S1592" s="3">
        <f>IFERROR(__xludf.DUMMYFUNCTION("IF(REGEXMATCH(Q1592,""(?i)c\+\+""),1,0)"),1.0)</f>
        <v>1</v>
      </c>
      <c r="T1592" s="3">
        <f>IFERROR(__xludf.DUMMYFUNCTION("IF(REGEXMATCH(Q1592,""(?i)machine learning""),1,0)"),0.0)</f>
        <v>0</v>
      </c>
      <c r="U1592" s="3">
        <f>IFERROR(__xludf.DUMMYFUNCTION("IF(REGEXMATCH(Q1592,""(?i)python""),1,0)"),0.0)</f>
        <v>0</v>
      </c>
      <c r="V1592" s="3">
        <f>IFERROR(__xludf.DUMMYFUNCTION("IF(REGEXMATCH(Q1592,""(?i)java""),1,0)"),0.0)</f>
        <v>0</v>
      </c>
      <c r="W1592" s="3">
        <f>IFERROR(__xludf.DUMMYFUNCTION("IF(REGEXMATCH(Q1592,""(?i)sql""),1,0)"),0.0)</f>
        <v>0</v>
      </c>
      <c r="X1592" s="3">
        <f>IFERROR(__xludf.DUMMYFUNCTION("IF(REGEXMATCH(Q1592,""(?i)web development""),1,0)"),0.0)</f>
        <v>0</v>
      </c>
      <c r="Y1592" s="3">
        <f>IFERROR(__xludf.DUMMYFUNCTION("IF(REGEXMATCH(Q1592,""(?i)data science""),1,0)"),1.0)</f>
        <v>1</v>
      </c>
      <c r="Z1592" s="3" t="s">
        <v>55</v>
      </c>
      <c r="AA1592" s="3" t="s">
        <v>48</v>
      </c>
      <c r="AB1592" s="3" t="s">
        <v>47</v>
      </c>
      <c r="AC1592" s="3" t="s">
        <v>48</v>
      </c>
      <c r="AD1592" s="3">
        <v>0.0</v>
      </c>
      <c r="AE1592" s="3" t="s">
        <v>49</v>
      </c>
      <c r="AF1592" s="3">
        <v>8.53</v>
      </c>
      <c r="AG1592" s="3">
        <v>6.22</v>
      </c>
      <c r="AH1592" s="3">
        <v>8.17</v>
      </c>
      <c r="AI1592" s="3">
        <v>8.5</v>
      </c>
      <c r="AJ1592" s="3">
        <v>6.18</v>
      </c>
      <c r="AK1592" s="3">
        <v>5.54</v>
      </c>
      <c r="AL1592" s="3">
        <v>7.3</v>
      </c>
      <c r="AM1592" s="3">
        <v>6.45</v>
      </c>
    </row>
    <row r="1593">
      <c r="A1593" s="3" t="s">
        <v>3224</v>
      </c>
      <c r="B1593" s="3" t="s">
        <v>288</v>
      </c>
      <c r="C1593" s="4">
        <v>22.0</v>
      </c>
      <c r="D1593" s="3" t="s">
        <v>41</v>
      </c>
      <c r="E1593" s="3" t="s">
        <v>52</v>
      </c>
      <c r="F1593" s="5">
        <v>7.23</v>
      </c>
      <c r="G1593" s="3">
        <v>1.0</v>
      </c>
      <c r="H1593" s="5">
        <v>94.12</v>
      </c>
      <c r="I1593" s="3" t="s">
        <v>12</v>
      </c>
      <c r="J1593" s="3">
        <f>IFERROR(__xludf.DUMMYFUNCTION("COUNTA(SPLIT(I1593,"",""))"),1.0)</f>
        <v>1</v>
      </c>
      <c r="K1593" s="3">
        <f>IFERROR(__xludf.DUMMYFUNCTION("IF(REGEXMATCH(I1593,""(?i)literary society""),1,0)"),0.0)</f>
        <v>0</v>
      </c>
      <c r="L1593" s="3">
        <f>IFERROR(__xludf.DUMMYFUNCTION("IF(REGEXMATCH(I1593,""(?i)robotics""),1,0)"),0.0)</f>
        <v>0</v>
      </c>
      <c r="M1593" s="3">
        <f>IFERROR(__xludf.DUMMYFUNCTION("IF(REGEXMATCH(I1593,""(?i)coding club""),1,0)"),1.0)</f>
        <v>1</v>
      </c>
      <c r="N1593" s="3">
        <f>IFERROR(__xludf.DUMMYFUNCTION("IF(REGEXMATCH(I1593,""(?i)entrepreneurship cell""),1,0)"),0.0)</f>
        <v>0</v>
      </c>
      <c r="O1593" s="3">
        <f>IFERROR(__xludf.DUMMYFUNCTION("IF(REGEXMATCH(I1593,""(?i)cultural club""),1,0)"),0.0)</f>
        <v>0</v>
      </c>
      <c r="P1593" s="3">
        <f>IFERROR(__xludf.DUMMYFUNCTION("IF(REGEXMATCH(I1593,""(?i)sports club""),1,0)"),0.0)</f>
        <v>0</v>
      </c>
      <c r="Q1593" s="3" t="s">
        <v>2661</v>
      </c>
      <c r="R1593" s="3">
        <f>IFERROR(__xludf.DUMMYFUNCTION("COUNTA(SPLIT(Q1593,"",""))"),4.0)</f>
        <v>4</v>
      </c>
      <c r="S1593" s="3">
        <f>IFERROR(__xludf.DUMMYFUNCTION("IF(REGEXMATCH(Q1593,""(?i)c\+\+""),1,0)"),1.0)</f>
        <v>1</v>
      </c>
      <c r="T1593" s="3">
        <f>IFERROR(__xludf.DUMMYFUNCTION("IF(REGEXMATCH(Q1593,""(?i)machine learning""),1,0)"),0.0)</f>
        <v>0</v>
      </c>
      <c r="U1593" s="3">
        <f>IFERROR(__xludf.DUMMYFUNCTION("IF(REGEXMATCH(Q1593,""(?i)python""),1,0)"),1.0)</f>
        <v>1</v>
      </c>
      <c r="V1593" s="3">
        <f>IFERROR(__xludf.DUMMYFUNCTION("IF(REGEXMATCH(Q1593,""(?i)java""),1,0)"),1.0)</f>
        <v>1</v>
      </c>
      <c r="W1593" s="3">
        <f>IFERROR(__xludf.DUMMYFUNCTION("IF(REGEXMATCH(Q1593,""(?i)sql""),1,0)"),1.0)</f>
        <v>1</v>
      </c>
      <c r="X1593" s="3">
        <f>IFERROR(__xludf.DUMMYFUNCTION("IF(REGEXMATCH(Q1593,""(?i)web development""),1,0)"),0.0)</f>
        <v>0</v>
      </c>
      <c r="Y1593" s="3">
        <f>IFERROR(__xludf.DUMMYFUNCTION("IF(REGEXMATCH(Q1593,""(?i)data science""),1,0)"),0.0)</f>
        <v>0</v>
      </c>
      <c r="Z1593" s="3" t="s">
        <v>55</v>
      </c>
      <c r="AA1593" s="3" t="s">
        <v>48</v>
      </c>
      <c r="AB1593" s="3" t="s">
        <v>66</v>
      </c>
      <c r="AC1593" s="3" t="s">
        <v>67</v>
      </c>
      <c r="AD1593" s="3">
        <v>16.7</v>
      </c>
      <c r="AE1593" s="3" t="s">
        <v>72</v>
      </c>
      <c r="AF1593" s="3">
        <v>7.72</v>
      </c>
      <c r="AG1593" s="3">
        <v>10.0</v>
      </c>
      <c r="AH1593" s="3">
        <v>7.46</v>
      </c>
      <c r="AI1593" s="3">
        <v>7.02</v>
      </c>
      <c r="AJ1593" s="3">
        <v>5.9</v>
      </c>
      <c r="AK1593" s="3">
        <v>5.11</v>
      </c>
      <c r="AL1593" s="3">
        <v>8.17</v>
      </c>
      <c r="AM1593" s="3">
        <v>6.45</v>
      </c>
    </row>
    <row r="1594">
      <c r="A1594" s="3" t="s">
        <v>3225</v>
      </c>
      <c r="B1594" s="3" t="s">
        <v>3226</v>
      </c>
      <c r="C1594" s="4">
        <v>20.0</v>
      </c>
      <c r="D1594" s="3" t="s">
        <v>41</v>
      </c>
      <c r="E1594" s="3" t="s">
        <v>70</v>
      </c>
      <c r="F1594" s="5">
        <v>7.16</v>
      </c>
      <c r="G1594" s="3">
        <v>0.0</v>
      </c>
      <c r="H1594" s="5">
        <v>91.52</v>
      </c>
      <c r="I1594" s="3" t="s">
        <v>350</v>
      </c>
      <c r="J1594" s="3">
        <f>IFERROR(__xludf.DUMMYFUNCTION("COUNTA(SPLIT(I1594,"",""))"),3.0)</f>
        <v>3</v>
      </c>
      <c r="K1594" s="3">
        <f>IFERROR(__xludf.DUMMYFUNCTION("IF(REGEXMATCH(I1594,""(?i)literary society""),1,0)"),1.0)</f>
        <v>1</v>
      </c>
      <c r="L1594" s="3">
        <f>IFERROR(__xludf.DUMMYFUNCTION("IF(REGEXMATCH(I1594,""(?i)robotics""),1,0)"),0.0)</f>
        <v>0</v>
      </c>
      <c r="M1594" s="3">
        <f>IFERROR(__xludf.DUMMYFUNCTION("IF(REGEXMATCH(I1594,""(?i)coding club""),1,0)"),1.0)</f>
        <v>1</v>
      </c>
      <c r="N1594" s="3">
        <f>IFERROR(__xludf.DUMMYFUNCTION("IF(REGEXMATCH(I1594,""(?i)entrepreneurship cell""),1,0)"),0.0)</f>
        <v>0</v>
      </c>
      <c r="O1594" s="3">
        <f>IFERROR(__xludf.DUMMYFUNCTION("IF(REGEXMATCH(I1594,""(?i)cultural club""),1,0)"),0.0)</f>
        <v>0</v>
      </c>
      <c r="P1594" s="3">
        <f>IFERROR(__xludf.DUMMYFUNCTION("IF(REGEXMATCH(I1594,""(?i)sports club""),1,0)"),1.0)</f>
        <v>1</v>
      </c>
      <c r="Q1594" s="3" t="s">
        <v>867</v>
      </c>
      <c r="R1594" s="3">
        <f>IFERROR(__xludf.DUMMYFUNCTION("COUNTA(SPLIT(Q1594,"",""))"),2.0)</f>
        <v>2</v>
      </c>
      <c r="S1594" s="3">
        <f>IFERROR(__xludf.DUMMYFUNCTION("IF(REGEXMATCH(Q1594,""(?i)c\+\+""),1,0)"),1.0)</f>
        <v>1</v>
      </c>
      <c r="T1594" s="3">
        <f>IFERROR(__xludf.DUMMYFUNCTION("IF(REGEXMATCH(Q1594,""(?i)machine learning""),1,0)"),0.0)</f>
        <v>0</v>
      </c>
      <c r="U1594" s="3">
        <f>IFERROR(__xludf.DUMMYFUNCTION("IF(REGEXMATCH(Q1594,""(?i)python""),1,0)"),0.0)</f>
        <v>0</v>
      </c>
      <c r="V1594" s="3">
        <f>IFERROR(__xludf.DUMMYFUNCTION("IF(REGEXMATCH(Q1594,""(?i)java""),1,0)"),0.0)</f>
        <v>0</v>
      </c>
      <c r="W1594" s="3">
        <f>IFERROR(__xludf.DUMMYFUNCTION("IF(REGEXMATCH(Q1594,""(?i)sql""),1,0)"),0.0)</f>
        <v>0</v>
      </c>
      <c r="X1594" s="3">
        <f>IFERROR(__xludf.DUMMYFUNCTION("IF(REGEXMATCH(Q1594,""(?i)web development""),1,0)"),0.0)</f>
        <v>0</v>
      </c>
      <c r="Y1594" s="3">
        <f>IFERROR(__xludf.DUMMYFUNCTION("IF(REGEXMATCH(Q1594,""(?i)data science""),1,0)"),1.0)</f>
        <v>1</v>
      </c>
      <c r="Z1594" s="3" t="s">
        <v>55</v>
      </c>
      <c r="AA1594" s="3" t="s">
        <v>48</v>
      </c>
      <c r="AB1594" s="3" t="s">
        <v>47</v>
      </c>
      <c r="AC1594" s="3" t="s">
        <v>48</v>
      </c>
      <c r="AD1594" s="3">
        <v>0.0</v>
      </c>
      <c r="AE1594" s="3" t="s">
        <v>49</v>
      </c>
      <c r="AF1594" s="3">
        <v>7.57</v>
      </c>
      <c r="AG1594" s="3">
        <v>7.4</v>
      </c>
      <c r="AH1594" s="3">
        <v>7.93</v>
      </c>
      <c r="AI1594" s="3">
        <v>7.4</v>
      </c>
      <c r="AJ1594" s="3">
        <v>6.69</v>
      </c>
      <c r="AK1594" s="3">
        <v>6.2</v>
      </c>
      <c r="AL1594" s="3">
        <v>6.75</v>
      </c>
      <c r="AM1594" s="3">
        <v>7.31</v>
      </c>
    </row>
    <row r="1595">
      <c r="A1595" s="3" t="s">
        <v>3227</v>
      </c>
      <c r="B1595" s="3" t="s">
        <v>40</v>
      </c>
      <c r="C1595" s="4">
        <v>18.0</v>
      </c>
      <c r="D1595" s="3" t="s">
        <v>41</v>
      </c>
      <c r="E1595" s="3" t="s">
        <v>92</v>
      </c>
      <c r="F1595" s="5">
        <v>7.0</v>
      </c>
      <c r="G1595" s="3">
        <v>2.0</v>
      </c>
      <c r="H1595" s="5">
        <v>71.03</v>
      </c>
      <c r="I1595" s="3" t="s">
        <v>300</v>
      </c>
      <c r="J1595" s="3">
        <f>IFERROR(__xludf.DUMMYFUNCTION("COUNTA(SPLIT(I1595,"",""))"),2.0)</f>
        <v>2</v>
      </c>
      <c r="K1595" s="3">
        <f>IFERROR(__xludf.DUMMYFUNCTION("IF(REGEXMATCH(I1595,""(?i)literary society""),1,0)"),0.0)</f>
        <v>0</v>
      </c>
      <c r="L1595" s="3">
        <f>IFERROR(__xludf.DUMMYFUNCTION("IF(REGEXMATCH(I1595,""(?i)robotics""),1,0)"),1.0)</f>
        <v>1</v>
      </c>
      <c r="M1595" s="3">
        <f>IFERROR(__xludf.DUMMYFUNCTION("IF(REGEXMATCH(I1595,""(?i)coding club""),1,0)"),1.0)</f>
        <v>1</v>
      </c>
      <c r="N1595" s="3">
        <f>IFERROR(__xludf.DUMMYFUNCTION("IF(REGEXMATCH(I1595,""(?i)entrepreneurship cell""),1,0)"),0.0)</f>
        <v>0</v>
      </c>
      <c r="O1595" s="3">
        <f>IFERROR(__xludf.DUMMYFUNCTION("IF(REGEXMATCH(I1595,""(?i)cultural club""),1,0)"),0.0)</f>
        <v>0</v>
      </c>
      <c r="P1595" s="3">
        <f>IFERROR(__xludf.DUMMYFUNCTION("IF(REGEXMATCH(I1595,""(?i)sports club""),1,0)"),0.0)</f>
        <v>0</v>
      </c>
      <c r="Q1595" s="3" t="s">
        <v>3050</v>
      </c>
      <c r="R1595" s="3">
        <f>IFERROR(__xludf.DUMMYFUNCTION("COUNTA(SPLIT(Q1595,"",""))"),5.0)</f>
        <v>5</v>
      </c>
      <c r="S1595" s="3">
        <f>IFERROR(__xludf.DUMMYFUNCTION("IF(REGEXMATCH(Q1595,""(?i)c\+\+""),1,0)"),0.0)</f>
        <v>0</v>
      </c>
      <c r="T1595" s="3">
        <f>IFERROR(__xludf.DUMMYFUNCTION("IF(REGEXMATCH(Q1595,""(?i)machine learning""),1,0)"),1.0)</f>
        <v>1</v>
      </c>
      <c r="U1595" s="3">
        <f>IFERROR(__xludf.DUMMYFUNCTION("IF(REGEXMATCH(Q1595,""(?i)python""),1,0)"),1.0)</f>
        <v>1</v>
      </c>
      <c r="V1595" s="3">
        <f>IFERROR(__xludf.DUMMYFUNCTION("IF(REGEXMATCH(Q1595,""(?i)java""),1,0)"),0.0)</f>
        <v>0</v>
      </c>
      <c r="W1595" s="3">
        <f>IFERROR(__xludf.DUMMYFUNCTION("IF(REGEXMATCH(Q1595,""(?i)sql""),1,0)"),1.0)</f>
        <v>1</v>
      </c>
      <c r="X1595" s="3">
        <f>IFERROR(__xludf.DUMMYFUNCTION("IF(REGEXMATCH(Q1595,""(?i)web development""),1,0)"),1.0)</f>
        <v>1</v>
      </c>
      <c r="Y1595" s="3">
        <f>IFERROR(__xludf.DUMMYFUNCTION("IF(REGEXMATCH(Q1595,""(?i)data science""),1,0)"),1.0)</f>
        <v>1</v>
      </c>
      <c r="Z1595" s="3" t="s">
        <v>55</v>
      </c>
      <c r="AA1595" s="3" t="s">
        <v>48</v>
      </c>
      <c r="AB1595" s="3" t="s">
        <v>47</v>
      </c>
      <c r="AC1595" s="3" t="s">
        <v>48</v>
      </c>
      <c r="AD1595" s="3">
        <v>0.0</v>
      </c>
      <c r="AE1595" s="3" t="s">
        <v>49</v>
      </c>
      <c r="AF1595" s="3">
        <v>5.82</v>
      </c>
      <c r="AG1595" s="3">
        <v>7.2</v>
      </c>
      <c r="AH1595" s="3">
        <v>6.56</v>
      </c>
      <c r="AI1595" s="3">
        <v>8.04</v>
      </c>
      <c r="AJ1595" s="3">
        <v>7.13</v>
      </c>
      <c r="AK1595" s="3">
        <v>7.84</v>
      </c>
      <c r="AL1595" s="3">
        <v>6.7</v>
      </c>
      <c r="AM1595" s="3">
        <v>6.73</v>
      </c>
    </row>
    <row r="1596">
      <c r="A1596" s="3" t="s">
        <v>3228</v>
      </c>
      <c r="B1596" s="3" t="s">
        <v>103</v>
      </c>
      <c r="C1596" s="4">
        <v>22.0</v>
      </c>
      <c r="D1596" s="3" t="s">
        <v>58</v>
      </c>
      <c r="E1596" s="3" t="s">
        <v>82</v>
      </c>
      <c r="F1596" s="5">
        <v>7.03</v>
      </c>
      <c r="G1596" s="3">
        <v>1.0</v>
      </c>
      <c r="H1596" s="5">
        <v>61.78</v>
      </c>
      <c r="I1596" s="3" t="s">
        <v>300</v>
      </c>
      <c r="J1596" s="3">
        <f>IFERROR(__xludf.DUMMYFUNCTION("COUNTA(SPLIT(I1596,"",""))"),2.0)</f>
        <v>2</v>
      </c>
      <c r="K1596" s="3">
        <f>IFERROR(__xludf.DUMMYFUNCTION("IF(REGEXMATCH(I1596,""(?i)literary society""),1,0)"),0.0)</f>
        <v>0</v>
      </c>
      <c r="L1596" s="3">
        <f>IFERROR(__xludf.DUMMYFUNCTION("IF(REGEXMATCH(I1596,""(?i)robotics""),1,0)"),1.0)</f>
        <v>1</v>
      </c>
      <c r="M1596" s="3">
        <f>IFERROR(__xludf.DUMMYFUNCTION("IF(REGEXMATCH(I1596,""(?i)coding club""),1,0)"),1.0)</f>
        <v>1</v>
      </c>
      <c r="N1596" s="3">
        <f>IFERROR(__xludf.DUMMYFUNCTION("IF(REGEXMATCH(I1596,""(?i)entrepreneurship cell""),1,0)"),0.0)</f>
        <v>0</v>
      </c>
      <c r="O1596" s="3">
        <f>IFERROR(__xludf.DUMMYFUNCTION("IF(REGEXMATCH(I1596,""(?i)cultural club""),1,0)"),0.0)</f>
        <v>0</v>
      </c>
      <c r="P1596" s="3">
        <f>IFERROR(__xludf.DUMMYFUNCTION("IF(REGEXMATCH(I1596,""(?i)sports club""),1,0)"),0.0)</f>
        <v>0</v>
      </c>
      <c r="Q1596" s="3" t="s">
        <v>301</v>
      </c>
      <c r="R1596" s="3">
        <f>IFERROR(__xludf.DUMMYFUNCTION("COUNTA(SPLIT(Q1596,"",""))"),5.0)</f>
        <v>5</v>
      </c>
      <c r="S1596" s="3">
        <f>IFERROR(__xludf.DUMMYFUNCTION("IF(REGEXMATCH(Q1596,""(?i)c\+\+""),1,0)"),1.0)</f>
        <v>1</v>
      </c>
      <c r="T1596" s="3">
        <f>IFERROR(__xludf.DUMMYFUNCTION("IF(REGEXMATCH(Q1596,""(?i)machine learning""),1,0)"),0.0)</f>
        <v>0</v>
      </c>
      <c r="U1596" s="3">
        <f>IFERROR(__xludf.DUMMYFUNCTION("IF(REGEXMATCH(Q1596,""(?i)python""),1,0)"),1.0)</f>
        <v>1</v>
      </c>
      <c r="V1596" s="3">
        <f>IFERROR(__xludf.DUMMYFUNCTION("IF(REGEXMATCH(Q1596,""(?i)java""),1,0)"),0.0)</f>
        <v>0</v>
      </c>
      <c r="W1596" s="3">
        <f>IFERROR(__xludf.DUMMYFUNCTION("IF(REGEXMATCH(Q1596,""(?i)sql""),1,0)"),1.0)</f>
        <v>1</v>
      </c>
      <c r="X1596" s="3">
        <f>IFERROR(__xludf.DUMMYFUNCTION("IF(REGEXMATCH(Q1596,""(?i)web development""),1,0)"),1.0)</f>
        <v>1</v>
      </c>
      <c r="Y1596" s="3">
        <f>IFERROR(__xludf.DUMMYFUNCTION("IF(REGEXMATCH(Q1596,""(?i)data science""),1,0)"),1.0)</f>
        <v>1</v>
      </c>
      <c r="Z1596" s="3" t="s">
        <v>55</v>
      </c>
      <c r="AA1596" s="3" t="s">
        <v>48</v>
      </c>
      <c r="AB1596" s="3" t="s">
        <v>47</v>
      </c>
      <c r="AC1596" s="3" t="s">
        <v>48</v>
      </c>
      <c r="AD1596" s="3">
        <v>0.0</v>
      </c>
      <c r="AE1596" s="3" t="s">
        <v>49</v>
      </c>
      <c r="AF1596" s="3">
        <v>5.94</v>
      </c>
      <c r="AG1596" s="3">
        <v>7.31</v>
      </c>
      <c r="AH1596" s="3">
        <v>7.41</v>
      </c>
      <c r="AI1596" s="3">
        <v>7.35</v>
      </c>
      <c r="AJ1596" s="3">
        <v>8.5</v>
      </c>
      <c r="AK1596" s="3">
        <v>6.91</v>
      </c>
      <c r="AL1596" s="3">
        <v>6.97</v>
      </c>
      <c r="AM1596" s="3">
        <v>5.83</v>
      </c>
    </row>
    <row r="1597">
      <c r="A1597" s="3" t="s">
        <v>3229</v>
      </c>
      <c r="B1597" s="3" t="s">
        <v>252</v>
      </c>
      <c r="C1597" s="4">
        <v>18.0</v>
      </c>
      <c r="D1597" s="3" t="s">
        <v>58</v>
      </c>
      <c r="E1597" s="3" t="s">
        <v>59</v>
      </c>
      <c r="F1597" s="5">
        <v>6.89</v>
      </c>
      <c r="G1597" s="3">
        <v>0.0</v>
      </c>
      <c r="H1597" s="5">
        <v>85.37</v>
      </c>
      <c r="I1597" s="3" t="s">
        <v>15</v>
      </c>
      <c r="J1597" s="3">
        <f>IFERROR(__xludf.DUMMYFUNCTION("COUNTA(SPLIT(I1597,"",""))"),1.0)</f>
        <v>1</v>
      </c>
      <c r="K1597" s="3">
        <f>IFERROR(__xludf.DUMMYFUNCTION("IF(REGEXMATCH(I1597,""(?i)literary society""),1,0)"),0.0)</f>
        <v>0</v>
      </c>
      <c r="L1597" s="3">
        <f>IFERROR(__xludf.DUMMYFUNCTION("IF(REGEXMATCH(I1597,""(?i)robotics""),1,0)"),0.0)</f>
        <v>0</v>
      </c>
      <c r="M1597" s="3">
        <f>IFERROR(__xludf.DUMMYFUNCTION("IF(REGEXMATCH(I1597,""(?i)coding club""),1,0)"),0.0)</f>
        <v>0</v>
      </c>
      <c r="N1597" s="3">
        <f>IFERROR(__xludf.DUMMYFUNCTION("IF(REGEXMATCH(I1597,""(?i)entrepreneurship cell""),1,0)"),0.0)</f>
        <v>0</v>
      </c>
      <c r="O1597" s="3">
        <f>IFERROR(__xludf.DUMMYFUNCTION("IF(REGEXMATCH(I1597,""(?i)cultural club""),1,0)"),0.0)</f>
        <v>0</v>
      </c>
      <c r="P1597" s="3">
        <f>IFERROR(__xludf.DUMMYFUNCTION("IF(REGEXMATCH(I1597,""(?i)sports club""),1,0)"),1.0)</f>
        <v>1</v>
      </c>
      <c r="Q1597" s="3" t="s">
        <v>2599</v>
      </c>
      <c r="R1597" s="3">
        <f>IFERROR(__xludf.DUMMYFUNCTION("COUNTA(SPLIT(Q1597,"",""))"),5.0)</f>
        <v>5</v>
      </c>
      <c r="S1597" s="3">
        <f>IFERROR(__xludf.DUMMYFUNCTION("IF(REGEXMATCH(Q1597,""(?i)c\+\+""),1,0)"),1.0)</f>
        <v>1</v>
      </c>
      <c r="T1597" s="3">
        <f>IFERROR(__xludf.DUMMYFUNCTION("IF(REGEXMATCH(Q1597,""(?i)machine learning""),1,0)"),1.0)</f>
        <v>1</v>
      </c>
      <c r="U1597" s="3">
        <f>IFERROR(__xludf.DUMMYFUNCTION("IF(REGEXMATCH(Q1597,""(?i)python""),1,0)"),0.0)</f>
        <v>0</v>
      </c>
      <c r="V1597" s="3">
        <f>IFERROR(__xludf.DUMMYFUNCTION("IF(REGEXMATCH(Q1597,""(?i)java""),1,0)"),0.0)</f>
        <v>0</v>
      </c>
      <c r="W1597" s="3">
        <f>IFERROR(__xludf.DUMMYFUNCTION("IF(REGEXMATCH(Q1597,""(?i)sql""),1,0)"),1.0)</f>
        <v>1</v>
      </c>
      <c r="X1597" s="3">
        <f>IFERROR(__xludf.DUMMYFUNCTION("IF(REGEXMATCH(Q1597,""(?i)web development""),1,0)"),1.0)</f>
        <v>1</v>
      </c>
      <c r="Y1597" s="3">
        <f>IFERROR(__xludf.DUMMYFUNCTION("IF(REGEXMATCH(Q1597,""(?i)data science""),1,0)"),1.0)</f>
        <v>1</v>
      </c>
      <c r="Z1597" s="3" t="s">
        <v>45</v>
      </c>
      <c r="AA1597" s="3" t="s">
        <v>72</v>
      </c>
      <c r="AB1597" s="3" t="s">
        <v>66</v>
      </c>
      <c r="AC1597" s="3" t="s">
        <v>72</v>
      </c>
      <c r="AD1597" s="3">
        <v>14.57</v>
      </c>
      <c r="AE1597" s="3" t="s">
        <v>75</v>
      </c>
      <c r="AF1597" s="3">
        <v>6.34</v>
      </c>
      <c r="AG1597" s="3">
        <v>6.85</v>
      </c>
      <c r="AH1597" s="3">
        <v>6.15</v>
      </c>
      <c r="AI1597" s="3">
        <v>6.18</v>
      </c>
      <c r="AJ1597" s="3">
        <v>8.09</v>
      </c>
      <c r="AK1597" s="3">
        <v>8.0</v>
      </c>
      <c r="AL1597" s="3">
        <v>6.56</v>
      </c>
      <c r="AM1597" s="3">
        <v>6.92</v>
      </c>
    </row>
    <row r="1598">
      <c r="A1598" s="3" t="s">
        <v>3230</v>
      </c>
      <c r="B1598" s="3" t="s">
        <v>127</v>
      </c>
      <c r="C1598" s="4">
        <v>18.0</v>
      </c>
      <c r="D1598" s="3" t="s">
        <v>58</v>
      </c>
      <c r="E1598" s="3" t="s">
        <v>42</v>
      </c>
      <c r="F1598" s="5">
        <v>7.61</v>
      </c>
      <c r="G1598" s="3">
        <v>0.0</v>
      </c>
      <c r="H1598" s="5">
        <v>70.75</v>
      </c>
      <c r="I1598" s="3" t="s">
        <v>597</v>
      </c>
      <c r="J1598" s="3">
        <f>IFERROR(__xludf.DUMMYFUNCTION("COUNTA(SPLIT(I1598,"",""))"),3.0)</f>
        <v>3</v>
      </c>
      <c r="K1598" s="3">
        <f>IFERROR(__xludf.DUMMYFUNCTION("IF(REGEXMATCH(I1598,""(?i)literary society""),1,0)"),0.0)</f>
        <v>0</v>
      </c>
      <c r="L1598" s="3">
        <f>IFERROR(__xludf.DUMMYFUNCTION("IF(REGEXMATCH(I1598,""(?i)robotics""),1,0)"),1.0)</f>
        <v>1</v>
      </c>
      <c r="M1598" s="3">
        <f>IFERROR(__xludf.DUMMYFUNCTION("IF(REGEXMATCH(I1598,""(?i)coding club""),1,0)"),0.0)</f>
        <v>0</v>
      </c>
      <c r="N1598" s="3">
        <f>IFERROR(__xludf.DUMMYFUNCTION("IF(REGEXMATCH(I1598,""(?i)entrepreneurship cell""),1,0)"),0.0)</f>
        <v>0</v>
      </c>
      <c r="O1598" s="3">
        <f>IFERROR(__xludf.DUMMYFUNCTION("IF(REGEXMATCH(I1598,""(?i)cultural club""),1,0)"),1.0)</f>
        <v>1</v>
      </c>
      <c r="P1598" s="3">
        <f>IFERROR(__xludf.DUMMYFUNCTION("IF(REGEXMATCH(I1598,""(?i)sports club""),1,0)"),1.0)</f>
        <v>1</v>
      </c>
      <c r="Q1598" s="3" t="s">
        <v>598</v>
      </c>
      <c r="R1598" s="3">
        <f>IFERROR(__xludf.DUMMYFUNCTION("COUNTA(SPLIT(Q1598,"",""))"),4.0)</f>
        <v>4</v>
      </c>
      <c r="S1598" s="3">
        <f>IFERROR(__xludf.DUMMYFUNCTION("IF(REGEXMATCH(Q1598,""(?i)c\+\+""),1,0)"),0.0)</f>
        <v>0</v>
      </c>
      <c r="T1598" s="3">
        <f>IFERROR(__xludf.DUMMYFUNCTION("IF(REGEXMATCH(Q1598,""(?i)machine learning""),1,0)"),0.0)</f>
        <v>0</v>
      </c>
      <c r="U1598" s="3">
        <f>IFERROR(__xludf.DUMMYFUNCTION("IF(REGEXMATCH(Q1598,""(?i)python""),1,0)"),0.0)</f>
        <v>0</v>
      </c>
      <c r="V1598" s="3">
        <f>IFERROR(__xludf.DUMMYFUNCTION("IF(REGEXMATCH(Q1598,""(?i)java""),1,0)"),1.0)</f>
        <v>1</v>
      </c>
      <c r="W1598" s="3">
        <f>IFERROR(__xludf.DUMMYFUNCTION("IF(REGEXMATCH(Q1598,""(?i)sql""),1,0)"),1.0)</f>
        <v>1</v>
      </c>
      <c r="X1598" s="3">
        <f>IFERROR(__xludf.DUMMYFUNCTION("IF(REGEXMATCH(Q1598,""(?i)web development""),1,0)"),1.0)</f>
        <v>1</v>
      </c>
      <c r="Y1598" s="3">
        <f>IFERROR(__xludf.DUMMYFUNCTION("IF(REGEXMATCH(Q1598,""(?i)data science""),1,0)"),1.0)</f>
        <v>1</v>
      </c>
      <c r="Z1598" s="3" t="s">
        <v>45</v>
      </c>
      <c r="AA1598" s="3" t="s">
        <v>98</v>
      </c>
      <c r="AB1598" s="3" t="s">
        <v>66</v>
      </c>
      <c r="AC1598" s="3" t="s">
        <v>72</v>
      </c>
      <c r="AD1598" s="3">
        <v>6.38</v>
      </c>
      <c r="AE1598" s="3" t="s">
        <v>72</v>
      </c>
      <c r="AF1598" s="3">
        <v>7.94</v>
      </c>
      <c r="AG1598" s="3">
        <v>7.18</v>
      </c>
      <c r="AH1598" s="3">
        <v>8.25</v>
      </c>
      <c r="AI1598" s="3">
        <v>7.39</v>
      </c>
      <c r="AJ1598" s="3">
        <v>8.56</v>
      </c>
      <c r="AK1598" s="3">
        <v>6.56</v>
      </c>
      <c r="AL1598" s="3">
        <v>7.14</v>
      </c>
      <c r="AM1598" s="3">
        <v>7.83</v>
      </c>
    </row>
    <row r="1599">
      <c r="A1599" s="3" t="s">
        <v>3231</v>
      </c>
      <c r="B1599" s="3" t="s">
        <v>3232</v>
      </c>
      <c r="C1599" s="4">
        <v>23.0</v>
      </c>
      <c r="D1599" s="3" t="s">
        <v>58</v>
      </c>
      <c r="E1599" s="3" t="s">
        <v>92</v>
      </c>
      <c r="F1599" s="5">
        <v>6.88</v>
      </c>
      <c r="G1599" s="3">
        <v>0.0</v>
      </c>
      <c r="H1599" s="5">
        <v>63.39</v>
      </c>
      <c r="I1599" s="3" t="s">
        <v>11</v>
      </c>
      <c r="J1599" s="3">
        <f>IFERROR(__xludf.DUMMYFUNCTION("COUNTA(SPLIT(I1599,"",""))"),1.0)</f>
        <v>1</v>
      </c>
      <c r="K1599" s="3">
        <f>IFERROR(__xludf.DUMMYFUNCTION("IF(REGEXMATCH(I1599,""(?i)literary society""),1,0)"),0.0)</f>
        <v>0</v>
      </c>
      <c r="L1599" s="3">
        <f>IFERROR(__xludf.DUMMYFUNCTION("IF(REGEXMATCH(I1599,""(?i)robotics""),1,0)"),1.0)</f>
        <v>1</v>
      </c>
      <c r="M1599" s="3">
        <f>IFERROR(__xludf.DUMMYFUNCTION("IF(REGEXMATCH(I1599,""(?i)coding club""),1,0)"),0.0)</f>
        <v>0</v>
      </c>
      <c r="N1599" s="3">
        <f>IFERROR(__xludf.DUMMYFUNCTION("IF(REGEXMATCH(I1599,""(?i)entrepreneurship cell""),1,0)"),0.0)</f>
        <v>0</v>
      </c>
      <c r="O1599" s="3">
        <f>IFERROR(__xludf.DUMMYFUNCTION("IF(REGEXMATCH(I1599,""(?i)cultural club""),1,0)"),0.0)</f>
        <v>0</v>
      </c>
      <c r="P1599" s="3">
        <f>IFERROR(__xludf.DUMMYFUNCTION("IF(REGEXMATCH(I1599,""(?i)sports club""),1,0)"),0.0)</f>
        <v>0</v>
      </c>
      <c r="Q1599" s="3" t="s">
        <v>1878</v>
      </c>
      <c r="R1599" s="3">
        <f>IFERROR(__xludf.DUMMYFUNCTION("COUNTA(SPLIT(Q1599,"",""))"),5.0)</f>
        <v>5</v>
      </c>
      <c r="S1599" s="3">
        <f>IFERROR(__xludf.DUMMYFUNCTION("IF(REGEXMATCH(Q1599,""(?i)c\+\+""),1,0)"),1.0)</f>
        <v>1</v>
      </c>
      <c r="T1599" s="3">
        <f>IFERROR(__xludf.DUMMYFUNCTION("IF(REGEXMATCH(Q1599,""(?i)machine learning""),1,0)"),0.0)</f>
        <v>0</v>
      </c>
      <c r="U1599" s="3">
        <f>IFERROR(__xludf.DUMMYFUNCTION("IF(REGEXMATCH(Q1599,""(?i)python""),1,0)"),1.0)</f>
        <v>1</v>
      </c>
      <c r="V1599" s="3">
        <f>IFERROR(__xludf.DUMMYFUNCTION("IF(REGEXMATCH(Q1599,""(?i)java""),1,0)"),1.0)</f>
        <v>1</v>
      </c>
      <c r="W1599" s="3">
        <f>IFERROR(__xludf.DUMMYFUNCTION("IF(REGEXMATCH(Q1599,""(?i)sql""),1,0)"),1.0)</f>
        <v>1</v>
      </c>
      <c r="X1599" s="3">
        <f>IFERROR(__xludf.DUMMYFUNCTION("IF(REGEXMATCH(Q1599,""(?i)web development""),1,0)"),1.0)</f>
        <v>1</v>
      </c>
      <c r="Y1599" s="3">
        <f>IFERROR(__xludf.DUMMYFUNCTION("IF(REGEXMATCH(Q1599,""(?i)data science""),1,0)"),0.0)</f>
        <v>0</v>
      </c>
      <c r="Z1599" s="3" t="s">
        <v>55</v>
      </c>
      <c r="AA1599" s="3" t="s">
        <v>48</v>
      </c>
      <c r="AB1599" s="3" t="s">
        <v>66</v>
      </c>
      <c r="AC1599" s="3" t="s">
        <v>61</v>
      </c>
      <c r="AD1599" s="3">
        <v>10.9</v>
      </c>
      <c r="AE1599" s="3" t="s">
        <v>75</v>
      </c>
      <c r="AF1599" s="3">
        <v>5.88</v>
      </c>
      <c r="AG1599" s="3">
        <v>6.72</v>
      </c>
      <c r="AH1599" s="3">
        <v>6.63</v>
      </c>
      <c r="AI1599" s="3">
        <v>7.28</v>
      </c>
      <c r="AJ1599" s="3">
        <v>6.45</v>
      </c>
      <c r="AK1599" s="3">
        <v>6.4</v>
      </c>
      <c r="AL1599" s="3">
        <v>8.44</v>
      </c>
      <c r="AM1599" s="3">
        <v>7.28</v>
      </c>
    </row>
    <row r="1600">
      <c r="A1600" s="3" t="s">
        <v>3233</v>
      </c>
      <c r="B1600" s="3" t="s">
        <v>81</v>
      </c>
      <c r="C1600" s="4">
        <v>20.0</v>
      </c>
      <c r="D1600" s="3" t="s">
        <v>41</v>
      </c>
      <c r="E1600" s="3" t="s">
        <v>70</v>
      </c>
      <c r="F1600" s="5">
        <v>7.12</v>
      </c>
      <c r="G1600" s="3">
        <v>2.0</v>
      </c>
      <c r="H1600" s="5">
        <v>64.88</v>
      </c>
      <c r="I1600" s="3" t="s">
        <v>11</v>
      </c>
      <c r="J1600" s="3">
        <f>IFERROR(__xludf.DUMMYFUNCTION("COUNTA(SPLIT(I1600,"",""))"),1.0)</f>
        <v>1</v>
      </c>
      <c r="K1600" s="3">
        <f>IFERROR(__xludf.DUMMYFUNCTION("IF(REGEXMATCH(I1600,""(?i)literary society""),1,0)"),0.0)</f>
        <v>0</v>
      </c>
      <c r="L1600" s="3">
        <f>IFERROR(__xludf.DUMMYFUNCTION("IF(REGEXMATCH(I1600,""(?i)robotics""),1,0)"),1.0)</f>
        <v>1</v>
      </c>
      <c r="M1600" s="3">
        <f>IFERROR(__xludf.DUMMYFUNCTION("IF(REGEXMATCH(I1600,""(?i)coding club""),1,0)"),0.0)</f>
        <v>0</v>
      </c>
      <c r="N1600" s="3">
        <f>IFERROR(__xludf.DUMMYFUNCTION("IF(REGEXMATCH(I1600,""(?i)entrepreneurship cell""),1,0)"),0.0)</f>
        <v>0</v>
      </c>
      <c r="O1600" s="3">
        <f>IFERROR(__xludf.DUMMYFUNCTION("IF(REGEXMATCH(I1600,""(?i)cultural club""),1,0)"),0.0)</f>
        <v>0</v>
      </c>
      <c r="P1600" s="3">
        <f>IFERROR(__xludf.DUMMYFUNCTION("IF(REGEXMATCH(I1600,""(?i)sports club""),1,0)"),0.0)</f>
        <v>0</v>
      </c>
      <c r="Q1600" s="3" t="s">
        <v>2355</v>
      </c>
      <c r="R1600" s="3">
        <f>IFERROR(__xludf.DUMMYFUNCTION("COUNTA(SPLIT(Q1600,"",""))"),4.0)</f>
        <v>4</v>
      </c>
      <c r="S1600" s="3">
        <f>IFERROR(__xludf.DUMMYFUNCTION("IF(REGEXMATCH(Q1600,""(?i)c\+\+""),1,0)"),0.0)</f>
        <v>0</v>
      </c>
      <c r="T1600" s="3">
        <f>IFERROR(__xludf.DUMMYFUNCTION("IF(REGEXMATCH(Q1600,""(?i)machine learning""),1,0)"),1.0)</f>
        <v>1</v>
      </c>
      <c r="U1600" s="3">
        <f>IFERROR(__xludf.DUMMYFUNCTION("IF(REGEXMATCH(Q1600,""(?i)python""),1,0)"),0.0)</f>
        <v>0</v>
      </c>
      <c r="V1600" s="3">
        <f>IFERROR(__xludf.DUMMYFUNCTION("IF(REGEXMATCH(Q1600,""(?i)java""),1,0)"),1.0)</f>
        <v>1</v>
      </c>
      <c r="W1600" s="3">
        <f>IFERROR(__xludf.DUMMYFUNCTION("IF(REGEXMATCH(Q1600,""(?i)sql""),1,0)"),1.0)</f>
        <v>1</v>
      </c>
      <c r="X1600" s="3">
        <f>IFERROR(__xludf.DUMMYFUNCTION("IF(REGEXMATCH(Q1600,""(?i)web development""),1,0)"),1.0)</f>
        <v>1</v>
      </c>
      <c r="Y1600" s="3">
        <f>IFERROR(__xludf.DUMMYFUNCTION("IF(REGEXMATCH(Q1600,""(?i)data science""),1,0)"),0.0)</f>
        <v>0</v>
      </c>
      <c r="Z1600" s="3" t="s">
        <v>55</v>
      </c>
      <c r="AA1600" s="3" t="s">
        <v>48</v>
      </c>
      <c r="AB1600" s="3" t="s">
        <v>66</v>
      </c>
      <c r="AC1600" s="3" t="s">
        <v>46</v>
      </c>
      <c r="AD1600" s="3">
        <v>9.06</v>
      </c>
      <c r="AE1600" s="3" t="s">
        <v>72</v>
      </c>
      <c r="AF1600" s="3">
        <v>8.62</v>
      </c>
      <c r="AG1600" s="3">
        <v>7.82</v>
      </c>
      <c r="AH1600" s="3">
        <v>7.29</v>
      </c>
      <c r="AI1600" s="3">
        <v>7.9</v>
      </c>
      <c r="AJ1600" s="3">
        <v>6.39</v>
      </c>
      <c r="AK1600" s="3">
        <v>6.68</v>
      </c>
      <c r="AL1600" s="3">
        <v>5.52</v>
      </c>
      <c r="AM1600" s="3">
        <v>6.77</v>
      </c>
    </row>
    <row r="1601">
      <c r="A1601" s="3" t="s">
        <v>3234</v>
      </c>
      <c r="B1601" s="3" t="s">
        <v>3235</v>
      </c>
      <c r="C1601" s="4">
        <v>22.0</v>
      </c>
      <c r="D1601" s="3" t="s">
        <v>41</v>
      </c>
      <c r="E1601" s="3" t="s">
        <v>92</v>
      </c>
      <c r="F1601" s="5">
        <v>7.15</v>
      </c>
      <c r="G1601" s="3">
        <v>2.0</v>
      </c>
      <c r="H1601" s="5">
        <v>78.71</v>
      </c>
      <c r="I1601" s="3" t="s">
        <v>339</v>
      </c>
      <c r="J1601" s="3">
        <f>IFERROR(__xludf.DUMMYFUNCTION("COUNTA(SPLIT(I1601,"",""))"),2.0)</f>
        <v>2</v>
      </c>
      <c r="K1601" s="3">
        <f>IFERROR(__xludf.DUMMYFUNCTION("IF(REGEXMATCH(I1601,""(?i)literary society""),1,0)"),0.0)</f>
        <v>0</v>
      </c>
      <c r="L1601" s="3">
        <f>IFERROR(__xludf.DUMMYFUNCTION("IF(REGEXMATCH(I1601,""(?i)robotics""),1,0)"),1.0)</f>
        <v>1</v>
      </c>
      <c r="M1601" s="3">
        <f>IFERROR(__xludf.DUMMYFUNCTION("IF(REGEXMATCH(I1601,""(?i)coding club""),1,0)"),0.0)</f>
        <v>0</v>
      </c>
      <c r="N1601" s="3">
        <f>IFERROR(__xludf.DUMMYFUNCTION("IF(REGEXMATCH(I1601,""(?i)entrepreneurship cell""),1,0)"),0.0)</f>
        <v>0</v>
      </c>
      <c r="O1601" s="3">
        <f>IFERROR(__xludf.DUMMYFUNCTION("IF(REGEXMATCH(I1601,""(?i)cultural club""),1,0)"),0.0)</f>
        <v>0</v>
      </c>
      <c r="P1601" s="3">
        <f>IFERROR(__xludf.DUMMYFUNCTION("IF(REGEXMATCH(I1601,""(?i)sports club""),1,0)"),1.0)</f>
        <v>1</v>
      </c>
      <c r="Q1601" s="3" t="s">
        <v>402</v>
      </c>
      <c r="R1601" s="3">
        <f>IFERROR(__xludf.DUMMYFUNCTION("COUNTA(SPLIT(Q1601,"",""))"),3.0)</f>
        <v>3</v>
      </c>
      <c r="S1601" s="3">
        <f>IFERROR(__xludf.DUMMYFUNCTION("IF(REGEXMATCH(Q1601,""(?i)c\+\+""),1,0)"),0.0)</f>
        <v>0</v>
      </c>
      <c r="T1601" s="3">
        <f>IFERROR(__xludf.DUMMYFUNCTION("IF(REGEXMATCH(Q1601,""(?i)machine learning""),1,0)"),1.0)</f>
        <v>1</v>
      </c>
      <c r="U1601" s="3">
        <f>IFERROR(__xludf.DUMMYFUNCTION("IF(REGEXMATCH(Q1601,""(?i)python""),1,0)"),1.0)</f>
        <v>1</v>
      </c>
      <c r="V1601" s="3">
        <f>IFERROR(__xludf.DUMMYFUNCTION("IF(REGEXMATCH(Q1601,""(?i)java""),1,0)"),0.0)</f>
        <v>0</v>
      </c>
      <c r="W1601" s="3">
        <f>IFERROR(__xludf.DUMMYFUNCTION("IF(REGEXMATCH(Q1601,""(?i)sql""),1,0)"),0.0)</f>
        <v>0</v>
      </c>
      <c r="X1601" s="3">
        <f>IFERROR(__xludf.DUMMYFUNCTION("IF(REGEXMATCH(Q1601,""(?i)web development""),1,0)"),1.0)</f>
        <v>1</v>
      </c>
      <c r="Y1601" s="3">
        <f>IFERROR(__xludf.DUMMYFUNCTION("IF(REGEXMATCH(Q1601,""(?i)data science""),1,0)"),0.0)</f>
        <v>0</v>
      </c>
      <c r="Z1601" s="3" t="s">
        <v>45</v>
      </c>
      <c r="AA1601" s="3" t="s">
        <v>46</v>
      </c>
      <c r="AB1601" s="3" t="s">
        <v>47</v>
      </c>
      <c r="AC1601" s="3" t="s">
        <v>48</v>
      </c>
      <c r="AD1601" s="3">
        <v>0.0</v>
      </c>
      <c r="AE1601" s="3" t="s">
        <v>49</v>
      </c>
      <c r="AF1601" s="3">
        <v>7.48</v>
      </c>
      <c r="AG1601" s="3">
        <v>6.3</v>
      </c>
      <c r="AH1601" s="3">
        <v>8.4</v>
      </c>
      <c r="AI1601" s="3">
        <v>5.86</v>
      </c>
      <c r="AJ1601" s="3">
        <v>6.62</v>
      </c>
      <c r="AK1601" s="3">
        <v>6.79</v>
      </c>
      <c r="AL1601" s="3">
        <v>7.61</v>
      </c>
      <c r="AM1601" s="3">
        <v>8.12</v>
      </c>
    </row>
    <row r="1602">
      <c r="A1602" s="3" t="s">
        <v>3236</v>
      </c>
      <c r="B1602" s="3" t="s">
        <v>3237</v>
      </c>
      <c r="C1602" s="4">
        <v>20.0</v>
      </c>
      <c r="D1602" s="3" t="s">
        <v>58</v>
      </c>
      <c r="E1602" s="3" t="s">
        <v>82</v>
      </c>
      <c r="F1602" s="5">
        <v>7.53</v>
      </c>
      <c r="G1602" s="3">
        <v>2.0</v>
      </c>
      <c r="H1602" s="5">
        <v>67.41</v>
      </c>
      <c r="I1602" s="3" t="s">
        <v>2381</v>
      </c>
      <c r="J1602" s="3">
        <f>IFERROR(__xludf.DUMMYFUNCTION("COUNTA(SPLIT(I1602,"",""))"),3.0)</f>
        <v>3</v>
      </c>
      <c r="K1602" s="3">
        <f>IFERROR(__xludf.DUMMYFUNCTION("IF(REGEXMATCH(I1602,""(?i)literary society""),1,0)"),0.0)</f>
        <v>0</v>
      </c>
      <c r="L1602" s="3">
        <f>IFERROR(__xludf.DUMMYFUNCTION("IF(REGEXMATCH(I1602,""(?i)robotics""),1,0)"),1.0)</f>
        <v>1</v>
      </c>
      <c r="M1602" s="3">
        <f>IFERROR(__xludf.DUMMYFUNCTION("IF(REGEXMATCH(I1602,""(?i)coding club""),1,0)"),0.0)</f>
        <v>0</v>
      </c>
      <c r="N1602" s="3">
        <f>IFERROR(__xludf.DUMMYFUNCTION("IF(REGEXMATCH(I1602,""(?i)entrepreneurship cell""),1,0)"),1.0)</f>
        <v>1</v>
      </c>
      <c r="O1602" s="3">
        <f>IFERROR(__xludf.DUMMYFUNCTION("IF(REGEXMATCH(I1602,""(?i)cultural club""),1,0)"),1.0)</f>
        <v>1</v>
      </c>
      <c r="P1602" s="3">
        <f>IFERROR(__xludf.DUMMYFUNCTION("IF(REGEXMATCH(I1602,""(?i)sports club""),1,0)"),0.0)</f>
        <v>0</v>
      </c>
      <c r="Q1602" s="3" t="s">
        <v>289</v>
      </c>
      <c r="R1602" s="3">
        <f>IFERROR(__xludf.DUMMYFUNCTION("COUNTA(SPLIT(Q1602,"",""))"),2.0)</f>
        <v>2</v>
      </c>
      <c r="S1602" s="3">
        <f>IFERROR(__xludf.DUMMYFUNCTION("IF(REGEXMATCH(Q1602,""(?i)c\+\+""),1,0)"),0.0)</f>
        <v>0</v>
      </c>
      <c r="T1602" s="3">
        <f>IFERROR(__xludf.DUMMYFUNCTION("IF(REGEXMATCH(Q1602,""(?i)machine learning""),1,0)"),1.0)</f>
        <v>1</v>
      </c>
      <c r="U1602" s="3">
        <f>IFERROR(__xludf.DUMMYFUNCTION("IF(REGEXMATCH(Q1602,""(?i)python""),1,0)"),0.0)</f>
        <v>0</v>
      </c>
      <c r="V1602" s="3">
        <f>IFERROR(__xludf.DUMMYFUNCTION("IF(REGEXMATCH(Q1602,""(?i)java""),1,0)"),0.0)</f>
        <v>0</v>
      </c>
      <c r="W1602" s="3">
        <f>IFERROR(__xludf.DUMMYFUNCTION("IF(REGEXMATCH(Q1602,""(?i)sql""),1,0)"),1.0)</f>
        <v>1</v>
      </c>
      <c r="X1602" s="3">
        <f>IFERROR(__xludf.DUMMYFUNCTION("IF(REGEXMATCH(Q1602,""(?i)web development""),1,0)"),0.0)</f>
        <v>0</v>
      </c>
      <c r="Y1602" s="3">
        <f>IFERROR(__xludf.DUMMYFUNCTION("IF(REGEXMATCH(Q1602,""(?i)data science""),1,0)"),0.0)</f>
        <v>0</v>
      </c>
      <c r="Z1602" s="3" t="s">
        <v>45</v>
      </c>
      <c r="AA1602" s="3" t="s">
        <v>72</v>
      </c>
      <c r="AB1602" s="3" t="s">
        <v>66</v>
      </c>
      <c r="AC1602" s="3" t="s">
        <v>98</v>
      </c>
      <c r="AD1602" s="3">
        <v>19.39</v>
      </c>
      <c r="AE1602" s="3" t="s">
        <v>106</v>
      </c>
      <c r="AF1602" s="3">
        <v>8.52</v>
      </c>
      <c r="AG1602" s="3">
        <v>7.56</v>
      </c>
      <c r="AH1602" s="3">
        <v>8.81</v>
      </c>
      <c r="AI1602" s="3">
        <v>7.08</v>
      </c>
      <c r="AJ1602" s="3">
        <v>6.97</v>
      </c>
      <c r="AK1602" s="3">
        <v>8.43</v>
      </c>
      <c r="AL1602" s="3">
        <v>6.84</v>
      </c>
      <c r="AM1602" s="3">
        <v>6.01</v>
      </c>
    </row>
    <row r="1603">
      <c r="A1603" s="3" t="s">
        <v>3238</v>
      </c>
      <c r="B1603" s="3" t="s">
        <v>256</v>
      </c>
      <c r="C1603" s="4">
        <v>23.0</v>
      </c>
      <c r="D1603" s="3" t="s">
        <v>58</v>
      </c>
      <c r="E1603" s="3" t="s">
        <v>52</v>
      </c>
      <c r="F1603" s="5">
        <v>6.73</v>
      </c>
      <c r="G1603" s="3">
        <v>0.0</v>
      </c>
      <c r="H1603" s="5">
        <v>73.28</v>
      </c>
      <c r="I1603" s="3" t="s">
        <v>538</v>
      </c>
      <c r="J1603" s="3">
        <f>IFERROR(__xludf.DUMMYFUNCTION("COUNTA(SPLIT(I1603,"",""))"),2.0)</f>
        <v>2</v>
      </c>
      <c r="K1603" s="3">
        <f>IFERROR(__xludf.DUMMYFUNCTION("IF(REGEXMATCH(I1603,""(?i)literary society""),1,0)"),0.0)</f>
        <v>0</v>
      </c>
      <c r="L1603" s="3">
        <f>IFERROR(__xludf.DUMMYFUNCTION("IF(REGEXMATCH(I1603,""(?i)robotics""),1,0)"),1.0)</f>
        <v>1</v>
      </c>
      <c r="M1603" s="3">
        <f>IFERROR(__xludf.DUMMYFUNCTION("IF(REGEXMATCH(I1603,""(?i)coding club""),1,0)"),0.0)</f>
        <v>0</v>
      </c>
      <c r="N1603" s="3">
        <f>IFERROR(__xludf.DUMMYFUNCTION("IF(REGEXMATCH(I1603,""(?i)entrepreneurship cell""),1,0)"),0.0)</f>
        <v>0</v>
      </c>
      <c r="O1603" s="3">
        <f>IFERROR(__xludf.DUMMYFUNCTION("IF(REGEXMATCH(I1603,""(?i)cultural club""),1,0)"),1.0)</f>
        <v>1</v>
      </c>
      <c r="P1603" s="3">
        <f>IFERROR(__xludf.DUMMYFUNCTION("IF(REGEXMATCH(I1603,""(?i)sports club""),1,0)"),0.0)</f>
        <v>0</v>
      </c>
      <c r="Q1603" s="3" t="s">
        <v>1444</v>
      </c>
      <c r="R1603" s="3">
        <f>IFERROR(__xludf.DUMMYFUNCTION("COUNTA(SPLIT(Q1603,"",""))"),5.0)</f>
        <v>5</v>
      </c>
      <c r="S1603" s="3">
        <f>IFERROR(__xludf.DUMMYFUNCTION("IF(REGEXMATCH(Q1603,""(?i)c\+\+""),1,0)"),1.0)</f>
        <v>1</v>
      </c>
      <c r="T1603" s="3">
        <f>IFERROR(__xludf.DUMMYFUNCTION("IF(REGEXMATCH(Q1603,""(?i)machine learning""),1,0)"),1.0)</f>
        <v>1</v>
      </c>
      <c r="U1603" s="3">
        <f>IFERROR(__xludf.DUMMYFUNCTION("IF(REGEXMATCH(Q1603,""(?i)python""),1,0)"),0.0)</f>
        <v>0</v>
      </c>
      <c r="V1603" s="3">
        <f>IFERROR(__xludf.DUMMYFUNCTION("IF(REGEXMATCH(Q1603,""(?i)java""),1,0)"),0.0)</f>
        <v>0</v>
      </c>
      <c r="W1603" s="3">
        <f>IFERROR(__xludf.DUMMYFUNCTION("IF(REGEXMATCH(Q1603,""(?i)sql""),1,0)"),1.0)</f>
        <v>1</v>
      </c>
      <c r="X1603" s="3">
        <f>IFERROR(__xludf.DUMMYFUNCTION("IF(REGEXMATCH(Q1603,""(?i)web development""),1,0)"),1.0)</f>
        <v>1</v>
      </c>
      <c r="Y1603" s="3">
        <f>IFERROR(__xludf.DUMMYFUNCTION("IF(REGEXMATCH(Q1603,""(?i)data science""),1,0)"),1.0)</f>
        <v>1</v>
      </c>
      <c r="Z1603" s="3" t="s">
        <v>55</v>
      </c>
      <c r="AA1603" s="3" t="s">
        <v>48</v>
      </c>
      <c r="AB1603" s="3" t="s">
        <v>47</v>
      </c>
      <c r="AC1603" s="3" t="s">
        <v>48</v>
      </c>
      <c r="AD1603" s="3">
        <v>0.0</v>
      </c>
      <c r="AE1603" s="3" t="s">
        <v>49</v>
      </c>
      <c r="AF1603" s="3">
        <v>7.05</v>
      </c>
      <c r="AG1603" s="3">
        <v>7.49</v>
      </c>
      <c r="AH1603" s="3">
        <v>5.71</v>
      </c>
      <c r="AI1603" s="3">
        <v>6.96</v>
      </c>
      <c r="AJ1603" s="3">
        <v>7.14</v>
      </c>
      <c r="AK1603" s="3">
        <v>6.47</v>
      </c>
      <c r="AL1603" s="3">
        <v>7.4</v>
      </c>
      <c r="AM1603" s="3">
        <v>5.65</v>
      </c>
    </row>
    <row r="1604">
      <c r="A1604" s="3" t="s">
        <v>3239</v>
      </c>
      <c r="B1604" s="3" t="s">
        <v>3240</v>
      </c>
      <c r="C1604" s="4">
        <v>21.0</v>
      </c>
      <c r="D1604" s="3" t="s">
        <v>41</v>
      </c>
      <c r="E1604" s="3" t="s">
        <v>42</v>
      </c>
      <c r="F1604" s="5">
        <v>6.61</v>
      </c>
      <c r="G1604" s="3">
        <v>2.0</v>
      </c>
      <c r="H1604" s="5">
        <v>78.47</v>
      </c>
      <c r="I1604" s="3" t="s">
        <v>14</v>
      </c>
      <c r="J1604" s="3">
        <f>IFERROR(__xludf.DUMMYFUNCTION("COUNTA(SPLIT(I1604,"",""))"),1.0)</f>
        <v>1</v>
      </c>
      <c r="K1604" s="3">
        <f>IFERROR(__xludf.DUMMYFUNCTION("IF(REGEXMATCH(I1604,""(?i)literary society""),1,0)"),0.0)</f>
        <v>0</v>
      </c>
      <c r="L1604" s="3">
        <f>IFERROR(__xludf.DUMMYFUNCTION("IF(REGEXMATCH(I1604,""(?i)robotics""),1,0)"),0.0)</f>
        <v>0</v>
      </c>
      <c r="M1604" s="3">
        <f>IFERROR(__xludf.DUMMYFUNCTION("IF(REGEXMATCH(I1604,""(?i)coding club""),1,0)"),0.0)</f>
        <v>0</v>
      </c>
      <c r="N1604" s="3">
        <f>IFERROR(__xludf.DUMMYFUNCTION("IF(REGEXMATCH(I1604,""(?i)entrepreneurship cell""),1,0)"),0.0)</f>
        <v>0</v>
      </c>
      <c r="O1604" s="3">
        <f>IFERROR(__xludf.DUMMYFUNCTION("IF(REGEXMATCH(I1604,""(?i)cultural club""),1,0)"),1.0)</f>
        <v>1</v>
      </c>
      <c r="P1604" s="3">
        <f>IFERROR(__xludf.DUMMYFUNCTION("IF(REGEXMATCH(I1604,""(?i)sports club""),1,0)"),0.0)</f>
        <v>0</v>
      </c>
      <c r="Q1604" s="3" t="s">
        <v>3241</v>
      </c>
      <c r="R1604" s="3">
        <f>IFERROR(__xludf.DUMMYFUNCTION("COUNTA(SPLIT(Q1604,"",""))"),5.0)</f>
        <v>5</v>
      </c>
      <c r="S1604" s="3">
        <f>IFERROR(__xludf.DUMMYFUNCTION("IF(REGEXMATCH(Q1604,""(?i)c\+\+""),1,0)"),1.0)</f>
        <v>1</v>
      </c>
      <c r="T1604" s="3">
        <f>IFERROR(__xludf.DUMMYFUNCTION("IF(REGEXMATCH(Q1604,""(?i)machine learning""),1,0)"),1.0)</f>
        <v>1</v>
      </c>
      <c r="U1604" s="3">
        <f>IFERROR(__xludf.DUMMYFUNCTION("IF(REGEXMATCH(Q1604,""(?i)python""),1,0)"),0.0)</f>
        <v>0</v>
      </c>
      <c r="V1604" s="3">
        <f>IFERROR(__xludf.DUMMYFUNCTION("IF(REGEXMATCH(Q1604,""(?i)java""),1,0)"),0.0)</f>
        <v>0</v>
      </c>
      <c r="W1604" s="3">
        <f>IFERROR(__xludf.DUMMYFUNCTION("IF(REGEXMATCH(Q1604,""(?i)sql""),1,0)"),1.0)</f>
        <v>1</v>
      </c>
      <c r="X1604" s="3">
        <f>IFERROR(__xludf.DUMMYFUNCTION("IF(REGEXMATCH(Q1604,""(?i)web development""),1,0)"),1.0)</f>
        <v>1</v>
      </c>
      <c r="Y1604" s="3">
        <f>IFERROR(__xludf.DUMMYFUNCTION("IF(REGEXMATCH(Q1604,""(?i)data science""),1,0)"),1.0)</f>
        <v>1</v>
      </c>
      <c r="Z1604" s="3" t="s">
        <v>55</v>
      </c>
      <c r="AA1604" s="3" t="s">
        <v>48</v>
      </c>
      <c r="AB1604" s="3" t="s">
        <v>66</v>
      </c>
      <c r="AC1604" s="3" t="s">
        <v>46</v>
      </c>
      <c r="AD1604" s="3">
        <v>10.05</v>
      </c>
      <c r="AE1604" s="3" t="s">
        <v>75</v>
      </c>
      <c r="AF1604" s="3">
        <v>5.61</v>
      </c>
      <c r="AG1604" s="3">
        <v>8.45</v>
      </c>
      <c r="AH1604" s="3">
        <v>6.1</v>
      </c>
      <c r="AI1604" s="3">
        <v>6.23</v>
      </c>
      <c r="AJ1604" s="3">
        <v>7.64</v>
      </c>
      <c r="AK1604" s="3">
        <v>6.71</v>
      </c>
      <c r="AL1604" s="3">
        <v>7.31</v>
      </c>
      <c r="AM1604" s="3">
        <v>4.84</v>
      </c>
    </row>
    <row r="1605">
      <c r="A1605" s="3" t="s">
        <v>3242</v>
      </c>
      <c r="B1605" s="3" t="s">
        <v>3243</v>
      </c>
      <c r="C1605" s="4">
        <v>22.0</v>
      </c>
      <c r="D1605" s="3" t="s">
        <v>41</v>
      </c>
      <c r="E1605" s="3" t="s">
        <v>42</v>
      </c>
      <c r="F1605" s="5">
        <v>7.36</v>
      </c>
      <c r="G1605" s="3">
        <v>0.0</v>
      </c>
      <c r="H1605" s="5">
        <v>83.22</v>
      </c>
      <c r="I1605" s="3" t="s">
        <v>1088</v>
      </c>
      <c r="J1605" s="3">
        <f>IFERROR(__xludf.DUMMYFUNCTION("COUNTA(SPLIT(I1605,"",""))"),3.0)</f>
        <v>3</v>
      </c>
      <c r="K1605" s="3">
        <f>IFERROR(__xludf.DUMMYFUNCTION("IF(REGEXMATCH(I1605,""(?i)literary society""),1,0)"),0.0)</f>
        <v>0</v>
      </c>
      <c r="L1605" s="3">
        <f>IFERROR(__xludf.DUMMYFUNCTION("IF(REGEXMATCH(I1605,""(?i)robotics""),1,0)"),0.0)</f>
        <v>0</v>
      </c>
      <c r="M1605" s="3">
        <f>IFERROR(__xludf.DUMMYFUNCTION("IF(REGEXMATCH(I1605,""(?i)coding club""),1,0)"),1.0)</f>
        <v>1</v>
      </c>
      <c r="N1605" s="3">
        <f>IFERROR(__xludf.DUMMYFUNCTION("IF(REGEXMATCH(I1605,""(?i)entrepreneurship cell""),1,0)"),1.0)</f>
        <v>1</v>
      </c>
      <c r="O1605" s="3">
        <f>IFERROR(__xludf.DUMMYFUNCTION("IF(REGEXMATCH(I1605,""(?i)cultural club""),1,0)"),1.0)</f>
        <v>1</v>
      </c>
      <c r="P1605" s="3">
        <f>IFERROR(__xludf.DUMMYFUNCTION("IF(REGEXMATCH(I1605,""(?i)sports club""),1,0)"),0.0)</f>
        <v>0</v>
      </c>
      <c r="Q1605" s="3" t="s">
        <v>2028</v>
      </c>
      <c r="R1605" s="3">
        <f>IFERROR(__xludf.DUMMYFUNCTION("COUNTA(SPLIT(Q1605,"",""))"),4.0)</f>
        <v>4</v>
      </c>
      <c r="S1605" s="3">
        <f>IFERROR(__xludf.DUMMYFUNCTION("IF(REGEXMATCH(Q1605,""(?i)c\+\+""),1,0)"),1.0)</f>
        <v>1</v>
      </c>
      <c r="T1605" s="3">
        <f>IFERROR(__xludf.DUMMYFUNCTION("IF(REGEXMATCH(Q1605,""(?i)machine learning""),1,0)"),0.0)</f>
        <v>0</v>
      </c>
      <c r="U1605" s="3">
        <f>IFERROR(__xludf.DUMMYFUNCTION("IF(REGEXMATCH(Q1605,""(?i)python""),1,0)"),1.0)</f>
        <v>1</v>
      </c>
      <c r="V1605" s="3">
        <f>IFERROR(__xludf.DUMMYFUNCTION("IF(REGEXMATCH(Q1605,""(?i)java""),1,0)"),1.0)</f>
        <v>1</v>
      </c>
      <c r="W1605" s="3">
        <f>IFERROR(__xludf.DUMMYFUNCTION("IF(REGEXMATCH(Q1605,""(?i)sql""),1,0)"),0.0)</f>
        <v>0</v>
      </c>
      <c r="X1605" s="3">
        <f>IFERROR(__xludf.DUMMYFUNCTION("IF(REGEXMATCH(Q1605,""(?i)web development""),1,0)"),1.0)</f>
        <v>1</v>
      </c>
      <c r="Y1605" s="3">
        <f>IFERROR(__xludf.DUMMYFUNCTION("IF(REGEXMATCH(Q1605,""(?i)data science""),1,0)"),0.0)</f>
        <v>0</v>
      </c>
      <c r="Z1605" s="3" t="s">
        <v>45</v>
      </c>
      <c r="AA1605" s="3" t="s">
        <v>85</v>
      </c>
      <c r="AB1605" s="3" t="s">
        <v>66</v>
      </c>
      <c r="AC1605" s="3" t="s">
        <v>46</v>
      </c>
      <c r="AD1605" s="3">
        <v>17.74</v>
      </c>
      <c r="AE1605" s="3" t="s">
        <v>75</v>
      </c>
      <c r="AF1605" s="3">
        <v>7.45</v>
      </c>
      <c r="AG1605" s="3">
        <v>6.92</v>
      </c>
      <c r="AH1605" s="3">
        <v>4.78</v>
      </c>
      <c r="AI1605" s="3">
        <v>8.39</v>
      </c>
      <c r="AJ1605" s="3">
        <v>8.87</v>
      </c>
      <c r="AK1605" s="3">
        <v>8.69</v>
      </c>
      <c r="AL1605" s="3">
        <v>6.38</v>
      </c>
      <c r="AM1605" s="3">
        <v>7.38</v>
      </c>
    </row>
    <row r="1606">
      <c r="A1606" s="3" t="s">
        <v>3244</v>
      </c>
      <c r="B1606" s="3" t="s">
        <v>470</v>
      </c>
      <c r="C1606" s="4">
        <v>23.0</v>
      </c>
      <c r="D1606" s="3" t="s">
        <v>41</v>
      </c>
      <c r="E1606" s="3" t="s">
        <v>59</v>
      </c>
      <c r="F1606" s="5">
        <v>7.05</v>
      </c>
      <c r="G1606" s="3">
        <v>1.0</v>
      </c>
      <c r="H1606" s="5">
        <v>88.84</v>
      </c>
      <c r="I1606" s="3" t="s">
        <v>182</v>
      </c>
      <c r="J1606" s="3">
        <f>IFERROR(__xludf.DUMMYFUNCTION("COUNTA(SPLIT(I1606,"",""))"),2.0)</f>
        <v>2</v>
      </c>
      <c r="K1606" s="3">
        <f>IFERROR(__xludf.DUMMYFUNCTION("IF(REGEXMATCH(I1606,""(?i)literary society""),1,0)"),1.0)</f>
        <v>1</v>
      </c>
      <c r="L1606" s="3">
        <f>IFERROR(__xludf.DUMMYFUNCTION("IF(REGEXMATCH(I1606,""(?i)robotics""),1,0)"),1.0)</f>
        <v>1</v>
      </c>
      <c r="M1606" s="3">
        <f>IFERROR(__xludf.DUMMYFUNCTION("IF(REGEXMATCH(I1606,""(?i)coding club""),1,0)"),0.0)</f>
        <v>0</v>
      </c>
      <c r="N1606" s="3">
        <f>IFERROR(__xludf.DUMMYFUNCTION("IF(REGEXMATCH(I1606,""(?i)entrepreneurship cell""),1,0)"),0.0)</f>
        <v>0</v>
      </c>
      <c r="O1606" s="3">
        <f>IFERROR(__xludf.DUMMYFUNCTION("IF(REGEXMATCH(I1606,""(?i)cultural club""),1,0)"),0.0)</f>
        <v>0</v>
      </c>
      <c r="P1606" s="3">
        <f>IFERROR(__xludf.DUMMYFUNCTION("IF(REGEXMATCH(I1606,""(?i)sports club""),1,0)"),0.0)</f>
        <v>0</v>
      </c>
      <c r="Q1606" s="3" t="s">
        <v>951</v>
      </c>
      <c r="R1606" s="3">
        <f>IFERROR(__xludf.DUMMYFUNCTION("COUNTA(SPLIT(Q1606,"",""))"),3.0)</f>
        <v>3</v>
      </c>
      <c r="S1606" s="3">
        <f>IFERROR(__xludf.DUMMYFUNCTION("IF(REGEXMATCH(Q1606,""(?i)c\+\+""),1,0)"),0.0)</f>
        <v>0</v>
      </c>
      <c r="T1606" s="3">
        <f>IFERROR(__xludf.DUMMYFUNCTION("IF(REGEXMATCH(Q1606,""(?i)machine learning""),1,0)"),1.0)</f>
        <v>1</v>
      </c>
      <c r="U1606" s="3">
        <f>IFERROR(__xludf.DUMMYFUNCTION("IF(REGEXMATCH(Q1606,""(?i)python""),1,0)"),0.0)</f>
        <v>0</v>
      </c>
      <c r="V1606" s="3">
        <f>IFERROR(__xludf.DUMMYFUNCTION("IF(REGEXMATCH(Q1606,""(?i)java""),1,0)"),1.0)</f>
        <v>1</v>
      </c>
      <c r="W1606" s="3">
        <f>IFERROR(__xludf.DUMMYFUNCTION("IF(REGEXMATCH(Q1606,""(?i)sql""),1,0)"),1.0)</f>
        <v>1</v>
      </c>
      <c r="X1606" s="3">
        <f>IFERROR(__xludf.DUMMYFUNCTION("IF(REGEXMATCH(Q1606,""(?i)web development""),1,0)"),0.0)</f>
        <v>0</v>
      </c>
      <c r="Y1606" s="3">
        <f>IFERROR(__xludf.DUMMYFUNCTION("IF(REGEXMATCH(Q1606,""(?i)data science""),1,0)"),0.0)</f>
        <v>0</v>
      </c>
      <c r="Z1606" s="3" t="s">
        <v>55</v>
      </c>
      <c r="AA1606" s="3" t="s">
        <v>48</v>
      </c>
      <c r="AB1606" s="3" t="s">
        <v>66</v>
      </c>
      <c r="AC1606" s="3" t="s">
        <v>46</v>
      </c>
      <c r="AD1606" s="3">
        <v>9.0</v>
      </c>
      <c r="AE1606" s="3" t="s">
        <v>72</v>
      </c>
      <c r="AF1606" s="3">
        <v>8.87</v>
      </c>
      <c r="AG1606" s="3">
        <v>8.01</v>
      </c>
      <c r="AH1606" s="3">
        <v>6.54</v>
      </c>
      <c r="AI1606" s="3">
        <v>7.78</v>
      </c>
      <c r="AJ1606" s="3">
        <v>6.6</v>
      </c>
      <c r="AK1606" s="3">
        <v>5.89</v>
      </c>
      <c r="AL1606" s="3">
        <v>6.1</v>
      </c>
      <c r="AM1606" s="3">
        <v>6.64</v>
      </c>
    </row>
    <row r="1607">
      <c r="A1607" s="3" t="s">
        <v>3245</v>
      </c>
      <c r="B1607" s="3" t="s">
        <v>3246</v>
      </c>
      <c r="C1607" s="4">
        <v>19.0</v>
      </c>
      <c r="D1607" s="3" t="s">
        <v>58</v>
      </c>
      <c r="E1607" s="3" t="s">
        <v>92</v>
      </c>
      <c r="F1607" s="5">
        <v>6.64</v>
      </c>
      <c r="G1607" s="3">
        <v>0.0</v>
      </c>
      <c r="H1607" s="5">
        <v>85.13</v>
      </c>
      <c r="I1607" s="3" t="s">
        <v>1876</v>
      </c>
      <c r="J1607" s="3">
        <f>IFERROR(__xludf.DUMMYFUNCTION("COUNTA(SPLIT(I1607,"",""))"),3.0)</f>
        <v>3</v>
      </c>
      <c r="K1607" s="3">
        <f>IFERROR(__xludf.DUMMYFUNCTION("IF(REGEXMATCH(I1607,""(?i)literary society""),1,0)"),1.0)</f>
        <v>1</v>
      </c>
      <c r="L1607" s="3">
        <f>IFERROR(__xludf.DUMMYFUNCTION("IF(REGEXMATCH(I1607,""(?i)robotics""),1,0)"),0.0)</f>
        <v>0</v>
      </c>
      <c r="M1607" s="3">
        <f>IFERROR(__xludf.DUMMYFUNCTION("IF(REGEXMATCH(I1607,""(?i)coding club""),1,0)"),1.0)</f>
        <v>1</v>
      </c>
      <c r="N1607" s="3">
        <f>IFERROR(__xludf.DUMMYFUNCTION("IF(REGEXMATCH(I1607,""(?i)entrepreneurship cell""),1,0)"),0.0)</f>
        <v>0</v>
      </c>
      <c r="O1607" s="3">
        <f>IFERROR(__xludf.DUMMYFUNCTION("IF(REGEXMATCH(I1607,""(?i)cultural club""),1,0)"),0.0)</f>
        <v>0</v>
      </c>
      <c r="P1607" s="3">
        <f>IFERROR(__xludf.DUMMYFUNCTION("IF(REGEXMATCH(I1607,""(?i)sports club""),1,0)"),1.0)</f>
        <v>1</v>
      </c>
      <c r="Q1607" s="3" t="s">
        <v>867</v>
      </c>
      <c r="R1607" s="3">
        <f>IFERROR(__xludf.DUMMYFUNCTION("COUNTA(SPLIT(Q1607,"",""))"),2.0)</f>
        <v>2</v>
      </c>
      <c r="S1607" s="3">
        <f>IFERROR(__xludf.DUMMYFUNCTION("IF(REGEXMATCH(Q1607,""(?i)c\+\+""),1,0)"),1.0)</f>
        <v>1</v>
      </c>
      <c r="T1607" s="3">
        <f>IFERROR(__xludf.DUMMYFUNCTION("IF(REGEXMATCH(Q1607,""(?i)machine learning""),1,0)"),0.0)</f>
        <v>0</v>
      </c>
      <c r="U1607" s="3">
        <f>IFERROR(__xludf.DUMMYFUNCTION("IF(REGEXMATCH(Q1607,""(?i)python""),1,0)"),0.0)</f>
        <v>0</v>
      </c>
      <c r="V1607" s="3">
        <f>IFERROR(__xludf.DUMMYFUNCTION("IF(REGEXMATCH(Q1607,""(?i)java""),1,0)"),0.0)</f>
        <v>0</v>
      </c>
      <c r="W1607" s="3">
        <f>IFERROR(__xludf.DUMMYFUNCTION("IF(REGEXMATCH(Q1607,""(?i)sql""),1,0)"),0.0)</f>
        <v>0</v>
      </c>
      <c r="X1607" s="3">
        <f>IFERROR(__xludf.DUMMYFUNCTION("IF(REGEXMATCH(Q1607,""(?i)web development""),1,0)"),0.0)</f>
        <v>0</v>
      </c>
      <c r="Y1607" s="3">
        <f>IFERROR(__xludf.DUMMYFUNCTION("IF(REGEXMATCH(Q1607,""(?i)data science""),1,0)"),1.0)</f>
        <v>1</v>
      </c>
      <c r="Z1607" s="3" t="s">
        <v>55</v>
      </c>
      <c r="AA1607" s="3" t="s">
        <v>48</v>
      </c>
      <c r="AB1607" s="3" t="s">
        <v>47</v>
      </c>
      <c r="AC1607" s="3" t="s">
        <v>48</v>
      </c>
      <c r="AD1607" s="3">
        <v>0.0</v>
      </c>
      <c r="AE1607" s="3" t="s">
        <v>49</v>
      </c>
      <c r="AF1607" s="3">
        <v>6.61</v>
      </c>
      <c r="AG1607" s="3">
        <v>5.98</v>
      </c>
      <c r="AH1607" s="3">
        <v>5.97</v>
      </c>
      <c r="AI1607" s="3">
        <v>6.63</v>
      </c>
      <c r="AJ1607" s="3">
        <v>7.64</v>
      </c>
      <c r="AK1607" s="3">
        <v>7.93</v>
      </c>
      <c r="AL1607" s="3">
        <v>6.5</v>
      </c>
      <c r="AM1607" s="3">
        <v>5.85</v>
      </c>
    </row>
    <row r="1608">
      <c r="A1608" s="3" t="s">
        <v>3247</v>
      </c>
      <c r="B1608" s="3" t="s">
        <v>252</v>
      </c>
      <c r="C1608" s="4">
        <v>18.0</v>
      </c>
      <c r="D1608" s="3" t="s">
        <v>58</v>
      </c>
      <c r="E1608" s="3" t="s">
        <v>42</v>
      </c>
      <c r="F1608" s="5">
        <v>6.94</v>
      </c>
      <c r="G1608" s="3">
        <v>1.0</v>
      </c>
      <c r="H1608" s="5">
        <v>71.84</v>
      </c>
      <c r="I1608" s="3" t="s">
        <v>864</v>
      </c>
      <c r="J1608" s="3">
        <f>IFERROR(__xludf.DUMMYFUNCTION("COUNTA(SPLIT(I1608,"",""))"),2.0)</f>
        <v>2</v>
      </c>
      <c r="K1608" s="3">
        <f>IFERROR(__xludf.DUMMYFUNCTION("IF(REGEXMATCH(I1608,""(?i)literary society""),1,0)"),0.0)</f>
        <v>0</v>
      </c>
      <c r="L1608" s="3">
        <f>IFERROR(__xludf.DUMMYFUNCTION("IF(REGEXMATCH(I1608,""(?i)robotics""),1,0)"),0.0)</f>
        <v>0</v>
      </c>
      <c r="M1608" s="3">
        <f>IFERROR(__xludf.DUMMYFUNCTION("IF(REGEXMATCH(I1608,""(?i)coding club""),1,0)"),0.0)</f>
        <v>0</v>
      </c>
      <c r="N1608" s="3">
        <f>IFERROR(__xludf.DUMMYFUNCTION("IF(REGEXMATCH(I1608,""(?i)entrepreneurship cell""),1,0)"),0.0)</f>
        <v>0</v>
      </c>
      <c r="O1608" s="3">
        <f>IFERROR(__xludf.DUMMYFUNCTION("IF(REGEXMATCH(I1608,""(?i)cultural club""),1,0)"),1.0)</f>
        <v>1</v>
      </c>
      <c r="P1608" s="3">
        <f>IFERROR(__xludf.DUMMYFUNCTION("IF(REGEXMATCH(I1608,""(?i)sports club""),1,0)"),1.0)</f>
        <v>1</v>
      </c>
      <c r="Q1608" s="3" t="s">
        <v>796</v>
      </c>
      <c r="R1608" s="3">
        <f>IFERROR(__xludf.DUMMYFUNCTION("COUNTA(SPLIT(Q1608,"",""))"),2.0)</f>
        <v>2</v>
      </c>
      <c r="S1608" s="3">
        <f>IFERROR(__xludf.DUMMYFUNCTION("IF(REGEXMATCH(Q1608,""(?i)c\+\+""),1,0)"),0.0)</f>
        <v>0</v>
      </c>
      <c r="T1608" s="3">
        <f>IFERROR(__xludf.DUMMYFUNCTION("IF(REGEXMATCH(Q1608,""(?i)machine learning""),1,0)"),1.0)</f>
        <v>1</v>
      </c>
      <c r="U1608" s="3">
        <f>IFERROR(__xludf.DUMMYFUNCTION("IF(REGEXMATCH(Q1608,""(?i)python""),1,0)"),0.0)</f>
        <v>0</v>
      </c>
      <c r="V1608" s="3">
        <f>IFERROR(__xludf.DUMMYFUNCTION("IF(REGEXMATCH(Q1608,""(?i)java""),1,0)"),0.0)</f>
        <v>0</v>
      </c>
      <c r="W1608" s="3">
        <f>IFERROR(__xludf.DUMMYFUNCTION("IF(REGEXMATCH(Q1608,""(?i)sql""),1,0)"),0.0)</f>
        <v>0</v>
      </c>
      <c r="X1608" s="3">
        <f>IFERROR(__xludf.DUMMYFUNCTION("IF(REGEXMATCH(Q1608,""(?i)web development""),1,0)"),1.0)</f>
        <v>1</v>
      </c>
      <c r="Y1608" s="3">
        <f>IFERROR(__xludf.DUMMYFUNCTION("IF(REGEXMATCH(Q1608,""(?i)data science""),1,0)"),0.0)</f>
        <v>0</v>
      </c>
      <c r="Z1608" s="3" t="s">
        <v>55</v>
      </c>
      <c r="AA1608" s="3" t="s">
        <v>48</v>
      </c>
      <c r="AB1608" s="3" t="s">
        <v>66</v>
      </c>
      <c r="AC1608" s="3" t="s">
        <v>46</v>
      </c>
      <c r="AD1608" s="3">
        <v>14.29</v>
      </c>
      <c r="AE1608" s="3" t="s">
        <v>61</v>
      </c>
      <c r="AF1608" s="3">
        <v>6.15</v>
      </c>
      <c r="AG1608" s="3">
        <v>8.25</v>
      </c>
      <c r="AH1608" s="3">
        <v>7.78</v>
      </c>
      <c r="AI1608" s="3">
        <v>6.96</v>
      </c>
      <c r="AJ1608" s="3">
        <v>6.58</v>
      </c>
      <c r="AK1608" s="3">
        <v>4.97</v>
      </c>
      <c r="AL1608" s="3">
        <v>5.93</v>
      </c>
      <c r="AM1608" s="3">
        <v>8.91</v>
      </c>
    </row>
    <row r="1609">
      <c r="A1609" s="3" t="s">
        <v>3248</v>
      </c>
      <c r="B1609" s="3" t="s">
        <v>252</v>
      </c>
      <c r="C1609" s="4">
        <v>20.0</v>
      </c>
      <c r="D1609" s="3" t="s">
        <v>58</v>
      </c>
      <c r="E1609" s="3" t="s">
        <v>92</v>
      </c>
      <c r="F1609" s="5">
        <v>6.74</v>
      </c>
      <c r="G1609" s="3">
        <v>1.0</v>
      </c>
      <c r="H1609" s="5">
        <v>93.84</v>
      </c>
      <c r="I1609" s="3" t="s">
        <v>304</v>
      </c>
      <c r="J1609" s="3">
        <f>IFERROR(__xludf.DUMMYFUNCTION("COUNTA(SPLIT(I1609,"",""))"),2.0)</f>
        <v>2</v>
      </c>
      <c r="K1609" s="3">
        <f>IFERROR(__xludf.DUMMYFUNCTION("IF(REGEXMATCH(I1609,""(?i)literary society""),1,0)"),0.0)</f>
        <v>0</v>
      </c>
      <c r="L1609" s="3">
        <f>IFERROR(__xludf.DUMMYFUNCTION("IF(REGEXMATCH(I1609,""(?i)robotics""),1,0)"),0.0)</f>
        <v>0</v>
      </c>
      <c r="M1609" s="3">
        <f>IFERROR(__xludf.DUMMYFUNCTION("IF(REGEXMATCH(I1609,""(?i)coding club""),1,0)"),0.0)</f>
        <v>0</v>
      </c>
      <c r="N1609" s="3">
        <f>IFERROR(__xludf.DUMMYFUNCTION("IF(REGEXMATCH(I1609,""(?i)entrepreneurship cell""),1,0)"),1.0)</f>
        <v>1</v>
      </c>
      <c r="O1609" s="3">
        <f>IFERROR(__xludf.DUMMYFUNCTION("IF(REGEXMATCH(I1609,""(?i)cultural club""),1,0)"),1.0)</f>
        <v>1</v>
      </c>
      <c r="P1609" s="3">
        <f>IFERROR(__xludf.DUMMYFUNCTION("IF(REGEXMATCH(I1609,""(?i)sports club""),1,0)"),0.0)</f>
        <v>0</v>
      </c>
      <c r="Q1609" s="3" t="s">
        <v>1948</v>
      </c>
      <c r="R1609" s="3">
        <f>IFERROR(__xludf.DUMMYFUNCTION("COUNTA(SPLIT(Q1609,"",""))"),4.0)</f>
        <v>4</v>
      </c>
      <c r="S1609" s="3">
        <f>IFERROR(__xludf.DUMMYFUNCTION("IF(REGEXMATCH(Q1609,""(?i)c\+\+""),1,0)"),0.0)</f>
        <v>0</v>
      </c>
      <c r="T1609" s="3">
        <f>IFERROR(__xludf.DUMMYFUNCTION("IF(REGEXMATCH(Q1609,""(?i)machine learning""),1,0)"),1.0)</f>
        <v>1</v>
      </c>
      <c r="U1609" s="3">
        <f>IFERROR(__xludf.DUMMYFUNCTION("IF(REGEXMATCH(Q1609,""(?i)python""),1,0)"),0.0)</f>
        <v>0</v>
      </c>
      <c r="V1609" s="3">
        <f>IFERROR(__xludf.DUMMYFUNCTION("IF(REGEXMATCH(Q1609,""(?i)java""),1,0)"),0.0)</f>
        <v>0</v>
      </c>
      <c r="W1609" s="3">
        <f>IFERROR(__xludf.DUMMYFUNCTION("IF(REGEXMATCH(Q1609,""(?i)sql""),1,0)"),1.0)</f>
        <v>1</v>
      </c>
      <c r="X1609" s="3">
        <f>IFERROR(__xludf.DUMMYFUNCTION("IF(REGEXMATCH(Q1609,""(?i)web development""),1,0)"),1.0)</f>
        <v>1</v>
      </c>
      <c r="Y1609" s="3">
        <f>IFERROR(__xludf.DUMMYFUNCTION("IF(REGEXMATCH(Q1609,""(?i)data science""),1,0)"),1.0)</f>
        <v>1</v>
      </c>
      <c r="Z1609" s="3" t="s">
        <v>55</v>
      </c>
      <c r="AA1609" s="3" t="s">
        <v>48</v>
      </c>
      <c r="AB1609" s="3" t="s">
        <v>47</v>
      </c>
      <c r="AC1609" s="3" t="s">
        <v>48</v>
      </c>
      <c r="AD1609" s="3">
        <v>0.0</v>
      </c>
      <c r="AE1609" s="3" t="s">
        <v>49</v>
      </c>
      <c r="AF1609" s="3">
        <v>8.1</v>
      </c>
      <c r="AG1609" s="3">
        <v>4.99</v>
      </c>
      <c r="AH1609" s="3">
        <v>5.13</v>
      </c>
      <c r="AI1609" s="3">
        <v>6.08</v>
      </c>
      <c r="AJ1609" s="3">
        <v>6.1</v>
      </c>
      <c r="AK1609" s="3">
        <v>8.4</v>
      </c>
      <c r="AL1609" s="3">
        <v>6.83</v>
      </c>
      <c r="AM1609" s="3">
        <v>8.25</v>
      </c>
    </row>
    <row r="1610">
      <c r="A1610" s="3" t="s">
        <v>3249</v>
      </c>
      <c r="B1610" s="3" t="s">
        <v>3250</v>
      </c>
      <c r="C1610" s="4">
        <v>23.0</v>
      </c>
      <c r="D1610" s="3" t="s">
        <v>41</v>
      </c>
      <c r="E1610" s="3" t="s">
        <v>42</v>
      </c>
      <c r="F1610" s="5">
        <v>7.15</v>
      </c>
      <c r="G1610" s="3">
        <v>1.0</v>
      </c>
      <c r="H1610" s="5">
        <v>90.59</v>
      </c>
      <c r="I1610" s="3" t="s">
        <v>1976</v>
      </c>
      <c r="J1610" s="3">
        <f>IFERROR(__xludf.DUMMYFUNCTION("COUNTA(SPLIT(I1610,"",""))"),3.0)</f>
        <v>3</v>
      </c>
      <c r="K1610" s="3">
        <f>IFERROR(__xludf.DUMMYFUNCTION("IF(REGEXMATCH(I1610,""(?i)literary society""),1,0)"),1.0)</f>
        <v>1</v>
      </c>
      <c r="L1610" s="3">
        <f>IFERROR(__xludf.DUMMYFUNCTION("IF(REGEXMATCH(I1610,""(?i)robotics""),1,0)"),0.0)</f>
        <v>0</v>
      </c>
      <c r="M1610" s="3">
        <f>IFERROR(__xludf.DUMMYFUNCTION("IF(REGEXMATCH(I1610,""(?i)coding club""),1,0)"),0.0)</f>
        <v>0</v>
      </c>
      <c r="N1610" s="3">
        <f>IFERROR(__xludf.DUMMYFUNCTION("IF(REGEXMATCH(I1610,""(?i)entrepreneurship cell""),1,0)"),1.0)</f>
        <v>1</v>
      </c>
      <c r="O1610" s="3">
        <f>IFERROR(__xludf.DUMMYFUNCTION("IF(REGEXMATCH(I1610,""(?i)cultural club""),1,0)"),0.0)</f>
        <v>0</v>
      </c>
      <c r="P1610" s="3">
        <f>IFERROR(__xludf.DUMMYFUNCTION("IF(REGEXMATCH(I1610,""(?i)sports club""),1,0)"),1.0)</f>
        <v>1</v>
      </c>
      <c r="Q1610" s="3" t="s">
        <v>3251</v>
      </c>
      <c r="R1610" s="3">
        <f>IFERROR(__xludf.DUMMYFUNCTION("COUNTA(SPLIT(Q1610,"",""))"),5.0)</f>
        <v>5</v>
      </c>
      <c r="S1610" s="3">
        <f>IFERROR(__xludf.DUMMYFUNCTION("IF(REGEXMATCH(Q1610,""(?i)c\+\+""),1,0)"),0.0)</f>
        <v>0</v>
      </c>
      <c r="T1610" s="3">
        <f>IFERROR(__xludf.DUMMYFUNCTION("IF(REGEXMATCH(Q1610,""(?i)machine learning""),1,0)"),1.0)</f>
        <v>1</v>
      </c>
      <c r="U1610" s="3">
        <f>IFERROR(__xludf.DUMMYFUNCTION("IF(REGEXMATCH(Q1610,""(?i)python""),1,0)"),1.0)</f>
        <v>1</v>
      </c>
      <c r="V1610" s="3">
        <f>IFERROR(__xludf.DUMMYFUNCTION("IF(REGEXMATCH(Q1610,""(?i)java""),1,0)"),0.0)</f>
        <v>0</v>
      </c>
      <c r="W1610" s="3">
        <f>IFERROR(__xludf.DUMMYFUNCTION("IF(REGEXMATCH(Q1610,""(?i)sql""),1,0)"),1.0)</f>
        <v>1</v>
      </c>
      <c r="X1610" s="3">
        <f>IFERROR(__xludf.DUMMYFUNCTION("IF(REGEXMATCH(Q1610,""(?i)web development""),1,0)"),1.0)</f>
        <v>1</v>
      </c>
      <c r="Y1610" s="3">
        <f>IFERROR(__xludf.DUMMYFUNCTION("IF(REGEXMATCH(Q1610,""(?i)data science""),1,0)"),1.0)</f>
        <v>1</v>
      </c>
      <c r="Z1610" s="3" t="s">
        <v>45</v>
      </c>
      <c r="AA1610" s="3" t="s">
        <v>61</v>
      </c>
      <c r="AB1610" s="3" t="s">
        <v>66</v>
      </c>
      <c r="AC1610" s="3" t="s">
        <v>98</v>
      </c>
      <c r="AD1610" s="3">
        <v>14.54</v>
      </c>
      <c r="AE1610" s="3" t="s">
        <v>75</v>
      </c>
      <c r="AF1610" s="3">
        <v>6.64</v>
      </c>
      <c r="AG1610" s="3">
        <v>7.06</v>
      </c>
      <c r="AH1610" s="3">
        <v>7.13</v>
      </c>
      <c r="AI1610" s="3">
        <v>7.3</v>
      </c>
      <c r="AJ1610" s="3">
        <v>7.76</v>
      </c>
      <c r="AK1610" s="3">
        <v>6.99</v>
      </c>
      <c r="AL1610" s="3">
        <v>7.35</v>
      </c>
      <c r="AM1610" s="3">
        <v>6.96</v>
      </c>
    </row>
    <row r="1611">
      <c r="A1611" s="3" t="s">
        <v>3252</v>
      </c>
      <c r="B1611" s="3" t="s">
        <v>3253</v>
      </c>
      <c r="C1611" s="4">
        <v>19.0</v>
      </c>
      <c r="D1611" s="3" t="s">
        <v>58</v>
      </c>
      <c r="E1611" s="3" t="s">
        <v>82</v>
      </c>
      <c r="F1611" s="5">
        <v>7.01</v>
      </c>
      <c r="G1611" s="3">
        <v>3.0</v>
      </c>
      <c r="H1611" s="5">
        <v>99.22</v>
      </c>
      <c r="I1611" s="3" t="s">
        <v>10</v>
      </c>
      <c r="J1611" s="3">
        <f>IFERROR(__xludf.DUMMYFUNCTION("COUNTA(SPLIT(I1611,"",""))"),1.0)</f>
        <v>1</v>
      </c>
      <c r="K1611" s="3">
        <f>IFERROR(__xludf.DUMMYFUNCTION("IF(REGEXMATCH(I1611,""(?i)literary society""),1,0)"),1.0)</f>
        <v>1</v>
      </c>
      <c r="L1611" s="3">
        <f>IFERROR(__xludf.DUMMYFUNCTION("IF(REGEXMATCH(I1611,""(?i)robotics""),1,0)"),0.0)</f>
        <v>0</v>
      </c>
      <c r="M1611" s="3">
        <f>IFERROR(__xludf.DUMMYFUNCTION("IF(REGEXMATCH(I1611,""(?i)coding club""),1,0)"),0.0)</f>
        <v>0</v>
      </c>
      <c r="N1611" s="3">
        <f>IFERROR(__xludf.DUMMYFUNCTION("IF(REGEXMATCH(I1611,""(?i)entrepreneurship cell""),1,0)"),0.0)</f>
        <v>0</v>
      </c>
      <c r="O1611" s="3">
        <f>IFERROR(__xludf.DUMMYFUNCTION("IF(REGEXMATCH(I1611,""(?i)cultural club""),1,0)"),0.0)</f>
        <v>0</v>
      </c>
      <c r="P1611" s="3">
        <f>IFERROR(__xludf.DUMMYFUNCTION("IF(REGEXMATCH(I1611,""(?i)sports club""),1,0)"),0.0)</f>
        <v>0</v>
      </c>
      <c r="Q1611" s="3" t="s">
        <v>1567</v>
      </c>
      <c r="R1611" s="3">
        <f>IFERROR(__xludf.DUMMYFUNCTION("COUNTA(SPLIT(Q1611,"",""))"),5.0)</f>
        <v>5</v>
      </c>
      <c r="S1611" s="3">
        <f>IFERROR(__xludf.DUMMYFUNCTION("IF(REGEXMATCH(Q1611,""(?i)c\+\+""),1,0)"),0.0)</f>
        <v>0</v>
      </c>
      <c r="T1611" s="3">
        <f>IFERROR(__xludf.DUMMYFUNCTION("IF(REGEXMATCH(Q1611,""(?i)machine learning""),1,0)"),1.0)</f>
        <v>1</v>
      </c>
      <c r="U1611" s="3">
        <f>IFERROR(__xludf.DUMMYFUNCTION("IF(REGEXMATCH(Q1611,""(?i)python""),1,0)"),1.0)</f>
        <v>1</v>
      </c>
      <c r="V1611" s="3">
        <f>IFERROR(__xludf.DUMMYFUNCTION("IF(REGEXMATCH(Q1611,""(?i)java""),1,0)"),1.0)</f>
        <v>1</v>
      </c>
      <c r="W1611" s="3">
        <f>IFERROR(__xludf.DUMMYFUNCTION("IF(REGEXMATCH(Q1611,""(?i)sql""),1,0)"),0.0)</f>
        <v>0</v>
      </c>
      <c r="X1611" s="3">
        <f>IFERROR(__xludf.DUMMYFUNCTION("IF(REGEXMATCH(Q1611,""(?i)web development""),1,0)"),1.0)</f>
        <v>1</v>
      </c>
      <c r="Y1611" s="3">
        <f>IFERROR(__xludf.DUMMYFUNCTION("IF(REGEXMATCH(Q1611,""(?i)data science""),1,0)"),1.0)</f>
        <v>1</v>
      </c>
      <c r="Z1611" s="3" t="s">
        <v>55</v>
      </c>
      <c r="AA1611" s="3" t="s">
        <v>48</v>
      </c>
      <c r="AB1611" s="3" t="s">
        <v>66</v>
      </c>
      <c r="AC1611" s="3" t="s">
        <v>98</v>
      </c>
      <c r="AD1611" s="3">
        <v>13.34</v>
      </c>
      <c r="AE1611" s="3" t="s">
        <v>75</v>
      </c>
      <c r="AF1611" s="3">
        <v>4.0</v>
      </c>
      <c r="AG1611" s="3">
        <v>6.73</v>
      </c>
      <c r="AH1611" s="3">
        <v>6.48</v>
      </c>
      <c r="AI1611" s="3">
        <v>7.89</v>
      </c>
      <c r="AJ1611" s="3">
        <v>6.44</v>
      </c>
      <c r="AK1611" s="3">
        <v>9.54</v>
      </c>
      <c r="AL1611" s="3">
        <v>8.4</v>
      </c>
      <c r="AM1611" s="3">
        <v>6.61</v>
      </c>
    </row>
    <row r="1612">
      <c r="A1612" s="3" t="s">
        <v>3254</v>
      </c>
      <c r="B1612" s="3" t="s">
        <v>3255</v>
      </c>
      <c r="C1612" s="4">
        <v>18.0</v>
      </c>
      <c r="D1612" s="3" t="s">
        <v>58</v>
      </c>
      <c r="E1612" s="3" t="s">
        <v>42</v>
      </c>
      <c r="F1612" s="5">
        <v>7.13</v>
      </c>
      <c r="G1612" s="3">
        <v>1.0</v>
      </c>
      <c r="H1612" s="5">
        <v>82.59</v>
      </c>
      <c r="I1612" s="3" t="s">
        <v>864</v>
      </c>
      <c r="J1612" s="3">
        <f>IFERROR(__xludf.DUMMYFUNCTION("COUNTA(SPLIT(I1612,"",""))"),2.0)</f>
        <v>2</v>
      </c>
      <c r="K1612" s="3">
        <f>IFERROR(__xludf.DUMMYFUNCTION("IF(REGEXMATCH(I1612,""(?i)literary society""),1,0)"),0.0)</f>
        <v>0</v>
      </c>
      <c r="L1612" s="3">
        <f>IFERROR(__xludf.DUMMYFUNCTION("IF(REGEXMATCH(I1612,""(?i)robotics""),1,0)"),0.0)</f>
        <v>0</v>
      </c>
      <c r="M1612" s="3">
        <f>IFERROR(__xludf.DUMMYFUNCTION("IF(REGEXMATCH(I1612,""(?i)coding club""),1,0)"),0.0)</f>
        <v>0</v>
      </c>
      <c r="N1612" s="3">
        <f>IFERROR(__xludf.DUMMYFUNCTION("IF(REGEXMATCH(I1612,""(?i)entrepreneurship cell""),1,0)"),0.0)</f>
        <v>0</v>
      </c>
      <c r="O1612" s="3">
        <f>IFERROR(__xludf.DUMMYFUNCTION("IF(REGEXMATCH(I1612,""(?i)cultural club""),1,0)"),1.0)</f>
        <v>1</v>
      </c>
      <c r="P1612" s="3">
        <f>IFERROR(__xludf.DUMMYFUNCTION("IF(REGEXMATCH(I1612,""(?i)sports club""),1,0)"),1.0)</f>
        <v>1</v>
      </c>
      <c r="Q1612" s="3" t="s">
        <v>3256</v>
      </c>
      <c r="R1612" s="3">
        <f>IFERROR(__xludf.DUMMYFUNCTION("COUNTA(SPLIT(Q1612,"",""))"),5.0)</f>
        <v>5</v>
      </c>
      <c r="S1612" s="3">
        <f>IFERROR(__xludf.DUMMYFUNCTION("IF(REGEXMATCH(Q1612,""(?i)c\+\+""),1,0)"),1.0)</f>
        <v>1</v>
      </c>
      <c r="T1612" s="3">
        <f>IFERROR(__xludf.DUMMYFUNCTION("IF(REGEXMATCH(Q1612,""(?i)machine learning""),1,0)"),1.0)</f>
        <v>1</v>
      </c>
      <c r="U1612" s="3">
        <f>IFERROR(__xludf.DUMMYFUNCTION("IF(REGEXMATCH(Q1612,""(?i)python""),1,0)"),1.0)</f>
        <v>1</v>
      </c>
      <c r="V1612" s="3">
        <f>IFERROR(__xludf.DUMMYFUNCTION("IF(REGEXMATCH(Q1612,""(?i)java""),1,0)"),1.0)</f>
        <v>1</v>
      </c>
      <c r="W1612" s="3">
        <f>IFERROR(__xludf.DUMMYFUNCTION("IF(REGEXMATCH(Q1612,""(?i)sql""),1,0)"),1.0)</f>
        <v>1</v>
      </c>
      <c r="X1612" s="3">
        <f>IFERROR(__xludf.DUMMYFUNCTION("IF(REGEXMATCH(Q1612,""(?i)web development""),1,0)"),0.0)</f>
        <v>0</v>
      </c>
      <c r="Y1612" s="3">
        <f>IFERROR(__xludf.DUMMYFUNCTION("IF(REGEXMATCH(Q1612,""(?i)data science""),1,0)"),0.0)</f>
        <v>0</v>
      </c>
      <c r="Z1612" s="3" t="s">
        <v>45</v>
      </c>
      <c r="AA1612" s="3" t="s">
        <v>85</v>
      </c>
      <c r="AB1612" s="3" t="s">
        <v>47</v>
      </c>
      <c r="AC1612" s="3" t="s">
        <v>48</v>
      </c>
      <c r="AD1612" s="3">
        <v>0.0</v>
      </c>
      <c r="AE1612" s="3" t="s">
        <v>49</v>
      </c>
      <c r="AF1612" s="3">
        <v>7.44</v>
      </c>
      <c r="AG1612" s="3">
        <v>7.18</v>
      </c>
      <c r="AH1612" s="3">
        <v>7.33</v>
      </c>
      <c r="AI1612" s="3">
        <v>7.31</v>
      </c>
      <c r="AJ1612" s="3">
        <v>5.04</v>
      </c>
      <c r="AK1612" s="3">
        <v>8.15</v>
      </c>
      <c r="AL1612" s="3">
        <v>6.89</v>
      </c>
      <c r="AM1612" s="3">
        <v>7.71</v>
      </c>
    </row>
    <row r="1613">
      <c r="A1613" s="3" t="s">
        <v>3257</v>
      </c>
      <c r="B1613" s="3" t="s">
        <v>288</v>
      </c>
      <c r="C1613" s="4">
        <v>21.0</v>
      </c>
      <c r="D1613" s="3" t="s">
        <v>41</v>
      </c>
      <c r="E1613" s="3" t="s">
        <v>42</v>
      </c>
      <c r="F1613" s="5">
        <v>6.82</v>
      </c>
      <c r="G1613" s="3">
        <v>1.0</v>
      </c>
      <c r="H1613" s="5">
        <v>73.72</v>
      </c>
      <c r="I1613" s="3" t="s">
        <v>304</v>
      </c>
      <c r="J1613" s="3">
        <f>IFERROR(__xludf.DUMMYFUNCTION("COUNTA(SPLIT(I1613,"",""))"),2.0)</f>
        <v>2</v>
      </c>
      <c r="K1613" s="3">
        <f>IFERROR(__xludf.DUMMYFUNCTION("IF(REGEXMATCH(I1613,""(?i)literary society""),1,0)"),0.0)</f>
        <v>0</v>
      </c>
      <c r="L1613" s="3">
        <f>IFERROR(__xludf.DUMMYFUNCTION("IF(REGEXMATCH(I1613,""(?i)robotics""),1,0)"),0.0)</f>
        <v>0</v>
      </c>
      <c r="M1613" s="3">
        <f>IFERROR(__xludf.DUMMYFUNCTION("IF(REGEXMATCH(I1613,""(?i)coding club""),1,0)"),0.0)</f>
        <v>0</v>
      </c>
      <c r="N1613" s="3">
        <f>IFERROR(__xludf.DUMMYFUNCTION("IF(REGEXMATCH(I1613,""(?i)entrepreneurship cell""),1,0)"),1.0)</f>
        <v>1</v>
      </c>
      <c r="O1613" s="3">
        <f>IFERROR(__xludf.DUMMYFUNCTION("IF(REGEXMATCH(I1613,""(?i)cultural club""),1,0)"),1.0)</f>
        <v>1</v>
      </c>
      <c r="P1613" s="3">
        <f>IFERROR(__xludf.DUMMYFUNCTION("IF(REGEXMATCH(I1613,""(?i)sports club""),1,0)"),0.0)</f>
        <v>0</v>
      </c>
      <c r="Q1613" s="3" t="s">
        <v>1400</v>
      </c>
      <c r="R1613" s="3">
        <f>IFERROR(__xludf.DUMMYFUNCTION("COUNTA(SPLIT(Q1613,"",""))"),5.0)</f>
        <v>5</v>
      </c>
      <c r="S1613" s="3">
        <f>IFERROR(__xludf.DUMMYFUNCTION("IF(REGEXMATCH(Q1613,""(?i)c\+\+""),1,0)"),1.0)</f>
        <v>1</v>
      </c>
      <c r="T1613" s="3">
        <f>IFERROR(__xludf.DUMMYFUNCTION("IF(REGEXMATCH(Q1613,""(?i)machine learning""),1,0)"),1.0)</f>
        <v>1</v>
      </c>
      <c r="U1613" s="3">
        <f>IFERROR(__xludf.DUMMYFUNCTION("IF(REGEXMATCH(Q1613,""(?i)python""),1,0)"),0.0)</f>
        <v>0</v>
      </c>
      <c r="V1613" s="3">
        <f>IFERROR(__xludf.DUMMYFUNCTION("IF(REGEXMATCH(Q1613,""(?i)java""),1,0)"),0.0)</f>
        <v>0</v>
      </c>
      <c r="W1613" s="3">
        <f>IFERROR(__xludf.DUMMYFUNCTION("IF(REGEXMATCH(Q1613,""(?i)sql""),1,0)"),1.0)</f>
        <v>1</v>
      </c>
      <c r="X1613" s="3">
        <f>IFERROR(__xludf.DUMMYFUNCTION("IF(REGEXMATCH(Q1613,""(?i)web development""),1,0)"),1.0)</f>
        <v>1</v>
      </c>
      <c r="Y1613" s="3">
        <f>IFERROR(__xludf.DUMMYFUNCTION("IF(REGEXMATCH(Q1613,""(?i)data science""),1,0)"),1.0)</f>
        <v>1</v>
      </c>
      <c r="Z1613" s="3" t="s">
        <v>55</v>
      </c>
      <c r="AA1613" s="3" t="s">
        <v>48</v>
      </c>
      <c r="AB1613" s="3" t="s">
        <v>47</v>
      </c>
      <c r="AC1613" s="3" t="s">
        <v>48</v>
      </c>
      <c r="AD1613" s="3">
        <v>0.0</v>
      </c>
      <c r="AE1613" s="3" t="s">
        <v>49</v>
      </c>
      <c r="AF1613" s="3">
        <v>5.21</v>
      </c>
      <c r="AG1613" s="3">
        <v>8.08</v>
      </c>
      <c r="AH1613" s="3">
        <v>5.16</v>
      </c>
      <c r="AI1613" s="3">
        <v>7.9</v>
      </c>
      <c r="AJ1613" s="3">
        <v>6.63</v>
      </c>
      <c r="AK1613" s="3">
        <v>7.7</v>
      </c>
      <c r="AL1613" s="3">
        <v>5.67</v>
      </c>
      <c r="AM1613" s="3">
        <v>8.17</v>
      </c>
    </row>
    <row r="1614">
      <c r="A1614" s="3" t="s">
        <v>3258</v>
      </c>
      <c r="B1614" s="3" t="s">
        <v>288</v>
      </c>
      <c r="C1614" s="4">
        <v>21.0</v>
      </c>
      <c r="D1614" s="3" t="s">
        <v>41</v>
      </c>
      <c r="E1614" s="3" t="s">
        <v>82</v>
      </c>
      <c r="F1614" s="5">
        <v>6.6</v>
      </c>
      <c r="G1614" s="3">
        <v>1.0</v>
      </c>
      <c r="H1614" s="5">
        <v>91.45</v>
      </c>
      <c r="I1614" s="3" t="s">
        <v>11</v>
      </c>
      <c r="J1614" s="3">
        <f>IFERROR(__xludf.DUMMYFUNCTION("COUNTA(SPLIT(I1614,"",""))"),1.0)</f>
        <v>1</v>
      </c>
      <c r="K1614" s="3">
        <f>IFERROR(__xludf.DUMMYFUNCTION("IF(REGEXMATCH(I1614,""(?i)literary society""),1,0)"),0.0)</f>
        <v>0</v>
      </c>
      <c r="L1614" s="3">
        <f>IFERROR(__xludf.DUMMYFUNCTION("IF(REGEXMATCH(I1614,""(?i)robotics""),1,0)"),1.0)</f>
        <v>1</v>
      </c>
      <c r="M1614" s="3">
        <f>IFERROR(__xludf.DUMMYFUNCTION("IF(REGEXMATCH(I1614,""(?i)coding club""),1,0)"),0.0)</f>
        <v>0</v>
      </c>
      <c r="N1614" s="3">
        <f>IFERROR(__xludf.DUMMYFUNCTION("IF(REGEXMATCH(I1614,""(?i)entrepreneurship cell""),1,0)"),0.0)</f>
        <v>0</v>
      </c>
      <c r="O1614" s="3">
        <f>IFERROR(__xludf.DUMMYFUNCTION("IF(REGEXMATCH(I1614,""(?i)cultural club""),1,0)"),0.0)</f>
        <v>0</v>
      </c>
      <c r="P1614" s="3">
        <f>IFERROR(__xludf.DUMMYFUNCTION("IF(REGEXMATCH(I1614,""(?i)sports club""),1,0)"),0.0)</f>
        <v>0</v>
      </c>
      <c r="Q1614" s="3" t="s">
        <v>960</v>
      </c>
      <c r="R1614" s="3">
        <f>IFERROR(__xludf.DUMMYFUNCTION("COUNTA(SPLIT(Q1614,"",""))"),3.0)</f>
        <v>3</v>
      </c>
      <c r="S1614" s="3">
        <f>IFERROR(__xludf.DUMMYFUNCTION("IF(REGEXMATCH(Q1614,""(?i)c\+\+""),1,0)"),1.0)</f>
        <v>1</v>
      </c>
      <c r="T1614" s="3">
        <f>IFERROR(__xludf.DUMMYFUNCTION("IF(REGEXMATCH(Q1614,""(?i)machine learning""),1,0)"),1.0)</f>
        <v>1</v>
      </c>
      <c r="U1614" s="3">
        <f>IFERROR(__xludf.DUMMYFUNCTION("IF(REGEXMATCH(Q1614,""(?i)python""),1,0)"),0.0)</f>
        <v>0</v>
      </c>
      <c r="V1614" s="3">
        <f>IFERROR(__xludf.DUMMYFUNCTION("IF(REGEXMATCH(Q1614,""(?i)java""),1,0)"),0.0)</f>
        <v>0</v>
      </c>
      <c r="W1614" s="3">
        <f>IFERROR(__xludf.DUMMYFUNCTION("IF(REGEXMATCH(Q1614,""(?i)sql""),1,0)"),0.0)</f>
        <v>0</v>
      </c>
      <c r="X1614" s="3">
        <f>IFERROR(__xludf.DUMMYFUNCTION("IF(REGEXMATCH(Q1614,""(?i)web development""),1,0)"),1.0)</f>
        <v>1</v>
      </c>
      <c r="Y1614" s="3">
        <f>IFERROR(__xludf.DUMMYFUNCTION("IF(REGEXMATCH(Q1614,""(?i)data science""),1,0)"),0.0)</f>
        <v>0</v>
      </c>
      <c r="Z1614" s="3" t="s">
        <v>55</v>
      </c>
      <c r="AA1614" s="3" t="s">
        <v>48</v>
      </c>
      <c r="AB1614" s="3" t="s">
        <v>66</v>
      </c>
      <c r="AC1614" s="3" t="s">
        <v>72</v>
      </c>
      <c r="AD1614" s="3">
        <v>7.25</v>
      </c>
      <c r="AE1614" s="3" t="s">
        <v>72</v>
      </c>
      <c r="AF1614" s="3">
        <v>6.51</v>
      </c>
      <c r="AG1614" s="3">
        <v>5.52</v>
      </c>
      <c r="AH1614" s="3">
        <v>6.95</v>
      </c>
      <c r="AI1614" s="3">
        <v>5.42</v>
      </c>
      <c r="AJ1614" s="3">
        <v>7.39</v>
      </c>
      <c r="AK1614" s="3">
        <v>7.68</v>
      </c>
      <c r="AL1614" s="3">
        <v>6.17</v>
      </c>
      <c r="AM1614" s="3">
        <v>7.16</v>
      </c>
    </row>
    <row r="1615">
      <c r="A1615" s="3" t="s">
        <v>3259</v>
      </c>
      <c r="B1615" s="3" t="s">
        <v>3260</v>
      </c>
      <c r="C1615" s="4">
        <v>19.0</v>
      </c>
      <c r="D1615" s="3" t="s">
        <v>41</v>
      </c>
      <c r="E1615" s="3" t="s">
        <v>92</v>
      </c>
      <c r="F1615" s="5">
        <v>7.72</v>
      </c>
      <c r="G1615" s="3">
        <v>0.0</v>
      </c>
      <c r="H1615" s="5">
        <v>70.44</v>
      </c>
      <c r="I1615" s="3" t="s">
        <v>521</v>
      </c>
      <c r="J1615" s="3">
        <f>IFERROR(__xludf.DUMMYFUNCTION("COUNTA(SPLIT(I1615,"",""))"),2.0)</f>
        <v>2</v>
      </c>
      <c r="K1615" s="3">
        <f>IFERROR(__xludf.DUMMYFUNCTION("IF(REGEXMATCH(I1615,""(?i)literary society""),1,0)"),0.0)</f>
        <v>0</v>
      </c>
      <c r="L1615" s="3">
        <f>IFERROR(__xludf.DUMMYFUNCTION("IF(REGEXMATCH(I1615,""(?i)robotics""),1,0)"),0.0)</f>
        <v>0</v>
      </c>
      <c r="M1615" s="3">
        <f>IFERROR(__xludf.DUMMYFUNCTION("IF(REGEXMATCH(I1615,""(?i)coding club""),1,0)"),0.0)</f>
        <v>0</v>
      </c>
      <c r="N1615" s="3">
        <f>IFERROR(__xludf.DUMMYFUNCTION("IF(REGEXMATCH(I1615,""(?i)entrepreneurship cell""),1,0)"),1.0)</f>
        <v>1</v>
      </c>
      <c r="O1615" s="3">
        <f>IFERROR(__xludf.DUMMYFUNCTION("IF(REGEXMATCH(I1615,""(?i)cultural club""),1,0)"),1.0)</f>
        <v>1</v>
      </c>
      <c r="P1615" s="3">
        <f>IFERROR(__xludf.DUMMYFUNCTION("IF(REGEXMATCH(I1615,""(?i)sports club""),1,0)"),0.0)</f>
        <v>0</v>
      </c>
      <c r="Q1615" s="3" t="s">
        <v>2201</v>
      </c>
      <c r="R1615" s="3">
        <f>IFERROR(__xludf.DUMMYFUNCTION("COUNTA(SPLIT(Q1615,"",""))"),5.0)</f>
        <v>5</v>
      </c>
      <c r="S1615" s="3">
        <f>IFERROR(__xludf.DUMMYFUNCTION("IF(REGEXMATCH(Q1615,""(?i)c\+\+""),1,0)"),0.0)</f>
        <v>0</v>
      </c>
      <c r="T1615" s="3">
        <f>IFERROR(__xludf.DUMMYFUNCTION("IF(REGEXMATCH(Q1615,""(?i)machine learning""),1,0)"),0.0)</f>
        <v>0</v>
      </c>
      <c r="U1615" s="3">
        <f>IFERROR(__xludf.DUMMYFUNCTION("IF(REGEXMATCH(Q1615,""(?i)python""),1,0)"),1.0)</f>
        <v>1</v>
      </c>
      <c r="V1615" s="3">
        <f>IFERROR(__xludf.DUMMYFUNCTION("IF(REGEXMATCH(Q1615,""(?i)java""),1,0)"),1.0)</f>
        <v>1</v>
      </c>
      <c r="W1615" s="3">
        <f>IFERROR(__xludf.DUMMYFUNCTION("IF(REGEXMATCH(Q1615,""(?i)sql""),1,0)"),1.0)</f>
        <v>1</v>
      </c>
      <c r="X1615" s="3">
        <f>IFERROR(__xludf.DUMMYFUNCTION("IF(REGEXMATCH(Q1615,""(?i)web development""),1,0)"),1.0)</f>
        <v>1</v>
      </c>
      <c r="Y1615" s="3">
        <f>IFERROR(__xludf.DUMMYFUNCTION("IF(REGEXMATCH(Q1615,""(?i)data science""),1,0)"),1.0)</f>
        <v>1</v>
      </c>
      <c r="Z1615" s="3" t="s">
        <v>55</v>
      </c>
      <c r="AA1615" s="3" t="s">
        <v>48</v>
      </c>
      <c r="AB1615" s="3" t="s">
        <v>66</v>
      </c>
      <c r="AC1615" s="3" t="s">
        <v>85</v>
      </c>
      <c r="AD1615" s="3">
        <v>17.89</v>
      </c>
      <c r="AE1615" s="3" t="s">
        <v>75</v>
      </c>
      <c r="AF1615" s="3">
        <v>6.33</v>
      </c>
      <c r="AG1615" s="3">
        <v>7.89</v>
      </c>
      <c r="AH1615" s="3">
        <v>7.87</v>
      </c>
      <c r="AI1615" s="3">
        <v>7.34</v>
      </c>
      <c r="AJ1615" s="3">
        <v>8.94</v>
      </c>
      <c r="AK1615" s="3">
        <v>8.29</v>
      </c>
      <c r="AL1615" s="3">
        <v>8.07</v>
      </c>
      <c r="AM1615" s="3">
        <v>7.07</v>
      </c>
    </row>
    <row r="1616">
      <c r="A1616" s="3" t="s">
        <v>3261</v>
      </c>
      <c r="B1616" s="3" t="s">
        <v>57</v>
      </c>
      <c r="C1616" s="4">
        <v>21.0</v>
      </c>
      <c r="D1616" s="3" t="s">
        <v>58</v>
      </c>
      <c r="E1616" s="3" t="s">
        <v>82</v>
      </c>
      <c r="F1616" s="5">
        <v>7.03</v>
      </c>
      <c r="G1616" s="3">
        <v>1.0</v>
      </c>
      <c r="H1616" s="5">
        <v>72.15</v>
      </c>
      <c r="I1616" s="3" t="s">
        <v>724</v>
      </c>
      <c r="J1616" s="3">
        <f>IFERROR(__xludf.DUMMYFUNCTION("COUNTA(SPLIT(I1616,"",""))"),2.0)</f>
        <v>2</v>
      </c>
      <c r="K1616" s="3">
        <f>IFERROR(__xludf.DUMMYFUNCTION("IF(REGEXMATCH(I1616,""(?i)literary society""),1,0)"),1.0)</f>
        <v>1</v>
      </c>
      <c r="L1616" s="3">
        <f>IFERROR(__xludf.DUMMYFUNCTION("IF(REGEXMATCH(I1616,""(?i)robotics""),1,0)"),0.0)</f>
        <v>0</v>
      </c>
      <c r="M1616" s="3">
        <f>IFERROR(__xludf.DUMMYFUNCTION("IF(REGEXMATCH(I1616,""(?i)coding club""),1,0)"),0.0)</f>
        <v>0</v>
      </c>
      <c r="N1616" s="3">
        <f>IFERROR(__xludf.DUMMYFUNCTION("IF(REGEXMATCH(I1616,""(?i)entrepreneurship cell""),1,0)"),0.0)</f>
        <v>0</v>
      </c>
      <c r="O1616" s="3">
        <f>IFERROR(__xludf.DUMMYFUNCTION("IF(REGEXMATCH(I1616,""(?i)cultural club""),1,0)"),1.0)</f>
        <v>1</v>
      </c>
      <c r="P1616" s="3">
        <f>IFERROR(__xludf.DUMMYFUNCTION("IF(REGEXMATCH(I1616,""(?i)sports club""),1,0)"),0.0)</f>
        <v>0</v>
      </c>
      <c r="Q1616" s="3" t="s">
        <v>233</v>
      </c>
      <c r="R1616" s="3">
        <f>IFERROR(__xludf.DUMMYFUNCTION("COUNTA(SPLIT(Q1616,"",""))"),2.0)</f>
        <v>2</v>
      </c>
      <c r="S1616" s="3">
        <f>IFERROR(__xludf.DUMMYFUNCTION("IF(REGEXMATCH(Q1616,""(?i)c\+\+""),1,0)"),0.0)</f>
        <v>0</v>
      </c>
      <c r="T1616" s="3">
        <f>IFERROR(__xludf.DUMMYFUNCTION("IF(REGEXMATCH(Q1616,""(?i)machine learning""),1,0)"),0.0)</f>
        <v>0</v>
      </c>
      <c r="U1616" s="3">
        <f>IFERROR(__xludf.DUMMYFUNCTION("IF(REGEXMATCH(Q1616,""(?i)python""),1,0)"),0.0)</f>
        <v>0</v>
      </c>
      <c r="V1616" s="3">
        <f>IFERROR(__xludf.DUMMYFUNCTION("IF(REGEXMATCH(Q1616,""(?i)java""),1,0)"),1.0)</f>
        <v>1</v>
      </c>
      <c r="W1616" s="3">
        <f>IFERROR(__xludf.DUMMYFUNCTION("IF(REGEXMATCH(Q1616,""(?i)sql""),1,0)"),1.0)</f>
        <v>1</v>
      </c>
      <c r="X1616" s="3">
        <f>IFERROR(__xludf.DUMMYFUNCTION("IF(REGEXMATCH(Q1616,""(?i)web development""),1,0)"),0.0)</f>
        <v>0</v>
      </c>
      <c r="Y1616" s="3">
        <f>IFERROR(__xludf.DUMMYFUNCTION("IF(REGEXMATCH(Q1616,""(?i)data science""),1,0)"),0.0)</f>
        <v>0</v>
      </c>
      <c r="Z1616" s="3" t="s">
        <v>55</v>
      </c>
      <c r="AA1616" s="3" t="s">
        <v>48</v>
      </c>
      <c r="AB1616" s="3" t="s">
        <v>66</v>
      </c>
      <c r="AC1616" s="3" t="s">
        <v>85</v>
      </c>
      <c r="AD1616" s="3">
        <v>12.19</v>
      </c>
      <c r="AE1616" s="3" t="s">
        <v>72</v>
      </c>
      <c r="AF1616" s="3">
        <v>7.44</v>
      </c>
      <c r="AG1616" s="3">
        <v>8.94</v>
      </c>
      <c r="AH1616" s="3">
        <v>6.4</v>
      </c>
      <c r="AI1616" s="3">
        <v>7.38</v>
      </c>
      <c r="AJ1616" s="3">
        <v>8.3</v>
      </c>
      <c r="AK1616" s="3">
        <v>5.2</v>
      </c>
      <c r="AL1616" s="3">
        <v>7.27</v>
      </c>
      <c r="AM1616" s="3">
        <v>5.32</v>
      </c>
    </row>
    <row r="1617">
      <c r="A1617" s="3" t="s">
        <v>3262</v>
      </c>
      <c r="B1617" s="3" t="s">
        <v>190</v>
      </c>
      <c r="C1617" s="4">
        <v>19.0</v>
      </c>
      <c r="D1617" s="3" t="s">
        <v>58</v>
      </c>
      <c r="E1617" s="3" t="s">
        <v>70</v>
      </c>
      <c r="F1617" s="5">
        <v>6.94</v>
      </c>
      <c r="G1617" s="3">
        <v>0.0</v>
      </c>
      <c r="H1617" s="5">
        <v>88.94</v>
      </c>
      <c r="I1617" s="3" t="s">
        <v>10</v>
      </c>
      <c r="J1617" s="3">
        <f>IFERROR(__xludf.DUMMYFUNCTION("COUNTA(SPLIT(I1617,"",""))"),1.0)</f>
        <v>1</v>
      </c>
      <c r="K1617" s="3">
        <f>IFERROR(__xludf.DUMMYFUNCTION("IF(REGEXMATCH(I1617,""(?i)literary society""),1,0)"),1.0)</f>
        <v>1</v>
      </c>
      <c r="L1617" s="3">
        <f>IFERROR(__xludf.DUMMYFUNCTION("IF(REGEXMATCH(I1617,""(?i)robotics""),1,0)"),0.0)</f>
        <v>0</v>
      </c>
      <c r="M1617" s="3">
        <f>IFERROR(__xludf.DUMMYFUNCTION("IF(REGEXMATCH(I1617,""(?i)coding club""),1,0)"),0.0)</f>
        <v>0</v>
      </c>
      <c r="N1617" s="3">
        <f>IFERROR(__xludf.DUMMYFUNCTION("IF(REGEXMATCH(I1617,""(?i)entrepreneurship cell""),1,0)"),0.0)</f>
        <v>0</v>
      </c>
      <c r="O1617" s="3">
        <f>IFERROR(__xludf.DUMMYFUNCTION("IF(REGEXMATCH(I1617,""(?i)cultural club""),1,0)"),0.0)</f>
        <v>0</v>
      </c>
      <c r="P1617" s="3">
        <f>IFERROR(__xludf.DUMMYFUNCTION("IF(REGEXMATCH(I1617,""(?i)sports club""),1,0)"),0.0)</f>
        <v>0</v>
      </c>
      <c r="Q1617" s="3" t="s">
        <v>236</v>
      </c>
      <c r="R1617" s="3">
        <f>IFERROR(__xludf.DUMMYFUNCTION("COUNTA(SPLIT(Q1617,"",""))"),4.0)</f>
        <v>4</v>
      </c>
      <c r="S1617" s="3">
        <f>IFERROR(__xludf.DUMMYFUNCTION("IF(REGEXMATCH(Q1617,""(?i)c\+\+""),1,0)"),0.0)</f>
        <v>0</v>
      </c>
      <c r="T1617" s="3">
        <f>IFERROR(__xludf.DUMMYFUNCTION("IF(REGEXMATCH(Q1617,""(?i)machine learning""),1,0)"),1.0)</f>
        <v>1</v>
      </c>
      <c r="U1617" s="3">
        <f>IFERROR(__xludf.DUMMYFUNCTION("IF(REGEXMATCH(Q1617,""(?i)python""),1,0)"),0.0)</f>
        <v>0</v>
      </c>
      <c r="V1617" s="3">
        <f>IFERROR(__xludf.DUMMYFUNCTION("IF(REGEXMATCH(Q1617,""(?i)java""),1,0)"),1.0)</f>
        <v>1</v>
      </c>
      <c r="W1617" s="3">
        <f>IFERROR(__xludf.DUMMYFUNCTION("IF(REGEXMATCH(Q1617,""(?i)sql""),1,0)"),1.0)</f>
        <v>1</v>
      </c>
      <c r="X1617" s="3">
        <f>IFERROR(__xludf.DUMMYFUNCTION("IF(REGEXMATCH(Q1617,""(?i)web development""),1,0)"),1.0)</f>
        <v>1</v>
      </c>
      <c r="Y1617" s="3">
        <f>IFERROR(__xludf.DUMMYFUNCTION("IF(REGEXMATCH(Q1617,""(?i)data science""),1,0)"),0.0)</f>
        <v>0</v>
      </c>
      <c r="Z1617" s="3" t="s">
        <v>45</v>
      </c>
      <c r="AA1617" s="3" t="s">
        <v>61</v>
      </c>
      <c r="AB1617" s="3" t="s">
        <v>66</v>
      </c>
      <c r="AC1617" s="3" t="s">
        <v>46</v>
      </c>
      <c r="AD1617" s="3">
        <v>12.11</v>
      </c>
      <c r="AE1617" s="3" t="s">
        <v>75</v>
      </c>
      <c r="AF1617" s="3">
        <v>4.32</v>
      </c>
      <c r="AG1617" s="3">
        <v>7.26</v>
      </c>
      <c r="AH1617" s="3">
        <v>6.95</v>
      </c>
      <c r="AI1617" s="3">
        <v>6.24</v>
      </c>
      <c r="AJ1617" s="3">
        <v>9.03</v>
      </c>
      <c r="AK1617" s="3">
        <v>7.96</v>
      </c>
      <c r="AL1617" s="3">
        <v>5.9</v>
      </c>
      <c r="AM1617" s="3">
        <v>7.84</v>
      </c>
    </row>
    <row r="1618">
      <c r="A1618" s="3" t="s">
        <v>3263</v>
      </c>
      <c r="B1618" s="3" t="s">
        <v>3264</v>
      </c>
      <c r="C1618" s="4">
        <v>23.0</v>
      </c>
      <c r="D1618" s="3" t="s">
        <v>41</v>
      </c>
      <c r="E1618" s="3" t="s">
        <v>59</v>
      </c>
      <c r="F1618" s="5">
        <v>7.28</v>
      </c>
      <c r="G1618" s="3">
        <v>1.0</v>
      </c>
      <c r="H1618" s="5">
        <v>61.4</v>
      </c>
      <c r="I1618" s="3" t="s">
        <v>728</v>
      </c>
      <c r="J1618" s="3">
        <f>IFERROR(__xludf.DUMMYFUNCTION("COUNTA(SPLIT(I1618,"",""))"),3.0)</f>
        <v>3</v>
      </c>
      <c r="K1618" s="3">
        <f>IFERROR(__xludf.DUMMYFUNCTION("IF(REGEXMATCH(I1618,""(?i)literary society""),1,0)"),0.0)</f>
        <v>0</v>
      </c>
      <c r="L1618" s="3">
        <f>IFERROR(__xludf.DUMMYFUNCTION("IF(REGEXMATCH(I1618,""(?i)robotics""),1,0)"),1.0)</f>
        <v>1</v>
      </c>
      <c r="M1618" s="3">
        <f>IFERROR(__xludf.DUMMYFUNCTION("IF(REGEXMATCH(I1618,""(?i)coding club""),1,0)"),1.0)</f>
        <v>1</v>
      </c>
      <c r="N1618" s="3">
        <f>IFERROR(__xludf.DUMMYFUNCTION("IF(REGEXMATCH(I1618,""(?i)entrepreneurship cell""),1,0)"),0.0)</f>
        <v>0</v>
      </c>
      <c r="O1618" s="3">
        <f>IFERROR(__xludf.DUMMYFUNCTION("IF(REGEXMATCH(I1618,""(?i)cultural club""),1,0)"),1.0)</f>
        <v>1</v>
      </c>
      <c r="P1618" s="3">
        <f>IFERROR(__xludf.DUMMYFUNCTION("IF(REGEXMATCH(I1618,""(?i)sports club""),1,0)"),0.0)</f>
        <v>0</v>
      </c>
      <c r="Q1618" s="3" t="s">
        <v>813</v>
      </c>
      <c r="R1618" s="3">
        <f>IFERROR(__xludf.DUMMYFUNCTION("COUNTA(SPLIT(Q1618,"",""))"),4.0)</f>
        <v>4</v>
      </c>
      <c r="S1618" s="3">
        <f>IFERROR(__xludf.DUMMYFUNCTION("IF(REGEXMATCH(Q1618,""(?i)c\+\+""),1,0)"),0.0)</f>
        <v>0</v>
      </c>
      <c r="T1618" s="3">
        <f>IFERROR(__xludf.DUMMYFUNCTION("IF(REGEXMATCH(Q1618,""(?i)machine learning""),1,0)"),1.0)</f>
        <v>1</v>
      </c>
      <c r="U1618" s="3">
        <f>IFERROR(__xludf.DUMMYFUNCTION("IF(REGEXMATCH(Q1618,""(?i)python""),1,0)"),1.0)</f>
        <v>1</v>
      </c>
      <c r="V1618" s="3">
        <f>IFERROR(__xludf.DUMMYFUNCTION("IF(REGEXMATCH(Q1618,""(?i)java""),1,0)"),0.0)</f>
        <v>0</v>
      </c>
      <c r="W1618" s="3">
        <f>IFERROR(__xludf.DUMMYFUNCTION("IF(REGEXMATCH(Q1618,""(?i)sql""),1,0)"),1.0)</f>
        <v>1</v>
      </c>
      <c r="X1618" s="3">
        <f>IFERROR(__xludf.DUMMYFUNCTION("IF(REGEXMATCH(Q1618,""(?i)web development""),1,0)"),1.0)</f>
        <v>1</v>
      </c>
      <c r="Y1618" s="3">
        <f>IFERROR(__xludf.DUMMYFUNCTION("IF(REGEXMATCH(Q1618,""(?i)data science""),1,0)"),0.0)</f>
        <v>0</v>
      </c>
      <c r="Z1618" s="3" t="s">
        <v>55</v>
      </c>
      <c r="AA1618" s="3" t="s">
        <v>48</v>
      </c>
      <c r="AB1618" s="3" t="s">
        <v>66</v>
      </c>
      <c r="AC1618" s="3" t="s">
        <v>46</v>
      </c>
      <c r="AD1618" s="3">
        <v>9.97</v>
      </c>
      <c r="AE1618" s="3" t="s">
        <v>61</v>
      </c>
      <c r="AF1618" s="3">
        <v>6.18</v>
      </c>
      <c r="AG1618" s="3">
        <v>7.9</v>
      </c>
      <c r="AH1618" s="3">
        <v>8.32</v>
      </c>
      <c r="AI1618" s="3">
        <v>6.91</v>
      </c>
      <c r="AJ1618" s="3">
        <v>6.19</v>
      </c>
      <c r="AK1618" s="3">
        <v>6.41</v>
      </c>
      <c r="AL1618" s="3">
        <v>7.36</v>
      </c>
      <c r="AM1618" s="3">
        <v>8.96</v>
      </c>
    </row>
    <row r="1619">
      <c r="A1619" s="3" t="s">
        <v>3265</v>
      </c>
      <c r="B1619" s="3" t="s">
        <v>103</v>
      </c>
      <c r="C1619" s="4">
        <v>20.0</v>
      </c>
      <c r="D1619" s="3" t="s">
        <v>58</v>
      </c>
      <c r="E1619" s="3" t="s">
        <v>52</v>
      </c>
      <c r="F1619" s="5">
        <v>6.96</v>
      </c>
      <c r="G1619" s="3">
        <v>0.0</v>
      </c>
      <c r="H1619" s="5">
        <v>87.58</v>
      </c>
      <c r="I1619" s="3" t="s">
        <v>304</v>
      </c>
      <c r="J1619" s="3">
        <f>IFERROR(__xludf.DUMMYFUNCTION("COUNTA(SPLIT(I1619,"",""))"),2.0)</f>
        <v>2</v>
      </c>
      <c r="K1619" s="3">
        <f>IFERROR(__xludf.DUMMYFUNCTION("IF(REGEXMATCH(I1619,""(?i)literary society""),1,0)"),0.0)</f>
        <v>0</v>
      </c>
      <c r="L1619" s="3">
        <f>IFERROR(__xludf.DUMMYFUNCTION("IF(REGEXMATCH(I1619,""(?i)robotics""),1,0)"),0.0)</f>
        <v>0</v>
      </c>
      <c r="M1619" s="3">
        <f>IFERROR(__xludf.DUMMYFUNCTION("IF(REGEXMATCH(I1619,""(?i)coding club""),1,0)"),0.0)</f>
        <v>0</v>
      </c>
      <c r="N1619" s="3">
        <f>IFERROR(__xludf.DUMMYFUNCTION("IF(REGEXMATCH(I1619,""(?i)entrepreneurship cell""),1,0)"),1.0)</f>
        <v>1</v>
      </c>
      <c r="O1619" s="3">
        <f>IFERROR(__xludf.DUMMYFUNCTION("IF(REGEXMATCH(I1619,""(?i)cultural club""),1,0)"),1.0)</f>
        <v>1</v>
      </c>
      <c r="P1619" s="3">
        <f>IFERROR(__xludf.DUMMYFUNCTION("IF(REGEXMATCH(I1619,""(?i)sports club""),1,0)"),0.0)</f>
        <v>0</v>
      </c>
      <c r="Q1619" s="3" t="s">
        <v>136</v>
      </c>
      <c r="R1619" s="3">
        <f>IFERROR(__xludf.DUMMYFUNCTION("COUNTA(SPLIT(Q1619,"",""))"),2.0)</f>
        <v>2</v>
      </c>
      <c r="S1619" s="3">
        <f>IFERROR(__xludf.DUMMYFUNCTION("IF(REGEXMATCH(Q1619,""(?i)c\+\+""),1,0)"),0.0)</f>
        <v>0</v>
      </c>
      <c r="T1619" s="3">
        <f>IFERROR(__xludf.DUMMYFUNCTION("IF(REGEXMATCH(Q1619,""(?i)machine learning""),1,0)"),0.0)</f>
        <v>0</v>
      </c>
      <c r="U1619" s="3">
        <f>IFERROR(__xludf.DUMMYFUNCTION("IF(REGEXMATCH(Q1619,""(?i)python""),1,0)"),0.0)</f>
        <v>0</v>
      </c>
      <c r="V1619" s="3">
        <f>IFERROR(__xludf.DUMMYFUNCTION("IF(REGEXMATCH(Q1619,""(?i)java""),1,0)"),1.0)</f>
        <v>1</v>
      </c>
      <c r="W1619" s="3">
        <f>IFERROR(__xludf.DUMMYFUNCTION("IF(REGEXMATCH(Q1619,""(?i)sql""),1,0)"),0.0)</f>
        <v>0</v>
      </c>
      <c r="X1619" s="3">
        <f>IFERROR(__xludf.DUMMYFUNCTION("IF(REGEXMATCH(Q1619,""(?i)web development""),1,0)"),0.0)</f>
        <v>0</v>
      </c>
      <c r="Y1619" s="3">
        <f>IFERROR(__xludf.DUMMYFUNCTION("IF(REGEXMATCH(Q1619,""(?i)data science""),1,0)"),1.0)</f>
        <v>1</v>
      </c>
      <c r="Z1619" s="3" t="s">
        <v>45</v>
      </c>
      <c r="AA1619" s="3" t="s">
        <v>61</v>
      </c>
      <c r="AB1619" s="3" t="s">
        <v>66</v>
      </c>
      <c r="AC1619" s="3" t="s">
        <v>46</v>
      </c>
      <c r="AD1619" s="3">
        <v>9.95</v>
      </c>
      <c r="AE1619" s="3" t="s">
        <v>106</v>
      </c>
      <c r="AF1619" s="3">
        <v>6.02</v>
      </c>
      <c r="AG1619" s="3">
        <v>6.99</v>
      </c>
      <c r="AH1619" s="3">
        <v>6.06</v>
      </c>
      <c r="AI1619" s="3">
        <v>6.59</v>
      </c>
      <c r="AJ1619" s="3">
        <v>7.48</v>
      </c>
      <c r="AK1619" s="3">
        <v>7.15</v>
      </c>
      <c r="AL1619" s="3">
        <v>8.06</v>
      </c>
      <c r="AM1619" s="3">
        <v>7.29</v>
      </c>
    </row>
    <row r="1620">
      <c r="A1620" s="3" t="s">
        <v>3266</v>
      </c>
      <c r="B1620" s="3" t="s">
        <v>3267</v>
      </c>
      <c r="C1620" s="4">
        <v>19.0</v>
      </c>
      <c r="D1620" s="3" t="s">
        <v>58</v>
      </c>
      <c r="E1620" s="3" t="s">
        <v>52</v>
      </c>
      <c r="F1620" s="5">
        <v>7.26</v>
      </c>
      <c r="G1620" s="3">
        <v>1.0</v>
      </c>
      <c r="H1620" s="5">
        <v>71.65</v>
      </c>
      <c r="I1620" s="3" t="s">
        <v>153</v>
      </c>
      <c r="J1620" s="3">
        <f>IFERROR(__xludf.DUMMYFUNCTION("COUNTA(SPLIT(I1620,"",""))"),2.0)</f>
        <v>2</v>
      </c>
      <c r="K1620" s="3">
        <f>IFERROR(__xludf.DUMMYFUNCTION("IF(REGEXMATCH(I1620,""(?i)literary society""),1,0)"),0.0)</f>
        <v>0</v>
      </c>
      <c r="L1620" s="3">
        <f>IFERROR(__xludf.DUMMYFUNCTION("IF(REGEXMATCH(I1620,""(?i)robotics""),1,0)"),0.0)</f>
        <v>0</v>
      </c>
      <c r="M1620" s="3">
        <f>IFERROR(__xludf.DUMMYFUNCTION("IF(REGEXMATCH(I1620,""(?i)coding club""),1,0)"),1.0)</f>
        <v>1</v>
      </c>
      <c r="N1620" s="3">
        <f>IFERROR(__xludf.DUMMYFUNCTION("IF(REGEXMATCH(I1620,""(?i)entrepreneurship cell""),1,0)"),0.0)</f>
        <v>0</v>
      </c>
      <c r="O1620" s="3">
        <f>IFERROR(__xludf.DUMMYFUNCTION("IF(REGEXMATCH(I1620,""(?i)cultural club""),1,0)"),0.0)</f>
        <v>0</v>
      </c>
      <c r="P1620" s="3">
        <f>IFERROR(__xludf.DUMMYFUNCTION("IF(REGEXMATCH(I1620,""(?i)sports club""),1,0)"),1.0)</f>
        <v>1</v>
      </c>
      <c r="Q1620" s="3" t="s">
        <v>136</v>
      </c>
      <c r="R1620" s="3">
        <f>IFERROR(__xludf.DUMMYFUNCTION("COUNTA(SPLIT(Q1620,"",""))"),2.0)</f>
        <v>2</v>
      </c>
      <c r="S1620" s="3">
        <f>IFERROR(__xludf.DUMMYFUNCTION("IF(REGEXMATCH(Q1620,""(?i)c\+\+""),1,0)"),0.0)</f>
        <v>0</v>
      </c>
      <c r="T1620" s="3">
        <f>IFERROR(__xludf.DUMMYFUNCTION("IF(REGEXMATCH(Q1620,""(?i)machine learning""),1,0)"),0.0)</f>
        <v>0</v>
      </c>
      <c r="U1620" s="3">
        <f>IFERROR(__xludf.DUMMYFUNCTION("IF(REGEXMATCH(Q1620,""(?i)python""),1,0)"),0.0)</f>
        <v>0</v>
      </c>
      <c r="V1620" s="3">
        <f>IFERROR(__xludf.DUMMYFUNCTION("IF(REGEXMATCH(Q1620,""(?i)java""),1,0)"),1.0)</f>
        <v>1</v>
      </c>
      <c r="W1620" s="3">
        <f>IFERROR(__xludf.DUMMYFUNCTION("IF(REGEXMATCH(Q1620,""(?i)sql""),1,0)"),0.0)</f>
        <v>0</v>
      </c>
      <c r="X1620" s="3">
        <f>IFERROR(__xludf.DUMMYFUNCTION("IF(REGEXMATCH(Q1620,""(?i)web development""),1,0)"),0.0)</f>
        <v>0</v>
      </c>
      <c r="Y1620" s="3">
        <f>IFERROR(__xludf.DUMMYFUNCTION("IF(REGEXMATCH(Q1620,""(?i)data science""),1,0)"),1.0)</f>
        <v>1</v>
      </c>
      <c r="Z1620" s="3" t="s">
        <v>55</v>
      </c>
      <c r="AA1620" s="3" t="s">
        <v>48</v>
      </c>
      <c r="AB1620" s="3" t="s">
        <v>47</v>
      </c>
      <c r="AC1620" s="3" t="s">
        <v>48</v>
      </c>
      <c r="AD1620" s="3">
        <v>0.0</v>
      </c>
      <c r="AE1620" s="3" t="s">
        <v>49</v>
      </c>
      <c r="AF1620" s="3">
        <v>7.12</v>
      </c>
      <c r="AG1620" s="3">
        <v>8.9</v>
      </c>
      <c r="AH1620" s="3">
        <v>6.61</v>
      </c>
      <c r="AI1620" s="3">
        <v>7.69</v>
      </c>
      <c r="AJ1620" s="3">
        <v>8.19</v>
      </c>
      <c r="AK1620" s="3">
        <v>5.11</v>
      </c>
      <c r="AL1620" s="3">
        <v>6.36</v>
      </c>
      <c r="AM1620" s="3">
        <v>8.06</v>
      </c>
    </row>
    <row r="1621">
      <c r="A1621" s="3" t="s">
        <v>3268</v>
      </c>
      <c r="B1621" s="3" t="s">
        <v>288</v>
      </c>
      <c r="C1621" s="4">
        <v>19.0</v>
      </c>
      <c r="D1621" s="3" t="s">
        <v>41</v>
      </c>
      <c r="E1621" s="3" t="s">
        <v>59</v>
      </c>
      <c r="F1621" s="5">
        <v>6.99</v>
      </c>
      <c r="G1621" s="3">
        <v>0.0</v>
      </c>
      <c r="H1621" s="5">
        <v>94.96</v>
      </c>
      <c r="I1621" s="3" t="s">
        <v>14</v>
      </c>
      <c r="J1621" s="3">
        <f>IFERROR(__xludf.DUMMYFUNCTION("COUNTA(SPLIT(I1621,"",""))"),1.0)</f>
        <v>1</v>
      </c>
      <c r="K1621" s="3">
        <f>IFERROR(__xludf.DUMMYFUNCTION("IF(REGEXMATCH(I1621,""(?i)literary society""),1,0)"),0.0)</f>
        <v>0</v>
      </c>
      <c r="L1621" s="3">
        <f>IFERROR(__xludf.DUMMYFUNCTION("IF(REGEXMATCH(I1621,""(?i)robotics""),1,0)"),0.0)</f>
        <v>0</v>
      </c>
      <c r="M1621" s="3">
        <f>IFERROR(__xludf.DUMMYFUNCTION("IF(REGEXMATCH(I1621,""(?i)coding club""),1,0)"),0.0)</f>
        <v>0</v>
      </c>
      <c r="N1621" s="3">
        <f>IFERROR(__xludf.DUMMYFUNCTION("IF(REGEXMATCH(I1621,""(?i)entrepreneurship cell""),1,0)"),0.0)</f>
        <v>0</v>
      </c>
      <c r="O1621" s="3">
        <f>IFERROR(__xludf.DUMMYFUNCTION("IF(REGEXMATCH(I1621,""(?i)cultural club""),1,0)"),1.0)</f>
        <v>1</v>
      </c>
      <c r="P1621" s="3">
        <f>IFERROR(__xludf.DUMMYFUNCTION("IF(REGEXMATCH(I1621,""(?i)sports club""),1,0)"),0.0)</f>
        <v>0</v>
      </c>
      <c r="Q1621" s="3" t="s">
        <v>1307</v>
      </c>
      <c r="R1621" s="3">
        <f>IFERROR(__xludf.DUMMYFUNCTION("COUNTA(SPLIT(Q1621,"",""))"),2.0)</f>
        <v>2</v>
      </c>
      <c r="S1621" s="3">
        <f>IFERROR(__xludf.DUMMYFUNCTION("IF(REGEXMATCH(Q1621,""(?i)c\+\+""),1,0)"),0.0)</f>
        <v>0</v>
      </c>
      <c r="T1621" s="3">
        <f>IFERROR(__xludf.DUMMYFUNCTION("IF(REGEXMATCH(Q1621,""(?i)machine learning""),1,0)"),0.0)</f>
        <v>0</v>
      </c>
      <c r="U1621" s="3">
        <f>IFERROR(__xludf.DUMMYFUNCTION("IF(REGEXMATCH(Q1621,""(?i)python""),1,0)"),0.0)</f>
        <v>0</v>
      </c>
      <c r="V1621" s="3">
        <f>IFERROR(__xludf.DUMMYFUNCTION("IF(REGEXMATCH(Q1621,""(?i)java""),1,0)"),0.0)</f>
        <v>0</v>
      </c>
      <c r="W1621" s="3">
        <f>IFERROR(__xludf.DUMMYFUNCTION("IF(REGEXMATCH(Q1621,""(?i)sql""),1,0)"),1.0)</f>
        <v>1</v>
      </c>
      <c r="X1621" s="3">
        <f>IFERROR(__xludf.DUMMYFUNCTION("IF(REGEXMATCH(Q1621,""(?i)web development""),1,0)"),0.0)</f>
        <v>0</v>
      </c>
      <c r="Y1621" s="3">
        <f>IFERROR(__xludf.DUMMYFUNCTION("IF(REGEXMATCH(Q1621,""(?i)data science""),1,0)"),1.0)</f>
        <v>1</v>
      </c>
      <c r="Z1621" s="3" t="s">
        <v>55</v>
      </c>
      <c r="AA1621" s="3" t="s">
        <v>48</v>
      </c>
      <c r="AB1621" s="3" t="s">
        <v>66</v>
      </c>
      <c r="AC1621" s="3" t="s">
        <v>67</v>
      </c>
      <c r="AD1621" s="3">
        <v>7.24</v>
      </c>
      <c r="AE1621" s="3" t="s">
        <v>72</v>
      </c>
      <c r="AF1621" s="3">
        <v>6.28</v>
      </c>
      <c r="AG1621" s="3">
        <v>6.77</v>
      </c>
      <c r="AH1621" s="3">
        <v>8.18</v>
      </c>
      <c r="AI1621" s="3">
        <v>7.19</v>
      </c>
      <c r="AJ1621" s="3">
        <v>6.47</v>
      </c>
      <c r="AK1621" s="3">
        <v>7.48</v>
      </c>
      <c r="AL1621" s="3">
        <v>5.9</v>
      </c>
      <c r="AM1621" s="3">
        <v>7.68</v>
      </c>
    </row>
    <row r="1622">
      <c r="A1622" s="3" t="s">
        <v>3269</v>
      </c>
      <c r="B1622" s="3" t="s">
        <v>100</v>
      </c>
      <c r="C1622" s="4">
        <v>21.0</v>
      </c>
      <c r="D1622" s="3" t="s">
        <v>58</v>
      </c>
      <c r="E1622" s="3" t="s">
        <v>42</v>
      </c>
      <c r="F1622" s="5">
        <v>7.05</v>
      </c>
      <c r="G1622" s="3">
        <v>3.0</v>
      </c>
      <c r="H1622" s="5">
        <v>60.09</v>
      </c>
      <c r="I1622" s="3" t="s">
        <v>1018</v>
      </c>
      <c r="J1622" s="3">
        <f>IFERROR(__xludf.DUMMYFUNCTION("COUNTA(SPLIT(I1622,"",""))"),3.0)</f>
        <v>3</v>
      </c>
      <c r="K1622" s="3">
        <f>IFERROR(__xludf.DUMMYFUNCTION("IF(REGEXMATCH(I1622,""(?i)literary society""),1,0)"),0.0)</f>
        <v>0</v>
      </c>
      <c r="L1622" s="3">
        <f>IFERROR(__xludf.DUMMYFUNCTION("IF(REGEXMATCH(I1622,""(?i)robotics""),1,0)"),0.0)</f>
        <v>0</v>
      </c>
      <c r="M1622" s="3">
        <f>IFERROR(__xludf.DUMMYFUNCTION("IF(REGEXMATCH(I1622,""(?i)coding club""),1,0)"),1.0)</f>
        <v>1</v>
      </c>
      <c r="N1622" s="3">
        <f>IFERROR(__xludf.DUMMYFUNCTION("IF(REGEXMATCH(I1622,""(?i)entrepreneurship cell""),1,0)"),0.0)</f>
        <v>0</v>
      </c>
      <c r="O1622" s="3">
        <f>IFERROR(__xludf.DUMMYFUNCTION("IF(REGEXMATCH(I1622,""(?i)cultural club""),1,0)"),1.0)</f>
        <v>1</v>
      </c>
      <c r="P1622" s="3">
        <f>IFERROR(__xludf.DUMMYFUNCTION("IF(REGEXMATCH(I1622,""(?i)sports club""),1,0)"),1.0)</f>
        <v>1</v>
      </c>
      <c r="Q1622" s="3" t="s">
        <v>2296</v>
      </c>
      <c r="R1622" s="3">
        <f>IFERROR(__xludf.DUMMYFUNCTION("COUNTA(SPLIT(Q1622,"",""))"),4.0)</f>
        <v>4</v>
      </c>
      <c r="S1622" s="3">
        <f>IFERROR(__xludf.DUMMYFUNCTION("IF(REGEXMATCH(Q1622,""(?i)c\+\+""),1,0)"),1.0)</f>
        <v>1</v>
      </c>
      <c r="T1622" s="3">
        <f>IFERROR(__xludf.DUMMYFUNCTION("IF(REGEXMATCH(Q1622,""(?i)machine learning""),1,0)"),1.0)</f>
        <v>1</v>
      </c>
      <c r="U1622" s="3">
        <f>IFERROR(__xludf.DUMMYFUNCTION("IF(REGEXMATCH(Q1622,""(?i)python""),1,0)"),0.0)</f>
        <v>0</v>
      </c>
      <c r="V1622" s="3">
        <f>IFERROR(__xludf.DUMMYFUNCTION("IF(REGEXMATCH(Q1622,""(?i)java""),1,0)"),0.0)</f>
        <v>0</v>
      </c>
      <c r="W1622" s="3">
        <f>IFERROR(__xludf.DUMMYFUNCTION("IF(REGEXMATCH(Q1622,""(?i)sql""),1,0)"),0.0)</f>
        <v>0</v>
      </c>
      <c r="X1622" s="3">
        <f>IFERROR(__xludf.DUMMYFUNCTION("IF(REGEXMATCH(Q1622,""(?i)web development""),1,0)"),1.0)</f>
        <v>1</v>
      </c>
      <c r="Y1622" s="3">
        <f>IFERROR(__xludf.DUMMYFUNCTION("IF(REGEXMATCH(Q1622,""(?i)data science""),1,0)"),1.0)</f>
        <v>1</v>
      </c>
      <c r="Z1622" s="3" t="s">
        <v>55</v>
      </c>
      <c r="AA1622" s="3" t="s">
        <v>48</v>
      </c>
      <c r="AB1622" s="3" t="s">
        <v>66</v>
      </c>
      <c r="AC1622" s="3" t="s">
        <v>67</v>
      </c>
      <c r="AD1622" s="3">
        <v>19.73</v>
      </c>
      <c r="AE1622" s="3" t="s">
        <v>106</v>
      </c>
      <c r="AF1622" s="3">
        <v>6.33</v>
      </c>
      <c r="AG1622" s="3">
        <v>6.36</v>
      </c>
      <c r="AH1622" s="3">
        <v>6.18</v>
      </c>
      <c r="AI1622" s="3">
        <v>7.84</v>
      </c>
      <c r="AJ1622" s="3">
        <v>7.17</v>
      </c>
      <c r="AK1622" s="3">
        <v>7.92</v>
      </c>
      <c r="AL1622" s="3">
        <v>8.03</v>
      </c>
      <c r="AM1622" s="3">
        <v>6.54</v>
      </c>
    </row>
    <row r="1623">
      <c r="A1623" s="3" t="s">
        <v>3270</v>
      </c>
      <c r="B1623" s="3" t="s">
        <v>238</v>
      </c>
      <c r="C1623" s="4">
        <v>23.0</v>
      </c>
      <c r="D1623" s="3" t="s">
        <v>41</v>
      </c>
      <c r="E1623" s="3" t="s">
        <v>52</v>
      </c>
      <c r="F1623" s="5">
        <v>6.59</v>
      </c>
      <c r="G1623" s="3">
        <v>1.0</v>
      </c>
      <c r="H1623" s="5">
        <v>74.06</v>
      </c>
      <c r="I1623" s="3" t="s">
        <v>253</v>
      </c>
      <c r="J1623" s="3">
        <f>IFERROR(__xludf.DUMMYFUNCTION("COUNTA(SPLIT(I1623,"",""))"),2.0)</f>
        <v>2</v>
      </c>
      <c r="K1623" s="3">
        <f>IFERROR(__xludf.DUMMYFUNCTION("IF(REGEXMATCH(I1623,""(?i)literary society""),1,0)"),1.0)</f>
        <v>1</v>
      </c>
      <c r="L1623" s="3">
        <f>IFERROR(__xludf.DUMMYFUNCTION("IF(REGEXMATCH(I1623,""(?i)robotics""),1,0)"),0.0)</f>
        <v>0</v>
      </c>
      <c r="M1623" s="3">
        <f>IFERROR(__xludf.DUMMYFUNCTION("IF(REGEXMATCH(I1623,""(?i)coding club""),1,0)"),0.0)</f>
        <v>0</v>
      </c>
      <c r="N1623" s="3">
        <f>IFERROR(__xludf.DUMMYFUNCTION("IF(REGEXMATCH(I1623,""(?i)entrepreneurship cell""),1,0)"),0.0)</f>
        <v>0</v>
      </c>
      <c r="O1623" s="3">
        <f>IFERROR(__xludf.DUMMYFUNCTION("IF(REGEXMATCH(I1623,""(?i)cultural club""),1,0)"),0.0)</f>
        <v>0</v>
      </c>
      <c r="P1623" s="3">
        <f>IFERROR(__xludf.DUMMYFUNCTION("IF(REGEXMATCH(I1623,""(?i)sports club""),1,0)"),1.0)</f>
        <v>1</v>
      </c>
      <c r="Q1623" s="3" t="s">
        <v>995</v>
      </c>
      <c r="R1623" s="3">
        <f>IFERROR(__xludf.DUMMYFUNCTION("COUNTA(SPLIT(Q1623,"",""))"),4.0)</f>
        <v>4</v>
      </c>
      <c r="S1623" s="3">
        <f>IFERROR(__xludf.DUMMYFUNCTION("IF(REGEXMATCH(Q1623,""(?i)c\+\+""),1,0)"),0.0)</f>
        <v>0</v>
      </c>
      <c r="T1623" s="3">
        <f>IFERROR(__xludf.DUMMYFUNCTION("IF(REGEXMATCH(Q1623,""(?i)machine learning""),1,0)"),1.0)</f>
        <v>1</v>
      </c>
      <c r="U1623" s="3">
        <f>IFERROR(__xludf.DUMMYFUNCTION("IF(REGEXMATCH(Q1623,""(?i)python""),1,0)"),0.0)</f>
        <v>0</v>
      </c>
      <c r="V1623" s="3">
        <f>IFERROR(__xludf.DUMMYFUNCTION("IF(REGEXMATCH(Q1623,""(?i)java""),1,0)"),1.0)</f>
        <v>1</v>
      </c>
      <c r="W1623" s="3">
        <f>IFERROR(__xludf.DUMMYFUNCTION("IF(REGEXMATCH(Q1623,""(?i)sql""),1,0)"),1.0)</f>
        <v>1</v>
      </c>
      <c r="X1623" s="3">
        <f>IFERROR(__xludf.DUMMYFUNCTION("IF(REGEXMATCH(Q1623,""(?i)web development""),1,0)"),1.0)</f>
        <v>1</v>
      </c>
      <c r="Y1623" s="3">
        <f>IFERROR(__xludf.DUMMYFUNCTION("IF(REGEXMATCH(Q1623,""(?i)data science""),1,0)"),0.0)</f>
        <v>0</v>
      </c>
      <c r="Z1623" s="3" t="s">
        <v>45</v>
      </c>
      <c r="AA1623" s="3" t="s">
        <v>67</v>
      </c>
      <c r="AB1623" s="3" t="s">
        <v>47</v>
      </c>
      <c r="AC1623" s="3" t="s">
        <v>48</v>
      </c>
      <c r="AD1623" s="3">
        <v>0.0</v>
      </c>
      <c r="AE1623" s="3" t="s">
        <v>49</v>
      </c>
      <c r="AF1623" s="3">
        <v>6.95</v>
      </c>
      <c r="AG1623" s="3">
        <v>5.88</v>
      </c>
      <c r="AH1623" s="3">
        <v>7.3</v>
      </c>
      <c r="AI1623" s="3">
        <v>5.28</v>
      </c>
      <c r="AJ1623" s="3">
        <v>7.28</v>
      </c>
      <c r="AK1623" s="3">
        <v>6.72</v>
      </c>
      <c r="AL1623" s="3">
        <v>7.37</v>
      </c>
      <c r="AM1623" s="3">
        <v>5.95</v>
      </c>
    </row>
    <row r="1624">
      <c r="A1624" s="3" t="s">
        <v>3271</v>
      </c>
      <c r="B1624" s="3" t="s">
        <v>103</v>
      </c>
      <c r="C1624" s="4">
        <v>22.0</v>
      </c>
      <c r="D1624" s="3" t="s">
        <v>58</v>
      </c>
      <c r="E1624" s="3" t="s">
        <v>70</v>
      </c>
      <c r="F1624" s="5">
        <v>6.7</v>
      </c>
      <c r="G1624" s="3">
        <v>0.0</v>
      </c>
      <c r="H1624" s="5">
        <v>66.39</v>
      </c>
      <c r="I1624" s="3" t="s">
        <v>10</v>
      </c>
      <c r="J1624" s="3">
        <f>IFERROR(__xludf.DUMMYFUNCTION("COUNTA(SPLIT(I1624,"",""))"),1.0)</f>
        <v>1</v>
      </c>
      <c r="K1624" s="3">
        <f>IFERROR(__xludf.DUMMYFUNCTION("IF(REGEXMATCH(I1624,""(?i)literary society""),1,0)"),1.0)</f>
        <v>1</v>
      </c>
      <c r="L1624" s="3">
        <f>IFERROR(__xludf.DUMMYFUNCTION("IF(REGEXMATCH(I1624,""(?i)robotics""),1,0)"),0.0)</f>
        <v>0</v>
      </c>
      <c r="M1624" s="3">
        <f>IFERROR(__xludf.DUMMYFUNCTION("IF(REGEXMATCH(I1624,""(?i)coding club""),1,0)"),0.0)</f>
        <v>0</v>
      </c>
      <c r="N1624" s="3">
        <f>IFERROR(__xludf.DUMMYFUNCTION("IF(REGEXMATCH(I1624,""(?i)entrepreneurship cell""),1,0)"),0.0)</f>
        <v>0</v>
      </c>
      <c r="O1624" s="3">
        <f>IFERROR(__xludf.DUMMYFUNCTION("IF(REGEXMATCH(I1624,""(?i)cultural club""),1,0)"),0.0)</f>
        <v>0</v>
      </c>
      <c r="P1624" s="3">
        <f>IFERROR(__xludf.DUMMYFUNCTION("IF(REGEXMATCH(I1624,""(?i)sports club""),1,0)"),0.0)</f>
        <v>0</v>
      </c>
      <c r="Q1624" s="3" t="s">
        <v>165</v>
      </c>
      <c r="R1624" s="3">
        <f>IFERROR(__xludf.DUMMYFUNCTION("COUNTA(SPLIT(Q1624,"",""))"),3.0)</f>
        <v>3</v>
      </c>
      <c r="S1624" s="3">
        <f>IFERROR(__xludf.DUMMYFUNCTION("IF(REGEXMATCH(Q1624,""(?i)c\+\+""),1,0)"),1.0)</f>
        <v>1</v>
      </c>
      <c r="T1624" s="3">
        <f>IFERROR(__xludf.DUMMYFUNCTION("IF(REGEXMATCH(Q1624,""(?i)machine learning""),1,0)"),0.0)</f>
        <v>0</v>
      </c>
      <c r="U1624" s="3">
        <f>IFERROR(__xludf.DUMMYFUNCTION("IF(REGEXMATCH(Q1624,""(?i)python""),1,0)"),1.0)</f>
        <v>1</v>
      </c>
      <c r="V1624" s="3">
        <f>IFERROR(__xludf.DUMMYFUNCTION("IF(REGEXMATCH(Q1624,""(?i)java""),1,0)"),0.0)</f>
        <v>0</v>
      </c>
      <c r="W1624" s="3">
        <f>IFERROR(__xludf.DUMMYFUNCTION("IF(REGEXMATCH(Q1624,""(?i)sql""),1,0)"),0.0)</f>
        <v>0</v>
      </c>
      <c r="X1624" s="3">
        <f>IFERROR(__xludf.DUMMYFUNCTION("IF(REGEXMATCH(Q1624,""(?i)web development""),1,0)"),1.0)</f>
        <v>1</v>
      </c>
      <c r="Y1624" s="3">
        <f>IFERROR(__xludf.DUMMYFUNCTION("IF(REGEXMATCH(Q1624,""(?i)data science""),1,0)"),0.0)</f>
        <v>0</v>
      </c>
      <c r="Z1624" s="3" t="s">
        <v>55</v>
      </c>
      <c r="AA1624" s="3" t="s">
        <v>48</v>
      </c>
      <c r="AB1624" s="3" t="s">
        <v>47</v>
      </c>
      <c r="AC1624" s="3" t="s">
        <v>48</v>
      </c>
      <c r="AD1624" s="3">
        <v>0.0</v>
      </c>
      <c r="AE1624" s="3" t="s">
        <v>49</v>
      </c>
      <c r="AF1624" s="3">
        <v>7.18</v>
      </c>
      <c r="AG1624" s="3">
        <v>7.35</v>
      </c>
      <c r="AH1624" s="3">
        <v>6.28</v>
      </c>
      <c r="AI1624" s="3">
        <v>7.63</v>
      </c>
      <c r="AJ1624" s="3">
        <v>7.13</v>
      </c>
      <c r="AK1624" s="3">
        <v>5.42</v>
      </c>
      <c r="AL1624" s="3">
        <v>6.47</v>
      </c>
      <c r="AM1624" s="3">
        <v>6.1</v>
      </c>
    </row>
    <row r="1625">
      <c r="A1625" s="3" t="s">
        <v>3272</v>
      </c>
      <c r="B1625" s="3" t="s">
        <v>143</v>
      </c>
      <c r="C1625" s="4">
        <v>19.0</v>
      </c>
      <c r="D1625" s="3" t="s">
        <v>41</v>
      </c>
      <c r="E1625" s="3" t="s">
        <v>70</v>
      </c>
      <c r="F1625" s="5">
        <v>7.06</v>
      </c>
      <c r="G1625" s="3">
        <v>2.0</v>
      </c>
      <c r="H1625" s="5">
        <v>65.6</v>
      </c>
      <c r="I1625" s="3" t="s">
        <v>120</v>
      </c>
      <c r="J1625" s="3">
        <f>IFERROR(__xludf.DUMMYFUNCTION("COUNTA(SPLIT(I1625,"",""))"),2.0)</f>
        <v>2</v>
      </c>
      <c r="K1625" s="3">
        <f>IFERROR(__xludf.DUMMYFUNCTION("IF(REGEXMATCH(I1625,""(?i)literary society""),1,0)"),0.0)</f>
        <v>0</v>
      </c>
      <c r="L1625" s="3">
        <f>IFERROR(__xludf.DUMMYFUNCTION("IF(REGEXMATCH(I1625,""(?i)robotics""),1,0)"),0.0)</f>
        <v>0</v>
      </c>
      <c r="M1625" s="3">
        <f>IFERROR(__xludf.DUMMYFUNCTION("IF(REGEXMATCH(I1625,""(?i)coding club""),1,0)"),1.0)</f>
        <v>1</v>
      </c>
      <c r="N1625" s="3">
        <f>IFERROR(__xludf.DUMMYFUNCTION("IF(REGEXMATCH(I1625,""(?i)entrepreneurship cell""),1,0)"),0.0)</f>
        <v>0</v>
      </c>
      <c r="O1625" s="3">
        <f>IFERROR(__xludf.DUMMYFUNCTION("IF(REGEXMATCH(I1625,""(?i)cultural club""),1,0)"),1.0)</f>
        <v>1</v>
      </c>
      <c r="P1625" s="3">
        <f>IFERROR(__xludf.DUMMYFUNCTION("IF(REGEXMATCH(I1625,""(?i)sports club""),1,0)"),0.0)</f>
        <v>0</v>
      </c>
      <c r="Q1625" s="3" t="s">
        <v>121</v>
      </c>
      <c r="R1625" s="3">
        <f>IFERROR(__xludf.DUMMYFUNCTION("COUNTA(SPLIT(Q1625,"",""))"),5.0)</f>
        <v>5</v>
      </c>
      <c r="S1625" s="3">
        <f>IFERROR(__xludf.DUMMYFUNCTION("IF(REGEXMATCH(Q1625,""(?i)c\+\+""),1,0)"),0.0)</f>
        <v>0</v>
      </c>
      <c r="T1625" s="3">
        <f>IFERROR(__xludf.DUMMYFUNCTION("IF(REGEXMATCH(Q1625,""(?i)machine learning""),1,0)"),1.0)</f>
        <v>1</v>
      </c>
      <c r="U1625" s="3">
        <f>IFERROR(__xludf.DUMMYFUNCTION("IF(REGEXMATCH(Q1625,""(?i)python""),1,0)"),0.0)</f>
        <v>0</v>
      </c>
      <c r="V1625" s="3">
        <f>IFERROR(__xludf.DUMMYFUNCTION("IF(REGEXMATCH(Q1625,""(?i)java""),1,0)"),1.0)</f>
        <v>1</v>
      </c>
      <c r="W1625" s="3">
        <f>IFERROR(__xludf.DUMMYFUNCTION("IF(REGEXMATCH(Q1625,""(?i)sql""),1,0)"),1.0)</f>
        <v>1</v>
      </c>
      <c r="X1625" s="3">
        <f>IFERROR(__xludf.DUMMYFUNCTION("IF(REGEXMATCH(Q1625,""(?i)web development""),1,0)"),1.0)</f>
        <v>1</v>
      </c>
      <c r="Y1625" s="3">
        <f>IFERROR(__xludf.DUMMYFUNCTION("IF(REGEXMATCH(Q1625,""(?i)data science""),1,0)"),1.0)</f>
        <v>1</v>
      </c>
      <c r="Z1625" s="3" t="s">
        <v>55</v>
      </c>
      <c r="AA1625" s="3" t="s">
        <v>48</v>
      </c>
      <c r="AB1625" s="3" t="s">
        <v>66</v>
      </c>
      <c r="AC1625" s="3" t="s">
        <v>67</v>
      </c>
      <c r="AD1625" s="3">
        <v>8.92</v>
      </c>
      <c r="AE1625" s="3" t="s">
        <v>106</v>
      </c>
      <c r="AF1625" s="3">
        <v>7.62</v>
      </c>
      <c r="AG1625" s="3">
        <v>5.89</v>
      </c>
      <c r="AH1625" s="3">
        <v>6.81</v>
      </c>
      <c r="AI1625" s="3">
        <v>7.8</v>
      </c>
      <c r="AJ1625" s="3">
        <v>7.59</v>
      </c>
      <c r="AK1625" s="3">
        <v>5.84</v>
      </c>
      <c r="AL1625" s="3">
        <v>7.37</v>
      </c>
      <c r="AM1625" s="3">
        <v>7.56</v>
      </c>
    </row>
    <row r="1626">
      <c r="A1626" s="3" t="s">
        <v>3273</v>
      </c>
      <c r="B1626" s="3" t="s">
        <v>81</v>
      </c>
      <c r="C1626" s="4">
        <v>19.0</v>
      </c>
      <c r="D1626" s="3" t="s">
        <v>41</v>
      </c>
      <c r="E1626" s="3" t="s">
        <v>82</v>
      </c>
      <c r="F1626" s="5">
        <v>7.02</v>
      </c>
      <c r="G1626" s="3">
        <v>1.0</v>
      </c>
      <c r="H1626" s="5">
        <v>80.6</v>
      </c>
      <c r="I1626" s="3" t="s">
        <v>10</v>
      </c>
      <c r="J1626" s="3">
        <f>IFERROR(__xludf.DUMMYFUNCTION("COUNTA(SPLIT(I1626,"",""))"),1.0)</f>
        <v>1</v>
      </c>
      <c r="K1626" s="3">
        <f>IFERROR(__xludf.DUMMYFUNCTION("IF(REGEXMATCH(I1626,""(?i)literary society""),1,0)"),1.0)</f>
        <v>1</v>
      </c>
      <c r="L1626" s="3">
        <f>IFERROR(__xludf.DUMMYFUNCTION("IF(REGEXMATCH(I1626,""(?i)robotics""),1,0)"),0.0)</f>
        <v>0</v>
      </c>
      <c r="M1626" s="3">
        <f>IFERROR(__xludf.DUMMYFUNCTION("IF(REGEXMATCH(I1626,""(?i)coding club""),1,0)"),0.0)</f>
        <v>0</v>
      </c>
      <c r="N1626" s="3">
        <f>IFERROR(__xludf.DUMMYFUNCTION("IF(REGEXMATCH(I1626,""(?i)entrepreneurship cell""),1,0)"),0.0)</f>
        <v>0</v>
      </c>
      <c r="O1626" s="3">
        <f>IFERROR(__xludf.DUMMYFUNCTION("IF(REGEXMATCH(I1626,""(?i)cultural club""),1,0)"),0.0)</f>
        <v>0</v>
      </c>
      <c r="P1626" s="3">
        <f>IFERROR(__xludf.DUMMYFUNCTION("IF(REGEXMATCH(I1626,""(?i)sports club""),1,0)"),0.0)</f>
        <v>0</v>
      </c>
      <c r="Q1626" s="3" t="s">
        <v>543</v>
      </c>
      <c r="R1626" s="3">
        <f>IFERROR(__xludf.DUMMYFUNCTION("COUNTA(SPLIT(Q1626,"",""))"),4.0)</f>
        <v>4</v>
      </c>
      <c r="S1626" s="3">
        <f>IFERROR(__xludf.DUMMYFUNCTION("IF(REGEXMATCH(Q1626,""(?i)c\+\+""),1,0)"),0.0)</f>
        <v>0</v>
      </c>
      <c r="T1626" s="3">
        <f>IFERROR(__xludf.DUMMYFUNCTION("IF(REGEXMATCH(Q1626,""(?i)machine learning""),1,0)"),1.0)</f>
        <v>1</v>
      </c>
      <c r="U1626" s="3">
        <f>IFERROR(__xludf.DUMMYFUNCTION("IF(REGEXMATCH(Q1626,""(?i)python""),1,0)"),1.0)</f>
        <v>1</v>
      </c>
      <c r="V1626" s="3">
        <f>IFERROR(__xludf.DUMMYFUNCTION("IF(REGEXMATCH(Q1626,""(?i)java""),1,0)"),1.0)</f>
        <v>1</v>
      </c>
      <c r="W1626" s="3">
        <f>IFERROR(__xludf.DUMMYFUNCTION("IF(REGEXMATCH(Q1626,""(?i)sql""),1,0)"),0.0)</f>
        <v>0</v>
      </c>
      <c r="X1626" s="3">
        <f>IFERROR(__xludf.DUMMYFUNCTION("IF(REGEXMATCH(Q1626,""(?i)web development""),1,0)"),0.0)</f>
        <v>0</v>
      </c>
      <c r="Y1626" s="3">
        <f>IFERROR(__xludf.DUMMYFUNCTION("IF(REGEXMATCH(Q1626,""(?i)data science""),1,0)"),1.0)</f>
        <v>1</v>
      </c>
      <c r="Z1626" s="3" t="s">
        <v>55</v>
      </c>
      <c r="AA1626" s="3" t="s">
        <v>48</v>
      </c>
      <c r="AB1626" s="3" t="s">
        <v>66</v>
      </c>
      <c r="AC1626" s="3" t="s">
        <v>67</v>
      </c>
      <c r="AD1626" s="3">
        <v>14.66</v>
      </c>
      <c r="AE1626" s="3" t="s">
        <v>106</v>
      </c>
      <c r="AF1626" s="3">
        <v>6.85</v>
      </c>
      <c r="AG1626" s="3">
        <v>7.27</v>
      </c>
      <c r="AH1626" s="3">
        <v>7.99</v>
      </c>
      <c r="AI1626" s="3">
        <v>6.73</v>
      </c>
      <c r="AJ1626" s="3">
        <v>8.2</v>
      </c>
      <c r="AK1626" s="3">
        <v>5.32</v>
      </c>
      <c r="AL1626" s="3">
        <v>8.6</v>
      </c>
      <c r="AM1626" s="3">
        <v>5.21</v>
      </c>
    </row>
    <row r="1627">
      <c r="A1627" s="3" t="s">
        <v>3274</v>
      </c>
      <c r="B1627" s="3" t="s">
        <v>57</v>
      </c>
      <c r="C1627" s="4">
        <v>20.0</v>
      </c>
      <c r="D1627" s="3" t="s">
        <v>58</v>
      </c>
      <c r="E1627" s="3" t="s">
        <v>59</v>
      </c>
      <c r="F1627" s="5">
        <v>7.13</v>
      </c>
      <c r="G1627" s="3">
        <v>1.0</v>
      </c>
      <c r="H1627" s="5">
        <v>73.39</v>
      </c>
      <c r="I1627" s="3" t="s">
        <v>10</v>
      </c>
      <c r="J1627" s="3">
        <f>IFERROR(__xludf.DUMMYFUNCTION("COUNTA(SPLIT(I1627,"",""))"),1.0)</f>
        <v>1</v>
      </c>
      <c r="K1627" s="3">
        <f>IFERROR(__xludf.DUMMYFUNCTION("IF(REGEXMATCH(I1627,""(?i)literary society""),1,0)"),1.0)</f>
        <v>1</v>
      </c>
      <c r="L1627" s="3">
        <f>IFERROR(__xludf.DUMMYFUNCTION("IF(REGEXMATCH(I1627,""(?i)robotics""),1,0)"),0.0)</f>
        <v>0</v>
      </c>
      <c r="M1627" s="3">
        <f>IFERROR(__xludf.DUMMYFUNCTION("IF(REGEXMATCH(I1627,""(?i)coding club""),1,0)"),0.0)</f>
        <v>0</v>
      </c>
      <c r="N1627" s="3">
        <f>IFERROR(__xludf.DUMMYFUNCTION("IF(REGEXMATCH(I1627,""(?i)entrepreneurship cell""),1,0)"),0.0)</f>
        <v>0</v>
      </c>
      <c r="O1627" s="3">
        <f>IFERROR(__xludf.DUMMYFUNCTION("IF(REGEXMATCH(I1627,""(?i)cultural club""),1,0)"),0.0)</f>
        <v>0</v>
      </c>
      <c r="P1627" s="3">
        <f>IFERROR(__xludf.DUMMYFUNCTION("IF(REGEXMATCH(I1627,""(?i)sports club""),1,0)"),0.0)</f>
        <v>0</v>
      </c>
      <c r="Q1627" s="3" t="s">
        <v>526</v>
      </c>
      <c r="R1627" s="3">
        <f>IFERROR(__xludf.DUMMYFUNCTION("COUNTA(SPLIT(Q1627,"",""))"),2.0)</f>
        <v>2</v>
      </c>
      <c r="S1627" s="3">
        <f>IFERROR(__xludf.DUMMYFUNCTION("IF(REGEXMATCH(Q1627,""(?i)c\+\+""),1,0)"),0.0)</f>
        <v>0</v>
      </c>
      <c r="T1627" s="3">
        <f>IFERROR(__xludf.DUMMYFUNCTION("IF(REGEXMATCH(Q1627,""(?i)machine learning""),1,0)"),1.0)</f>
        <v>1</v>
      </c>
      <c r="U1627" s="3">
        <f>IFERROR(__xludf.DUMMYFUNCTION("IF(REGEXMATCH(Q1627,""(?i)python""),1,0)"),0.0)</f>
        <v>0</v>
      </c>
      <c r="V1627" s="3">
        <f>IFERROR(__xludf.DUMMYFUNCTION("IF(REGEXMATCH(Q1627,""(?i)java""),1,0)"),0.0)</f>
        <v>0</v>
      </c>
      <c r="W1627" s="3">
        <f>IFERROR(__xludf.DUMMYFUNCTION("IF(REGEXMATCH(Q1627,""(?i)sql""),1,0)"),0.0)</f>
        <v>0</v>
      </c>
      <c r="X1627" s="3">
        <f>IFERROR(__xludf.DUMMYFUNCTION("IF(REGEXMATCH(Q1627,""(?i)web development""),1,0)"),0.0)</f>
        <v>0</v>
      </c>
      <c r="Y1627" s="3">
        <f>IFERROR(__xludf.DUMMYFUNCTION("IF(REGEXMATCH(Q1627,""(?i)data science""),1,0)"),1.0)</f>
        <v>1</v>
      </c>
      <c r="Z1627" s="3" t="s">
        <v>55</v>
      </c>
      <c r="AA1627" s="3" t="s">
        <v>48</v>
      </c>
      <c r="AB1627" s="3" t="s">
        <v>47</v>
      </c>
      <c r="AC1627" s="3" t="s">
        <v>48</v>
      </c>
      <c r="AD1627" s="3">
        <v>0.0</v>
      </c>
      <c r="AE1627" s="3" t="s">
        <v>49</v>
      </c>
      <c r="AF1627" s="3">
        <v>6.3</v>
      </c>
      <c r="AG1627" s="3">
        <v>6.94</v>
      </c>
      <c r="AH1627" s="3">
        <v>6.11</v>
      </c>
      <c r="AI1627" s="3">
        <v>8.2</v>
      </c>
      <c r="AJ1627" s="3">
        <v>5.71</v>
      </c>
      <c r="AK1627" s="3">
        <v>7.9</v>
      </c>
      <c r="AL1627" s="3">
        <v>8.47</v>
      </c>
      <c r="AM1627" s="3">
        <v>7.38</v>
      </c>
    </row>
    <row r="1628">
      <c r="A1628" s="3" t="s">
        <v>3275</v>
      </c>
      <c r="B1628" s="3" t="s">
        <v>69</v>
      </c>
      <c r="C1628" s="4">
        <v>23.0</v>
      </c>
      <c r="D1628" s="3" t="s">
        <v>41</v>
      </c>
      <c r="E1628" s="3" t="s">
        <v>82</v>
      </c>
      <c r="F1628" s="5">
        <v>6.91</v>
      </c>
      <c r="G1628" s="3">
        <v>1.0</v>
      </c>
      <c r="H1628" s="5">
        <v>96.08</v>
      </c>
      <c r="I1628" s="3" t="s">
        <v>12</v>
      </c>
      <c r="J1628" s="3">
        <f>IFERROR(__xludf.DUMMYFUNCTION("COUNTA(SPLIT(I1628,"",""))"),1.0)</f>
        <v>1</v>
      </c>
      <c r="K1628" s="3">
        <f>IFERROR(__xludf.DUMMYFUNCTION("IF(REGEXMATCH(I1628,""(?i)literary society""),1,0)"),0.0)</f>
        <v>0</v>
      </c>
      <c r="L1628" s="3">
        <f>IFERROR(__xludf.DUMMYFUNCTION("IF(REGEXMATCH(I1628,""(?i)robotics""),1,0)"),0.0)</f>
        <v>0</v>
      </c>
      <c r="M1628" s="3">
        <f>IFERROR(__xludf.DUMMYFUNCTION("IF(REGEXMATCH(I1628,""(?i)coding club""),1,0)"),1.0)</f>
        <v>1</v>
      </c>
      <c r="N1628" s="3">
        <f>IFERROR(__xludf.DUMMYFUNCTION("IF(REGEXMATCH(I1628,""(?i)entrepreneurship cell""),1,0)"),0.0)</f>
        <v>0</v>
      </c>
      <c r="O1628" s="3">
        <f>IFERROR(__xludf.DUMMYFUNCTION("IF(REGEXMATCH(I1628,""(?i)cultural club""),1,0)"),0.0)</f>
        <v>0</v>
      </c>
      <c r="P1628" s="3">
        <f>IFERROR(__xludf.DUMMYFUNCTION("IF(REGEXMATCH(I1628,""(?i)sports club""),1,0)"),0.0)</f>
        <v>0</v>
      </c>
      <c r="Q1628" s="3" t="s">
        <v>269</v>
      </c>
      <c r="R1628" s="3">
        <f>IFERROR(__xludf.DUMMYFUNCTION("COUNTA(SPLIT(Q1628,"",""))"),2.0)</f>
        <v>2</v>
      </c>
      <c r="S1628" s="3">
        <f>IFERROR(__xludf.DUMMYFUNCTION("IF(REGEXMATCH(Q1628,""(?i)c\+\+""),1,0)"),1.0)</f>
        <v>1</v>
      </c>
      <c r="T1628" s="3">
        <f>IFERROR(__xludf.DUMMYFUNCTION("IF(REGEXMATCH(Q1628,""(?i)machine learning""),1,0)"),0.0)</f>
        <v>0</v>
      </c>
      <c r="U1628" s="3">
        <f>IFERROR(__xludf.DUMMYFUNCTION("IF(REGEXMATCH(Q1628,""(?i)python""),1,0)"),0.0)</f>
        <v>0</v>
      </c>
      <c r="V1628" s="3">
        <f>IFERROR(__xludf.DUMMYFUNCTION("IF(REGEXMATCH(Q1628,""(?i)java""),1,0)"),0.0)</f>
        <v>0</v>
      </c>
      <c r="W1628" s="3">
        <f>IFERROR(__xludf.DUMMYFUNCTION("IF(REGEXMATCH(Q1628,""(?i)sql""),1,0)"),1.0)</f>
        <v>1</v>
      </c>
      <c r="X1628" s="3">
        <f>IFERROR(__xludf.DUMMYFUNCTION("IF(REGEXMATCH(Q1628,""(?i)web development""),1,0)"),0.0)</f>
        <v>0</v>
      </c>
      <c r="Y1628" s="3">
        <f>IFERROR(__xludf.DUMMYFUNCTION("IF(REGEXMATCH(Q1628,""(?i)data science""),1,0)"),0.0)</f>
        <v>0</v>
      </c>
      <c r="Z1628" s="3" t="s">
        <v>55</v>
      </c>
      <c r="AA1628" s="3" t="s">
        <v>48</v>
      </c>
      <c r="AB1628" s="3" t="s">
        <v>47</v>
      </c>
      <c r="AC1628" s="3" t="s">
        <v>48</v>
      </c>
      <c r="AD1628" s="3">
        <v>0.0</v>
      </c>
      <c r="AE1628" s="3" t="s">
        <v>49</v>
      </c>
      <c r="AF1628" s="3">
        <v>6.71</v>
      </c>
      <c r="AG1628" s="3">
        <v>5.83</v>
      </c>
      <c r="AH1628" s="3">
        <v>7.34</v>
      </c>
      <c r="AI1628" s="3">
        <v>5.03</v>
      </c>
      <c r="AJ1628" s="3">
        <v>7.62</v>
      </c>
      <c r="AK1628" s="3">
        <v>7.02</v>
      </c>
      <c r="AL1628" s="3">
        <v>8.9</v>
      </c>
      <c r="AM1628" s="3">
        <v>6.8</v>
      </c>
    </row>
    <row r="1629">
      <c r="A1629" s="3" t="s">
        <v>3276</v>
      </c>
      <c r="B1629" s="3" t="s">
        <v>3277</v>
      </c>
      <c r="C1629" s="4">
        <v>21.0</v>
      </c>
      <c r="D1629" s="3" t="s">
        <v>58</v>
      </c>
      <c r="E1629" s="3" t="s">
        <v>70</v>
      </c>
      <c r="F1629" s="5">
        <v>6.96</v>
      </c>
      <c r="G1629" s="3">
        <v>1.0</v>
      </c>
      <c r="H1629" s="5">
        <v>77.94</v>
      </c>
      <c r="I1629" s="3" t="s">
        <v>387</v>
      </c>
      <c r="J1629" s="3">
        <f>IFERROR(__xludf.DUMMYFUNCTION("COUNTA(SPLIT(I1629,"",""))"),2.0)</f>
        <v>2</v>
      </c>
      <c r="K1629" s="3">
        <f>IFERROR(__xludf.DUMMYFUNCTION("IF(REGEXMATCH(I1629,""(?i)literary society""),1,0)"),0.0)</f>
        <v>0</v>
      </c>
      <c r="L1629" s="3">
        <f>IFERROR(__xludf.DUMMYFUNCTION("IF(REGEXMATCH(I1629,""(?i)robotics""),1,0)"),0.0)</f>
        <v>0</v>
      </c>
      <c r="M1629" s="3">
        <f>IFERROR(__xludf.DUMMYFUNCTION("IF(REGEXMATCH(I1629,""(?i)coding club""),1,0)"),1.0)</f>
        <v>1</v>
      </c>
      <c r="N1629" s="3">
        <f>IFERROR(__xludf.DUMMYFUNCTION("IF(REGEXMATCH(I1629,""(?i)entrepreneurship cell""),1,0)"),0.0)</f>
        <v>0</v>
      </c>
      <c r="O1629" s="3">
        <f>IFERROR(__xludf.DUMMYFUNCTION("IF(REGEXMATCH(I1629,""(?i)cultural club""),1,0)"),1.0)</f>
        <v>1</v>
      </c>
      <c r="P1629" s="3">
        <f>IFERROR(__xludf.DUMMYFUNCTION("IF(REGEXMATCH(I1629,""(?i)sports club""),1,0)"),0.0)</f>
        <v>0</v>
      </c>
      <c r="Q1629" s="3" t="s">
        <v>342</v>
      </c>
      <c r="R1629" s="3">
        <f>IFERROR(__xludf.DUMMYFUNCTION("COUNTA(SPLIT(Q1629,"",""))"),2.0)</f>
        <v>2</v>
      </c>
      <c r="S1629" s="3">
        <f>IFERROR(__xludf.DUMMYFUNCTION("IF(REGEXMATCH(Q1629,""(?i)c\+\+""),1,0)"),1.0)</f>
        <v>1</v>
      </c>
      <c r="T1629" s="3">
        <f>IFERROR(__xludf.DUMMYFUNCTION("IF(REGEXMATCH(Q1629,""(?i)machine learning""),1,0)"),0.0)</f>
        <v>0</v>
      </c>
      <c r="U1629" s="3">
        <f>IFERROR(__xludf.DUMMYFUNCTION("IF(REGEXMATCH(Q1629,""(?i)python""),1,0)"),0.0)</f>
        <v>0</v>
      </c>
      <c r="V1629" s="3">
        <f>IFERROR(__xludf.DUMMYFUNCTION("IF(REGEXMATCH(Q1629,""(?i)java""),1,0)"),0.0)</f>
        <v>0</v>
      </c>
      <c r="W1629" s="3">
        <f>IFERROR(__xludf.DUMMYFUNCTION("IF(REGEXMATCH(Q1629,""(?i)sql""),1,0)"),0.0)</f>
        <v>0</v>
      </c>
      <c r="X1629" s="3">
        <f>IFERROR(__xludf.DUMMYFUNCTION("IF(REGEXMATCH(Q1629,""(?i)web development""),1,0)"),1.0)</f>
        <v>1</v>
      </c>
      <c r="Y1629" s="3">
        <f>IFERROR(__xludf.DUMMYFUNCTION("IF(REGEXMATCH(Q1629,""(?i)data science""),1,0)"),0.0)</f>
        <v>0</v>
      </c>
      <c r="Z1629" s="3" t="s">
        <v>45</v>
      </c>
      <c r="AA1629" s="3" t="s">
        <v>67</v>
      </c>
      <c r="AB1629" s="3" t="s">
        <v>47</v>
      </c>
      <c r="AC1629" s="3" t="s">
        <v>48</v>
      </c>
      <c r="AD1629" s="3">
        <v>0.0</v>
      </c>
      <c r="AE1629" s="3" t="s">
        <v>49</v>
      </c>
      <c r="AF1629" s="3">
        <v>5.69</v>
      </c>
      <c r="AG1629" s="3">
        <v>9.02</v>
      </c>
      <c r="AH1629" s="3">
        <v>5.45</v>
      </c>
      <c r="AI1629" s="3">
        <v>7.94</v>
      </c>
      <c r="AJ1629" s="3">
        <v>6.97</v>
      </c>
      <c r="AK1629" s="3">
        <v>7.22</v>
      </c>
      <c r="AL1629" s="3">
        <v>6.09</v>
      </c>
      <c r="AM1629" s="3">
        <v>7.33</v>
      </c>
    </row>
    <row r="1630">
      <c r="A1630" s="3" t="s">
        <v>3278</v>
      </c>
      <c r="B1630" s="3" t="s">
        <v>40</v>
      </c>
      <c r="C1630" s="4">
        <v>22.0</v>
      </c>
      <c r="D1630" s="3" t="s">
        <v>41</v>
      </c>
      <c r="E1630" s="3" t="s">
        <v>70</v>
      </c>
      <c r="F1630" s="5">
        <v>6.41</v>
      </c>
      <c r="G1630" s="3">
        <v>2.0</v>
      </c>
      <c r="H1630" s="5">
        <v>86.0</v>
      </c>
      <c r="I1630" s="3" t="s">
        <v>985</v>
      </c>
      <c r="J1630" s="3">
        <f>IFERROR(__xludf.DUMMYFUNCTION("COUNTA(SPLIT(I1630,"",""))"),3.0)</f>
        <v>3</v>
      </c>
      <c r="K1630" s="3">
        <f>IFERROR(__xludf.DUMMYFUNCTION("IF(REGEXMATCH(I1630,""(?i)literary society""),1,0)"),0.0)</f>
        <v>0</v>
      </c>
      <c r="L1630" s="3">
        <f>IFERROR(__xludf.DUMMYFUNCTION("IF(REGEXMATCH(I1630,""(?i)robotics""),1,0)"),1.0)</f>
        <v>1</v>
      </c>
      <c r="M1630" s="3">
        <f>IFERROR(__xludf.DUMMYFUNCTION("IF(REGEXMATCH(I1630,""(?i)coding club""),1,0)"),1.0)</f>
        <v>1</v>
      </c>
      <c r="N1630" s="3">
        <f>IFERROR(__xludf.DUMMYFUNCTION("IF(REGEXMATCH(I1630,""(?i)entrepreneurship cell""),1,0)"),0.0)</f>
        <v>0</v>
      </c>
      <c r="O1630" s="3">
        <f>IFERROR(__xludf.DUMMYFUNCTION("IF(REGEXMATCH(I1630,""(?i)cultural club""),1,0)"),0.0)</f>
        <v>0</v>
      </c>
      <c r="P1630" s="3">
        <f>IFERROR(__xludf.DUMMYFUNCTION("IF(REGEXMATCH(I1630,""(?i)sports club""),1,0)"),1.0)</f>
        <v>1</v>
      </c>
      <c r="Q1630" s="3" t="s">
        <v>933</v>
      </c>
      <c r="R1630" s="3">
        <f>IFERROR(__xludf.DUMMYFUNCTION("COUNTA(SPLIT(Q1630,"",""))"),2.0)</f>
        <v>2</v>
      </c>
      <c r="S1630" s="3">
        <f>IFERROR(__xludf.DUMMYFUNCTION("IF(REGEXMATCH(Q1630,""(?i)c\+\+""),1,0)"),1.0)</f>
        <v>1</v>
      </c>
      <c r="T1630" s="3">
        <f>IFERROR(__xludf.DUMMYFUNCTION("IF(REGEXMATCH(Q1630,""(?i)machine learning""),1,0)"),1.0)</f>
        <v>1</v>
      </c>
      <c r="U1630" s="3">
        <f>IFERROR(__xludf.DUMMYFUNCTION("IF(REGEXMATCH(Q1630,""(?i)python""),1,0)"),0.0)</f>
        <v>0</v>
      </c>
      <c r="V1630" s="3">
        <f>IFERROR(__xludf.DUMMYFUNCTION("IF(REGEXMATCH(Q1630,""(?i)java""),1,0)"),0.0)</f>
        <v>0</v>
      </c>
      <c r="W1630" s="3">
        <f>IFERROR(__xludf.DUMMYFUNCTION("IF(REGEXMATCH(Q1630,""(?i)sql""),1,0)"),0.0)</f>
        <v>0</v>
      </c>
      <c r="X1630" s="3">
        <f>IFERROR(__xludf.DUMMYFUNCTION("IF(REGEXMATCH(Q1630,""(?i)web development""),1,0)"),0.0)</f>
        <v>0</v>
      </c>
      <c r="Y1630" s="3">
        <f>IFERROR(__xludf.DUMMYFUNCTION("IF(REGEXMATCH(Q1630,""(?i)data science""),1,0)"),0.0)</f>
        <v>0</v>
      </c>
      <c r="Z1630" s="3" t="s">
        <v>55</v>
      </c>
      <c r="AA1630" s="3" t="s">
        <v>48</v>
      </c>
      <c r="AB1630" s="3" t="s">
        <v>66</v>
      </c>
      <c r="AC1630" s="3" t="s">
        <v>61</v>
      </c>
      <c r="AD1630" s="3">
        <v>14.11</v>
      </c>
      <c r="AE1630" s="3" t="s">
        <v>61</v>
      </c>
      <c r="AF1630" s="3">
        <v>7.83</v>
      </c>
      <c r="AG1630" s="3">
        <v>6.37</v>
      </c>
      <c r="AH1630" s="3">
        <v>7.86</v>
      </c>
      <c r="AI1630" s="3">
        <v>4.29</v>
      </c>
      <c r="AJ1630" s="3">
        <v>6.28</v>
      </c>
      <c r="AK1630" s="3">
        <v>6.08</v>
      </c>
      <c r="AL1630" s="3">
        <v>5.75</v>
      </c>
      <c r="AM1630" s="3">
        <v>6.79</v>
      </c>
    </row>
    <row r="1631">
      <c r="A1631" s="3" t="s">
        <v>3279</v>
      </c>
      <c r="B1631" s="3" t="s">
        <v>2391</v>
      </c>
      <c r="C1631" s="4">
        <v>23.0</v>
      </c>
      <c r="D1631" s="3" t="s">
        <v>58</v>
      </c>
      <c r="E1631" s="3" t="s">
        <v>52</v>
      </c>
      <c r="F1631" s="5">
        <v>6.34</v>
      </c>
      <c r="G1631" s="3">
        <v>1.0</v>
      </c>
      <c r="H1631" s="5">
        <v>68.28</v>
      </c>
      <c r="I1631" s="3" t="s">
        <v>232</v>
      </c>
      <c r="J1631" s="3">
        <f>IFERROR(__xludf.DUMMYFUNCTION("COUNTA(SPLIT(I1631,"",""))"),3.0)</f>
        <v>3</v>
      </c>
      <c r="K1631" s="3">
        <f>IFERROR(__xludf.DUMMYFUNCTION("IF(REGEXMATCH(I1631,""(?i)literary society""),1,0)"),1.0)</f>
        <v>1</v>
      </c>
      <c r="L1631" s="3">
        <f>IFERROR(__xludf.DUMMYFUNCTION("IF(REGEXMATCH(I1631,""(?i)robotics""),1,0)"),1.0)</f>
        <v>1</v>
      </c>
      <c r="M1631" s="3">
        <f>IFERROR(__xludf.DUMMYFUNCTION("IF(REGEXMATCH(I1631,""(?i)coding club""),1,0)"),0.0)</f>
        <v>0</v>
      </c>
      <c r="N1631" s="3">
        <f>IFERROR(__xludf.DUMMYFUNCTION("IF(REGEXMATCH(I1631,""(?i)entrepreneurship cell""),1,0)"),0.0)</f>
        <v>0</v>
      </c>
      <c r="O1631" s="3">
        <f>IFERROR(__xludf.DUMMYFUNCTION("IF(REGEXMATCH(I1631,""(?i)cultural club""),1,0)"),1.0)</f>
        <v>1</v>
      </c>
      <c r="P1631" s="3">
        <f>IFERROR(__xludf.DUMMYFUNCTION("IF(REGEXMATCH(I1631,""(?i)sports club""),1,0)"),0.0)</f>
        <v>0</v>
      </c>
      <c r="Q1631" s="3" t="s">
        <v>1515</v>
      </c>
      <c r="R1631" s="3">
        <f>IFERROR(__xludf.DUMMYFUNCTION("COUNTA(SPLIT(Q1631,"",""))"),4.0)</f>
        <v>4</v>
      </c>
      <c r="S1631" s="3">
        <f>IFERROR(__xludf.DUMMYFUNCTION("IF(REGEXMATCH(Q1631,""(?i)c\+\+""),1,0)"),1.0)</f>
        <v>1</v>
      </c>
      <c r="T1631" s="3">
        <f>IFERROR(__xludf.DUMMYFUNCTION("IF(REGEXMATCH(Q1631,""(?i)machine learning""),1,0)"),1.0)</f>
        <v>1</v>
      </c>
      <c r="U1631" s="3">
        <f>IFERROR(__xludf.DUMMYFUNCTION("IF(REGEXMATCH(Q1631,""(?i)python""),1,0)"),0.0)</f>
        <v>0</v>
      </c>
      <c r="V1631" s="3">
        <f>IFERROR(__xludf.DUMMYFUNCTION("IF(REGEXMATCH(Q1631,""(?i)java""),1,0)"),1.0)</f>
        <v>1</v>
      </c>
      <c r="W1631" s="3">
        <f>IFERROR(__xludf.DUMMYFUNCTION("IF(REGEXMATCH(Q1631,""(?i)sql""),1,0)"),1.0)</f>
        <v>1</v>
      </c>
      <c r="X1631" s="3">
        <f>IFERROR(__xludf.DUMMYFUNCTION("IF(REGEXMATCH(Q1631,""(?i)web development""),1,0)"),0.0)</f>
        <v>0</v>
      </c>
      <c r="Y1631" s="3">
        <f>IFERROR(__xludf.DUMMYFUNCTION("IF(REGEXMATCH(Q1631,""(?i)data science""),1,0)"),0.0)</f>
        <v>0</v>
      </c>
      <c r="Z1631" s="3" t="s">
        <v>55</v>
      </c>
      <c r="AA1631" s="3" t="s">
        <v>48</v>
      </c>
      <c r="AB1631" s="3" t="s">
        <v>47</v>
      </c>
      <c r="AC1631" s="3" t="s">
        <v>48</v>
      </c>
      <c r="AD1631" s="3">
        <v>0.0</v>
      </c>
      <c r="AE1631" s="3" t="s">
        <v>49</v>
      </c>
      <c r="AF1631" s="3">
        <v>6.26</v>
      </c>
      <c r="AG1631" s="3">
        <v>5.68</v>
      </c>
      <c r="AH1631" s="3">
        <v>6.39</v>
      </c>
      <c r="AI1631" s="3">
        <v>6.96</v>
      </c>
      <c r="AJ1631" s="3">
        <v>6.57</v>
      </c>
      <c r="AK1631" s="3">
        <v>6.31</v>
      </c>
      <c r="AL1631" s="3">
        <v>5.59</v>
      </c>
      <c r="AM1631" s="3">
        <v>6.92</v>
      </c>
    </row>
    <row r="1632">
      <c r="A1632" s="3" t="s">
        <v>3280</v>
      </c>
      <c r="B1632" s="3" t="s">
        <v>3281</v>
      </c>
      <c r="C1632" s="4">
        <v>19.0</v>
      </c>
      <c r="D1632" s="3" t="s">
        <v>58</v>
      </c>
      <c r="E1632" s="3" t="s">
        <v>82</v>
      </c>
      <c r="F1632" s="5">
        <v>7.01</v>
      </c>
      <c r="G1632" s="3">
        <v>2.0</v>
      </c>
      <c r="H1632" s="5">
        <v>97.65</v>
      </c>
      <c r="I1632" s="3" t="s">
        <v>285</v>
      </c>
      <c r="J1632" s="3">
        <f>IFERROR(__xludf.DUMMYFUNCTION("COUNTA(SPLIT(I1632,"",""))"),3.0)</f>
        <v>3</v>
      </c>
      <c r="K1632" s="3">
        <f>IFERROR(__xludf.DUMMYFUNCTION("IF(REGEXMATCH(I1632,""(?i)literary society""),1,0)"),0.0)</f>
        <v>0</v>
      </c>
      <c r="L1632" s="3">
        <f>IFERROR(__xludf.DUMMYFUNCTION("IF(REGEXMATCH(I1632,""(?i)robotics""),1,0)"),0.0)</f>
        <v>0</v>
      </c>
      <c r="M1632" s="3">
        <f>IFERROR(__xludf.DUMMYFUNCTION("IF(REGEXMATCH(I1632,""(?i)coding club""),1,0)"),1.0)</f>
        <v>1</v>
      </c>
      <c r="N1632" s="3">
        <f>IFERROR(__xludf.DUMMYFUNCTION("IF(REGEXMATCH(I1632,""(?i)entrepreneurship cell""),1,0)"),0.0)</f>
        <v>0</v>
      </c>
      <c r="O1632" s="3">
        <f>IFERROR(__xludf.DUMMYFUNCTION("IF(REGEXMATCH(I1632,""(?i)cultural club""),1,0)"),1.0)</f>
        <v>1</v>
      </c>
      <c r="P1632" s="3">
        <f>IFERROR(__xludf.DUMMYFUNCTION("IF(REGEXMATCH(I1632,""(?i)sports club""),1,0)"),1.0)</f>
        <v>1</v>
      </c>
      <c r="Q1632" s="3" t="s">
        <v>2172</v>
      </c>
      <c r="R1632" s="3">
        <f>IFERROR(__xludf.DUMMYFUNCTION("COUNTA(SPLIT(Q1632,"",""))"),3.0)</f>
        <v>3</v>
      </c>
      <c r="S1632" s="3">
        <f>IFERROR(__xludf.DUMMYFUNCTION("IF(REGEXMATCH(Q1632,""(?i)c\+\+""),1,0)"),0.0)</f>
        <v>0</v>
      </c>
      <c r="T1632" s="3">
        <f>IFERROR(__xludf.DUMMYFUNCTION("IF(REGEXMATCH(Q1632,""(?i)machine learning""),1,0)"),1.0)</f>
        <v>1</v>
      </c>
      <c r="U1632" s="3">
        <f>IFERROR(__xludf.DUMMYFUNCTION("IF(REGEXMATCH(Q1632,""(?i)python""),1,0)"),0.0)</f>
        <v>0</v>
      </c>
      <c r="V1632" s="3">
        <f>IFERROR(__xludf.DUMMYFUNCTION("IF(REGEXMATCH(Q1632,""(?i)java""),1,0)"),1.0)</f>
        <v>1</v>
      </c>
      <c r="W1632" s="3">
        <f>IFERROR(__xludf.DUMMYFUNCTION("IF(REGEXMATCH(Q1632,""(?i)sql""),1,0)"),0.0)</f>
        <v>0</v>
      </c>
      <c r="X1632" s="3">
        <f>IFERROR(__xludf.DUMMYFUNCTION("IF(REGEXMATCH(Q1632,""(?i)web development""),1,0)"),0.0)</f>
        <v>0</v>
      </c>
      <c r="Y1632" s="3">
        <f>IFERROR(__xludf.DUMMYFUNCTION("IF(REGEXMATCH(Q1632,""(?i)data science""),1,0)"),1.0)</f>
        <v>1</v>
      </c>
      <c r="Z1632" s="3" t="s">
        <v>55</v>
      </c>
      <c r="AA1632" s="3" t="s">
        <v>48</v>
      </c>
      <c r="AB1632" s="3" t="s">
        <v>66</v>
      </c>
      <c r="AC1632" s="3" t="s">
        <v>85</v>
      </c>
      <c r="AD1632" s="3">
        <v>17.44</v>
      </c>
      <c r="AE1632" s="3" t="s">
        <v>75</v>
      </c>
      <c r="AF1632" s="3">
        <v>6.85</v>
      </c>
      <c r="AG1632" s="3">
        <v>8.03</v>
      </c>
      <c r="AH1632" s="3">
        <v>7.57</v>
      </c>
      <c r="AI1632" s="3">
        <v>6.69</v>
      </c>
      <c r="AJ1632" s="3">
        <v>6.84</v>
      </c>
      <c r="AK1632" s="3">
        <v>7.17</v>
      </c>
      <c r="AL1632" s="3">
        <v>4.95</v>
      </c>
      <c r="AM1632" s="3">
        <v>7.95</v>
      </c>
    </row>
    <row r="1633">
      <c r="A1633" s="3" t="s">
        <v>3282</v>
      </c>
      <c r="B1633" s="3" t="s">
        <v>103</v>
      </c>
      <c r="C1633" s="4">
        <v>20.0</v>
      </c>
      <c r="D1633" s="3" t="s">
        <v>58</v>
      </c>
      <c r="E1633" s="3" t="s">
        <v>92</v>
      </c>
      <c r="F1633" s="5">
        <v>7.34</v>
      </c>
      <c r="G1633" s="3">
        <v>2.0</v>
      </c>
      <c r="H1633" s="5">
        <v>86.72</v>
      </c>
      <c r="I1633" s="3" t="s">
        <v>886</v>
      </c>
      <c r="J1633" s="3">
        <f>IFERROR(__xludf.DUMMYFUNCTION("COUNTA(SPLIT(I1633,"",""))"),3.0)</f>
        <v>3</v>
      </c>
      <c r="K1633" s="3">
        <f>IFERROR(__xludf.DUMMYFUNCTION("IF(REGEXMATCH(I1633,""(?i)literary society""),1,0)"),1.0)</f>
        <v>1</v>
      </c>
      <c r="L1633" s="3">
        <f>IFERROR(__xludf.DUMMYFUNCTION("IF(REGEXMATCH(I1633,""(?i)robotics""),1,0)"),1.0)</f>
        <v>1</v>
      </c>
      <c r="M1633" s="3">
        <f>IFERROR(__xludf.DUMMYFUNCTION("IF(REGEXMATCH(I1633,""(?i)coding club""),1,0)"),0.0)</f>
        <v>0</v>
      </c>
      <c r="N1633" s="3">
        <f>IFERROR(__xludf.DUMMYFUNCTION("IF(REGEXMATCH(I1633,""(?i)entrepreneurship cell""),1,0)"),1.0)</f>
        <v>1</v>
      </c>
      <c r="O1633" s="3">
        <f>IFERROR(__xludf.DUMMYFUNCTION("IF(REGEXMATCH(I1633,""(?i)cultural club""),1,0)"),0.0)</f>
        <v>0</v>
      </c>
      <c r="P1633" s="3">
        <f>IFERROR(__xludf.DUMMYFUNCTION("IF(REGEXMATCH(I1633,""(?i)sports club""),1,0)"),0.0)</f>
        <v>0</v>
      </c>
      <c r="Q1633" s="3" t="s">
        <v>278</v>
      </c>
      <c r="R1633" s="3">
        <f>IFERROR(__xludf.DUMMYFUNCTION("COUNTA(SPLIT(Q1633,"",""))"),4.0)</f>
        <v>4</v>
      </c>
      <c r="S1633" s="3">
        <f>IFERROR(__xludf.DUMMYFUNCTION("IF(REGEXMATCH(Q1633,""(?i)c\+\+""),1,0)"),0.0)</f>
        <v>0</v>
      </c>
      <c r="T1633" s="3">
        <f>IFERROR(__xludf.DUMMYFUNCTION("IF(REGEXMATCH(Q1633,""(?i)machine learning""),1,0)"),1.0)</f>
        <v>1</v>
      </c>
      <c r="U1633" s="3">
        <f>IFERROR(__xludf.DUMMYFUNCTION("IF(REGEXMATCH(Q1633,""(?i)python""),1,0)"),0.0)</f>
        <v>0</v>
      </c>
      <c r="V1633" s="3">
        <f>IFERROR(__xludf.DUMMYFUNCTION("IF(REGEXMATCH(Q1633,""(?i)java""),1,0)"),1.0)</f>
        <v>1</v>
      </c>
      <c r="W1633" s="3">
        <f>IFERROR(__xludf.DUMMYFUNCTION("IF(REGEXMATCH(Q1633,""(?i)sql""),1,0)"),1.0)</f>
        <v>1</v>
      </c>
      <c r="X1633" s="3">
        <f>IFERROR(__xludf.DUMMYFUNCTION("IF(REGEXMATCH(Q1633,""(?i)web development""),1,0)"),1.0)</f>
        <v>1</v>
      </c>
      <c r="Y1633" s="3">
        <f>IFERROR(__xludf.DUMMYFUNCTION("IF(REGEXMATCH(Q1633,""(?i)data science""),1,0)"),0.0)</f>
        <v>0</v>
      </c>
      <c r="Z1633" s="3" t="s">
        <v>55</v>
      </c>
      <c r="AA1633" s="3" t="s">
        <v>48</v>
      </c>
      <c r="AB1633" s="3" t="s">
        <v>66</v>
      </c>
      <c r="AC1633" s="3" t="s">
        <v>85</v>
      </c>
      <c r="AD1633" s="3">
        <v>4.59</v>
      </c>
      <c r="AE1633" s="3" t="s">
        <v>61</v>
      </c>
      <c r="AF1633" s="3">
        <v>7.48</v>
      </c>
      <c r="AG1633" s="3">
        <v>7.87</v>
      </c>
      <c r="AH1633" s="3">
        <v>7.51</v>
      </c>
      <c r="AI1633" s="3">
        <v>6.75</v>
      </c>
      <c r="AJ1633" s="3">
        <v>7.86</v>
      </c>
      <c r="AK1633" s="3">
        <v>6.36</v>
      </c>
      <c r="AL1633" s="3">
        <v>7.18</v>
      </c>
      <c r="AM1633" s="3">
        <v>7.75</v>
      </c>
    </row>
    <row r="1634">
      <c r="A1634" s="3" t="s">
        <v>3283</v>
      </c>
      <c r="B1634" s="3" t="s">
        <v>3284</v>
      </c>
      <c r="C1634" s="4">
        <v>20.0</v>
      </c>
      <c r="D1634" s="3" t="s">
        <v>58</v>
      </c>
      <c r="E1634" s="3" t="s">
        <v>52</v>
      </c>
      <c r="F1634" s="5">
        <v>6.96</v>
      </c>
      <c r="G1634" s="3">
        <v>0.0</v>
      </c>
      <c r="H1634" s="5">
        <v>87.58</v>
      </c>
      <c r="I1634" s="3" t="s">
        <v>304</v>
      </c>
      <c r="J1634" s="3">
        <f>IFERROR(__xludf.DUMMYFUNCTION("COUNTA(SPLIT(I1634,"",""))"),2.0)</f>
        <v>2</v>
      </c>
      <c r="K1634" s="3">
        <f>IFERROR(__xludf.DUMMYFUNCTION("IF(REGEXMATCH(I1634,""(?i)literary society""),1,0)"),0.0)</f>
        <v>0</v>
      </c>
      <c r="L1634" s="3">
        <f>IFERROR(__xludf.DUMMYFUNCTION("IF(REGEXMATCH(I1634,""(?i)robotics""),1,0)"),0.0)</f>
        <v>0</v>
      </c>
      <c r="M1634" s="3">
        <f>IFERROR(__xludf.DUMMYFUNCTION("IF(REGEXMATCH(I1634,""(?i)coding club""),1,0)"),0.0)</f>
        <v>0</v>
      </c>
      <c r="N1634" s="3">
        <f>IFERROR(__xludf.DUMMYFUNCTION("IF(REGEXMATCH(I1634,""(?i)entrepreneurship cell""),1,0)"),1.0)</f>
        <v>1</v>
      </c>
      <c r="O1634" s="3">
        <f>IFERROR(__xludf.DUMMYFUNCTION("IF(REGEXMATCH(I1634,""(?i)cultural club""),1,0)"),1.0)</f>
        <v>1</v>
      </c>
      <c r="P1634" s="3">
        <f>IFERROR(__xludf.DUMMYFUNCTION("IF(REGEXMATCH(I1634,""(?i)sports club""),1,0)"),0.0)</f>
        <v>0</v>
      </c>
      <c r="Q1634" s="3" t="s">
        <v>136</v>
      </c>
      <c r="R1634" s="3">
        <f>IFERROR(__xludf.DUMMYFUNCTION("COUNTA(SPLIT(Q1634,"",""))"),2.0)</f>
        <v>2</v>
      </c>
      <c r="S1634" s="3">
        <f>IFERROR(__xludf.DUMMYFUNCTION("IF(REGEXMATCH(Q1634,""(?i)c\+\+""),1,0)"),0.0)</f>
        <v>0</v>
      </c>
      <c r="T1634" s="3">
        <f>IFERROR(__xludf.DUMMYFUNCTION("IF(REGEXMATCH(Q1634,""(?i)machine learning""),1,0)"),0.0)</f>
        <v>0</v>
      </c>
      <c r="U1634" s="3">
        <f>IFERROR(__xludf.DUMMYFUNCTION("IF(REGEXMATCH(Q1634,""(?i)python""),1,0)"),0.0)</f>
        <v>0</v>
      </c>
      <c r="V1634" s="3">
        <f>IFERROR(__xludf.DUMMYFUNCTION("IF(REGEXMATCH(Q1634,""(?i)java""),1,0)"),1.0)</f>
        <v>1</v>
      </c>
      <c r="W1634" s="3">
        <f>IFERROR(__xludf.DUMMYFUNCTION("IF(REGEXMATCH(Q1634,""(?i)sql""),1,0)"),0.0)</f>
        <v>0</v>
      </c>
      <c r="X1634" s="3">
        <f>IFERROR(__xludf.DUMMYFUNCTION("IF(REGEXMATCH(Q1634,""(?i)web development""),1,0)"),0.0)</f>
        <v>0</v>
      </c>
      <c r="Y1634" s="3">
        <f>IFERROR(__xludf.DUMMYFUNCTION("IF(REGEXMATCH(Q1634,""(?i)data science""),1,0)"),1.0)</f>
        <v>1</v>
      </c>
      <c r="Z1634" s="3" t="s">
        <v>45</v>
      </c>
      <c r="AA1634" s="3" t="s">
        <v>61</v>
      </c>
      <c r="AB1634" s="3" t="s">
        <v>66</v>
      </c>
      <c r="AC1634" s="3" t="s">
        <v>46</v>
      </c>
      <c r="AD1634" s="3">
        <v>9.95</v>
      </c>
      <c r="AE1634" s="3" t="s">
        <v>106</v>
      </c>
      <c r="AF1634" s="3">
        <v>6.02</v>
      </c>
      <c r="AG1634" s="3">
        <v>6.99</v>
      </c>
      <c r="AH1634" s="3">
        <v>6.06</v>
      </c>
      <c r="AI1634" s="3">
        <v>6.59</v>
      </c>
      <c r="AJ1634" s="3">
        <v>7.48</v>
      </c>
      <c r="AK1634" s="3">
        <v>7.15</v>
      </c>
      <c r="AL1634" s="3">
        <v>8.06</v>
      </c>
      <c r="AM1634" s="3">
        <v>7.29</v>
      </c>
    </row>
    <row r="1635">
      <c r="A1635" s="3" t="s">
        <v>3285</v>
      </c>
      <c r="B1635" s="3" t="s">
        <v>256</v>
      </c>
      <c r="C1635" s="4">
        <v>19.0</v>
      </c>
      <c r="D1635" s="3" t="s">
        <v>58</v>
      </c>
      <c r="E1635" s="3" t="s">
        <v>70</v>
      </c>
      <c r="F1635" s="5">
        <v>6.66</v>
      </c>
      <c r="G1635" s="3">
        <v>4.0</v>
      </c>
      <c r="H1635" s="5">
        <v>86.28</v>
      </c>
      <c r="I1635" s="3" t="s">
        <v>12</v>
      </c>
      <c r="J1635" s="3">
        <f>IFERROR(__xludf.DUMMYFUNCTION("COUNTA(SPLIT(I1635,"",""))"),1.0)</f>
        <v>1</v>
      </c>
      <c r="K1635" s="3">
        <f>IFERROR(__xludf.DUMMYFUNCTION("IF(REGEXMATCH(I1635,""(?i)literary society""),1,0)"),0.0)</f>
        <v>0</v>
      </c>
      <c r="L1635" s="3">
        <f>IFERROR(__xludf.DUMMYFUNCTION("IF(REGEXMATCH(I1635,""(?i)robotics""),1,0)"),0.0)</f>
        <v>0</v>
      </c>
      <c r="M1635" s="3">
        <f>IFERROR(__xludf.DUMMYFUNCTION("IF(REGEXMATCH(I1635,""(?i)coding club""),1,0)"),1.0)</f>
        <v>1</v>
      </c>
      <c r="N1635" s="3">
        <f>IFERROR(__xludf.DUMMYFUNCTION("IF(REGEXMATCH(I1635,""(?i)entrepreneurship cell""),1,0)"),0.0)</f>
        <v>0</v>
      </c>
      <c r="O1635" s="3">
        <f>IFERROR(__xludf.DUMMYFUNCTION("IF(REGEXMATCH(I1635,""(?i)cultural club""),1,0)"),0.0)</f>
        <v>0</v>
      </c>
      <c r="P1635" s="3">
        <f>IFERROR(__xludf.DUMMYFUNCTION("IF(REGEXMATCH(I1635,""(?i)sports club""),1,0)"),0.0)</f>
        <v>0</v>
      </c>
      <c r="Q1635" s="3" t="s">
        <v>1003</v>
      </c>
      <c r="R1635" s="3">
        <f>IFERROR(__xludf.DUMMYFUNCTION("COUNTA(SPLIT(Q1635,"",""))"),3.0)</f>
        <v>3</v>
      </c>
      <c r="S1635" s="3">
        <f>IFERROR(__xludf.DUMMYFUNCTION("IF(REGEXMATCH(Q1635,""(?i)c\+\+""),1,0)"),1.0)</f>
        <v>1</v>
      </c>
      <c r="T1635" s="3">
        <f>IFERROR(__xludf.DUMMYFUNCTION("IF(REGEXMATCH(Q1635,""(?i)machine learning""),1,0)"),0.0)</f>
        <v>0</v>
      </c>
      <c r="U1635" s="3">
        <f>IFERROR(__xludf.DUMMYFUNCTION("IF(REGEXMATCH(Q1635,""(?i)python""),1,0)"),0.0)</f>
        <v>0</v>
      </c>
      <c r="V1635" s="3">
        <f>IFERROR(__xludf.DUMMYFUNCTION("IF(REGEXMATCH(Q1635,""(?i)java""),1,0)"),0.0)</f>
        <v>0</v>
      </c>
      <c r="W1635" s="3">
        <f>IFERROR(__xludf.DUMMYFUNCTION("IF(REGEXMATCH(Q1635,""(?i)sql""),1,0)"),0.0)</f>
        <v>0</v>
      </c>
      <c r="X1635" s="3">
        <f>IFERROR(__xludf.DUMMYFUNCTION("IF(REGEXMATCH(Q1635,""(?i)web development""),1,0)"),1.0)</f>
        <v>1</v>
      </c>
      <c r="Y1635" s="3">
        <f>IFERROR(__xludf.DUMMYFUNCTION("IF(REGEXMATCH(Q1635,""(?i)data science""),1,0)"),1.0)</f>
        <v>1</v>
      </c>
      <c r="Z1635" s="3" t="s">
        <v>45</v>
      </c>
      <c r="AA1635" s="3" t="s">
        <v>98</v>
      </c>
      <c r="AB1635" s="3" t="s">
        <v>47</v>
      </c>
      <c r="AC1635" s="3" t="s">
        <v>48</v>
      </c>
      <c r="AD1635" s="3">
        <v>0.0</v>
      </c>
      <c r="AE1635" s="3" t="s">
        <v>49</v>
      </c>
      <c r="AF1635" s="3">
        <v>7.78</v>
      </c>
      <c r="AG1635" s="3">
        <v>5.38</v>
      </c>
      <c r="AH1635" s="3">
        <v>5.79</v>
      </c>
      <c r="AI1635" s="3">
        <v>6.76</v>
      </c>
      <c r="AJ1635" s="3">
        <v>7.12</v>
      </c>
      <c r="AK1635" s="3">
        <v>5.99</v>
      </c>
      <c r="AL1635" s="3">
        <v>6.72</v>
      </c>
      <c r="AM1635" s="3">
        <v>7.72</v>
      </c>
    </row>
    <row r="1636">
      <c r="A1636" s="3" t="s">
        <v>3286</v>
      </c>
      <c r="B1636" s="3" t="s">
        <v>3287</v>
      </c>
      <c r="C1636" s="4">
        <v>22.0</v>
      </c>
      <c r="D1636" s="3" t="s">
        <v>41</v>
      </c>
      <c r="E1636" s="3" t="s">
        <v>42</v>
      </c>
      <c r="F1636" s="5">
        <v>7.05</v>
      </c>
      <c r="G1636" s="3">
        <v>1.0</v>
      </c>
      <c r="H1636" s="5">
        <v>78.8</v>
      </c>
      <c r="I1636" s="3" t="s">
        <v>12</v>
      </c>
      <c r="J1636" s="3">
        <f>IFERROR(__xludf.DUMMYFUNCTION("COUNTA(SPLIT(I1636,"",""))"),1.0)</f>
        <v>1</v>
      </c>
      <c r="K1636" s="3">
        <f>IFERROR(__xludf.DUMMYFUNCTION("IF(REGEXMATCH(I1636,""(?i)literary society""),1,0)"),0.0)</f>
        <v>0</v>
      </c>
      <c r="L1636" s="3">
        <f>IFERROR(__xludf.DUMMYFUNCTION("IF(REGEXMATCH(I1636,""(?i)robotics""),1,0)"),0.0)</f>
        <v>0</v>
      </c>
      <c r="M1636" s="3">
        <f>IFERROR(__xludf.DUMMYFUNCTION("IF(REGEXMATCH(I1636,""(?i)coding club""),1,0)"),1.0)</f>
        <v>1</v>
      </c>
      <c r="N1636" s="3">
        <f>IFERROR(__xludf.DUMMYFUNCTION("IF(REGEXMATCH(I1636,""(?i)entrepreneurship cell""),1,0)"),0.0)</f>
        <v>0</v>
      </c>
      <c r="O1636" s="3">
        <f>IFERROR(__xludf.DUMMYFUNCTION("IF(REGEXMATCH(I1636,""(?i)cultural club""),1,0)"),0.0)</f>
        <v>0</v>
      </c>
      <c r="P1636" s="3">
        <f>IFERROR(__xludf.DUMMYFUNCTION("IF(REGEXMATCH(I1636,""(?i)sports club""),1,0)"),0.0)</f>
        <v>0</v>
      </c>
      <c r="Q1636" s="3" t="s">
        <v>2593</v>
      </c>
      <c r="R1636" s="3">
        <f>IFERROR(__xludf.DUMMYFUNCTION("COUNTA(SPLIT(Q1636,"",""))"),3.0)</f>
        <v>3</v>
      </c>
      <c r="S1636" s="3">
        <f>IFERROR(__xludf.DUMMYFUNCTION("IF(REGEXMATCH(Q1636,""(?i)c\+\+""),1,0)"),0.0)</f>
        <v>0</v>
      </c>
      <c r="T1636" s="3">
        <f>IFERROR(__xludf.DUMMYFUNCTION("IF(REGEXMATCH(Q1636,""(?i)machine learning""),1,0)"),1.0)</f>
        <v>1</v>
      </c>
      <c r="U1636" s="3">
        <f>IFERROR(__xludf.DUMMYFUNCTION("IF(REGEXMATCH(Q1636,""(?i)python""),1,0)"),1.0)</f>
        <v>1</v>
      </c>
      <c r="V1636" s="3">
        <f>IFERROR(__xludf.DUMMYFUNCTION("IF(REGEXMATCH(Q1636,""(?i)java""),1,0)"),0.0)</f>
        <v>0</v>
      </c>
      <c r="W1636" s="3">
        <f>IFERROR(__xludf.DUMMYFUNCTION("IF(REGEXMATCH(Q1636,""(?i)sql""),1,0)"),0.0)</f>
        <v>0</v>
      </c>
      <c r="X1636" s="3">
        <f>IFERROR(__xludf.DUMMYFUNCTION("IF(REGEXMATCH(Q1636,""(?i)web development""),1,0)"),0.0)</f>
        <v>0</v>
      </c>
      <c r="Y1636" s="3">
        <f>IFERROR(__xludf.DUMMYFUNCTION("IF(REGEXMATCH(Q1636,""(?i)data science""),1,0)"),1.0)</f>
        <v>1</v>
      </c>
      <c r="Z1636" s="3" t="s">
        <v>55</v>
      </c>
      <c r="AA1636" s="3" t="s">
        <v>48</v>
      </c>
      <c r="AB1636" s="3" t="s">
        <v>47</v>
      </c>
      <c r="AC1636" s="3" t="s">
        <v>48</v>
      </c>
      <c r="AD1636" s="3">
        <v>0.0</v>
      </c>
      <c r="AE1636" s="3" t="s">
        <v>49</v>
      </c>
      <c r="AF1636" s="3">
        <v>7.17</v>
      </c>
      <c r="AG1636" s="3">
        <v>5.62</v>
      </c>
      <c r="AH1636" s="3">
        <v>7.32</v>
      </c>
      <c r="AI1636" s="3">
        <v>7.75</v>
      </c>
      <c r="AJ1636" s="3">
        <v>8.52</v>
      </c>
      <c r="AK1636" s="3">
        <v>8.41</v>
      </c>
      <c r="AL1636" s="3">
        <v>6.3</v>
      </c>
      <c r="AM1636" s="3">
        <v>5.33</v>
      </c>
    </row>
    <row r="1637">
      <c r="A1637" s="3" t="s">
        <v>3288</v>
      </c>
      <c r="B1637" s="3" t="s">
        <v>3289</v>
      </c>
      <c r="C1637" s="4">
        <v>20.0</v>
      </c>
      <c r="D1637" s="3" t="s">
        <v>58</v>
      </c>
      <c r="E1637" s="3" t="s">
        <v>59</v>
      </c>
      <c r="F1637" s="5">
        <v>7.16</v>
      </c>
      <c r="G1637" s="3">
        <v>2.0</v>
      </c>
      <c r="H1637" s="5">
        <v>99.95</v>
      </c>
      <c r="I1637" s="3" t="s">
        <v>15</v>
      </c>
      <c r="J1637" s="3">
        <f>IFERROR(__xludf.DUMMYFUNCTION("COUNTA(SPLIT(I1637,"",""))"),1.0)</f>
        <v>1</v>
      </c>
      <c r="K1637" s="3">
        <f>IFERROR(__xludf.DUMMYFUNCTION("IF(REGEXMATCH(I1637,""(?i)literary society""),1,0)"),0.0)</f>
        <v>0</v>
      </c>
      <c r="L1637" s="3">
        <f>IFERROR(__xludf.DUMMYFUNCTION("IF(REGEXMATCH(I1637,""(?i)robotics""),1,0)"),0.0)</f>
        <v>0</v>
      </c>
      <c r="M1637" s="3">
        <f>IFERROR(__xludf.DUMMYFUNCTION("IF(REGEXMATCH(I1637,""(?i)coding club""),1,0)"),0.0)</f>
        <v>0</v>
      </c>
      <c r="N1637" s="3">
        <f>IFERROR(__xludf.DUMMYFUNCTION("IF(REGEXMATCH(I1637,""(?i)entrepreneurship cell""),1,0)"),0.0)</f>
        <v>0</v>
      </c>
      <c r="O1637" s="3">
        <f>IFERROR(__xludf.DUMMYFUNCTION("IF(REGEXMATCH(I1637,""(?i)cultural club""),1,0)"),0.0)</f>
        <v>0</v>
      </c>
      <c r="P1637" s="3">
        <f>IFERROR(__xludf.DUMMYFUNCTION("IF(REGEXMATCH(I1637,""(?i)sports club""),1,0)"),1.0)</f>
        <v>1</v>
      </c>
      <c r="Q1637" s="3" t="s">
        <v>1459</v>
      </c>
      <c r="R1637" s="3">
        <f>IFERROR(__xludf.DUMMYFUNCTION("COUNTA(SPLIT(Q1637,"",""))"),3.0)</f>
        <v>3</v>
      </c>
      <c r="S1637" s="3">
        <f>IFERROR(__xludf.DUMMYFUNCTION("IF(REGEXMATCH(Q1637,""(?i)c\+\+""),1,0)"),0.0)</f>
        <v>0</v>
      </c>
      <c r="T1637" s="3">
        <f>IFERROR(__xludf.DUMMYFUNCTION("IF(REGEXMATCH(Q1637,""(?i)machine learning""),1,0)"),0.0)</f>
        <v>0</v>
      </c>
      <c r="U1637" s="3">
        <f>IFERROR(__xludf.DUMMYFUNCTION("IF(REGEXMATCH(Q1637,""(?i)python""),1,0)"),1.0)</f>
        <v>1</v>
      </c>
      <c r="V1637" s="3">
        <f>IFERROR(__xludf.DUMMYFUNCTION("IF(REGEXMATCH(Q1637,""(?i)java""),1,0)"),0.0)</f>
        <v>0</v>
      </c>
      <c r="W1637" s="3">
        <f>IFERROR(__xludf.DUMMYFUNCTION("IF(REGEXMATCH(Q1637,""(?i)sql""),1,0)"),1.0)</f>
        <v>1</v>
      </c>
      <c r="X1637" s="3">
        <f>IFERROR(__xludf.DUMMYFUNCTION("IF(REGEXMATCH(Q1637,""(?i)web development""),1,0)"),1.0)</f>
        <v>1</v>
      </c>
      <c r="Y1637" s="3">
        <f>IFERROR(__xludf.DUMMYFUNCTION("IF(REGEXMATCH(Q1637,""(?i)data science""),1,0)"),0.0)</f>
        <v>0</v>
      </c>
      <c r="Z1637" s="3" t="s">
        <v>45</v>
      </c>
      <c r="AA1637" s="3" t="s">
        <v>61</v>
      </c>
      <c r="AB1637" s="3" t="s">
        <v>47</v>
      </c>
      <c r="AC1637" s="3" t="s">
        <v>48</v>
      </c>
      <c r="AD1637" s="3">
        <v>0.0</v>
      </c>
      <c r="AE1637" s="3" t="s">
        <v>49</v>
      </c>
      <c r="AF1637" s="3">
        <v>7.43</v>
      </c>
      <c r="AG1637" s="3">
        <v>7.13</v>
      </c>
      <c r="AH1637" s="3">
        <v>6.74</v>
      </c>
      <c r="AI1637" s="3">
        <v>8.18</v>
      </c>
      <c r="AJ1637" s="3">
        <v>5.93</v>
      </c>
      <c r="AK1637" s="3">
        <v>7.48</v>
      </c>
      <c r="AL1637" s="3">
        <v>7.34</v>
      </c>
      <c r="AM1637" s="3">
        <v>7.04</v>
      </c>
    </row>
    <row r="1638">
      <c r="A1638" s="3" t="s">
        <v>3290</v>
      </c>
      <c r="B1638" s="3" t="s">
        <v>3291</v>
      </c>
      <c r="C1638" s="4">
        <v>22.0</v>
      </c>
      <c r="D1638" s="3" t="s">
        <v>58</v>
      </c>
      <c r="E1638" s="3" t="s">
        <v>42</v>
      </c>
      <c r="F1638" s="5">
        <v>6.99</v>
      </c>
      <c r="G1638" s="3">
        <v>0.0</v>
      </c>
      <c r="H1638" s="5">
        <v>85.72</v>
      </c>
      <c r="I1638" s="3" t="s">
        <v>14</v>
      </c>
      <c r="J1638" s="3">
        <f>IFERROR(__xludf.DUMMYFUNCTION("COUNTA(SPLIT(I1638,"",""))"),1.0)</f>
        <v>1</v>
      </c>
      <c r="K1638" s="3">
        <f>IFERROR(__xludf.DUMMYFUNCTION("IF(REGEXMATCH(I1638,""(?i)literary society""),1,0)"),0.0)</f>
        <v>0</v>
      </c>
      <c r="L1638" s="3">
        <f>IFERROR(__xludf.DUMMYFUNCTION("IF(REGEXMATCH(I1638,""(?i)robotics""),1,0)"),0.0)</f>
        <v>0</v>
      </c>
      <c r="M1638" s="3">
        <f>IFERROR(__xludf.DUMMYFUNCTION("IF(REGEXMATCH(I1638,""(?i)coding club""),1,0)"),0.0)</f>
        <v>0</v>
      </c>
      <c r="N1638" s="3">
        <f>IFERROR(__xludf.DUMMYFUNCTION("IF(REGEXMATCH(I1638,""(?i)entrepreneurship cell""),1,0)"),0.0)</f>
        <v>0</v>
      </c>
      <c r="O1638" s="3">
        <f>IFERROR(__xludf.DUMMYFUNCTION("IF(REGEXMATCH(I1638,""(?i)cultural club""),1,0)"),1.0)</f>
        <v>1</v>
      </c>
      <c r="P1638" s="3">
        <f>IFERROR(__xludf.DUMMYFUNCTION("IF(REGEXMATCH(I1638,""(?i)sports club""),1,0)"),0.0)</f>
        <v>0</v>
      </c>
      <c r="Q1638" s="3" t="s">
        <v>633</v>
      </c>
      <c r="R1638" s="3">
        <f>IFERROR(__xludf.DUMMYFUNCTION("COUNTA(SPLIT(Q1638,"",""))"),3.0)</f>
        <v>3</v>
      </c>
      <c r="S1638" s="3">
        <f>IFERROR(__xludf.DUMMYFUNCTION("IF(REGEXMATCH(Q1638,""(?i)c\+\+""),1,0)"),1.0)</f>
        <v>1</v>
      </c>
      <c r="T1638" s="3">
        <f>IFERROR(__xludf.DUMMYFUNCTION("IF(REGEXMATCH(Q1638,""(?i)machine learning""),1,0)"),0.0)</f>
        <v>0</v>
      </c>
      <c r="U1638" s="3">
        <f>IFERROR(__xludf.DUMMYFUNCTION("IF(REGEXMATCH(Q1638,""(?i)python""),1,0)"),0.0)</f>
        <v>0</v>
      </c>
      <c r="V1638" s="3">
        <f>IFERROR(__xludf.DUMMYFUNCTION("IF(REGEXMATCH(Q1638,""(?i)java""),1,0)"),0.0)</f>
        <v>0</v>
      </c>
      <c r="W1638" s="3">
        <f>IFERROR(__xludf.DUMMYFUNCTION("IF(REGEXMATCH(Q1638,""(?i)sql""),1,0)"),0.0)</f>
        <v>0</v>
      </c>
      <c r="X1638" s="3">
        <f>IFERROR(__xludf.DUMMYFUNCTION("IF(REGEXMATCH(Q1638,""(?i)web development""),1,0)"),1.0)</f>
        <v>1</v>
      </c>
      <c r="Y1638" s="3">
        <f>IFERROR(__xludf.DUMMYFUNCTION("IF(REGEXMATCH(Q1638,""(?i)data science""),1,0)"),1.0)</f>
        <v>1</v>
      </c>
      <c r="Z1638" s="3" t="s">
        <v>55</v>
      </c>
      <c r="AA1638" s="3" t="s">
        <v>48</v>
      </c>
      <c r="AB1638" s="3" t="s">
        <v>47</v>
      </c>
      <c r="AC1638" s="3" t="s">
        <v>48</v>
      </c>
      <c r="AD1638" s="3">
        <v>0.0</v>
      </c>
      <c r="AE1638" s="3" t="s">
        <v>49</v>
      </c>
      <c r="AF1638" s="3">
        <v>5.82</v>
      </c>
      <c r="AG1638" s="3">
        <v>8.19</v>
      </c>
      <c r="AH1638" s="3">
        <v>6.54</v>
      </c>
      <c r="AI1638" s="3">
        <v>7.2</v>
      </c>
      <c r="AJ1638" s="3">
        <v>7.28</v>
      </c>
      <c r="AK1638" s="3">
        <v>6.74</v>
      </c>
      <c r="AL1638" s="3">
        <v>7.59</v>
      </c>
      <c r="AM1638" s="3">
        <v>6.53</v>
      </c>
    </row>
    <row r="1639">
      <c r="A1639" s="3" t="s">
        <v>3292</v>
      </c>
      <c r="B1639" s="3" t="s">
        <v>91</v>
      </c>
      <c r="C1639" s="4">
        <v>18.0</v>
      </c>
      <c r="D1639" s="3" t="s">
        <v>41</v>
      </c>
      <c r="E1639" s="3" t="s">
        <v>82</v>
      </c>
      <c r="F1639" s="5">
        <v>7.31</v>
      </c>
      <c r="G1639" s="3">
        <v>1.0</v>
      </c>
      <c r="H1639" s="5">
        <v>90.39</v>
      </c>
      <c r="I1639" s="3" t="s">
        <v>13</v>
      </c>
      <c r="J1639" s="3">
        <f>IFERROR(__xludf.DUMMYFUNCTION("COUNTA(SPLIT(I1639,"",""))"),1.0)</f>
        <v>1</v>
      </c>
      <c r="K1639" s="3">
        <f>IFERROR(__xludf.DUMMYFUNCTION("IF(REGEXMATCH(I1639,""(?i)literary society""),1,0)"),0.0)</f>
        <v>0</v>
      </c>
      <c r="L1639" s="3">
        <f>IFERROR(__xludf.DUMMYFUNCTION("IF(REGEXMATCH(I1639,""(?i)robotics""),1,0)"),0.0)</f>
        <v>0</v>
      </c>
      <c r="M1639" s="3">
        <f>IFERROR(__xludf.DUMMYFUNCTION("IF(REGEXMATCH(I1639,""(?i)coding club""),1,0)"),0.0)</f>
        <v>0</v>
      </c>
      <c r="N1639" s="3">
        <f>IFERROR(__xludf.DUMMYFUNCTION("IF(REGEXMATCH(I1639,""(?i)entrepreneurship cell""),1,0)"),1.0)</f>
        <v>1</v>
      </c>
      <c r="O1639" s="3">
        <f>IFERROR(__xludf.DUMMYFUNCTION("IF(REGEXMATCH(I1639,""(?i)cultural club""),1,0)"),0.0)</f>
        <v>0</v>
      </c>
      <c r="P1639" s="3">
        <f>IFERROR(__xludf.DUMMYFUNCTION("IF(REGEXMATCH(I1639,""(?i)sports club""),1,0)"),0.0)</f>
        <v>0</v>
      </c>
      <c r="Q1639" s="3" t="s">
        <v>577</v>
      </c>
      <c r="R1639" s="3">
        <f>IFERROR(__xludf.DUMMYFUNCTION("COUNTA(SPLIT(Q1639,"",""))"),3.0)</f>
        <v>3</v>
      </c>
      <c r="S1639" s="3">
        <f>IFERROR(__xludf.DUMMYFUNCTION("IF(REGEXMATCH(Q1639,""(?i)c\+\+""),1,0)"),0.0)</f>
        <v>0</v>
      </c>
      <c r="T1639" s="3">
        <f>IFERROR(__xludf.DUMMYFUNCTION("IF(REGEXMATCH(Q1639,""(?i)machine learning""),1,0)"),1.0)</f>
        <v>1</v>
      </c>
      <c r="U1639" s="3">
        <f>IFERROR(__xludf.DUMMYFUNCTION("IF(REGEXMATCH(Q1639,""(?i)python""),1,0)"),0.0)</f>
        <v>0</v>
      </c>
      <c r="V1639" s="3">
        <f>IFERROR(__xludf.DUMMYFUNCTION("IF(REGEXMATCH(Q1639,""(?i)java""),1,0)"),0.0)</f>
        <v>0</v>
      </c>
      <c r="W1639" s="3">
        <f>IFERROR(__xludf.DUMMYFUNCTION("IF(REGEXMATCH(Q1639,""(?i)sql""),1,0)"),1.0)</f>
        <v>1</v>
      </c>
      <c r="X1639" s="3">
        <f>IFERROR(__xludf.DUMMYFUNCTION("IF(REGEXMATCH(Q1639,""(?i)web development""),1,0)"),1.0)</f>
        <v>1</v>
      </c>
      <c r="Y1639" s="3">
        <f>IFERROR(__xludf.DUMMYFUNCTION("IF(REGEXMATCH(Q1639,""(?i)data science""),1,0)"),0.0)</f>
        <v>0</v>
      </c>
      <c r="Z1639" s="3" t="s">
        <v>45</v>
      </c>
      <c r="AA1639" s="3" t="s">
        <v>46</v>
      </c>
      <c r="AB1639" s="3" t="s">
        <v>47</v>
      </c>
      <c r="AC1639" s="3" t="s">
        <v>48</v>
      </c>
      <c r="AD1639" s="3">
        <v>0.0</v>
      </c>
      <c r="AE1639" s="3" t="s">
        <v>49</v>
      </c>
      <c r="AF1639" s="3">
        <v>7.97</v>
      </c>
      <c r="AG1639" s="3">
        <v>8.6</v>
      </c>
      <c r="AH1639" s="3">
        <v>5.52</v>
      </c>
      <c r="AI1639" s="3">
        <v>6.33</v>
      </c>
      <c r="AJ1639" s="3">
        <v>7.52</v>
      </c>
      <c r="AK1639" s="3">
        <v>6.11</v>
      </c>
      <c r="AL1639" s="3">
        <v>8.36</v>
      </c>
      <c r="AM1639" s="3">
        <v>8.06</v>
      </c>
    </row>
    <row r="1640">
      <c r="A1640" s="3" t="s">
        <v>3293</v>
      </c>
      <c r="B1640" s="3" t="s">
        <v>81</v>
      </c>
      <c r="C1640" s="4">
        <v>23.0</v>
      </c>
      <c r="D1640" s="3" t="s">
        <v>41</v>
      </c>
      <c r="E1640" s="3" t="s">
        <v>59</v>
      </c>
      <c r="F1640" s="5">
        <v>7.51</v>
      </c>
      <c r="G1640" s="3">
        <v>0.0</v>
      </c>
      <c r="H1640" s="5">
        <v>63.39</v>
      </c>
      <c r="I1640" s="3" t="s">
        <v>13</v>
      </c>
      <c r="J1640" s="3">
        <f>IFERROR(__xludf.DUMMYFUNCTION("COUNTA(SPLIT(I1640,"",""))"),1.0)</f>
        <v>1</v>
      </c>
      <c r="K1640" s="3">
        <f>IFERROR(__xludf.DUMMYFUNCTION("IF(REGEXMATCH(I1640,""(?i)literary society""),1,0)"),0.0)</f>
        <v>0</v>
      </c>
      <c r="L1640" s="3">
        <f>IFERROR(__xludf.DUMMYFUNCTION("IF(REGEXMATCH(I1640,""(?i)robotics""),1,0)"),0.0)</f>
        <v>0</v>
      </c>
      <c r="M1640" s="3">
        <f>IFERROR(__xludf.DUMMYFUNCTION("IF(REGEXMATCH(I1640,""(?i)coding club""),1,0)"),0.0)</f>
        <v>0</v>
      </c>
      <c r="N1640" s="3">
        <f>IFERROR(__xludf.DUMMYFUNCTION("IF(REGEXMATCH(I1640,""(?i)entrepreneurship cell""),1,0)"),1.0)</f>
        <v>1</v>
      </c>
      <c r="O1640" s="3">
        <f>IFERROR(__xludf.DUMMYFUNCTION("IF(REGEXMATCH(I1640,""(?i)cultural club""),1,0)"),0.0)</f>
        <v>0</v>
      </c>
      <c r="P1640" s="3">
        <f>IFERROR(__xludf.DUMMYFUNCTION("IF(REGEXMATCH(I1640,""(?i)sports club""),1,0)"),0.0)</f>
        <v>0</v>
      </c>
      <c r="Q1640" s="3" t="s">
        <v>1149</v>
      </c>
      <c r="R1640" s="3">
        <f>IFERROR(__xludf.DUMMYFUNCTION("COUNTA(SPLIT(Q1640,"",""))"),2.0)</f>
        <v>2</v>
      </c>
      <c r="S1640" s="3">
        <f>IFERROR(__xludf.DUMMYFUNCTION("IF(REGEXMATCH(Q1640,""(?i)c\+\+""),1,0)"),1.0)</f>
        <v>1</v>
      </c>
      <c r="T1640" s="3">
        <f>IFERROR(__xludf.DUMMYFUNCTION("IF(REGEXMATCH(Q1640,""(?i)machine learning""),1,0)"),0.0)</f>
        <v>0</v>
      </c>
      <c r="U1640" s="3">
        <f>IFERROR(__xludf.DUMMYFUNCTION("IF(REGEXMATCH(Q1640,""(?i)python""),1,0)"),1.0)</f>
        <v>1</v>
      </c>
      <c r="V1640" s="3">
        <f>IFERROR(__xludf.DUMMYFUNCTION("IF(REGEXMATCH(Q1640,""(?i)java""),1,0)"),0.0)</f>
        <v>0</v>
      </c>
      <c r="W1640" s="3">
        <f>IFERROR(__xludf.DUMMYFUNCTION("IF(REGEXMATCH(Q1640,""(?i)sql""),1,0)"),0.0)</f>
        <v>0</v>
      </c>
      <c r="X1640" s="3">
        <f>IFERROR(__xludf.DUMMYFUNCTION("IF(REGEXMATCH(Q1640,""(?i)web development""),1,0)"),0.0)</f>
        <v>0</v>
      </c>
      <c r="Y1640" s="3">
        <f>IFERROR(__xludf.DUMMYFUNCTION("IF(REGEXMATCH(Q1640,""(?i)data science""),1,0)"),0.0)</f>
        <v>0</v>
      </c>
      <c r="Z1640" s="3" t="s">
        <v>45</v>
      </c>
      <c r="AA1640" s="3" t="s">
        <v>46</v>
      </c>
      <c r="AB1640" s="3" t="s">
        <v>47</v>
      </c>
      <c r="AC1640" s="3" t="s">
        <v>48</v>
      </c>
      <c r="AD1640" s="3">
        <v>0.0</v>
      </c>
      <c r="AE1640" s="3" t="s">
        <v>49</v>
      </c>
      <c r="AF1640" s="3">
        <v>8.3</v>
      </c>
      <c r="AG1640" s="3">
        <v>8.56</v>
      </c>
      <c r="AH1640" s="3">
        <v>7.03</v>
      </c>
      <c r="AI1640" s="3">
        <v>6.25</v>
      </c>
      <c r="AJ1640" s="3">
        <v>7.46</v>
      </c>
      <c r="AK1640" s="3">
        <v>6.32</v>
      </c>
      <c r="AL1640" s="3">
        <v>9.01</v>
      </c>
      <c r="AM1640" s="3">
        <v>7.14</v>
      </c>
    </row>
    <row r="1641">
      <c r="A1641" s="3" t="s">
        <v>3294</v>
      </c>
      <c r="B1641" s="3" t="s">
        <v>3295</v>
      </c>
      <c r="C1641" s="4">
        <v>21.0</v>
      </c>
      <c r="D1641" s="3" t="s">
        <v>41</v>
      </c>
      <c r="E1641" s="3" t="s">
        <v>59</v>
      </c>
      <c r="F1641" s="5">
        <v>6.87</v>
      </c>
      <c r="G1641" s="3">
        <v>1.0</v>
      </c>
      <c r="H1641" s="5">
        <v>96.16</v>
      </c>
      <c r="I1641" s="3" t="s">
        <v>120</v>
      </c>
      <c r="J1641" s="3">
        <f>IFERROR(__xludf.DUMMYFUNCTION("COUNTA(SPLIT(I1641,"",""))"),2.0)</f>
        <v>2</v>
      </c>
      <c r="K1641" s="3">
        <f>IFERROR(__xludf.DUMMYFUNCTION("IF(REGEXMATCH(I1641,""(?i)literary society""),1,0)"),0.0)</f>
        <v>0</v>
      </c>
      <c r="L1641" s="3">
        <f>IFERROR(__xludf.DUMMYFUNCTION("IF(REGEXMATCH(I1641,""(?i)robotics""),1,0)"),0.0)</f>
        <v>0</v>
      </c>
      <c r="M1641" s="3">
        <f>IFERROR(__xludf.DUMMYFUNCTION("IF(REGEXMATCH(I1641,""(?i)coding club""),1,0)"),1.0)</f>
        <v>1</v>
      </c>
      <c r="N1641" s="3">
        <f>IFERROR(__xludf.DUMMYFUNCTION("IF(REGEXMATCH(I1641,""(?i)entrepreneurship cell""),1,0)"),0.0)</f>
        <v>0</v>
      </c>
      <c r="O1641" s="3">
        <f>IFERROR(__xludf.DUMMYFUNCTION("IF(REGEXMATCH(I1641,""(?i)cultural club""),1,0)"),1.0)</f>
        <v>1</v>
      </c>
      <c r="P1641" s="3">
        <f>IFERROR(__xludf.DUMMYFUNCTION("IF(REGEXMATCH(I1641,""(?i)sports club""),1,0)"),0.0)</f>
        <v>0</v>
      </c>
      <c r="Q1641" s="3" t="s">
        <v>3296</v>
      </c>
      <c r="R1641" s="3">
        <f>IFERROR(__xludf.DUMMYFUNCTION("COUNTA(SPLIT(Q1641,"",""))"),5.0)</f>
        <v>5</v>
      </c>
      <c r="S1641" s="3">
        <f>IFERROR(__xludf.DUMMYFUNCTION("IF(REGEXMATCH(Q1641,""(?i)c\+\+""),1,0)"),1.0)</f>
        <v>1</v>
      </c>
      <c r="T1641" s="3">
        <f>IFERROR(__xludf.DUMMYFUNCTION("IF(REGEXMATCH(Q1641,""(?i)machine learning""),1,0)"),0.0)</f>
        <v>0</v>
      </c>
      <c r="U1641" s="3">
        <f>IFERROR(__xludf.DUMMYFUNCTION("IF(REGEXMATCH(Q1641,""(?i)python""),1,0)"),1.0)</f>
        <v>1</v>
      </c>
      <c r="V1641" s="3">
        <f>IFERROR(__xludf.DUMMYFUNCTION("IF(REGEXMATCH(Q1641,""(?i)java""),1,0)"),0.0)</f>
        <v>0</v>
      </c>
      <c r="W1641" s="3">
        <f>IFERROR(__xludf.DUMMYFUNCTION("IF(REGEXMATCH(Q1641,""(?i)sql""),1,0)"),1.0)</f>
        <v>1</v>
      </c>
      <c r="X1641" s="3">
        <f>IFERROR(__xludf.DUMMYFUNCTION("IF(REGEXMATCH(Q1641,""(?i)web development""),1,0)"),1.0)</f>
        <v>1</v>
      </c>
      <c r="Y1641" s="3">
        <f>IFERROR(__xludf.DUMMYFUNCTION("IF(REGEXMATCH(Q1641,""(?i)data science""),1,0)"),1.0)</f>
        <v>1</v>
      </c>
      <c r="Z1641" s="3" t="s">
        <v>55</v>
      </c>
      <c r="AA1641" s="3" t="s">
        <v>48</v>
      </c>
      <c r="AB1641" s="3" t="s">
        <v>47</v>
      </c>
      <c r="AC1641" s="3" t="s">
        <v>48</v>
      </c>
      <c r="AD1641" s="3">
        <v>0.0</v>
      </c>
      <c r="AE1641" s="3" t="s">
        <v>49</v>
      </c>
      <c r="AF1641" s="3">
        <v>5.2</v>
      </c>
      <c r="AG1641" s="3">
        <v>7.27</v>
      </c>
      <c r="AH1641" s="3">
        <v>7.13</v>
      </c>
      <c r="AI1641" s="3">
        <v>6.65</v>
      </c>
      <c r="AJ1641" s="3">
        <v>6.87</v>
      </c>
      <c r="AK1641" s="3">
        <v>7.14</v>
      </c>
      <c r="AL1641" s="3">
        <v>7.36</v>
      </c>
      <c r="AM1641" s="3">
        <v>7.32</v>
      </c>
    </row>
    <row r="1642">
      <c r="A1642" s="3" t="s">
        <v>3297</v>
      </c>
      <c r="B1642" s="3" t="s">
        <v>256</v>
      </c>
      <c r="C1642" s="4">
        <v>22.0</v>
      </c>
      <c r="D1642" s="3" t="s">
        <v>58</v>
      </c>
      <c r="E1642" s="3" t="s">
        <v>70</v>
      </c>
      <c r="F1642" s="5">
        <v>7.78</v>
      </c>
      <c r="G1642" s="3">
        <v>0.0</v>
      </c>
      <c r="H1642" s="5">
        <v>95.15</v>
      </c>
      <c r="I1642" s="3" t="s">
        <v>745</v>
      </c>
      <c r="J1642" s="3">
        <f>IFERROR(__xludf.DUMMYFUNCTION("COUNTA(SPLIT(I1642,"",""))"),3.0)</f>
        <v>3</v>
      </c>
      <c r="K1642" s="3">
        <f>IFERROR(__xludf.DUMMYFUNCTION("IF(REGEXMATCH(I1642,""(?i)literary society""),1,0)"),1.0)</f>
        <v>1</v>
      </c>
      <c r="L1642" s="3">
        <f>IFERROR(__xludf.DUMMYFUNCTION("IF(REGEXMATCH(I1642,""(?i)robotics""),1,0)"),0.0)</f>
        <v>0</v>
      </c>
      <c r="M1642" s="3">
        <f>IFERROR(__xludf.DUMMYFUNCTION("IF(REGEXMATCH(I1642,""(?i)coding club""),1,0)"),0.0)</f>
        <v>0</v>
      </c>
      <c r="N1642" s="3">
        <f>IFERROR(__xludf.DUMMYFUNCTION("IF(REGEXMATCH(I1642,""(?i)entrepreneurship cell""),1,0)"),0.0)</f>
        <v>0</v>
      </c>
      <c r="O1642" s="3">
        <f>IFERROR(__xludf.DUMMYFUNCTION("IF(REGEXMATCH(I1642,""(?i)cultural club""),1,0)"),1.0)</f>
        <v>1</v>
      </c>
      <c r="P1642" s="3">
        <f>IFERROR(__xludf.DUMMYFUNCTION("IF(REGEXMATCH(I1642,""(?i)sports club""),1,0)"),1.0)</f>
        <v>1</v>
      </c>
      <c r="Q1642" s="3" t="s">
        <v>746</v>
      </c>
      <c r="R1642" s="3">
        <f>IFERROR(__xludf.DUMMYFUNCTION("COUNTA(SPLIT(Q1642,"",""))"),5.0)</f>
        <v>5</v>
      </c>
      <c r="S1642" s="3">
        <f>IFERROR(__xludf.DUMMYFUNCTION("IF(REGEXMATCH(Q1642,""(?i)c\+\+""),1,0)"),0.0)</f>
        <v>0</v>
      </c>
      <c r="T1642" s="3">
        <f>IFERROR(__xludf.DUMMYFUNCTION("IF(REGEXMATCH(Q1642,""(?i)machine learning""),1,0)"),1.0)</f>
        <v>1</v>
      </c>
      <c r="U1642" s="3">
        <f>IFERROR(__xludf.DUMMYFUNCTION("IF(REGEXMATCH(Q1642,""(?i)python""),1,0)"),1.0)</f>
        <v>1</v>
      </c>
      <c r="V1642" s="3">
        <f>IFERROR(__xludf.DUMMYFUNCTION("IF(REGEXMATCH(Q1642,""(?i)java""),1,0)"),0.0)</f>
        <v>0</v>
      </c>
      <c r="W1642" s="3">
        <f>IFERROR(__xludf.DUMMYFUNCTION("IF(REGEXMATCH(Q1642,""(?i)sql""),1,0)"),1.0)</f>
        <v>1</v>
      </c>
      <c r="X1642" s="3">
        <f>IFERROR(__xludf.DUMMYFUNCTION("IF(REGEXMATCH(Q1642,""(?i)web development""),1,0)"),1.0)</f>
        <v>1</v>
      </c>
      <c r="Y1642" s="3">
        <f>IFERROR(__xludf.DUMMYFUNCTION("IF(REGEXMATCH(Q1642,""(?i)data science""),1,0)"),1.0)</f>
        <v>1</v>
      </c>
      <c r="Z1642" s="3" t="s">
        <v>55</v>
      </c>
      <c r="AA1642" s="3" t="s">
        <v>48</v>
      </c>
      <c r="AB1642" s="3" t="s">
        <v>66</v>
      </c>
      <c r="AC1642" s="3" t="s">
        <v>72</v>
      </c>
      <c r="AD1642" s="3">
        <v>16.56</v>
      </c>
      <c r="AE1642" s="3" t="s">
        <v>106</v>
      </c>
      <c r="AF1642" s="3">
        <v>6.98</v>
      </c>
      <c r="AG1642" s="3">
        <v>8.19</v>
      </c>
      <c r="AH1642" s="3">
        <v>9.53</v>
      </c>
      <c r="AI1642" s="3">
        <v>6.47</v>
      </c>
      <c r="AJ1642" s="3">
        <v>6.51</v>
      </c>
      <c r="AK1642" s="3">
        <v>8.04</v>
      </c>
      <c r="AL1642" s="3">
        <v>7.68</v>
      </c>
      <c r="AM1642" s="3">
        <v>8.85</v>
      </c>
    </row>
    <row r="1643">
      <c r="A1643" s="3" t="s">
        <v>3298</v>
      </c>
      <c r="B1643" s="3" t="s">
        <v>256</v>
      </c>
      <c r="C1643" s="4">
        <v>22.0</v>
      </c>
      <c r="D1643" s="3" t="s">
        <v>58</v>
      </c>
      <c r="E1643" s="3" t="s">
        <v>52</v>
      </c>
      <c r="F1643" s="5">
        <v>6.66</v>
      </c>
      <c r="G1643" s="3">
        <v>1.0</v>
      </c>
      <c r="H1643" s="5">
        <v>61.42</v>
      </c>
      <c r="I1643" s="3" t="s">
        <v>15</v>
      </c>
      <c r="J1643" s="3">
        <f>IFERROR(__xludf.DUMMYFUNCTION("COUNTA(SPLIT(I1643,"",""))"),1.0)</f>
        <v>1</v>
      </c>
      <c r="K1643" s="3">
        <f>IFERROR(__xludf.DUMMYFUNCTION("IF(REGEXMATCH(I1643,""(?i)literary society""),1,0)"),0.0)</f>
        <v>0</v>
      </c>
      <c r="L1643" s="3">
        <f>IFERROR(__xludf.DUMMYFUNCTION("IF(REGEXMATCH(I1643,""(?i)robotics""),1,0)"),0.0)</f>
        <v>0</v>
      </c>
      <c r="M1643" s="3">
        <f>IFERROR(__xludf.DUMMYFUNCTION("IF(REGEXMATCH(I1643,""(?i)coding club""),1,0)"),0.0)</f>
        <v>0</v>
      </c>
      <c r="N1643" s="3">
        <f>IFERROR(__xludf.DUMMYFUNCTION("IF(REGEXMATCH(I1643,""(?i)entrepreneurship cell""),1,0)"),0.0)</f>
        <v>0</v>
      </c>
      <c r="O1643" s="3">
        <f>IFERROR(__xludf.DUMMYFUNCTION("IF(REGEXMATCH(I1643,""(?i)cultural club""),1,0)"),0.0)</f>
        <v>0</v>
      </c>
      <c r="P1643" s="3">
        <f>IFERROR(__xludf.DUMMYFUNCTION("IF(REGEXMATCH(I1643,""(?i)sports club""),1,0)"),1.0)</f>
        <v>1</v>
      </c>
      <c r="Q1643" s="3" t="s">
        <v>970</v>
      </c>
      <c r="R1643" s="3">
        <f>IFERROR(__xludf.DUMMYFUNCTION("COUNTA(SPLIT(Q1643,"",""))"),5.0)</f>
        <v>5</v>
      </c>
      <c r="S1643" s="3">
        <f>IFERROR(__xludf.DUMMYFUNCTION("IF(REGEXMATCH(Q1643,""(?i)c\+\+""),1,0)"),0.0)</f>
        <v>0</v>
      </c>
      <c r="T1643" s="3">
        <f>IFERROR(__xludf.DUMMYFUNCTION("IF(REGEXMATCH(Q1643,""(?i)machine learning""),1,0)"),1.0)</f>
        <v>1</v>
      </c>
      <c r="U1643" s="3">
        <f>IFERROR(__xludf.DUMMYFUNCTION("IF(REGEXMATCH(Q1643,""(?i)python""),1,0)"),1.0)</f>
        <v>1</v>
      </c>
      <c r="V1643" s="3">
        <f>IFERROR(__xludf.DUMMYFUNCTION("IF(REGEXMATCH(Q1643,""(?i)java""),1,0)"),1.0)</f>
        <v>1</v>
      </c>
      <c r="W1643" s="3">
        <f>IFERROR(__xludf.DUMMYFUNCTION("IF(REGEXMATCH(Q1643,""(?i)sql""),1,0)"),1.0)</f>
        <v>1</v>
      </c>
      <c r="X1643" s="3">
        <f>IFERROR(__xludf.DUMMYFUNCTION("IF(REGEXMATCH(Q1643,""(?i)web development""),1,0)"),0.0)</f>
        <v>0</v>
      </c>
      <c r="Y1643" s="3">
        <f>IFERROR(__xludf.DUMMYFUNCTION("IF(REGEXMATCH(Q1643,""(?i)data science""),1,0)"),1.0)</f>
        <v>1</v>
      </c>
      <c r="Z1643" s="3" t="s">
        <v>55</v>
      </c>
      <c r="AA1643" s="3" t="s">
        <v>48</v>
      </c>
      <c r="AB1643" s="3" t="s">
        <v>47</v>
      </c>
      <c r="AC1643" s="3" t="s">
        <v>48</v>
      </c>
      <c r="AD1643" s="3">
        <v>0.0</v>
      </c>
      <c r="AE1643" s="3" t="s">
        <v>49</v>
      </c>
      <c r="AF1643" s="3">
        <v>7.32</v>
      </c>
      <c r="AG1643" s="3">
        <v>7.17</v>
      </c>
      <c r="AH1643" s="3">
        <v>6.0</v>
      </c>
      <c r="AI1643" s="3">
        <v>6.82</v>
      </c>
      <c r="AJ1643" s="3">
        <v>4.82</v>
      </c>
      <c r="AK1643" s="3">
        <v>7.18</v>
      </c>
      <c r="AL1643" s="3">
        <v>8.43</v>
      </c>
      <c r="AM1643" s="3">
        <v>5.53</v>
      </c>
    </row>
    <row r="1644">
      <c r="A1644" s="3" t="s">
        <v>3299</v>
      </c>
      <c r="B1644" s="3" t="s">
        <v>143</v>
      </c>
      <c r="C1644" s="4">
        <v>22.0</v>
      </c>
      <c r="D1644" s="3" t="s">
        <v>41</v>
      </c>
      <c r="E1644" s="3" t="s">
        <v>42</v>
      </c>
      <c r="F1644" s="5">
        <v>7.14</v>
      </c>
      <c r="G1644" s="3">
        <v>3.0</v>
      </c>
      <c r="H1644" s="5">
        <v>61.68</v>
      </c>
      <c r="I1644" s="3" t="s">
        <v>615</v>
      </c>
      <c r="J1644" s="3">
        <f>IFERROR(__xludf.DUMMYFUNCTION("COUNTA(SPLIT(I1644,"",""))"),2.0)</f>
        <v>2</v>
      </c>
      <c r="K1644" s="3">
        <f>IFERROR(__xludf.DUMMYFUNCTION("IF(REGEXMATCH(I1644,""(?i)literary society""),1,0)"),0.0)</f>
        <v>0</v>
      </c>
      <c r="L1644" s="3">
        <f>IFERROR(__xludf.DUMMYFUNCTION("IF(REGEXMATCH(I1644,""(?i)robotics""),1,0)"),1.0)</f>
        <v>1</v>
      </c>
      <c r="M1644" s="3">
        <f>IFERROR(__xludf.DUMMYFUNCTION("IF(REGEXMATCH(I1644,""(?i)coding club""),1,0)"),0.0)</f>
        <v>0</v>
      </c>
      <c r="N1644" s="3">
        <f>IFERROR(__xludf.DUMMYFUNCTION("IF(REGEXMATCH(I1644,""(?i)entrepreneurship cell""),1,0)"),1.0)</f>
        <v>1</v>
      </c>
      <c r="O1644" s="3">
        <f>IFERROR(__xludf.DUMMYFUNCTION("IF(REGEXMATCH(I1644,""(?i)cultural club""),1,0)"),0.0)</f>
        <v>0</v>
      </c>
      <c r="P1644" s="3">
        <f>IFERROR(__xludf.DUMMYFUNCTION("IF(REGEXMATCH(I1644,""(?i)sports club""),1,0)"),0.0)</f>
        <v>0</v>
      </c>
      <c r="Q1644" s="3" t="s">
        <v>616</v>
      </c>
      <c r="R1644" s="3">
        <f>IFERROR(__xludf.DUMMYFUNCTION("COUNTA(SPLIT(Q1644,"",""))"),4.0)</f>
        <v>4</v>
      </c>
      <c r="S1644" s="3">
        <f>IFERROR(__xludf.DUMMYFUNCTION("IF(REGEXMATCH(Q1644,""(?i)c\+\+""),1,0)"),0.0)</f>
        <v>0</v>
      </c>
      <c r="T1644" s="3">
        <f>IFERROR(__xludf.DUMMYFUNCTION("IF(REGEXMATCH(Q1644,""(?i)machine learning""),1,0)"),1.0)</f>
        <v>1</v>
      </c>
      <c r="U1644" s="3">
        <f>IFERROR(__xludf.DUMMYFUNCTION("IF(REGEXMATCH(Q1644,""(?i)python""),1,0)"),1.0)</f>
        <v>1</v>
      </c>
      <c r="V1644" s="3">
        <f>IFERROR(__xludf.DUMMYFUNCTION("IF(REGEXMATCH(Q1644,""(?i)java""),1,0)"),0.0)</f>
        <v>0</v>
      </c>
      <c r="W1644" s="3">
        <f>IFERROR(__xludf.DUMMYFUNCTION("IF(REGEXMATCH(Q1644,""(?i)sql""),1,0)"),1.0)</f>
        <v>1</v>
      </c>
      <c r="X1644" s="3">
        <f>IFERROR(__xludf.DUMMYFUNCTION("IF(REGEXMATCH(Q1644,""(?i)web development""),1,0)"),1.0)</f>
        <v>1</v>
      </c>
      <c r="Y1644" s="3">
        <f>IFERROR(__xludf.DUMMYFUNCTION("IF(REGEXMATCH(Q1644,""(?i)data science""),1,0)"),0.0)</f>
        <v>0</v>
      </c>
      <c r="Z1644" s="3" t="s">
        <v>45</v>
      </c>
      <c r="AA1644" s="3" t="s">
        <v>46</v>
      </c>
      <c r="AB1644" s="3" t="s">
        <v>66</v>
      </c>
      <c r="AC1644" s="3" t="s">
        <v>98</v>
      </c>
      <c r="AD1644" s="3">
        <v>11.01</v>
      </c>
      <c r="AE1644" s="3" t="s">
        <v>75</v>
      </c>
      <c r="AF1644" s="3">
        <v>7.66</v>
      </c>
      <c r="AG1644" s="3">
        <v>6.85</v>
      </c>
      <c r="AH1644" s="3">
        <v>7.03</v>
      </c>
      <c r="AI1644" s="3">
        <v>6.83</v>
      </c>
      <c r="AJ1644" s="3">
        <v>8.08</v>
      </c>
      <c r="AK1644" s="3">
        <v>7.0</v>
      </c>
      <c r="AL1644" s="3">
        <v>7.25</v>
      </c>
      <c r="AM1644" s="3">
        <v>6.43</v>
      </c>
    </row>
    <row r="1645">
      <c r="A1645" s="3" t="s">
        <v>3300</v>
      </c>
      <c r="B1645" s="3" t="s">
        <v>3301</v>
      </c>
      <c r="C1645" s="4">
        <v>22.0</v>
      </c>
      <c r="D1645" s="3" t="s">
        <v>58</v>
      </c>
      <c r="E1645" s="3" t="s">
        <v>92</v>
      </c>
      <c r="F1645" s="5">
        <v>6.14</v>
      </c>
      <c r="G1645" s="3">
        <v>0.0</v>
      </c>
      <c r="H1645" s="5">
        <v>62.93</v>
      </c>
      <c r="I1645" s="3" t="s">
        <v>886</v>
      </c>
      <c r="J1645" s="3">
        <f>IFERROR(__xludf.DUMMYFUNCTION("COUNTA(SPLIT(I1645,"",""))"),3.0)</f>
        <v>3</v>
      </c>
      <c r="K1645" s="3">
        <f>IFERROR(__xludf.DUMMYFUNCTION("IF(REGEXMATCH(I1645,""(?i)literary society""),1,0)"),1.0)</f>
        <v>1</v>
      </c>
      <c r="L1645" s="3">
        <f>IFERROR(__xludf.DUMMYFUNCTION("IF(REGEXMATCH(I1645,""(?i)robotics""),1,0)"),1.0)</f>
        <v>1</v>
      </c>
      <c r="M1645" s="3">
        <f>IFERROR(__xludf.DUMMYFUNCTION("IF(REGEXMATCH(I1645,""(?i)coding club""),1,0)"),0.0)</f>
        <v>0</v>
      </c>
      <c r="N1645" s="3">
        <f>IFERROR(__xludf.DUMMYFUNCTION("IF(REGEXMATCH(I1645,""(?i)entrepreneurship cell""),1,0)"),1.0)</f>
        <v>1</v>
      </c>
      <c r="O1645" s="3">
        <f>IFERROR(__xludf.DUMMYFUNCTION("IF(REGEXMATCH(I1645,""(?i)cultural club""),1,0)"),0.0)</f>
        <v>0</v>
      </c>
      <c r="P1645" s="3">
        <f>IFERROR(__xludf.DUMMYFUNCTION("IF(REGEXMATCH(I1645,""(?i)sports club""),1,0)"),0.0)</f>
        <v>0</v>
      </c>
      <c r="Q1645" s="3" t="s">
        <v>916</v>
      </c>
      <c r="R1645" s="3">
        <f>IFERROR(__xludf.DUMMYFUNCTION("COUNTA(SPLIT(Q1645,"",""))"),5.0)</f>
        <v>5</v>
      </c>
      <c r="S1645" s="3">
        <f>IFERROR(__xludf.DUMMYFUNCTION("IF(REGEXMATCH(Q1645,""(?i)c\+\+""),1,0)"),1.0)</f>
        <v>1</v>
      </c>
      <c r="T1645" s="3">
        <f>IFERROR(__xludf.DUMMYFUNCTION("IF(REGEXMATCH(Q1645,""(?i)machine learning""),1,0)"),1.0)</f>
        <v>1</v>
      </c>
      <c r="U1645" s="3">
        <f>IFERROR(__xludf.DUMMYFUNCTION("IF(REGEXMATCH(Q1645,""(?i)python""),1,0)"),1.0)</f>
        <v>1</v>
      </c>
      <c r="V1645" s="3">
        <f>IFERROR(__xludf.DUMMYFUNCTION("IF(REGEXMATCH(Q1645,""(?i)java""),1,0)"),1.0)</f>
        <v>1</v>
      </c>
      <c r="W1645" s="3">
        <f>IFERROR(__xludf.DUMMYFUNCTION("IF(REGEXMATCH(Q1645,""(?i)sql""),1,0)"),0.0)</f>
        <v>0</v>
      </c>
      <c r="X1645" s="3">
        <f>IFERROR(__xludf.DUMMYFUNCTION("IF(REGEXMATCH(Q1645,""(?i)web development""),1,0)"),1.0)</f>
        <v>1</v>
      </c>
      <c r="Y1645" s="3">
        <f>IFERROR(__xludf.DUMMYFUNCTION("IF(REGEXMATCH(Q1645,""(?i)data science""),1,0)"),0.0)</f>
        <v>0</v>
      </c>
      <c r="Z1645" s="3" t="s">
        <v>55</v>
      </c>
      <c r="AA1645" s="3" t="s">
        <v>48</v>
      </c>
      <c r="AB1645" s="3" t="s">
        <v>66</v>
      </c>
      <c r="AC1645" s="3" t="s">
        <v>67</v>
      </c>
      <c r="AD1645" s="3">
        <v>13.26</v>
      </c>
      <c r="AE1645" s="3" t="s">
        <v>106</v>
      </c>
      <c r="AF1645" s="3">
        <v>5.9</v>
      </c>
      <c r="AG1645" s="3">
        <v>5.56</v>
      </c>
      <c r="AH1645" s="3">
        <v>8.59</v>
      </c>
      <c r="AI1645" s="3">
        <v>6.15</v>
      </c>
      <c r="AJ1645" s="3">
        <v>6.01</v>
      </c>
      <c r="AK1645" s="3">
        <v>4.85</v>
      </c>
      <c r="AL1645" s="3">
        <v>6.36</v>
      </c>
      <c r="AM1645" s="3">
        <v>5.68</v>
      </c>
    </row>
    <row r="1646">
      <c r="A1646" s="3" t="s">
        <v>3302</v>
      </c>
      <c r="B1646" s="3" t="s">
        <v>190</v>
      </c>
      <c r="C1646" s="4">
        <v>19.0</v>
      </c>
      <c r="D1646" s="3" t="s">
        <v>58</v>
      </c>
      <c r="E1646" s="3" t="s">
        <v>82</v>
      </c>
      <c r="F1646" s="5">
        <v>7.01</v>
      </c>
      <c r="G1646" s="3">
        <v>2.0</v>
      </c>
      <c r="H1646" s="5">
        <v>97.65</v>
      </c>
      <c r="I1646" s="3" t="s">
        <v>285</v>
      </c>
      <c r="J1646" s="3">
        <f>IFERROR(__xludf.DUMMYFUNCTION("COUNTA(SPLIT(I1646,"",""))"),3.0)</f>
        <v>3</v>
      </c>
      <c r="K1646" s="3">
        <f>IFERROR(__xludf.DUMMYFUNCTION("IF(REGEXMATCH(I1646,""(?i)literary society""),1,0)"),0.0)</f>
        <v>0</v>
      </c>
      <c r="L1646" s="3">
        <f>IFERROR(__xludf.DUMMYFUNCTION("IF(REGEXMATCH(I1646,""(?i)robotics""),1,0)"),0.0)</f>
        <v>0</v>
      </c>
      <c r="M1646" s="3">
        <f>IFERROR(__xludf.DUMMYFUNCTION("IF(REGEXMATCH(I1646,""(?i)coding club""),1,0)"),1.0)</f>
        <v>1</v>
      </c>
      <c r="N1646" s="3">
        <f>IFERROR(__xludf.DUMMYFUNCTION("IF(REGEXMATCH(I1646,""(?i)entrepreneurship cell""),1,0)"),0.0)</f>
        <v>0</v>
      </c>
      <c r="O1646" s="3">
        <f>IFERROR(__xludf.DUMMYFUNCTION("IF(REGEXMATCH(I1646,""(?i)cultural club""),1,0)"),1.0)</f>
        <v>1</v>
      </c>
      <c r="P1646" s="3">
        <f>IFERROR(__xludf.DUMMYFUNCTION("IF(REGEXMATCH(I1646,""(?i)sports club""),1,0)"),1.0)</f>
        <v>1</v>
      </c>
      <c r="Q1646" s="3" t="s">
        <v>2172</v>
      </c>
      <c r="R1646" s="3">
        <f>IFERROR(__xludf.DUMMYFUNCTION("COUNTA(SPLIT(Q1646,"",""))"),3.0)</f>
        <v>3</v>
      </c>
      <c r="S1646" s="3">
        <f>IFERROR(__xludf.DUMMYFUNCTION("IF(REGEXMATCH(Q1646,""(?i)c\+\+""),1,0)"),0.0)</f>
        <v>0</v>
      </c>
      <c r="T1646" s="3">
        <f>IFERROR(__xludf.DUMMYFUNCTION("IF(REGEXMATCH(Q1646,""(?i)machine learning""),1,0)"),1.0)</f>
        <v>1</v>
      </c>
      <c r="U1646" s="3">
        <f>IFERROR(__xludf.DUMMYFUNCTION("IF(REGEXMATCH(Q1646,""(?i)python""),1,0)"),0.0)</f>
        <v>0</v>
      </c>
      <c r="V1646" s="3">
        <f>IFERROR(__xludf.DUMMYFUNCTION("IF(REGEXMATCH(Q1646,""(?i)java""),1,0)"),1.0)</f>
        <v>1</v>
      </c>
      <c r="W1646" s="3">
        <f>IFERROR(__xludf.DUMMYFUNCTION("IF(REGEXMATCH(Q1646,""(?i)sql""),1,0)"),0.0)</f>
        <v>0</v>
      </c>
      <c r="X1646" s="3">
        <f>IFERROR(__xludf.DUMMYFUNCTION("IF(REGEXMATCH(Q1646,""(?i)web development""),1,0)"),0.0)</f>
        <v>0</v>
      </c>
      <c r="Y1646" s="3">
        <f>IFERROR(__xludf.DUMMYFUNCTION("IF(REGEXMATCH(Q1646,""(?i)data science""),1,0)"),1.0)</f>
        <v>1</v>
      </c>
      <c r="Z1646" s="3" t="s">
        <v>55</v>
      </c>
      <c r="AA1646" s="3" t="s">
        <v>48</v>
      </c>
      <c r="AB1646" s="3" t="s">
        <v>66</v>
      </c>
      <c r="AC1646" s="3" t="s">
        <v>85</v>
      </c>
      <c r="AD1646" s="3">
        <v>17.44</v>
      </c>
      <c r="AE1646" s="3" t="s">
        <v>75</v>
      </c>
      <c r="AF1646" s="3">
        <v>6.85</v>
      </c>
      <c r="AG1646" s="3">
        <v>8.03</v>
      </c>
      <c r="AH1646" s="3">
        <v>7.57</v>
      </c>
      <c r="AI1646" s="3">
        <v>6.69</v>
      </c>
      <c r="AJ1646" s="3">
        <v>6.84</v>
      </c>
      <c r="AK1646" s="3">
        <v>7.17</v>
      </c>
      <c r="AL1646" s="3">
        <v>4.95</v>
      </c>
      <c r="AM1646" s="3">
        <v>7.95</v>
      </c>
    </row>
    <row r="1647">
      <c r="A1647" s="3" t="s">
        <v>3303</v>
      </c>
      <c r="B1647" s="3" t="s">
        <v>40</v>
      </c>
      <c r="C1647" s="4">
        <v>19.0</v>
      </c>
      <c r="D1647" s="3" t="s">
        <v>41</v>
      </c>
      <c r="E1647" s="3" t="s">
        <v>59</v>
      </c>
      <c r="F1647" s="5">
        <v>7.09</v>
      </c>
      <c r="G1647" s="3">
        <v>1.0</v>
      </c>
      <c r="H1647" s="5">
        <v>79.11</v>
      </c>
      <c r="I1647" s="3" t="s">
        <v>391</v>
      </c>
      <c r="J1647" s="3">
        <f>IFERROR(__xludf.DUMMYFUNCTION("COUNTA(SPLIT(I1647,"",""))"),2.0)</f>
        <v>2</v>
      </c>
      <c r="K1647" s="3">
        <f>IFERROR(__xludf.DUMMYFUNCTION("IF(REGEXMATCH(I1647,""(?i)literary society""),1,0)"),1.0)</f>
        <v>1</v>
      </c>
      <c r="L1647" s="3">
        <f>IFERROR(__xludf.DUMMYFUNCTION("IF(REGEXMATCH(I1647,""(?i)robotics""),1,0)"),0.0)</f>
        <v>0</v>
      </c>
      <c r="M1647" s="3">
        <f>IFERROR(__xludf.DUMMYFUNCTION("IF(REGEXMATCH(I1647,""(?i)coding club""),1,0)"),0.0)</f>
        <v>0</v>
      </c>
      <c r="N1647" s="3">
        <f>IFERROR(__xludf.DUMMYFUNCTION("IF(REGEXMATCH(I1647,""(?i)entrepreneurship cell""),1,0)"),0.0)</f>
        <v>0</v>
      </c>
      <c r="O1647" s="3">
        <f>IFERROR(__xludf.DUMMYFUNCTION("IF(REGEXMATCH(I1647,""(?i)cultural club""),1,0)"),0.0)</f>
        <v>0</v>
      </c>
      <c r="P1647" s="3">
        <f>IFERROR(__xludf.DUMMYFUNCTION("IF(REGEXMATCH(I1647,""(?i)sports club""),1,0)"),1.0)</f>
        <v>1</v>
      </c>
      <c r="Q1647" s="3" t="s">
        <v>1713</v>
      </c>
      <c r="R1647" s="3">
        <f>IFERROR(__xludf.DUMMYFUNCTION("COUNTA(SPLIT(Q1647,"",""))"),3.0)</f>
        <v>3</v>
      </c>
      <c r="S1647" s="3">
        <f>IFERROR(__xludf.DUMMYFUNCTION("IF(REGEXMATCH(Q1647,""(?i)c\+\+""),1,0)"),1.0)</f>
        <v>1</v>
      </c>
      <c r="T1647" s="3">
        <f>IFERROR(__xludf.DUMMYFUNCTION("IF(REGEXMATCH(Q1647,""(?i)machine learning""),1,0)"),0.0)</f>
        <v>0</v>
      </c>
      <c r="U1647" s="3">
        <f>IFERROR(__xludf.DUMMYFUNCTION("IF(REGEXMATCH(Q1647,""(?i)python""),1,0)"),0.0)</f>
        <v>0</v>
      </c>
      <c r="V1647" s="3">
        <f>IFERROR(__xludf.DUMMYFUNCTION("IF(REGEXMATCH(Q1647,""(?i)java""),1,0)"),0.0)</f>
        <v>0</v>
      </c>
      <c r="W1647" s="3">
        <f>IFERROR(__xludf.DUMMYFUNCTION("IF(REGEXMATCH(Q1647,""(?i)sql""),1,0)"),1.0)</f>
        <v>1</v>
      </c>
      <c r="X1647" s="3">
        <f>IFERROR(__xludf.DUMMYFUNCTION("IF(REGEXMATCH(Q1647,""(?i)web development""),1,0)"),0.0)</f>
        <v>0</v>
      </c>
      <c r="Y1647" s="3">
        <f>IFERROR(__xludf.DUMMYFUNCTION("IF(REGEXMATCH(Q1647,""(?i)data science""),1,0)"),1.0)</f>
        <v>1</v>
      </c>
      <c r="Z1647" s="3" t="s">
        <v>55</v>
      </c>
      <c r="AA1647" s="3" t="s">
        <v>48</v>
      </c>
      <c r="AB1647" s="3" t="s">
        <v>47</v>
      </c>
      <c r="AC1647" s="3" t="s">
        <v>48</v>
      </c>
      <c r="AD1647" s="3">
        <v>0.0</v>
      </c>
      <c r="AE1647" s="3" t="s">
        <v>49</v>
      </c>
      <c r="AF1647" s="3">
        <v>6.32</v>
      </c>
      <c r="AG1647" s="3">
        <v>6.18</v>
      </c>
      <c r="AH1647" s="3">
        <v>7.8</v>
      </c>
      <c r="AI1647" s="3">
        <v>7.45</v>
      </c>
      <c r="AJ1647" s="3">
        <v>7.35</v>
      </c>
      <c r="AK1647" s="3">
        <v>6.35</v>
      </c>
      <c r="AL1647" s="3">
        <v>8.29</v>
      </c>
      <c r="AM1647" s="3">
        <v>7.01</v>
      </c>
    </row>
    <row r="1648">
      <c r="A1648" s="3" t="s">
        <v>3304</v>
      </c>
      <c r="B1648" s="3" t="s">
        <v>3305</v>
      </c>
      <c r="C1648" s="4">
        <v>22.0</v>
      </c>
      <c r="D1648" s="3" t="s">
        <v>41</v>
      </c>
      <c r="E1648" s="3" t="s">
        <v>70</v>
      </c>
      <c r="F1648" s="5">
        <v>7.44</v>
      </c>
      <c r="G1648" s="3">
        <v>0.0</v>
      </c>
      <c r="H1648" s="5">
        <v>79.04</v>
      </c>
      <c r="I1648" s="3" t="s">
        <v>574</v>
      </c>
      <c r="J1648" s="3">
        <f>IFERROR(__xludf.DUMMYFUNCTION("COUNTA(SPLIT(I1648,"",""))"),3.0)</f>
        <v>3</v>
      </c>
      <c r="K1648" s="3">
        <f>IFERROR(__xludf.DUMMYFUNCTION("IF(REGEXMATCH(I1648,""(?i)literary society""),1,0)"),0.0)</f>
        <v>0</v>
      </c>
      <c r="L1648" s="3">
        <f>IFERROR(__xludf.DUMMYFUNCTION("IF(REGEXMATCH(I1648,""(?i)robotics""),1,0)"),0.0)</f>
        <v>0</v>
      </c>
      <c r="M1648" s="3">
        <f>IFERROR(__xludf.DUMMYFUNCTION("IF(REGEXMATCH(I1648,""(?i)coding club""),1,0)"),1.0)</f>
        <v>1</v>
      </c>
      <c r="N1648" s="3">
        <f>IFERROR(__xludf.DUMMYFUNCTION("IF(REGEXMATCH(I1648,""(?i)entrepreneurship cell""),1,0)"),1.0)</f>
        <v>1</v>
      </c>
      <c r="O1648" s="3">
        <f>IFERROR(__xludf.DUMMYFUNCTION("IF(REGEXMATCH(I1648,""(?i)cultural club""),1,0)"),0.0)</f>
        <v>0</v>
      </c>
      <c r="P1648" s="3">
        <f>IFERROR(__xludf.DUMMYFUNCTION("IF(REGEXMATCH(I1648,""(?i)sports club""),1,0)"),1.0)</f>
        <v>1</v>
      </c>
      <c r="Q1648" s="3" t="s">
        <v>3306</v>
      </c>
      <c r="R1648" s="3">
        <f>IFERROR(__xludf.DUMMYFUNCTION("COUNTA(SPLIT(Q1648,"",""))"),5.0)</f>
        <v>5</v>
      </c>
      <c r="S1648" s="3">
        <f>IFERROR(__xludf.DUMMYFUNCTION("IF(REGEXMATCH(Q1648,""(?i)c\+\+""),1,0)"),0.0)</f>
        <v>0</v>
      </c>
      <c r="T1648" s="3">
        <f>IFERROR(__xludf.DUMMYFUNCTION("IF(REGEXMATCH(Q1648,""(?i)machine learning""),1,0)"),1.0)</f>
        <v>1</v>
      </c>
      <c r="U1648" s="3">
        <f>IFERROR(__xludf.DUMMYFUNCTION("IF(REGEXMATCH(Q1648,""(?i)python""),1,0)"),0.0)</f>
        <v>0</v>
      </c>
      <c r="V1648" s="3">
        <f>IFERROR(__xludf.DUMMYFUNCTION("IF(REGEXMATCH(Q1648,""(?i)java""),1,0)"),1.0)</f>
        <v>1</v>
      </c>
      <c r="W1648" s="3">
        <f>IFERROR(__xludf.DUMMYFUNCTION("IF(REGEXMATCH(Q1648,""(?i)sql""),1,0)"),1.0)</f>
        <v>1</v>
      </c>
      <c r="X1648" s="3">
        <f>IFERROR(__xludf.DUMMYFUNCTION("IF(REGEXMATCH(Q1648,""(?i)web development""),1,0)"),1.0)</f>
        <v>1</v>
      </c>
      <c r="Y1648" s="3">
        <f>IFERROR(__xludf.DUMMYFUNCTION("IF(REGEXMATCH(Q1648,""(?i)data science""),1,0)"),1.0)</f>
        <v>1</v>
      </c>
      <c r="Z1648" s="3" t="s">
        <v>45</v>
      </c>
      <c r="AA1648" s="3" t="s">
        <v>61</v>
      </c>
      <c r="AB1648" s="3" t="s">
        <v>66</v>
      </c>
      <c r="AC1648" s="3" t="s">
        <v>67</v>
      </c>
      <c r="AD1648" s="3">
        <v>14.72</v>
      </c>
      <c r="AE1648" s="3" t="s">
        <v>75</v>
      </c>
      <c r="AF1648" s="3">
        <v>9.17</v>
      </c>
      <c r="AG1648" s="3">
        <v>4.69</v>
      </c>
      <c r="AH1648" s="3">
        <v>8.46</v>
      </c>
      <c r="AI1648" s="3">
        <v>7.9</v>
      </c>
      <c r="AJ1648" s="3">
        <v>7.25</v>
      </c>
      <c r="AK1648" s="3">
        <v>7.08</v>
      </c>
      <c r="AL1648" s="3">
        <v>6.84</v>
      </c>
      <c r="AM1648" s="3">
        <v>8.1</v>
      </c>
    </row>
    <row r="1649">
      <c r="A1649" s="3" t="s">
        <v>3307</v>
      </c>
      <c r="B1649" s="3" t="s">
        <v>57</v>
      </c>
      <c r="C1649" s="4">
        <v>21.0</v>
      </c>
      <c r="D1649" s="3" t="s">
        <v>58</v>
      </c>
      <c r="E1649" s="3" t="s">
        <v>82</v>
      </c>
      <c r="F1649" s="5">
        <v>7.14</v>
      </c>
      <c r="G1649" s="3">
        <v>0.0</v>
      </c>
      <c r="H1649" s="5">
        <v>67.17</v>
      </c>
      <c r="I1649" s="3" t="s">
        <v>538</v>
      </c>
      <c r="J1649" s="3">
        <f>IFERROR(__xludf.DUMMYFUNCTION("COUNTA(SPLIT(I1649,"",""))"),2.0)</f>
        <v>2</v>
      </c>
      <c r="K1649" s="3">
        <f>IFERROR(__xludf.DUMMYFUNCTION("IF(REGEXMATCH(I1649,""(?i)literary society""),1,0)"),0.0)</f>
        <v>0</v>
      </c>
      <c r="L1649" s="3">
        <f>IFERROR(__xludf.DUMMYFUNCTION("IF(REGEXMATCH(I1649,""(?i)robotics""),1,0)"),1.0)</f>
        <v>1</v>
      </c>
      <c r="M1649" s="3">
        <f>IFERROR(__xludf.DUMMYFUNCTION("IF(REGEXMATCH(I1649,""(?i)coding club""),1,0)"),0.0)</f>
        <v>0</v>
      </c>
      <c r="N1649" s="3">
        <f>IFERROR(__xludf.DUMMYFUNCTION("IF(REGEXMATCH(I1649,""(?i)entrepreneurship cell""),1,0)"),0.0)</f>
        <v>0</v>
      </c>
      <c r="O1649" s="3">
        <f>IFERROR(__xludf.DUMMYFUNCTION("IF(REGEXMATCH(I1649,""(?i)cultural club""),1,0)"),1.0)</f>
        <v>1</v>
      </c>
      <c r="P1649" s="3">
        <f>IFERROR(__xludf.DUMMYFUNCTION("IF(REGEXMATCH(I1649,""(?i)sports club""),1,0)"),0.0)</f>
        <v>0</v>
      </c>
      <c r="Q1649" s="3" t="s">
        <v>526</v>
      </c>
      <c r="R1649" s="3">
        <f>IFERROR(__xludf.DUMMYFUNCTION("COUNTA(SPLIT(Q1649,"",""))"),2.0)</f>
        <v>2</v>
      </c>
      <c r="S1649" s="3">
        <f>IFERROR(__xludf.DUMMYFUNCTION("IF(REGEXMATCH(Q1649,""(?i)c\+\+""),1,0)"),0.0)</f>
        <v>0</v>
      </c>
      <c r="T1649" s="3">
        <f>IFERROR(__xludf.DUMMYFUNCTION("IF(REGEXMATCH(Q1649,""(?i)machine learning""),1,0)"),1.0)</f>
        <v>1</v>
      </c>
      <c r="U1649" s="3">
        <f>IFERROR(__xludf.DUMMYFUNCTION("IF(REGEXMATCH(Q1649,""(?i)python""),1,0)"),0.0)</f>
        <v>0</v>
      </c>
      <c r="V1649" s="3">
        <f>IFERROR(__xludf.DUMMYFUNCTION("IF(REGEXMATCH(Q1649,""(?i)java""),1,0)"),0.0)</f>
        <v>0</v>
      </c>
      <c r="W1649" s="3">
        <f>IFERROR(__xludf.DUMMYFUNCTION("IF(REGEXMATCH(Q1649,""(?i)sql""),1,0)"),0.0)</f>
        <v>0</v>
      </c>
      <c r="X1649" s="3">
        <f>IFERROR(__xludf.DUMMYFUNCTION("IF(REGEXMATCH(Q1649,""(?i)web development""),1,0)"),0.0)</f>
        <v>0</v>
      </c>
      <c r="Y1649" s="3">
        <f>IFERROR(__xludf.DUMMYFUNCTION("IF(REGEXMATCH(Q1649,""(?i)data science""),1,0)"),1.0)</f>
        <v>1</v>
      </c>
      <c r="Z1649" s="3" t="s">
        <v>55</v>
      </c>
      <c r="AA1649" s="3" t="s">
        <v>48</v>
      </c>
      <c r="AB1649" s="3" t="s">
        <v>47</v>
      </c>
      <c r="AC1649" s="3" t="s">
        <v>48</v>
      </c>
      <c r="AD1649" s="3">
        <v>0.0</v>
      </c>
      <c r="AE1649" s="3" t="s">
        <v>49</v>
      </c>
      <c r="AF1649" s="3">
        <v>8.23</v>
      </c>
      <c r="AG1649" s="3">
        <v>7.46</v>
      </c>
      <c r="AH1649" s="3">
        <v>7.25</v>
      </c>
      <c r="AI1649" s="3">
        <v>7.81</v>
      </c>
      <c r="AJ1649" s="3">
        <v>6.74</v>
      </c>
      <c r="AK1649" s="3">
        <v>6.23</v>
      </c>
      <c r="AL1649" s="3">
        <v>6.4</v>
      </c>
      <c r="AM1649" s="3">
        <v>7.0</v>
      </c>
    </row>
    <row r="1650">
      <c r="A1650" s="3" t="s">
        <v>3308</v>
      </c>
      <c r="B1650" s="3" t="s">
        <v>259</v>
      </c>
      <c r="C1650" s="4">
        <v>21.0</v>
      </c>
      <c r="D1650" s="3" t="s">
        <v>58</v>
      </c>
      <c r="E1650" s="3" t="s">
        <v>59</v>
      </c>
      <c r="F1650" s="5">
        <v>6.93</v>
      </c>
      <c r="G1650" s="3">
        <v>1.0</v>
      </c>
      <c r="H1650" s="5">
        <v>76.28</v>
      </c>
      <c r="I1650" s="3" t="s">
        <v>615</v>
      </c>
      <c r="J1650" s="3">
        <f>IFERROR(__xludf.DUMMYFUNCTION("COUNTA(SPLIT(I1650,"",""))"),2.0)</f>
        <v>2</v>
      </c>
      <c r="K1650" s="3">
        <f>IFERROR(__xludf.DUMMYFUNCTION("IF(REGEXMATCH(I1650,""(?i)literary society""),1,0)"),0.0)</f>
        <v>0</v>
      </c>
      <c r="L1650" s="3">
        <f>IFERROR(__xludf.DUMMYFUNCTION("IF(REGEXMATCH(I1650,""(?i)robotics""),1,0)"),1.0)</f>
        <v>1</v>
      </c>
      <c r="M1650" s="3">
        <f>IFERROR(__xludf.DUMMYFUNCTION("IF(REGEXMATCH(I1650,""(?i)coding club""),1,0)"),0.0)</f>
        <v>0</v>
      </c>
      <c r="N1650" s="3">
        <f>IFERROR(__xludf.DUMMYFUNCTION("IF(REGEXMATCH(I1650,""(?i)entrepreneurship cell""),1,0)"),1.0)</f>
        <v>1</v>
      </c>
      <c r="O1650" s="3">
        <f>IFERROR(__xludf.DUMMYFUNCTION("IF(REGEXMATCH(I1650,""(?i)cultural club""),1,0)"),0.0)</f>
        <v>0</v>
      </c>
      <c r="P1650" s="3">
        <f>IFERROR(__xludf.DUMMYFUNCTION("IF(REGEXMATCH(I1650,""(?i)sports club""),1,0)"),0.0)</f>
        <v>0</v>
      </c>
      <c r="Q1650" s="3" t="s">
        <v>778</v>
      </c>
      <c r="R1650" s="3">
        <f>IFERROR(__xludf.DUMMYFUNCTION("COUNTA(SPLIT(Q1650,"",""))"),5.0)</f>
        <v>5</v>
      </c>
      <c r="S1650" s="3">
        <f>IFERROR(__xludf.DUMMYFUNCTION("IF(REGEXMATCH(Q1650,""(?i)c\+\+""),1,0)"),0.0)</f>
        <v>0</v>
      </c>
      <c r="T1650" s="3">
        <f>IFERROR(__xludf.DUMMYFUNCTION("IF(REGEXMATCH(Q1650,""(?i)machine learning""),1,0)"),1.0)</f>
        <v>1</v>
      </c>
      <c r="U1650" s="3">
        <f>IFERROR(__xludf.DUMMYFUNCTION("IF(REGEXMATCH(Q1650,""(?i)python""),1,0)"),1.0)</f>
        <v>1</v>
      </c>
      <c r="V1650" s="3">
        <f>IFERROR(__xludf.DUMMYFUNCTION("IF(REGEXMATCH(Q1650,""(?i)java""),1,0)"),0.0)</f>
        <v>0</v>
      </c>
      <c r="W1650" s="3">
        <f>IFERROR(__xludf.DUMMYFUNCTION("IF(REGEXMATCH(Q1650,""(?i)sql""),1,0)"),1.0)</f>
        <v>1</v>
      </c>
      <c r="X1650" s="3">
        <f>IFERROR(__xludf.DUMMYFUNCTION("IF(REGEXMATCH(Q1650,""(?i)web development""),1,0)"),1.0)</f>
        <v>1</v>
      </c>
      <c r="Y1650" s="3">
        <f>IFERROR(__xludf.DUMMYFUNCTION("IF(REGEXMATCH(Q1650,""(?i)data science""),1,0)"),1.0)</f>
        <v>1</v>
      </c>
      <c r="Z1650" s="3" t="s">
        <v>55</v>
      </c>
      <c r="AA1650" s="3" t="s">
        <v>48</v>
      </c>
      <c r="AB1650" s="3" t="s">
        <v>47</v>
      </c>
      <c r="AC1650" s="3" t="s">
        <v>48</v>
      </c>
      <c r="AD1650" s="3">
        <v>0.0</v>
      </c>
      <c r="AE1650" s="3" t="s">
        <v>49</v>
      </c>
      <c r="AF1650" s="3">
        <v>7.58</v>
      </c>
      <c r="AG1650" s="3">
        <v>8.2</v>
      </c>
      <c r="AH1650" s="3">
        <v>6.19</v>
      </c>
      <c r="AI1650" s="3">
        <v>7.39</v>
      </c>
      <c r="AJ1650" s="3">
        <v>7.73</v>
      </c>
      <c r="AK1650" s="3">
        <v>6.33</v>
      </c>
      <c r="AL1650" s="3">
        <v>6.79</v>
      </c>
      <c r="AM1650" s="3">
        <v>5.25</v>
      </c>
    </row>
    <row r="1651">
      <c r="A1651" s="3" t="s">
        <v>3309</v>
      </c>
      <c r="B1651" s="3" t="s">
        <v>3310</v>
      </c>
      <c r="C1651" s="4">
        <v>22.0</v>
      </c>
      <c r="D1651" s="3" t="s">
        <v>58</v>
      </c>
      <c r="E1651" s="3" t="s">
        <v>92</v>
      </c>
      <c r="F1651" s="5">
        <v>7.1</v>
      </c>
      <c r="G1651" s="3">
        <v>2.0</v>
      </c>
      <c r="H1651" s="5">
        <v>73.83</v>
      </c>
      <c r="I1651" s="3" t="s">
        <v>243</v>
      </c>
      <c r="J1651" s="3">
        <f>IFERROR(__xludf.DUMMYFUNCTION("COUNTA(SPLIT(I1651,"",""))"),2.0)</f>
        <v>2</v>
      </c>
      <c r="K1651" s="3">
        <f>IFERROR(__xludf.DUMMYFUNCTION("IF(REGEXMATCH(I1651,""(?i)literary society""),1,0)"),0.0)</f>
        <v>0</v>
      </c>
      <c r="L1651" s="3">
        <f>IFERROR(__xludf.DUMMYFUNCTION("IF(REGEXMATCH(I1651,""(?i)robotics""),1,0)"),1.0)</f>
        <v>1</v>
      </c>
      <c r="M1651" s="3">
        <f>IFERROR(__xludf.DUMMYFUNCTION("IF(REGEXMATCH(I1651,""(?i)coding club""),1,0)"),0.0)</f>
        <v>0</v>
      </c>
      <c r="N1651" s="3">
        <f>IFERROR(__xludf.DUMMYFUNCTION("IF(REGEXMATCH(I1651,""(?i)entrepreneurship cell""),1,0)"),0.0)</f>
        <v>0</v>
      </c>
      <c r="O1651" s="3">
        <f>IFERROR(__xludf.DUMMYFUNCTION("IF(REGEXMATCH(I1651,""(?i)cultural club""),1,0)"),1.0)</f>
        <v>1</v>
      </c>
      <c r="P1651" s="3">
        <f>IFERROR(__xludf.DUMMYFUNCTION("IF(REGEXMATCH(I1651,""(?i)sports club""),1,0)"),0.0)</f>
        <v>0</v>
      </c>
      <c r="Q1651" s="3" t="s">
        <v>681</v>
      </c>
      <c r="R1651" s="3">
        <f>IFERROR(__xludf.DUMMYFUNCTION("COUNTA(SPLIT(Q1651,"",""))"),5.0)</f>
        <v>5</v>
      </c>
      <c r="S1651" s="3">
        <f>IFERROR(__xludf.DUMMYFUNCTION("IF(REGEXMATCH(Q1651,""(?i)c\+\+""),1,0)"),1.0)</f>
        <v>1</v>
      </c>
      <c r="T1651" s="3">
        <f>IFERROR(__xludf.DUMMYFUNCTION("IF(REGEXMATCH(Q1651,""(?i)machine learning""),1,0)"),1.0)</f>
        <v>1</v>
      </c>
      <c r="U1651" s="3">
        <f>IFERROR(__xludf.DUMMYFUNCTION("IF(REGEXMATCH(Q1651,""(?i)python""),1,0)"),0.0)</f>
        <v>0</v>
      </c>
      <c r="V1651" s="3">
        <f>IFERROR(__xludf.DUMMYFUNCTION("IF(REGEXMATCH(Q1651,""(?i)java""),1,0)"),1.0)</f>
        <v>1</v>
      </c>
      <c r="W1651" s="3">
        <f>IFERROR(__xludf.DUMMYFUNCTION("IF(REGEXMATCH(Q1651,""(?i)sql""),1,0)"),0.0)</f>
        <v>0</v>
      </c>
      <c r="X1651" s="3">
        <f>IFERROR(__xludf.DUMMYFUNCTION("IF(REGEXMATCH(Q1651,""(?i)web development""),1,0)"),1.0)</f>
        <v>1</v>
      </c>
      <c r="Y1651" s="3">
        <f>IFERROR(__xludf.DUMMYFUNCTION("IF(REGEXMATCH(Q1651,""(?i)data science""),1,0)"),1.0)</f>
        <v>1</v>
      </c>
      <c r="Z1651" s="3" t="s">
        <v>55</v>
      </c>
      <c r="AA1651" s="3" t="s">
        <v>48</v>
      </c>
      <c r="AB1651" s="3" t="s">
        <v>66</v>
      </c>
      <c r="AC1651" s="3" t="s">
        <v>61</v>
      </c>
      <c r="AD1651" s="3">
        <v>6.09</v>
      </c>
      <c r="AE1651" s="3" t="s">
        <v>72</v>
      </c>
      <c r="AF1651" s="3">
        <v>6.73</v>
      </c>
      <c r="AG1651" s="3">
        <v>6.02</v>
      </c>
      <c r="AH1651" s="3">
        <v>6.56</v>
      </c>
      <c r="AI1651" s="3">
        <v>7.38</v>
      </c>
      <c r="AJ1651" s="3">
        <v>7.76</v>
      </c>
      <c r="AK1651" s="3">
        <v>6.08</v>
      </c>
      <c r="AL1651" s="3">
        <v>7.87</v>
      </c>
      <c r="AM1651" s="3">
        <v>8.36</v>
      </c>
    </row>
    <row r="1652">
      <c r="A1652" s="3" t="s">
        <v>3311</v>
      </c>
      <c r="B1652" s="3" t="s">
        <v>3312</v>
      </c>
      <c r="C1652" s="4">
        <v>21.0</v>
      </c>
      <c r="D1652" s="3" t="s">
        <v>58</v>
      </c>
      <c r="E1652" s="3" t="s">
        <v>42</v>
      </c>
      <c r="F1652" s="5">
        <v>7.21</v>
      </c>
      <c r="G1652" s="3">
        <v>1.0</v>
      </c>
      <c r="H1652" s="5">
        <v>61.24</v>
      </c>
      <c r="I1652" s="3" t="s">
        <v>13</v>
      </c>
      <c r="J1652" s="3">
        <f>IFERROR(__xludf.DUMMYFUNCTION("COUNTA(SPLIT(I1652,"",""))"),1.0)</f>
        <v>1</v>
      </c>
      <c r="K1652" s="3">
        <f>IFERROR(__xludf.DUMMYFUNCTION("IF(REGEXMATCH(I1652,""(?i)literary society""),1,0)"),0.0)</f>
        <v>0</v>
      </c>
      <c r="L1652" s="3">
        <f>IFERROR(__xludf.DUMMYFUNCTION("IF(REGEXMATCH(I1652,""(?i)robotics""),1,0)"),0.0)</f>
        <v>0</v>
      </c>
      <c r="M1652" s="3">
        <f>IFERROR(__xludf.DUMMYFUNCTION("IF(REGEXMATCH(I1652,""(?i)coding club""),1,0)"),0.0)</f>
        <v>0</v>
      </c>
      <c r="N1652" s="3">
        <f>IFERROR(__xludf.DUMMYFUNCTION("IF(REGEXMATCH(I1652,""(?i)entrepreneurship cell""),1,0)"),1.0)</f>
        <v>1</v>
      </c>
      <c r="O1652" s="3">
        <f>IFERROR(__xludf.DUMMYFUNCTION("IF(REGEXMATCH(I1652,""(?i)cultural club""),1,0)"),0.0)</f>
        <v>0</v>
      </c>
      <c r="P1652" s="3">
        <f>IFERROR(__xludf.DUMMYFUNCTION("IF(REGEXMATCH(I1652,""(?i)sports club""),1,0)"),0.0)</f>
        <v>0</v>
      </c>
      <c r="Q1652" s="3" t="s">
        <v>3313</v>
      </c>
      <c r="R1652" s="3">
        <f>IFERROR(__xludf.DUMMYFUNCTION("COUNTA(SPLIT(Q1652,"",""))"),5.0)</f>
        <v>5</v>
      </c>
      <c r="S1652" s="3">
        <f>IFERROR(__xludf.DUMMYFUNCTION("IF(REGEXMATCH(Q1652,""(?i)c\+\+""),1,0)"),1.0)</f>
        <v>1</v>
      </c>
      <c r="T1652" s="3">
        <f>IFERROR(__xludf.DUMMYFUNCTION("IF(REGEXMATCH(Q1652,""(?i)machine learning""),1,0)"),1.0)</f>
        <v>1</v>
      </c>
      <c r="U1652" s="3">
        <f>IFERROR(__xludf.DUMMYFUNCTION("IF(REGEXMATCH(Q1652,""(?i)python""),1,0)"),1.0)</f>
        <v>1</v>
      </c>
      <c r="V1652" s="3">
        <f>IFERROR(__xludf.DUMMYFUNCTION("IF(REGEXMATCH(Q1652,""(?i)java""),1,0)"),0.0)</f>
        <v>0</v>
      </c>
      <c r="W1652" s="3">
        <f>IFERROR(__xludf.DUMMYFUNCTION("IF(REGEXMATCH(Q1652,""(?i)sql""),1,0)"),1.0)</f>
        <v>1</v>
      </c>
      <c r="X1652" s="3">
        <f>IFERROR(__xludf.DUMMYFUNCTION("IF(REGEXMATCH(Q1652,""(?i)web development""),1,0)"),1.0)</f>
        <v>1</v>
      </c>
      <c r="Y1652" s="3">
        <f>IFERROR(__xludf.DUMMYFUNCTION("IF(REGEXMATCH(Q1652,""(?i)data science""),1,0)"),0.0)</f>
        <v>0</v>
      </c>
      <c r="Z1652" s="3" t="s">
        <v>55</v>
      </c>
      <c r="AA1652" s="3" t="s">
        <v>48</v>
      </c>
      <c r="AB1652" s="3" t="s">
        <v>47</v>
      </c>
      <c r="AC1652" s="3" t="s">
        <v>48</v>
      </c>
      <c r="AD1652" s="3">
        <v>0.0</v>
      </c>
      <c r="AE1652" s="3" t="s">
        <v>49</v>
      </c>
      <c r="AF1652" s="3">
        <v>7.25</v>
      </c>
      <c r="AG1652" s="3">
        <v>7.42</v>
      </c>
      <c r="AH1652" s="3">
        <v>7.45</v>
      </c>
      <c r="AI1652" s="3">
        <v>5.79</v>
      </c>
      <c r="AJ1652" s="3">
        <v>8.94</v>
      </c>
      <c r="AK1652" s="3">
        <v>5.38</v>
      </c>
      <c r="AL1652" s="3">
        <v>7.8</v>
      </c>
      <c r="AM1652" s="3">
        <v>7.62</v>
      </c>
    </row>
    <row r="1653">
      <c r="A1653" s="3" t="s">
        <v>3314</v>
      </c>
      <c r="B1653" s="3" t="s">
        <v>3315</v>
      </c>
      <c r="C1653" s="4">
        <v>21.0</v>
      </c>
      <c r="D1653" s="3" t="s">
        <v>58</v>
      </c>
      <c r="E1653" s="3" t="s">
        <v>82</v>
      </c>
      <c r="F1653" s="5">
        <v>7.2</v>
      </c>
      <c r="G1653" s="3">
        <v>1.0</v>
      </c>
      <c r="H1653" s="5">
        <v>76.94</v>
      </c>
      <c r="I1653" s="3" t="s">
        <v>11</v>
      </c>
      <c r="J1653" s="3">
        <f>IFERROR(__xludf.DUMMYFUNCTION("COUNTA(SPLIT(I1653,"",""))"),1.0)</f>
        <v>1</v>
      </c>
      <c r="K1653" s="3">
        <f>IFERROR(__xludf.DUMMYFUNCTION("IF(REGEXMATCH(I1653,""(?i)literary society""),1,0)"),0.0)</f>
        <v>0</v>
      </c>
      <c r="L1653" s="3">
        <f>IFERROR(__xludf.DUMMYFUNCTION("IF(REGEXMATCH(I1653,""(?i)robotics""),1,0)"),1.0)</f>
        <v>1</v>
      </c>
      <c r="M1653" s="3">
        <f>IFERROR(__xludf.DUMMYFUNCTION("IF(REGEXMATCH(I1653,""(?i)coding club""),1,0)"),0.0)</f>
        <v>0</v>
      </c>
      <c r="N1653" s="3">
        <f>IFERROR(__xludf.DUMMYFUNCTION("IF(REGEXMATCH(I1653,""(?i)entrepreneurship cell""),1,0)"),0.0)</f>
        <v>0</v>
      </c>
      <c r="O1653" s="3">
        <f>IFERROR(__xludf.DUMMYFUNCTION("IF(REGEXMATCH(I1653,""(?i)cultural club""),1,0)"),0.0)</f>
        <v>0</v>
      </c>
      <c r="P1653" s="3">
        <f>IFERROR(__xludf.DUMMYFUNCTION("IF(REGEXMATCH(I1653,""(?i)sports club""),1,0)"),0.0)</f>
        <v>0</v>
      </c>
      <c r="Q1653" s="3" t="s">
        <v>832</v>
      </c>
      <c r="R1653" s="3">
        <f>IFERROR(__xludf.DUMMYFUNCTION("COUNTA(SPLIT(Q1653,"",""))"),4.0)</f>
        <v>4</v>
      </c>
      <c r="S1653" s="3">
        <f>IFERROR(__xludf.DUMMYFUNCTION("IF(REGEXMATCH(Q1653,""(?i)c\+\+""),1,0)"),0.0)</f>
        <v>0</v>
      </c>
      <c r="T1653" s="3">
        <f>IFERROR(__xludf.DUMMYFUNCTION("IF(REGEXMATCH(Q1653,""(?i)machine learning""),1,0)"),1.0)</f>
        <v>1</v>
      </c>
      <c r="U1653" s="3">
        <f>IFERROR(__xludf.DUMMYFUNCTION("IF(REGEXMATCH(Q1653,""(?i)python""),1,0)"),0.0)</f>
        <v>0</v>
      </c>
      <c r="V1653" s="3">
        <f>IFERROR(__xludf.DUMMYFUNCTION("IF(REGEXMATCH(Q1653,""(?i)java""),1,0)"),0.0)</f>
        <v>0</v>
      </c>
      <c r="W1653" s="3">
        <f>IFERROR(__xludf.DUMMYFUNCTION("IF(REGEXMATCH(Q1653,""(?i)sql""),1,0)"),1.0)</f>
        <v>1</v>
      </c>
      <c r="X1653" s="3">
        <f>IFERROR(__xludf.DUMMYFUNCTION("IF(REGEXMATCH(Q1653,""(?i)web development""),1,0)"),1.0)</f>
        <v>1</v>
      </c>
      <c r="Y1653" s="3">
        <f>IFERROR(__xludf.DUMMYFUNCTION("IF(REGEXMATCH(Q1653,""(?i)data science""),1,0)"),1.0)</f>
        <v>1</v>
      </c>
      <c r="Z1653" s="3" t="s">
        <v>45</v>
      </c>
      <c r="AA1653" s="3" t="s">
        <v>85</v>
      </c>
      <c r="AB1653" s="3" t="s">
        <v>66</v>
      </c>
      <c r="AC1653" s="3" t="s">
        <v>46</v>
      </c>
      <c r="AD1653" s="3">
        <v>10.69</v>
      </c>
      <c r="AE1653" s="3" t="s">
        <v>72</v>
      </c>
      <c r="AF1653" s="3">
        <v>7.09</v>
      </c>
      <c r="AG1653" s="3">
        <v>5.62</v>
      </c>
      <c r="AH1653" s="3">
        <v>6.23</v>
      </c>
      <c r="AI1653" s="3">
        <v>6.94</v>
      </c>
      <c r="AJ1653" s="3">
        <v>6.47</v>
      </c>
      <c r="AK1653" s="3">
        <v>8.03</v>
      </c>
      <c r="AL1653" s="3">
        <v>7.53</v>
      </c>
      <c r="AM1653" s="3">
        <v>9.69</v>
      </c>
    </row>
    <row r="1654">
      <c r="A1654" s="3" t="s">
        <v>3316</v>
      </c>
      <c r="B1654" s="3" t="s">
        <v>100</v>
      </c>
      <c r="C1654" s="4">
        <v>18.0</v>
      </c>
      <c r="D1654" s="3" t="s">
        <v>58</v>
      </c>
      <c r="E1654" s="3" t="s">
        <v>82</v>
      </c>
      <c r="F1654" s="5">
        <v>7.37</v>
      </c>
      <c r="G1654" s="3">
        <v>1.0</v>
      </c>
      <c r="H1654" s="5">
        <v>61.25</v>
      </c>
      <c r="I1654" s="3" t="s">
        <v>104</v>
      </c>
      <c r="J1654" s="3">
        <f>IFERROR(__xludf.DUMMYFUNCTION("COUNTA(SPLIT(I1654,"",""))"),3.0)</f>
        <v>3</v>
      </c>
      <c r="K1654" s="3">
        <f>IFERROR(__xludf.DUMMYFUNCTION("IF(REGEXMATCH(I1654,""(?i)literary society""),1,0)"),0.0)</f>
        <v>0</v>
      </c>
      <c r="L1654" s="3">
        <f>IFERROR(__xludf.DUMMYFUNCTION("IF(REGEXMATCH(I1654,""(?i)robotics""),1,0)"),1.0)</f>
        <v>1</v>
      </c>
      <c r="M1654" s="3">
        <f>IFERROR(__xludf.DUMMYFUNCTION("IF(REGEXMATCH(I1654,""(?i)coding club""),1,0)"),1.0)</f>
        <v>1</v>
      </c>
      <c r="N1654" s="3">
        <f>IFERROR(__xludf.DUMMYFUNCTION("IF(REGEXMATCH(I1654,""(?i)entrepreneurship cell""),1,0)"),0.0)</f>
        <v>0</v>
      </c>
      <c r="O1654" s="3">
        <f>IFERROR(__xludf.DUMMYFUNCTION("IF(REGEXMATCH(I1654,""(?i)cultural club""),1,0)"),0.0)</f>
        <v>0</v>
      </c>
      <c r="P1654" s="3">
        <f>IFERROR(__xludf.DUMMYFUNCTION("IF(REGEXMATCH(I1654,""(?i)sports club""),1,0)"),1.0)</f>
        <v>1</v>
      </c>
      <c r="Q1654" s="3" t="s">
        <v>1013</v>
      </c>
      <c r="R1654" s="3">
        <f>IFERROR(__xludf.DUMMYFUNCTION("COUNTA(SPLIT(Q1654,"",""))"),3.0)</f>
        <v>3</v>
      </c>
      <c r="S1654" s="3">
        <f>IFERROR(__xludf.DUMMYFUNCTION("IF(REGEXMATCH(Q1654,""(?i)c\+\+""),1,0)"),1.0)</f>
        <v>1</v>
      </c>
      <c r="T1654" s="3">
        <f>IFERROR(__xludf.DUMMYFUNCTION("IF(REGEXMATCH(Q1654,""(?i)machine learning""),1,0)"),1.0)</f>
        <v>1</v>
      </c>
      <c r="U1654" s="3">
        <f>IFERROR(__xludf.DUMMYFUNCTION("IF(REGEXMATCH(Q1654,""(?i)python""),1,0)"),0.0)</f>
        <v>0</v>
      </c>
      <c r="V1654" s="3">
        <f>IFERROR(__xludf.DUMMYFUNCTION("IF(REGEXMATCH(Q1654,""(?i)java""),1,0)"),0.0)</f>
        <v>0</v>
      </c>
      <c r="W1654" s="3">
        <f>IFERROR(__xludf.DUMMYFUNCTION("IF(REGEXMATCH(Q1654,""(?i)sql""),1,0)"),0.0)</f>
        <v>0</v>
      </c>
      <c r="X1654" s="3">
        <f>IFERROR(__xludf.DUMMYFUNCTION("IF(REGEXMATCH(Q1654,""(?i)web development""),1,0)"),0.0)</f>
        <v>0</v>
      </c>
      <c r="Y1654" s="3">
        <f>IFERROR(__xludf.DUMMYFUNCTION("IF(REGEXMATCH(Q1654,""(?i)data science""),1,0)"),1.0)</f>
        <v>1</v>
      </c>
      <c r="Z1654" s="3" t="s">
        <v>55</v>
      </c>
      <c r="AA1654" s="3" t="s">
        <v>48</v>
      </c>
      <c r="AB1654" s="3" t="s">
        <v>66</v>
      </c>
      <c r="AC1654" s="3" t="s">
        <v>85</v>
      </c>
      <c r="AD1654" s="3">
        <v>5.03</v>
      </c>
      <c r="AE1654" s="3" t="s">
        <v>61</v>
      </c>
      <c r="AF1654" s="3">
        <v>7.15</v>
      </c>
      <c r="AG1654" s="3">
        <v>8.32</v>
      </c>
      <c r="AH1654" s="3">
        <v>6.64</v>
      </c>
      <c r="AI1654" s="3">
        <v>7.45</v>
      </c>
      <c r="AJ1654" s="3">
        <v>6.25</v>
      </c>
      <c r="AK1654" s="3">
        <v>7.19</v>
      </c>
      <c r="AL1654" s="3">
        <v>8.26</v>
      </c>
      <c r="AM1654" s="3">
        <v>7.69</v>
      </c>
    </row>
    <row r="1655">
      <c r="A1655" s="3" t="s">
        <v>3317</v>
      </c>
      <c r="B1655" s="3" t="s">
        <v>3318</v>
      </c>
      <c r="C1655" s="4">
        <v>20.0</v>
      </c>
      <c r="D1655" s="3" t="s">
        <v>58</v>
      </c>
      <c r="E1655" s="3" t="s">
        <v>52</v>
      </c>
      <c r="F1655" s="5">
        <v>6.48</v>
      </c>
      <c r="G1655" s="3">
        <v>0.0</v>
      </c>
      <c r="H1655" s="5">
        <v>82.4</v>
      </c>
      <c r="I1655" s="3" t="s">
        <v>1876</v>
      </c>
      <c r="J1655" s="3">
        <f>IFERROR(__xludf.DUMMYFUNCTION("COUNTA(SPLIT(I1655,"",""))"),3.0)</f>
        <v>3</v>
      </c>
      <c r="K1655" s="3">
        <f>IFERROR(__xludf.DUMMYFUNCTION("IF(REGEXMATCH(I1655,""(?i)literary society""),1,0)"),1.0)</f>
        <v>1</v>
      </c>
      <c r="L1655" s="3">
        <f>IFERROR(__xludf.DUMMYFUNCTION("IF(REGEXMATCH(I1655,""(?i)robotics""),1,0)"),0.0)</f>
        <v>0</v>
      </c>
      <c r="M1655" s="3">
        <f>IFERROR(__xludf.DUMMYFUNCTION("IF(REGEXMATCH(I1655,""(?i)coding club""),1,0)"),1.0)</f>
        <v>1</v>
      </c>
      <c r="N1655" s="3">
        <f>IFERROR(__xludf.DUMMYFUNCTION("IF(REGEXMATCH(I1655,""(?i)entrepreneurship cell""),1,0)"),0.0)</f>
        <v>0</v>
      </c>
      <c r="O1655" s="3">
        <f>IFERROR(__xludf.DUMMYFUNCTION("IF(REGEXMATCH(I1655,""(?i)cultural club""),1,0)"),0.0)</f>
        <v>0</v>
      </c>
      <c r="P1655" s="3">
        <f>IFERROR(__xludf.DUMMYFUNCTION("IF(REGEXMATCH(I1655,""(?i)sports club""),1,0)"),1.0)</f>
        <v>1</v>
      </c>
      <c r="Q1655" s="3" t="s">
        <v>3319</v>
      </c>
      <c r="R1655" s="3">
        <f>IFERROR(__xludf.DUMMYFUNCTION("COUNTA(SPLIT(Q1655,"",""))"),4.0)</f>
        <v>4</v>
      </c>
      <c r="S1655" s="3">
        <f>IFERROR(__xludf.DUMMYFUNCTION("IF(REGEXMATCH(Q1655,""(?i)c\+\+""),1,0)"),0.0)</f>
        <v>0</v>
      </c>
      <c r="T1655" s="3">
        <f>IFERROR(__xludf.DUMMYFUNCTION("IF(REGEXMATCH(Q1655,""(?i)machine learning""),1,0)"),1.0)</f>
        <v>1</v>
      </c>
      <c r="U1655" s="3">
        <f>IFERROR(__xludf.DUMMYFUNCTION("IF(REGEXMATCH(Q1655,""(?i)python""),1,0)"),1.0)</f>
        <v>1</v>
      </c>
      <c r="V1655" s="3">
        <f>IFERROR(__xludf.DUMMYFUNCTION("IF(REGEXMATCH(Q1655,""(?i)java""),1,0)"),1.0)</f>
        <v>1</v>
      </c>
      <c r="W1655" s="3">
        <f>IFERROR(__xludf.DUMMYFUNCTION("IF(REGEXMATCH(Q1655,""(?i)sql""),1,0)"),0.0)</f>
        <v>0</v>
      </c>
      <c r="X1655" s="3">
        <f>IFERROR(__xludf.DUMMYFUNCTION("IF(REGEXMATCH(Q1655,""(?i)web development""),1,0)"),0.0)</f>
        <v>0</v>
      </c>
      <c r="Y1655" s="3">
        <f>IFERROR(__xludf.DUMMYFUNCTION("IF(REGEXMATCH(Q1655,""(?i)data science""),1,0)"),1.0)</f>
        <v>1</v>
      </c>
      <c r="Z1655" s="3" t="s">
        <v>55</v>
      </c>
      <c r="AA1655" s="3" t="s">
        <v>48</v>
      </c>
      <c r="AB1655" s="3" t="s">
        <v>66</v>
      </c>
      <c r="AC1655" s="3" t="s">
        <v>67</v>
      </c>
      <c r="AD1655" s="3">
        <v>16.27</v>
      </c>
      <c r="AE1655" s="3" t="s">
        <v>72</v>
      </c>
      <c r="AF1655" s="3">
        <v>7.13</v>
      </c>
      <c r="AG1655" s="3">
        <v>5.25</v>
      </c>
      <c r="AH1655" s="3">
        <v>7.78</v>
      </c>
      <c r="AI1655" s="3">
        <v>5.6</v>
      </c>
      <c r="AJ1655" s="3">
        <v>4.76</v>
      </c>
      <c r="AK1655" s="3">
        <v>6.71</v>
      </c>
      <c r="AL1655" s="3">
        <v>7.14</v>
      </c>
      <c r="AM1655" s="3">
        <v>7.49</v>
      </c>
    </row>
    <row r="1656">
      <c r="A1656" s="3" t="s">
        <v>3320</v>
      </c>
      <c r="B1656" s="3" t="s">
        <v>143</v>
      </c>
      <c r="C1656" s="4">
        <v>23.0</v>
      </c>
      <c r="D1656" s="3" t="s">
        <v>41</v>
      </c>
      <c r="E1656" s="3" t="s">
        <v>59</v>
      </c>
      <c r="F1656" s="5">
        <v>7.51</v>
      </c>
      <c r="G1656" s="3">
        <v>0.0</v>
      </c>
      <c r="H1656" s="5">
        <v>63.39</v>
      </c>
      <c r="I1656" s="3" t="s">
        <v>13</v>
      </c>
      <c r="J1656" s="3">
        <f>IFERROR(__xludf.DUMMYFUNCTION("COUNTA(SPLIT(I1656,"",""))"),1.0)</f>
        <v>1</v>
      </c>
      <c r="K1656" s="3">
        <f>IFERROR(__xludf.DUMMYFUNCTION("IF(REGEXMATCH(I1656,""(?i)literary society""),1,0)"),0.0)</f>
        <v>0</v>
      </c>
      <c r="L1656" s="3">
        <f>IFERROR(__xludf.DUMMYFUNCTION("IF(REGEXMATCH(I1656,""(?i)robotics""),1,0)"),0.0)</f>
        <v>0</v>
      </c>
      <c r="M1656" s="3">
        <f>IFERROR(__xludf.DUMMYFUNCTION("IF(REGEXMATCH(I1656,""(?i)coding club""),1,0)"),0.0)</f>
        <v>0</v>
      </c>
      <c r="N1656" s="3">
        <f>IFERROR(__xludf.DUMMYFUNCTION("IF(REGEXMATCH(I1656,""(?i)entrepreneurship cell""),1,0)"),1.0)</f>
        <v>1</v>
      </c>
      <c r="O1656" s="3">
        <f>IFERROR(__xludf.DUMMYFUNCTION("IF(REGEXMATCH(I1656,""(?i)cultural club""),1,0)"),0.0)</f>
        <v>0</v>
      </c>
      <c r="P1656" s="3">
        <f>IFERROR(__xludf.DUMMYFUNCTION("IF(REGEXMATCH(I1656,""(?i)sports club""),1,0)"),0.0)</f>
        <v>0</v>
      </c>
      <c r="Q1656" s="3" t="s">
        <v>1149</v>
      </c>
      <c r="R1656" s="3">
        <f>IFERROR(__xludf.DUMMYFUNCTION("COUNTA(SPLIT(Q1656,"",""))"),2.0)</f>
        <v>2</v>
      </c>
      <c r="S1656" s="3">
        <f>IFERROR(__xludf.DUMMYFUNCTION("IF(REGEXMATCH(Q1656,""(?i)c\+\+""),1,0)"),1.0)</f>
        <v>1</v>
      </c>
      <c r="T1656" s="3">
        <f>IFERROR(__xludf.DUMMYFUNCTION("IF(REGEXMATCH(Q1656,""(?i)machine learning""),1,0)"),0.0)</f>
        <v>0</v>
      </c>
      <c r="U1656" s="3">
        <f>IFERROR(__xludf.DUMMYFUNCTION("IF(REGEXMATCH(Q1656,""(?i)python""),1,0)"),1.0)</f>
        <v>1</v>
      </c>
      <c r="V1656" s="3">
        <f>IFERROR(__xludf.DUMMYFUNCTION("IF(REGEXMATCH(Q1656,""(?i)java""),1,0)"),0.0)</f>
        <v>0</v>
      </c>
      <c r="W1656" s="3">
        <f>IFERROR(__xludf.DUMMYFUNCTION("IF(REGEXMATCH(Q1656,""(?i)sql""),1,0)"),0.0)</f>
        <v>0</v>
      </c>
      <c r="X1656" s="3">
        <f>IFERROR(__xludf.DUMMYFUNCTION("IF(REGEXMATCH(Q1656,""(?i)web development""),1,0)"),0.0)</f>
        <v>0</v>
      </c>
      <c r="Y1656" s="3">
        <f>IFERROR(__xludf.DUMMYFUNCTION("IF(REGEXMATCH(Q1656,""(?i)data science""),1,0)"),0.0)</f>
        <v>0</v>
      </c>
      <c r="Z1656" s="3" t="s">
        <v>45</v>
      </c>
      <c r="AA1656" s="3" t="s">
        <v>46</v>
      </c>
      <c r="AB1656" s="3" t="s">
        <v>47</v>
      </c>
      <c r="AC1656" s="3" t="s">
        <v>48</v>
      </c>
      <c r="AD1656" s="3">
        <v>0.0</v>
      </c>
      <c r="AE1656" s="3" t="s">
        <v>49</v>
      </c>
      <c r="AF1656" s="3">
        <v>8.3</v>
      </c>
      <c r="AG1656" s="3">
        <v>8.56</v>
      </c>
      <c r="AH1656" s="3">
        <v>7.03</v>
      </c>
      <c r="AI1656" s="3">
        <v>6.25</v>
      </c>
      <c r="AJ1656" s="3">
        <v>7.46</v>
      </c>
      <c r="AK1656" s="3">
        <v>6.32</v>
      </c>
      <c r="AL1656" s="3">
        <v>9.01</v>
      </c>
      <c r="AM1656" s="3">
        <v>7.14</v>
      </c>
    </row>
    <row r="1657">
      <c r="A1657" s="3" t="s">
        <v>3321</v>
      </c>
      <c r="B1657" s="3" t="s">
        <v>127</v>
      </c>
      <c r="C1657" s="4">
        <v>23.0</v>
      </c>
      <c r="D1657" s="3" t="s">
        <v>58</v>
      </c>
      <c r="E1657" s="3" t="s">
        <v>59</v>
      </c>
      <c r="F1657" s="5">
        <v>7.11</v>
      </c>
      <c r="G1657" s="3">
        <v>1.0</v>
      </c>
      <c r="H1657" s="5">
        <v>86.15</v>
      </c>
      <c r="I1657" s="3" t="s">
        <v>1323</v>
      </c>
      <c r="J1657" s="3">
        <f>IFERROR(__xludf.DUMMYFUNCTION("COUNTA(SPLIT(I1657,"",""))"),3.0)</f>
        <v>3</v>
      </c>
      <c r="K1657" s="3">
        <f>IFERROR(__xludf.DUMMYFUNCTION("IF(REGEXMATCH(I1657,""(?i)literary society""),1,0)"),1.0)</f>
        <v>1</v>
      </c>
      <c r="L1657" s="3">
        <f>IFERROR(__xludf.DUMMYFUNCTION("IF(REGEXMATCH(I1657,""(?i)robotics""),1,0)"),1.0)</f>
        <v>1</v>
      </c>
      <c r="M1657" s="3">
        <f>IFERROR(__xludf.DUMMYFUNCTION("IF(REGEXMATCH(I1657,""(?i)coding club""),1,0)"),1.0)</f>
        <v>1</v>
      </c>
      <c r="N1657" s="3">
        <f>IFERROR(__xludf.DUMMYFUNCTION("IF(REGEXMATCH(I1657,""(?i)entrepreneurship cell""),1,0)"),0.0)</f>
        <v>0</v>
      </c>
      <c r="O1657" s="3">
        <f>IFERROR(__xludf.DUMMYFUNCTION("IF(REGEXMATCH(I1657,""(?i)cultural club""),1,0)"),0.0)</f>
        <v>0</v>
      </c>
      <c r="P1657" s="3">
        <f>IFERROR(__xludf.DUMMYFUNCTION("IF(REGEXMATCH(I1657,""(?i)sports club""),1,0)"),0.0)</f>
        <v>0</v>
      </c>
      <c r="Q1657" s="3" t="s">
        <v>360</v>
      </c>
      <c r="R1657" s="3">
        <f>IFERROR(__xludf.DUMMYFUNCTION("COUNTA(SPLIT(Q1657,"",""))"),2.0)</f>
        <v>2</v>
      </c>
      <c r="S1657" s="3">
        <f>IFERROR(__xludf.DUMMYFUNCTION("IF(REGEXMATCH(Q1657,""(?i)c\+\+""),1,0)"),0.0)</f>
        <v>0</v>
      </c>
      <c r="T1657" s="3">
        <f>IFERROR(__xludf.DUMMYFUNCTION("IF(REGEXMATCH(Q1657,""(?i)machine learning""),1,0)"),1.0)</f>
        <v>1</v>
      </c>
      <c r="U1657" s="3">
        <f>IFERROR(__xludf.DUMMYFUNCTION("IF(REGEXMATCH(Q1657,""(?i)python""),1,0)"),0.0)</f>
        <v>0</v>
      </c>
      <c r="V1657" s="3">
        <f>IFERROR(__xludf.DUMMYFUNCTION("IF(REGEXMATCH(Q1657,""(?i)java""),1,0)"),0.0)</f>
        <v>0</v>
      </c>
      <c r="W1657" s="3">
        <f>IFERROR(__xludf.DUMMYFUNCTION("IF(REGEXMATCH(Q1657,""(?i)sql""),1,0)"),0.0)</f>
        <v>0</v>
      </c>
      <c r="X1657" s="3">
        <f>IFERROR(__xludf.DUMMYFUNCTION("IF(REGEXMATCH(Q1657,""(?i)web development""),1,0)"),0.0)</f>
        <v>0</v>
      </c>
      <c r="Y1657" s="3">
        <f>IFERROR(__xludf.DUMMYFUNCTION("IF(REGEXMATCH(Q1657,""(?i)data science""),1,0)"),1.0)</f>
        <v>1</v>
      </c>
      <c r="Z1657" s="3" t="s">
        <v>55</v>
      </c>
      <c r="AA1657" s="3" t="s">
        <v>48</v>
      </c>
      <c r="AB1657" s="3" t="s">
        <v>66</v>
      </c>
      <c r="AC1657" s="3" t="s">
        <v>46</v>
      </c>
      <c r="AD1657" s="3">
        <v>8.95</v>
      </c>
      <c r="AE1657" s="3" t="s">
        <v>72</v>
      </c>
      <c r="AF1657" s="3">
        <v>8.48</v>
      </c>
      <c r="AG1657" s="3">
        <v>6.21</v>
      </c>
      <c r="AH1657" s="3">
        <v>7.67</v>
      </c>
      <c r="AI1657" s="3">
        <v>7.07</v>
      </c>
      <c r="AJ1657" s="3">
        <v>6.58</v>
      </c>
      <c r="AK1657" s="3">
        <v>6.74</v>
      </c>
      <c r="AL1657" s="3">
        <v>8.58</v>
      </c>
      <c r="AM1657" s="3">
        <v>5.55</v>
      </c>
    </row>
    <row r="1658">
      <c r="A1658" s="3" t="s">
        <v>3322</v>
      </c>
      <c r="B1658" s="3" t="s">
        <v>127</v>
      </c>
      <c r="C1658" s="4">
        <v>21.0</v>
      </c>
      <c r="D1658" s="3" t="s">
        <v>58</v>
      </c>
      <c r="E1658" s="3" t="s">
        <v>92</v>
      </c>
      <c r="F1658" s="5">
        <v>7.49</v>
      </c>
      <c r="G1658" s="3">
        <v>0.0</v>
      </c>
      <c r="H1658" s="5">
        <v>94.13</v>
      </c>
      <c r="I1658" s="3" t="s">
        <v>141</v>
      </c>
      <c r="J1658" s="3">
        <f>IFERROR(__xludf.DUMMYFUNCTION("COUNTA(SPLIT(I1658,"",""))"),3.0)</f>
        <v>3</v>
      </c>
      <c r="K1658" s="3">
        <f>IFERROR(__xludf.DUMMYFUNCTION("IF(REGEXMATCH(I1658,""(?i)literary society""),1,0)"),0.0)</f>
        <v>0</v>
      </c>
      <c r="L1658" s="3">
        <f>IFERROR(__xludf.DUMMYFUNCTION("IF(REGEXMATCH(I1658,""(?i)robotics""),1,0)"),0.0)</f>
        <v>0</v>
      </c>
      <c r="M1658" s="3">
        <f>IFERROR(__xludf.DUMMYFUNCTION("IF(REGEXMATCH(I1658,""(?i)coding club""),1,0)"),1.0)</f>
        <v>1</v>
      </c>
      <c r="N1658" s="3">
        <f>IFERROR(__xludf.DUMMYFUNCTION("IF(REGEXMATCH(I1658,""(?i)entrepreneurship cell""),1,0)"),1.0)</f>
        <v>1</v>
      </c>
      <c r="O1658" s="3">
        <f>IFERROR(__xludf.DUMMYFUNCTION("IF(REGEXMATCH(I1658,""(?i)cultural club""),1,0)"),1.0)</f>
        <v>1</v>
      </c>
      <c r="P1658" s="3">
        <f>IFERROR(__xludf.DUMMYFUNCTION("IF(REGEXMATCH(I1658,""(?i)sports club""),1,0)"),0.0)</f>
        <v>0</v>
      </c>
      <c r="Q1658" s="3" t="s">
        <v>134</v>
      </c>
      <c r="R1658" s="3">
        <f>IFERROR(__xludf.DUMMYFUNCTION("COUNTA(SPLIT(Q1658,"",""))"),3.0)</f>
        <v>3</v>
      </c>
      <c r="S1658" s="3">
        <f>IFERROR(__xludf.DUMMYFUNCTION("IF(REGEXMATCH(Q1658,""(?i)c\+\+""),1,0)"),1.0)</f>
        <v>1</v>
      </c>
      <c r="T1658" s="3">
        <f>IFERROR(__xludf.DUMMYFUNCTION("IF(REGEXMATCH(Q1658,""(?i)machine learning""),1,0)"),0.0)</f>
        <v>0</v>
      </c>
      <c r="U1658" s="3">
        <f>IFERROR(__xludf.DUMMYFUNCTION("IF(REGEXMATCH(Q1658,""(?i)python""),1,0)"),0.0)</f>
        <v>0</v>
      </c>
      <c r="V1658" s="3">
        <f>IFERROR(__xludf.DUMMYFUNCTION("IF(REGEXMATCH(Q1658,""(?i)java""),1,0)"),0.0)</f>
        <v>0</v>
      </c>
      <c r="W1658" s="3">
        <f>IFERROR(__xludf.DUMMYFUNCTION("IF(REGEXMATCH(Q1658,""(?i)sql""),1,0)"),1.0)</f>
        <v>1</v>
      </c>
      <c r="X1658" s="3">
        <f>IFERROR(__xludf.DUMMYFUNCTION("IF(REGEXMATCH(Q1658,""(?i)web development""),1,0)"),1.0)</f>
        <v>1</v>
      </c>
      <c r="Y1658" s="3">
        <f>IFERROR(__xludf.DUMMYFUNCTION("IF(REGEXMATCH(Q1658,""(?i)data science""),1,0)"),0.0)</f>
        <v>0</v>
      </c>
      <c r="Z1658" s="3" t="s">
        <v>55</v>
      </c>
      <c r="AA1658" s="3" t="s">
        <v>48</v>
      </c>
      <c r="AB1658" s="3" t="s">
        <v>66</v>
      </c>
      <c r="AC1658" s="3" t="s">
        <v>85</v>
      </c>
      <c r="AD1658" s="3">
        <v>8.58</v>
      </c>
      <c r="AE1658" s="3" t="s">
        <v>72</v>
      </c>
      <c r="AF1658" s="3">
        <v>6.64</v>
      </c>
      <c r="AG1658" s="3">
        <v>9.5</v>
      </c>
      <c r="AH1658" s="3">
        <v>7.78</v>
      </c>
      <c r="AI1658" s="3">
        <v>7.08</v>
      </c>
      <c r="AJ1658" s="3">
        <v>7.31</v>
      </c>
      <c r="AK1658" s="3">
        <v>7.41</v>
      </c>
      <c r="AL1658" s="3">
        <v>7.44</v>
      </c>
      <c r="AM1658" s="3">
        <v>6.76</v>
      </c>
    </row>
    <row r="1659">
      <c r="A1659" s="3" t="s">
        <v>3323</v>
      </c>
      <c r="B1659" s="3" t="s">
        <v>3324</v>
      </c>
      <c r="C1659" s="4">
        <v>23.0</v>
      </c>
      <c r="D1659" s="3" t="s">
        <v>41</v>
      </c>
      <c r="E1659" s="3" t="s">
        <v>82</v>
      </c>
      <c r="F1659" s="5">
        <v>6.67</v>
      </c>
      <c r="G1659" s="3">
        <v>0.0</v>
      </c>
      <c r="H1659" s="5">
        <v>97.72</v>
      </c>
      <c r="I1659" s="3" t="s">
        <v>83</v>
      </c>
      <c r="J1659" s="3">
        <f>IFERROR(__xludf.DUMMYFUNCTION("COUNTA(SPLIT(I1659,"",""))"),3.0)</f>
        <v>3</v>
      </c>
      <c r="K1659" s="3">
        <f>IFERROR(__xludf.DUMMYFUNCTION("IF(REGEXMATCH(I1659,""(?i)literary society""),1,0)"),1.0)</f>
        <v>1</v>
      </c>
      <c r="L1659" s="3">
        <f>IFERROR(__xludf.DUMMYFUNCTION("IF(REGEXMATCH(I1659,""(?i)robotics""),1,0)"),0.0)</f>
        <v>0</v>
      </c>
      <c r="M1659" s="3">
        <f>IFERROR(__xludf.DUMMYFUNCTION("IF(REGEXMATCH(I1659,""(?i)coding club""),1,0)"),0.0)</f>
        <v>0</v>
      </c>
      <c r="N1659" s="3">
        <f>IFERROR(__xludf.DUMMYFUNCTION("IF(REGEXMATCH(I1659,""(?i)entrepreneurship cell""),1,0)"),0.0)</f>
        <v>0</v>
      </c>
      <c r="O1659" s="3">
        <f>IFERROR(__xludf.DUMMYFUNCTION("IF(REGEXMATCH(I1659,""(?i)cultural club""),1,0)"),1.0)</f>
        <v>1</v>
      </c>
      <c r="P1659" s="3">
        <f>IFERROR(__xludf.DUMMYFUNCTION("IF(REGEXMATCH(I1659,""(?i)sports club""),1,0)"),1.0)</f>
        <v>1</v>
      </c>
      <c r="Q1659" s="3" t="s">
        <v>84</v>
      </c>
      <c r="R1659" s="3">
        <f>IFERROR(__xludf.DUMMYFUNCTION("COUNTA(SPLIT(Q1659,"",""))"),5.0)</f>
        <v>5</v>
      </c>
      <c r="S1659" s="3">
        <f>IFERROR(__xludf.DUMMYFUNCTION("IF(REGEXMATCH(Q1659,""(?i)c\+\+""),1,0)"),1.0)</f>
        <v>1</v>
      </c>
      <c r="T1659" s="3">
        <f>IFERROR(__xludf.DUMMYFUNCTION("IF(REGEXMATCH(Q1659,""(?i)machine learning""),1,0)"),0.0)</f>
        <v>0</v>
      </c>
      <c r="U1659" s="3">
        <f>IFERROR(__xludf.DUMMYFUNCTION("IF(REGEXMATCH(Q1659,""(?i)python""),1,0)"),1.0)</f>
        <v>1</v>
      </c>
      <c r="V1659" s="3">
        <f>IFERROR(__xludf.DUMMYFUNCTION("IF(REGEXMATCH(Q1659,""(?i)java""),1,0)"),1.0)</f>
        <v>1</v>
      </c>
      <c r="W1659" s="3">
        <f>IFERROR(__xludf.DUMMYFUNCTION("IF(REGEXMATCH(Q1659,""(?i)sql""),1,0)"),1.0)</f>
        <v>1</v>
      </c>
      <c r="X1659" s="3">
        <f>IFERROR(__xludf.DUMMYFUNCTION("IF(REGEXMATCH(Q1659,""(?i)web development""),1,0)"),1.0)</f>
        <v>1</v>
      </c>
      <c r="Y1659" s="3">
        <f>IFERROR(__xludf.DUMMYFUNCTION("IF(REGEXMATCH(Q1659,""(?i)data science""),1,0)"),0.0)</f>
        <v>0</v>
      </c>
      <c r="Z1659" s="3" t="s">
        <v>45</v>
      </c>
      <c r="AA1659" s="3" t="s">
        <v>85</v>
      </c>
      <c r="AB1659" s="3" t="s">
        <v>66</v>
      </c>
      <c r="AC1659" s="3" t="s">
        <v>72</v>
      </c>
      <c r="AD1659" s="3">
        <v>8.49</v>
      </c>
      <c r="AE1659" s="3" t="s">
        <v>72</v>
      </c>
      <c r="AF1659" s="3">
        <v>6.74</v>
      </c>
      <c r="AG1659" s="3">
        <v>6.63</v>
      </c>
      <c r="AH1659" s="3">
        <v>8.27</v>
      </c>
      <c r="AI1659" s="3">
        <v>6.71</v>
      </c>
      <c r="AJ1659" s="3">
        <v>4.34</v>
      </c>
      <c r="AK1659" s="3">
        <v>7.35</v>
      </c>
      <c r="AL1659" s="3">
        <v>6.6</v>
      </c>
      <c r="AM1659" s="3">
        <v>6.71</v>
      </c>
    </row>
    <row r="1660">
      <c r="A1660" s="3" t="s">
        <v>3325</v>
      </c>
      <c r="B1660" s="3" t="s">
        <v>91</v>
      </c>
      <c r="C1660" s="4">
        <v>22.0</v>
      </c>
      <c r="D1660" s="3" t="s">
        <v>41</v>
      </c>
      <c r="E1660" s="3" t="s">
        <v>59</v>
      </c>
      <c r="F1660" s="5">
        <v>7.0</v>
      </c>
      <c r="G1660" s="3">
        <v>0.0</v>
      </c>
      <c r="H1660" s="5">
        <v>72.98</v>
      </c>
      <c r="I1660" s="3" t="s">
        <v>1422</v>
      </c>
      <c r="J1660" s="3">
        <f>IFERROR(__xludf.DUMMYFUNCTION("COUNTA(SPLIT(I1660,"",""))"),3.0)</f>
        <v>3</v>
      </c>
      <c r="K1660" s="3">
        <f>IFERROR(__xludf.DUMMYFUNCTION("IF(REGEXMATCH(I1660,""(?i)literary society""),1,0)"),1.0)</f>
        <v>1</v>
      </c>
      <c r="L1660" s="3">
        <f>IFERROR(__xludf.DUMMYFUNCTION("IF(REGEXMATCH(I1660,""(?i)robotics""),1,0)"),0.0)</f>
        <v>0</v>
      </c>
      <c r="M1660" s="3">
        <f>IFERROR(__xludf.DUMMYFUNCTION("IF(REGEXMATCH(I1660,""(?i)coding club""),1,0)"),1.0)</f>
        <v>1</v>
      </c>
      <c r="N1660" s="3">
        <f>IFERROR(__xludf.DUMMYFUNCTION("IF(REGEXMATCH(I1660,""(?i)entrepreneurship cell""),1,0)"),0.0)</f>
        <v>0</v>
      </c>
      <c r="O1660" s="3">
        <f>IFERROR(__xludf.DUMMYFUNCTION("IF(REGEXMATCH(I1660,""(?i)cultural club""),1,0)"),1.0)</f>
        <v>1</v>
      </c>
      <c r="P1660" s="3">
        <f>IFERROR(__xludf.DUMMYFUNCTION("IF(REGEXMATCH(I1660,""(?i)sports club""),1,0)"),0.0)</f>
        <v>0</v>
      </c>
      <c r="Q1660" s="3" t="s">
        <v>1423</v>
      </c>
      <c r="R1660" s="3">
        <f>IFERROR(__xludf.DUMMYFUNCTION("COUNTA(SPLIT(Q1660,"",""))"),5.0)</f>
        <v>5</v>
      </c>
      <c r="S1660" s="3">
        <f>IFERROR(__xludf.DUMMYFUNCTION("IF(REGEXMATCH(Q1660,""(?i)c\+\+""),1,0)"),1.0)</f>
        <v>1</v>
      </c>
      <c r="T1660" s="3">
        <f>IFERROR(__xludf.DUMMYFUNCTION("IF(REGEXMATCH(Q1660,""(?i)machine learning""),1,0)"),0.0)</f>
        <v>0</v>
      </c>
      <c r="U1660" s="3">
        <f>IFERROR(__xludf.DUMMYFUNCTION("IF(REGEXMATCH(Q1660,""(?i)python""),1,0)"),1.0)</f>
        <v>1</v>
      </c>
      <c r="V1660" s="3">
        <f>IFERROR(__xludf.DUMMYFUNCTION("IF(REGEXMATCH(Q1660,""(?i)java""),1,0)"),0.0)</f>
        <v>0</v>
      </c>
      <c r="W1660" s="3">
        <f>IFERROR(__xludf.DUMMYFUNCTION("IF(REGEXMATCH(Q1660,""(?i)sql""),1,0)"),1.0)</f>
        <v>1</v>
      </c>
      <c r="X1660" s="3">
        <f>IFERROR(__xludf.DUMMYFUNCTION("IF(REGEXMATCH(Q1660,""(?i)web development""),1,0)"),1.0)</f>
        <v>1</v>
      </c>
      <c r="Y1660" s="3">
        <f>IFERROR(__xludf.DUMMYFUNCTION("IF(REGEXMATCH(Q1660,""(?i)data science""),1,0)"),1.0)</f>
        <v>1</v>
      </c>
      <c r="Z1660" s="3" t="s">
        <v>45</v>
      </c>
      <c r="AA1660" s="3" t="s">
        <v>98</v>
      </c>
      <c r="AB1660" s="3" t="s">
        <v>47</v>
      </c>
      <c r="AC1660" s="3" t="s">
        <v>48</v>
      </c>
      <c r="AD1660" s="3">
        <v>0.0</v>
      </c>
      <c r="AE1660" s="3" t="s">
        <v>49</v>
      </c>
      <c r="AF1660" s="3">
        <v>7.86</v>
      </c>
      <c r="AG1660" s="3">
        <v>7.15</v>
      </c>
      <c r="AH1660" s="3">
        <v>7.09</v>
      </c>
      <c r="AI1660" s="3">
        <v>5.95</v>
      </c>
      <c r="AJ1660" s="3">
        <v>6.77</v>
      </c>
      <c r="AK1660" s="3">
        <v>7.97</v>
      </c>
      <c r="AL1660" s="3">
        <v>6.22</v>
      </c>
      <c r="AM1660" s="3">
        <v>6.97</v>
      </c>
    </row>
    <row r="1661">
      <c r="A1661" s="3" t="s">
        <v>3326</v>
      </c>
      <c r="B1661" s="3" t="s">
        <v>190</v>
      </c>
      <c r="C1661" s="4">
        <v>18.0</v>
      </c>
      <c r="D1661" s="3" t="s">
        <v>58</v>
      </c>
      <c r="E1661" s="3" t="s">
        <v>82</v>
      </c>
      <c r="F1661" s="5">
        <v>7.02</v>
      </c>
      <c r="G1661" s="3">
        <v>1.0</v>
      </c>
      <c r="H1661" s="5">
        <v>60.53</v>
      </c>
      <c r="I1661" s="3" t="s">
        <v>43</v>
      </c>
      <c r="J1661" s="3">
        <f>IFERROR(__xludf.DUMMYFUNCTION("COUNTA(SPLIT(I1661,"",""))"),2.0)</f>
        <v>2</v>
      </c>
      <c r="K1661" s="3">
        <f>IFERROR(__xludf.DUMMYFUNCTION("IF(REGEXMATCH(I1661,""(?i)literary society""),1,0)"),1.0)</f>
        <v>1</v>
      </c>
      <c r="L1661" s="3">
        <f>IFERROR(__xludf.DUMMYFUNCTION("IF(REGEXMATCH(I1661,""(?i)robotics""),1,0)"),1.0)</f>
        <v>1</v>
      </c>
      <c r="M1661" s="3">
        <f>IFERROR(__xludf.DUMMYFUNCTION("IF(REGEXMATCH(I1661,""(?i)coding club""),1,0)"),0.0)</f>
        <v>0</v>
      </c>
      <c r="N1661" s="3">
        <f>IFERROR(__xludf.DUMMYFUNCTION("IF(REGEXMATCH(I1661,""(?i)entrepreneurship cell""),1,0)"),0.0)</f>
        <v>0</v>
      </c>
      <c r="O1661" s="3">
        <f>IFERROR(__xludf.DUMMYFUNCTION("IF(REGEXMATCH(I1661,""(?i)cultural club""),1,0)"),0.0)</f>
        <v>0</v>
      </c>
      <c r="P1661" s="3">
        <f>IFERROR(__xludf.DUMMYFUNCTION("IF(REGEXMATCH(I1661,""(?i)sports club""),1,0)"),0.0)</f>
        <v>0</v>
      </c>
      <c r="Q1661" s="3" t="s">
        <v>560</v>
      </c>
      <c r="R1661" s="3">
        <f>IFERROR(__xludf.DUMMYFUNCTION("COUNTA(SPLIT(Q1661,"",""))"),5.0)</f>
        <v>5</v>
      </c>
      <c r="S1661" s="3">
        <f>IFERROR(__xludf.DUMMYFUNCTION("IF(REGEXMATCH(Q1661,""(?i)c\+\+""),1,0)"),1.0)</f>
        <v>1</v>
      </c>
      <c r="T1661" s="3">
        <f>IFERROR(__xludf.DUMMYFUNCTION("IF(REGEXMATCH(Q1661,""(?i)machine learning""),1,0)"),0.0)</f>
        <v>0</v>
      </c>
      <c r="U1661" s="3">
        <f>IFERROR(__xludf.DUMMYFUNCTION("IF(REGEXMATCH(Q1661,""(?i)python""),1,0)"),1.0)</f>
        <v>1</v>
      </c>
      <c r="V1661" s="3">
        <f>IFERROR(__xludf.DUMMYFUNCTION("IF(REGEXMATCH(Q1661,""(?i)java""),1,0)"),1.0)</f>
        <v>1</v>
      </c>
      <c r="W1661" s="3">
        <f>IFERROR(__xludf.DUMMYFUNCTION("IF(REGEXMATCH(Q1661,""(?i)sql""),1,0)"),0.0)</f>
        <v>0</v>
      </c>
      <c r="X1661" s="3">
        <f>IFERROR(__xludf.DUMMYFUNCTION("IF(REGEXMATCH(Q1661,""(?i)web development""),1,0)"),1.0)</f>
        <v>1</v>
      </c>
      <c r="Y1661" s="3">
        <f>IFERROR(__xludf.DUMMYFUNCTION("IF(REGEXMATCH(Q1661,""(?i)data science""),1,0)"),1.0)</f>
        <v>1</v>
      </c>
      <c r="Z1661" s="3" t="s">
        <v>55</v>
      </c>
      <c r="AA1661" s="3" t="s">
        <v>48</v>
      </c>
      <c r="AB1661" s="3" t="s">
        <v>47</v>
      </c>
      <c r="AC1661" s="3" t="s">
        <v>48</v>
      </c>
      <c r="AD1661" s="3">
        <v>0.0</v>
      </c>
      <c r="AE1661" s="3" t="s">
        <v>49</v>
      </c>
      <c r="AF1661" s="3">
        <v>8.06</v>
      </c>
      <c r="AG1661" s="3">
        <v>6.9</v>
      </c>
      <c r="AH1661" s="3">
        <v>6.65</v>
      </c>
      <c r="AI1661" s="3">
        <v>6.73</v>
      </c>
      <c r="AJ1661" s="3">
        <v>7.27</v>
      </c>
      <c r="AK1661" s="3">
        <v>5.19</v>
      </c>
      <c r="AL1661" s="3">
        <v>8.33</v>
      </c>
      <c r="AM1661" s="3">
        <v>7.04</v>
      </c>
    </row>
    <row r="1662">
      <c r="A1662" s="3" t="s">
        <v>3327</v>
      </c>
      <c r="B1662" s="3" t="s">
        <v>81</v>
      </c>
      <c r="C1662" s="4">
        <v>20.0</v>
      </c>
      <c r="D1662" s="3" t="s">
        <v>41</v>
      </c>
      <c r="E1662" s="3" t="s">
        <v>59</v>
      </c>
      <c r="F1662" s="5">
        <v>7.5</v>
      </c>
      <c r="G1662" s="3">
        <v>1.0</v>
      </c>
      <c r="H1662" s="5">
        <v>60.72</v>
      </c>
      <c r="I1662" s="3" t="s">
        <v>220</v>
      </c>
      <c r="J1662" s="3">
        <f>IFERROR(__xludf.DUMMYFUNCTION("COUNTA(SPLIT(I1662,"",""))"),3.0)</f>
        <v>3</v>
      </c>
      <c r="K1662" s="3">
        <f>IFERROR(__xludf.DUMMYFUNCTION("IF(REGEXMATCH(I1662,""(?i)literary society""),1,0)"),1.0)</f>
        <v>1</v>
      </c>
      <c r="L1662" s="3">
        <f>IFERROR(__xludf.DUMMYFUNCTION("IF(REGEXMATCH(I1662,""(?i)robotics""),1,0)"),1.0)</f>
        <v>1</v>
      </c>
      <c r="M1662" s="3">
        <f>IFERROR(__xludf.DUMMYFUNCTION("IF(REGEXMATCH(I1662,""(?i)coding club""),1,0)"),0.0)</f>
        <v>0</v>
      </c>
      <c r="N1662" s="3">
        <f>IFERROR(__xludf.DUMMYFUNCTION("IF(REGEXMATCH(I1662,""(?i)entrepreneurship cell""),1,0)"),0.0)</f>
        <v>0</v>
      </c>
      <c r="O1662" s="3">
        <f>IFERROR(__xludf.DUMMYFUNCTION("IF(REGEXMATCH(I1662,""(?i)cultural club""),1,0)"),0.0)</f>
        <v>0</v>
      </c>
      <c r="P1662" s="3">
        <f>IFERROR(__xludf.DUMMYFUNCTION("IF(REGEXMATCH(I1662,""(?i)sports club""),1,0)"),1.0)</f>
        <v>1</v>
      </c>
      <c r="Q1662" s="3" t="s">
        <v>430</v>
      </c>
      <c r="R1662" s="3">
        <f>IFERROR(__xludf.DUMMYFUNCTION("COUNTA(SPLIT(Q1662,"",""))"),4.0)</f>
        <v>4</v>
      </c>
      <c r="S1662" s="3">
        <f>IFERROR(__xludf.DUMMYFUNCTION("IF(REGEXMATCH(Q1662,""(?i)c\+\+""),1,0)"),1.0)</f>
        <v>1</v>
      </c>
      <c r="T1662" s="3">
        <f>IFERROR(__xludf.DUMMYFUNCTION("IF(REGEXMATCH(Q1662,""(?i)machine learning""),1,0)"),1.0)</f>
        <v>1</v>
      </c>
      <c r="U1662" s="3">
        <f>IFERROR(__xludf.DUMMYFUNCTION("IF(REGEXMATCH(Q1662,""(?i)python""),1,0)"),0.0)</f>
        <v>0</v>
      </c>
      <c r="V1662" s="3">
        <f>IFERROR(__xludf.DUMMYFUNCTION("IF(REGEXMATCH(Q1662,""(?i)java""),1,0)"),0.0)</f>
        <v>0</v>
      </c>
      <c r="W1662" s="3">
        <f>IFERROR(__xludf.DUMMYFUNCTION("IF(REGEXMATCH(Q1662,""(?i)sql""),1,0)"),1.0)</f>
        <v>1</v>
      </c>
      <c r="X1662" s="3">
        <f>IFERROR(__xludf.DUMMYFUNCTION("IF(REGEXMATCH(Q1662,""(?i)web development""),1,0)"),0.0)</f>
        <v>0</v>
      </c>
      <c r="Y1662" s="3">
        <f>IFERROR(__xludf.DUMMYFUNCTION("IF(REGEXMATCH(Q1662,""(?i)data science""),1,0)"),1.0)</f>
        <v>1</v>
      </c>
      <c r="Z1662" s="3" t="s">
        <v>55</v>
      </c>
      <c r="AA1662" s="3" t="s">
        <v>48</v>
      </c>
      <c r="AB1662" s="3" t="s">
        <v>66</v>
      </c>
      <c r="AC1662" s="3" t="s">
        <v>61</v>
      </c>
      <c r="AD1662" s="3">
        <v>18.86</v>
      </c>
      <c r="AE1662" s="3" t="s">
        <v>106</v>
      </c>
      <c r="AF1662" s="3">
        <v>7.73</v>
      </c>
      <c r="AG1662" s="3">
        <v>8.44</v>
      </c>
      <c r="AH1662" s="3">
        <v>6.39</v>
      </c>
      <c r="AI1662" s="3">
        <v>7.78</v>
      </c>
      <c r="AJ1662" s="3">
        <v>6.29</v>
      </c>
      <c r="AK1662" s="3">
        <v>9.12</v>
      </c>
      <c r="AL1662" s="3">
        <v>6.59</v>
      </c>
      <c r="AM1662" s="3">
        <v>7.64</v>
      </c>
    </row>
    <row r="1663">
      <c r="A1663" s="3" t="s">
        <v>3328</v>
      </c>
      <c r="B1663" s="3" t="s">
        <v>3329</v>
      </c>
      <c r="C1663" s="4">
        <v>18.0</v>
      </c>
      <c r="D1663" s="3" t="s">
        <v>58</v>
      </c>
      <c r="E1663" s="3" t="s">
        <v>70</v>
      </c>
      <c r="F1663" s="5">
        <v>7.45</v>
      </c>
      <c r="G1663" s="3">
        <v>2.0</v>
      </c>
      <c r="H1663" s="5">
        <v>62.54</v>
      </c>
      <c r="I1663" s="3" t="s">
        <v>424</v>
      </c>
      <c r="J1663" s="3">
        <f>IFERROR(__xludf.DUMMYFUNCTION("COUNTA(SPLIT(I1663,"",""))"),3.0)</f>
        <v>3</v>
      </c>
      <c r="K1663" s="3">
        <f>IFERROR(__xludf.DUMMYFUNCTION("IF(REGEXMATCH(I1663,""(?i)literary society""),1,0)"),0.0)</f>
        <v>0</v>
      </c>
      <c r="L1663" s="3">
        <f>IFERROR(__xludf.DUMMYFUNCTION("IF(REGEXMATCH(I1663,""(?i)robotics""),1,0)"),1.0)</f>
        <v>1</v>
      </c>
      <c r="M1663" s="3">
        <f>IFERROR(__xludf.DUMMYFUNCTION("IF(REGEXMATCH(I1663,""(?i)coding club""),1,0)"),0.0)</f>
        <v>0</v>
      </c>
      <c r="N1663" s="3">
        <f>IFERROR(__xludf.DUMMYFUNCTION("IF(REGEXMATCH(I1663,""(?i)entrepreneurship cell""),1,0)"),0.0)</f>
        <v>0</v>
      </c>
      <c r="O1663" s="3">
        <f>IFERROR(__xludf.DUMMYFUNCTION("IF(REGEXMATCH(I1663,""(?i)cultural club""),1,0)"),1.0)</f>
        <v>1</v>
      </c>
      <c r="P1663" s="3">
        <f>IFERROR(__xludf.DUMMYFUNCTION("IF(REGEXMATCH(I1663,""(?i)sports club""),1,0)"),1.0)</f>
        <v>1</v>
      </c>
      <c r="Q1663" s="3" t="s">
        <v>1019</v>
      </c>
      <c r="R1663" s="3">
        <f>IFERROR(__xludf.DUMMYFUNCTION("COUNTA(SPLIT(Q1663,"",""))"),3.0)</f>
        <v>3</v>
      </c>
      <c r="S1663" s="3">
        <f>IFERROR(__xludf.DUMMYFUNCTION("IF(REGEXMATCH(Q1663,""(?i)c\+\+""),1,0)"),0.0)</f>
        <v>0</v>
      </c>
      <c r="T1663" s="3">
        <f>IFERROR(__xludf.DUMMYFUNCTION("IF(REGEXMATCH(Q1663,""(?i)machine learning""),1,0)"),1.0)</f>
        <v>1</v>
      </c>
      <c r="U1663" s="3">
        <f>IFERROR(__xludf.DUMMYFUNCTION("IF(REGEXMATCH(Q1663,""(?i)python""),1,0)"),0.0)</f>
        <v>0</v>
      </c>
      <c r="V1663" s="3">
        <f>IFERROR(__xludf.DUMMYFUNCTION("IF(REGEXMATCH(Q1663,""(?i)java""),1,0)"),1.0)</f>
        <v>1</v>
      </c>
      <c r="W1663" s="3">
        <f>IFERROR(__xludf.DUMMYFUNCTION("IF(REGEXMATCH(Q1663,""(?i)sql""),1,0)"),0.0)</f>
        <v>0</v>
      </c>
      <c r="X1663" s="3">
        <f>IFERROR(__xludf.DUMMYFUNCTION("IF(REGEXMATCH(Q1663,""(?i)web development""),1,0)"),1.0)</f>
        <v>1</v>
      </c>
      <c r="Y1663" s="3">
        <f>IFERROR(__xludf.DUMMYFUNCTION("IF(REGEXMATCH(Q1663,""(?i)data science""),1,0)"),0.0)</f>
        <v>0</v>
      </c>
      <c r="Z1663" s="3" t="s">
        <v>45</v>
      </c>
      <c r="AA1663" s="3" t="s">
        <v>98</v>
      </c>
      <c r="AB1663" s="3" t="s">
        <v>47</v>
      </c>
      <c r="AC1663" s="3" t="s">
        <v>48</v>
      </c>
      <c r="AD1663" s="3">
        <v>0.0</v>
      </c>
      <c r="AE1663" s="3" t="s">
        <v>49</v>
      </c>
      <c r="AF1663" s="3">
        <v>8.54</v>
      </c>
      <c r="AG1663" s="3">
        <v>7.09</v>
      </c>
      <c r="AH1663" s="3">
        <v>8.74</v>
      </c>
      <c r="AI1663" s="3">
        <v>9.05</v>
      </c>
      <c r="AJ1663" s="3">
        <v>5.27</v>
      </c>
      <c r="AK1663" s="3">
        <v>7.22</v>
      </c>
      <c r="AL1663" s="3">
        <v>7.09</v>
      </c>
      <c r="AM1663" s="3">
        <v>6.58</v>
      </c>
    </row>
    <row r="1664">
      <c r="A1664" s="3" t="s">
        <v>3330</v>
      </c>
      <c r="B1664" s="3" t="s">
        <v>3331</v>
      </c>
      <c r="C1664" s="4">
        <v>19.0</v>
      </c>
      <c r="D1664" s="3" t="s">
        <v>58</v>
      </c>
      <c r="E1664" s="3" t="s">
        <v>59</v>
      </c>
      <c r="F1664" s="5">
        <v>6.99</v>
      </c>
      <c r="G1664" s="3">
        <v>0.0</v>
      </c>
      <c r="H1664" s="5">
        <v>94.96</v>
      </c>
      <c r="I1664" s="3" t="s">
        <v>14</v>
      </c>
      <c r="J1664" s="3">
        <f>IFERROR(__xludf.DUMMYFUNCTION("COUNTA(SPLIT(I1664,"",""))"),1.0)</f>
        <v>1</v>
      </c>
      <c r="K1664" s="3">
        <f>IFERROR(__xludf.DUMMYFUNCTION("IF(REGEXMATCH(I1664,""(?i)literary society""),1,0)"),0.0)</f>
        <v>0</v>
      </c>
      <c r="L1664" s="3">
        <f>IFERROR(__xludf.DUMMYFUNCTION("IF(REGEXMATCH(I1664,""(?i)robotics""),1,0)"),0.0)</f>
        <v>0</v>
      </c>
      <c r="M1664" s="3">
        <f>IFERROR(__xludf.DUMMYFUNCTION("IF(REGEXMATCH(I1664,""(?i)coding club""),1,0)"),0.0)</f>
        <v>0</v>
      </c>
      <c r="N1664" s="3">
        <f>IFERROR(__xludf.DUMMYFUNCTION("IF(REGEXMATCH(I1664,""(?i)entrepreneurship cell""),1,0)"),0.0)</f>
        <v>0</v>
      </c>
      <c r="O1664" s="3">
        <f>IFERROR(__xludf.DUMMYFUNCTION("IF(REGEXMATCH(I1664,""(?i)cultural club""),1,0)"),1.0)</f>
        <v>1</v>
      </c>
      <c r="P1664" s="3">
        <f>IFERROR(__xludf.DUMMYFUNCTION("IF(REGEXMATCH(I1664,""(?i)sports club""),1,0)"),0.0)</f>
        <v>0</v>
      </c>
      <c r="Q1664" s="3" t="s">
        <v>1307</v>
      </c>
      <c r="R1664" s="3">
        <f>IFERROR(__xludf.DUMMYFUNCTION("COUNTA(SPLIT(Q1664,"",""))"),2.0)</f>
        <v>2</v>
      </c>
      <c r="S1664" s="3">
        <f>IFERROR(__xludf.DUMMYFUNCTION("IF(REGEXMATCH(Q1664,""(?i)c\+\+""),1,0)"),0.0)</f>
        <v>0</v>
      </c>
      <c r="T1664" s="3">
        <f>IFERROR(__xludf.DUMMYFUNCTION("IF(REGEXMATCH(Q1664,""(?i)machine learning""),1,0)"),0.0)</f>
        <v>0</v>
      </c>
      <c r="U1664" s="3">
        <f>IFERROR(__xludf.DUMMYFUNCTION("IF(REGEXMATCH(Q1664,""(?i)python""),1,0)"),0.0)</f>
        <v>0</v>
      </c>
      <c r="V1664" s="3">
        <f>IFERROR(__xludf.DUMMYFUNCTION("IF(REGEXMATCH(Q1664,""(?i)java""),1,0)"),0.0)</f>
        <v>0</v>
      </c>
      <c r="W1664" s="3">
        <f>IFERROR(__xludf.DUMMYFUNCTION("IF(REGEXMATCH(Q1664,""(?i)sql""),1,0)"),1.0)</f>
        <v>1</v>
      </c>
      <c r="X1664" s="3">
        <f>IFERROR(__xludf.DUMMYFUNCTION("IF(REGEXMATCH(Q1664,""(?i)web development""),1,0)"),0.0)</f>
        <v>0</v>
      </c>
      <c r="Y1664" s="3">
        <f>IFERROR(__xludf.DUMMYFUNCTION("IF(REGEXMATCH(Q1664,""(?i)data science""),1,0)"),1.0)</f>
        <v>1</v>
      </c>
      <c r="Z1664" s="3" t="s">
        <v>55</v>
      </c>
      <c r="AA1664" s="3" t="s">
        <v>48</v>
      </c>
      <c r="AB1664" s="3" t="s">
        <v>66</v>
      </c>
      <c r="AC1664" s="3" t="s">
        <v>67</v>
      </c>
      <c r="AD1664" s="3">
        <v>7.24</v>
      </c>
      <c r="AE1664" s="3" t="s">
        <v>72</v>
      </c>
      <c r="AF1664" s="3">
        <v>6.28</v>
      </c>
      <c r="AG1664" s="3">
        <v>6.77</v>
      </c>
      <c r="AH1664" s="3">
        <v>8.18</v>
      </c>
      <c r="AI1664" s="3">
        <v>7.19</v>
      </c>
      <c r="AJ1664" s="3">
        <v>6.47</v>
      </c>
      <c r="AK1664" s="3">
        <v>7.48</v>
      </c>
      <c r="AL1664" s="3">
        <v>5.9</v>
      </c>
      <c r="AM1664" s="3">
        <v>7.68</v>
      </c>
    </row>
    <row r="1665">
      <c r="A1665" s="3" t="s">
        <v>3332</v>
      </c>
      <c r="B1665" s="3" t="s">
        <v>81</v>
      </c>
      <c r="C1665" s="4">
        <v>21.0</v>
      </c>
      <c r="D1665" s="3" t="s">
        <v>41</v>
      </c>
      <c r="E1665" s="3" t="s">
        <v>82</v>
      </c>
      <c r="F1665" s="5">
        <v>6.69</v>
      </c>
      <c r="G1665" s="3">
        <v>1.0</v>
      </c>
      <c r="H1665" s="5">
        <v>61.47</v>
      </c>
      <c r="I1665" s="3" t="s">
        <v>538</v>
      </c>
      <c r="J1665" s="3">
        <f>IFERROR(__xludf.DUMMYFUNCTION("COUNTA(SPLIT(I1665,"",""))"),2.0)</f>
        <v>2</v>
      </c>
      <c r="K1665" s="3">
        <f>IFERROR(__xludf.DUMMYFUNCTION("IF(REGEXMATCH(I1665,""(?i)literary society""),1,0)"),0.0)</f>
        <v>0</v>
      </c>
      <c r="L1665" s="3">
        <f>IFERROR(__xludf.DUMMYFUNCTION("IF(REGEXMATCH(I1665,""(?i)robotics""),1,0)"),1.0)</f>
        <v>1</v>
      </c>
      <c r="M1665" s="3">
        <f>IFERROR(__xludf.DUMMYFUNCTION("IF(REGEXMATCH(I1665,""(?i)coding club""),1,0)"),0.0)</f>
        <v>0</v>
      </c>
      <c r="N1665" s="3">
        <f>IFERROR(__xludf.DUMMYFUNCTION("IF(REGEXMATCH(I1665,""(?i)entrepreneurship cell""),1,0)"),0.0)</f>
        <v>0</v>
      </c>
      <c r="O1665" s="3">
        <f>IFERROR(__xludf.DUMMYFUNCTION("IF(REGEXMATCH(I1665,""(?i)cultural club""),1,0)"),1.0)</f>
        <v>1</v>
      </c>
      <c r="P1665" s="3">
        <f>IFERROR(__xludf.DUMMYFUNCTION("IF(REGEXMATCH(I1665,""(?i)sports club""),1,0)"),0.0)</f>
        <v>0</v>
      </c>
      <c r="Q1665" s="3" t="s">
        <v>44</v>
      </c>
      <c r="R1665" s="3">
        <f>IFERROR(__xludf.DUMMYFUNCTION("COUNTA(SPLIT(Q1665,"",""))"),4.0)</f>
        <v>4</v>
      </c>
      <c r="S1665" s="3">
        <f>IFERROR(__xludf.DUMMYFUNCTION("IF(REGEXMATCH(Q1665,""(?i)c\+\+""),1,0)"),1.0)</f>
        <v>1</v>
      </c>
      <c r="T1665" s="3">
        <f>IFERROR(__xludf.DUMMYFUNCTION("IF(REGEXMATCH(Q1665,""(?i)machine learning""),1,0)"),1.0)</f>
        <v>1</v>
      </c>
      <c r="U1665" s="3">
        <f>IFERROR(__xludf.DUMMYFUNCTION("IF(REGEXMATCH(Q1665,""(?i)python""),1,0)"),1.0)</f>
        <v>1</v>
      </c>
      <c r="V1665" s="3">
        <f>IFERROR(__xludf.DUMMYFUNCTION("IF(REGEXMATCH(Q1665,""(?i)java""),1,0)"),1.0)</f>
        <v>1</v>
      </c>
      <c r="W1665" s="3">
        <f>IFERROR(__xludf.DUMMYFUNCTION("IF(REGEXMATCH(Q1665,""(?i)sql""),1,0)"),0.0)</f>
        <v>0</v>
      </c>
      <c r="X1665" s="3">
        <f>IFERROR(__xludf.DUMMYFUNCTION("IF(REGEXMATCH(Q1665,""(?i)web development""),1,0)"),0.0)</f>
        <v>0</v>
      </c>
      <c r="Y1665" s="3">
        <f>IFERROR(__xludf.DUMMYFUNCTION("IF(REGEXMATCH(Q1665,""(?i)data science""),1,0)"),0.0)</f>
        <v>0</v>
      </c>
      <c r="Z1665" s="3" t="s">
        <v>45</v>
      </c>
      <c r="AA1665" s="3" t="s">
        <v>98</v>
      </c>
      <c r="AB1665" s="3" t="s">
        <v>47</v>
      </c>
      <c r="AC1665" s="3" t="s">
        <v>48</v>
      </c>
      <c r="AD1665" s="3">
        <v>0.0</v>
      </c>
      <c r="AE1665" s="3" t="s">
        <v>49</v>
      </c>
      <c r="AF1665" s="3">
        <v>7.61</v>
      </c>
      <c r="AG1665" s="3">
        <v>7.76</v>
      </c>
      <c r="AH1665" s="3">
        <v>6.47</v>
      </c>
      <c r="AI1665" s="3">
        <v>6.42</v>
      </c>
      <c r="AJ1665" s="3">
        <v>6.72</v>
      </c>
      <c r="AK1665" s="3">
        <v>4.7</v>
      </c>
      <c r="AL1665" s="3">
        <v>5.48</v>
      </c>
      <c r="AM1665" s="3">
        <v>8.37</v>
      </c>
    </row>
    <row r="1666">
      <c r="A1666" s="3" t="s">
        <v>3333</v>
      </c>
      <c r="B1666" s="3" t="s">
        <v>3334</v>
      </c>
      <c r="C1666" s="4">
        <v>23.0</v>
      </c>
      <c r="D1666" s="3" t="s">
        <v>58</v>
      </c>
      <c r="E1666" s="3" t="s">
        <v>42</v>
      </c>
      <c r="F1666" s="5">
        <v>6.52</v>
      </c>
      <c r="G1666" s="3">
        <v>0.0</v>
      </c>
      <c r="H1666" s="5">
        <v>60.1</v>
      </c>
      <c r="I1666" s="3" t="s">
        <v>939</v>
      </c>
      <c r="J1666" s="3">
        <f>IFERROR(__xludf.DUMMYFUNCTION("COUNTA(SPLIT(I1666,"",""))"),3.0)</f>
        <v>3</v>
      </c>
      <c r="K1666" s="3">
        <f>IFERROR(__xludf.DUMMYFUNCTION("IF(REGEXMATCH(I1666,""(?i)literary society""),1,0)"),0.0)</f>
        <v>0</v>
      </c>
      <c r="L1666" s="3">
        <f>IFERROR(__xludf.DUMMYFUNCTION("IF(REGEXMATCH(I1666,""(?i)robotics""),1,0)"),0.0)</f>
        <v>0</v>
      </c>
      <c r="M1666" s="3">
        <f>IFERROR(__xludf.DUMMYFUNCTION("IF(REGEXMATCH(I1666,""(?i)coding club""),1,0)"),1.0)</f>
        <v>1</v>
      </c>
      <c r="N1666" s="3">
        <f>IFERROR(__xludf.DUMMYFUNCTION("IF(REGEXMATCH(I1666,""(?i)entrepreneurship cell""),1,0)"),1.0)</f>
        <v>1</v>
      </c>
      <c r="O1666" s="3">
        <f>IFERROR(__xludf.DUMMYFUNCTION("IF(REGEXMATCH(I1666,""(?i)cultural club""),1,0)"),1.0)</f>
        <v>1</v>
      </c>
      <c r="P1666" s="3">
        <f>IFERROR(__xludf.DUMMYFUNCTION("IF(REGEXMATCH(I1666,""(?i)sports club""),1,0)"),0.0)</f>
        <v>0</v>
      </c>
      <c r="Q1666" s="3" t="s">
        <v>475</v>
      </c>
      <c r="R1666" s="3">
        <f>IFERROR(__xludf.DUMMYFUNCTION("COUNTA(SPLIT(Q1666,"",""))"),2.0)</f>
        <v>2</v>
      </c>
      <c r="S1666" s="3">
        <f>IFERROR(__xludf.DUMMYFUNCTION("IF(REGEXMATCH(Q1666,""(?i)c\+\+""),1,0)"),0.0)</f>
        <v>0</v>
      </c>
      <c r="T1666" s="3">
        <f>IFERROR(__xludf.DUMMYFUNCTION("IF(REGEXMATCH(Q1666,""(?i)machine learning""),1,0)"),0.0)</f>
        <v>0</v>
      </c>
      <c r="U1666" s="3">
        <f>IFERROR(__xludf.DUMMYFUNCTION("IF(REGEXMATCH(Q1666,""(?i)python""),1,0)"),1.0)</f>
        <v>1</v>
      </c>
      <c r="V1666" s="3">
        <f>IFERROR(__xludf.DUMMYFUNCTION("IF(REGEXMATCH(Q1666,""(?i)java""),1,0)"),1.0)</f>
        <v>1</v>
      </c>
      <c r="W1666" s="3">
        <f>IFERROR(__xludf.DUMMYFUNCTION("IF(REGEXMATCH(Q1666,""(?i)sql""),1,0)"),0.0)</f>
        <v>0</v>
      </c>
      <c r="X1666" s="3">
        <f>IFERROR(__xludf.DUMMYFUNCTION("IF(REGEXMATCH(Q1666,""(?i)web development""),1,0)"),0.0)</f>
        <v>0</v>
      </c>
      <c r="Y1666" s="3">
        <f>IFERROR(__xludf.DUMMYFUNCTION("IF(REGEXMATCH(Q1666,""(?i)data science""),1,0)"),0.0)</f>
        <v>0</v>
      </c>
      <c r="Z1666" s="3" t="s">
        <v>45</v>
      </c>
      <c r="AA1666" s="3" t="s">
        <v>98</v>
      </c>
      <c r="AB1666" s="3" t="s">
        <v>66</v>
      </c>
      <c r="AC1666" s="3" t="s">
        <v>46</v>
      </c>
      <c r="AD1666" s="3">
        <v>4.72</v>
      </c>
      <c r="AE1666" s="3" t="s">
        <v>61</v>
      </c>
      <c r="AF1666" s="3">
        <v>6.47</v>
      </c>
      <c r="AG1666" s="3">
        <v>7.66</v>
      </c>
      <c r="AH1666" s="3">
        <v>6.79</v>
      </c>
      <c r="AI1666" s="3">
        <v>4.98</v>
      </c>
      <c r="AJ1666" s="3">
        <v>5.41</v>
      </c>
      <c r="AK1666" s="3">
        <v>7.72</v>
      </c>
      <c r="AL1666" s="3">
        <v>5.36</v>
      </c>
      <c r="AM1666" s="3">
        <v>7.75</v>
      </c>
    </row>
    <row r="1667">
      <c r="A1667" s="3" t="s">
        <v>3335</v>
      </c>
      <c r="B1667" s="3" t="s">
        <v>256</v>
      </c>
      <c r="C1667" s="4">
        <v>21.0</v>
      </c>
      <c r="D1667" s="3" t="s">
        <v>58</v>
      </c>
      <c r="E1667" s="3" t="s">
        <v>82</v>
      </c>
      <c r="F1667" s="5">
        <v>6.76</v>
      </c>
      <c r="G1667" s="3">
        <v>0.0</v>
      </c>
      <c r="H1667" s="5">
        <v>82.13</v>
      </c>
      <c r="I1667" s="3" t="s">
        <v>13</v>
      </c>
      <c r="J1667" s="3">
        <f>IFERROR(__xludf.DUMMYFUNCTION("COUNTA(SPLIT(I1667,"",""))"),1.0)</f>
        <v>1</v>
      </c>
      <c r="K1667" s="3">
        <f>IFERROR(__xludf.DUMMYFUNCTION("IF(REGEXMATCH(I1667,""(?i)literary society""),1,0)"),0.0)</f>
        <v>0</v>
      </c>
      <c r="L1667" s="3">
        <f>IFERROR(__xludf.DUMMYFUNCTION("IF(REGEXMATCH(I1667,""(?i)robotics""),1,0)"),0.0)</f>
        <v>0</v>
      </c>
      <c r="M1667" s="3">
        <f>IFERROR(__xludf.DUMMYFUNCTION("IF(REGEXMATCH(I1667,""(?i)coding club""),1,0)"),0.0)</f>
        <v>0</v>
      </c>
      <c r="N1667" s="3">
        <f>IFERROR(__xludf.DUMMYFUNCTION("IF(REGEXMATCH(I1667,""(?i)entrepreneurship cell""),1,0)"),1.0)</f>
        <v>1</v>
      </c>
      <c r="O1667" s="3">
        <f>IFERROR(__xludf.DUMMYFUNCTION("IF(REGEXMATCH(I1667,""(?i)cultural club""),1,0)"),0.0)</f>
        <v>0</v>
      </c>
      <c r="P1667" s="3">
        <f>IFERROR(__xludf.DUMMYFUNCTION("IF(REGEXMATCH(I1667,""(?i)sports club""),1,0)"),0.0)</f>
        <v>0</v>
      </c>
      <c r="Q1667" s="3" t="s">
        <v>260</v>
      </c>
      <c r="R1667" s="3">
        <f>IFERROR(__xludf.DUMMYFUNCTION("COUNTA(SPLIT(Q1667,"",""))"),2.0)</f>
        <v>2</v>
      </c>
      <c r="S1667" s="3">
        <f>IFERROR(__xludf.DUMMYFUNCTION("IF(REGEXMATCH(Q1667,""(?i)c\+\+""),1,0)"),0.0)</f>
        <v>0</v>
      </c>
      <c r="T1667" s="3">
        <f>IFERROR(__xludf.DUMMYFUNCTION("IF(REGEXMATCH(Q1667,""(?i)machine learning""),1,0)"),0.0)</f>
        <v>0</v>
      </c>
      <c r="U1667" s="3">
        <f>IFERROR(__xludf.DUMMYFUNCTION("IF(REGEXMATCH(Q1667,""(?i)python""),1,0)"),0.0)</f>
        <v>0</v>
      </c>
      <c r="V1667" s="3">
        <f>IFERROR(__xludf.DUMMYFUNCTION("IF(REGEXMATCH(Q1667,""(?i)java""),1,0)"),0.0)</f>
        <v>0</v>
      </c>
      <c r="W1667" s="3">
        <f>IFERROR(__xludf.DUMMYFUNCTION("IF(REGEXMATCH(Q1667,""(?i)sql""),1,0)"),1.0)</f>
        <v>1</v>
      </c>
      <c r="X1667" s="3">
        <f>IFERROR(__xludf.DUMMYFUNCTION("IF(REGEXMATCH(Q1667,""(?i)web development""),1,0)"),1.0)</f>
        <v>1</v>
      </c>
      <c r="Y1667" s="3">
        <f>IFERROR(__xludf.DUMMYFUNCTION("IF(REGEXMATCH(Q1667,""(?i)data science""),1,0)"),0.0)</f>
        <v>0</v>
      </c>
      <c r="Z1667" s="3" t="s">
        <v>55</v>
      </c>
      <c r="AA1667" s="3" t="s">
        <v>48</v>
      </c>
      <c r="AB1667" s="3" t="s">
        <v>47</v>
      </c>
      <c r="AC1667" s="3" t="s">
        <v>48</v>
      </c>
      <c r="AD1667" s="3">
        <v>0.0</v>
      </c>
      <c r="AE1667" s="3" t="s">
        <v>49</v>
      </c>
      <c r="AF1667" s="3">
        <v>7.55</v>
      </c>
      <c r="AG1667" s="3">
        <v>5.55</v>
      </c>
      <c r="AH1667" s="3">
        <v>8.03</v>
      </c>
      <c r="AI1667" s="3">
        <v>6.67</v>
      </c>
      <c r="AJ1667" s="3">
        <v>6.17</v>
      </c>
      <c r="AK1667" s="3">
        <v>6.38</v>
      </c>
      <c r="AL1667" s="3">
        <v>6.77</v>
      </c>
      <c r="AM1667" s="3">
        <v>6.99</v>
      </c>
    </row>
    <row r="1668">
      <c r="A1668" s="3" t="s">
        <v>3336</v>
      </c>
      <c r="B1668" s="3" t="s">
        <v>3337</v>
      </c>
      <c r="C1668" s="4">
        <v>22.0</v>
      </c>
      <c r="D1668" s="3" t="s">
        <v>58</v>
      </c>
      <c r="E1668" s="3" t="s">
        <v>82</v>
      </c>
      <c r="F1668" s="5">
        <v>7.49</v>
      </c>
      <c r="G1668" s="3">
        <v>1.0</v>
      </c>
      <c r="H1668" s="5">
        <v>85.02</v>
      </c>
      <c r="I1668" s="3" t="s">
        <v>14</v>
      </c>
      <c r="J1668" s="3">
        <f>IFERROR(__xludf.DUMMYFUNCTION("COUNTA(SPLIT(I1668,"",""))"),1.0)</f>
        <v>1</v>
      </c>
      <c r="K1668" s="3">
        <f>IFERROR(__xludf.DUMMYFUNCTION("IF(REGEXMATCH(I1668,""(?i)literary society""),1,0)"),0.0)</f>
        <v>0</v>
      </c>
      <c r="L1668" s="3">
        <f>IFERROR(__xludf.DUMMYFUNCTION("IF(REGEXMATCH(I1668,""(?i)robotics""),1,0)"),0.0)</f>
        <v>0</v>
      </c>
      <c r="M1668" s="3">
        <f>IFERROR(__xludf.DUMMYFUNCTION("IF(REGEXMATCH(I1668,""(?i)coding club""),1,0)"),0.0)</f>
        <v>0</v>
      </c>
      <c r="N1668" s="3">
        <f>IFERROR(__xludf.DUMMYFUNCTION("IF(REGEXMATCH(I1668,""(?i)entrepreneurship cell""),1,0)"),0.0)</f>
        <v>0</v>
      </c>
      <c r="O1668" s="3">
        <f>IFERROR(__xludf.DUMMYFUNCTION("IF(REGEXMATCH(I1668,""(?i)cultural club""),1,0)"),1.0)</f>
        <v>1</v>
      </c>
      <c r="P1668" s="3">
        <f>IFERROR(__xludf.DUMMYFUNCTION("IF(REGEXMATCH(I1668,""(?i)sports club""),1,0)"),0.0)</f>
        <v>0</v>
      </c>
      <c r="Q1668" s="3" t="s">
        <v>196</v>
      </c>
      <c r="R1668" s="3">
        <f>IFERROR(__xludf.DUMMYFUNCTION("COUNTA(SPLIT(Q1668,"",""))"),2.0)</f>
        <v>2</v>
      </c>
      <c r="S1668" s="3">
        <f>IFERROR(__xludf.DUMMYFUNCTION("IF(REGEXMATCH(Q1668,""(?i)c\+\+""),1,0)"),0.0)</f>
        <v>0</v>
      </c>
      <c r="T1668" s="3">
        <f>IFERROR(__xludf.DUMMYFUNCTION("IF(REGEXMATCH(Q1668,""(?i)machine learning""),1,0)"),0.0)</f>
        <v>0</v>
      </c>
      <c r="U1668" s="3">
        <f>IFERROR(__xludf.DUMMYFUNCTION("IF(REGEXMATCH(Q1668,""(?i)python""),1,0)"),0.0)</f>
        <v>0</v>
      </c>
      <c r="V1668" s="3">
        <f>IFERROR(__xludf.DUMMYFUNCTION("IF(REGEXMATCH(Q1668,""(?i)java""),1,0)"),1.0)</f>
        <v>1</v>
      </c>
      <c r="W1668" s="3">
        <f>IFERROR(__xludf.DUMMYFUNCTION("IF(REGEXMATCH(Q1668,""(?i)sql""),1,0)"),0.0)</f>
        <v>0</v>
      </c>
      <c r="X1668" s="3">
        <f>IFERROR(__xludf.DUMMYFUNCTION("IF(REGEXMATCH(Q1668,""(?i)web development""),1,0)"),1.0)</f>
        <v>1</v>
      </c>
      <c r="Y1668" s="3">
        <f>IFERROR(__xludf.DUMMYFUNCTION("IF(REGEXMATCH(Q1668,""(?i)data science""),1,0)"),0.0)</f>
        <v>0</v>
      </c>
      <c r="Z1668" s="3" t="s">
        <v>45</v>
      </c>
      <c r="AA1668" s="3" t="s">
        <v>72</v>
      </c>
      <c r="AB1668" s="3" t="s">
        <v>66</v>
      </c>
      <c r="AC1668" s="3" t="s">
        <v>85</v>
      </c>
      <c r="AD1668" s="3">
        <v>11.42</v>
      </c>
      <c r="AE1668" s="3" t="s">
        <v>61</v>
      </c>
      <c r="AF1668" s="3">
        <v>8.07</v>
      </c>
      <c r="AG1668" s="3">
        <v>6.63</v>
      </c>
      <c r="AH1668" s="3">
        <v>8.43</v>
      </c>
      <c r="AI1668" s="3">
        <v>8.04</v>
      </c>
      <c r="AJ1668" s="3">
        <v>9.03</v>
      </c>
      <c r="AK1668" s="3">
        <v>7.41</v>
      </c>
      <c r="AL1668" s="3">
        <v>6.94</v>
      </c>
      <c r="AM1668" s="3">
        <v>5.41</v>
      </c>
    </row>
    <row r="1669">
      <c r="A1669" s="3" t="s">
        <v>3338</v>
      </c>
      <c r="B1669" s="3" t="s">
        <v>288</v>
      </c>
      <c r="C1669" s="4">
        <v>22.0</v>
      </c>
      <c r="D1669" s="3" t="s">
        <v>41</v>
      </c>
      <c r="E1669" s="3" t="s">
        <v>82</v>
      </c>
      <c r="F1669" s="5">
        <v>7.39</v>
      </c>
      <c r="G1669" s="3">
        <v>1.0</v>
      </c>
      <c r="H1669" s="5">
        <v>91.45</v>
      </c>
      <c r="I1669" s="3" t="s">
        <v>304</v>
      </c>
      <c r="J1669" s="3">
        <f>IFERROR(__xludf.DUMMYFUNCTION("COUNTA(SPLIT(I1669,"",""))"),2.0)</f>
        <v>2</v>
      </c>
      <c r="K1669" s="3">
        <f>IFERROR(__xludf.DUMMYFUNCTION("IF(REGEXMATCH(I1669,""(?i)literary society""),1,0)"),0.0)</f>
        <v>0</v>
      </c>
      <c r="L1669" s="3">
        <f>IFERROR(__xludf.DUMMYFUNCTION("IF(REGEXMATCH(I1669,""(?i)robotics""),1,0)"),0.0)</f>
        <v>0</v>
      </c>
      <c r="M1669" s="3">
        <f>IFERROR(__xludf.DUMMYFUNCTION("IF(REGEXMATCH(I1669,""(?i)coding club""),1,0)"),0.0)</f>
        <v>0</v>
      </c>
      <c r="N1669" s="3">
        <f>IFERROR(__xludf.DUMMYFUNCTION("IF(REGEXMATCH(I1669,""(?i)entrepreneurship cell""),1,0)"),1.0)</f>
        <v>1</v>
      </c>
      <c r="O1669" s="3">
        <f>IFERROR(__xludf.DUMMYFUNCTION("IF(REGEXMATCH(I1669,""(?i)cultural club""),1,0)"),1.0)</f>
        <v>1</v>
      </c>
      <c r="P1669" s="3">
        <f>IFERROR(__xludf.DUMMYFUNCTION("IF(REGEXMATCH(I1669,""(?i)sports club""),1,0)"),0.0)</f>
        <v>0</v>
      </c>
      <c r="Q1669" s="3" t="s">
        <v>360</v>
      </c>
      <c r="R1669" s="3">
        <f>IFERROR(__xludf.DUMMYFUNCTION("COUNTA(SPLIT(Q1669,"",""))"),2.0)</f>
        <v>2</v>
      </c>
      <c r="S1669" s="3">
        <f>IFERROR(__xludf.DUMMYFUNCTION("IF(REGEXMATCH(Q1669,""(?i)c\+\+""),1,0)"),0.0)</f>
        <v>0</v>
      </c>
      <c r="T1669" s="3">
        <f>IFERROR(__xludf.DUMMYFUNCTION("IF(REGEXMATCH(Q1669,""(?i)machine learning""),1,0)"),1.0)</f>
        <v>1</v>
      </c>
      <c r="U1669" s="3">
        <f>IFERROR(__xludf.DUMMYFUNCTION("IF(REGEXMATCH(Q1669,""(?i)python""),1,0)"),0.0)</f>
        <v>0</v>
      </c>
      <c r="V1669" s="3">
        <f>IFERROR(__xludf.DUMMYFUNCTION("IF(REGEXMATCH(Q1669,""(?i)java""),1,0)"),0.0)</f>
        <v>0</v>
      </c>
      <c r="W1669" s="3">
        <f>IFERROR(__xludf.DUMMYFUNCTION("IF(REGEXMATCH(Q1669,""(?i)sql""),1,0)"),0.0)</f>
        <v>0</v>
      </c>
      <c r="X1669" s="3">
        <f>IFERROR(__xludf.DUMMYFUNCTION("IF(REGEXMATCH(Q1669,""(?i)web development""),1,0)"),0.0)</f>
        <v>0</v>
      </c>
      <c r="Y1669" s="3">
        <f>IFERROR(__xludf.DUMMYFUNCTION("IF(REGEXMATCH(Q1669,""(?i)data science""),1,0)"),1.0)</f>
        <v>1</v>
      </c>
      <c r="Z1669" s="3" t="s">
        <v>55</v>
      </c>
      <c r="AA1669" s="3" t="s">
        <v>48</v>
      </c>
      <c r="AB1669" s="3" t="s">
        <v>47</v>
      </c>
      <c r="AC1669" s="3" t="s">
        <v>48</v>
      </c>
      <c r="AD1669" s="3">
        <v>0.0</v>
      </c>
      <c r="AE1669" s="3" t="s">
        <v>49</v>
      </c>
      <c r="AF1669" s="3">
        <v>6.55</v>
      </c>
      <c r="AG1669" s="3">
        <v>9.01</v>
      </c>
      <c r="AH1669" s="3">
        <v>8.77</v>
      </c>
      <c r="AI1669" s="3">
        <v>5.97</v>
      </c>
      <c r="AJ1669" s="3">
        <v>6.29</v>
      </c>
      <c r="AK1669" s="3">
        <v>7.07</v>
      </c>
      <c r="AL1669" s="3">
        <v>8.4</v>
      </c>
      <c r="AM1669" s="3">
        <v>7.06</v>
      </c>
    </row>
    <row r="1670">
      <c r="A1670" s="3" t="s">
        <v>3339</v>
      </c>
      <c r="B1670" s="3" t="s">
        <v>470</v>
      </c>
      <c r="C1670" s="4">
        <v>22.0</v>
      </c>
      <c r="D1670" s="3" t="s">
        <v>41</v>
      </c>
      <c r="E1670" s="3" t="s">
        <v>42</v>
      </c>
      <c r="F1670" s="5">
        <v>7.25</v>
      </c>
      <c r="G1670" s="3">
        <v>1.0</v>
      </c>
      <c r="H1670" s="5">
        <v>71.29</v>
      </c>
      <c r="I1670" s="3" t="s">
        <v>1121</v>
      </c>
      <c r="J1670" s="3">
        <f>IFERROR(__xludf.DUMMYFUNCTION("COUNTA(SPLIT(I1670,"",""))"),3.0)</f>
        <v>3</v>
      </c>
      <c r="K1670" s="3">
        <f>IFERROR(__xludf.DUMMYFUNCTION("IF(REGEXMATCH(I1670,""(?i)literary society""),1,0)"),1.0)</f>
        <v>1</v>
      </c>
      <c r="L1670" s="3">
        <f>IFERROR(__xludf.DUMMYFUNCTION("IF(REGEXMATCH(I1670,""(?i)robotics""),1,0)"),0.0)</f>
        <v>0</v>
      </c>
      <c r="M1670" s="3">
        <f>IFERROR(__xludf.DUMMYFUNCTION("IF(REGEXMATCH(I1670,""(?i)coding club""),1,0)"),0.0)</f>
        <v>0</v>
      </c>
      <c r="N1670" s="3">
        <f>IFERROR(__xludf.DUMMYFUNCTION("IF(REGEXMATCH(I1670,""(?i)entrepreneurship cell""),1,0)"),1.0)</f>
        <v>1</v>
      </c>
      <c r="O1670" s="3">
        <f>IFERROR(__xludf.DUMMYFUNCTION("IF(REGEXMATCH(I1670,""(?i)cultural club""),1,0)"),0.0)</f>
        <v>0</v>
      </c>
      <c r="P1670" s="3">
        <f>IFERROR(__xludf.DUMMYFUNCTION("IF(REGEXMATCH(I1670,""(?i)sports club""),1,0)"),1.0)</f>
        <v>1</v>
      </c>
      <c r="Q1670" s="3" t="s">
        <v>1036</v>
      </c>
      <c r="R1670" s="3">
        <f>IFERROR(__xludf.DUMMYFUNCTION("COUNTA(SPLIT(Q1670,"",""))"),2.0)</f>
        <v>2</v>
      </c>
      <c r="S1670" s="3">
        <f>IFERROR(__xludf.DUMMYFUNCTION("IF(REGEXMATCH(Q1670,""(?i)c\+\+""),1,0)"),1.0)</f>
        <v>1</v>
      </c>
      <c r="T1670" s="3">
        <f>IFERROR(__xludf.DUMMYFUNCTION("IF(REGEXMATCH(Q1670,""(?i)machine learning""),1,0)"),0.0)</f>
        <v>0</v>
      </c>
      <c r="U1670" s="3">
        <f>IFERROR(__xludf.DUMMYFUNCTION("IF(REGEXMATCH(Q1670,""(?i)python""),1,0)"),0.0)</f>
        <v>0</v>
      </c>
      <c r="V1670" s="3">
        <f>IFERROR(__xludf.DUMMYFUNCTION("IF(REGEXMATCH(Q1670,""(?i)java""),1,0)"),1.0)</f>
        <v>1</v>
      </c>
      <c r="W1670" s="3">
        <f>IFERROR(__xludf.DUMMYFUNCTION("IF(REGEXMATCH(Q1670,""(?i)sql""),1,0)"),0.0)</f>
        <v>0</v>
      </c>
      <c r="X1670" s="3">
        <f>IFERROR(__xludf.DUMMYFUNCTION("IF(REGEXMATCH(Q1670,""(?i)web development""),1,0)"),0.0)</f>
        <v>0</v>
      </c>
      <c r="Y1670" s="3">
        <f>IFERROR(__xludf.DUMMYFUNCTION("IF(REGEXMATCH(Q1670,""(?i)data science""),1,0)"),0.0)</f>
        <v>0</v>
      </c>
      <c r="Z1670" s="3" t="s">
        <v>55</v>
      </c>
      <c r="AA1670" s="3" t="s">
        <v>48</v>
      </c>
      <c r="AB1670" s="3" t="s">
        <v>66</v>
      </c>
      <c r="AC1670" s="3" t="s">
        <v>61</v>
      </c>
      <c r="AD1670" s="3">
        <v>8.07</v>
      </c>
      <c r="AE1670" s="3" t="s">
        <v>61</v>
      </c>
      <c r="AF1670" s="3">
        <v>7.68</v>
      </c>
      <c r="AG1670" s="3">
        <v>8.1</v>
      </c>
      <c r="AH1670" s="3">
        <v>6.25</v>
      </c>
      <c r="AI1670" s="3">
        <v>8.05</v>
      </c>
      <c r="AJ1670" s="3">
        <v>8.44</v>
      </c>
      <c r="AK1670" s="3">
        <v>6.96</v>
      </c>
      <c r="AL1670" s="3">
        <v>6.26</v>
      </c>
      <c r="AM1670" s="3">
        <v>6.28</v>
      </c>
    </row>
    <row r="1671">
      <c r="A1671" s="3" t="s">
        <v>3340</v>
      </c>
      <c r="B1671" s="3" t="s">
        <v>3341</v>
      </c>
      <c r="C1671" s="4">
        <v>21.0</v>
      </c>
      <c r="D1671" s="3" t="s">
        <v>58</v>
      </c>
      <c r="E1671" s="3" t="s">
        <v>92</v>
      </c>
      <c r="F1671" s="5">
        <v>6.73</v>
      </c>
      <c r="G1671" s="3">
        <v>3.0</v>
      </c>
      <c r="H1671" s="5">
        <v>72.44</v>
      </c>
      <c r="I1671" s="3" t="s">
        <v>15</v>
      </c>
      <c r="J1671" s="3">
        <f>IFERROR(__xludf.DUMMYFUNCTION("COUNTA(SPLIT(I1671,"",""))"),1.0)</f>
        <v>1</v>
      </c>
      <c r="K1671" s="3">
        <f>IFERROR(__xludf.DUMMYFUNCTION("IF(REGEXMATCH(I1671,""(?i)literary society""),1,0)"),0.0)</f>
        <v>0</v>
      </c>
      <c r="L1671" s="3">
        <f>IFERROR(__xludf.DUMMYFUNCTION("IF(REGEXMATCH(I1671,""(?i)robotics""),1,0)"),0.0)</f>
        <v>0</v>
      </c>
      <c r="M1671" s="3">
        <f>IFERROR(__xludf.DUMMYFUNCTION("IF(REGEXMATCH(I1671,""(?i)coding club""),1,0)"),0.0)</f>
        <v>0</v>
      </c>
      <c r="N1671" s="3">
        <f>IFERROR(__xludf.DUMMYFUNCTION("IF(REGEXMATCH(I1671,""(?i)entrepreneurship cell""),1,0)"),0.0)</f>
        <v>0</v>
      </c>
      <c r="O1671" s="3">
        <f>IFERROR(__xludf.DUMMYFUNCTION("IF(REGEXMATCH(I1671,""(?i)cultural club""),1,0)"),0.0)</f>
        <v>0</v>
      </c>
      <c r="P1671" s="3">
        <f>IFERROR(__xludf.DUMMYFUNCTION("IF(REGEXMATCH(I1671,""(?i)sports club""),1,0)"),1.0)</f>
        <v>1</v>
      </c>
      <c r="Q1671" s="3" t="s">
        <v>1149</v>
      </c>
      <c r="R1671" s="3">
        <f>IFERROR(__xludf.DUMMYFUNCTION("COUNTA(SPLIT(Q1671,"",""))"),2.0)</f>
        <v>2</v>
      </c>
      <c r="S1671" s="3">
        <f>IFERROR(__xludf.DUMMYFUNCTION("IF(REGEXMATCH(Q1671,""(?i)c\+\+""),1,0)"),1.0)</f>
        <v>1</v>
      </c>
      <c r="T1671" s="3">
        <f>IFERROR(__xludf.DUMMYFUNCTION("IF(REGEXMATCH(Q1671,""(?i)machine learning""),1,0)"),0.0)</f>
        <v>0</v>
      </c>
      <c r="U1671" s="3">
        <f>IFERROR(__xludf.DUMMYFUNCTION("IF(REGEXMATCH(Q1671,""(?i)python""),1,0)"),1.0)</f>
        <v>1</v>
      </c>
      <c r="V1671" s="3">
        <f>IFERROR(__xludf.DUMMYFUNCTION("IF(REGEXMATCH(Q1671,""(?i)java""),1,0)"),0.0)</f>
        <v>0</v>
      </c>
      <c r="W1671" s="3">
        <f>IFERROR(__xludf.DUMMYFUNCTION("IF(REGEXMATCH(Q1671,""(?i)sql""),1,0)"),0.0)</f>
        <v>0</v>
      </c>
      <c r="X1671" s="3">
        <f>IFERROR(__xludf.DUMMYFUNCTION("IF(REGEXMATCH(Q1671,""(?i)web development""),1,0)"),0.0)</f>
        <v>0</v>
      </c>
      <c r="Y1671" s="3">
        <f>IFERROR(__xludf.DUMMYFUNCTION("IF(REGEXMATCH(Q1671,""(?i)data science""),1,0)"),0.0)</f>
        <v>0</v>
      </c>
      <c r="Z1671" s="3" t="s">
        <v>55</v>
      </c>
      <c r="AA1671" s="3" t="s">
        <v>48</v>
      </c>
      <c r="AB1671" s="3" t="s">
        <v>66</v>
      </c>
      <c r="AC1671" s="3" t="s">
        <v>67</v>
      </c>
      <c r="AD1671" s="3">
        <v>4.69</v>
      </c>
      <c r="AE1671" s="3" t="s">
        <v>75</v>
      </c>
      <c r="AF1671" s="3">
        <v>6.72</v>
      </c>
      <c r="AG1671" s="3">
        <v>6.33</v>
      </c>
      <c r="AH1671" s="3">
        <v>5.75</v>
      </c>
      <c r="AI1671" s="3">
        <v>6.44</v>
      </c>
      <c r="AJ1671" s="3">
        <v>5.6</v>
      </c>
      <c r="AK1671" s="3">
        <v>9.09</v>
      </c>
      <c r="AL1671" s="3">
        <v>6.98</v>
      </c>
      <c r="AM1671" s="3">
        <v>6.94</v>
      </c>
    </row>
    <row r="1672">
      <c r="A1672" s="3" t="s">
        <v>3342</v>
      </c>
      <c r="B1672" s="3" t="s">
        <v>3343</v>
      </c>
      <c r="C1672" s="4">
        <v>20.0</v>
      </c>
      <c r="D1672" s="3" t="s">
        <v>58</v>
      </c>
      <c r="E1672" s="3" t="s">
        <v>42</v>
      </c>
      <c r="F1672" s="5">
        <v>7.48</v>
      </c>
      <c r="G1672" s="3">
        <v>0.0</v>
      </c>
      <c r="H1672" s="5">
        <v>91.76</v>
      </c>
      <c r="I1672" s="3" t="s">
        <v>13</v>
      </c>
      <c r="J1672" s="3">
        <f>IFERROR(__xludf.DUMMYFUNCTION("COUNTA(SPLIT(I1672,"",""))"),1.0)</f>
        <v>1</v>
      </c>
      <c r="K1672" s="3">
        <f>IFERROR(__xludf.DUMMYFUNCTION("IF(REGEXMATCH(I1672,""(?i)literary society""),1,0)"),0.0)</f>
        <v>0</v>
      </c>
      <c r="L1672" s="3">
        <f>IFERROR(__xludf.DUMMYFUNCTION("IF(REGEXMATCH(I1672,""(?i)robotics""),1,0)"),0.0)</f>
        <v>0</v>
      </c>
      <c r="M1672" s="3">
        <f>IFERROR(__xludf.DUMMYFUNCTION("IF(REGEXMATCH(I1672,""(?i)coding club""),1,0)"),0.0)</f>
        <v>0</v>
      </c>
      <c r="N1672" s="3">
        <f>IFERROR(__xludf.DUMMYFUNCTION("IF(REGEXMATCH(I1672,""(?i)entrepreneurship cell""),1,0)"),1.0)</f>
        <v>1</v>
      </c>
      <c r="O1672" s="3">
        <f>IFERROR(__xludf.DUMMYFUNCTION("IF(REGEXMATCH(I1672,""(?i)cultural club""),1,0)"),0.0)</f>
        <v>0</v>
      </c>
      <c r="P1672" s="3">
        <f>IFERROR(__xludf.DUMMYFUNCTION("IF(REGEXMATCH(I1672,""(?i)sports club""),1,0)"),0.0)</f>
        <v>0</v>
      </c>
      <c r="Q1672" s="3" t="s">
        <v>136</v>
      </c>
      <c r="R1672" s="3">
        <f>IFERROR(__xludf.DUMMYFUNCTION("COUNTA(SPLIT(Q1672,"",""))"),2.0)</f>
        <v>2</v>
      </c>
      <c r="S1672" s="3">
        <f>IFERROR(__xludf.DUMMYFUNCTION("IF(REGEXMATCH(Q1672,""(?i)c\+\+""),1,0)"),0.0)</f>
        <v>0</v>
      </c>
      <c r="T1672" s="3">
        <f>IFERROR(__xludf.DUMMYFUNCTION("IF(REGEXMATCH(Q1672,""(?i)machine learning""),1,0)"),0.0)</f>
        <v>0</v>
      </c>
      <c r="U1672" s="3">
        <f>IFERROR(__xludf.DUMMYFUNCTION("IF(REGEXMATCH(Q1672,""(?i)python""),1,0)"),0.0)</f>
        <v>0</v>
      </c>
      <c r="V1672" s="3">
        <f>IFERROR(__xludf.DUMMYFUNCTION("IF(REGEXMATCH(Q1672,""(?i)java""),1,0)"),1.0)</f>
        <v>1</v>
      </c>
      <c r="W1672" s="3">
        <f>IFERROR(__xludf.DUMMYFUNCTION("IF(REGEXMATCH(Q1672,""(?i)sql""),1,0)"),0.0)</f>
        <v>0</v>
      </c>
      <c r="X1672" s="3">
        <f>IFERROR(__xludf.DUMMYFUNCTION("IF(REGEXMATCH(Q1672,""(?i)web development""),1,0)"),0.0)</f>
        <v>0</v>
      </c>
      <c r="Y1672" s="3">
        <f>IFERROR(__xludf.DUMMYFUNCTION("IF(REGEXMATCH(Q1672,""(?i)data science""),1,0)"),1.0)</f>
        <v>1</v>
      </c>
      <c r="Z1672" s="3" t="s">
        <v>45</v>
      </c>
      <c r="AA1672" s="3" t="s">
        <v>67</v>
      </c>
      <c r="AB1672" s="3" t="s">
        <v>66</v>
      </c>
      <c r="AC1672" s="3" t="s">
        <v>67</v>
      </c>
      <c r="AD1672" s="3">
        <v>19.0</v>
      </c>
      <c r="AE1672" s="3" t="s">
        <v>75</v>
      </c>
      <c r="AF1672" s="3">
        <v>7.7</v>
      </c>
      <c r="AG1672" s="3">
        <v>6.75</v>
      </c>
      <c r="AH1672" s="3">
        <v>8.51</v>
      </c>
      <c r="AI1672" s="3">
        <v>7.4</v>
      </c>
      <c r="AJ1672" s="3">
        <v>6.46</v>
      </c>
      <c r="AK1672" s="3">
        <v>8.07</v>
      </c>
      <c r="AL1672" s="3">
        <v>8.15</v>
      </c>
      <c r="AM1672" s="3">
        <v>6.78</v>
      </c>
    </row>
    <row r="1673">
      <c r="A1673" s="3" t="s">
        <v>3344</v>
      </c>
      <c r="B1673" s="3" t="s">
        <v>238</v>
      </c>
      <c r="C1673" s="4">
        <v>21.0</v>
      </c>
      <c r="D1673" s="3" t="s">
        <v>41</v>
      </c>
      <c r="E1673" s="3" t="s">
        <v>42</v>
      </c>
      <c r="F1673" s="5">
        <v>6.85</v>
      </c>
      <c r="G1673" s="3">
        <v>1.0</v>
      </c>
      <c r="H1673" s="5">
        <v>92.75</v>
      </c>
      <c r="I1673" s="3" t="s">
        <v>11</v>
      </c>
      <c r="J1673" s="3">
        <f>IFERROR(__xludf.DUMMYFUNCTION("COUNTA(SPLIT(I1673,"",""))"),1.0)</f>
        <v>1</v>
      </c>
      <c r="K1673" s="3">
        <f>IFERROR(__xludf.DUMMYFUNCTION("IF(REGEXMATCH(I1673,""(?i)literary society""),1,0)"),0.0)</f>
        <v>0</v>
      </c>
      <c r="L1673" s="3">
        <f>IFERROR(__xludf.DUMMYFUNCTION("IF(REGEXMATCH(I1673,""(?i)robotics""),1,0)"),1.0)</f>
        <v>1</v>
      </c>
      <c r="M1673" s="3">
        <f>IFERROR(__xludf.DUMMYFUNCTION("IF(REGEXMATCH(I1673,""(?i)coding club""),1,0)"),0.0)</f>
        <v>0</v>
      </c>
      <c r="N1673" s="3">
        <f>IFERROR(__xludf.DUMMYFUNCTION("IF(REGEXMATCH(I1673,""(?i)entrepreneurship cell""),1,0)"),0.0)</f>
        <v>0</v>
      </c>
      <c r="O1673" s="3">
        <f>IFERROR(__xludf.DUMMYFUNCTION("IF(REGEXMATCH(I1673,""(?i)cultural club""),1,0)"),0.0)</f>
        <v>0</v>
      </c>
      <c r="P1673" s="3">
        <f>IFERROR(__xludf.DUMMYFUNCTION("IF(REGEXMATCH(I1673,""(?i)sports club""),1,0)"),0.0)</f>
        <v>0</v>
      </c>
      <c r="Q1673" s="3" t="s">
        <v>2457</v>
      </c>
      <c r="R1673" s="3">
        <f>IFERROR(__xludf.DUMMYFUNCTION("COUNTA(SPLIT(Q1673,"",""))"),5.0)</f>
        <v>5</v>
      </c>
      <c r="S1673" s="3">
        <f>IFERROR(__xludf.DUMMYFUNCTION("IF(REGEXMATCH(Q1673,""(?i)c\+\+""),1,0)"),0.0)</f>
        <v>0</v>
      </c>
      <c r="T1673" s="3">
        <f>IFERROR(__xludf.DUMMYFUNCTION("IF(REGEXMATCH(Q1673,""(?i)machine learning""),1,0)"),1.0)</f>
        <v>1</v>
      </c>
      <c r="U1673" s="3">
        <f>IFERROR(__xludf.DUMMYFUNCTION("IF(REGEXMATCH(Q1673,""(?i)python""),1,0)"),1.0)</f>
        <v>1</v>
      </c>
      <c r="V1673" s="3">
        <f>IFERROR(__xludf.DUMMYFUNCTION("IF(REGEXMATCH(Q1673,""(?i)java""),1,0)"),1.0)</f>
        <v>1</v>
      </c>
      <c r="W1673" s="3">
        <f>IFERROR(__xludf.DUMMYFUNCTION("IF(REGEXMATCH(Q1673,""(?i)sql""),1,0)"),0.0)</f>
        <v>0</v>
      </c>
      <c r="X1673" s="3">
        <f>IFERROR(__xludf.DUMMYFUNCTION("IF(REGEXMATCH(Q1673,""(?i)web development""),1,0)"),1.0)</f>
        <v>1</v>
      </c>
      <c r="Y1673" s="3">
        <f>IFERROR(__xludf.DUMMYFUNCTION("IF(REGEXMATCH(Q1673,""(?i)data science""),1,0)"),1.0)</f>
        <v>1</v>
      </c>
      <c r="Z1673" s="3" t="s">
        <v>45</v>
      </c>
      <c r="AA1673" s="3" t="s">
        <v>61</v>
      </c>
      <c r="AB1673" s="3" t="s">
        <v>47</v>
      </c>
      <c r="AC1673" s="3" t="s">
        <v>48</v>
      </c>
      <c r="AD1673" s="3">
        <v>0.0</v>
      </c>
      <c r="AE1673" s="3" t="s">
        <v>49</v>
      </c>
      <c r="AF1673" s="3">
        <v>8.57</v>
      </c>
      <c r="AG1673" s="3">
        <v>7.34</v>
      </c>
      <c r="AH1673" s="3">
        <v>6.22</v>
      </c>
      <c r="AI1673" s="3">
        <v>6.38</v>
      </c>
      <c r="AJ1673" s="3">
        <v>6.75</v>
      </c>
      <c r="AK1673" s="3">
        <v>6.41</v>
      </c>
      <c r="AL1673" s="3">
        <v>6.01</v>
      </c>
      <c r="AM1673" s="3">
        <v>7.15</v>
      </c>
    </row>
    <row r="1674">
      <c r="A1674" s="3" t="s">
        <v>3345</v>
      </c>
      <c r="B1674" s="3" t="s">
        <v>3346</v>
      </c>
      <c r="C1674" s="4">
        <v>19.0</v>
      </c>
      <c r="D1674" s="3" t="s">
        <v>58</v>
      </c>
      <c r="E1674" s="3" t="s">
        <v>70</v>
      </c>
      <c r="F1674" s="5">
        <v>6.95</v>
      </c>
      <c r="G1674" s="3">
        <v>2.0</v>
      </c>
      <c r="H1674" s="5">
        <v>90.3</v>
      </c>
      <c r="I1674" s="3" t="s">
        <v>304</v>
      </c>
      <c r="J1674" s="3">
        <f>IFERROR(__xludf.DUMMYFUNCTION("COUNTA(SPLIT(I1674,"",""))"),2.0)</f>
        <v>2</v>
      </c>
      <c r="K1674" s="3">
        <f>IFERROR(__xludf.DUMMYFUNCTION("IF(REGEXMATCH(I1674,""(?i)literary society""),1,0)"),0.0)</f>
        <v>0</v>
      </c>
      <c r="L1674" s="3">
        <f>IFERROR(__xludf.DUMMYFUNCTION("IF(REGEXMATCH(I1674,""(?i)robotics""),1,0)"),0.0)</f>
        <v>0</v>
      </c>
      <c r="M1674" s="3">
        <f>IFERROR(__xludf.DUMMYFUNCTION("IF(REGEXMATCH(I1674,""(?i)coding club""),1,0)"),0.0)</f>
        <v>0</v>
      </c>
      <c r="N1674" s="3">
        <f>IFERROR(__xludf.DUMMYFUNCTION("IF(REGEXMATCH(I1674,""(?i)entrepreneurship cell""),1,0)"),1.0)</f>
        <v>1</v>
      </c>
      <c r="O1674" s="3">
        <f>IFERROR(__xludf.DUMMYFUNCTION("IF(REGEXMATCH(I1674,""(?i)cultural club""),1,0)"),1.0)</f>
        <v>1</v>
      </c>
      <c r="P1674" s="3">
        <f>IFERROR(__xludf.DUMMYFUNCTION("IF(REGEXMATCH(I1674,""(?i)sports club""),1,0)"),0.0)</f>
        <v>0</v>
      </c>
      <c r="Q1674" s="3" t="s">
        <v>545</v>
      </c>
      <c r="R1674" s="3">
        <f>IFERROR(__xludf.DUMMYFUNCTION("COUNTA(SPLIT(Q1674,"",""))"),4.0)</f>
        <v>4</v>
      </c>
      <c r="S1674" s="3">
        <f>IFERROR(__xludf.DUMMYFUNCTION("IF(REGEXMATCH(Q1674,""(?i)c\+\+""),1,0)"),1.0)</f>
        <v>1</v>
      </c>
      <c r="T1674" s="3">
        <f>IFERROR(__xludf.DUMMYFUNCTION("IF(REGEXMATCH(Q1674,""(?i)machine learning""),1,0)"),0.0)</f>
        <v>0</v>
      </c>
      <c r="U1674" s="3">
        <f>IFERROR(__xludf.DUMMYFUNCTION("IF(REGEXMATCH(Q1674,""(?i)python""),1,0)"),1.0)</f>
        <v>1</v>
      </c>
      <c r="V1674" s="3">
        <f>IFERROR(__xludf.DUMMYFUNCTION("IF(REGEXMATCH(Q1674,""(?i)java""),1,0)"),1.0)</f>
        <v>1</v>
      </c>
      <c r="W1674" s="3">
        <f>IFERROR(__xludf.DUMMYFUNCTION("IF(REGEXMATCH(Q1674,""(?i)sql""),1,0)"),1.0)</f>
        <v>1</v>
      </c>
      <c r="X1674" s="3">
        <f>IFERROR(__xludf.DUMMYFUNCTION("IF(REGEXMATCH(Q1674,""(?i)web development""),1,0)"),0.0)</f>
        <v>0</v>
      </c>
      <c r="Y1674" s="3">
        <f>IFERROR(__xludf.DUMMYFUNCTION("IF(REGEXMATCH(Q1674,""(?i)data science""),1,0)"),0.0)</f>
        <v>0</v>
      </c>
      <c r="Z1674" s="3" t="s">
        <v>45</v>
      </c>
      <c r="AA1674" s="3" t="s">
        <v>98</v>
      </c>
      <c r="AB1674" s="3" t="s">
        <v>66</v>
      </c>
      <c r="AC1674" s="3" t="s">
        <v>98</v>
      </c>
      <c r="AD1674" s="3">
        <v>8.02</v>
      </c>
      <c r="AE1674" s="3" t="s">
        <v>106</v>
      </c>
      <c r="AF1674" s="3">
        <v>5.69</v>
      </c>
      <c r="AG1674" s="3">
        <v>7.85</v>
      </c>
      <c r="AH1674" s="3">
        <v>6.44</v>
      </c>
      <c r="AI1674" s="3">
        <v>6.13</v>
      </c>
      <c r="AJ1674" s="3">
        <v>6.8</v>
      </c>
      <c r="AK1674" s="3">
        <v>8.48</v>
      </c>
      <c r="AL1674" s="3">
        <v>6.61</v>
      </c>
      <c r="AM1674" s="3">
        <v>7.58</v>
      </c>
    </row>
    <row r="1675">
      <c r="A1675" s="3" t="s">
        <v>3347</v>
      </c>
      <c r="B1675" s="3" t="s">
        <v>212</v>
      </c>
      <c r="C1675" s="4">
        <v>20.0</v>
      </c>
      <c r="D1675" s="3" t="s">
        <v>41</v>
      </c>
      <c r="E1675" s="3" t="s">
        <v>52</v>
      </c>
      <c r="F1675" s="5">
        <v>6.93</v>
      </c>
      <c r="G1675" s="3">
        <v>1.0</v>
      </c>
      <c r="H1675" s="5">
        <v>85.35</v>
      </c>
      <c r="I1675" s="3" t="s">
        <v>574</v>
      </c>
      <c r="J1675" s="3">
        <f>IFERROR(__xludf.DUMMYFUNCTION("COUNTA(SPLIT(I1675,"",""))"),3.0)</f>
        <v>3</v>
      </c>
      <c r="K1675" s="3">
        <f>IFERROR(__xludf.DUMMYFUNCTION("IF(REGEXMATCH(I1675,""(?i)literary society""),1,0)"),0.0)</f>
        <v>0</v>
      </c>
      <c r="L1675" s="3">
        <f>IFERROR(__xludf.DUMMYFUNCTION("IF(REGEXMATCH(I1675,""(?i)robotics""),1,0)"),0.0)</f>
        <v>0</v>
      </c>
      <c r="M1675" s="3">
        <f>IFERROR(__xludf.DUMMYFUNCTION("IF(REGEXMATCH(I1675,""(?i)coding club""),1,0)"),1.0)</f>
        <v>1</v>
      </c>
      <c r="N1675" s="3">
        <f>IFERROR(__xludf.DUMMYFUNCTION("IF(REGEXMATCH(I1675,""(?i)entrepreneurship cell""),1,0)"),1.0)</f>
        <v>1</v>
      </c>
      <c r="O1675" s="3">
        <f>IFERROR(__xludf.DUMMYFUNCTION("IF(REGEXMATCH(I1675,""(?i)cultural club""),1,0)"),0.0)</f>
        <v>0</v>
      </c>
      <c r="P1675" s="3">
        <f>IFERROR(__xludf.DUMMYFUNCTION("IF(REGEXMATCH(I1675,""(?i)sports club""),1,0)"),1.0)</f>
        <v>1</v>
      </c>
      <c r="Q1675" s="3" t="s">
        <v>522</v>
      </c>
      <c r="R1675" s="3">
        <f>IFERROR(__xludf.DUMMYFUNCTION("COUNTA(SPLIT(Q1675,"",""))"),2.0)</f>
        <v>2</v>
      </c>
      <c r="S1675" s="3">
        <f>IFERROR(__xludf.DUMMYFUNCTION("IF(REGEXMATCH(Q1675,""(?i)c\+\+""),1,0)"),0.0)</f>
        <v>0</v>
      </c>
      <c r="T1675" s="3">
        <f>IFERROR(__xludf.DUMMYFUNCTION("IF(REGEXMATCH(Q1675,""(?i)machine learning""),1,0)"),0.0)</f>
        <v>0</v>
      </c>
      <c r="U1675" s="3">
        <f>IFERROR(__xludf.DUMMYFUNCTION("IF(REGEXMATCH(Q1675,""(?i)python""),1,0)"),1.0)</f>
        <v>1</v>
      </c>
      <c r="V1675" s="3">
        <f>IFERROR(__xludf.DUMMYFUNCTION("IF(REGEXMATCH(Q1675,""(?i)java""),1,0)"),0.0)</f>
        <v>0</v>
      </c>
      <c r="W1675" s="3">
        <f>IFERROR(__xludf.DUMMYFUNCTION("IF(REGEXMATCH(Q1675,""(?i)sql""),1,0)"),1.0)</f>
        <v>1</v>
      </c>
      <c r="X1675" s="3">
        <f>IFERROR(__xludf.DUMMYFUNCTION("IF(REGEXMATCH(Q1675,""(?i)web development""),1,0)"),0.0)</f>
        <v>0</v>
      </c>
      <c r="Y1675" s="3">
        <f>IFERROR(__xludf.DUMMYFUNCTION("IF(REGEXMATCH(Q1675,""(?i)data science""),1,0)"),0.0)</f>
        <v>0</v>
      </c>
      <c r="Z1675" s="3" t="s">
        <v>45</v>
      </c>
      <c r="AA1675" s="3" t="s">
        <v>67</v>
      </c>
      <c r="AB1675" s="3" t="s">
        <v>66</v>
      </c>
      <c r="AC1675" s="3" t="s">
        <v>67</v>
      </c>
      <c r="AD1675" s="3">
        <v>7.87</v>
      </c>
      <c r="AE1675" s="3" t="s">
        <v>106</v>
      </c>
      <c r="AF1675" s="3">
        <v>6.5</v>
      </c>
      <c r="AG1675" s="3">
        <v>7.13</v>
      </c>
      <c r="AH1675" s="3">
        <v>7.17</v>
      </c>
      <c r="AI1675" s="3">
        <v>7.2</v>
      </c>
      <c r="AJ1675" s="3">
        <v>5.77</v>
      </c>
      <c r="AK1675" s="3">
        <v>8.26</v>
      </c>
      <c r="AL1675" s="3">
        <v>7.13</v>
      </c>
      <c r="AM1675" s="3">
        <v>6.28</v>
      </c>
    </row>
    <row r="1676">
      <c r="A1676" s="3" t="s">
        <v>3348</v>
      </c>
      <c r="B1676" s="3" t="s">
        <v>252</v>
      </c>
      <c r="C1676" s="4">
        <v>20.0</v>
      </c>
      <c r="D1676" s="3" t="s">
        <v>58</v>
      </c>
      <c r="E1676" s="3" t="s">
        <v>70</v>
      </c>
      <c r="F1676" s="5">
        <v>6.93</v>
      </c>
      <c r="G1676" s="3">
        <v>2.0</v>
      </c>
      <c r="H1676" s="5">
        <v>67.47</v>
      </c>
      <c r="I1676" s="3" t="s">
        <v>10</v>
      </c>
      <c r="J1676" s="3">
        <f>IFERROR(__xludf.DUMMYFUNCTION("COUNTA(SPLIT(I1676,"",""))"),1.0)</f>
        <v>1</v>
      </c>
      <c r="K1676" s="3">
        <f>IFERROR(__xludf.DUMMYFUNCTION("IF(REGEXMATCH(I1676,""(?i)literary society""),1,0)"),1.0)</f>
        <v>1</v>
      </c>
      <c r="L1676" s="3">
        <f>IFERROR(__xludf.DUMMYFUNCTION("IF(REGEXMATCH(I1676,""(?i)robotics""),1,0)"),0.0)</f>
        <v>0</v>
      </c>
      <c r="M1676" s="3">
        <f>IFERROR(__xludf.DUMMYFUNCTION("IF(REGEXMATCH(I1676,""(?i)coding club""),1,0)"),0.0)</f>
        <v>0</v>
      </c>
      <c r="N1676" s="3">
        <f>IFERROR(__xludf.DUMMYFUNCTION("IF(REGEXMATCH(I1676,""(?i)entrepreneurship cell""),1,0)"),0.0)</f>
        <v>0</v>
      </c>
      <c r="O1676" s="3">
        <f>IFERROR(__xludf.DUMMYFUNCTION("IF(REGEXMATCH(I1676,""(?i)cultural club""),1,0)"),0.0)</f>
        <v>0</v>
      </c>
      <c r="P1676" s="3">
        <f>IFERROR(__xludf.DUMMYFUNCTION("IF(REGEXMATCH(I1676,""(?i)sports club""),1,0)"),0.0)</f>
        <v>0</v>
      </c>
      <c r="Q1676" s="3" t="s">
        <v>557</v>
      </c>
      <c r="R1676" s="3">
        <f>IFERROR(__xludf.DUMMYFUNCTION("COUNTA(SPLIT(Q1676,"",""))"),4.0)</f>
        <v>4</v>
      </c>
      <c r="S1676" s="3">
        <f>IFERROR(__xludf.DUMMYFUNCTION("IF(REGEXMATCH(Q1676,""(?i)c\+\+""),1,0)"),1.0)</f>
        <v>1</v>
      </c>
      <c r="T1676" s="3">
        <f>IFERROR(__xludf.DUMMYFUNCTION("IF(REGEXMATCH(Q1676,""(?i)machine learning""),1,0)"),1.0)</f>
        <v>1</v>
      </c>
      <c r="U1676" s="3">
        <f>IFERROR(__xludf.DUMMYFUNCTION("IF(REGEXMATCH(Q1676,""(?i)python""),1,0)"),0.0)</f>
        <v>0</v>
      </c>
      <c r="V1676" s="3">
        <f>IFERROR(__xludf.DUMMYFUNCTION("IF(REGEXMATCH(Q1676,""(?i)java""),1,0)"),0.0)</f>
        <v>0</v>
      </c>
      <c r="W1676" s="3">
        <f>IFERROR(__xludf.DUMMYFUNCTION("IF(REGEXMATCH(Q1676,""(?i)sql""),1,0)"),0.0)</f>
        <v>0</v>
      </c>
      <c r="X1676" s="3">
        <f>IFERROR(__xludf.DUMMYFUNCTION("IF(REGEXMATCH(Q1676,""(?i)web development""),1,0)"),1.0)</f>
        <v>1</v>
      </c>
      <c r="Y1676" s="3">
        <f>IFERROR(__xludf.DUMMYFUNCTION("IF(REGEXMATCH(Q1676,""(?i)data science""),1,0)"),1.0)</f>
        <v>1</v>
      </c>
      <c r="Z1676" s="3" t="s">
        <v>55</v>
      </c>
      <c r="AA1676" s="3" t="s">
        <v>48</v>
      </c>
      <c r="AB1676" s="3" t="s">
        <v>66</v>
      </c>
      <c r="AC1676" s="3" t="s">
        <v>85</v>
      </c>
      <c r="AD1676" s="3">
        <v>14.13</v>
      </c>
      <c r="AE1676" s="3" t="s">
        <v>61</v>
      </c>
      <c r="AF1676" s="3">
        <v>6.52</v>
      </c>
      <c r="AG1676" s="3">
        <v>5.69</v>
      </c>
      <c r="AH1676" s="3">
        <v>7.59</v>
      </c>
      <c r="AI1676" s="3">
        <v>7.57</v>
      </c>
      <c r="AJ1676" s="3">
        <v>6.38</v>
      </c>
      <c r="AK1676" s="3">
        <v>5.9</v>
      </c>
      <c r="AL1676" s="3">
        <v>8.56</v>
      </c>
      <c r="AM1676" s="3">
        <v>7.25</v>
      </c>
    </row>
    <row r="1677">
      <c r="A1677" s="3" t="s">
        <v>3349</v>
      </c>
      <c r="B1677" s="3" t="s">
        <v>57</v>
      </c>
      <c r="C1677" s="4">
        <v>20.0</v>
      </c>
      <c r="D1677" s="3" t="s">
        <v>58</v>
      </c>
      <c r="E1677" s="3" t="s">
        <v>42</v>
      </c>
      <c r="F1677" s="5">
        <v>7.14</v>
      </c>
      <c r="G1677" s="3">
        <v>2.0</v>
      </c>
      <c r="H1677" s="5">
        <v>95.54</v>
      </c>
      <c r="I1677" s="3" t="s">
        <v>14</v>
      </c>
      <c r="J1677" s="3">
        <f>IFERROR(__xludf.DUMMYFUNCTION("COUNTA(SPLIT(I1677,"",""))"),1.0)</f>
        <v>1</v>
      </c>
      <c r="K1677" s="3">
        <f>IFERROR(__xludf.DUMMYFUNCTION("IF(REGEXMATCH(I1677,""(?i)literary society""),1,0)"),0.0)</f>
        <v>0</v>
      </c>
      <c r="L1677" s="3">
        <f>IFERROR(__xludf.DUMMYFUNCTION("IF(REGEXMATCH(I1677,""(?i)robotics""),1,0)"),0.0)</f>
        <v>0</v>
      </c>
      <c r="M1677" s="3">
        <f>IFERROR(__xludf.DUMMYFUNCTION("IF(REGEXMATCH(I1677,""(?i)coding club""),1,0)"),0.0)</f>
        <v>0</v>
      </c>
      <c r="N1677" s="3">
        <f>IFERROR(__xludf.DUMMYFUNCTION("IF(REGEXMATCH(I1677,""(?i)entrepreneurship cell""),1,0)"),0.0)</f>
        <v>0</v>
      </c>
      <c r="O1677" s="3">
        <f>IFERROR(__xludf.DUMMYFUNCTION("IF(REGEXMATCH(I1677,""(?i)cultural club""),1,0)"),1.0)</f>
        <v>1</v>
      </c>
      <c r="P1677" s="3">
        <f>IFERROR(__xludf.DUMMYFUNCTION("IF(REGEXMATCH(I1677,""(?i)sports club""),1,0)"),0.0)</f>
        <v>0</v>
      </c>
      <c r="Q1677" s="3" t="s">
        <v>2493</v>
      </c>
      <c r="R1677" s="3">
        <f>IFERROR(__xludf.DUMMYFUNCTION("COUNTA(SPLIT(Q1677,"",""))"),4.0)</f>
        <v>4</v>
      </c>
      <c r="S1677" s="3">
        <f>IFERROR(__xludf.DUMMYFUNCTION("IF(REGEXMATCH(Q1677,""(?i)c\+\+""),1,0)"),0.0)</f>
        <v>0</v>
      </c>
      <c r="T1677" s="3">
        <f>IFERROR(__xludf.DUMMYFUNCTION("IF(REGEXMATCH(Q1677,""(?i)machine learning""),1,0)"),1.0)</f>
        <v>1</v>
      </c>
      <c r="U1677" s="3">
        <f>IFERROR(__xludf.DUMMYFUNCTION("IF(REGEXMATCH(Q1677,""(?i)python""),1,0)"),1.0)</f>
        <v>1</v>
      </c>
      <c r="V1677" s="3">
        <f>IFERROR(__xludf.DUMMYFUNCTION("IF(REGEXMATCH(Q1677,""(?i)java""),1,0)"),1.0)</f>
        <v>1</v>
      </c>
      <c r="W1677" s="3">
        <f>IFERROR(__xludf.DUMMYFUNCTION("IF(REGEXMATCH(Q1677,""(?i)sql""),1,0)"),0.0)</f>
        <v>0</v>
      </c>
      <c r="X1677" s="3">
        <f>IFERROR(__xludf.DUMMYFUNCTION("IF(REGEXMATCH(Q1677,""(?i)web development""),1,0)"),1.0)</f>
        <v>1</v>
      </c>
      <c r="Y1677" s="3">
        <f>IFERROR(__xludf.DUMMYFUNCTION("IF(REGEXMATCH(Q1677,""(?i)data science""),1,0)"),0.0)</f>
        <v>0</v>
      </c>
      <c r="Z1677" s="3" t="s">
        <v>45</v>
      </c>
      <c r="AA1677" s="3" t="s">
        <v>72</v>
      </c>
      <c r="AB1677" s="3" t="s">
        <v>47</v>
      </c>
      <c r="AC1677" s="3" t="s">
        <v>48</v>
      </c>
      <c r="AD1677" s="3">
        <v>0.0</v>
      </c>
      <c r="AE1677" s="3" t="s">
        <v>49</v>
      </c>
      <c r="AF1677" s="3">
        <v>8.4</v>
      </c>
      <c r="AG1677" s="3">
        <v>7.37</v>
      </c>
      <c r="AH1677" s="3">
        <v>7.04</v>
      </c>
      <c r="AI1677" s="3">
        <v>6.66</v>
      </c>
      <c r="AJ1677" s="3">
        <v>6.92</v>
      </c>
      <c r="AK1677" s="3">
        <v>8.15</v>
      </c>
      <c r="AL1677" s="3">
        <v>5.86</v>
      </c>
      <c r="AM1677" s="3">
        <v>6.72</v>
      </c>
    </row>
    <row r="1678">
      <c r="A1678" s="3" t="s">
        <v>3350</v>
      </c>
      <c r="B1678" s="3" t="s">
        <v>3351</v>
      </c>
      <c r="C1678" s="4">
        <v>19.0</v>
      </c>
      <c r="D1678" s="3" t="s">
        <v>41</v>
      </c>
      <c r="E1678" s="3" t="s">
        <v>92</v>
      </c>
      <c r="F1678" s="5">
        <v>6.88</v>
      </c>
      <c r="G1678" s="3">
        <v>1.0</v>
      </c>
      <c r="H1678" s="5">
        <v>69.59</v>
      </c>
      <c r="I1678" s="3" t="s">
        <v>12</v>
      </c>
      <c r="J1678" s="3">
        <f>IFERROR(__xludf.DUMMYFUNCTION("COUNTA(SPLIT(I1678,"",""))"),1.0)</f>
        <v>1</v>
      </c>
      <c r="K1678" s="3">
        <f>IFERROR(__xludf.DUMMYFUNCTION("IF(REGEXMATCH(I1678,""(?i)literary society""),1,0)"),0.0)</f>
        <v>0</v>
      </c>
      <c r="L1678" s="3">
        <f>IFERROR(__xludf.DUMMYFUNCTION("IF(REGEXMATCH(I1678,""(?i)robotics""),1,0)"),0.0)</f>
        <v>0</v>
      </c>
      <c r="M1678" s="3">
        <f>IFERROR(__xludf.DUMMYFUNCTION("IF(REGEXMATCH(I1678,""(?i)coding club""),1,0)"),1.0)</f>
        <v>1</v>
      </c>
      <c r="N1678" s="3">
        <f>IFERROR(__xludf.DUMMYFUNCTION("IF(REGEXMATCH(I1678,""(?i)entrepreneurship cell""),1,0)"),0.0)</f>
        <v>0</v>
      </c>
      <c r="O1678" s="3">
        <f>IFERROR(__xludf.DUMMYFUNCTION("IF(REGEXMATCH(I1678,""(?i)cultural club""),1,0)"),0.0)</f>
        <v>0</v>
      </c>
      <c r="P1678" s="3">
        <f>IFERROR(__xludf.DUMMYFUNCTION("IF(REGEXMATCH(I1678,""(?i)sports club""),1,0)"),0.0)</f>
        <v>0</v>
      </c>
      <c r="Q1678" s="3" t="s">
        <v>565</v>
      </c>
      <c r="R1678" s="3">
        <f>IFERROR(__xludf.DUMMYFUNCTION("COUNTA(SPLIT(Q1678,"",""))"),4.0)</f>
        <v>4</v>
      </c>
      <c r="S1678" s="3">
        <f>IFERROR(__xludf.DUMMYFUNCTION("IF(REGEXMATCH(Q1678,""(?i)c\+\+""),1,0)"),0.0)</f>
        <v>0</v>
      </c>
      <c r="T1678" s="3">
        <f>IFERROR(__xludf.DUMMYFUNCTION("IF(REGEXMATCH(Q1678,""(?i)machine learning""),1,0)"),1.0)</f>
        <v>1</v>
      </c>
      <c r="U1678" s="3">
        <f>IFERROR(__xludf.DUMMYFUNCTION("IF(REGEXMATCH(Q1678,""(?i)python""),1,0)"),0.0)</f>
        <v>0</v>
      </c>
      <c r="V1678" s="3">
        <f>IFERROR(__xludf.DUMMYFUNCTION("IF(REGEXMATCH(Q1678,""(?i)java""),1,0)"),1.0)</f>
        <v>1</v>
      </c>
      <c r="W1678" s="3">
        <f>IFERROR(__xludf.DUMMYFUNCTION("IF(REGEXMATCH(Q1678,""(?i)sql""),1,0)"),1.0)</f>
        <v>1</v>
      </c>
      <c r="X1678" s="3">
        <f>IFERROR(__xludf.DUMMYFUNCTION("IF(REGEXMATCH(Q1678,""(?i)web development""),1,0)"),1.0)</f>
        <v>1</v>
      </c>
      <c r="Y1678" s="3">
        <f>IFERROR(__xludf.DUMMYFUNCTION("IF(REGEXMATCH(Q1678,""(?i)data science""),1,0)"),0.0)</f>
        <v>0</v>
      </c>
      <c r="Z1678" s="3" t="s">
        <v>45</v>
      </c>
      <c r="AA1678" s="3" t="s">
        <v>67</v>
      </c>
      <c r="AB1678" s="3" t="s">
        <v>47</v>
      </c>
      <c r="AC1678" s="3" t="s">
        <v>48</v>
      </c>
      <c r="AD1678" s="3">
        <v>0.0</v>
      </c>
      <c r="AE1678" s="3" t="s">
        <v>49</v>
      </c>
      <c r="AF1678" s="3">
        <v>6.83</v>
      </c>
      <c r="AG1678" s="3">
        <v>8.31</v>
      </c>
      <c r="AH1678" s="3">
        <v>6.91</v>
      </c>
      <c r="AI1678" s="3">
        <v>4.76</v>
      </c>
      <c r="AJ1678" s="3">
        <v>6.5</v>
      </c>
      <c r="AK1678" s="3">
        <v>7.99</v>
      </c>
      <c r="AL1678" s="3">
        <v>7.55</v>
      </c>
      <c r="AM1678" s="3">
        <v>6.16</v>
      </c>
    </row>
    <row r="1679">
      <c r="A1679" s="3" t="s">
        <v>3352</v>
      </c>
      <c r="B1679" s="3" t="s">
        <v>3353</v>
      </c>
      <c r="C1679" s="4">
        <v>21.0</v>
      </c>
      <c r="D1679" s="3" t="s">
        <v>41</v>
      </c>
      <c r="E1679" s="3" t="s">
        <v>59</v>
      </c>
      <c r="F1679" s="5">
        <v>6.68</v>
      </c>
      <c r="G1679" s="3">
        <v>0.0</v>
      </c>
      <c r="H1679" s="5">
        <v>90.89</v>
      </c>
      <c r="I1679" s="3" t="s">
        <v>13</v>
      </c>
      <c r="J1679" s="3">
        <f>IFERROR(__xludf.DUMMYFUNCTION("COUNTA(SPLIT(I1679,"",""))"),1.0)</f>
        <v>1</v>
      </c>
      <c r="K1679" s="3">
        <f>IFERROR(__xludf.DUMMYFUNCTION("IF(REGEXMATCH(I1679,""(?i)literary society""),1,0)"),0.0)</f>
        <v>0</v>
      </c>
      <c r="L1679" s="3">
        <f>IFERROR(__xludf.DUMMYFUNCTION("IF(REGEXMATCH(I1679,""(?i)robotics""),1,0)"),0.0)</f>
        <v>0</v>
      </c>
      <c r="M1679" s="3">
        <f>IFERROR(__xludf.DUMMYFUNCTION("IF(REGEXMATCH(I1679,""(?i)coding club""),1,0)"),0.0)</f>
        <v>0</v>
      </c>
      <c r="N1679" s="3">
        <f>IFERROR(__xludf.DUMMYFUNCTION("IF(REGEXMATCH(I1679,""(?i)entrepreneurship cell""),1,0)"),1.0)</f>
        <v>1</v>
      </c>
      <c r="O1679" s="3">
        <f>IFERROR(__xludf.DUMMYFUNCTION("IF(REGEXMATCH(I1679,""(?i)cultural club""),1,0)"),0.0)</f>
        <v>0</v>
      </c>
      <c r="P1679" s="3">
        <f>IFERROR(__xludf.DUMMYFUNCTION("IF(REGEXMATCH(I1679,""(?i)sports club""),1,0)"),0.0)</f>
        <v>0</v>
      </c>
      <c r="Q1679" s="3" t="s">
        <v>3354</v>
      </c>
      <c r="R1679" s="3">
        <f>IFERROR(__xludf.DUMMYFUNCTION("COUNTA(SPLIT(Q1679,"",""))"),4.0)</f>
        <v>4</v>
      </c>
      <c r="S1679" s="3">
        <f>IFERROR(__xludf.DUMMYFUNCTION("IF(REGEXMATCH(Q1679,""(?i)c\+\+""),1,0)"),0.0)</f>
        <v>0</v>
      </c>
      <c r="T1679" s="3">
        <f>IFERROR(__xludf.DUMMYFUNCTION("IF(REGEXMATCH(Q1679,""(?i)machine learning""),1,0)"),1.0)</f>
        <v>1</v>
      </c>
      <c r="U1679" s="3">
        <f>IFERROR(__xludf.DUMMYFUNCTION("IF(REGEXMATCH(Q1679,""(?i)python""),1,0)"),1.0)</f>
        <v>1</v>
      </c>
      <c r="V1679" s="3">
        <f>IFERROR(__xludf.DUMMYFUNCTION("IF(REGEXMATCH(Q1679,""(?i)java""),1,0)"),1.0)</f>
        <v>1</v>
      </c>
      <c r="W1679" s="3">
        <f>IFERROR(__xludf.DUMMYFUNCTION("IF(REGEXMATCH(Q1679,""(?i)sql""),1,0)"),0.0)</f>
        <v>0</v>
      </c>
      <c r="X1679" s="3">
        <f>IFERROR(__xludf.DUMMYFUNCTION("IF(REGEXMATCH(Q1679,""(?i)web development""),1,0)"),1.0)</f>
        <v>1</v>
      </c>
      <c r="Y1679" s="3">
        <f>IFERROR(__xludf.DUMMYFUNCTION("IF(REGEXMATCH(Q1679,""(?i)data science""),1,0)"),0.0)</f>
        <v>0</v>
      </c>
      <c r="Z1679" s="3" t="s">
        <v>55</v>
      </c>
      <c r="AA1679" s="3" t="s">
        <v>48</v>
      </c>
      <c r="AB1679" s="3" t="s">
        <v>66</v>
      </c>
      <c r="AC1679" s="3" t="s">
        <v>72</v>
      </c>
      <c r="AD1679" s="3">
        <v>4.28</v>
      </c>
      <c r="AE1679" s="3" t="s">
        <v>72</v>
      </c>
      <c r="AF1679" s="3">
        <v>7.76</v>
      </c>
      <c r="AG1679" s="3">
        <v>6.02</v>
      </c>
      <c r="AH1679" s="3">
        <v>7.28</v>
      </c>
      <c r="AI1679" s="3">
        <v>7.26</v>
      </c>
      <c r="AJ1679" s="3">
        <v>6.18</v>
      </c>
      <c r="AK1679" s="3">
        <v>6.83</v>
      </c>
      <c r="AL1679" s="3">
        <v>5.5</v>
      </c>
      <c r="AM1679" s="3">
        <v>6.65</v>
      </c>
    </row>
    <row r="1680">
      <c r="A1680" s="3" t="s">
        <v>3355</v>
      </c>
      <c r="B1680" s="3" t="s">
        <v>3356</v>
      </c>
      <c r="C1680" s="4">
        <v>18.0</v>
      </c>
      <c r="D1680" s="3" t="s">
        <v>58</v>
      </c>
      <c r="E1680" s="3" t="s">
        <v>92</v>
      </c>
      <c r="F1680" s="5">
        <v>7.48</v>
      </c>
      <c r="G1680" s="3">
        <v>1.0</v>
      </c>
      <c r="H1680" s="5">
        <v>82.02</v>
      </c>
      <c r="I1680" s="3" t="s">
        <v>43</v>
      </c>
      <c r="J1680" s="3">
        <f>IFERROR(__xludf.DUMMYFUNCTION("COUNTA(SPLIT(I1680,"",""))"),2.0)</f>
        <v>2</v>
      </c>
      <c r="K1680" s="3">
        <f>IFERROR(__xludf.DUMMYFUNCTION("IF(REGEXMATCH(I1680,""(?i)literary society""),1,0)"),1.0)</f>
        <v>1</v>
      </c>
      <c r="L1680" s="3">
        <f>IFERROR(__xludf.DUMMYFUNCTION("IF(REGEXMATCH(I1680,""(?i)robotics""),1,0)"),1.0)</f>
        <v>1</v>
      </c>
      <c r="M1680" s="3">
        <f>IFERROR(__xludf.DUMMYFUNCTION("IF(REGEXMATCH(I1680,""(?i)coding club""),1,0)"),0.0)</f>
        <v>0</v>
      </c>
      <c r="N1680" s="3">
        <f>IFERROR(__xludf.DUMMYFUNCTION("IF(REGEXMATCH(I1680,""(?i)entrepreneurship cell""),1,0)"),0.0)</f>
        <v>0</v>
      </c>
      <c r="O1680" s="3">
        <f>IFERROR(__xludf.DUMMYFUNCTION("IF(REGEXMATCH(I1680,""(?i)cultural club""),1,0)"),0.0)</f>
        <v>0</v>
      </c>
      <c r="P1680" s="3">
        <f>IFERROR(__xludf.DUMMYFUNCTION("IF(REGEXMATCH(I1680,""(?i)sports club""),1,0)"),0.0)</f>
        <v>0</v>
      </c>
      <c r="Q1680" s="3" t="s">
        <v>3357</v>
      </c>
      <c r="R1680" s="3">
        <f>IFERROR(__xludf.DUMMYFUNCTION("COUNTA(SPLIT(Q1680,"",""))"),3.0)</f>
        <v>3</v>
      </c>
      <c r="S1680" s="3">
        <f>IFERROR(__xludf.DUMMYFUNCTION("IF(REGEXMATCH(Q1680,""(?i)c\+\+""),1,0)"),1.0)</f>
        <v>1</v>
      </c>
      <c r="T1680" s="3">
        <f>IFERROR(__xludf.DUMMYFUNCTION("IF(REGEXMATCH(Q1680,""(?i)machine learning""),1,0)"),1.0)</f>
        <v>1</v>
      </c>
      <c r="U1680" s="3">
        <f>IFERROR(__xludf.DUMMYFUNCTION("IF(REGEXMATCH(Q1680,""(?i)python""),1,0)"),0.0)</f>
        <v>0</v>
      </c>
      <c r="V1680" s="3">
        <f>IFERROR(__xludf.DUMMYFUNCTION("IF(REGEXMATCH(Q1680,""(?i)java""),1,0)"),0.0)</f>
        <v>0</v>
      </c>
      <c r="W1680" s="3">
        <f>IFERROR(__xludf.DUMMYFUNCTION("IF(REGEXMATCH(Q1680,""(?i)sql""),1,0)"),1.0)</f>
        <v>1</v>
      </c>
      <c r="X1680" s="3">
        <f>IFERROR(__xludf.DUMMYFUNCTION("IF(REGEXMATCH(Q1680,""(?i)web development""),1,0)"),0.0)</f>
        <v>0</v>
      </c>
      <c r="Y1680" s="3">
        <f>IFERROR(__xludf.DUMMYFUNCTION("IF(REGEXMATCH(Q1680,""(?i)data science""),1,0)"),0.0)</f>
        <v>0</v>
      </c>
      <c r="Z1680" s="3" t="s">
        <v>45</v>
      </c>
      <c r="AA1680" s="3" t="s">
        <v>46</v>
      </c>
      <c r="AB1680" s="3" t="s">
        <v>66</v>
      </c>
      <c r="AC1680" s="3" t="s">
        <v>85</v>
      </c>
      <c r="AD1680" s="3">
        <v>7.26</v>
      </c>
      <c r="AE1680" s="3" t="s">
        <v>61</v>
      </c>
      <c r="AF1680" s="3">
        <v>6.69</v>
      </c>
      <c r="AG1680" s="3">
        <v>8.36</v>
      </c>
      <c r="AH1680" s="3">
        <v>5.26</v>
      </c>
      <c r="AI1680" s="3">
        <v>6.95</v>
      </c>
      <c r="AJ1680" s="3">
        <v>7.93</v>
      </c>
      <c r="AK1680" s="3">
        <v>7.63</v>
      </c>
      <c r="AL1680" s="3">
        <v>8.02</v>
      </c>
      <c r="AM1680" s="3">
        <v>9.02</v>
      </c>
    </row>
    <row r="1681">
      <c r="A1681" s="3" t="s">
        <v>3358</v>
      </c>
      <c r="B1681" s="3" t="s">
        <v>103</v>
      </c>
      <c r="C1681" s="4">
        <v>18.0</v>
      </c>
      <c r="D1681" s="3" t="s">
        <v>58</v>
      </c>
      <c r="E1681" s="3" t="s">
        <v>52</v>
      </c>
      <c r="F1681" s="5">
        <v>6.7</v>
      </c>
      <c r="G1681" s="3">
        <v>0.0</v>
      </c>
      <c r="H1681" s="5">
        <v>61.44</v>
      </c>
      <c r="I1681" s="3" t="s">
        <v>1345</v>
      </c>
      <c r="J1681" s="3">
        <f>IFERROR(__xludf.DUMMYFUNCTION("COUNTA(SPLIT(I1681,"",""))"),3.0)</f>
        <v>3</v>
      </c>
      <c r="K1681" s="3">
        <f>IFERROR(__xludf.DUMMYFUNCTION("IF(REGEXMATCH(I1681,""(?i)literary society""),1,0)"),1.0)</f>
        <v>1</v>
      </c>
      <c r="L1681" s="3">
        <f>IFERROR(__xludf.DUMMYFUNCTION("IF(REGEXMATCH(I1681,""(?i)robotics""),1,0)"),0.0)</f>
        <v>0</v>
      </c>
      <c r="M1681" s="3">
        <f>IFERROR(__xludf.DUMMYFUNCTION("IF(REGEXMATCH(I1681,""(?i)coding club""),1,0)"),0.0)</f>
        <v>0</v>
      </c>
      <c r="N1681" s="3">
        <f>IFERROR(__xludf.DUMMYFUNCTION("IF(REGEXMATCH(I1681,""(?i)entrepreneurship cell""),1,0)"),1.0)</f>
        <v>1</v>
      </c>
      <c r="O1681" s="3">
        <f>IFERROR(__xludf.DUMMYFUNCTION("IF(REGEXMATCH(I1681,""(?i)cultural club""),1,0)"),1.0)</f>
        <v>1</v>
      </c>
      <c r="P1681" s="3">
        <f>IFERROR(__xludf.DUMMYFUNCTION("IF(REGEXMATCH(I1681,""(?i)sports club""),1,0)"),0.0)</f>
        <v>0</v>
      </c>
      <c r="Q1681" s="3" t="s">
        <v>1523</v>
      </c>
      <c r="R1681" s="3">
        <f>IFERROR(__xludf.DUMMYFUNCTION("COUNTA(SPLIT(Q1681,"",""))"),3.0)</f>
        <v>3</v>
      </c>
      <c r="S1681" s="3">
        <f>IFERROR(__xludf.DUMMYFUNCTION("IF(REGEXMATCH(Q1681,""(?i)c\+\+""),1,0)"),0.0)</f>
        <v>0</v>
      </c>
      <c r="T1681" s="3">
        <f>IFERROR(__xludf.DUMMYFUNCTION("IF(REGEXMATCH(Q1681,""(?i)machine learning""),1,0)"),1.0)</f>
        <v>1</v>
      </c>
      <c r="U1681" s="3">
        <f>IFERROR(__xludf.DUMMYFUNCTION("IF(REGEXMATCH(Q1681,""(?i)python""),1,0)"),0.0)</f>
        <v>0</v>
      </c>
      <c r="V1681" s="3">
        <f>IFERROR(__xludf.DUMMYFUNCTION("IF(REGEXMATCH(Q1681,""(?i)java""),1,0)"),1.0)</f>
        <v>1</v>
      </c>
      <c r="W1681" s="3">
        <f>IFERROR(__xludf.DUMMYFUNCTION("IF(REGEXMATCH(Q1681,""(?i)sql""),1,0)"),0.0)</f>
        <v>0</v>
      </c>
      <c r="X1681" s="3">
        <f>IFERROR(__xludf.DUMMYFUNCTION("IF(REGEXMATCH(Q1681,""(?i)web development""),1,0)"),1.0)</f>
        <v>1</v>
      </c>
      <c r="Y1681" s="3">
        <f>IFERROR(__xludf.DUMMYFUNCTION("IF(REGEXMATCH(Q1681,""(?i)data science""),1,0)"),0.0)</f>
        <v>0</v>
      </c>
      <c r="Z1681" s="3" t="s">
        <v>55</v>
      </c>
      <c r="AA1681" s="3" t="s">
        <v>48</v>
      </c>
      <c r="AB1681" s="3" t="s">
        <v>47</v>
      </c>
      <c r="AC1681" s="3" t="s">
        <v>48</v>
      </c>
      <c r="AD1681" s="3">
        <v>0.0</v>
      </c>
      <c r="AE1681" s="3" t="s">
        <v>49</v>
      </c>
      <c r="AF1681" s="3">
        <v>6.42</v>
      </c>
      <c r="AG1681" s="3">
        <v>6.78</v>
      </c>
      <c r="AH1681" s="3">
        <v>7.64</v>
      </c>
      <c r="AI1681" s="3">
        <v>6.49</v>
      </c>
      <c r="AJ1681" s="3">
        <v>6.88</v>
      </c>
      <c r="AK1681" s="3">
        <v>7.27</v>
      </c>
      <c r="AL1681" s="3">
        <v>6.1</v>
      </c>
      <c r="AM1681" s="3">
        <v>6.03</v>
      </c>
    </row>
    <row r="1682">
      <c r="A1682" s="3" t="s">
        <v>3359</v>
      </c>
      <c r="B1682" s="3" t="s">
        <v>470</v>
      </c>
      <c r="C1682" s="4">
        <v>19.0</v>
      </c>
      <c r="D1682" s="3" t="s">
        <v>41</v>
      </c>
      <c r="E1682" s="3" t="s">
        <v>52</v>
      </c>
      <c r="F1682" s="5">
        <v>6.99</v>
      </c>
      <c r="G1682" s="3">
        <v>1.0</v>
      </c>
      <c r="H1682" s="5">
        <v>89.39</v>
      </c>
      <c r="I1682" s="3" t="s">
        <v>474</v>
      </c>
      <c r="J1682" s="3">
        <f>IFERROR(__xludf.DUMMYFUNCTION("COUNTA(SPLIT(I1682,"",""))"),2.0)</f>
        <v>2</v>
      </c>
      <c r="K1682" s="3">
        <f>IFERROR(__xludf.DUMMYFUNCTION("IF(REGEXMATCH(I1682,""(?i)literary society""),1,0)"),0.0)</f>
        <v>0</v>
      </c>
      <c r="L1682" s="3">
        <f>IFERROR(__xludf.DUMMYFUNCTION("IF(REGEXMATCH(I1682,""(?i)robotics""),1,0)"),1.0)</f>
        <v>1</v>
      </c>
      <c r="M1682" s="3">
        <f>IFERROR(__xludf.DUMMYFUNCTION("IF(REGEXMATCH(I1682,""(?i)coding club""),1,0)"),0.0)</f>
        <v>0</v>
      </c>
      <c r="N1682" s="3">
        <f>IFERROR(__xludf.DUMMYFUNCTION("IF(REGEXMATCH(I1682,""(?i)entrepreneurship cell""),1,0)"),0.0)</f>
        <v>0</v>
      </c>
      <c r="O1682" s="3">
        <f>IFERROR(__xludf.DUMMYFUNCTION("IF(REGEXMATCH(I1682,""(?i)cultural club""),1,0)"),0.0)</f>
        <v>0</v>
      </c>
      <c r="P1682" s="3">
        <f>IFERROR(__xludf.DUMMYFUNCTION("IF(REGEXMATCH(I1682,""(?i)sports club""),1,0)"),1.0)</f>
        <v>1</v>
      </c>
      <c r="Q1682" s="3" t="s">
        <v>260</v>
      </c>
      <c r="R1682" s="3">
        <f>IFERROR(__xludf.DUMMYFUNCTION("COUNTA(SPLIT(Q1682,"",""))"),2.0)</f>
        <v>2</v>
      </c>
      <c r="S1682" s="3">
        <f>IFERROR(__xludf.DUMMYFUNCTION("IF(REGEXMATCH(Q1682,""(?i)c\+\+""),1,0)"),0.0)</f>
        <v>0</v>
      </c>
      <c r="T1682" s="3">
        <f>IFERROR(__xludf.DUMMYFUNCTION("IF(REGEXMATCH(Q1682,""(?i)machine learning""),1,0)"),0.0)</f>
        <v>0</v>
      </c>
      <c r="U1682" s="3">
        <f>IFERROR(__xludf.DUMMYFUNCTION("IF(REGEXMATCH(Q1682,""(?i)python""),1,0)"),0.0)</f>
        <v>0</v>
      </c>
      <c r="V1682" s="3">
        <f>IFERROR(__xludf.DUMMYFUNCTION("IF(REGEXMATCH(Q1682,""(?i)java""),1,0)"),0.0)</f>
        <v>0</v>
      </c>
      <c r="W1682" s="3">
        <f>IFERROR(__xludf.DUMMYFUNCTION("IF(REGEXMATCH(Q1682,""(?i)sql""),1,0)"),1.0)</f>
        <v>1</v>
      </c>
      <c r="X1682" s="3">
        <f>IFERROR(__xludf.DUMMYFUNCTION("IF(REGEXMATCH(Q1682,""(?i)web development""),1,0)"),1.0)</f>
        <v>1</v>
      </c>
      <c r="Y1682" s="3">
        <f>IFERROR(__xludf.DUMMYFUNCTION("IF(REGEXMATCH(Q1682,""(?i)data science""),1,0)"),0.0)</f>
        <v>0</v>
      </c>
      <c r="Z1682" s="3" t="s">
        <v>45</v>
      </c>
      <c r="AA1682" s="3" t="s">
        <v>67</v>
      </c>
      <c r="AB1682" s="3" t="s">
        <v>66</v>
      </c>
      <c r="AC1682" s="3" t="s">
        <v>61</v>
      </c>
      <c r="AD1682" s="3">
        <v>7.29</v>
      </c>
      <c r="AE1682" s="3" t="s">
        <v>72</v>
      </c>
      <c r="AF1682" s="3">
        <v>6.35</v>
      </c>
      <c r="AG1682" s="3">
        <v>7.84</v>
      </c>
      <c r="AH1682" s="3">
        <v>7.93</v>
      </c>
      <c r="AI1682" s="3">
        <v>5.24</v>
      </c>
      <c r="AJ1682" s="3">
        <v>7.29</v>
      </c>
      <c r="AK1682" s="3">
        <v>6.49</v>
      </c>
      <c r="AL1682" s="3">
        <v>8.3</v>
      </c>
      <c r="AM1682" s="3">
        <v>6.48</v>
      </c>
    </row>
    <row r="1683">
      <c r="A1683" s="3" t="s">
        <v>3360</v>
      </c>
      <c r="B1683" s="3" t="s">
        <v>1187</v>
      </c>
      <c r="C1683" s="4">
        <v>19.0</v>
      </c>
      <c r="D1683" s="3" t="s">
        <v>58</v>
      </c>
      <c r="E1683" s="3" t="s">
        <v>59</v>
      </c>
      <c r="F1683" s="5">
        <v>6.91</v>
      </c>
      <c r="G1683" s="3">
        <v>0.0</v>
      </c>
      <c r="H1683" s="5">
        <v>96.23</v>
      </c>
      <c r="I1683" s="3" t="s">
        <v>304</v>
      </c>
      <c r="J1683" s="3">
        <f>IFERROR(__xludf.DUMMYFUNCTION("COUNTA(SPLIT(I1683,"",""))"),2.0)</f>
        <v>2</v>
      </c>
      <c r="K1683" s="3">
        <f>IFERROR(__xludf.DUMMYFUNCTION("IF(REGEXMATCH(I1683,""(?i)literary society""),1,0)"),0.0)</f>
        <v>0</v>
      </c>
      <c r="L1683" s="3">
        <f>IFERROR(__xludf.DUMMYFUNCTION("IF(REGEXMATCH(I1683,""(?i)robotics""),1,0)"),0.0)</f>
        <v>0</v>
      </c>
      <c r="M1683" s="3">
        <f>IFERROR(__xludf.DUMMYFUNCTION("IF(REGEXMATCH(I1683,""(?i)coding club""),1,0)"),0.0)</f>
        <v>0</v>
      </c>
      <c r="N1683" s="3">
        <f>IFERROR(__xludf.DUMMYFUNCTION("IF(REGEXMATCH(I1683,""(?i)entrepreneurship cell""),1,0)"),1.0)</f>
        <v>1</v>
      </c>
      <c r="O1683" s="3">
        <f>IFERROR(__xludf.DUMMYFUNCTION("IF(REGEXMATCH(I1683,""(?i)cultural club""),1,0)"),1.0)</f>
        <v>1</v>
      </c>
      <c r="P1683" s="3">
        <f>IFERROR(__xludf.DUMMYFUNCTION("IF(REGEXMATCH(I1683,""(?i)sports club""),1,0)"),0.0)</f>
        <v>0</v>
      </c>
      <c r="Q1683" s="3" t="s">
        <v>2091</v>
      </c>
      <c r="R1683" s="3">
        <f>IFERROR(__xludf.DUMMYFUNCTION("COUNTA(SPLIT(Q1683,"",""))"),5.0)</f>
        <v>5</v>
      </c>
      <c r="S1683" s="3">
        <f>IFERROR(__xludf.DUMMYFUNCTION("IF(REGEXMATCH(Q1683,""(?i)c\+\+""),1,0)"),0.0)</f>
        <v>0</v>
      </c>
      <c r="T1683" s="3">
        <f>IFERROR(__xludf.DUMMYFUNCTION("IF(REGEXMATCH(Q1683,""(?i)machine learning""),1,0)"),1.0)</f>
        <v>1</v>
      </c>
      <c r="U1683" s="3">
        <f>IFERROR(__xludf.DUMMYFUNCTION("IF(REGEXMATCH(Q1683,""(?i)python""),1,0)"),0.0)</f>
        <v>0</v>
      </c>
      <c r="V1683" s="3">
        <f>IFERROR(__xludf.DUMMYFUNCTION("IF(REGEXMATCH(Q1683,""(?i)java""),1,0)"),1.0)</f>
        <v>1</v>
      </c>
      <c r="W1683" s="3">
        <f>IFERROR(__xludf.DUMMYFUNCTION("IF(REGEXMATCH(Q1683,""(?i)sql""),1,0)"),1.0)</f>
        <v>1</v>
      </c>
      <c r="X1683" s="3">
        <f>IFERROR(__xludf.DUMMYFUNCTION("IF(REGEXMATCH(Q1683,""(?i)web development""),1,0)"),1.0)</f>
        <v>1</v>
      </c>
      <c r="Y1683" s="3">
        <f>IFERROR(__xludf.DUMMYFUNCTION("IF(REGEXMATCH(Q1683,""(?i)data science""),1,0)"),1.0)</f>
        <v>1</v>
      </c>
      <c r="Z1683" s="3" t="s">
        <v>55</v>
      </c>
      <c r="AA1683" s="3" t="s">
        <v>48</v>
      </c>
      <c r="AB1683" s="3" t="s">
        <v>66</v>
      </c>
      <c r="AC1683" s="3" t="s">
        <v>46</v>
      </c>
      <c r="AD1683" s="3">
        <v>17.26</v>
      </c>
      <c r="AE1683" s="3" t="s">
        <v>72</v>
      </c>
      <c r="AF1683" s="3">
        <v>8.14</v>
      </c>
      <c r="AG1683" s="3">
        <v>7.18</v>
      </c>
      <c r="AH1683" s="3">
        <v>4.97</v>
      </c>
      <c r="AI1683" s="3">
        <v>5.81</v>
      </c>
      <c r="AJ1683" s="3">
        <v>6.02</v>
      </c>
      <c r="AK1683" s="3">
        <v>6.75</v>
      </c>
      <c r="AL1683" s="3">
        <v>9.08</v>
      </c>
      <c r="AM1683" s="3">
        <v>7.36</v>
      </c>
    </row>
    <row r="1684">
      <c r="A1684" s="3" t="s">
        <v>3361</v>
      </c>
      <c r="B1684" s="3" t="s">
        <v>374</v>
      </c>
      <c r="C1684" s="4">
        <v>18.0</v>
      </c>
      <c r="D1684" s="3" t="s">
        <v>41</v>
      </c>
      <c r="E1684" s="3" t="s">
        <v>59</v>
      </c>
      <c r="F1684" s="5">
        <v>7.04</v>
      </c>
      <c r="G1684" s="3">
        <v>0.0</v>
      </c>
      <c r="H1684" s="5">
        <v>76.21</v>
      </c>
      <c r="I1684" s="3" t="s">
        <v>14</v>
      </c>
      <c r="J1684" s="3">
        <f>IFERROR(__xludf.DUMMYFUNCTION("COUNTA(SPLIT(I1684,"",""))"),1.0)</f>
        <v>1</v>
      </c>
      <c r="K1684" s="3">
        <f>IFERROR(__xludf.DUMMYFUNCTION("IF(REGEXMATCH(I1684,""(?i)literary society""),1,0)"),0.0)</f>
        <v>0</v>
      </c>
      <c r="L1684" s="3">
        <f>IFERROR(__xludf.DUMMYFUNCTION("IF(REGEXMATCH(I1684,""(?i)robotics""),1,0)"),0.0)</f>
        <v>0</v>
      </c>
      <c r="M1684" s="3">
        <f>IFERROR(__xludf.DUMMYFUNCTION("IF(REGEXMATCH(I1684,""(?i)coding club""),1,0)"),0.0)</f>
        <v>0</v>
      </c>
      <c r="N1684" s="3">
        <f>IFERROR(__xludf.DUMMYFUNCTION("IF(REGEXMATCH(I1684,""(?i)entrepreneurship cell""),1,0)"),0.0)</f>
        <v>0</v>
      </c>
      <c r="O1684" s="3">
        <f>IFERROR(__xludf.DUMMYFUNCTION("IF(REGEXMATCH(I1684,""(?i)cultural club""),1,0)"),1.0)</f>
        <v>1</v>
      </c>
      <c r="P1684" s="3">
        <f>IFERROR(__xludf.DUMMYFUNCTION("IF(REGEXMATCH(I1684,""(?i)sports club""),1,0)"),0.0)</f>
        <v>0</v>
      </c>
      <c r="Q1684" s="3" t="s">
        <v>2241</v>
      </c>
      <c r="R1684" s="3">
        <f>IFERROR(__xludf.DUMMYFUNCTION("COUNTA(SPLIT(Q1684,"",""))"),3.0)</f>
        <v>3</v>
      </c>
      <c r="S1684" s="3">
        <f>IFERROR(__xludf.DUMMYFUNCTION("IF(REGEXMATCH(Q1684,""(?i)c\+\+""),1,0)"),1.0)</f>
        <v>1</v>
      </c>
      <c r="T1684" s="3">
        <f>IFERROR(__xludf.DUMMYFUNCTION("IF(REGEXMATCH(Q1684,""(?i)machine learning""),1,0)"),0.0)</f>
        <v>0</v>
      </c>
      <c r="U1684" s="3">
        <f>IFERROR(__xludf.DUMMYFUNCTION("IF(REGEXMATCH(Q1684,""(?i)python""),1,0)"),0.0)</f>
        <v>0</v>
      </c>
      <c r="V1684" s="3">
        <f>IFERROR(__xludf.DUMMYFUNCTION("IF(REGEXMATCH(Q1684,""(?i)java""),1,0)"),0.0)</f>
        <v>0</v>
      </c>
      <c r="W1684" s="3">
        <f>IFERROR(__xludf.DUMMYFUNCTION("IF(REGEXMATCH(Q1684,""(?i)sql""),1,0)"),1.0)</f>
        <v>1</v>
      </c>
      <c r="X1684" s="3">
        <f>IFERROR(__xludf.DUMMYFUNCTION("IF(REGEXMATCH(Q1684,""(?i)web development""),1,0)"),1.0)</f>
        <v>1</v>
      </c>
      <c r="Y1684" s="3">
        <f>IFERROR(__xludf.DUMMYFUNCTION("IF(REGEXMATCH(Q1684,""(?i)data science""),1,0)"),0.0)</f>
        <v>0</v>
      </c>
      <c r="Z1684" s="3" t="s">
        <v>55</v>
      </c>
      <c r="AA1684" s="3" t="s">
        <v>48</v>
      </c>
      <c r="AB1684" s="3" t="s">
        <v>66</v>
      </c>
      <c r="AC1684" s="3" t="s">
        <v>85</v>
      </c>
      <c r="AD1684" s="3">
        <v>7.58</v>
      </c>
      <c r="AE1684" s="3" t="s">
        <v>61</v>
      </c>
      <c r="AF1684" s="3">
        <v>7.53</v>
      </c>
      <c r="AG1684" s="3">
        <v>8.62</v>
      </c>
      <c r="AH1684" s="3">
        <v>7.02</v>
      </c>
      <c r="AI1684" s="3">
        <v>5.54</v>
      </c>
      <c r="AJ1684" s="3">
        <v>6.31</v>
      </c>
      <c r="AK1684" s="3">
        <v>5.22</v>
      </c>
      <c r="AL1684" s="3">
        <v>8.29</v>
      </c>
      <c r="AM1684" s="3">
        <v>7.76</v>
      </c>
    </row>
    <row r="1685">
      <c r="A1685" s="3" t="s">
        <v>3362</v>
      </c>
      <c r="B1685" s="3" t="s">
        <v>3363</v>
      </c>
      <c r="C1685" s="4">
        <v>22.0</v>
      </c>
      <c r="D1685" s="3" t="s">
        <v>41</v>
      </c>
      <c r="E1685" s="3" t="s">
        <v>92</v>
      </c>
      <c r="F1685" s="5">
        <v>6.77</v>
      </c>
      <c r="G1685" s="3">
        <v>0.0</v>
      </c>
      <c r="H1685" s="5">
        <v>68.46</v>
      </c>
      <c r="I1685" s="3" t="s">
        <v>14</v>
      </c>
      <c r="J1685" s="3">
        <f>IFERROR(__xludf.DUMMYFUNCTION("COUNTA(SPLIT(I1685,"",""))"),1.0)</f>
        <v>1</v>
      </c>
      <c r="K1685" s="3">
        <f>IFERROR(__xludf.DUMMYFUNCTION("IF(REGEXMATCH(I1685,""(?i)literary society""),1,0)"),0.0)</f>
        <v>0</v>
      </c>
      <c r="L1685" s="3">
        <f>IFERROR(__xludf.DUMMYFUNCTION("IF(REGEXMATCH(I1685,""(?i)robotics""),1,0)"),0.0)</f>
        <v>0</v>
      </c>
      <c r="M1685" s="3">
        <f>IFERROR(__xludf.DUMMYFUNCTION("IF(REGEXMATCH(I1685,""(?i)coding club""),1,0)"),0.0)</f>
        <v>0</v>
      </c>
      <c r="N1685" s="3">
        <f>IFERROR(__xludf.DUMMYFUNCTION("IF(REGEXMATCH(I1685,""(?i)entrepreneurship cell""),1,0)"),0.0)</f>
        <v>0</v>
      </c>
      <c r="O1685" s="3">
        <f>IFERROR(__xludf.DUMMYFUNCTION("IF(REGEXMATCH(I1685,""(?i)cultural club""),1,0)"),1.0)</f>
        <v>1</v>
      </c>
      <c r="P1685" s="3">
        <f>IFERROR(__xludf.DUMMYFUNCTION("IF(REGEXMATCH(I1685,""(?i)sports club""),1,0)"),0.0)</f>
        <v>0</v>
      </c>
      <c r="Q1685" s="3" t="s">
        <v>603</v>
      </c>
      <c r="R1685" s="3">
        <f>IFERROR(__xludf.DUMMYFUNCTION("COUNTA(SPLIT(Q1685,"",""))"),2.0)</f>
        <v>2</v>
      </c>
      <c r="S1685" s="3">
        <f>IFERROR(__xludf.DUMMYFUNCTION("IF(REGEXMATCH(Q1685,""(?i)c\+\+""),1,0)"),1.0)</f>
        <v>1</v>
      </c>
      <c r="T1685" s="3">
        <f>IFERROR(__xludf.DUMMYFUNCTION("IF(REGEXMATCH(Q1685,""(?i)machine learning""),1,0)"),1.0)</f>
        <v>1</v>
      </c>
      <c r="U1685" s="3">
        <f>IFERROR(__xludf.DUMMYFUNCTION("IF(REGEXMATCH(Q1685,""(?i)python""),1,0)"),0.0)</f>
        <v>0</v>
      </c>
      <c r="V1685" s="3">
        <f>IFERROR(__xludf.DUMMYFUNCTION("IF(REGEXMATCH(Q1685,""(?i)java""),1,0)"),0.0)</f>
        <v>0</v>
      </c>
      <c r="W1685" s="3">
        <f>IFERROR(__xludf.DUMMYFUNCTION("IF(REGEXMATCH(Q1685,""(?i)sql""),1,0)"),0.0)</f>
        <v>0</v>
      </c>
      <c r="X1685" s="3">
        <f>IFERROR(__xludf.DUMMYFUNCTION("IF(REGEXMATCH(Q1685,""(?i)web development""),1,0)"),0.0)</f>
        <v>0</v>
      </c>
      <c r="Y1685" s="3">
        <f>IFERROR(__xludf.DUMMYFUNCTION("IF(REGEXMATCH(Q1685,""(?i)data science""),1,0)"),0.0)</f>
        <v>0</v>
      </c>
      <c r="Z1685" s="3" t="s">
        <v>45</v>
      </c>
      <c r="AA1685" s="3" t="s">
        <v>46</v>
      </c>
      <c r="AB1685" s="3" t="s">
        <v>47</v>
      </c>
      <c r="AC1685" s="3" t="s">
        <v>48</v>
      </c>
      <c r="AD1685" s="3">
        <v>0.0</v>
      </c>
      <c r="AE1685" s="3" t="s">
        <v>49</v>
      </c>
      <c r="AF1685" s="3">
        <v>5.82</v>
      </c>
      <c r="AG1685" s="3">
        <v>8.25</v>
      </c>
      <c r="AH1685" s="3">
        <v>7.3</v>
      </c>
      <c r="AI1685" s="3">
        <v>5.79</v>
      </c>
      <c r="AJ1685" s="3">
        <v>8.76</v>
      </c>
      <c r="AK1685" s="3">
        <v>6.87</v>
      </c>
      <c r="AL1685" s="3">
        <v>5.06</v>
      </c>
      <c r="AM1685" s="3">
        <v>6.29</v>
      </c>
    </row>
    <row r="1686">
      <c r="A1686" s="3" t="s">
        <v>3364</v>
      </c>
      <c r="B1686" s="3" t="s">
        <v>3365</v>
      </c>
      <c r="C1686" s="4">
        <v>21.0</v>
      </c>
      <c r="D1686" s="3" t="s">
        <v>58</v>
      </c>
      <c r="E1686" s="3" t="s">
        <v>42</v>
      </c>
      <c r="F1686" s="5">
        <v>7.14</v>
      </c>
      <c r="G1686" s="3">
        <v>0.0</v>
      </c>
      <c r="H1686" s="5">
        <v>75.0</v>
      </c>
      <c r="I1686" s="3" t="s">
        <v>64</v>
      </c>
      <c r="J1686" s="3">
        <f>IFERROR(__xludf.DUMMYFUNCTION("COUNTA(SPLIT(I1686,"",""))"),2.0)</f>
        <v>2</v>
      </c>
      <c r="K1686" s="3">
        <f>IFERROR(__xludf.DUMMYFUNCTION("IF(REGEXMATCH(I1686,""(?i)literary society""),1,0)"),0.0)</f>
        <v>0</v>
      </c>
      <c r="L1686" s="3">
        <f>IFERROR(__xludf.DUMMYFUNCTION("IF(REGEXMATCH(I1686,""(?i)robotics""),1,0)"),0.0)</f>
        <v>0</v>
      </c>
      <c r="M1686" s="3">
        <f>IFERROR(__xludf.DUMMYFUNCTION("IF(REGEXMATCH(I1686,""(?i)coding club""),1,0)"),1.0)</f>
        <v>1</v>
      </c>
      <c r="N1686" s="3">
        <f>IFERROR(__xludf.DUMMYFUNCTION("IF(REGEXMATCH(I1686,""(?i)entrepreneurship cell""),1,0)"),1.0)</f>
        <v>1</v>
      </c>
      <c r="O1686" s="3">
        <f>IFERROR(__xludf.DUMMYFUNCTION("IF(REGEXMATCH(I1686,""(?i)cultural club""),1,0)"),0.0)</f>
        <v>0</v>
      </c>
      <c r="P1686" s="3">
        <f>IFERROR(__xludf.DUMMYFUNCTION("IF(REGEXMATCH(I1686,""(?i)sports club""),1,0)"),0.0)</f>
        <v>0</v>
      </c>
      <c r="Q1686" s="3" t="s">
        <v>670</v>
      </c>
      <c r="R1686" s="3">
        <f>IFERROR(__xludf.DUMMYFUNCTION("COUNTA(SPLIT(Q1686,"",""))"),5.0)</f>
        <v>5</v>
      </c>
      <c r="S1686" s="3">
        <f>IFERROR(__xludf.DUMMYFUNCTION("IF(REGEXMATCH(Q1686,""(?i)c\+\+""),1,0)"),1.0)</f>
        <v>1</v>
      </c>
      <c r="T1686" s="3">
        <f>IFERROR(__xludf.DUMMYFUNCTION("IF(REGEXMATCH(Q1686,""(?i)machine learning""),1,0)"),1.0)</f>
        <v>1</v>
      </c>
      <c r="U1686" s="3">
        <f>IFERROR(__xludf.DUMMYFUNCTION("IF(REGEXMATCH(Q1686,""(?i)python""),1,0)"),1.0)</f>
        <v>1</v>
      </c>
      <c r="V1686" s="3">
        <f>IFERROR(__xludf.DUMMYFUNCTION("IF(REGEXMATCH(Q1686,""(?i)java""),1,0)"),0.0)</f>
        <v>0</v>
      </c>
      <c r="W1686" s="3">
        <f>IFERROR(__xludf.DUMMYFUNCTION("IF(REGEXMATCH(Q1686,""(?i)sql""),1,0)"),1.0)</f>
        <v>1</v>
      </c>
      <c r="X1686" s="3">
        <f>IFERROR(__xludf.DUMMYFUNCTION("IF(REGEXMATCH(Q1686,""(?i)web development""),1,0)"),0.0)</f>
        <v>0</v>
      </c>
      <c r="Y1686" s="3">
        <f>IFERROR(__xludf.DUMMYFUNCTION("IF(REGEXMATCH(Q1686,""(?i)data science""),1,0)"),1.0)</f>
        <v>1</v>
      </c>
      <c r="Z1686" s="3" t="s">
        <v>55</v>
      </c>
      <c r="AA1686" s="3" t="s">
        <v>48</v>
      </c>
      <c r="AB1686" s="3" t="s">
        <v>47</v>
      </c>
      <c r="AC1686" s="3" t="s">
        <v>48</v>
      </c>
      <c r="AD1686" s="3">
        <v>0.0</v>
      </c>
      <c r="AE1686" s="3" t="s">
        <v>49</v>
      </c>
      <c r="AF1686" s="3">
        <v>6.81</v>
      </c>
      <c r="AG1686" s="3">
        <v>6.6</v>
      </c>
      <c r="AH1686" s="3">
        <v>6.33</v>
      </c>
      <c r="AI1686" s="3">
        <v>7.75</v>
      </c>
      <c r="AJ1686" s="3">
        <v>8.0</v>
      </c>
      <c r="AK1686" s="3">
        <v>6.92</v>
      </c>
      <c r="AL1686" s="3">
        <v>5.9</v>
      </c>
      <c r="AM1686" s="3">
        <v>8.79</v>
      </c>
    </row>
    <row r="1687">
      <c r="A1687" s="3" t="s">
        <v>3366</v>
      </c>
      <c r="B1687" s="3" t="s">
        <v>288</v>
      </c>
      <c r="C1687" s="4">
        <v>18.0</v>
      </c>
      <c r="D1687" s="3" t="s">
        <v>41</v>
      </c>
      <c r="E1687" s="3" t="s">
        <v>82</v>
      </c>
      <c r="F1687" s="5">
        <v>6.53</v>
      </c>
      <c r="G1687" s="3">
        <v>0.0</v>
      </c>
      <c r="H1687" s="5">
        <v>65.37</v>
      </c>
      <c r="I1687" s="3" t="s">
        <v>619</v>
      </c>
      <c r="J1687" s="3">
        <f>IFERROR(__xludf.DUMMYFUNCTION("COUNTA(SPLIT(I1687,"",""))"),3.0)</f>
        <v>3</v>
      </c>
      <c r="K1687" s="3">
        <f>IFERROR(__xludf.DUMMYFUNCTION("IF(REGEXMATCH(I1687,""(?i)literary society""),1,0)"),1.0)</f>
        <v>1</v>
      </c>
      <c r="L1687" s="3">
        <f>IFERROR(__xludf.DUMMYFUNCTION("IF(REGEXMATCH(I1687,""(?i)robotics""),1,0)"),1.0)</f>
        <v>1</v>
      </c>
      <c r="M1687" s="3">
        <f>IFERROR(__xludf.DUMMYFUNCTION("IF(REGEXMATCH(I1687,""(?i)coding club""),1,0)"),0.0)</f>
        <v>0</v>
      </c>
      <c r="N1687" s="3">
        <f>IFERROR(__xludf.DUMMYFUNCTION("IF(REGEXMATCH(I1687,""(?i)entrepreneurship cell""),1,0)"),0.0)</f>
        <v>0</v>
      </c>
      <c r="O1687" s="3">
        <f>IFERROR(__xludf.DUMMYFUNCTION("IF(REGEXMATCH(I1687,""(?i)cultural club""),1,0)"),0.0)</f>
        <v>0</v>
      </c>
      <c r="P1687" s="3">
        <f>IFERROR(__xludf.DUMMYFUNCTION("IF(REGEXMATCH(I1687,""(?i)sports club""),1,0)"),1.0)</f>
        <v>1</v>
      </c>
      <c r="Q1687" s="3" t="s">
        <v>1200</v>
      </c>
      <c r="R1687" s="3">
        <f>IFERROR(__xludf.DUMMYFUNCTION("COUNTA(SPLIT(Q1687,"",""))"),3.0)</f>
        <v>3</v>
      </c>
      <c r="S1687" s="3">
        <f>IFERROR(__xludf.DUMMYFUNCTION("IF(REGEXMATCH(Q1687,""(?i)c\+\+""),1,0)"),0.0)</f>
        <v>0</v>
      </c>
      <c r="T1687" s="3">
        <f>IFERROR(__xludf.DUMMYFUNCTION("IF(REGEXMATCH(Q1687,""(?i)machine learning""),1,0)"),0.0)</f>
        <v>0</v>
      </c>
      <c r="U1687" s="3">
        <f>IFERROR(__xludf.DUMMYFUNCTION("IF(REGEXMATCH(Q1687,""(?i)python""),1,0)"),1.0)</f>
        <v>1</v>
      </c>
      <c r="V1687" s="3">
        <f>IFERROR(__xludf.DUMMYFUNCTION("IF(REGEXMATCH(Q1687,""(?i)java""),1,0)"),1.0)</f>
        <v>1</v>
      </c>
      <c r="W1687" s="3">
        <f>IFERROR(__xludf.DUMMYFUNCTION("IF(REGEXMATCH(Q1687,""(?i)sql""),1,0)"),0.0)</f>
        <v>0</v>
      </c>
      <c r="X1687" s="3">
        <f>IFERROR(__xludf.DUMMYFUNCTION("IF(REGEXMATCH(Q1687,""(?i)web development""),1,0)"),0.0)</f>
        <v>0</v>
      </c>
      <c r="Y1687" s="3">
        <f>IFERROR(__xludf.DUMMYFUNCTION("IF(REGEXMATCH(Q1687,""(?i)data science""),1,0)"),1.0)</f>
        <v>1</v>
      </c>
      <c r="Z1687" s="3" t="s">
        <v>55</v>
      </c>
      <c r="AA1687" s="3" t="s">
        <v>48</v>
      </c>
      <c r="AB1687" s="3" t="s">
        <v>66</v>
      </c>
      <c r="AC1687" s="3" t="s">
        <v>67</v>
      </c>
      <c r="AD1687" s="3">
        <v>13.96</v>
      </c>
      <c r="AE1687" s="3" t="s">
        <v>106</v>
      </c>
      <c r="AF1687" s="3">
        <v>5.62</v>
      </c>
      <c r="AG1687" s="3">
        <v>6.82</v>
      </c>
      <c r="AH1687" s="3">
        <v>6.84</v>
      </c>
      <c r="AI1687" s="3">
        <v>7.22</v>
      </c>
      <c r="AJ1687" s="3">
        <v>6.25</v>
      </c>
      <c r="AK1687" s="3">
        <v>6.07</v>
      </c>
      <c r="AL1687" s="3">
        <v>7.33</v>
      </c>
      <c r="AM1687" s="3">
        <v>6.1</v>
      </c>
    </row>
    <row r="1688">
      <c r="A1688" s="3" t="s">
        <v>3367</v>
      </c>
      <c r="B1688" s="3" t="s">
        <v>256</v>
      </c>
      <c r="C1688" s="4">
        <v>18.0</v>
      </c>
      <c r="D1688" s="3" t="s">
        <v>58</v>
      </c>
      <c r="E1688" s="3" t="s">
        <v>70</v>
      </c>
      <c r="F1688" s="5">
        <v>6.94</v>
      </c>
      <c r="G1688" s="3">
        <v>1.0</v>
      </c>
      <c r="H1688" s="5">
        <v>78.56</v>
      </c>
      <c r="I1688" s="3" t="s">
        <v>619</v>
      </c>
      <c r="J1688" s="3">
        <f>IFERROR(__xludf.DUMMYFUNCTION("COUNTA(SPLIT(I1688,"",""))"),3.0)</f>
        <v>3</v>
      </c>
      <c r="K1688" s="3">
        <f>IFERROR(__xludf.DUMMYFUNCTION("IF(REGEXMATCH(I1688,""(?i)literary society""),1,0)"),1.0)</f>
        <v>1</v>
      </c>
      <c r="L1688" s="3">
        <f>IFERROR(__xludf.DUMMYFUNCTION("IF(REGEXMATCH(I1688,""(?i)robotics""),1,0)"),1.0)</f>
        <v>1</v>
      </c>
      <c r="M1688" s="3">
        <f>IFERROR(__xludf.DUMMYFUNCTION("IF(REGEXMATCH(I1688,""(?i)coding club""),1,0)"),0.0)</f>
        <v>0</v>
      </c>
      <c r="N1688" s="3">
        <f>IFERROR(__xludf.DUMMYFUNCTION("IF(REGEXMATCH(I1688,""(?i)entrepreneurship cell""),1,0)"),0.0)</f>
        <v>0</v>
      </c>
      <c r="O1688" s="3">
        <f>IFERROR(__xludf.DUMMYFUNCTION("IF(REGEXMATCH(I1688,""(?i)cultural club""),1,0)"),0.0)</f>
        <v>0</v>
      </c>
      <c r="P1688" s="3">
        <f>IFERROR(__xludf.DUMMYFUNCTION("IF(REGEXMATCH(I1688,""(?i)sports club""),1,0)"),1.0)</f>
        <v>1</v>
      </c>
      <c r="Q1688" s="3" t="s">
        <v>620</v>
      </c>
      <c r="R1688" s="3">
        <f>IFERROR(__xludf.DUMMYFUNCTION("COUNTA(SPLIT(Q1688,"",""))"),4.0)</f>
        <v>4</v>
      </c>
      <c r="S1688" s="3">
        <f>IFERROR(__xludf.DUMMYFUNCTION("IF(REGEXMATCH(Q1688,""(?i)c\+\+""),1,0)"),0.0)</f>
        <v>0</v>
      </c>
      <c r="T1688" s="3">
        <f>IFERROR(__xludf.DUMMYFUNCTION("IF(REGEXMATCH(Q1688,""(?i)machine learning""),1,0)"),1.0)</f>
        <v>1</v>
      </c>
      <c r="U1688" s="3">
        <f>IFERROR(__xludf.DUMMYFUNCTION("IF(REGEXMATCH(Q1688,""(?i)python""),1,0)"),1.0)</f>
        <v>1</v>
      </c>
      <c r="V1688" s="3">
        <f>IFERROR(__xludf.DUMMYFUNCTION("IF(REGEXMATCH(Q1688,""(?i)java""),1,0)"),1.0)</f>
        <v>1</v>
      </c>
      <c r="W1688" s="3">
        <f>IFERROR(__xludf.DUMMYFUNCTION("IF(REGEXMATCH(Q1688,""(?i)sql""),1,0)"),0.0)</f>
        <v>0</v>
      </c>
      <c r="X1688" s="3">
        <f>IFERROR(__xludf.DUMMYFUNCTION("IF(REGEXMATCH(Q1688,""(?i)web development""),1,0)"),0.0)</f>
        <v>0</v>
      </c>
      <c r="Y1688" s="3">
        <f>IFERROR(__xludf.DUMMYFUNCTION("IF(REGEXMATCH(Q1688,""(?i)data science""),1,0)"),1.0)</f>
        <v>1</v>
      </c>
      <c r="Z1688" s="3" t="s">
        <v>45</v>
      </c>
      <c r="AA1688" s="3" t="s">
        <v>85</v>
      </c>
      <c r="AB1688" s="3" t="s">
        <v>47</v>
      </c>
      <c r="AC1688" s="3" t="s">
        <v>48</v>
      </c>
      <c r="AD1688" s="3">
        <v>0.0</v>
      </c>
      <c r="AE1688" s="3" t="s">
        <v>49</v>
      </c>
      <c r="AF1688" s="3">
        <v>4.98</v>
      </c>
      <c r="AG1688" s="3">
        <v>4.17</v>
      </c>
      <c r="AH1688" s="3">
        <v>7.81</v>
      </c>
      <c r="AI1688" s="3">
        <v>7.13</v>
      </c>
      <c r="AJ1688" s="3">
        <v>6.77</v>
      </c>
      <c r="AK1688" s="3">
        <v>8.39</v>
      </c>
      <c r="AL1688" s="3">
        <v>7.64</v>
      </c>
      <c r="AM1688" s="3">
        <v>8.62</v>
      </c>
    </row>
    <row r="1689">
      <c r="A1689" s="3" t="s">
        <v>3368</v>
      </c>
      <c r="B1689" s="3" t="s">
        <v>1609</v>
      </c>
      <c r="C1689" s="4">
        <v>21.0</v>
      </c>
      <c r="D1689" s="3" t="s">
        <v>58</v>
      </c>
      <c r="E1689" s="3" t="s">
        <v>59</v>
      </c>
      <c r="F1689" s="5">
        <v>7.22</v>
      </c>
      <c r="G1689" s="3">
        <v>0.0</v>
      </c>
      <c r="H1689" s="5">
        <v>91.71</v>
      </c>
      <c r="I1689" s="3" t="s">
        <v>10</v>
      </c>
      <c r="J1689" s="3">
        <f>IFERROR(__xludf.DUMMYFUNCTION("COUNTA(SPLIT(I1689,"",""))"),1.0)</f>
        <v>1</v>
      </c>
      <c r="K1689" s="3">
        <f>IFERROR(__xludf.DUMMYFUNCTION("IF(REGEXMATCH(I1689,""(?i)literary society""),1,0)"),1.0)</f>
        <v>1</v>
      </c>
      <c r="L1689" s="3">
        <f>IFERROR(__xludf.DUMMYFUNCTION("IF(REGEXMATCH(I1689,""(?i)robotics""),1,0)"),0.0)</f>
        <v>0</v>
      </c>
      <c r="M1689" s="3">
        <f>IFERROR(__xludf.DUMMYFUNCTION("IF(REGEXMATCH(I1689,""(?i)coding club""),1,0)"),0.0)</f>
        <v>0</v>
      </c>
      <c r="N1689" s="3">
        <f>IFERROR(__xludf.DUMMYFUNCTION("IF(REGEXMATCH(I1689,""(?i)entrepreneurship cell""),1,0)"),0.0)</f>
        <v>0</v>
      </c>
      <c r="O1689" s="3">
        <f>IFERROR(__xludf.DUMMYFUNCTION("IF(REGEXMATCH(I1689,""(?i)cultural club""),1,0)"),0.0)</f>
        <v>0</v>
      </c>
      <c r="P1689" s="3">
        <f>IFERROR(__xludf.DUMMYFUNCTION("IF(REGEXMATCH(I1689,""(?i)sports club""),1,0)"),0.0)</f>
        <v>0</v>
      </c>
      <c r="Q1689" s="3" t="s">
        <v>1310</v>
      </c>
      <c r="R1689" s="3">
        <f>IFERROR(__xludf.DUMMYFUNCTION("COUNTA(SPLIT(Q1689,"",""))"),2.0)</f>
        <v>2</v>
      </c>
      <c r="S1689" s="3">
        <f>IFERROR(__xludf.DUMMYFUNCTION("IF(REGEXMATCH(Q1689,""(?i)c\+\+""),1,0)"),1.0)</f>
        <v>1</v>
      </c>
      <c r="T1689" s="3">
        <f>IFERROR(__xludf.DUMMYFUNCTION("IF(REGEXMATCH(Q1689,""(?i)machine learning""),1,0)"),0.0)</f>
        <v>0</v>
      </c>
      <c r="U1689" s="3">
        <f>IFERROR(__xludf.DUMMYFUNCTION("IF(REGEXMATCH(Q1689,""(?i)python""),1,0)"),1.0)</f>
        <v>1</v>
      </c>
      <c r="V1689" s="3">
        <f>IFERROR(__xludf.DUMMYFUNCTION("IF(REGEXMATCH(Q1689,""(?i)java""),1,0)"),0.0)</f>
        <v>0</v>
      </c>
      <c r="W1689" s="3">
        <f>IFERROR(__xludf.DUMMYFUNCTION("IF(REGEXMATCH(Q1689,""(?i)sql""),1,0)"),0.0)</f>
        <v>0</v>
      </c>
      <c r="X1689" s="3">
        <f>IFERROR(__xludf.DUMMYFUNCTION("IF(REGEXMATCH(Q1689,""(?i)web development""),1,0)"),0.0)</f>
        <v>0</v>
      </c>
      <c r="Y1689" s="3">
        <f>IFERROR(__xludf.DUMMYFUNCTION("IF(REGEXMATCH(Q1689,""(?i)data science""),1,0)"),0.0)</f>
        <v>0</v>
      </c>
      <c r="Z1689" s="3" t="s">
        <v>55</v>
      </c>
      <c r="AA1689" s="3" t="s">
        <v>48</v>
      </c>
      <c r="AB1689" s="3" t="s">
        <v>47</v>
      </c>
      <c r="AC1689" s="3" t="s">
        <v>48</v>
      </c>
      <c r="AD1689" s="3">
        <v>0.0</v>
      </c>
      <c r="AE1689" s="3" t="s">
        <v>49</v>
      </c>
      <c r="AF1689" s="3">
        <v>6.82</v>
      </c>
      <c r="AG1689" s="3">
        <v>10.0</v>
      </c>
      <c r="AH1689" s="3">
        <v>7.3</v>
      </c>
      <c r="AI1689" s="3">
        <v>6.25</v>
      </c>
      <c r="AJ1689" s="3">
        <v>6.57</v>
      </c>
      <c r="AK1689" s="3">
        <v>8.15</v>
      </c>
      <c r="AL1689" s="3">
        <v>7.11</v>
      </c>
      <c r="AM1689" s="3">
        <v>5.56</v>
      </c>
    </row>
    <row r="1690">
      <c r="A1690" s="3" t="s">
        <v>3369</v>
      </c>
      <c r="B1690" s="3" t="s">
        <v>91</v>
      </c>
      <c r="C1690" s="4">
        <v>20.0</v>
      </c>
      <c r="D1690" s="3" t="s">
        <v>41</v>
      </c>
      <c r="E1690" s="3" t="s">
        <v>92</v>
      </c>
      <c r="F1690" s="5">
        <v>6.71</v>
      </c>
      <c r="G1690" s="3">
        <v>1.0</v>
      </c>
      <c r="H1690" s="5">
        <v>85.04</v>
      </c>
      <c r="I1690" s="3" t="s">
        <v>13</v>
      </c>
      <c r="J1690" s="3">
        <f>IFERROR(__xludf.DUMMYFUNCTION("COUNTA(SPLIT(I1690,"",""))"),1.0)</f>
        <v>1</v>
      </c>
      <c r="K1690" s="3">
        <f>IFERROR(__xludf.DUMMYFUNCTION("IF(REGEXMATCH(I1690,""(?i)literary society""),1,0)"),0.0)</f>
        <v>0</v>
      </c>
      <c r="L1690" s="3">
        <f>IFERROR(__xludf.DUMMYFUNCTION("IF(REGEXMATCH(I1690,""(?i)robotics""),1,0)"),0.0)</f>
        <v>0</v>
      </c>
      <c r="M1690" s="3">
        <f>IFERROR(__xludf.DUMMYFUNCTION("IF(REGEXMATCH(I1690,""(?i)coding club""),1,0)"),0.0)</f>
        <v>0</v>
      </c>
      <c r="N1690" s="3">
        <f>IFERROR(__xludf.DUMMYFUNCTION("IF(REGEXMATCH(I1690,""(?i)entrepreneurship cell""),1,0)"),1.0)</f>
        <v>1</v>
      </c>
      <c r="O1690" s="3">
        <f>IFERROR(__xludf.DUMMYFUNCTION("IF(REGEXMATCH(I1690,""(?i)cultural club""),1,0)"),0.0)</f>
        <v>0</v>
      </c>
      <c r="P1690" s="3">
        <f>IFERROR(__xludf.DUMMYFUNCTION("IF(REGEXMATCH(I1690,""(?i)sports club""),1,0)"),0.0)</f>
        <v>0</v>
      </c>
      <c r="Q1690" s="3" t="s">
        <v>276</v>
      </c>
      <c r="R1690" s="3">
        <f>IFERROR(__xludf.DUMMYFUNCTION("COUNTA(SPLIT(Q1690,"",""))"),3.0)</f>
        <v>3</v>
      </c>
      <c r="S1690" s="3">
        <f>IFERROR(__xludf.DUMMYFUNCTION("IF(REGEXMATCH(Q1690,""(?i)c\+\+""),1,0)"),1.0)</f>
        <v>1</v>
      </c>
      <c r="T1690" s="3">
        <f>IFERROR(__xludf.DUMMYFUNCTION("IF(REGEXMATCH(Q1690,""(?i)machine learning""),1,0)"),0.0)</f>
        <v>0</v>
      </c>
      <c r="U1690" s="3">
        <f>IFERROR(__xludf.DUMMYFUNCTION("IF(REGEXMATCH(Q1690,""(?i)python""),1,0)"),0.0)</f>
        <v>0</v>
      </c>
      <c r="V1690" s="3">
        <f>IFERROR(__xludf.DUMMYFUNCTION("IF(REGEXMATCH(Q1690,""(?i)java""),1,0)"),1.0)</f>
        <v>1</v>
      </c>
      <c r="W1690" s="3">
        <f>IFERROR(__xludf.DUMMYFUNCTION("IF(REGEXMATCH(Q1690,""(?i)sql""),1,0)"),0.0)</f>
        <v>0</v>
      </c>
      <c r="X1690" s="3">
        <f>IFERROR(__xludf.DUMMYFUNCTION("IF(REGEXMATCH(Q1690,""(?i)web development""),1,0)"),1.0)</f>
        <v>1</v>
      </c>
      <c r="Y1690" s="3">
        <f>IFERROR(__xludf.DUMMYFUNCTION("IF(REGEXMATCH(Q1690,""(?i)data science""),1,0)"),0.0)</f>
        <v>0</v>
      </c>
      <c r="Z1690" s="3" t="s">
        <v>45</v>
      </c>
      <c r="AA1690" s="3" t="s">
        <v>61</v>
      </c>
      <c r="AB1690" s="3" t="s">
        <v>47</v>
      </c>
      <c r="AC1690" s="3" t="s">
        <v>48</v>
      </c>
      <c r="AD1690" s="3">
        <v>0.0</v>
      </c>
      <c r="AE1690" s="3" t="s">
        <v>49</v>
      </c>
      <c r="AF1690" s="3">
        <v>5.59</v>
      </c>
      <c r="AG1690" s="3">
        <v>7.5</v>
      </c>
      <c r="AH1690" s="3">
        <v>5.96</v>
      </c>
      <c r="AI1690" s="3">
        <v>8.28</v>
      </c>
      <c r="AJ1690" s="3">
        <v>6.74</v>
      </c>
      <c r="AK1690" s="3">
        <v>7.13</v>
      </c>
      <c r="AL1690" s="3">
        <v>7.41</v>
      </c>
      <c r="AM1690" s="3">
        <v>5.07</v>
      </c>
    </row>
    <row r="1691">
      <c r="A1691" s="3" t="s">
        <v>3370</v>
      </c>
      <c r="B1691" s="3" t="s">
        <v>81</v>
      </c>
      <c r="C1691" s="4">
        <v>22.0</v>
      </c>
      <c r="D1691" s="3" t="s">
        <v>41</v>
      </c>
      <c r="E1691" s="3" t="s">
        <v>59</v>
      </c>
      <c r="F1691" s="5">
        <v>7.66</v>
      </c>
      <c r="G1691" s="3">
        <v>1.0</v>
      </c>
      <c r="H1691" s="5">
        <v>64.73</v>
      </c>
      <c r="I1691" s="3" t="s">
        <v>12</v>
      </c>
      <c r="J1691" s="3">
        <f>IFERROR(__xludf.DUMMYFUNCTION("COUNTA(SPLIT(I1691,"",""))"),1.0)</f>
        <v>1</v>
      </c>
      <c r="K1691" s="3">
        <f>IFERROR(__xludf.DUMMYFUNCTION("IF(REGEXMATCH(I1691,""(?i)literary society""),1,0)"),0.0)</f>
        <v>0</v>
      </c>
      <c r="L1691" s="3">
        <f>IFERROR(__xludf.DUMMYFUNCTION("IF(REGEXMATCH(I1691,""(?i)robotics""),1,0)"),0.0)</f>
        <v>0</v>
      </c>
      <c r="M1691" s="3">
        <f>IFERROR(__xludf.DUMMYFUNCTION("IF(REGEXMATCH(I1691,""(?i)coding club""),1,0)"),1.0)</f>
        <v>1</v>
      </c>
      <c r="N1691" s="3">
        <f>IFERROR(__xludf.DUMMYFUNCTION("IF(REGEXMATCH(I1691,""(?i)entrepreneurship cell""),1,0)"),0.0)</f>
        <v>0</v>
      </c>
      <c r="O1691" s="3">
        <f>IFERROR(__xludf.DUMMYFUNCTION("IF(REGEXMATCH(I1691,""(?i)cultural club""),1,0)"),0.0)</f>
        <v>0</v>
      </c>
      <c r="P1691" s="3">
        <f>IFERROR(__xludf.DUMMYFUNCTION("IF(REGEXMATCH(I1691,""(?i)sports club""),1,0)"),0.0)</f>
        <v>0</v>
      </c>
      <c r="Q1691" s="3" t="s">
        <v>289</v>
      </c>
      <c r="R1691" s="3">
        <f>IFERROR(__xludf.DUMMYFUNCTION("COUNTA(SPLIT(Q1691,"",""))"),2.0)</f>
        <v>2</v>
      </c>
      <c r="S1691" s="3">
        <f>IFERROR(__xludf.DUMMYFUNCTION("IF(REGEXMATCH(Q1691,""(?i)c\+\+""),1,0)"),0.0)</f>
        <v>0</v>
      </c>
      <c r="T1691" s="3">
        <f>IFERROR(__xludf.DUMMYFUNCTION("IF(REGEXMATCH(Q1691,""(?i)machine learning""),1,0)"),1.0)</f>
        <v>1</v>
      </c>
      <c r="U1691" s="3">
        <f>IFERROR(__xludf.DUMMYFUNCTION("IF(REGEXMATCH(Q1691,""(?i)python""),1,0)"),0.0)</f>
        <v>0</v>
      </c>
      <c r="V1691" s="3">
        <f>IFERROR(__xludf.DUMMYFUNCTION("IF(REGEXMATCH(Q1691,""(?i)java""),1,0)"),0.0)</f>
        <v>0</v>
      </c>
      <c r="W1691" s="3">
        <f>IFERROR(__xludf.DUMMYFUNCTION("IF(REGEXMATCH(Q1691,""(?i)sql""),1,0)"),1.0)</f>
        <v>1</v>
      </c>
      <c r="X1691" s="3">
        <f>IFERROR(__xludf.DUMMYFUNCTION("IF(REGEXMATCH(Q1691,""(?i)web development""),1,0)"),0.0)</f>
        <v>0</v>
      </c>
      <c r="Y1691" s="3">
        <f>IFERROR(__xludf.DUMMYFUNCTION("IF(REGEXMATCH(Q1691,""(?i)data science""),1,0)"),0.0)</f>
        <v>0</v>
      </c>
      <c r="Z1691" s="3" t="s">
        <v>55</v>
      </c>
      <c r="AA1691" s="3" t="s">
        <v>48</v>
      </c>
      <c r="AB1691" s="3" t="s">
        <v>66</v>
      </c>
      <c r="AC1691" s="3" t="s">
        <v>67</v>
      </c>
      <c r="AD1691" s="3">
        <v>15.93</v>
      </c>
      <c r="AE1691" s="3" t="s">
        <v>75</v>
      </c>
      <c r="AF1691" s="3">
        <v>6.46</v>
      </c>
      <c r="AG1691" s="3">
        <v>8.24</v>
      </c>
      <c r="AH1691" s="3">
        <v>6.41</v>
      </c>
      <c r="AI1691" s="3">
        <v>7.08</v>
      </c>
      <c r="AJ1691" s="3">
        <v>7.83</v>
      </c>
      <c r="AK1691" s="3">
        <v>7.45</v>
      </c>
      <c r="AL1691" s="3">
        <v>8.35</v>
      </c>
      <c r="AM1691" s="3">
        <v>9.49</v>
      </c>
    </row>
    <row r="1692">
      <c r="A1692" s="3" t="s">
        <v>3371</v>
      </c>
      <c r="B1692" s="3" t="s">
        <v>3372</v>
      </c>
      <c r="C1692" s="4">
        <v>18.0</v>
      </c>
      <c r="D1692" s="3" t="s">
        <v>58</v>
      </c>
      <c r="E1692" s="3" t="s">
        <v>82</v>
      </c>
      <c r="F1692" s="5">
        <v>6.85</v>
      </c>
      <c r="G1692" s="3">
        <v>1.0</v>
      </c>
      <c r="H1692" s="5">
        <v>98.73</v>
      </c>
      <c r="I1692" s="3" t="s">
        <v>3373</v>
      </c>
      <c r="J1692" s="3">
        <f>IFERROR(__xludf.DUMMYFUNCTION("COUNTA(SPLIT(I1692,"",""))"),3.0)</f>
        <v>3</v>
      </c>
      <c r="K1692" s="3">
        <f>IFERROR(__xludf.DUMMYFUNCTION("IF(REGEXMATCH(I1692,""(?i)literary society""),1,0)"),1.0)</f>
        <v>1</v>
      </c>
      <c r="L1692" s="3">
        <f>IFERROR(__xludf.DUMMYFUNCTION("IF(REGEXMATCH(I1692,""(?i)robotics""),1,0)"),1.0)</f>
        <v>1</v>
      </c>
      <c r="M1692" s="3">
        <f>IFERROR(__xludf.DUMMYFUNCTION("IF(REGEXMATCH(I1692,""(?i)coding club""),1,0)"),0.0)</f>
        <v>0</v>
      </c>
      <c r="N1692" s="3">
        <f>IFERROR(__xludf.DUMMYFUNCTION("IF(REGEXMATCH(I1692,""(?i)entrepreneurship cell""),1,0)"),1.0)</f>
        <v>1</v>
      </c>
      <c r="O1692" s="3">
        <f>IFERROR(__xludf.DUMMYFUNCTION("IF(REGEXMATCH(I1692,""(?i)cultural club""),1,0)"),0.0)</f>
        <v>0</v>
      </c>
      <c r="P1692" s="3">
        <f>IFERROR(__xludf.DUMMYFUNCTION("IF(REGEXMATCH(I1692,""(?i)sports club""),1,0)"),0.0)</f>
        <v>0</v>
      </c>
      <c r="Q1692" s="3" t="s">
        <v>3374</v>
      </c>
      <c r="R1692" s="3">
        <f>IFERROR(__xludf.DUMMYFUNCTION("COUNTA(SPLIT(Q1692,"",""))"),4.0)</f>
        <v>4</v>
      </c>
      <c r="S1692" s="3">
        <f>IFERROR(__xludf.DUMMYFUNCTION("IF(REGEXMATCH(Q1692,""(?i)c\+\+""),1,0)"),1.0)</f>
        <v>1</v>
      </c>
      <c r="T1692" s="3">
        <f>IFERROR(__xludf.DUMMYFUNCTION("IF(REGEXMATCH(Q1692,""(?i)machine learning""),1,0)"),1.0)</f>
        <v>1</v>
      </c>
      <c r="U1692" s="3">
        <f>IFERROR(__xludf.DUMMYFUNCTION("IF(REGEXMATCH(Q1692,""(?i)python""),1,0)"),0.0)</f>
        <v>0</v>
      </c>
      <c r="V1692" s="3">
        <f>IFERROR(__xludf.DUMMYFUNCTION("IF(REGEXMATCH(Q1692,""(?i)java""),1,0)"),0.0)</f>
        <v>0</v>
      </c>
      <c r="W1692" s="3">
        <f>IFERROR(__xludf.DUMMYFUNCTION("IF(REGEXMATCH(Q1692,""(?i)sql""),1,0)"),1.0)</f>
        <v>1</v>
      </c>
      <c r="X1692" s="3">
        <f>IFERROR(__xludf.DUMMYFUNCTION("IF(REGEXMATCH(Q1692,""(?i)web development""),1,0)"),0.0)</f>
        <v>0</v>
      </c>
      <c r="Y1692" s="3">
        <f>IFERROR(__xludf.DUMMYFUNCTION("IF(REGEXMATCH(Q1692,""(?i)data science""),1,0)"),1.0)</f>
        <v>1</v>
      </c>
      <c r="Z1692" s="3" t="s">
        <v>55</v>
      </c>
      <c r="AA1692" s="3" t="s">
        <v>48</v>
      </c>
      <c r="AB1692" s="3" t="s">
        <v>66</v>
      </c>
      <c r="AC1692" s="3" t="s">
        <v>67</v>
      </c>
      <c r="AD1692" s="3">
        <v>10.7</v>
      </c>
      <c r="AE1692" s="3" t="s">
        <v>75</v>
      </c>
      <c r="AF1692" s="3">
        <v>7.87</v>
      </c>
      <c r="AG1692" s="3">
        <v>5.04</v>
      </c>
      <c r="AH1692" s="3">
        <v>7.31</v>
      </c>
      <c r="AI1692" s="3">
        <v>6.81</v>
      </c>
      <c r="AJ1692" s="3">
        <v>7.5</v>
      </c>
      <c r="AK1692" s="3">
        <v>6.71</v>
      </c>
      <c r="AL1692" s="3">
        <v>7.29</v>
      </c>
      <c r="AM1692" s="3">
        <v>6.26</v>
      </c>
    </row>
    <row r="1693">
      <c r="A1693" s="3" t="s">
        <v>3375</v>
      </c>
      <c r="B1693" s="3" t="s">
        <v>3376</v>
      </c>
      <c r="C1693" s="4">
        <v>22.0</v>
      </c>
      <c r="D1693" s="3" t="s">
        <v>41</v>
      </c>
      <c r="E1693" s="3" t="s">
        <v>70</v>
      </c>
      <c r="F1693" s="5">
        <v>6.08</v>
      </c>
      <c r="G1693" s="3">
        <v>2.0</v>
      </c>
      <c r="H1693" s="5">
        <v>94.92</v>
      </c>
      <c r="I1693" s="3" t="s">
        <v>10</v>
      </c>
      <c r="J1693" s="3">
        <f>IFERROR(__xludf.DUMMYFUNCTION("COUNTA(SPLIT(I1693,"",""))"),1.0)</f>
        <v>1</v>
      </c>
      <c r="K1693" s="3">
        <f>IFERROR(__xludf.DUMMYFUNCTION("IF(REGEXMATCH(I1693,""(?i)literary society""),1,0)"),1.0)</f>
        <v>1</v>
      </c>
      <c r="L1693" s="3">
        <f>IFERROR(__xludf.DUMMYFUNCTION("IF(REGEXMATCH(I1693,""(?i)robotics""),1,0)"),0.0)</f>
        <v>0</v>
      </c>
      <c r="M1693" s="3">
        <f>IFERROR(__xludf.DUMMYFUNCTION("IF(REGEXMATCH(I1693,""(?i)coding club""),1,0)"),0.0)</f>
        <v>0</v>
      </c>
      <c r="N1693" s="3">
        <f>IFERROR(__xludf.DUMMYFUNCTION("IF(REGEXMATCH(I1693,""(?i)entrepreneurship cell""),1,0)"),0.0)</f>
        <v>0</v>
      </c>
      <c r="O1693" s="3">
        <f>IFERROR(__xludf.DUMMYFUNCTION("IF(REGEXMATCH(I1693,""(?i)cultural club""),1,0)"),0.0)</f>
        <v>0</v>
      </c>
      <c r="P1693" s="3">
        <f>IFERROR(__xludf.DUMMYFUNCTION("IF(REGEXMATCH(I1693,""(?i)sports club""),1,0)"),0.0)</f>
        <v>0</v>
      </c>
      <c r="Q1693" s="3" t="s">
        <v>3377</v>
      </c>
      <c r="R1693" s="3">
        <f>IFERROR(__xludf.DUMMYFUNCTION("COUNTA(SPLIT(Q1693,"",""))"),5.0)</f>
        <v>5</v>
      </c>
      <c r="S1693" s="3">
        <f>IFERROR(__xludf.DUMMYFUNCTION("IF(REGEXMATCH(Q1693,""(?i)c\+\+""),1,0)"),0.0)</f>
        <v>0</v>
      </c>
      <c r="T1693" s="3">
        <f>IFERROR(__xludf.DUMMYFUNCTION("IF(REGEXMATCH(Q1693,""(?i)machine learning""),1,0)"),1.0)</f>
        <v>1</v>
      </c>
      <c r="U1693" s="3">
        <f>IFERROR(__xludf.DUMMYFUNCTION("IF(REGEXMATCH(Q1693,""(?i)python""),1,0)"),1.0)</f>
        <v>1</v>
      </c>
      <c r="V1693" s="3">
        <f>IFERROR(__xludf.DUMMYFUNCTION("IF(REGEXMATCH(Q1693,""(?i)java""),1,0)"),0.0)</f>
        <v>0</v>
      </c>
      <c r="W1693" s="3">
        <f>IFERROR(__xludf.DUMMYFUNCTION("IF(REGEXMATCH(Q1693,""(?i)sql""),1,0)"),1.0)</f>
        <v>1</v>
      </c>
      <c r="X1693" s="3">
        <f>IFERROR(__xludf.DUMMYFUNCTION("IF(REGEXMATCH(Q1693,""(?i)web development""),1,0)"),1.0)</f>
        <v>1</v>
      </c>
      <c r="Y1693" s="3">
        <f>IFERROR(__xludf.DUMMYFUNCTION("IF(REGEXMATCH(Q1693,""(?i)data science""),1,0)"),1.0)</f>
        <v>1</v>
      </c>
      <c r="Z1693" s="3" t="s">
        <v>55</v>
      </c>
      <c r="AA1693" s="3" t="s">
        <v>48</v>
      </c>
      <c r="AB1693" s="3" t="s">
        <v>66</v>
      </c>
      <c r="AC1693" s="3" t="s">
        <v>67</v>
      </c>
      <c r="AD1693" s="3">
        <v>7.83</v>
      </c>
      <c r="AE1693" s="3" t="s">
        <v>75</v>
      </c>
      <c r="AF1693" s="3">
        <v>6.89</v>
      </c>
      <c r="AG1693" s="3">
        <v>6.05</v>
      </c>
      <c r="AH1693" s="3">
        <v>4.61</v>
      </c>
      <c r="AI1693" s="3">
        <v>6.85</v>
      </c>
      <c r="AJ1693" s="3">
        <v>6.49</v>
      </c>
      <c r="AK1693" s="3">
        <v>5.9</v>
      </c>
      <c r="AL1693" s="3">
        <v>6.99</v>
      </c>
      <c r="AM1693" s="3">
        <v>4.88</v>
      </c>
    </row>
    <row r="1694">
      <c r="A1694" s="3" t="s">
        <v>3378</v>
      </c>
      <c r="B1694" s="3" t="s">
        <v>143</v>
      </c>
      <c r="C1694" s="4">
        <v>21.0</v>
      </c>
      <c r="D1694" s="3" t="s">
        <v>41</v>
      </c>
      <c r="E1694" s="3" t="s">
        <v>70</v>
      </c>
      <c r="F1694" s="5">
        <v>6.82</v>
      </c>
      <c r="G1694" s="3">
        <v>1.0</v>
      </c>
      <c r="H1694" s="5">
        <v>63.31</v>
      </c>
      <c r="I1694" s="3" t="s">
        <v>384</v>
      </c>
      <c r="J1694" s="3">
        <f>IFERROR(__xludf.DUMMYFUNCTION("COUNTA(SPLIT(I1694,"",""))"),3.0)</f>
        <v>3</v>
      </c>
      <c r="K1694" s="3">
        <f>IFERROR(__xludf.DUMMYFUNCTION("IF(REGEXMATCH(I1694,""(?i)literary society""),1,0)"),0.0)</f>
        <v>0</v>
      </c>
      <c r="L1694" s="3">
        <f>IFERROR(__xludf.DUMMYFUNCTION("IF(REGEXMATCH(I1694,""(?i)robotics""),1,0)"),1.0)</f>
        <v>1</v>
      </c>
      <c r="M1694" s="3">
        <f>IFERROR(__xludf.DUMMYFUNCTION("IF(REGEXMATCH(I1694,""(?i)coding club""),1,0)"),0.0)</f>
        <v>0</v>
      </c>
      <c r="N1694" s="3">
        <f>IFERROR(__xludf.DUMMYFUNCTION("IF(REGEXMATCH(I1694,""(?i)entrepreneurship cell""),1,0)"),1.0)</f>
        <v>1</v>
      </c>
      <c r="O1694" s="3">
        <f>IFERROR(__xludf.DUMMYFUNCTION("IF(REGEXMATCH(I1694,""(?i)cultural club""),1,0)"),0.0)</f>
        <v>0</v>
      </c>
      <c r="P1694" s="3">
        <f>IFERROR(__xludf.DUMMYFUNCTION("IF(REGEXMATCH(I1694,""(?i)sports club""),1,0)"),1.0)</f>
        <v>1</v>
      </c>
      <c r="Q1694" s="3" t="s">
        <v>136</v>
      </c>
      <c r="R1694" s="3">
        <f>IFERROR(__xludf.DUMMYFUNCTION("COUNTA(SPLIT(Q1694,"",""))"),2.0)</f>
        <v>2</v>
      </c>
      <c r="S1694" s="3">
        <f>IFERROR(__xludf.DUMMYFUNCTION("IF(REGEXMATCH(Q1694,""(?i)c\+\+""),1,0)"),0.0)</f>
        <v>0</v>
      </c>
      <c r="T1694" s="3">
        <f>IFERROR(__xludf.DUMMYFUNCTION("IF(REGEXMATCH(Q1694,""(?i)machine learning""),1,0)"),0.0)</f>
        <v>0</v>
      </c>
      <c r="U1694" s="3">
        <f>IFERROR(__xludf.DUMMYFUNCTION("IF(REGEXMATCH(Q1694,""(?i)python""),1,0)"),0.0)</f>
        <v>0</v>
      </c>
      <c r="V1694" s="3">
        <f>IFERROR(__xludf.DUMMYFUNCTION("IF(REGEXMATCH(Q1694,""(?i)java""),1,0)"),1.0)</f>
        <v>1</v>
      </c>
      <c r="W1694" s="3">
        <f>IFERROR(__xludf.DUMMYFUNCTION("IF(REGEXMATCH(Q1694,""(?i)sql""),1,0)"),0.0)</f>
        <v>0</v>
      </c>
      <c r="X1694" s="3">
        <f>IFERROR(__xludf.DUMMYFUNCTION("IF(REGEXMATCH(Q1694,""(?i)web development""),1,0)"),0.0)</f>
        <v>0</v>
      </c>
      <c r="Y1694" s="3">
        <f>IFERROR(__xludf.DUMMYFUNCTION("IF(REGEXMATCH(Q1694,""(?i)data science""),1,0)"),1.0)</f>
        <v>1</v>
      </c>
      <c r="Z1694" s="3" t="s">
        <v>45</v>
      </c>
      <c r="AA1694" s="3" t="s">
        <v>98</v>
      </c>
      <c r="AB1694" s="3" t="s">
        <v>66</v>
      </c>
      <c r="AC1694" s="3" t="s">
        <v>85</v>
      </c>
      <c r="AD1694" s="3">
        <v>5.14</v>
      </c>
      <c r="AE1694" s="3" t="s">
        <v>61</v>
      </c>
      <c r="AF1694" s="3">
        <v>7.67</v>
      </c>
      <c r="AG1694" s="3">
        <v>8.12</v>
      </c>
      <c r="AH1694" s="3">
        <v>5.89</v>
      </c>
      <c r="AI1694" s="3">
        <v>5.98</v>
      </c>
      <c r="AJ1694" s="3">
        <v>7.61</v>
      </c>
      <c r="AK1694" s="3">
        <v>7.64</v>
      </c>
      <c r="AL1694" s="3">
        <v>5.66</v>
      </c>
      <c r="AM1694" s="3">
        <v>6.01</v>
      </c>
    </row>
    <row r="1695">
      <c r="A1695" s="3" t="s">
        <v>3379</v>
      </c>
      <c r="B1695" s="3" t="s">
        <v>3380</v>
      </c>
      <c r="C1695" s="4">
        <v>21.0</v>
      </c>
      <c r="D1695" s="3" t="s">
        <v>41</v>
      </c>
      <c r="E1695" s="3" t="s">
        <v>92</v>
      </c>
      <c r="F1695" s="5">
        <v>6.74</v>
      </c>
      <c r="G1695" s="3">
        <v>0.0</v>
      </c>
      <c r="H1695" s="5">
        <v>92.11</v>
      </c>
      <c r="I1695" s="3" t="s">
        <v>1018</v>
      </c>
      <c r="J1695" s="3">
        <f>IFERROR(__xludf.DUMMYFUNCTION("COUNTA(SPLIT(I1695,"",""))"),3.0)</f>
        <v>3</v>
      </c>
      <c r="K1695" s="3">
        <f>IFERROR(__xludf.DUMMYFUNCTION("IF(REGEXMATCH(I1695,""(?i)literary society""),1,0)"),0.0)</f>
        <v>0</v>
      </c>
      <c r="L1695" s="3">
        <f>IFERROR(__xludf.DUMMYFUNCTION("IF(REGEXMATCH(I1695,""(?i)robotics""),1,0)"),0.0)</f>
        <v>0</v>
      </c>
      <c r="M1695" s="3">
        <f>IFERROR(__xludf.DUMMYFUNCTION("IF(REGEXMATCH(I1695,""(?i)coding club""),1,0)"),1.0)</f>
        <v>1</v>
      </c>
      <c r="N1695" s="3">
        <f>IFERROR(__xludf.DUMMYFUNCTION("IF(REGEXMATCH(I1695,""(?i)entrepreneurship cell""),1,0)"),0.0)</f>
        <v>0</v>
      </c>
      <c r="O1695" s="3">
        <f>IFERROR(__xludf.DUMMYFUNCTION("IF(REGEXMATCH(I1695,""(?i)cultural club""),1,0)"),1.0)</f>
        <v>1</v>
      </c>
      <c r="P1695" s="3">
        <f>IFERROR(__xludf.DUMMYFUNCTION("IF(REGEXMATCH(I1695,""(?i)sports club""),1,0)"),1.0)</f>
        <v>1</v>
      </c>
      <c r="Q1695" s="3" t="s">
        <v>269</v>
      </c>
      <c r="R1695" s="3">
        <f>IFERROR(__xludf.DUMMYFUNCTION("COUNTA(SPLIT(Q1695,"",""))"),2.0)</f>
        <v>2</v>
      </c>
      <c r="S1695" s="3">
        <f>IFERROR(__xludf.DUMMYFUNCTION("IF(REGEXMATCH(Q1695,""(?i)c\+\+""),1,0)"),1.0)</f>
        <v>1</v>
      </c>
      <c r="T1695" s="3">
        <f>IFERROR(__xludf.DUMMYFUNCTION("IF(REGEXMATCH(Q1695,""(?i)machine learning""),1,0)"),0.0)</f>
        <v>0</v>
      </c>
      <c r="U1695" s="3">
        <f>IFERROR(__xludf.DUMMYFUNCTION("IF(REGEXMATCH(Q1695,""(?i)python""),1,0)"),0.0)</f>
        <v>0</v>
      </c>
      <c r="V1695" s="3">
        <f>IFERROR(__xludf.DUMMYFUNCTION("IF(REGEXMATCH(Q1695,""(?i)java""),1,0)"),0.0)</f>
        <v>0</v>
      </c>
      <c r="W1695" s="3">
        <f>IFERROR(__xludf.DUMMYFUNCTION("IF(REGEXMATCH(Q1695,""(?i)sql""),1,0)"),1.0)</f>
        <v>1</v>
      </c>
      <c r="X1695" s="3">
        <f>IFERROR(__xludf.DUMMYFUNCTION("IF(REGEXMATCH(Q1695,""(?i)web development""),1,0)"),0.0)</f>
        <v>0</v>
      </c>
      <c r="Y1695" s="3">
        <f>IFERROR(__xludf.DUMMYFUNCTION("IF(REGEXMATCH(Q1695,""(?i)data science""),1,0)"),0.0)</f>
        <v>0</v>
      </c>
      <c r="Z1695" s="3" t="s">
        <v>45</v>
      </c>
      <c r="AA1695" s="3" t="s">
        <v>72</v>
      </c>
      <c r="AB1695" s="3" t="s">
        <v>66</v>
      </c>
      <c r="AC1695" s="3" t="s">
        <v>46</v>
      </c>
      <c r="AD1695" s="3">
        <v>16.75</v>
      </c>
      <c r="AE1695" s="3" t="s">
        <v>75</v>
      </c>
      <c r="AF1695" s="3">
        <v>5.76</v>
      </c>
      <c r="AG1695" s="3">
        <v>7.33</v>
      </c>
      <c r="AH1695" s="3">
        <v>6.2</v>
      </c>
      <c r="AI1695" s="3">
        <v>7.6</v>
      </c>
      <c r="AJ1695" s="3">
        <v>7.12</v>
      </c>
      <c r="AK1695" s="3">
        <v>6.01</v>
      </c>
      <c r="AL1695" s="3">
        <v>6.84</v>
      </c>
      <c r="AM1695" s="3">
        <v>7.07</v>
      </c>
    </row>
    <row r="1696">
      <c r="A1696" s="3" t="s">
        <v>3381</v>
      </c>
      <c r="B1696" s="3" t="s">
        <v>57</v>
      </c>
      <c r="C1696" s="4">
        <v>19.0</v>
      </c>
      <c r="D1696" s="3" t="s">
        <v>58</v>
      </c>
      <c r="E1696" s="3" t="s">
        <v>70</v>
      </c>
      <c r="F1696" s="5">
        <v>7.0</v>
      </c>
      <c r="G1696" s="3">
        <v>2.0</v>
      </c>
      <c r="H1696" s="5">
        <v>62.14</v>
      </c>
      <c r="I1696" s="3" t="s">
        <v>406</v>
      </c>
      <c r="J1696" s="3">
        <f>IFERROR(__xludf.DUMMYFUNCTION("COUNTA(SPLIT(I1696,"",""))"),3.0)</f>
        <v>3</v>
      </c>
      <c r="K1696" s="3">
        <f>IFERROR(__xludf.DUMMYFUNCTION("IF(REGEXMATCH(I1696,""(?i)literary society""),1,0)"),1.0)</f>
        <v>1</v>
      </c>
      <c r="L1696" s="3">
        <f>IFERROR(__xludf.DUMMYFUNCTION("IF(REGEXMATCH(I1696,""(?i)robotics""),1,0)"),0.0)</f>
        <v>0</v>
      </c>
      <c r="M1696" s="3">
        <f>IFERROR(__xludf.DUMMYFUNCTION("IF(REGEXMATCH(I1696,""(?i)coding club""),1,0)"),1.0)</f>
        <v>1</v>
      </c>
      <c r="N1696" s="3">
        <f>IFERROR(__xludf.DUMMYFUNCTION("IF(REGEXMATCH(I1696,""(?i)entrepreneurship cell""),1,0)"),1.0)</f>
        <v>1</v>
      </c>
      <c r="O1696" s="3">
        <f>IFERROR(__xludf.DUMMYFUNCTION("IF(REGEXMATCH(I1696,""(?i)cultural club""),1,0)"),0.0)</f>
        <v>0</v>
      </c>
      <c r="P1696" s="3">
        <f>IFERROR(__xludf.DUMMYFUNCTION("IF(REGEXMATCH(I1696,""(?i)sports club""),1,0)"),0.0)</f>
        <v>0</v>
      </c>
      <c r="Q1696" s="3" t="s">
        <v>74</v>
      </c>
      <c r="R1696" s="3">
        <f>IFERROR(__xludf.DUMMYFUNCTION("COUNTA(SPLIT(Q1696,"",""))"),2.0)</f>
        <v>2</v>
      </c>
      <c r="S1696" s="3">
        <f>IFERROR(__xludf.DUMMYFUNCTION("IF(REGEXMATCH(Q1696,""(?i)c\+\+""),1,0)"),0.0)</f>
        <v>0</v>
      </c>
      <c r="T1696" s="3">
        <f>IFERROR(__xludf.DUMMYFUNCTION("IF(REGEXMATCH(Q1696,""(?i)machine learning""),1,0)"),0.0)</f>
        <v>0</v>
      </c>
      <c r="U1696" s="3">
        <f>IFERROR(__xludf.DUMMYFUNCTION("IF(REGEXMATCH(Q1696,""(?i)python""),1,0)"),1.0)</f>
        <v>1</v>
      </c>
      <c r="V1696" s="3">
        <f>IFERROR(__xludf.DUMMYFUNCTION("IF(REGEXMATCH(Q1696,""(?i)java""),1,0)"),0.0)</f>
        <v>0</v>
      </c>
      <c r="W1696" s="3">
        <f>IFERROR(__xludf.DUMMYFUNCTION("IF(REGEXMATCH(Q1696,""(?i)sql""),1,0)"),1.0)</f>
        <v>1</v>
      </c>
      <c r="X1696" s="3">
        <f>IFERROR(__xludf.DUMMYFUNCTION("IF(REGEXMATCH(Q1696,""(?i)web development""),1,0)"),0.0)</f>
        <v>0</v>
      </c>
      <c r="Y1696" s="3">
        <f>IFERROR(__xludf.DUMMYFUNCTION("IF(REGEXMATCH(Q1696,""(?i)data science""),1,0)"),0.0)</f>
        <v>0</v>
      </c>
      <c r="Z1696" s="3" t="s">
        <v>45</v>
      </c>
      <c r="AA1696" s="3" t="s">
        <v>72</v>
      </c>
      <c r="AB1696" s="3" t="s">
        <v>47</v>
      </c>
      <c r="AC1696" s="3" t="s">
        <v>48</v>
      </c>
      <c r="AD1696" s="3">
        <v>0.0</v>
      </c>
      <c r="AE1696" s="3" t="s">
        <v>49</v>
      </c>
      <c r="AF1696" s="3">
        <v>7.14</v>
      </c>
      <c r="AG1696" s="3">
        <v>6.95</v>
      </c>
      <c r="AH1696" s="3">
        <v>6.86</v>
      </c>
      <c r="AI1696" s="3">
        <v>7.04</v>
      </c>
      <c r="AJ1696" s="3">
        <v>8.02</v>
      </c>
      <c r="AK1696" s="3">
        <v>6.81</v>
      </c>
      <c r="AL1696" s="3">
        <v>6.43</v>
      </c>
      <c r="AM1696" s="3">
        <v>6.72</v>
      </c>
    </row>
    <row r="1697">
      <c r="A1697" s="3" t="s">
        <v>3382</v>
      </c>
      <c r="B1697" s="3" t="s">
        <v>3383</v>
      </c>
      <c r="C1697" s="4">
        <v>22.0</v>
      </c>
      <c r="D1697" s="3" t="s">
        <v>41</v>
      </c>
      <c r="E1697" s="3" t="s">
        <v>59</v>
      </c>
      <c r="F1697" s="5">
        <v>6.86</v>
      </c>
      <c r="G1697" s="3">
        <v>0.0</v>
      </c>
      <c r="H1697" s="5">
        <v>96.83</v>
      </c>
      <c r="I1697" s="3" t="s">
        <v>138</v>
      </c>
      <c r="J1697" s="3">
        <f>IFERROR(__xludf.DUMMYFUNCTION("COUNTA(SPLIT(I1697,"",""))"),3.0)</f>
        <v>3</v>
      </c>
      <c r="K1697" s="3">
        <f>IFERROR(__xludf.DUMMYFUNCTION("IF(REGEXMATCH(I1697,""(?i)literary society""),1,0)"),1.0)</f>
        <v>1</v>
      </c>
      <c r="L1697" s="3">
        <f>IFERROR(__xludf.DUMMYFUNCTION("IF(REGEXMATCH(I1697,""(?i)robotics""),1,0)"),1.0)</f>
        <v>1</v>
      </c>
      <c r="M1697" s="3">
        <f>IFERROR(__xludf.DUMMYFUNCTION("IF(REGEXMATCH(I1697,""(?i)coding club""),1,0)"),0.0)</f>
        <v>0</v>
      </c>
      <c r="N1697" s="3">
        <f>IFERROR(__xludf.DUMMYFUNCTION("IF(REGEXMATCH(I1697,""(?i)entrepreneurship cell""),1,0)"),0.0)</f>
        <v>0</v>
      </c>
      <c r="O1697" s="3">
        <f>IFERROR(__xludf.DUMMYFUNCTION("IF(REGEXMATCH(I1697,""(?i)cultural club""),1,0)"),0.0)</f>
        <v>0</v>
      </c>
      <c r="P1697" s="3">
        <f>IFERROR(__xludf.DUMMYFUNCTION("IF(REGEXMATCH(I1697,""(?i)sports club""),1,0)"),1.0)</f>
        <v>1</v>
      </c>
      <c r="Q1697" s="3" t="s">
        <v>3384</v>
      </c>
      <c r="R1697" s="3">
        <f>IFERROR(__xludf.DUMMYFUNCTION("COUNTA(SPLIT(Q1697,"",""))"),5.0)</f>
        <v>5</v>
      </c>
      <c r="S1697" s="3">
        <f>IFERROR(__xludf.DUMMYFUNCTION("IF(REGEXMATCH(Q1697,""(?i)c\+\+""),1,0)"),0.0)</f>
        <v>0</v>
      </c>
      <c r="T1697" s="3">
        <f>IFERROR(__xludf.DUMMYFUNCTION("IF(REGEXMATCH(Q1697,""(?i)machine learning""),1,0)"),1.0)</f>
        <v>1</v>
      </c>
      <c r="U1697" s="3">
        <f>IFERROR(__xludf.DUMMYFUNCTION("IF(REGEXMATCH(Q1697,""(?i)python""),1,0)"),1.0)</f>
        <v>1</v>
      </c>
      <c r="V1697" s="3">
        <f>IFERROR(__xludf.DUMMYFUNCTION("IF(REGEXMATCH(Q1697,""(?i)java""),1,0)"),1.0)</f>
        <v>1</v>
      </c>
      <c r="W1697" s="3">
        <f>IFERROR(__xludf.DUMMYFUNCTION("IF(REGEXMATCH(Q1697,""(?i)sql""),1,0)"),1.0)</f>
        <v>1</v>
      </c>
      <c r="X1697" s="3">
        <f>IFERROR(__xludf.DUMMYFUNCTION("IF(REGEXMATCH(Q1697,""(?i)web development""),1,0)"),1.0)</f>
        <v>1</v>
      </c>
      <c r="Y1697" s="3">
        <f>IFERROR(__xludf.DUMMYFUNCTION("IF(REGEXMATCH(Q1697,""(?i)data science""),1,0)"),0.0)</f>
        <v>0</v>
      </c>
      <c r="Z1697" s="3" t="s">
        <v>45</v>
      </c>
      <c r="AA1697" s="3" t="s">
        <v>98</v>
      </c>
      <c r="AB1697" s="3" t="s">
        <v>66</v>
      </c>
      <c r="AC1697" s="3" t="s">
        <v>98</v>
      </c>
      <c r="AD1697" s="3">
        <v>12.89</v>
      </c>
      <c r="AE1697" s="3" t="s">
        <v>106</v>
      </c>
      <c r="AF1697" s="3">
        <v>6.77</v>
      </c>
      <c r="AG1697" s="3">
        <v>8.44</v>
      </c>
      <c r="AH1697" s="3">
        <v>6.11</v>
      </c>
      <c r="AI1697" s="3">
        <v>5.48</v>
      </c>
      <c r="AJ1697" s="3">
        <v>7.44</v>
      </c>
      <c r="AK1697" s="3">
        <v>7.62</v>
      </c>
      <c r="AL1697" s="3">
        <v>6.41</v>
      </c>
      <c r="AM1697" s="3">
        <v>6.65</v>
      </c>
    </row>
    <row r="1698">
      <c r="A1698" s="3" t="s">
        <v>3385</v>
      </c>
      <c r="B1698" s="3" t="s">
        <v>91</v>
      </c>
      <c r="C1698" s="4">
        <v>18.0</v>
      </c>
      <c r="D1698" s="3" t="s">
        <v>41</v>
      </c>
      <c r="E1698" s="3" t="s">
        <v>92</v>
      </c>
      <c r="F1698" s="5">
        <v>6.47</v>
      </c>
      <c r="G1698" s="3">
        <v>0.0</v>
      </c>
      <c r="H1698" s="5">
        <v>89.79</v>
      </c>
      <c r="I1698" s="3" t="s">
        <v>10</v>
      </c>
      <c r="J1698" s="3">
        <f>IFERROR(__xludf.DUMMYFUNCTION("COUNTA(SPLIT(I1698,"",""))"),1.0)</f>
        <v>1</v>
      </c>
      <c r="K1698" s="3">
        <f>IFERROR(__xludf.DUMMYFUNCTION("IF(REGEXMATCH(I1698,""(?i)literary society""),1,0)"),1.0)</f>
        <v>1</v>
      </c>
      <c r="L1698" s="3">
        <f>IFERROR(__xludf.DUMMYFUNCTION("IF(REGEXMATCH(I1698,""(?i)robotics""),1,0)"),0.0)</f>
        <v>0</v>
      </c>
      <c r="M1698" s="3">
        <f>IFERROR(__xludf.DUMMYFUNCTION("IF(REGEXMATCH(I1698,""(?i)coding club""),1,0)"),0.0)</f>
        <v>0</v>
      </c>
      <c r="N1698" s="3">
        <f>IFERROR(__xludf.DUMMYFUNCTION("IF(REGEXMATCH(I1698,""(?i)entrepreneurship cell""),1,0)"),0.0)</f>
        <v>0</v>
      </c>
      <c r="O1698" s="3">
        <f>IFERROR(__xludf.DUMMYFUNCTION("IF(REGEXMATCH(I1698,""(?i)cultural club""),1,0)"),0.0)</f>
        <v>0</v>
      </c>
      <c r="P1698" s="3">
        <f>IFERROR(__xludf.DUMMYFUNCTION("IF(REGEXMATCH(I1698,""(?i)sports club""),1,0)"),0.0)</f>
        <v>0</v>
      </c>
      <c r="Q1698" s="3" t="s">
        <v>1118</v>
      </c>
      <c r="R1698" s="3">
        <f>IFERROR(__xludf.DUMMYFUNCTION("COUNTA(SPLIT(Q1698,"",""))"),5.0)</f>
        <v>5</v>
      </c>
      <c r="S1698" s="3">
        <f>IFERROR(__xludf.DUMMYFUNCTION("IF(REGEXMATCH(Q1698,""(?i)c\+\+""),1,0)"),0.0)</f>
        <v>0</v>
      </c>
      <c r="T1698" s="3">
        <f>IFERROR(__xludf.DUMMYFUNCTION("IF(REGEXMATCH(Q1698,""(?i)machine learning""),1,0)"),1.0)</f>
        <v>1</v>
      </c>
      <c r="U1698" s="3">
        <f>IFERROR(__xludf.DUMMYFUNCTION("IF(REGEXMATCH(Q1698,""(?i)python""),1,0)"),0.0)</f>
        <v>0</v>
      </c>
      <c r="V1698" s="3">
        <f>IFERROR(__xludf.DUMMYFUNCTION("IF(REGEXMATCH(Q1698,""(?i)java""),1,0)"),1.0)</f>
        <v>1</v>
      </c>
      <c r="W1698" s="3">
        <f>IFERROR(__xludf.DUMMYFUNCTION("IF(REGEXMATCH(Q1698,""(?i)sql""),1,0)"),1.0)</f>
        <v>1</v>
      </c>
      <c r="X1698" s="3">
        <f>IFERROR(__xludf.DUMMYFUNCTION("IF(REGEXMATCH(Q1698,""(?i)web development""),1,0)"),1.0)</f>
        <v>1</v>
      </c>
      <c r="Y1698" s="3">
        <f>IFERROR(__xludf.DUMMYFUNCTION("IF(REGEXMATCH(Q1698,""(?i)data science""),1,0)"),1.0)</f>
        <v>1</v>
      </c>
      <c r="Z1698" s="3" t="s">
        <v>55</v>
      </c>
      <c r="AA1698" s="3" t="s">
        <v>48</v>
      </c>
      <c r="AB1698" s="3" t="s">
        <v>66</v>
      </c>
      <c r="AC1698" s="3" t="s">
        <v>85</v>
      </c>
      <c r="AD1698" s="3">
        <v>10.01</v>
      </c>
      <c r="AE1698" s="3" t="s">
        <v>72</v>
      </c>
      <c r="AF1698" s="3">
        <v>5.89</v>
      </c>
      <c r="AG1698" s="3">
        <v>7.57</v>
      </c>
      <c r="AH1698" s="3">
        <v>5.94</v>
      </c>
      <c r="AI1698" s="3">
        <v>6.29</v>
      </c>
      <c r="AJ1698" s="3">
        <v>6.82</v>
      </c>
      <c r="AK1698" s="3">
        <v>5.33</v>
      </c>
      <c r="AL1698" s="3">
        <v>7.05</v>
      </c>
      <c r="AM1698" s="3">
        <v>6.89</v>
      </c>
    </row>
    <row r="1699">
      <c r="A1699" s="3" t="s">
        <v>3386</v>
      </c>
      <c r="B1699" s="3" t="s">
        <v>3387</v>
      </c>
      <c r="C1699" s="4">
        <v>21.0</v>
      </c>
      <c r="D1699" s="3" t="s">
        <v>58</v>
      </c>
      <c r="E1699" s="3" t="s">
        <v>42</v>
      </c>
      <c r="F1699" s="5">
        <v>6.99</v>
      </c>
      <c r="G1699" s="3">
        <v>1.0</v>
      </c>
      <c r="H1699" s="5">
        <v>78.31</v>
      </c>
      <c r="I1699" s="3" t="s">
        <v>10</v>
      </c>
      <c r="J1699" s="3">
        <f>IFERROR(__xludf.DUMMYFUNCTION("COUNTA(SPLIT(I1699,"",""))"),1.0)</f>
        <v>1</v>
      </c>
      <c r="K1699" s="3">
        <f>IFERROR(__xludf.DUMMYFUNCTION("IF(REGEXMATCH(I1699,""(?i)literary society""),1,0)"),1.0)</f>
        <v>1</v>
      </c>
      <c r="L1699" s="3">
        <f>IFERROR(__xludf.DUMMYFUNCTION("IF(REGEXMATCH(I1699,""(?i)robotics""),1,0)"),0.0)</f>
        <v>0</v>
      </c>
      <c r="M1699" s="3">
        <f>IFERROR(__xludf.DUMMYFUNCTION("IF(REGEXMATCH(I1699,""(?i)coding club""),1,0)"),0.0)</f>
        <v>0</v>
      </c>
      <c r="N1699" s="3">
        <f>IFERROR(__xludf.DUMMYFUNCTION("IF(REGEXMATCH(I1699,""(?i)entrepreneurship cell""),1,0)"),0.0)</f>
        <v>0</v>
      </c>
      <c r="O1699" s="3">
        <f>IFERROR(__xludf.DUMMYFUNCTION("IF(REGEXMATCH(I1699,""(?i)cultural club""),1,0)"),0.0)</f>
        <v>0</v>
      </c>
      <c r="P1699" s="3">
        <f>IFERROR(__xludf.DUMMYFUNCTION("IF(REGEXMATCH(I1699,""(?i)sports club""),1,0)"),0.0)</f>
        <v>0</v>
      </c>
      <c r="Q1699" s="3" t="s">
        <v>942</v>
      </c>
      <c r="R1699" s="3">
        <f>IFERROR(__xludf.DUMMYFUNCTION("COUNTA(SPLIT(Q1699,"",""))"),3.0)</f>
        <v>3</v>
      </c>
      <c r="S1699" s="3">
        <f>IFERROR(__xludf.DUMMYFUNCTION("IF(REGEXMATCH(Q1699,""(?i)c\+\+""),1,0)"),0.0)</f>
        <v>0</v>
      </c>
      <c r="T1699" s="3">
        <f>IFERROR(__xludf.DUMMYFUNCTION("IF(REGEXMATCH(Q1699,""(?i)machine learning""),1,0)"),0.0)</f>
        <v>0</v>
      </c>
      <c r="U1699" s="3">
        <f>IFERROR(__xludf.DUMMYFUNCTION("IF(REGEXMATCH(Q1699,""(?i)python""),1,0)"),1.0)</f>
        <v>1</v>
      </c>
      <c r="V1699" s="3">
        <f>IFERROR(__xludf.DUMMYFUNCTION("IF(REGEXMATCH(Q1699,""(?i)java""),1,0)"),1.0)</f>
        <v>1</v>
      </c>
      <c r="W1699" s="3">
        <f>IFERROR(__xludf.DUMMYFUNCTION("IF(REGEXMATCH(Q1699,""(?i)sql""),1,0)"),0.0)</f>
        <v>0</v>
      </c>
      <c r="X1699" s="3">
        <f>IFERROR(__xludf.DUMMYFUNCTION("IF(REGEXMATCH(Q1699,""(?i)web development""),1,0)"),0.0)</f>
        <v>0</v>
      </c>
      <c r="Y1699" s="3">
        <f>IFERROR(__xludf.DUMMYFUNCTION("IF(REGEXMATCH(Q1699,""(?i)data science""),1,0)"),1.0)</f>
        <v>1</v>
      </c>
      <c r="Z1699" s="3" t="s">
        <v>55</v>
      </c>
      <c r="AA1699" s="3" t="s">
        <v>48</v>
      </c>
      <c r="AB1699" s="3" t="s">
        <v>66</v>
      </c>
      <c r="AC1699" s="3" t="s">
        <v>72</v>
      </c>
      <c r="AD1699" s="3">
        <v>6.55</v>
      </c>
      <c r="AE1699" s="3" t="s">
        <v>75</v>
      </c>
      <c r="AF1699" s="3">
        <v>5.94</v>
      </c>
      <c r="AG1699" s="3">
        <v>8.06</v>
      </c>
      <c r="AH1699" s="3">
        <v>7.2</v>
      </c>
      <c r="AI1699" s="3">
        <v>6.72</v>
      </c>
      <c r="AJ1699" s="3">
        <v>6.56</v>
      </c>
      <c r="AK1699" s="3">
        <v>7.14</v>
      </c>
      <c r="AL1699" s="3">
        <v>7.41</v>
      </c>
      <c r="AM1699" s="3">
        <v>6.88</v>
      </c>
    </row>
    <row r="1700">
      <c r="A1700" s="3" t="s">
        <v>3388</v>
      </c>
      <c r="B1700" s="3" t="s">
        <v>259</v>
      </c>
      <c r="C1700" s="4">
        <v>18.0</v>
      </c>
      <c r="D1700" s="3" t="s">
        <v>58</v>
      </c>
      <c r="E1700" s="3" t="s">
        <v>52</v>
      </c>
      <c r="F1700" s="5">
        <v>7.31</v>
      </c>
      <c r="G1700" s="3">
        <v>1.0</v>
      </c>
      <c r="H1700" s="5">
        <v>70.19</v>
      </c>
      <c r="I1700" s="3" t="s">
        <v>11</v>
      </c>
      <c r="J1700" s="3">
        <f>IFERROR(__xludf.DUMMYFUNCTION("COUNTA(SPLIT(I1700,"",""))"),1.0)</f>
        <v>1</v>
      </c>
      <c r="K1700" s="3">
        <f>IFERROR(__xludf.DUMMYFUNCTION("IF(REGEXMATCH(I1700,""(?i)literary society""),1,0)"),0.0)</f>
        <v>0</v>
      </c>
      <c r="L1700" s="3">
        <f>IFERROR(__xludf.DUMMYFUNCTION("IF(REGEXMATCH(I1700,""(?i)robotics""),1,0)"),1.0)</f>
        <v>1</v>
      </c>
      <c r="M1700" s="3">
        <f>IFERROR(__xludf.DUMMYFUNCTION("IF(REGEXMATCH(I1700,""(?i)coding club""),1,0)"),0.0)</f>
        <v>0</v>
      </c>
      <c r="N1700" s="3">
        <f>IFERROR(__xludf.DUMMYFUNCTION("IF(REGEXMATCH(I1700,""(?i)entrepreneurship cell""),1,0)"),0.0)</f>
        <v>0</v>
      </c>
      <c r="O1700" s="3">
        <f>IFERROR(__xludf.DUMMYFUNCTION("IF(REGEXMATCH(I1700,""(?i)cultural club""),1,0)"),0.0)</f>
        <v>0</v>
      </c>
      <c r="P1700" s="3">
        <f>IFERROR(__xludf.DUMMYFUNCTION("IF(REGEXMATCH(I1700,""(?i)sports club""),1,0)"),0.0)</f>
        <v>0</v>
      </c>
      <c r="Q1700" s="3" t="s">
        <v>358</v>
      </c>
      <c r="R1700" s="3">
        <f>IFERROR(__xludf.DUMMYFUNCTION("COUNTA(SPLIT(Q1700,"",""))"),5.0)</f>
        <v>5</v>
      </c>
      <c r="S1700" s="3">
        <f>IFERROR(__xludf.DUMMYFUNCTION("IF(REGEXMATCH(Q1700,""(?i)c\+\+""),1,0)"),0.0)</f>
        <v>0</v>
      </c>
      <c r="T1700" s="3">
        <f>IFERROR(__xludf.DUMMYFUNCTION("IF(REGEXMATCH(Q1700,""(?i)machine learning""),1,0)"),1.0)</f>
        <v>1</v>
      </c>
      <c r="U1700" s="3">
        <f>IFERROR(__xludf.DUMMYFUNCTION("IF(REGEXMATCH(Q1700,""(?i)python""),1,0)"),1.0)</f>
        <v>1</v>
      </c>
      <c r="V1700" s="3">
        <f>IFERROR(__xludf.DUMMYFUNCTION("IF(REGEXMATCH(Q1700,""(?i)java""),1,0)"),1.0)</f>
        <v>1</v>
      </c>
      <c r="W1700" s="3">
        <f>IFERROR(__xludf.DUMMYFUNCTION("IF(REGEXMATCH(Q1700,""(?i)sql""),1,0)"),1.0)</f>
        <v>1</v>
      </c>
      <c r="X1700" s="3">
        <f>IFERROR(__xludf.DUMMYFUNCTION("IF(REGEXMATCH(Q1700,""(?i)web development""),1,0)"),0.0)</f>
        <v>0</v>
      </c>
      <c r="Y1700" s="3">
        <f>IFERROR(__xludf.DUMMYFUNCTION("IF(REGEXMATCH(Q1700,""(?i)data science""),1,0)"),1.0)</f>
        <v>1</v>
      </c>
      <c r="Z1700" s="3" t="s">
        <v>55</v>
      </c>
      <c r="AA1700" s="3" t="s">
        <v>48</v>
      </c>
      <c r="AB1700" s="3" t="s">
        <v>66</v>
      </c>
      <c r="AC1700" s="3" t="s">
        <v>85</v>
      </c>
      <c r="AD1700" s="3">
        <v>16.13</v>
      </c>
      <c r="AE1700" s="3" t="s">
        <v>75</v>
      </c>
      <c r="AF1700" s="3">
        <v>6.66</v>
      </c>
      <c r="AG1700" s="3">
        <v>8.16</v>
      </c>
      <c r="AH1700" s="3">
        <v>7.65</v>
      </c>
      <c r="AI1700" s="3">
        <v>7.37</v>
      </c>
      <c r="AJ1700" s="3">
        <v>7.62</v>
      </c>
      <c r="AK1700" s="3">
        <v>6.43</v>
      </c>
      <c r="AL1700" s="3">
        <v>6.29</v>
      </c>
      <c r="AM1700" s="3">
        <v>8.27</v>
      </c>
    </row>
    <row r="1701">
      <c r="A1701" s="3" t="s">
        <v>3389</v>
      </c>
      <c r="B1701" s="3" t="s">
        <v>127</v>
      </c>
      <c r="C1701" s="4">
        <v>18.0</v>
      </c>
      <c r="D1701" s="3" t="s">
        <v>58</v>
      </c>
      <c r="E1701" s="3" t="s">
        <v>42</v>
      </c>
      <c r="F1701" s="5">
        <v>6.99</v>
      </c>
      <c r="G1701" s="3">
        <v>0.0</v>
      </c>
      <c r="H1701" s="5">
        <v>82.63</v>
      </c>
      <c r="I1701" s="3" t="s">
        <v>702</v>
      </c>
      <c r="J1701" s="3">
        <f>IFERROR(__xludf.DUMMYFUNCTION("COUNTA(SPLIT(I1701,"",""))"),3.0)</f>
        <v>3</v>
      </c>
      <c r="K1701" s="3">
        <f>IFERROR(__xludf.DUMMYFUNCTION("IF(REGEXMATCH(I1701,""(?i)literary society""),1,0)"),1.0)</f>
        <v>1</v>
      </c>
      <c r="L1701" s="3">
        <f>IFERROR(__xludf.DUMMYFUNCTION("IF(REGEXMATCH(I1701,""(?i)robotics""),1,0)"),1.0)</f>
        <v>1</v>
      </c>
      <c r="M1701" s="3">
        <f>IFERROR(__xludf.DUMMYFUNCTION("IF(REGEXMATCH(I1701,""(?i)coding club""),1,0)"),0.0)</f>
        <v>0</v>
      </c>
      <c r="N1701" s="3">
        <f>IFERROR(__xludf.DUMMYFUNCTION("IF(REGEXMATCH(I1701,""(?i)entrepreneurship cell""),1,0)"),0.0)</f>
        <v>0</v>
      </c>
      <c r="O1701" s="3">
        <f>IFERROR(__xludf.DUMMYFUNCTION("IF(REGEXMATCH(I1701,""(?i)cultural club""),1,0)"),0.0)</f>
        <v>0</v>
      </c>
      <c r="P1701" s="3">
        <f>IFERROR(__xludf.DUMMYFUNCTION("IF(REGEXMATCH(I1701,""(?i)sports club""),1,0)"),1.0)</f>
        <v>1</v>
      </c>
      <c r="Q1701" s="3" t="s">
        <v>1384</v>
      </c>
      <c r="R1701" s="3">
        <f>IFERROR(__xludf.DUMMYFUNCTION("COUNTA(SPLIT(Q1701,"",""))"),5.0)</f>
        <v>5</v>
      </c>
      <c r="S1701" s="3">
        <f>IFERROR(__xludf.DUMMYFUNCTION("IF(REGEXMATCH(Q1701,""(?i)c\+\+""),1,0)"),0.0)</f>
        <v>0</v>
      </c>
      <c r="T1701" s="3">
        <f>IFERROR(__xludf.DUMMYFUNCTION("IF(REGEXMATCH(Q1701,""(?i)machine learning""),1,0)"),1.0)</f>
        <v>1</v>
      </c>
      <c r="U1701" s="3">
        <f>IFERROR(__xludf.DUMMYFUNCTION("IF(REGEXMATCH(Q1701,""(?i)python""),1,0)"),1.0)</f>
        <v>1</v>
      </c>
      <c r="V1701" s="3">
        <f>IFERROR(__xludf.DUMMYFUNCTION("IF(REGEXMATCH(Q1701,""(?i)java""),1,0)"),1.0)</f>
        <v>1</v>
      </c>
      <c r="W1701" s="3">
        <f>IFERROR(__xludf.DUMMYFUNCTION("IF(REGEXMATCH(Q1701,""(?i)sql""),1,0)"),0.0)</f>
        <v>0</v>
      </c>
      <c r="X1701" s="3">
        <f>IFERROR(__xludf.DUMMYFUNCTION("IF(REGEXMATCH(Q1701,""(?i)web development""),1,0)"),1.0)</f>
        <v>1</v>
      </c>
      <c r="Y1701" s="3">
        <f>IFERROR(__xludf.DUMMYFUNCTION("IF(REGEXMATCH(Q1701,""(?i)data science""),1,0)"),1.0)</f>
        <v>1</v>
      </c>
      <c r="Z1701" s="3" t="s">
        <v>45</v>
      </c>
      <c r="AA1701" s="3" t="s">
        <v>61</v>
      </c>
      <c r="AB1701" s="3" t="s">
        <v>66</v>
      </c>
      <c r="AC1701" s="3" t="s">
        <v>72</v>
      </c>
      <c r="AD1701" s="3">
        <v>8.32</v>
      </c>
      <c r="AE1701" s="3" t="s">
        <v>106</v>
      </c>
      <c r="AF1701" s="3">
        <v>6.85</v>
      </c>
      <c r="AG1701" s="3">
        <v>7.35</v>
      </c>
      <c r="AH1701" s="3">
        <v>6.01</v>
      </c>
      <c r="AI1701" s="3">
        <v>6.85</v>
      </c>
      <c r="AJ1701" s="3">
        <v>6.8</v>
      </c>
      <c r="AK1701" s="3">
        <v>7.18</v>
      </c>
      <c r="AL1701" s="3">
        <v>7.33</v>
      </c>
      <c r="AM1701" s="3">
        <v>7.56</v>
      </c>
    </row>
    <row r="1702">
      <c r="A1702" s="3" t="s">
        <v>3390</v>
      </c>
      <c r="B1702" s="3" t="s">
        <v>3391</v>
      </c>
      <c r="C1702" s="4">
        <v>21.0</v>
      </c>
      <c r="D1702" s="3" t="s">
        <v>41</v>
      </c>
      <c r="E1702" s="3" t="s">
        <v>70</v>
      </c>
      <c r="F1702" s="5">
        <v>6.5</v>
      </c>
      <c r="G1702" s="3">
        <v>1.0</v>
      </c>
      <c r="H1702" s="5">
        <v>99.96</v>
      </c>
      <c r="I1702" s="3" t="s">
        <v>130</v>
      </c>
      <c r="J1702" s="3">
        <f>IFERROR(__xludf.DUMMYFUNCTION("COUNTA(SPLIT(I1702,"",""))"),2.0)</f>
        <v>2</v>
      </c>
      <c r="K1702" s="3">
        <f>IFERROR(__xludf.DUMMYFUNCTION("IF(REGEXMATCH(I1702,""(?i)literary society""),1,0)"),1.0)</f>
        <v>1</v>
      </c>
      <c r="L1702" s="3">
        <f>IFERROR(__xludf.DUMMYFUNCTION("IF(REGEXMATCH(I1702,""(?i)robotics""),1,0)"),0.0)</f>
        <v>0</v>
      </c>
      <c r="M1702" s="3">
        <f>IFERROR(__xludf.DUMMYFUNCTION("IF(REGEXMATCH(I1702,""(?i)coding club""),1,0)"),0.0)</f>
        <v>0</v>
      </c>
      <c r="N1702" s="3">
        <f>IFERROR(__xludf.DUMMYFUNCTION("IF(REGEXMATCH(I1702,""(?i)entrepreneurship cell""),1,0)"),1.0)</f>
        <v>1</v>
      </c>
      <c r="O1702" s="3">
        <f>IFERROR(__xludf.DUMMYFUNCTION("IF(REGEXMATCH(I1702,""(?i)cultural club""),1,0)"),0.0)</f>
        <v>0</v>
      </c>
      <c r="P1702" s="3">
        <f>IFERROR(__xludf.DUMMYFUNCTION("IF(REGEXMATCH(I1702,""(?i)sports club""),1,0)"),0.0)</f>
        <v>0</v>
      </c>
      <c r="Q1702" s="3" t="s">
        <v>1106</v>
      </c>
      <c r="R1702" s="3">
        <f>IFERROR(__xludf.DUMMYFUNCTION("COUNTA(SPLIT(Q1702,"",""))"),4.0)</f>
        <v>4</v>
      </c>
      <c r="S1702" s="3">
        <f>IFERROR(__xludf.DUMMYFUNCTION("IF(REGEXMATCH(Q1702,""(?i)c\+\+""),1,0)"),0.0)</f>
        <v>0</v>
      </c>
      <c r="T1702" s="3">
        <f>IFERROR(__xludf.DUMMYFUNCTION("IF(REGEXMATCH(Q1702,""(?i)machine learning""),1,0)"),1.0)</f>
        <v>1</v>
      </c>
      <c r="U1702" s="3">
        <f>IFERROR(__xludf.DUMMYFUNCTION("IF(REGEXMATCH(Q1702,""(?i)python""),1,0)"),1.0)</f>
        <v>1</v>
      </c>
      <c r="V1702" s="3">
        <f>IFERROR(__xludf.DUMMYFUNCTION("IF(REGEXMATCH(Q1702,""(?i)java""),1,0)"),0.0)</f>
        <v>0</v>
      </c>
      <c r="W1702" s="3">
        <f>IFERROR(__xludf.DUMMYFUNCTION("IF(REGEXMATCH(Q1702,""(?i)sql""),1,0)"),1.0)</f>
        <v>1</v>
      </c>
      <c r="X1702" s="3">
        <f>IFERROR(__xludf.DUMMYFUNCTION("IF(REGEXMATCH(Q1702,""(?i)web development""),1,0)"),1.0)</f>
        <v>1</v>
      </c>
      <c r="Y1702" s="3">
        <f>IFERROR(__xludf.DUMMYFUNCTION("IF(REGEXMATCH(Q1702,""(?i)data science""),1,0)"),0.0)</f>
        <v>0</v>
      </c>
      <c r="Z1702" s="3" t="s">
        <v>45</v>
      </c>
      <c r="AA1702" s="3" t="s">
        <v>72</v>
      </c>
      <c r="AB1702" s="3" t="s">
        <v>47</v>
      </c>
      <c r="AC1702" s="3" t="s">
        <v>48</v>
      </c>
      <c r="AD1702" s="3">
        <v>0.0</v>
      </c>
      <c r="AE1702" s="3" t="s">
        <v>49</v>
      </c>
      <c r="AF1702" s="3">
        <v>7.07</v>
      </c>
      <c r="AG1702" s="3">
        <v>5.47</v>
      </c>
      <c r="AH1702" s="3">
        <v>6.49</v>
      </c>
      <c r="AI1702" s="3">
        <v>7.05</v>
      </c>
      <c r="AJ1702" s="3">
        <v>7.0</v>
      </c>
      <c r="AK1702" s="3">
        <v>5.71</v>
      </c>
      <c r="AL1702" s="3">
        <v>5.91</v>
      </c>
      <c r="AM1702" s="3">
        <v>7.29</v>
      </c>
    </row>
    <row r="1703">
      <c r="A1703" s="3" t="s">
        <v>3392</v>
      </c>
      <c r="B1703" s="3" t="s">
        <v>3393</v>
      </c>
      <c r="C1703" s="4">
        <v>18.0</v>
      </c>
      <c r="D1703" s="3" t="s">
        <v>58</v>
      </c>
      <c r="E1703" s="3" t="s">
        <v>52</v>
      </c>
      <c r="F1703" s="5">
        <v>7.22</v>
      </c>
      <c r="G1703" s="3">
        <v>1.0</v>
      </c>
      <c r="H1703" s="5">
        <v>93.88</v>
      </c>
      <c r="I1703" s="3" t="s">
        <v>424</v>
      </c>
      <c r="J1703" s="3">
        <f>IFERROR(__xludf.DUMMYFUNCTION("COUNTA(SPLIT(I1703,"",""))"),3.0)</f>
        <v>3</v>
      </c>
      <c r="K1703" s="3">
        <f>IFERROR(__xludf.DUMMYFUNCTION("IF(REGEXMATCH(I1703,""(?i)literary society""),1,0)"),0.0)</f>
        <v>0</v>
      </c>
      <c r="L1703" s="3">
        <f>IFERROR(__xludf.DUMMYFUNCTION("IF(REGEXMATCH(I1703,""(?i)robotics""),1,0)"),1.0)</f>
        <v>1</v>
      </c>
      <c r="M1703" s="3">
        <f>IFERROR(__xludf.DUMMYFUNCTION("IF(REGEXMATCH(I1703,""(?i)coding club""),1,0)"),0.0)</f>
        <v>0</v>
      </c>
      <c r="N1703" s="3">
        <f>IFERROR(__xludf.DUMMYFUNCTION("IF(REGEXMATCH(I1703,""(?i)entrepreneurship cell""),1,0)"),0.0)</f>
        <v>0</v>
      </c>
      <c r="O1703" s="3">
        <f>IFERROR(__xludf.DUMMYFUNCTION("IF(REGEXMATCH(I1703,""(?i)cultural club""),1,0)"),1.0)</f>
        <v>1</v>
      </c>
      <c r="P1703" s="3">
        <f>IFERROR(__xludf.DUMMYFUNCTION("IF(REGEXMATCH(I1703,""(?i)sports club""),1,0)"),1.0)</f>
        <v>1</v>
      </c>
      <c r="Q1703" s="3" t="s">
        <v>475</v>
      </c>
      <c r="R1703" s="3">
        <f>IFERROR(__xludf.DUMMYFUNCTION("COUNTA(SPLIT(Q1703,"",""))"),2.0)</f>
        <v>2</v>
      </c>
      <c r="S1703" s="3">
        <f>IFERROR(__xludf.DUMMYFUNCTION("IF(REGEXMATCH(Q1703,""(?i)c\+\+""),1,0)"),0.0)</f>
        <v>0</v>
      </c>
      <c r="T1703" s="3">
        <f>IFERROR(__xludf.DUMMYFUNCTION("IF(REGEXMATCH(Q1703,""(?i)machine learning""),1,0)"),0.0)</f>
        <v>0</v>
      </c>
      <c r="U1703" s="3">
        <f>IFERROR(__xludf.DUMMYFUNCTION("IF(REGEXMATCH(Q1703,""(?i)python""),1,0)"),1.0)</f>
        <v>1</v>
      </c>
      <c r="V1703" s="3">
        <f>IFERROR(__xludf.DUMMYFUNCTION("IF(REGEXMATCH(Q1703,""(?i)java""),1,0)"),1.0)</f>
        <v>1</v>
      </c>
      <c r="W1703" s="3">
        <f>IFERROR(__xludf.DUMMYFUNCTION("IF(REGEXMATCH(Q1703,""(?i)sql""),1,0)"),0.0)</f>
        <v>0</v>
      </c>
      <c r="X1703" s="3">
        <f>IFERROR(__xludf.DUMMYFUNCTION("IF(REGEXMATCH(Q1703,""(?i)web development""),1,0)"),0.0)</f>
        <v>0</v>
      </c>
      <c r="Y1703" s="3">
        <f>IFERROR(__xludf.DUMMYFUNCTION("IF(REGEXMATCH(Q1703,""(?i)data science""),1,0)"),0.0)</f>
        <v>0</v>
      </c>
      <c r="Z1703" s="3" t="s">
        <v>55</v>
      </c>
      <c r="AA1703" s="3" t="s">
        <v>48</v>
      </c>
      <c r="AB1703" s="3" t="s">
        <v>66</v>
      </c>
      <c r="AC1703" s="3" t="s">
        <v>72</v>
      </c>
      <c r="AD1703" s="3">
        <v>10.29</v>
      </c>
      <c r="AE1703" s="3" t="s">
        <v>61</v>
      </c>
      <c r="AF1703" s="3">
        <v>6.18</v>
      </c>
      <c r="AG1703" s="3">
        <v>6.84</v>
      </c>
      <c r="AH1703" s="3">
        <v>7.47</v>
      </c>
      <c r="AI1703" s="3">
        <v>8.91</v>
      </c>
      <c r="AJ1703" s="3">
        <v>8.01</v>
      </c>
      <c r="AK1703" s="3">
        <v>4.72</v>
      </c>
      <c r="AL1703" s="3">
        <v>7.24</v>
      </c>
      <c r="AM1703" s="3">
        <v>8.43</v>
      </c>
    </row>
    <row r="1704">
      <c r="A1704" s="3" t="s">
        <v>3394</v>
      </c>
      <c r="B1704" s="3" t="s">
        <v>3395</v>
      </c>
      <c r="C1704" s="4">
        <v>22.0</v>
      </c>
      <c r="D1704" s="3" t="s">
        <v>41</v>
      </c>
      <c r="E1704" s="3" t="s">
        <v>52</v>
      </c>
      <c r="F1704" s="5">
        <v>7.38</v>
      </c>
      <c r="G1704" s="3">
        <v>0.0</v>
      </c>
      <c r="H1704" s="5">
        <v>93.87</v>
      </c>
      <c r="I1704" s="3" t="s">
        <v>120</v>
      </c>
      <c r="J1704" s="3">
        <f>IFERROR(__xludf.DUMMYFUNCTION("COUNTA(SPLIT(I1704,"",""))"),2.0)</f>
        <v>2</v>
      </c>
      <c r="K1704" s="3">
        <f>IFERROR(__xludf.DUMMYFUNCTION("IF(REGEXMATCH(I1704,""(?i)literary society""),1,0)"),0.0)</f>
        <v>0</v>
      </c>
      <c r="L1704" s="3">
        <f>IFERROR(__xludf.DUMMYFUNCTION("IF(REGEXMATCH(I1704,""(?i)robotics""),1,0)"),0.0)</f>
        <v>0</v>
      </c>
      <c r="M1704" s="3">
        <f>IFERROR(__xludf.DUMMYFUNCTION("IF(REGEXMATCH(I1704,""(?i)coding club""),1,0)"),1.0)</f>
        <v>1</v>
      </c>
      <c r="N1704" s="3">
        <f>IFERROR(__xludf.DUMMYFUNCTION("IF(REGEXMATCH(I1704,""(?i)entrepreneurship cell""),1,0)"),0.0)</f>
        <v>0</v>
      </c>
      <c r="O1704" s="3">
        <f>IFERROR(__xludf.DUMMYFUNCTION("IF(REGEXMATCH(I1704,""(?i)cultural club""),1,0)"),1.0)</f>
        <v>1</v>
      </c>
      <c r="P1704" s="3">
        <f>IFERROR(__xludf.DUMMYFUNCTION("IF(REGEXMATCH(I1704,""(?i)sports club""),1,0)"),0.0)</f>
        <v>0</v>
      </c>
      <c r="Q1704" s="3" t="s">
        <v>139</v>
      </c>
      <c r="R1704" s="3">
        <f>IFERROR(__xludf.DUMMYFUNCTION("COUNTA(SPLIT(Q1704,"",""))"),2.0)</f>
        <v>2</v>
      </c>
      <c r="S1704" s="3">
        <f>IFERROR(__xludf.DUMMYFUNCTION("IF(REGEXMATCH(Q1704,""(?i)c\+\+""),1,0)"),0.0)</f>
        <v>0</v>
      </c>
      <c r="T1704" s="3">
        <f>IFERROR(__xludf.DUMMYFUNCTION("IF(REGEXMATCH(Q1704,""(?i)machine learning""),1,0)"),0.0)</f>
        <v>0</v>
      </c>
      <c r="U1704" s="3">
        <f>IFERROR(__xludf.DUMMYFUNCTION("IF(REGEXMATCH(Q1704,""(?i)python""),1,0)"),0.0)</f>
        <v>0</v>
      </c>
      <c r="V1704" s="3">
        <f>IFERROR(__xludf.DUMMYFUNCTION("IF(REGEXMATCH(Q1704,""(?i)java""),1,0)"),0.0)</f>
        <v>0</v>
      </c>
      <c r="W1704" s="3">
        <f>IFERROR(__xludf.DUMMYFUNCTION("IF(REGEXMATCH(Q1704,""(?i)sql""),1,0)"),0.0)</f>
        <v>0</v>
      </c>
      <c r="X1704" s="3">
        <f>IFERROR(__xludf.DUMMYFUNCTION("IF(REGEXMATCH(Q1704,""(?i)web development""),1,0)"),1.0)</f>
        <v>1</v>
      </c>
      <c r="Y1704" s="3">
        <f>IFERROR(__xludf.DUMMYFUNCTION("IF(REGEXMATCH(Q1704,""(?i)data science""),1,0)"),1.0)</f>
        <v>1</v>
      </c>
      <c r="Z1704" s="3" t="s">
        <v>45</v>
      </c>
      <c r="AA1704" s="3" t="s">
        <v>46</v>
      </c>
      <c r="AB1704" s="3" t="s">
        <v>47</v>
      </c>
      <c r="AC1704" s="3" t="s">
        <v>48</v>
      </c>
      <c r="AD1704" s="3">
        <v>0.0</v>
      </c>
      <c r="AE1704" s="3" t="s">
        <v>49</v>
      </c>
      <c r="AF1704" s="3">
        <v>6.6</v>
      </c>
      <c r="AG1704" s="3">
        <v>8.58</v>
      </c>
      <c r="AH1704" s="3">
        <v>7.57</v>
      </c>
      <c r="AI1704" s="3">
        <v>8.74</v>
      </c>
      <c r="AJ1704" s="3">
        <v>7.12</v>
      </c>
      <c r="AK1704" s="3">
        <v>7.56</v>
      </c>
      <c r="AL1704" s="3">
        <v>6.76</v>
      </c>
      <c r="AM1704" s="3">
        <v>6.15</v>
      </c>
    </row>
    <row r="1705">
      <c r="A1705" s="3" t="s">
        <v>3396</v>
      </c>
      <c r="B1705" s="3" t="s">
        <v>127</v>
      </c>
      <c r="C1705" s="4">
        <v>21.0</v>
      </c>
      <c r="D1705" s="3" t="s">
        <v>58</v>
      </c>
      <c r="E1705" s="3" t="s">
        <v>70</v>
      </c>
      <c r="F1705" s="5">
        <v>7.18</v>
      </c>
      <c r="G1705" s="3">
        <v>1.0</v>
      </c>
      <c r="H1705" s="5">
        <v>65.02</v>
      </c>
      <c r="I1705" s="3" t="s">
        <v>2381</v>
      </c>
      <c r="J1705" s="3">
        <f>IFERROR(__xludf.DUMMYFUNCTION("COUNTA(SPLIT(I1705,"",""))"),3.0)</f>
        <v>3</v>
      </c>
      <c r="K1705" s="3">
        <f>IFERROR(__xludf.DUMMYFUNCTION("IF(REGEXMATCH(I1705,""(?i)literary society""),1,0)"),0.0)</f>
        <v>0</v>
      </c>
      <c r="L1705" s="3">
        <f>IFERROR(__xludf.DUMMYFUNCTION("IF(REGEXMATCH(I1705,""(?i)robotics""),1,0)"),1.0)</f>
        <v>1</v>
      </c>
      <c r="M1705" s="3">
        <f>IFERROR(__xludf.DUMMYFUNCTION("IF(REGEXMATCH(I1705,""(?i)coding club""),1,0)"),0.0)</f>
        <v>0</v>
      </c>
      <c r="N1705" s="3">
        <f>IFERROR(__xludf.DUMMYFUNCTION("IF(REGEXMATCH(I1705,""(?i)entrepreneurship cell""),1,0)"),1.0)</f>
        <v>1</v>
      </c>
      <c r="O1705" s="3">
        <f>IFERROR(__xludf.DUMMYFUNCTION("IF(REGEXMATCH(I1705,""(?i)cultural club""),1,0)"),1.0)</f>
        <v>1</v>
      </c>
      <c r="P1705" s="3">
        <f>IFERROR(__xludf.DUMMYFUNCTION("IF(REGEXMATCH(I1705,""(?i)sports club""),1,0)"),0.0)</f>
        <v>0</v>
      </c>
      <c r="Q1705" s="3" t="s">
        <v>844</v>
      </c>
      <c r="R1705" s="3">
        <f>IFERROR(__xludf.DUMMYFUNCTION("COUNTA(SPLIT(Q1705,"",""))"),3.0)</f>
        <v>3</v>
      </c>
      <c r="S1705" s="3">
        <f>IFERROR(__xludf.DUMMYFUNCTION("IF(REGEXMATCH(Q1705,""(?i)c\+\+""),1,0)"),0.0)</f>
        <v>0</v>
      </c>
      <c r="T1705" s="3">
        <f>IFERROR(__xludf.DUMMYFUNCTION("IF(REGEXMATCH(Q1705,""(?i)machine learning""),1,0)"),1.0)</f>
        <v>1</v>
      </c>
      <c r="U1705" s="3">
        <f>IFERROR(__xludf.DUMMYFUNCTION("IF(REGEXMATCH(Q1705,""(?i)python""),1,0)"),0.0)</f>
        <v>0</v>
      </c>
      <c r="V1705" s="3">
        <f>IFERROR(__xludf.DUMMYFUNCTION("IF(REGEXMATCH(Q1705,""(?i)java""),1,0)"),0.0)</f>
        <v>0</v>
      </c>
      <c r="W1705" s="3">
        <f>IFERROR(__xludf.DUMMYFUNCTION("IF(REGEXMATCH(Q1705,""(?i)sql""),1,0)"),0.0)</f>
        <v>0</v>
      </c>
      <c r="X1705" s="3">
        <f>IFERROR(__xludf.DUMMYFUNCTION("IF(REGEXMATCH(Q1705,""(?i)web development""),1,0)"),1.0)</f>
        <v>1</v>
      </c>
      <c r="Y1705" s="3">
        <f>IFERROR(__xludf.DUMMYFUNCTION("IF(REGEXMATCH(Q1705,""(?i)data science""),1,0)"),1.0)</f>
        <v>1</v>
      </c>
      <c r="Z1705" s="3" t="s">
        <v>55</v>
      </c>
      <c r="AA1705" s="3" t="s">
        <v>48</v>
      </c>
      <c r="AB1705" s="3" t="s">
        <v>66</v>
      </c>
      <c r="AC1705" s="3" t="s">
        <v>46</v>
      </c>
      <c r="AD1705" s="3">
        <v>10.11</v>
      </c>
      <c r="AE1705" s="3" t="s">
        <v>75</v>
      </c>
      <c r="AF1705" s="3">
        <v>5.56</v>
      </c>
      <c r="AG1705" s="3">
        <v>6.56</v>
      </c>
      <c r="AH1705" s="3">
        <v>7.31</v>
      </c>
      <c r="AI1705" s="3">
        <v>6.79</v>
      </c>
      <c r="AJ1705" s="3">
        <v>7.2</v>
      </c>
      <c r="AK1705" s="3">
        <v>8.23</v>
      </c>
      <c r="AL1705" s="3">
        <v>6.48</v>
      </c>
      <c r="AM1705" s="3">
        <v>9.34</v>
      </c>
    </row>
    <row r="1706">
      <c r="A1706" s="3" t="s">
        <v>3397</v>
      </c>
      <c r="B1706" s="3" t="s">
        <v>3398</v>
      </c>
      <c r="C1706" s="4">
        <v>21.0</v>
      </c>
      <c r="D1706" s="3" t="s">
        <v>41</v>
      </c>
      <c r="E1706" s="3" t="s">
        <v>59</v>
      </c>
      <c r="F1706" s="5">
        <v>7.18</v>
      </c>
      <c r="G1706" s="3">
        <v>0.0</v>
      </c>
      <c r="H1706" s="5">
        <v>72.84</v>
      </c>
      <c r="I1706" s="3" t="s">
        <v>711</v>
      </c>
      <c r="J1706" s="3">
        <f>IFERROR(__xludf.DUMMYFUNCTION("COUNTA(SPLIT(I1706,"",""))"),3.0)</f>
        <v>3</v>
      </c>
      <c r="K1706" s="3">
        <f>IFERROR(__xludf.DUMMYFUNCTION("IF(REGEXMATCH(I1706,""(?i)literary society""),1,0)"),1.0)</f>
        <v>1</v>
      </c>
      <c r="L1706" s="3">
        <f>IFERROR(__xludf.DUMMYFUNCTION("IF(REGEXMATCH(I1706,""(?i)robotics""),1,0)"),0.0)</f>
        <v>0</v>
      </c>
      <c r="M1706" s="3">
        <f>IFERROR(__xludf.DUMMYFUNCTION("IF(REGEXMATCH(I1706,""(?i)coding club""),1,0)"),0.0)</f>
        <v>0</v>
      </c>
      <c r="N1706" s="3">
        <f>IFERROR(__xludf.DUMMYFUNCTION("IF(REGEXMATCH(I1706,""(?i)entrepreneurship cell""),1,0)"),1.0)</f>
        <v>1</v>
      </c>
      <c r="O1706" s="3">
        <f>IFERROR(__xludf.DUMMYFUNCTION("IF(REGEXMATCH(I1706,""(?i)cultural club""),1,0)"),0.0)</f>
        <v>0</v>
      </c>
      <c r="P1706" s="3">
        <f>IFERROR(__xludf.DUMMYFUNCTION("IF(REGEXMATCH(I1706,""(?i)sports club""),1,0)"),1.0)</f>
        <v>1</v>
      </c>
      <c r="Q1706" s="3" t="s">
        <v>712</v>
      </c>
      <c r="R1706" s="3">
        <f>IFERROR(__xludf.DUMMYFUNCTION("COUNTA(SPLIT(Q1706,"",""))"),4.0)</f>
        <v>4</v>
      </c>
      <c r="S1706" s="3">
        <f>IFERROR(__xludf.DUMMYFUNCTION("IF(REGEXMATCH(Q1706,""(?i)c\+\+""),1,0)"),1.0)</f>
        <v>1</v>
      </c>
      <c r="T1706" s="3">
        <f>IFERROR(__xludf.DUMMYFUNCTION("IF(REGEXMATCH(Q1706,""(?i)machine learning""),1,0)"),0.0)</f>
        <v>0</v>
      </c>
      <c r="U1706" s="3">
        <f>IFERROR(__xludf.DUMMYFUNCTION("IF(REGEXMATCH(Q1706,""(?i)python""),1,0)"),0.0)</f>
        <v>0</v>
      </c>
      <c r="V1706" s="3">
        <f>IFERROR(__xludf.DUMMYFUNCTION("IF(REGEXMATCH(Q1706,""(?i)java""),1,0)"),1.0)</f>
        <v>1</v>
      </c>
      <c r="W1706" s="3">
        <f>IFERROR(__xludf.DUMMYFUNCTION("IF(REGEXMATCH(Q1706,""(?i)sql""),1,0)"),1.0)</f>
        <v>1</v>
      </c>
      <c r="X1706" s="3">
        <f>IFERROR(__xludf.DUMMYFUNCTION("IF(REGEXMATCH(Q1706,""(?i)web development""),1,0)"),0.0)</f>
        <v>0</v>
      </c>
      <c r="Y1706" s="3">
        <f>IFERROR(__xludf.DUMMYFUNCTION("IF(REGEXMATCH(Q1706,""(?i)data science""),1,0)"),1.0)</f>
        <v>1</v>
      </c>
      <c r="Z1706" s="3" t="s">
        <v>45</v>
      </c>
      <c r="AA1706" s="3" t="s">
        <v>85</v>
      </c>
      <c r="AB1706" s="3" t="s">
        <v>66</v>
      </c>
      <c r="AC1706" s="3" t="s">
        <v>67</v>
      </c>
      <c r="AD1706" s="3">
        <v>10.13</v>
      </c>
      <c r="AE1706" s="3" t="s">
        <v>75</v>
      </c>
      <c r="AF1706" s="3">
        <v>10.0</v>
      </c>
      <c r="AG1706" s="3">
        <v>5.45</v>
      </c>
      <c r="AH1706" s="3">
        <v>6.86</v>
      </c>
      <c r="AI1706" s="3">
        <v>5.76</v>
      </c>
      <c r="AJ1706" s="3">
        <v>6.75</v>
      </c>
      <c r="AK1706" s="3">
        <v>9.48</v>
      </c>
      <c r="AL1706" s="3">
        <v>6.18</v>
      </c>
      <c r="AM1706" s="3">
        <v>6.98</v>
      </c>
    </row>
    <row r="1707">
      <c r="A1707" s="3" t="s">
        <v>3399</v>
      </c>
      <c r="B1707" s="3" t="s">
        <v>3400</v>
      </c>
      <c r="C1707" s="4">
        <v>19.0</v>
      </c>
      <c r="D1707" s="3" t="s">
        <v>41</v>
      </c>
      <c r="E1707" s="3" t="s">
        <v>59</v>
      </c>
      <c r="F1707" s="5">
        <v>6.9</v>
      </c>
      <c r="G1707" s="3">
        <v>1.0</v>
      </c>
      <c r="H1707" s="5">
        <v>91.7</v>
      </c>
      <c r="I1707" s="3" t="s">
        <v>322</v>
      </c>
      <c r="J1707" s="3">
        <f>IFERROR(__xludf.DUMMYFUNCTION("COUNTA(SPLIT(I1707,"",""))"),3.0)</f>
        <v>3</v>
      </c>
      <c r="K1707" s="3">
        <f>IFERROR(__xludf.DUMMYFUNCTION("IF(REGEXMATCH(I1707,""(?i)literary society""),1,0)"),1.0)</f>
        <v>1</v>
      </c>
      <c r="L1707" s="3">
        <f>IFERROR(__xludf.DUMMYFUNCTION("IF(REGEXMATCH(I1707,""(?i)robotics""),1,0)"),0.0)</f>
        <v>0</v>
      </c>
      <c r="M1707" s="3">
        <f>IFERROR(__xludf.DUMMYFUNCTION("IF(REGEXMATCH(I1707,""(?i)coding club""),1,0)"),1.0)</f>
        <v>1</v>
      </c>
      <c r="N1707" s="3">
        <f>IFERROR(__xludf.DUMMYFUNCTION("IF(REGEXMATCH(I1707,""(?i)entrepreneurship cell""),1,0)"),1.0)</f>
        <v>1</v>
      </c>
      <c r="O1707" s="3">
        <f>IFERROR(__xludf.DUMMYFUNCTION("IF(REGEXMATCH(I1707,""(?i)cultural club""),1,0)"),0.0)</f>
        <v>0</v>
      </c>
      <c r="P1707" s="3">
        <f>IFERROR(__xludf.DUMMYFUNCTION("IF(REGEXMATCH(I1707,""(?i)sports club""),1,0)"),0.0)</f>
        <v>0</v>
      </c>
      <c r="Q1707" s="3" t="s">
        <v>148</v>
      </c>
      <c r="R1707" s="3">
        <f>IFERROR(__xludf.DUMMYFUNCTION("COUNTA(SPLIT(Q1707,"",""))"),2.0)</f>
        <v>2</v>
      </c>
      <c r="S1707" s="3">
        <f>IFERROR(__xludf.DUMMYFUNCTION("IF(REGEXMATCH(Q1707,""(?i)c\+\+""),1,0)"),0.0)</f>
        <v>0</v>
      </c>
      <c r="T1707" s="3">
        <f>IFERROR(__xludf.DUMMYFUNCTION("IF(REGEXMATCH(Q1707,""(?i)machine learning""),1,0)"),0.0)</f>
        <v>0</v>
      </c>
      <c r="U1707" s="3">
        <f>IFERROR(__xludf.DUMMYFUNCTION("IF(REGEXMATCH(Q1707,""(?i)python""),1,0)"),0.0)</f>
        <v>0</v>
      </c>
      <c r="V1707" s="3">
        <f>IFERROR(__xludf.DUMMYFUNCTION("IF(REGEXMATCH(Q1707,""(?i)java""),1,0)"),0.0)</f>
        <v>0</v>
      </c>
      <c r="W1707" s="3">
        <f>IFERROR(__xludf.DUMMYFUNCTION("IF(REGEXMATCH(Q1707,""(?i)sql""),1,0)"),0.0)</f>
        <v>0</v>
      </c>
      <c r="X1707" s="3">
        <f>IFERROR(__xludf.DUMMYFUNCTION("IF(REGEXMATCH(Q1707,""(?i)web development""),1,0)"),1.0)</f>
        <v>1</v>
      </c>
      <c r="Y1707" s="3">
        <f>IFERROR(__xludf.DUMMYFUNCTION("IF(REGEXMATCH(Q1707,""(?i)data science""),1,0)"),1.0)</f>
        <v>1</v>
      </c>
      <c r="Z1707" s="3" t="s">
        <v>45</v>
      </c>
      <c r="AA1707" s="3" t="s">
        <v>85</v>
      </c>
      <c r="AB1707" s="3" t="s">
        <v>47</v>
      </c>
      <c r="AC1707" s="3" t="s">
        <v>48</v>
      </c>
      <c r="AD1707" s="3">
        <v>0.0</v>
      </c>
      <c r="AE1707" s="3" t="s">
        <v>49</v>
      </c>
      <c r="AF1707" s="3">
        <v>6.57</v>
      </c>
      <c r="AG1707" s="3">
        <v>7.59</v>
      </c>
      <c r="AH1707" s="3">
        <v>5.4</v>
      </c>
      <c r="AI1707" s="3">
        <v>7.46</v>
      </c>
      <c r="AJ1707" s="3">
        <v>9.02</v>
      </c>
      <c r="AK1707" s="3">
        <v>5.64</v>
      </c>
      <c r="AL1707" s="3">
        <v>7.19</v>
      </c>
      <c r="AM1707" s="3">
        <v>6.34</v>
      </c>
    </row>
    <row r="1708">
      <c r="A1708" s="3" t="s">
        <v>3401</v>
      </c>
      <c r="B1708" s="3" t="s">
        <v>40</v>
      </c>
      <c r="C1708" s="4">
        <v>20.0</v>
      </c>
      <c r="D1708" s="3" t="s">
        <v>41</v>
      </c>
      <c r="E1708" s="3" t="s">
        <v>59</v>
      </c>
      <c r="F1708" s="5">
        <v>7.31</v>
      </c>
      <c r="G1708" s="3">
        <v>1.0</v>
      </c>
      <c r="H1708" s="5">
        <v>61.79</v>
      </c>
      <c r="I1708" s="3" t="s">
        <v>10</v>
      </c>
      <c r="J1708" s="3">
        <f>IFERROR(__xludf.DUMMYFUNCTION("COUNTA(SPLIT(I1708,"",""))"),1.0)</f>
        <v>1</v>
      </c>
      <c r="K1708" s="3">
        <f>IFERROR(__xludf.DUMMYFUNCTION("IF(REGEXMATCH(I1708,""(?i)literary society""),1,0)"),1.0)</f>
        <v>1</v>
      </c>
      <c r="L1708" s="3">
        <f>IFERROR(__xludf.DUMMYFUNCTION("IF(REGEXMATCH(I1708,""(?i)robotics""),1,0)"),0.0)</f>
        <v>0</v>
      </c>
      <c r="M1708" s="3">
        <f>IFERROR(__xludf.DUMMYFUNCTION("IF(REGEXMATCH(I1708,""(?i)coding club""),1,0)"),0.0)</f>
        <v>0</v>
      </c>
      <c r="N1708" s="3">
        <f>IFERROR(__xludf.DUMMYFUNCTION("IF(REGEXMATCH(I1708,""(?i)entrepreneurship cell""),1,0)"),0.0)</f>
        <v>0</v>
      </c>
      <c r="O1708" s="3">
        <f>IFERROR(__xludf.DUMMYFUNCTION("IF(REGEXMATCH(I1708,""(?i)cultural club""),1,0)"),0.0)</f>
        <v>0</v>
      </c>
      <c r="P1708" s="3">
        <f>IFERROR(__xludf.DUMMYFUNCTION("IF(REGEXMATCH(I1708,""(?i)sports club""),1,0)"),0.0)</f>
        <v>0</v>
      </c>
      <c r="Q1708" s="3" t="s">
        <v>289</v>
      </c>
      <c r="R1708" s="3">
        <f>IFERROR(__xludf.DUMMYFUNCTION("COUNTA(SPLIT(Q1708,"",""))"),2.0)</f>
        <v>2</v>
      </c>
      <c r="S1708" s="3">
        <f>IFERROR(__xludf.DUMMYFUNCTION("IF(REGEXMATCH(Q1708,""(?i)c\+\+""),1,0)"),0.0)</f>
        <v>0</v>
      </c>
      <c r="T1708" s="3">
        <f>IFERROR(__xludf.DUMMYFUNCTION("IF(REGEXMATCH(Q1708,""(?i)machine learning""),1,0)"),1.0)</f>
        <v>1</v>
      </c>
      <c r="U1708" s="3">
        <f>IFERROR(__xludf.DUMMYFUNCTION("IF(REGEXMATCH(Q1708,""(?i)python""),1,0)"),0.0)</f>
        <v>0</v>
      </c>
      <c r="V1708" s="3">
        <f>IFERROR(__xludf.DUMMYFUNCTION("IF(REGEXMATCH(Q1708,""(?i)java""),1,0)"),0.0)</f>
        <v>0</v>
      </c>
      <c r="W1708" s="3">
        <f>IFERROR(__xludf.DUMMYFUNCTION("IF(REGEXMATCH(Q1708,""(?i)sql""),1,0)"),1.0)</f>
        <v>1</v>
      </c>
      <c r="X1708" s="3">
        <f>IFERROR(__xludf.DUMMYFUNCTION("IF(REGEXMATCH(Q1708,""(?i)web development""),1,0)"),0.0)</f>
        <v>0</v>
      </c>
      <c r="Y1708" s="3">
        <f>IFERROR(__xludf.DUMMYFUNCTION("IF(REGEXMATCH(Q1708,""(?i)data science""),1,0)"),0.0)</f>
        <v>0</v>
      </c>
      <c r="Z1708" s="3" t="s">
        <v>55</v>
      </c>
      <c r="AA1708" s="3" t="s">
        <v>48</v>
      </c>
      <c r="AB1708" s="3" t="s">
        <v>66</v>
      </c>
      <c r="AC1708" s="3" t="s">
        <v>85</v>
      </c>
      <c r="AD1708" s="3">
        <v>7.56</v>
      </c>
      <c r="AE1708" s="3" t="s">
        <v>75</v>
      </c>
      <c r="AF1708" s="3">
        <v>8.22</v>
      </c>
      <c r="AG1708" s="3">
        <v>8.03</v>
      </c>
      <c r="AH1708" s="3">
        <v>6.83</v>
      </c>
      <c r="AI1708" s="3">
        <v>6.6</v>
      </c>
      <c r="AJ1708" s="3">
        <v>6.98</v>
      </c>
      <c r="AK1708" s="3">
        <v>7.15</v>
      </c>
      <c r="AL1708" s="3">
        <v>6.7</v>
      </c>
      <c r="AM1708" s="3">
        <v>8.0</v>
      </c>
    </row>
    <row r="1709">
      <c r="A1709" s="3" t="s">
        <v>3402</v>
      </c>
      <c r="B1709" s="3" t="s">
        <v>3403</v>
      </c>
      <c r="C1709" s="4">
        <v>21.0</v>
      </c>
      <c r="D1709" s="3" t="s">
        <v>58</v>
      </c>
      <c r="E1709" s="3" t="s">
        <v>82</v>
      </c>
      <c r="F1709" s="5">
        <v>7.02</v>
      </c>
      <c r="G1709" s="3">
        <v>0.0</v>
      </c>
      <c r="H1709" s="5">
        <v>81.52</v>
      </c>
      <c r="I1709" s="3" t="s">
        <v>615</v>
      </c>
      <c r="J1709" s="3">
        <f>IFERROR(__xludf.DUMMYFUNCTION("COUNTA(SPLIT(I1709,"",""))"),2.0)</f>
        <v>2</v>
      </c>
      <c r="K1709" s="3">
        <f>IFERROR(__xludf.DUMMYFUNCTION("IF(REGEXMATCH(I1709,""(?i)literary society""),1,0)"),0.0)</f>
        <v>0</v>
      </c>
      <c r="L1709" s="3">
        <f>IFERROR(__xludf.DUMMYFUNCTION("IF(REGEXMATCH(I1709,""(?i)robotics""),1,0)"),1.0)</f>
        <v>1</v>
      </c>
      <c r="M1709" s="3">
        <f>IFERROR(__xludf.DUMMYFUNCTION("IF(REGEXMATCH(I1709,""(?i)coding club""),1,0)"),0.0)</f>
        <v>0</v>
      </c>
      <c r="N1709" s="3">
        <f>IFERROR(__xludf.DUMMYFUNCTION("IF(REGEXMATCH(I1709,""(?i)entrepreneurship cell""),1,0)"),1.0)</f>
        <v>1</v>
      </c>
      <c r="O1709" s="3">
        <f>IFERROR(__xludf.DUMMYFUNCTION("IF(REGEXMATCH(I1709,""(?i)cultural club""),1,0)"),0.0)</f>
        <v>0</v>
      </c>
      <c r="P1709" s="3">
        <f>IFERROR(__xludf.DUMMYFUNCTION("IF(REGEXMATCH(I1709,""(?i)sports club""),1,0)"),0.0)</f>
        <v>0</v>
      </c>
      <c r="Q1709" s="3" t="s">
        <v>543</v>
      </c>
      <c r="R1709" s="3">
        <f>IFERROR(__xludf.DUMMYFUNCTION("COUNTA(SPLIT(Q1709,"",""))"),4.0)</f>
        <v>4</v>
      </c>
      <c r="S1709" s="3">
        <f>IFERROR(__xludf.DUMMYFUNCTION("IF(REGEXMATCH(Q1709,""(?i)c\+\+""),1,0)"),0.0)</f>
        <v>0</v>
      </c>
      <c r="T1709" s="3">
        <f>IFERROR(__xludf.DUMMYFUNCTION("IF(REGEXMATCH(Q1709,""(?i)machine learning""),1,0)"),1.0)</f>
        <v>1</v>
      </c>
      <c r="U1709" s="3">
        <f>IFERROR(__xludf.DUMMYFUNCTION("IF(REGEXMATCH(Q1709,""(?i)python""),1,0)"),1.0)</f>
        <v>1</v>
      </c>
      <c r="V1709" s="3">
        <f>IFERROR(__xludf.DUMMYFUNCTION("IF(REGEXMATCH(Q1709,""(?i)java""),1,0)"),1.0)</f>
        <v>1</v>
      </c>
      <c r="W1709" s="3">
        <f>IFERROR(__xludf.DUMMYFUNCTION("IF(REGEXMATCH(Q1709,""(?i)sql""),1,0)"),0.0)</f>
        <v>0</v>
      </c>
      <c r="X1709" s="3">
        <f>IFERROR(__xludf.DUMMYFUNCTION("IF(REGEXMATCH(Q1709,""(?i)web development""),1,0)"),0.0)</f>
        <v>0</v>
      </c>
      <c r="Y1709" s="3">
        <f>IFERROR(__xludf.DUMMYFUNCTION("IF(REGEXMATCH(Q1709,""(?i)data science""),1,0)"),1.0)</f>
        <v>1</v>
      </c>
      <c r="Z1709" s="3" t="s">
        <v>45</v>
      </c>
      <c r="AA1709" s="3" t="s">
        <v>46</v>
      </c>
      <c r="AB1709" s="3" t="s">
        <v>47</v>
      </c>
      <c r="AC1709" s="3" t="s">
        <v>48</v>
      </c>
      <c r="AD1709" s="3">
        <v>0.0</v>
      </c>
      <c r="AE1709" s="3" t="s">
        <v>49</v>
      </c>
      <c r="AF1709" s="3">
        <v>5.93</v>
      </c>
      <c r="AG1709" s="3">
        <v>6.22</v>
      </c>
      <c r="AH1709" s="3">
        <v>7.69</v>
      </c>
      <c r="AI1709" s="3">
        <v>6.77</v>
      </c>
      <c r="AJ1709" s="3">
        <v>8.59</v>
      </c>
      <c r="AK1709" s="3">
        <v>7.5</v>
      </c>
      <c r="AL1709" s="3">
        <v>6.51</v>
      </c>
      <c r="AM1709" s="3">
        <v>6.99</v>
      </c>
    </row>
    <row r="1710">
      <c r="A1710" s="3" t="s">
        <v>3404</v>
      </c>
      <c r="B1710" s="3" t="s">
        <v>3405</v>
      </c>
      <c r="C1710" s="4">
        <v>23.0</v>
      </c>
      <c r="D1710" s="3" t="s">
        <v>41</v>
      </c>
      <c r="E1710" s="3" t="s">
        <v>82</v>
      </c>
      <c r="F1710" s="5">
        <v>6.48</v>
      </c>
      <c r="G1710" s="3">
        <v>0.0</v>
      </c>
      <c r="H1710" s="5">
        <v>71.19</v>
      </c>
      <c r="I1710" s="3" t="s">
        <v>2027</v>
      </c>
      <c r="J1710" s="3">
        <f>IFERROR(__xludf.DUMMYFUNCTION("COUNTA(SPLIT(I1710,"",""))"),3.0)</f>
        <v>3</v>
      </c>
      <c r="K1710" s="3">
        <f>IFERROR(__xludf.DUMMYFUNCTION("IF(REGEXMATCH(I1710,""(?i)literary society""),1,0)"),0.0)</f>
        <v>0</v>
      </c>
      <c r="L1710" s="3">
        <f>IFERROR(__xludf.DUMMYFUNCTION("IF(REGEXMATCH(I1710,""(?i)robotics""),1,0)"),1.0)</f>
        <v>1</v>
      </c>
      <c r="M1710" s="3">
        <f>IFERROR(__xludf.DUMMYFUNCTION("IF(REGEXMATCH(I1710,""(?i)coding club""),1,0)"),1.0)</f>
        <v>1</v>
      </c>
      <c r="N1710" s="3">
        <f>IFERROR(__xludf.DUMMYFUNCTION("IF(REGEXMATCH(I1710,""(?i)entrepreneurship cell""),1,0)"),0.0)</f>
        <v>0</v>
      </c>
      <c r="O1710" s="3">
        <f>IFERROR(__xludf.DUMMYFUNCTION("IF(REGEXMATCH(I1710,""(?i)cultural club""),1,0)"),0.0)</f>
        <v>0</v>
      </c>
      <c r="P1710" s="3">
        <f>IFERROR(__xludf.DUMMYFUNCTION("IF(REGEXMATCH(I1710,""(?i)sports club""),1,0)"),1.0)</f>
        <v>1</v>
      </c>
      <c r="Q1710" s="3" t="s">
        <v>2028</v>
      </c>
      <c r="R1710" s="3">
        <f>IFERROR(__xludf.DUMMYFUNCTION("COUNTA(SPLIT(Q1710,"",""))"),4.0)</f>
        <v>4</v>
      </c>
      <c r="S1710" s="3">
        <f>IFERROR(__xludf.DUMMYFUNCTION("IF(REGEXMATCH(Q1710,""(?i)c\+\+""),1,0)"),1.0)</f>
        <v>1</v>
      </c>
      <c r="T1710" s="3">
        <f>IFERROR(__xludf.DUMMYFUNCTION("IF(REGEXMATCH(Q1710,""(?i)machine learning""),1,0)"),0.0)</f>
        <v>0</v>
      </c>
      <c r="U1710" s="3">
        <f>IFERROR(__xludf.DUMMYFUNCTION("IF(REGEXMATCH(Q1710,""(?i)python""),1,0)"),1.0)</f>
        <v>1</v>
      </c>
      <c r="V1710" s="3">
        <f>IFERROR(__xludf.DUMMYFUNCTION("IF(REGEXMATCH(Q1710,""(?i)java""),1,0)"),1.0)</f>
        <v>1</v>
      </c>
      <c r="W1710" s="3">
        <f>IFERROR(__xludf.DUMMYFUNCTION("IF(REGEXMATCH(Q1710,""(?i)sql""),1,0)"),0.0)</f>
        <v>0</v>
      </c>
      <c r="X1710" s="3">
        <f>IFERROR(__xludf.DUMMYFUNCTION("IF(REGEXMATCH(Q1710,""(?i)web development""),1,0)"),1.0)</f>
        <v>1</v>
      </c>
      <c r="Y1710" s="3">
        <f>IFERROR(__xludf.DUMMYFUNCTION("IF(REGEXMATCH(Q1710,""(?i)data science""),1,0)"),0.0)</f>
        <v>0</v>
      </c>
      <c r="Z1710" s="3" t="s">
        <v>55</v>
      </c>
      <c r="AA1710" s="3" t="s">
        <v>48</v>
      </c>
      <c r="AB1710" s="3" t="s">
        <v>66</v>
      </c>
      <c r="AC1710" s="3" t="s">
        <v>72</v>
      </c>
      <c r="AD1710" s="3">
        <v>8.64</v>
      </c>
      <c r="AE1710" s="3" t="s">
        <v>106</v>
      </c>
      <c r="AF1710" s="3">
        <v>5.84</v>
      </c>
      <c r="AG1710" s="3">
        <v>6.69</v>
      </c>
      <c r="AH1710" s="3">
        <v>6.3</v>
      </c>
      <c r="AI1710" s="3">
        <v>5.93</v>
      </c>
      <c r="AJ1710" s="3">
        <v>6.63</v>
      </c>
      <c r="AK1710" s="3">
        <v>6.78</v>
      </c>
      <c r="AL1710" s="3">
        <v>7.14</v>
      </c>
      <c r="AM1710" s="3">
        <v>6.5</v>
      </c>
    </row>
    <row r="1711">
      <c r="A1711" s="3" t="s">
        <v>3406</v>
      </c>
      <c r="B1711" s="3" t="s">
        <v>3407</v>
      </c>
      <c r="C1711" s="4">
        <v>19.0</v>
      </c>
      <c r="D1711" s="3" t="s">
        <v>41</v>
      </c>
      <c r="E1711" s="3" t="s">
        <v>59</v>
      </c>
      <c r="F1711" s="5">
        <v>7.38</v>
      </c>
      <c r="G1711" s="3">
        <v>3.0</v>
      </c>
      <c r="H1711" s="5">
        <v>89.21</v>
      </c>
      <c r="I1711" s="3" t="s">
        <v>1172</v>
      </c>
      <c r="J1711" s="3">
        <f>IFERROR(__xludf.DUMMYFUNCTION("COUNTA(SPLIT(I1711,"",""))"),3.0)</f>
        <v>3</v>
      </c>
      <c r="K1711" s="3">
        <f>IFERROR(__xludf.DUMMYFUNCTION("IF(REGEXMATCH(I1711,""(?i)literary society""),1,0)"),1.0)</f>
        <v>1</v>
      </c>
      <c r="L1711" s="3">
        <f>IFERROR(__xludf.DUMMYFUNCTION("IF(REGEXMATCH(I1711,""(?i)robotics""),1,0)"),0.0)</f>
        <v>0</v>
      </c>
      <c r="M1711" s="3">
        <f>IFERROR(__xludf.DUMMYFUNCTION("IF(REGEXMATCH(I1711,""(?i)coding club""),1,0)"),1.0)</f>
        <v>1</v>
      </c>
      <c r="N1711" s="3">
        <f>IFERROR(__xludf.DUMMYFUNCTION("IF(REGEXMATCH(I1711,""(?i)entrepreneurship cell""),1,0)"),1.0)</f>
        <v>1</v>
      </c>
      <c r="O1711" s="3">
        <f>IFERROR(__xludf.DUMMYFUNCTION("IF(REGEXMATCH(I1711,""(?i)cultural club""),1,0)"),0.0)</f>
        <v>0</v>
      </c>
      <c r="P1711" s="3">
        <f>IFERROR(__xludf.DUMMYFUNCTION("IF(REGEXMATCH(I1711,""(?i)sports club""),1,0)"),0.0)</f>
        <v>0</v>
      </c>
      <c r="Q1711" s="3" t="s">
        <v>867</v>
      </c>
      <c r="R1711" s="3">
        <f>IFERROR(__xludf.DUMMYFUNCTION("COUNTA(SPLIT(Q1711,"",""))"),2.0)</f>
        <v>2</v>
      </c>
      <c r="S1711" s="3">
        <f>IFERROR(__xludf.DUMMYFUNCTION("IF(REGEXMATCH(Q1711,""(?i)c\+\+""),1,0)"),1.0)</f>
        <v>1</v>
      </c>
      <c r="T1711" s="3">
        <f>IFERROR(__xludf.DUMMYFUNCTION("IF(REGEXMATCH(Q1711,""(?i)machine learning""),1,0)"),0.0)</f>
        <v>0</v>
      </c>
      <c r="U1711" s="3">
        <f>IFERROR(__xludf.DUMMYFUNCTION("IF(REGEXMATCH(Q1711,""(?i)python""),1,0)"),0.0)</f>
        <v>0</v>
      </c>
      <c r="V1711" s="3">
        <f>IFERROR(__xludf.DUMMYFUNCTION("IF(REGEXMATCH(Q1711,""(?i)java""),1,0)"),0.0)</f>
        <v>0</v>
      </c>
      <c r="W1711" s="3">
        <f>IFERROR(__xludf.DUMMYFUNCTION("IF(REGEXMATCH(Q1711,""(?i)sql""),1,0)"),0.0)</f>
        <v>0</v>
      </c>
      <c r="X1711" s="3">
        <f>IFERROR(__xludf.DUMMYFUNCTION("IF(REGEXMATCH(Q1711,""(?i)web development""),1,0)"),0.0)</f>
        <v>0</v>
      </c>
      <c r="Y1711" s="3">
        <f>IFERROR(__xludf.DUMMYFUNCTION("IF(REGEXMATCH(Q1711,""(?i)data science""),1,0)"),1.0)</f>
        <v>1</v>
      </c>
      <c r="Z1711" s="3" t="s">
        <v>55</v>
      </c>
      <c r="AA1711" s="3" t="s">
        <v>48</v>
      </c>
      <c r="AB1711" s="3" t="s">
        <v>47</v>
      </c>
      <c r="AC1711" s="3" t="s">
        <v>48</v>
      </c>
      <c r="AD1711" s="3">
        <v>0.0</v>
      </c>
      <c r="AE1711" s="3" t="s">
        <v>49</v>
      </c>
      <c r="AF1711" s="3">
        <v>8.21</v>
      </c>
      <c r="AG1711" s="3">
        <v>8.14</v>
      </c>
      <c r="AH1711" s="3">
        <v>6.21</v>
      </c>
      <c r="AI1711" s="3">
        <v>6.6</v>
      </c>
      <c r="AJ1711" s="3">
        <v>6.08</v>
      </c>
      <c r="AK1711" s="3">
        <v>7.33</v>
      </c>
      <c r="AL1711" s="3">
        <v>8.73</v>
      </c>
      <c r="AM1711" s="3">
        <v>7.7</v>
      </c>
    </row>
    <row r="1712">
      <c r="A1712" s="3" t="s">
        <v>3408</v>
      </c>
      <c r="B1712" s="3" t="s">
        <v>470</v>
      </c>
      <c r="C1712" s="4">
        <v>21.0</v>
      </c>
      <c r="D1712" s="3" t="s">
        <v>41</v>
      </c>
      <c r="E1712" s="3" t="s">
        <v>42</v>
      </c>
      <c r="F1712" s="5">
        <v>7.21</v>
      </c>
      <c r="G1712" s="3">
        <v>1.0</v>
      </c>
      <c r="H1712" s="5">
        <v>61.24</v>
      </c>
      <c r="I1712" s="3" t="s">
        <v>13</v>
      </c>
      <c r="J1712" s="3">
        <f>IFERROR(__xludf.DUMMYFUNCTION("COUNTA(SPLIT(I1712,"",""))"),1.0)</f>
        <v>1</v>
      </c>
      <c r="K1712" s="3">
        <f>IFERROR(__xludf.DUMMYFUNCTION("IF(REGEXMATCH(I1712,""(?i)literary society""),1,0)"),0.0)</f>
        <v>0</v>
      </c>
      <c r="L1712" s="3">
        <f>IFERROR(__xludf.DUMMYFUNCTION("IF(REGEXMATCH(I1712,""(?i)robotics""),1,0)"),0.0)</f>
        <v>0</v>
      </c>
      <c r="M1712" s="3">
        <f>IFERROR(__xludf.DUMMYFUNCTION("IF(REGEXMATCH(I1712,""(?i)coding club""),1,0)"),0.0)</f>
        <v>0</v>
      </c>
      <c r="N1712" s="3">
        <f>IFERROR(__xludf.DUMMYFUNCTION("IF(REGEXMATCH(I1712,""(?i)entrepreneurship cell""),1,0)"),1.0)</f>
        <v>1</v>
      </c>
      <c r="O1712" s="3">
        <f>IFERROR(__xludf.DUMMYFUNCTION("IF(REGEXMATCH(I1712,""(?i)cultural club""),1,0)"),0.0)</f>
        <v>0</v>
      </c>
      <c r="P1712" s="3">
        <f>IFERROR(__xludf.DUMMYFUNCTION("IF(REGEXMATCH(I1712,""(?i)sports club""),1,0)"),0.0)</f>
        <v>0</v>
      </c>
      <c r="Q1712" s="3" t="s">
        <v>3313</v>
      </c>
      <c r="R1712" s="3">
        <f>IFERROR(__xludf.DUMMYFUNCTION("COUNTA(SPLIT(Q1712,"",""))"),5.0)</f>
        <v>5</v>
      </c>
      <c r="S1712" s="3">
        <f>IFERROR(__xludf.DUMMYFUNCTION("IF(REGEXMATCH(Q1712,""(?i)c\+\+""),1,0)"),1.0)</f>
        <v>1</v>
      </c>
      <c r="T1712" s="3">
        <f>IFERROR(__xludf.DUMMYFUNCTION("IF(REGEXMATCH(Q1712,""(?i)machine learning""),1,0)"),1.0)</f>
        <v>1</v>
      </c>
      <c r="U1712" s="3">
        <f>IFERROR(__xludf.DUMMYFUNCTION("IF(REGEXMATCH(Q1712,""(?i)python""),1,0)"),1.0)</f>
        <v>1</v>
      </c>
      <c r="V1712" s="3">
        <f>IFERROR(__xludf.DUMMYFUNCTION("IF(REGEXMATCH(Q1712,""(?i)java""),1,0)"),0.0)</f>
        <v>0</v>
      </c>
      <c r="W1712" s="3">
        <f>IFERROR(__xludf.DUMMYFUNCTION("IF(REGEXMATCH(Q1712,""(?i)sql""),1,0)"),1.0)</f>
        <v>1</v>
      </c>
      <c r="X1712" s="3">
        <f>IFERROR(__xludf.DUMMYFUNCTION("IF(REGEXMATCH(Q1712,""(?i)web development""),1,0)"),1.0)</f>
        <v>1</v>
      </c>
      <c r="Y1712" s="3">
        <f>IFERROR(__xludf.DUMMYFUNCTION("IF(REGEXMATCH(Q1712,""(?i)data science""),1,0)"),0.0)</f>
        <v>0</v>
      </c>
      <c r="Z1712" s="3" t="s">
        <v>55</v>
      </c>
      <c r="AA1712" s="3" t="s">
        <v>48</v>
      </c>
      <c r="AB1712" s="3" t="s">
        <v>47</v>
      </c>
      <c r="AC1712" s="3" t="s">
        <v>48</v>
      </c>
      <c r="AD1712" s="3">
        <v>0.0</v>
      </c>
      <c r="AE1712" s="3" t="s">
        <v>49</v>
      </c>
      <c r="AF1712" s="3">
        <v>7.25</v>
      </c>
      <c r="AG1712" s="3">
        <v>7.42</v>
      </c>
      <c r="AH1712" s="3">
        <v>7.45</v>
      </c>
      <c r="AI1712" s="3">
        <v>5.79</v>
      </c>
      <c r="AJ1712" s="3">
        <v>8.94</v>
      </c>
      <c r="AK1712" s="3">
        <v>5.38</v>
      </c>
      <c r="AL1712" s="3">
        <v>7.8</v>
      </c>
      <c r="AM1712" s="3">
        <v>7.62</v>
      </c>
    </row>
    <row r="1713">
      <c r="A1713" s="3" t="s">
        <v>3409</v>
      </c>
      <c r="B1713" s="3" t="s">
        <v>3410</v>
      </c>
      <c r="C1713" s="4">
        <v>22.0</v>
      </c>
      <c r="D1713" s="3" t="s">
        <v>58</v>
      </c>
      <c r="E1713" s="3" t="s">
        <v>52</v>
      </c>
      <c r="F1713" s="5">
        <v>6.87</v>
      </c>
      <c r="G1713" s="3">
        <v>0.0</v>
      </c>
      <c r="H1713" s="5">
        <v>65.77</v>
      </c>
      <c r="I1713" s="3" t="s">
        <v>1345</v>
      </c>
      <c r="J1713" s="3">
        <f>IFERROR(__xludf.DUMMYFUNCTION("COUNTA(SPLIT(I1713,"",""))"),3.0)</f>
        <v>3</v>
      </c>
      <c r="K1713" s="3">
        <f>IFERROR(__xludf.DUMMYFUNCTION("IF(REGEXMATCH(I1713,""(?i)literary society""),1,0)"),1.0)</f>
        <v>1</v>
      </c>
      <c r="L1713" s="3">
        <f>IFERROR(__xludf.DUMMYFUNCTION("IF(REGEXMATCH(I1713,""(?i)robotics""),1,0)"),0.0)</f>
        <v>0</v>
      </c>
      <c r="M1713" s="3">
        <f>IFERROR(__xludf.DUMMYFUNCTION("IF(REGEXMATCH(I1713,""(?i)coding club""),1,0)"),0.0)</f>
        <v>0</v>
      </c>
      <c r="N1713" s="3">
        <f>IFERROR(__xludf.DUMMYFUNCTION("IF(REGEXMATCH(I1713,""(?i)entrepreneurship cell""),1,0)"),1.0)</f>
        <v>1</v>
      </c>
      <c r="O1713" s="3">
        <f>IFERROR(__xludf.DUMMYFUNCTION("IF(REGEXMATCH(I1713,""(?i)cultural club""),1,0)"),1.0)</f>
        <v>1</v>
      </c>
      <c r="P1713" s="3">
        <f>IFERROR(__xludf.DUMMYFUNCTION("IF(REGEXMATCH(I1713,""(?i)sports club""),1,0)"),0.0)</f>
        <v>0</v>
      </c>
      <c r="Q1713" s="3" t="s">
        <v>2365</v>
      </c>
      <c r="R1713" s="3">
        <f>IFERROR(__xludf.DUMMYFUNCTION("COUNTA(SPLIT(Q1713,"",""))"),5.0)</f>
        <v>5</v>
      </c>
      <c r="S1713" s="3">
        <f>IFERROR(__xludf.DUMMYFUNCTION("IF(REGEXMATCH(Q1713,""(?i)c\+\+""),1,0)"),1.0)</f>
        <v>1</v>
      </c>
      <c r="T1713" s="3">
        <f>IFERROR(__xludf.DUMMYFUNCTION("IF(REGEXMATCH(Q1713,""(?i)machine learning""),1,0)"),1.0)</f>
        <v>1</v>
      </c>
      <c r="U1713" s="3">
        <f>IFERROR(__xludf.DUMMYFUNCTION("IF(REGEXMATCH(Q1713,""(?i)python""),1,0)"),1.0)</f>
        <v>1</v>
      </c>
      <c r="V1713" s="3">
        <f>IFERROR(__xludf.DUMMYFUNCTION("IF(REGEXMATCH(Q1713,""(?i)java""),1,0)"),1.0)</f>
        <v>1</v>
      </c>
      <c r="W1713" s="3">
        <f>IFERROR(__xludf.DUMMYFUNCTION("IF(REGEXMATCH(Q1713,""(?i)sql""),1,0)"),0.0)</f>
        <v>0</v>
      </c>
      <c r="X1713" s="3">
        <f>IFERROR(__xludf.DUMMYFUNCTION("IF(REGEXMATCH(Q1713,""(?i)web development""),1,0)"),0.0)</f>
        <v>0</v>
      </c>
      <c r="Y1713" s="3">
        <f>IFERROR(__xludf.DUMMYFUNCTION("IF(REGEXMATCH(Q1713,""(?i)data science""),1,0)"),1.0)</f>
        <v>1</v>
      </c>
      <c r="Z1713" s="3" t="s">
        <v>45</v>
      </c>
      <c r="AA1713" s="3" t="s">
        <v>72</v>
      </c>
      <c r="AB1713" s="3" t="s">
        <v>66</v>
      </c>
      <c r="AC1713" s="3" t="s">
        <v>85</v>
      </c>
      <c r="AD1713" s="3">
        <v>15.9</v>
      </c>
      <c r="AE1713" s="3" t="s">
        <v>72</v>
      </c>
      <c r="AF1713" s="3">
        <v>7.08</v>
      </c>
      <c r="AG1713" s="3">
        <v>6.54</v>
      </c>
      <c r="AH1713" s="3">
        <v>7.52</v>
      </c>
      <c r="AI1713" s="3">
        <v>6.18</v>
      </c>
      <c r="AJ1713" s="3">
        <v>6.47</v>
      </c>
      <c r="AK1713" s="3">
        <v>6.35</v>
      </c>
      <c r="AL1713" s="3">
        <v>7.86</v>
      </c>
      <c r="AM1713" s="3">
        <v>6.99</v>
      </c>
    </row>
    <row r="1714">
      <c r="A1714" s="3" t="s">
        <v>3411</v>
      </c>
      <c r="B1714" s="3" t="s">
        <v>3412</v>
      </c>
      <c r="C1714" s="4">
        <v>23.0</v>
      </c>
      <c r="D1714" s="3" t="s">
        <v>41</v>
      </c>
      <c r="E1714" s="3" t="s">
        <v>82</v>
      </c>
      <c r="F1714" s="5">
        <v>7.29</v>
      </c>
      <c r="G1714" s="3">
        <v>0.0</v>
      </c>
      <c r="H1714" s="5">
        <v>62.58</v>
      </c>
      <c r="I1714" s="3" t="s">
        <v>43</v>
      </c>
      <c r="J1714" s="3">
        <f>IFERROR(__xludf.DUMMYFUNCTION("COUNTA(SPLIT(I1714,"",""))"),2.0)</f>
        <v>2</v>
      </c>
      <c r="K1714" s="3">
        <f>IFERROR(__xludf.DUMMYFUNCTION("IF(REGEXMATCH(I1714,""(?i)literary society""),1,0)"),1.0)</f>
        <v>1</v>
      </c>
      <c r="L1714" s="3">
        <f>IFERROR(__xludf.DUMMYFUNCTION("IF(REGEXMATCH(I1714,""(?i)robotics""),1,0)"),1.0)</f>
        <v>1</v>
      </c>
      <c r="M1714" s="3">
        <f>IFERROR(__xludf.DUMMYFUNCTION("IF(REGEXMATCH(I1714,""(?i)coding club""),1,0)"),0.0)</f>
        <v>0</v>
      </c>
      <c r="N1714" s="3">
        <f>IFERROR(__xludf.DUMMYFUNCTION("IF(REGEXMATCH(I1714,""(?i)entrepreneurship cell""),1,0)"),0.0)</f>
        <v>0</v>
      </c>
      <c r="O1714" s="3">
        <f>IFERROR(__xludf.DUMMYFUNCTION("IF(REGEXMATCH(I1714,""(?i)cultural club""),1,0)"),0.0)</f>
        <v>0</v>
      </c>
      <c r="P1714" s="3">
        <f>IFERROR(__xludf.DUMMYFUNCTION("IF(REGEXMATCH(I1714,""(?i)sports club""),1,0)"),0.0)</f>
        <v>0</v>
      </c>
      <c r="Q1714" s="3" t="s">
        <v>3413</v>
      </c>
      <c r="R1714" s="3">
        <f>IFERROR(__xludf.DUMMYFUNCTION("COUNTA(SPLIT(Q1714,"",""))"),5.0)</f>
        <v>5</v>
      </c>
      <c r="S1714" s="3">
        <f>IFERROR(__xludf.DUMMYFUNCTION("IF(REGEXMATCH(Q1714,""(?i)c\+\+""),1,0)"),1.0)</f>
        <v>1</v>
      </c>
      <c r="T1714" s="3">
        <f>IFERROR(__xludf.DUMMYFUNCTION("IF(REGEXMATCH(Q1714,""(?i)machine learning""),1,0)"),1.0)</f>
        <v>1</v>
      </c>
      <c r="U1714" s="3">
        <f>IFERROR(__xludf.DUMMYFUNCTION("IF(REGEXMATCH(Q1714,""(?i)python""),1,0)"),0.0)</f>
        <v>0</v>
      </c>
      <c r="V1714" s="3">
        <f>IFERROR(__xludf.DUMMYFUNCTION("IF(REGEXMATCH(Q1714,""(?i)java""),1,0)"),1.0)</f>
        <v>1</v>
      </c>
      <c r="W1714" s="3">
        <f>IFERROR(__xludf.DUMMYFUNCTION("IF(REGEXMATCH(Q1714,""(?i)sql""),1,0)"),0.0)</f>
        <v>0</v>
      </c>
      <c r="X1714" s="3">
        <f>IFERROR(__xludf.DUMMYFUNCTION("IF(REGEXMATCH(Q1714,""(?i)web development""),1,0)"),1.0)</f>
        <v>1</v>
      </c>
      <c r="Y1714" s="3">
        <f>IFERROR(__xludf.DUMMYFUNCTION("IF(REGEXMATCH(Q1714,""(?i)data science""),1,0)"),1.0)</f>
        <v>1</v>
      </c>
      <c r="Z1714" s="3" t="s">
        <v>55</v>
      </c>
      <c r="AA1714" s="3" t="s">
        <v>48</v>
      </c>
      <c r="AB1714" s="3" t="s">
        <v>66</v>
      </c>
      <c r="AC1714" s="3" t="s">
        <v>67</v>
      </c>
      <c r="AD1714" s="3">
        <v>3.72</v>
      </c>
      <c r="AE1714" s="3" t="s">
        <v>75</v>
      </c>
      <c r="AF1714" s="3">
        <v>7.39</v>
      </c>
      <c r="AG1714" s="3">
        <v>8.37</v>
      </c>
      <c r="AH1714" s="3">
        <v>6.01</v>
      </c>
      <c r="AI1714" s="3">
        <v>7.58</v>
      </c>
      <c r="AJ1714" s="3">
        <v>5.47</v>
      </c>
      <c r="AK1714" s="3">
        <v>8.03</v>
      </c>
      <c r="AL1714" s="3">
        <v>7.42</v>
      </c>
      <c r="AM1714" s="3">
        <v>8.08</v>
      </c>
    </row>
    <row r="1715">
      <c r="A1715" s="3" t="s">
        <v>3414</v>
      </c>
      <c r="B1715" s="3" t="s">
        <v>103</v>
      </c>
      <c r="C1715" s="4">
        <v>23.0</v>
      </c>
      <c r="D1715" s="3" t="s">
        <v>58</v>
      </c>
      <c r="E1715" s="3" t="s">
        <v>59</v>
      </c>
      <c r="F1715" s="5">
        <v>6.94</v>
      </c>
      <c r="G1715" s="3">
        <v>2.0</v>
      </c>
      <c r="H1715" s="5">
        <v>92.0</v>
      </c>
      <c r="I1715" s="3" t="s">
        <v>346</v>
      </c>
      <c r="J1715" s="3">
        <f>IFERROR(__xludf.DUMMYFUNCTION("COUNTA(SPLIT(I1715,"",""))"),3.0)</f>
        <v>3</v>
      </c>
      <c r="K1715" s="3">
        <f>IFERROR(__xludf.DUMMYFUNCTION("IF(REGEXMATCH(I1715,""(?i)literary society""),1,0)"),0.0)</f>
        <v>0</v>
      </c>
      <c r="L1715" s="3">
        <f>IFERROR(__xludf.DUMMYFUNCTION("IF(REGEXMATCH(I1715,""(?i)robotics""),1,0)"),0.0)</f>
        <v>0</v>
      </c>
      <c r="M1715" s="3">
        <f>IFERROR(__xludf.DUMMYFUNCTION("IF(REGEXMATCH(I1715,""(?i)coding club""),1,0)"),1.0)</f>
        <v>1</v>
      </c>
      <c r="N1715" s="3">
        <f>IFERROR(__xludf.DUMMYFUNCTION("IF(REGEXMATCH(I1715,""(?i)entrepreneurship cell""),1,0)"),0.0)</f>
        <v>0</v>
      </c>
      <c r="O1715" s="3">
        <f>IFERROR(__xludf.DUMMYFUNCTION("IF(REGEXMATCH(I1715,""(?i)cultural club""),1,0)"),1.0)</f>
        <v>1</v>
      </c>
      <c r="P1715" s="3">
        <f>IFERROR(__xludf.DUMMYFUNCTION("IF(REGEXMATCH(I1715,""(?i)sports club""),1,0)"),1.0)</f>
        <v>1</v>
      </c>
      <c r="Q1715" s="3" t="s">
        <v>347</v>
      </c>
      <c r="R1715" s="3">
        <f>IFERROR(__xludf.DUMMYFUNCTION("COUNTA(SPLIT(Q1715,"",""))"),4.0)</f>
        <v>4</v>
      </c>
      <c r="S1715" s="3">
        <f>IFERROR(__xludf.DUMMYFUNCTION("IF(REGEXMATCH(Q1715,""(?i)c\+\+""),1,0)"),0.0)</f>
        <v>0</v>
      </c>
      <c r="T1715" s="3">
        <f>IFERROR(__xludf.DUMMYFUNCTION("IF(REGEXMATCH(Q1715,""(?i)machine learning""),1,0)"),0.0)</f>
        <v>0</v>
      </c>
      <c r="U1715" s="3">
        <f>IFERROR(__xludf.DUMMYFUNCTION("IF(REGEXMATCH(Q1715,""(?i)python""),1,0)"),1.0)</f>
        <v>1</v>
      </c>
      <c r="V1715" s="3">
        <f>IFERROR(__xludf.DUMMYFUNCTION("IF(REGEXMATCH(Q1715,""(?i)java""),1,0)"),1.0)</f>
        <v>1</v>
      </c>
      <c r="W1715" s="3">
        <f>IFERROR(__xludf.DUMMYFUNCTION("IF(REGEXMATCH(Q1715,""(?i)sql""),1,0)"),1.0)</f>
        <v>1</v>
      </c>
      <c r="X1715" s="3">
        <f>IFERROR(__xludf.DUMMYFUNCTION("IF(REGEXMATCH(Q1715,""(?i)web development""),1,0)"),0.0)</f>
        <v>0</v>
      </c>
      <c r="Y1715" s="3">
        <f>IFERROR(__xludf.DUMMYFUNCTION("IF(REGEXMATCH(Q1715,""(?i)data science""),1,0)"),1.0)</f>
        <v>1</v>
      </c>
      <c r="Z1715" s="3" t="s">
        <v>45</v>
      </c>
      <c r="AA1715" s="3" t="s">
        <v>72</v>
      </c>
      <c r="AB1715" s="3" t="s">
        <v>47</v>
      </c>
      <c r="AC1715" s="3" t="s">
        <v>48</v>
      </c>
      <c r="AD1715" s="3">
        <v>0.0</v>
      </c>
      <c r="AE1715" s="3" t="s">
        <v>49</v>
      </c>
      <c r="AF1715" s="3">
        <v>5.48</v>
      </c>
      <c r="AG1715" s="3">
        <v>6.64</v>
      </c>
      <c r="AH1715" s="3">
        <v>7.89</v>
      </c>
      <c r="AI1715" s="3">
        <v>7.58</v>
      </c>
      <c r="AJ1715" s="3">
        <v>7.5</v>
      </c>
      <c r="AK1715" s="3">
        <v>7.05</v>
      </c>
      <c r="AL1715" s="3">
        <v>7.01</v>
      </c>
      <c r="AM1715" s="3">
        <v>6.34</v>
      </c>
    </row>
    <row r="1716">
      <c r="A1716" s="3" t="s">
        <v>3415</v>
      </c>
      <c r="B1716" s="3" t="s">
        <v>3416</v>
      </c>
      <c r="C1716" s="4">
        <v>21.0</v>
      </c>
      <c r="D1716" s="3" t="s">
        <v>58</v>
      </c>
      <c r="E1716" s="3" t="s">
        <v>42</v>
      </c>
      <c r="F1716" s="5">
        <v>6.78</v>
      </c>
      <c r="G1716" s="3">
        <v>0.0</v>
      </c>
      <c r="H1716" s="5">
        <v>83.65</v>
      </c>
      <c r="I1716" s="3" t="s">
        <v>586</v>
      </c>
      <c r="J1716" s="3">
        <f>IFERROR(__xludf.DUMMYFUNCTION("COUNTA(SPLIT(I1716,"",""))"),3.0)</f>
        <v>3</v>
      </c>
      <c r="K1716" s="3">
        <f>IFERROR(__xludf.DUMMYFUNCTION("IF(REGEXMATCH(I1716,""(?i)literary society""),1,0)"),1.0)</f>
        <v>1</v>
      </c>
      <c r="L1716" s="3">
        <f>IFERROR(__xludf.DUMMYFUNCTION("IF(REGEXMATCH(I1716,""(?i)robotics""),1,0)"),0.0)</f>
        <v>0</v>
      </c>
      <c r="M1716" s="3">
        <f>IFERROR(__xludf.DUMMYFUNCTION("IF(REGEXMATCH(I1716,""(?i)coding club""),1,0)"),1.0)</f>
        <v>1</v>
      </c>
      <c r="N1716" s="3">
        <f>IFERROR(__xludf.DUMMYFUNCTION("IF(REGEXMATCH(I1716,""(?i)entrepreneurship cell""),1,0)"),0.0)</f>
        <v>0</v>
      </c>
      <c r="O1716" s="3">
        <f>IFERROR(__xludf.DUMMYFUNCTION("IF(REGEXMATCH(I1716,""(?i)cultural club""),1,0)"),0.0)</f>
        <v>0</v>
      </c>
      <c r="P1716" s="3">
        <f>IFERROR(__xludf.DUMMYFUNCTION("IF(REGEXMATCH(I1716,""(?i)sports club""),1,0)"),1.0)</f>
        <v>1</v>
      </c>
      <c r="Q1716" s="3" t="s">
        <v>1726</v>
      </c>
      <c r="R1716" s="3">
        <f>IFERROR(__xludf.DUMMYFUNCTION("COUNTA(SPLIT(Q1716,"",""))"),3.0)</f>
        <v>3</v>
      </c>
      <c r="S1716" s="3">
        <f>IFERROR(__xludf.DUMMYFUNCTION("IF(REGEXMATCH(Q1716,""(?i)c\+\+""),1,0)"),0.0)</f>
        <v>0</v>
      </c>
      <c r="T1716" s="3">
        <f>IFERROR(__xludf.DUMMYFUNCTION("IF(REGEXMATCH(Q1716,""(?i)machine learning""),1,0)"),0.0)</f>
        <v>0</v>
      </c>
      <c r="U1716" s="3">
        <f>IFERROR(__xludf.DUMMYFUNCTION("IF(REGEXMATCH(Q1716,""(?i)python""),1,0)"),1.0)</f>
        <v>1</v>
      </c>
      <c r="V1716" s="3">
        <f>IFERROR(__xludf.DUMMYFUNCTION("IF(REGEXMATCH(Q1716,""(?i)java""),1,0)"),0.0)</f>
        <v>0</v>
      </c>
      <c r="W1716" s="3">
        <f>IFERROR(__xludf.DUMMYFUNCTION("IF(REGEXMATCH(Q1716,""(?i)sql""),1,0)"),1.0)</f>
        <v>1</v>
      </c>
      <c r="X1716" s="3">
        <f>IFERROR(__xludf.DUMMYFUNCTION("IF(REGEXMATCH(Q1716,""(?i)web development""),1,0)"),1.0)</f>
        <v>1</v>
      </c>
      <c r="Y1716" s="3">
        <f>IFERROR(__xludf.DUMMYFUNCTION("IF(REGEXMATCH(Q1716,""(?i)data science""),1,0)"),0.0)</f>
        <v>0</v>
      </c>
      <c r="Z1716" s="3" t="s">
        <v>55</v>
      </c>
      <c r="AA1716" s="3" t="s">
        <v>48</v>
      </c>
      <c r="AB1716" s="3" t="s">
        <v>66</v>
      </c>
      <c r="AC1716" s="3" t="s">
        <v>61</v>
      </c>
      <c r="AD1716" s="3">
        <v>6.16</v>
      </c>
      <c r="AE1716" s="3" t="s">
        <v>106</v>
      </c>
      <c r="AF1716" s="3">
        <v>6.19</v>
      </c>
      <c r="AG1716" s="3">
        <v>7.96</v>
      </c>
      <c r="AH1716" s="3">
        <v>7.78</v>
      </c>
      <c r="AI1716" s="3">
        <v>6.71</v>
      </c>
      <c r="AJ1716" s="3">
        <v>8.41</v>
      </c>
      <c r="AK1716" s="3">
        <v>6.59</v>
      </c>
      <c r="AL1716" s="3">
        <v>6.64</v>
      </c>
      <c r="AM1716" s="3">
        <v>4.0</v>
      </c>
    </row>
    <row r="1717">
      <c r="A1717" s="3" t="s">
        <v>3417</v>
      </c>
      <c r="B1717" s="3" t="s">
        <v>212</v>
      </c>
      <c r="C1717" s="4">
        <v>20.0</v>
      </c>
      <c r="D1717" s="3" t="s">
        <v>41</v>
      </c>
      <c r="E1717" s="3" t="s">
        <v>42</v>
      </c>
      <c r="F1717" s="5">
        <v>7.62</v>
      </c>
      <c r="G1717" s="3">
        <v>0.0</v>
      </c>
      <c r="H1717" s="5">
        <v>80.9</v>
      </c>
      <c r="I1717" s="3" t="s">
        <v>304</v>
      </c>
      <c r="J1717" s="3">
        <f>IFERROR(__xludf.DUMMYFUNCTION("COUNTA(SPLIT(I1717,"",""))"),2.0)</f>
        <v>2</v>
      </c>
      <c r="K1717" s="3">
        <f>IFERROR(__xludf.DUMMYFUNCTION("IF(REGEXMATCH(I1717,""(?i)literary society""),1,0)"),0.0)</f>
        <v>0</v>
      </c>
      <c r="L1717" s="3">
        <f>IFERROR(__xludf.DUMMYFUNCTION("IF(REGEXMATCH(I1717,""(?i)robotics""),1,0)"),0.0)</f>
        <v>0</v>
      </c>
      <c r="M1717" s="3">
        <f>IFERROR(__xludf.DUMMYFUNCTION("IF(REGEXMATCH(I1717,""(?i)coding club""),1,0)"),0.0)</f>
        <v>0</v>
      </c>
      <c r="N1717" s="3">
        <f>IFERROR(__xludf.DUMMYFUNCTION("IF(REGEXMATCH(I1717,""(?i)entrepreneurship cell""),1,0)"),1.0)</f>
        <v>1</v>
      </c>
      <c r="O1717" s="3">
        <f>IFERROR(__xludf.DUMMYFUNCTION("IF(REGEXMATCH(I1717,""(?i)cultural club""),1,0)"),1.0)</f>
        <v>1</v>
      </c>
      <c r="P1717" s="3">
        <f>IFERROR(__xludf.DUMMYFUNCTION("IF(REGEXMATCH(I1717,""(?i)sports club""),1,0)"),0.0)</f>
        <v>0</v>
      </c>
      <c r="Q1717" s="3" t="s">
        <v>196</v>
      </c>
      <c r="R1717" s="3">
        <f>IFERROR(__xludf.DUMMYFUNCTION("COUNTA(SPLIT(Q1717,"",""))"),2.0)</f>
        <v>2</v>
      </c>
      <c r="S1717" s="3">
        <f>IFERROR(__xludf.DUMMYFUNCTION("IF(REGEXMATCH(Q1717,""(?i)c\+\+""),1,0)"),0.0)</f>
        <v>0</v>
      </c>
      <c r="T1717" s="3">
        <f>IFERROR(__xludf.DUMMYFUNCTION("IF(REGEXMATCH(Q1717,""(?i)machine learning""),1,0)"),0.0)</f>
        <v>0</v>
      </c>
      <c r="U1717" s="3">
        <f>IFERROR(__xludf.DUMMYFUNCTION("IF(REGEXMATCH(Q1717,""(?i)python""),1,0)"),0.0)</f>
        <v>0</v>
      </c>
      <c r="V1717" s="3">
        <f>IFERROR(__xludf.DUMMYFUNCTION("IF(REGEXMATCH(Q1717,""(?i)java""),1,0)"),1.0)</f>
        <v>1</v>
      </c>
      <c r="W1717" s="3">
        <f>IFERROR(__xludf.DUMMYFUNCTION("IF(REGEXMATCH(Q1717,""(?i)sql""),1,0)"),0.0)</f>
        <v>0</v>
      </c>
      <c r="X1717" s="3">
        <f>IFERROR(__xludf.DUMMYFUNCTION("IF(REGEXMATCH(Q1717,""(?i)web development""),1,0)"),1.0)</f>
        <v>1</v>
      </c>
      <c r="Y1717" s="3">
        <f>IFERROR(__xludf.DUMMYFUNCTION("IF(REGEXMATCH(Q1717,""(?i)data science""),1,0)"),0.0)</f>
        <v>0</v>
      </c>
      <c r="Z1717" s="3" t="s">
        <v>45</v>
      </c>
      <c r="AA1717" s="3" t="s">
        <v>67</v>
      </c>
      <c r="AB1717" s="3" t="s">
        <v>47</v>
      </c>
      <c r="AC1717" s="3" t="s">
        <v>48</v>
      </c>
      <c r="AD1717" s="3">
        <v>0.0</v>
      </c>
      <c r="AE1717" s="3" t="s">
        <v>49</v>
      </c>
      <c r="AF1717" s="3">
        <v>7.84</v>
      </c>
      <c r="AG1717" s="3">
        <v>9.07</v>
      </c>
      <c r="AH1717" s="3">
        <v>6.33</v>
      </c>
      <c r="AI1717" s="3">
        <v>8.68</v>
      </c>
      <c r="AJ1717" s="3">
        <v>6.42</v>
      </c>
      <c r="AK1717" s="3">
        <v>8.41</v>
      </c>
      <c r="AL1717" s="3">
        <v>6.45</v>
      </c>
      <c r="AM1717" s="3">
        <v>7.77</v>
      </c>
    </row>
    <row r="1718">
      <c r="A1718" s="3" t="s">
        <v>3418</v>
      </c>
      <c r="B1718" s="3" t="s">
        <v>3419</v>
      </c>
      <c r="C1718" s="4">
        <v>22.0</v>
      </c>
      <c r="D1718" s="3" t="s">
        <v>41</v>
      </c>
      <c r="E1718" s="3" t="s">
        <v>82</v>
      </c>
      <c r="F1718" s="5">
        <v>6.92</v>
      </c>
      <c r="G1718" s="3">
        <v>1.0</v>
      </c>
      <c r="H1718" s="5">
        <v>63.74</v>
      </c>
      <c r="I1718" s="3" t="s">
        <v>879</v>
      </c>
      <c r="J1718" s="3">
        <f>IFERROR(__xludf.DUMMYFUNCTION("COUNTA(SPLIT(I1718,"",""))"),3.0)</f>
        <v>3</v>
      </c>
      <c r="K1718" s="3">
        <f>IFERROR(__xludf.DUMMYFUNCTION("IF(REGEXMATCH(I1718,""(?i)literary society""),1,0)"),1.0)</f>
        <v>1</v>
      </c>
      <c r="L1718" s="3">
        <f>IFERROR(__xludf.DUMMYFUNCTION("IF(REGEXMATCH(I1718,""(?i)robotics""),1,0)"),0.0)</f>
        <v>0</v>
      </c>
      <c r="M1718" s="3">
        <f>IFERROR(__xludf.DUMMYFUNCTION("IF(REGEXMATCH(I1718,""(?i)coding club""),1,0)"),0.0)</f>
        <v>0</v>
      </c>
      <c r="N1718" s="3">
        <f>IFERROR(__xludf.DUMMYFUNCTION("IF(REGEXMATCH(I1718,""(?i)entrepreneurship cell""),1,0)"),1.0)</f>
        <v>1</v>
      </c>
      <c r="O1718" s="3">
        <f>IFERROR(__xludf.DUMMYFUNCTION("IF(REGEXMATCH(I1718,""(?i)cultural club""),1,0)"),1.0)</f>
        <v>1</v>
      </c>
      <c r="P1718" s="3">
        <f>IFERROR(__xludf.DUMMYFUNCTION("IF(REGEXMATCH(I1718,""(?i)sports club""),1,0)"),0.0)</f>
        <v>0</v>
      </c>
      <c r="Q1718" s="3" t="s">
        <v>3420</v>
      </c>
      <c r="R1718" s="3">
        <f>IFERROR(__xludf.DUMMYFUNCTION("COUNTA(SPLIT(Q1718,"",""))"),4.0)</f>
        <v>4</v>
      </c>
      <c r="S1718" s="3">
        <f>IFERROR(__xludf.DUMMYFUNCTION("IF(REGEXMATCH(Q1718,""(?i)c\+\+""),1,0)"),1.0)</f>
        <v>1</v>
      </c>
      <c r="T1718" s="3">
        <f>IFERROR(__xludf.DUMMYFUNCTION("IF(REGEXMATCH(Q1718,""(?i)machine learning""),1,0)"),0.0)</f>
        <v>0</v>
      </c>
      <c r="U1718" s="3">
        <f>IFERROR(__xludf.DUMMYFUNCTION("IF(REGEXMATCH(Q1718,""(?i)python""),1,0)"),1.0)</f>
        <v>1</v>
      </c>
      <c r="V1718" s="3">
        <f>IFERROR(__xludf.DUMMYFUNCTION("IF(REGEXMATCH(Q1718,""(?i)java""),1,0)"),0.0)</f>
        <v>0</v>
      </c>
      <c r="W1718" s="3">
        <f>IFERROR(__xludf.DUMMYFUNCTION("IF(REGEXMATCH(Q1718,""(?i)sql""),1,0)"),1.0)</f>
        <v>1</v>
      </c>
      <c r="X1718" s="3">
        <f>IFERROR(__xludf.DUMMYFUNCTION("IF(REGEXMATCH(Q1718,""(?i)web development""),1,0)"),1.0)</f>
        <v>1</v>
      </c>
      <c r="Y1718" s="3">
        <f>IFERROR(__xludf.DUMMYFUNCTION("IF(REGEXMATCH(Q1718,""(?i)data science""),1,0)"),0.0)</f>
        <v>0</v>
      </c>
      <c r="Z1718" s="3" t="s">
        <v>55</v>
      </c>
      <c r="AA1718" s="3" t="s">
        <v>48</v>
      </c>
      <c r="AB1718" s="3" t="s">
        <v>66</v>
      </c>
      <c r="AC1718" s="3" t="s">
        <v>85</v>
      </c>
      <c r="AD1718" s="3">
        <v>11.23</v>
      </c>
      <c r="AE1718" s="3" t="s">
        <v>72</v>
      </c>
      <c r="AF1718" s="3">
        <v>7.72</v>
      </c>
      <c r="AG1718" s="3">
        <v>6.61</v>
      </c>
      <c r="AH1718" s="3">
        <v>5.41</v>
      </c>
      <c r="AI1718" s="3">
        <v>6.79</v>
      </c>
      <c r="AJ1718" s="3">
        <v>7.62</v>
      </c>
      <c r="AK1718" s="3">
        <v>8.81</v>
      </c>
      <c r="AL1718" s="3">
        <v>5.8</v>
      </c>
      <c r="AM1718" s="3">
        <v>6.57</v>
      </c>
    </row>
    <row r="1719">
      <c r="A1719" s="3" t="s">
        <v>3421</v>
      </c>
      <c r="B1719" s="3" t="s">
        <v>3422</v>
      </c>
      <c r="C1719" s="4">
        <v>21.0</v>
      </c>
      <c r="D1719" s="3" t="s">
        <v>41</v>
      </c>
      <c r="E1719" s="3" t="s">
        <v>59</v>
      </c>
      <c r="F1719" s="5">
        <v>7.08</v>
      </c>
      <c r="G1719" s="3">
        <v>3.0</v>
      </c>
      <c r="H1719" s="5">
        <v>73.41</v>
      </c>
      <c r="I1719" s="3" t="s">
        <v>702</v>
      </c>
      <c r="J1719" s="3">
        <f>IFERROR(__xludf.DUMMYFUNCTION("COUNTA(SPLIT(I1719,"",""))"),3.0)</f>
        <v>3</v>
      </c>
      <c r="K1719" s="3">
        <f>IFERROR(__xludf.DUMMYFUNCTION("IF(REGEXMATCH(I1719,""(?i)literary society""),1,0)"),1.0)</f>
        <v>1</v>
      </c>
      <c r="L1719" s="3">
        <f>IFERROR(__xludf.DUMMYFUNCTION("IF(REGEXMATCH(I1719,""(?i)robotics""),1,0)"),1.0)</f>
        <v>1</v>
      </c>
      <c r="M1719" s="3">
        <f>IFERROR(__xludf.DUMMYFUNCTION("IF(REGEXMATCH(I1719,""(?i)coding club""),1,0)"),0.0)</f>
        <v>0</v>
      </c>
      <c r="N1719" s="3">
        <f>IFERROR(__xludf.DUMMYFUNCTION("IF(REGEXMATCH(I1719,""(?i)entrepreneurship cell""),1,0)"),0.0)</f>
        <v>0</v>
      </c>
      <c r="O1719" s="3">
        <f>IFERROR(__xludf.DUMMYFUNCTION("IF(REGEXMATCH(I1719,""(?i)cultural club""),1,0)"),0.0)</f>
        <v>0</v>
      </c>
      <c r="P1719" s="3">
        <f>IFERROR(__xludf.DUMMYFUNCTION("IF(REGEXMATCH(I1719,""(?i)sports club""),1,0)"),1.0)</f>
        <v>1</v>
      </c>
      <c r="Q1719" s="3" t="s">
        <v>703</v>
      </c>
      <c r="R1719" s="3">
        <f>IFERROR(__xludf.DUMMYFUNCTION("COUNTA(SPLIT(Q1719,"",""))"),4.0)</f>
        <v>4</v>
      </c>
      <c r="S1719" s="3">
        <f>IFERROR(__xludf.DUMMYFUNCTION("IF(REGEXMATCH(Q1719,""(?i)c\+\+""),1,0)"),0.0)</f>
        <v>0</v>
      </c>
      <c r="T1719" s="3">
        <f>IFERROR(__xludf.DUMMYFUNCTION("IF(REGEXMATCH(Q1719,""(?i)machine learning""),1,0)"),0.0)</f>
        <v>0</v>
      </c>
      <c r="U1719" s="3">
        <f>IFERROR(__xludf.DUMMYFUNCTION("IF(REGEXMATCH(Q1719,""(?i)python""),1,0)"),1.0)</f>
        <v>1</v>
      </c>
      <c r="V1719" s="3">
        <f>IFERROR(__xludf.DUMMYFUNCTION("IF(REGEXMATCH(Q1719,""(?i)java""),1,0)"),1.0)</f>
        <v>1</v>
      </c>
      <c r="W1719" s="3">
        <f>IFERROR(__xludf.DUMMYFUNCTION("IF(REGEXMATCH(Q1719,""(?i)sql""),1,0)"),1.0)</f>
        <v>1</v>
      </c>
      <c r="X1719" s="3">
        <f>IFERROR(__xludf.DUMMYFUNCTION("IF(REGEXMATCH(Q1719,""(?i)web development""),1,0)"),1.0)</f>
        <v>1</v>
      </c>
      <c r="Y1719" s="3">
        <f>IFERROR(__xludf.DUMMYFUNCTION("IF(REGEXMATCH(Q1719,""(?i)data science""),1,0)"),0.0)</f>
        <v>0</v>
      </c>
      <c r="Z1719" s="3" t="s">
        <v>55</v>
      </c>
      <c r="AA1719" s="3" t="s">
        <v>48</v>
      </c>
      <c r="AB1719" s="3" t="s">
        <v>66</v>
      </c>
      <c r="AC1719" s="3" t="s">
        <v>98</v>
      </c>
      <c r="AD1719" s="3">
        <v>4.14</v>
      </c>
      <c r="AE1719" s="3" t="s">
        <v>61</v>
      </c>
      <c r="AF1719" s="3">
        <v>5.87</v>
      </c>
      <c r="AG1719" s="3">
        <v>7.62</v>
      </c>
      <c r="AH1719" s="3">
        <v>7.63</v>
      </c>
      <c r="AI1719" s="3">
        <v>6.2</v>
      </c>
      <c r="AJ1719" s="3">
        <v>7.9</v>
      </c>
      <c r="AK1719" s="3">
        <v>6.37</v>
      </c>
      <c r="AL1719" s="3">
        <v>7.25</v>
      </c>
      <c r="AM1719" s="3">
        <v>7.82</v>
      </c>
    </row>
    <row r="1720">
      <c r="A1720" s="3" t="s">
        <v>3423</v>
      </c>
      <c r="B1720" s="3" t="s">
        <v>57</v>
      </c>
      <c r="C1720" s="4">
        <v>20.0</v>
      </c>
      <c r="D1720" s="3" t="s">
        <v>58</v>
      </c>
      <c r="E1720" s="3" t="s">
        <v>52</v>
      </c>
      <c r="F1720" s="5">
        <v>6.48</v>
      </c>
      <c r="G1720" s="3">
        <v>0.0</v>
      </c>
      <c r="H1720" s="5">
        <v>82.4</v>
      </c>
      <c r="I1720" s="3" t="s">
        <v>1876</v>
      </c>
      <c r="J1720" s="3">
        <f>IFERROR(__xludf.DUMMYFUNCTION("COUNTA(SPLIT(I1720,"",""))"),3.0)</f>
        <v>3</v>
      </c>
      <c r="K1720" s="3">
        <f>IFERROR(__xludf.DUMMYFUNCTION("IF(REGEXMATCH(I1720,""(?i)literary society""),1,0)"),1.0)</f>
        <v>1</v>
      </c>
      <c r="L1720" s="3">
        <f>IFERROR(__xludf.DUMMYFUNCTION("IF(REGEXMATCH(I1720,""(?i)robotics""),1,0)"),0.0)</f>
        <v>0</v>
      </c>
      <c r="M1720" s="3">
        <f>IFERROR(__xludf.DUMMYFUNCTION("IF(REGEXMATCH(I1720,""(?i)coding club""),1,0)"),1.0)</f>
        <v>1</v>
      </c>
      <c r="N1720" s="3">
        <f>IFERROR(__xludf.DUMMYFUNCTION("IF(REGEXMATCH(I1720,""(?i)entrepreneurship cell""),1,0)"),0.0)</f>
        <v>0</v>
      </c>
      <c r="O1720" s="3">
        <f>IFERROR(__xludf.DUMMYFUNCTION("IF(REGEXMATCH(I1720,""(?i)cultural club""),1,0)"),0.0)</f>
        <v>0</v>
      </c>
      <c r="P1720" s="3">
        <f>IFERROR(__xludf.DUMMYFUNCTION("IF(REGEXMATCH(I1720,""(?i)sports club""),1,0)"),1.0)</f>
        <v>1</v>
      </c>
      <c r="Q1720" s="3" t="s">
        <v>3319</v>
      </c>
      <c r="R1720" s="3">
        <f>IFERROR(__xludf.DUMMYFUNCTION("COUNTA(SPLIT(Q1720,"",""))"),4.0)</f>
        <v>4</v>
      </c>
      <c r="S1720" s="3">
        <f>IFERROR(__xludf.DUMMYFUNCTION("IF(REGEXMATCH(Q1720,""(?i)c\+\+""),1,0)"),0.0)</f>
        <v>0</v>
      </c>
      <c r="T1720" s="3">
        <f>IFERROR(__xludf.DUMMYFUNCTION("IF(REGEXMATCH(Q1720,""(?i)machine learning""),1,0)"),1.0)</f>
        <v>1</v>
      </c>
      <c r="U1720" s="3">
        <f>IFERROR(__xludf.DUMMYFUNCTION("IF(REGEXMATCH(Q1720,""(?i)python""),1,0)"),1.0)</f>
        <v>1</v>
      </c>
      <c r="V1720" s="3">
        <f>IFERROR(__xludf.DUMMYFUNCTION("IF(REGEXMATCH(Q1720,""(?i)java""),1,0)"),1.0)</f>
        <v>1</v>
      </c>
      <c r="W1720" s="3">
        <f>IFERROR(__xludf.DUMMYFUNCTION("IF(REGEXMATCH(Q1720,""(?i)sql""),1,0)"),0.0)</f>
        <v>0</v>
      </c>
      <c r="X1720" s="3">
        <f>IFERROR(__xludf.DUMMYFUNCTION("IF(REGEXMATCH(Q1720,""(?i)web development""),1,0)"),0.0)</f>
        <v>0</v>
      </c>
      <c r="Y1720" s="3">
        <f>IFERROR(__xludf.DUMMYFUNCTION("IF(REGEXMATCH(Q1720,""(?i)data science""),1,0)"),1.0)</f>
        <v>1</v>
      </c>
      <c r="Z1720" s="3" t="s">
        <v>55</v>
      </c>
      <c r="AA1720" s="3" t="s">
        <v>48</v>
      </c>
      <c r="AB1720" s="3" t="s">
        <v>66</v>
      </c>
      <c r="AC1720" s="3" t="s">
        <v>67</v>
      </c>
      <c r="AD1720" s="3">
        <v>16.27</v>
      </c>
      <c r="AE1720" s="3" t="s">
        <v>72</v>
      </c>
      <c r="AF1720" s="3">
        <v>7.13</v>
      </c>
      <c r="AG1720" s="3">
        <v>5.25</v>
      </c>
      <c r="AH1720" s="3">
        <v>7.78</v>
      </c>
      <c r="AI1720" s="3">
        <v>5.6</v>
      </c>
      <c r="AJ1720" s="3">
        <v>4.76</v>
      </c>
      <c r="AK1720" s="3">
        <v>6.71</v>
      </c>
      <c r="AL1720" s="3">
        <v>7.14</v>
      </c>
      <c r="AM1720" s="3">
        <v>7.49</v>
      </c>
    </row>
    <row r="1721">
      <c r="A1721" s="3" t="s">
        <v>3424</v>
      </c>
      <c r="B1721" s="3" t="s">
        <v>212</v>
      </c>
      <c r="C1721" s="4">
        <v>21.0</v>
      </c>
      <c r="D1721" s="3" t="s">
        <v>41</v>
      </c>
      <c r="E1721" s="3" t="s">
        <v>59</v>
      </c>
      <c r="F1721" s="5">
        <v>6.97</v>
      </c>
      <c r="G1721" s="3">
        <v>1.0</v>
      </c>
      <c r="H1721" s="5">
        <v>89.22</v>
      </c>
      <c r="I1721" s="3" t="s">
        <v>12</v>
      </c>
      <c r="J1721" s="3">
        <f>IFERROR(__xludf.DUMMYFUNCTION("COUNTA(SPLIT(I1721,"",""))"),1.0)</f>
        <v>1</v>
      </c>
      <c r="K1721" s="3">
        <f>IFERROR(__xludf.DUMMYFUNCTION("IF(REGEXMATCH(I1721,""(?i)literary society""),1,0)"),0.0)</f>
        <v>0</v>
      </c>
      <c r="L1721" s="3">
        <f>IFERROR(__xludf.DUMMYFUNCTION("IF(REGEXMATCH(I1721,""(?i)robotics""),1,0)"),0.0)</f>
        <v>0</v>
      </c>
      <c r="M1721" s="3">
        <f>IFERROR(__xludf.DUMMYFUNCTION("IF(REGEXMATCH(I1721,""(?i)coding club""),1,0)"),1.0)</f>
        <v>1</v>
      </c>
      <c r="N1721" s="3">
        <f>IFERROR(__xludf.DUMMYFUNCTION("IF(REGEXMATCH(I1721,""(?i)entrepreneurship cell""),1,0)"),0.0)</f>
        <v>0</v>
      </c>
      <c r="O1721" s="3">
        <f>IFERROR(__xludf.DUMMYFUNCTION("IF(REGEXMATCH(I1721,""(?i)cultural club""),1,0)"),0.0)</f>
        <v>0</v>
      </c>
      <c r="P1721" s="3">
        <f>IFERROR(__xludf.DUMMYFUNCTION("IF(REGEXMATCH(I1721,""(?i)sports club""),1,0)"),0.0)</f>
        <v>0</v>
      </c>
      <c r="Q1721" s="3" t="s">
        <v>737</v>
      </c>
      <c r="R1721" s="3">
        <f>IFERROR(__xludf.DUMMYFUNCTION("COUNTA(SPLIT(Q1721,"",""))"),4.0)</f>
        <v>4</v>
      </c>
      <c r="S1721" s="3">
        <f>IFERROR(__xludf.DUMMYFUNCTION("IF(REGEXMATCH(Q1721,""(?i)c\+\+""),1,0)"),0.0)</f>
        <v>0</v>
      </c>
      <c r="T1721" s="3">
        <f>IFERROR(__xludf.DUMMYFUNCTION("IF(REGEXMATCH(Q1721,""(?i)machine learning""),1,0)"),1.0)</f>
        <v>1</v>
      </c>
      <c r="U1721" s="3">
        <f>IFERROR(__xludf.DUMMYFUNCTION("IF(REGEXMATCH(Q1721,""(?i)python""),1,0)"),0.0)</f>
        <v>0</v>
      </c>
      <c r="V1721" s="3">
        <f>IFERROR(__xludf.DUMMYFUNCTION("IF(REGEXMATCH(Q1721,""(?i)java""),1,0)"),1.0)</f>
        <v>1</v>
      </c>
      <c r="W1721" s="3">
        <f>IFERROR(__xludf.DUMMYFUNCTION("IF(REGEXMATCH(Q1721,""(?i)sql""),1,0)"),1.0)</f>
        <v>1</v>
      </c>
      <c r="X1721" s="3">
        <f>IFERROR(__xludf.DUMMYFUNCTION("IF(REGEXMATCH(Q1721,""(?i)web development""),1,0)"),1.0)</f>
        <v>1</v>
      </c>
      <c r="Y1721" s="3">
        <f>IFERROR(__xludf.DUMMYFUNCTION("IF(REGEXMATCH(Q1721,""(?i)data science""),1,0)"),0.0)</f>
        <v>0</v>
      </c>
      <c r="Z1721" s="3" t="s">
        <v>45</v>
      </c>
      <c r="AA1721" s="3" t="s">
        <v>98</v>
      </c>
      <c r="AB1721" s="3" t="s">
        <v>66</v>
      </c>
      <c r="AC1721" s="3" t="s">
        <v>98</v>
      </c>
      <c r="AD1721" s="3">
        <v>5.3</v>
      </c>
      <c r="AE1721" s="3" t="s">
        <v>106</v>
      </c>
      <c r="AF1721" s="3">
        <v>6.02</v>
      </c>
      <c r="AG1721" s="3">
        <v>7.0</v>
      </c>
      <c r="AH1721" s="3">
        <v>6.86</v>
      </c>
      <c r="AI1721" s="3">
        <v>8.06</v>
      </c>
      <c r="AJ1721" s="3">
        <v>8.51</v>
      </c>
      <c r="AK1721" s="3">
        <v>8.48</v>
      </c>
      <c r="AL1721" s="3">
        <v>4.74</v>
      </c>
      <c r="AM1721" s="3">
        <v>6.06</v>
      </c>
    </row>
    <row r="1722">
      <c r="A1722" s="3" t="s">
        <v>3425</v>
      </c>
      <c r="B1722" s="3" t="s">
        <v>69</v>
      </c>
      <c r="C1722" s="4">
        <v>23.0</v>
      </c>
      <c r="D1722" s="3" t="s">
        <v>41</v>
      </c>
      <c r="E1722" s="3" t="s">
        <v>52</v>
      </c>
      <c r="F1722" s="5">
        <v>7.6</v>
      </c>
      <c r="G1722" s="3">
        <v>1.0</v>
      </c>
      <c r="H1722" s="5">
        <v>75.16</v>
      </c>
      <c r="I1722" s="3" t="s">
        <v>11</v>
      </c>
      <c r="J1722" s="3">
        <f>IFERROR(__xludf.DUMMYFUNCTION("COUNTA(SPLIT(I1722,"",""))"),1.0)</f>
        <v>1</v>
      </c>
      <c r="K1722" s="3">
        <f>IFERROR(__xludf.DUMMYFUNCTION("IF(REGEXMATCH(I1722,""(?i)literary society""),1,0)"),0.0)</f>
        <v>0</v>
      </c>
      <c r="L1722" s="3">
        <f>IFERROR(__xludf.DUMMYFUNCTION("IF(REGEXMATCH(I1722,""(?i)robotics""),1,0)"),1.0)</f>
        <v>1</v>
      </c>
      <c r="M1722" s="3">
        <f>IFERROR(__xludf.DUMMYFUNCTION("IF(REGEXMATCH(I1722,""(?i)coding club""),1,0)"),0.0)</f>
        <v>0</v>
      </c>
      <c r="N1722" s="3">
        <f>IFERROR(__xludf.DUMMYFUNCTION("IF(REGEXMATCH(I1722,""(?i)entrepreneurship cell""),1,0)"),0.0)</f>
        <v>0</v>
      </c>
      <c r="O1722" s="3">
        <f>IFERROR(__xludf.DUMMYFUNCTION("IF(REGEXMATCH(I1722,""(?i)cultural club""),1,0)"),0.0)</f>
        <v>0</v>
      </c>
      <c r="P1722" s="3">
        <f>IFERROR(__xludf.DUMMYFUNCTION("IF(REGEXMATCH(I1722,""(?i)sports club""),1,0)"),0.0)</f>
        <v>0</v>
      </c>
      <c r="Q1722" s="3" t="s">
        <v>1224</v>
      </c>
      <c r="R1722" s="3">
        <f>IFERROR(__xludf.DUMMYFUNCTION("COUNTA(SPLIT(Q1722,"",""))"),4.0)</f>
        <v>4</v>
      </c>
      <c r="S1722" s="3">
        <f>IFERROR(__xludf.DUMMYFUNCTION("IF(REGEXMATCH(Q1722,""(?i)c\+\+""),1,0)"),1.0)</f>
        <v>1</v>
      </c>
      <c r="T1722" s="3">
        <f>IFERROR(__xludf.DUMMYFUNCTION("IF(REGEXMATCH(Q1722,""(?i)machine learning""),1,0)"),0.0)</f>
        <v>0</v>
      </c>
      <c r="U1722" s="3">
        <f>IFERROR(__xludf.DUMMYFUNCTION("IF(REGEXMATCH(Q1722,""(?i)python""),1,0)"),1.0)</f>
        <v>1</v>
      </c>
      <c r="V1722" s="3">
        <f>IFERROR(__xludf.DUMMYFUNCTION("IF(REGEXMATCH(Q1722,""(?i)java""),1,0)"),0.0)</f>
        <v>0</v>
      </c>
      <c r="W1722" s="3">
        <f>IFERROR(__xludf.DUMMYFUNCTION("IF(REGEXMATCH(Q1722,""(?i)sql""),1,0)"),0.0)</f>
        <v>0</v>
      </c>
      <c r="X1722" s="3">
        <f>IFERROR(__xludf.DUMMYFUNCTION("IF(REGEXMATCH(Q1722,""(?i)web development""),1,0)"),1.0)</f>
        <v>1</v>
      </c>
      <c r="Y1722" s="3">
        <f>IFERROR(__xludf.DUMMYFUNCTION("IF(REGEXMATCH(Q1722,""(?i)data science""),1,0)"),1.0)</f>
        <v>1</v>
      </c>
      <c r="Z1722" s="3" t="s">
        <v>55</v>
      </c>
      <c r="AA1722" s="3" t="s">
        <v>48</v>
      </c>
      <c r="AB1722" s="3" t="s">
        <v>66</v>
      </c>
      <c r="AC1722" s="3" t="s">
        <v>61</v>
      </c>
      <c r="AD1722" s="3">
        <v>18.56</v>
      </c>
      <c r="AE1722" s="3" t="s">
        <v>72</v>
      </c>
      <c r="AF1722" s="3">
        <v>8.99</v>
      </c>
      <c r="AG1722" s="3">
        <v>7.35</v>
      </c>
      <c r="AH1722" s="3">
        <v>8.63</v>
      </c>
      <c r="AI1722" s="3">
        <v>6.5</v>
      </c>
      <c r="AJ1722" s="3">
        <v>6.7</v>
      </c>
      <c r="AK1722" s="3">
        <v>7.27</v>
      </c>
      <c r="AL1722" s="3">
        <v>7.15</v>
      </c>
      <c r="AM1722" s="3">
        <v>8.25</v>
      </c>
    </row>
    <row r="1723">
      <c r="A1723" s="3" t="s">
        <v>3426</v>
      </c>
      <c r="B1723" s="3" t="s">
        <v>81</v>
      </c>
      <c r="C1723" s="4">
        <v>18.0</v>
      </c>
      <c r="D1723" s="3" t="s">
        <v>41</v>
      </c>
      <c r="E1723" s="3" t="s">
        <v>42</v>
      </c>
      <c r="F1723" s="5">
        <v>7.13</v>
      </c>
      <c r="G1723" s="3">
        <v>1.0</v>
      </c>
      <c r="H1723" s="5">
        <v>82.59</v>
      </c>
      <c r="I1723" s="3" t="s">
        <v>864</v>
      </c>
      <c r="J1723" s="3">
        <f>IFERROR(__xludf.DUMMYFUNCTION("COUNTA(SPLIT(I1723,"",""))"),2.0)</f>
        <v>2</v>
      </c>
      <c r="K1723" s="3">
        <f>IFERROR(__xludf.DUMMYFUNCTION("IF(REGEXMATCH(I1723,""(?i)literary society""),1,0)"),0.0)</f>
        <v>0</v>
      </c>
      <c r="L1723" s="3">
        <f>IFERROR(__xludf.DUMMYFUNCTION("IF(REGEXMATCH(I1723,""(?i)robotics""),1,0)"),0.0)</f>
        <v>0</v>
      </c>
      <c r="M1723" s="3">
        <f>IFERROR(__xludf.DUMMYFUNCTION("IF(REGEXMATCH(I1723,""(?i)coding club""),1,0)"),0.0)</f>
        <v>0</v>
      </c>
      <c r="N1723" s="3">
        <f>IFERROR(__xludf.DUMMYFUNCTION("IF(REGEXMATCH(I1723,""(?i)entrepreneurship cell""),1,0)"),0.0)</f>
        <v>0</v>
      </c>
      <c r="O1723" s="3">
        <f>IFERROR(__xludf.DUMMYFUNCTION("IF(REGEXMATCH(I1723,""(?i)cultural club""),1,0)"),1.0)</f>
        <v>1</v>
      </c>
      <c r="P1723" s="3">
        <f>IFERROR(__xludf.DUMMYFUNCTION("IF(REGEXMATCH(I1723,""(?i)sports club""),1,0)"),1.0)</f>
        <v>1</v>
      </c>
      <c r="Q1723" s="3" t="s">
        <v>3256</v>
      </c>
      <c r="R1723" s="3">
        <f>IFERROR(__xludf.DUMMYFUNCTION("COUNTA(SPLIT(Q1723,"",""))"),5.0)</f>
        <v>5</v>
      </c>
      <c r="S1723" s="3">
        <f>IFERROR(__xludf.DUMMYFUNCTION("IF(REGEXMATCH(Q1723,""(?i)c\+\+""),1,0)"),1.0)</f>
        <v>1</v>
      </c>
      <c r="T1723" s="3">
        <f>IFERROR(__xludf.DUMMYFUNCTION("IF(REGEXMATCH(Q1723,""(?i)machine learning""),1,0)"),1.0)</f>
        <v>1</v>
      </c>
      <c r="U1723" s="3">
        <f>IFERROR(__xludf.DUMMYFUNCTION("IF(REGEXMATCH(Q1723,""(?i)python""),1,0)"),1.0)</f>
        <v>1</v>
      </c>
      <c r="V1723" s="3">
        <f>IFERROR(__xludf.DUMMYFUNCTION("IF(REGEXMATCH(Q1723,""(?i)java""),1,0)"),1.0)</f>
        <v>1</v>
      </c>
      <c r="W1723" s="3">
        <f>IFERROR(__xludf.DUMMYFUNCTION("IF(REGEXMATCH(Q1723,""(?i)sql""),1,0)"),1.0)</f>
        <v>1</v>
      </c>
      <c r="X1723" s="3">
        <f>IFERROR(__xludf.DUMMYFUNCTION("IF(REGEXMATCH(Q1723,""(?i)web development""),1,0)"),0.0)</f>
        <v>0</v>
      </c>
      <c r="Y1723" s="3">
        <f>IFERROR(__xludf.DUMMYFUNCTION("IF(REGEXMATCH(Q1723,""(?i)data science""),1,0)"),0.0)</f>
        <v>0</v>
      </c>
      <c r="Z1723" s="3" t="s">
        <v>45</v>
      </c>
      <c r="AA1723" s="3" t="s">
        <v>85</v>
      </c>
      <c r="AB1723" s="3" t="s">
        <v>47</v>
      </c>
      <c r="AC1723" s="3" t="s">
        <v>48</v>
      </c>
      <c r="AD1723" s="3">
        <v>0.0</v>
      </c>
      <c r="AE1723" s="3" t="s">
        <v>49</v>
      </c>
      <c r="AF1723" s="3">
        <v>7.44</v>
      </c>
      <c r="AG1723" s="3">
        <v>7.18</v>
      </c>
      <c r="AH1723" s="3">
        <v>7.33</v>
      </c>
      <c r="AI1723" s="3">
        <v>7.31</v>
      </c>
      <c r="AJ1723" s="3">
        <v>5.04</v>
      </c>
      <c r="AK1723" s="3">
        <v>8.15</v>
      </c>
      <c r="AL1723" s="3">
        <v>6.89</v>
      </c>
      <c r="AM1723" s="3">
        <v>7.71</v>
      </c>
    </row>
    <row r="1724">
      <c r="A1724" s="3" t="s">
        <v>3427</v>
      </c>
      <c r="B1724" s="3" t="s">
        <v>259</v>
      </c>
      <c r="C1724" s="4">
        <v>22.0</v>
      </c>
      <c r="D1724" s="3" t="s">
        <v>58</v>
      </c>
      <c r="E1724" s="3" t="s">
        <v>42</v>
      </c>
      <c r="F1724" s="5">
        <v>7.36</v>
      </c>
      <c r="G1724" s="3">
        <v>0.0</v>
      </c>
      <c r="H1724" s="5">
        <v>83.22</v>
      </c>
      <c r="I1724" s="3" t="s">
        <v>1088</v>
      </c>
      <c r="J1724" s="3">
        <f>IFERROR(__xludf.DUMMYFUNCTION("COUNTA(SPLIT(I1724,"",""))"),3.0)</f>
        <v>3</v>
      </c>
      <c r="K1724" s="3">
        <f>IFERROR(__xludf.DUMMYFUNCTION("IF(REGEXMATCH(I1724,""(?i)literary society""),1,0)"),0.0)</f>
        <v>0</v>
      </c>
      <c r="L1724" s="3">
        <f>IFERROR(__xludf.DUMMYFUNCTION("IF(REGEXMATCH(I1724,""(?i)robotics""),1,0)"),0.0)</f>
        <v>0</v>
      </c>
      <c r="M1724" s="3">
        <f>IFERROR(__xludf.DUMMYFUNCTION("IF(REGEXMATCH(I1724,""(?i)coding club""),1,0)"),1.0)</f>
        <v>1</v>
      </c>
      <c r="N1724" s="3">
        <f>IFERROR(__xludf.DUMMYFUNCTION("IF(REGEXMATCH(I1724,""(?i)entrepreneurship cell""),1,0)"),1.0)</f>
        <v>1</v>
      </c>
      <c r="O1724" s="3">
        <f>IFERROR(__xludf.DUMMYFUNCTION("IF(REGEXMATCH(I1724,""(?i)cultural club""),1,0)"),1.0)</f>
        <v>1</v>
      </c>
      <c r="P1724" s="3">
        <f>IFERROR(__xludf.DUMMYFUNCTION("IF(REGEXMATCH(I1724,""(?i)sports club""),1,0)"),0.0)</f>
        <v>0</v>
      </c>
      <c r="Q1724" s="3" t="s">
        <v>2028</v>
      </c>
      <c r="R1724" s="3">
        <f>IFERROR(__xludf.DUMMYFUNCTION("COUNTA(SPLIT(Q1724,"",""))"),4.0)</f>
        <v>4</v>
      </c>
      <c r="S1724" s="3">
        <f>IFERROR(__xludf.DUMMYFUNCTION("IF(REGEXMATCH(Q1724,""(?i)c\+\+""),1,0)"),1.0)</f>
        <v>1</v>
      </c>
      <c r="T1724" s="3">
        <f>IFERROR(__xludf.DUMMYFUNCTION("IF(REGEXMATCH(Q1724,""(?i)machine learning""),1,0)"),0.0)</f>
        <v>0</v>
      </c>
      <c r="U1724" s="3">
        <f>IFERROR(__xludf.DUMMYFUNCTION("IF(REGEXMATCH(Q1724,""(?i)python""),1,0)"),1.0)</f>
        <v>1</v>
      </c>
      <c r="V1724" s="3">
        <f>IFERROR(__xludf.DUMMYFUNCTION("IF(REGEXMATCH(Q1724,""(?i)java""),1,0)"),1.0)</f>
        <v>1</v>
      </c>
      <c r="W1724" s="3">
        <f>IFERROR(__xludf.DUMMYFUNCTION("IF(REGEXMATCH(Q1724,""(?i)sql""),1,0)"),0.0)</f>
        <v>0</v>
      </c>
      <c r="X1724" s="3">
        <f>IFERROR(__xludf.DUMMYFUNCTION("IF(REGEXMATCH(Q1724,""(?i)web development""),1,0)"),1.0)</f>
        <v>1</v>
      </c>
      <c r="Y1724" s="3">
        <f>IFERROR(__xludf.DUMMYFUNCTION("IF(REGEXMATCH(Q1724,""(?i)data science""),1,0)"),0.0)</f>
        <v>0</v>
      </c>
      <c r="Z1724" s="3" t="s">
        <v>45</v>
      </c>
      <c r="AA1724" s="3" t="s">
        <v>85</v>
      </c>
      <c r="AB1724" s="3" t="s">
        <v>66</v>
      </c>
      <c r="AC1724" s="3" t="s">
        <v>46</v>
      </c>
      <c r="AD1724" s="3">
        <v>17.74</v>
      </c>
      <c r="AE1724" s="3" t="s">
        <v>75</v>
      </c>
      <c r="AF1724" s="3">
        <v>7.45</v>
      </c>
      <c r="AG1724" s="3">
        <v>6.92</v>
      </c>
      <c r="AH1724" s="3">
        <v>4.78</v>
      </c>
      <c r="AI1724" s="3">
        <v>8.39</v>
      </c>
      <c r="AJ1724" s="3">
        <v>8.87</v>
      </c>
      <c r="AK1724" s="3">
        <v>8.69</v>
      </c>
      <c r="AL1724" s="3">
        <v>6.38</v>
      </c>
      <c r="AM1724" s="3">
        <v>7.38</v>
      </c>
    </row>
    <row r="1725">
      <c r="A1725" s="3" t="s">
        <v>3428</v>
      </c>
      <c r="B1725" s="3" t="s">
        <v>100</v>
      </c>
      <c r="C1725" s="4">
        <v>22.0</v>
      </c>
      <c r="D1725" s="3" t="s">
        <v>58</v>
      </c>
      <c r="E1725" s="3" t="s">
        <v>42</v>
      </c>
      <c r="F1725" s="5">
        <v>6.54</v>
      </c>
      <c r="G1725" s="3">
        <v>1.0</v>
      </c>
      <c r="H1725" s="5">
        <v>88.71</v>
      </c>
      <c r="I1725" s="3" t="s">
        <v>1323</v>
      </c>
      <c r="J1725" s="3">
        <f>IFERROR(__xludf.DUMMYFUNCTION("COUNTA(SPLIT(I1725,"",""))"),3.0)</f>
        <v>3</v>
      </c>
      <c r="K1725" s="3">
        <f>IFERROR(__xludf.DUMMYFUNCTION("IF(REGEXMATCH(I1725,""(?i)literary society""),1,0)"),1.0)</f>
        <v>1</v>
      </c>
      <c r="L1725" s="3">
        <f>IFERROR(__xludf.DUMMYFUNCTION("IF(REGEXMATCH(I1725,""(?i)robotics""),1,0)"),1.0)</f>
        <v>1</v>
      </c>
      <c r="M1725" s="3">
        <f>IFERROR(__xludf.DUMMYFUNCTION("IF(REGEXMATCH(I1725,""(?i)coding club""),1,0)"),1.0)</f>
        <v>1</v>
      </c>
      <c r="N1725" s="3">
        <f>IFERROR(__xludf.DUMMYFUNCTION("IF(REGEXMATCH(I1725,""(?i)entrepreneurship cell""),1,0)"),0.0)</f>
        <v>0</v>
      </c>
      <c r="O1725" s="3">
        <f>IFERROR(__xludf.DUMMYFUNCTION("IF(REGEXMATCH(I1725,""(?i)cultural club""),1,0)"),0.0)</f>
        <v>0</v>
      </c>
      <c r="P1725" s="3">
        <f>IFERROR(__xludf.DUMMYFUNCTION("IF(REGEXMATCH(I1725,""(?i)sports club""),1,0)"),0.0)</f>
        <v>0</v>
      </c>
      <c r="Q1725" s="3" t="s">
        <v>1324</v>
      </c>
      <c r="R1725" s="3">
        <f>IFERROR(__xludf.DUMMYFUNCTION("COUNTA(SPLIT(Q1725,"",""))"),4.0)</f>
        <v>4</v>
      </c>
      <c r="S1725" s="3">
        <f>IFERROR(__xludf.DUMMYFUNCTION("IF(REGEXMATCH(Q1725,""(?i)c\+\+""),1,0)"),0.0)</f>
        <v>0</v>
      </c>
      <c r="T1725" s="3">
        <f>IFERROR(__xludf.DUMMYFUNCTION("IF(REGEXMATCH(Q1725,""(?i)machine learning""),1,0)"),1.0)</f>
        <v>1</v>
      </c>
      <c r="U1725" s="3">
        <f>IFERROR(__xludf.DUMMYFUNCTION("IF(REGEXMATCH(Q1725,""(?i)python""),1,0)"),1.0)</f>
        <v>1</v>
      </c>
      <c r="V1725" s="3">
        <f>IFERROR(__xludf.DUMMYFUNCTION("IF(REGEXMATCH(Q1725,""(?i)java""),1,0)"),1.0)</f>
        <v>1</v>
      </c>
      <c r="W1725" s="3">
        <f>IFERROR(__xludf.DUMMYFUNCTION("IF(REGEXMATCH(Q1725,""(?i)sql""),1,0)"),1.0)</f>
        <v>1</v>
      </c>
      <c r="X1725" s="3">
        <f>IFERROR(__xludf.DUMMYFUNCTION("IF(REGEXMATCH(Q1725,""(?i)web development""),1,0)"),0.0)</f>
        <v>0</v>
      </c>
      <c r="Y1725" s="3">
        <f>IFERROR(__xludf.DUMMYFUNCTION("IF(REGEXMATCH(Q1725,""(?i)data science""),1,0)"),0.0)</f>
        <v>0</v>
      </c>
      <c r="Z1725" s="3" t="s">
        <v>55</v>
      </c>
      <c r="AA1725" s="3" t="s">
        <v>48</v>
      </c>
      <c r="AB1725" s="3" t="s">
        <v>47</v>
      </c>
      <c r="AC1725" s="3" t="s">
        <v>48</v>
      </c>
      <c r="AD1725" s="3">
        <v>0.0</v>
      </c>
      <c r="AE1725" s="3" t="s">
        <v>49</v>
      </c>
      <c r="AF1725" s="3">
        <v>6.12</v>
      </c>
      <c r="AG1725" s="3">
        <v>8.42</v>
      </c>
      <c r="AH1725" s="3">
        <v>5.59</v>
      </c>
      <c r="AI1725" s="3">
        <v>5.29</v>
      </c>
      <c r="AJ1725" s="3">
        <v>7.37</v>
      </c>
      <c r="AK1725" s="3">
        <v>6.12</v>
      </c>
      <c r="AL1725" s="3">
        <v>8.09</v>
      </c>
      <c r="AM1725" s="3">
        <v>5.32</v>
      </c>
    </row>
    <row r="1726">
      <c r="A1726" s="3" t="s">
        <v>3429</v>
      </c>
      <c r="B1726" s="3" t="s">
        <v>69</v>
      </c>
      <c r="C1726" s="4">
        <v>19.0</v>
      </c>
      <c r="D1726" s="3" t="s">
        <v>41</v>
      </c>
      <c r="E1726" s="3" t="s">
        <v>59</v>
      </c>
      <c r="F1726" s="5">
        <v>7.09</v>
      </c>
      <c r="G1726" s="3">
        <v>2.0</v>
      </c>
      <c r="H1726" s="5">
        <v>70.38</v>
      </c>
      <c r="I1726" s="3" t="s">
        <v>164</v>
      </c>
      <c r="J1726" s="3">
        <f>IFERROR(__xludf.DUMMYFUNCTION("COUNTA(SPLIT(I1726,"",""))"),2.0)</f>
        <v>2</v>
      </c>
      <c r="K1726" s="3">
        <f>IFERROR(__xludf.DUMMYFUNCTION("IF(REGEXMATCH(I1726,""(?i)literary society""),1,0)"),1.0)</f>
        <v>1</v>
      </c>
      <c r="L1726" s="3">
        <f>IFERROR(__xludf.DUMMYFUNCTION("IF(REGEXMATCH(I1726,""(?i)robotics""),1,0)"),0.0)</f>
        <v>0</v>
      </c>
      <c r="M1726" s="3">
        <f>IFERROR(__xludf.DUMMYFUNCTION("IF(REGEXMATCH(I1726,""(?i)coding club""),1,0)"),0.0)</f>
        <v>0</v>
      </c>
      <c r="N1726" s="3">
        <f>IFERROR(__xludf.DUMMYFUNCTION("IF(REGEXMATCH(I1726,""(?i)entrepreneurship cell""),1,0)"),1.0)</f>
        <v>1</v>
      </c>
      <c r="O1726" s="3">
        <f>IFERROR(__xludf.DUMMYFUNCTION("IF(REGEXMATCH(I1726,""(?i)cultural club""),1,0)"),0.0)</f>
        <v>0</v>
      </c>
      <c r="P1726" s="3">
        <f>IFERROR(__xludf.DUMMYFUNCTION("IF(REGEXMATCH(I1726,""(?i)sports club""),1,0)"),0.0)</f>
        <v>0</v>
      </c>
      <c r="Q1726" s="3" t="s">
        <v>1294</v>
      </c>
      <c r="R1726" s="3">
        <f>IFERROR(__xludf.DUMMYFUNCTION("COUNTA(SPLIT(Q1726,"",""))"),3.0)</f>
        <v>3</v>
      </c>
      <c r="S1726" s="3">
        <f>IFERROR(__xludf.DUMMYFUNCTION("IF(REGEXMATCH(Q1726,""(?i)c\+\+""),1,0)"),0.0)</f>
        <v>0</v>
      </c>
      <c r="T1726" s="3">
        <f>IFERROR(__xludf.DUMMYFUNCTION("IF(REGEXMATCH(Q1726,""(?i)machine learning""),1,0)"),0.0)</f>
        <v>0</v>
      </c>
      <c r="U1726" s="3">
        <f>IFERROR(__xludf.DUMMYFUNCTION("IF(REGEXMATCH(Q1726,""(?i)python""),1,0)"),0.0)</f>
        <v>0</v>
      </c>
      <c r="V1726" s="3">
        <f>IFERROR(__xludf.DUMMYFUNCTION("IF(REGEXMATCH(Q1726,""(?i)java""),1,0)"),1.0)</f>
        <v>1</v>
      </c>
      <c r="W1726" s="3">
        <f>IFERROR(__xludf.DUMMYFUNCTION("IF(REGEXMATCH(Q1726,""(?i)sql""),1,0)"),1.0)</f>
        <v>1</v>
      </c>
      <c r="X1726" s="3">
        <f>IFERROR(__xludf.DUMMYFUNCTION("IF(REGEXMATCH(Q1726,""(?i)web development""),1,0)"),0.0)</f>
        <v>0</v>
      </c>
      <c r="Y1726" s="3">
        <f>IFERROR(__xludf.DUMMYFUNCTION("IF(REGEXMATCH(Q1726,""(?i)data science""),1,0)"),1.0)</f>
        <v>1</v>
      </c>
      <c r="Z1726" s="3" t="s">
        <v>55</v>
      </c>
      <c r="AA1726" s="3" t="s">
        <v>48</v>
      </c>
      <c r="AB1726" s="3" t="s">
        <v>47</v>
      </c>
      <c r="AC1726" s="3" t="s">
        <v>48</v>
      </c>
      <c r="AD1726" s="3">
        <v>0.0</v>
      </c>
      <c r="AE1726" s="3" t="s">
        <v>49</v>
      </c>
      <c r="AF1726" s="3">
        <v>7.92</v>
      </c>
      <c r="AG1726" s="3">
        <v>6.52</v>
      </c>
      <c r="AH1726" s="3">
        <v>8.01</v>
      </c>
      <c r="AI1726" s="3">
        <v>5.72</v>
      </c>
      <c r="AJ1726" s="3">
        <v>7.41</v>
      </c>
      <c r="AK1726" s="3">
        <v>6.2</v>
      </c>
      <c r="AL1726" s="3">
        <v>7.2</v>
      </c>
      <c r="AM1726" s="3">
        <v>7.77</v>
      </c>
    </row>
    <row r="1727">
      <c r="A1727" s="3" t="s">
        <v>3430</v>
      </c>
      <c r="B1727" s="3" t="s">
        <v>252</v>
      </c>
      <c r="C1727" s="4">
        <v>22.0</v>
      </c>
      <c r="D1727" s="3" t="s">
        <v>58</v>
      </c>
      <c r="E1727" s="3" t="s">
        <v>59</v>
      </c>
      <c r="F1727" s="5">
        <v>6.86</v>
      </c>
      <c r="G1727" s="3">
        <v>0.0</v>
      </c>
      <c r="H1727" s="5">
        <v>96.83</v>
      </c>
      <c r="I1727" s="3" t="s">
        <v>138</v>
      </c>
      <c r="J1727" s="3">
        <f>IFERROR(__xludf.DUMMYFUNCTION("COUNTA(SPLIT(I1727,"",""))"),3.0)</f>
        <v>3</v>
      </c>
      <c r="K1727" s="3">
        <f>IFERROR(__xludf.DUMMYFUNCTION("IF(REGEXMATCH(I1727,""(?i)literary society""),1,0)"),1.0)</f>
        <v>1</v>
      </c>
      <c r="L1727" s="3">
        <f>IFERROR(__xludf.DUMMYFUNCTION("IF(REGEXMATCH(I1727,""(?i)robotics""),1,0)"),1.0)</f>
        <v>1</v>
      </c>
      <c r="M1727" s="3">
        <f>IFERROR(__xludf.DUMMYFUNCTION("IF(REGEXMATCH(I1727,""(?i)coding club""),1,0)"),0.0)</f>
        <v>0</v>
      </c>
      <c r="N1727" s="3">
        <f>IFERROR(__xludf.DUMMYFUNCTION("IF(REGEXMATCH(I1727,""(?i)entrepreneurship cell""),1,0)"),0.0)</f>
        <v>0</v>
      </c>
      <c r="O1727" s="3">
        <f>IFERROR(__xludf.DUMMYFUNCTION("IF(REGEXMATCH(I1727,""(?i)cultural club""),1,0)"),0.0)</f>
        <v>0</v>
      </c>
      <c r="P1727" s="3">
        <f>IFERROR(__xludf.DUMMYFUNCTION("IF(REGEXMATCH(I1727,""(?i)sports club""),1,0)"),1.0)</f>
        <v>1</v>
      </c>
      <c r="Q1727" s="3" t="s">
        <v>3384</v>
      </c>
      <c r="R1727" s="3">
        <f>IFERROR(__xludf.DUMMYFUNCTION("COUNTA(SPLIT(Q1727,"",""))"),5.0)</f>
        <v>5</v>
      </c>
      <c r="S1727" s="3">
        <f>IFERROR(__xludf.DUMMYFUNCTION("IF(REGEXMATCH(Q1727,""(?i)c\+\+""),1,0)"),0.0)</f>
        <v>0</v>
      </c>
      <c r="T1727" s="3">
        <f>IFERROR(__xludf.DUMMYFUNCTION("IF(REGEXMATCH(Q1727,""(?i)machine learning""),1,0)"),1.0)</f>
        <v>1</v>
      </c>
      <c r="U1727" s="3">
        <f>IFERROR(__xludf.DUMMYFUNCTION("IF(REGEXMATCH(Q1727,""(?i)python""),1,0)"),1.0)</f>
        <v>1</v>
      </c>
      <c r="V1727" s="3">
        <f>IFERROR(__xludf.DUMMYFUNCTION("IF(REGEXMATCH(Q1727,""(?i)java""),1,0)"),1.0)</f>
        <v>1</v>
      </c>
      <c r="W1727" s="3">
        <f>IFERROR(__xludf.DUMMYFUNCTION("IF(REGEXMATCH(Q1727,""(?i)sql""),1,0)"),1.0)</f>
        <v>1</v>
      </c>
      <c r="X1727" s="3">
        <f>IFERROR(__xludf.DUMMYFUNCTION("IF(REGEXMATCH(Q1727,""(?i)web development""),1,0)"),1.0)</f>
        <v>1</v>
      </c>
      <c r="Y1727" s="3">
        <f>IFERROR(__xludf.DUMMYFUNCTION("IF(REGEXMATCH(Q1727,""(?i)data science""),1,0)"),0.0)</f>
        <v>0</v>
      </c>
      <c r="Z1727" s="3" t="s">
        <v>45</v>
      </c>
      <c r="AA1727" s="3" t="s">
        <v>98</v>
      </c>
      <c r="AB1727" s="3" t="s">
        <v>66</v>
      </c>
      <c r="AC1727" s="3" t="s">
        <v>98</v>
      </c>
      <c r="AD1727" s="3">
        <v>12.89</v>
      </c>
      <c r="AE1727" s="3" t="s">
        <v>106</v>
      </c>
      <c r="AF1727" s="3">
        <v>6.77</v>
      </c>
      <c r="AG1727" s="3">
        <v>8.44</v>
      </c>
      <c r="AH1727" s="3">
        <v>6.11</v>
      </c>
      <c r="AI1727" s="3">
        <v>5.48</v>
      </c>
      <c r="AJ1727" s="3">
        <v>7.44</v>
      </c>
      <c r="AK1727" s="3">
        <v>7.62</v>
      </c>
      <c r="AL1727" s="3">
        <v>6.41</v>
      </c>
      <c r="AM1727" s="3">
        <v>6.65</v>
      </c>
    </row>
    <row r="1728">
      <c r="A1728" s="3" t="s">
        <v>3431</v>
      </c>
      <c r="B1728" s="3" t="s">
        <v>3432</v>
      </c>
      <c r="C1728" s="4">
        <v>18.0</v>
      </c>
      <c r="D1728" s="3" t="s">
        <v>41</v>
      </c>
      <c r="E1728" s="3" t="s">
        <v>52</v>
      </c>
      <c r="F1728" s="5">
        <v>7.01</v>
      </c>
      <c r="G1728" s="3">
        <v>1.0</v>
      </c>
      <c r="H1728" s="5">
        <v>77.85</v>
      </c>
      <c r="I1728" s="3" t="s">
        <v>574</v>
      </c>
      <c r="J1728" s="3">
        <f>IFERROR(__xludf.DUMMYFUNCTION("COUNTA(SPLIT(I1728,"",""))"),3.0)</f>
        <v>3</v>
      </c>
      <c r="K1728" s="3">
        <f>IFERROR(__xludf.DUMMYFUNCTION("IF(REGEXMATCH(I1728,""(?i)literary society""),1,0)"),0.0)</f>
        <v>0</v>
      </c>
      <c r="L1728" s="3">
        <f>IFERROR(__xludf.DUMMYFUNCTION("IF(REGEXMATCH(I1728,""(?i)robotics""),1,0)"),0.0)</f>
        <v>0</v>
      </c>
      <c r="M1728" s="3">
        <f>IFERROR(__xludf.DUMMYFUNCTION("IF(REGEXMATCH(I1728,""(?i)coding club""),1,0)"),1.0)</f>
        <v>1</v>
      </c>
      <c r="N1728" s="3">
        <f>IFERROR(__xludf.DUMMYFUNCTION("IF(REGEXMATCH(I1728,""(?i)entrepreneurship cell""),1,0)"),1.0)</f>
        <v>1</v>
      </c>
      <c r="O1728" s="3">
        <f>IFERROR(__xludf.DUMMYFUNCTION("IF(REGEXMATCH(I1728,""(?i)cultural club""),1,0)"),0.0)</f>
        <v>0</v>
      </c>
      <c r="P1728" s="3">
        <f>IFERROR(__xludf.DUMMYFUNCTION("IF(REGEXMATCH(I1728,""(?i)sports club""),1,0)"),1.0)</f>
        <v>1</v>
      </c>
      <c r="Q1728" s="3" t="s">
        <v>844</v>
      </c>
      <c r="R1728" s="3">
        <f>IFERROR(__xludf.DUMMYFUNCTION("COUNTA(SPLIT(Q1728,"",""))"),3.0)</f>
        <v>3</v>
      </c>
      <c r="S1728" s="3">
        <f>IFERROR(__xludf.DUMMYFUNCTION("IF(REGEXMATCH(Q1728,""(?i)c\+\+""),1,0)"),0.0)</f>
        <v>0</v>
      </c>
      <c r="T1728" s="3">
        <f>IFERROR(__xludf.DUMMYFUNCTION("IF(REGEXMATCH(Q1728,""(?i)machine learning""),1,0)"),1.0)</f>
        <v>1</v>
      </c>
      <c r="U1728" s="3">
        <f>IFERROR(__xludf.DUMMYFUNCTION("IF(REGEXMATCH(Q1728,""(?i)python""),1,0)"),0.0)</f>
        <v>0</v>
      </c>
      <c r="V1728" s="3">
        <f>IFERROR(__xludf.DUMMYFUNCTION("IF(REGEXMATCH(Q1728,""(?i)java""),1,0)"),0.0)</f>
        <v>0</v>
      </c>
      <c r="W1728" s="3">
        <f>IFERROR(__xludf.DUMMYFUNCTION("IF(REGEXMATCH(Q1728,""(?i)sql""),1,0)"),0.0)</f>
        <v>0</v>
      </c>
      <c r="X1728" s="3">
        <f>IFERROR(__xludf.DUMMYFUNCTION("IF(REGEXMATCH(Q1728,""(?i)web development""),1,0)"),1.0)</f>
        <v>1</v>
      </c>
      <c r="Y1728" s="3">
        <f>IFERROR(__xludf.DUMMYFUNCTION("IF(REGEXMATCH(Q1728,""(?i)data science""),1,0)"),1.0)</f>
        <v>1</v>
      </c>
      <c r="Z1728" s="3" t="s">
        <v>55</v>
      </c>
      <c r="AA1728" s="3" t="s">
        <v>48</v>
      </c>
      <c r="AB1728" s="3" t="s">
        <v>66</v>
      </c>
      <c r="AC1728" s="3" t="s">
        <v>85</v>
      </c>
      <c r="AD1728" s="3">
        <v>15.36</v>
      </c>
      <c r="AE1728" s="3" t="s">
        <v>72</v>
      </c>
      <c r="AF1728" s="3">
        <v>7.15</v>
      </c>
      <c r="AG1728" s="3">
        <v>6.66</v>
      </c>
      <c r="AH1728" s="3">
        <v>6.98</v>
      </c>
      <c r="AI1728" s="3">
        <v>6.89</v>
      </c>
      <c r="AJ1728" s="3">
        <v>8.22</v>
      </c>
      <c r="AK1728" s="3">
        <v>5.92</v>
      </c>
      <c r="AL1728" s="3">
        <v>6.24</v>
      </c>
      <c r="AM1728" s="3">
        <v>8.04</v>
      </c>
    </row>
    <row r="1729">
      <c r="A1729" s="3" t="s">
        <v>3433</v>
      </c>
      <c r="B1729" s="3" t="s">
        <v>100</v>
      </c>
      <c r="C1729" s="4">
        <v>18.0</v>
      </c>
      <c r="D1729" s="3" t="s">
        <v>58</v>
      </c>
      <c r="E1729" s="3" t="s">
        <v>70</v>
      </c>
      <c r="F1729" s="5">
        <v>6.82</v>
      </c>
      <c r="G1729" s="3">
        <v>2.0</v>
      </c>
      <c r="H1729" s="5">
        <v>80.89</v>
      </c>
      <c r="I1729" s="3" t="s">
        <v>147</v>
      </c>
      <c r="J1729" s="3">
        <f>IFERROR(__xludf.DUMMYFUNCTION("COUNTA(SPLIT(I1729,"",""))"),3.0)</f>
        <v>3</v>
      </c>
      <c r="K1729" s="3">
        <f>IFERROR(__xludf.DUMMYFUNCTION("IF(REGEXMATCH(I1729,""(?i)literary society""),1,0)"),1.0)</f>
        <v>1</v>
      </c>
      <c r="L1729" s="3">
        <f>IFERROR(__xludf.DUMMYFUNCTION("IF(REGEXMATCH(I1729,""(?i)robotics""),1,0)"),0.0)</f>
        <v>0</v>
      </c>
      <c r="M1729" s="3">
        <f>IFERROR(__xludf.DUMMYFUNCTION("IF(REGEXMATCH(I1729,""(?i)coding club""),1,0)"),0.0)</f>
        <v>0</v>
      </c>
      <c r="N1729" s="3">
        <f>IFERROR(__xludf.DUMMYFUNCTION("IF(REGEXMATCH(I1729,""(?i)entrepreneurship cell""),1,0)"),0.0)</f>
        <v>0</v>
      </c>
      <c r="O1729" s="3">
        <f>IFERROR(__xludf.DUMMYFUNCTION("IF(REGEXMATCH(I1729,""(?i)cultural club""),1,0)"),1.0)</f>
        <v>1</v>
      </c>
      <c r="P1729" s="3">
        <f>IFERROR(__xludf.DUMMYFUNCTION("IF(REGEXMATCH(I1729,""(?i)sports club""),1,0)"),1.0)</f>
        <v>1</v>
      </c>
      <c r="Q1729" s="3" t="s">
        <v>1200</v>
      </c>
      <c r="R1729" s="3">
        <f>IFERROR(__xludf.DUMMYFUNCTION("COUNTA(SPLIT(Q1729,"",""))"),3.0)</f>
        <v>3</v>
      </c>
      <c r="S1729" s="3">
        <f>IFERROR(__xludf.DUMMYFUNCTION("IF(REGEXMATCH(Q1729,""(?i)c\+\+""),1,0)"),0.0)</f>
        <v>0</v>
      </c>
      <c r="T1729" s="3">
        <f>IFERROR(__xludf.DUMMYFUNCTION("IF(REGEXMATCH(Q1729,""(?i)machine learning""),1,0)"),0.0)</f>
        <v>0</v>
      </c>
      <c r="U1729" s="3">
        <f>IFERROR(__xludf.DUMMYFUNCTION("IF(REGEXMATCH(Q1729,""(?i)python""),1,0)"),1.0)</f>
        <v>1</v>
      </c>
      <c r="V1729" s="3">
        <f>IFERROR(__xludf.DUMMYFUNCTION("IF(REGEXMATCH(Q1729,""(?i)java""),1,0)"),1.0)</f>
        <v>1</v>
      </c>
      <c r="W1729" s="3">
        <f>IFERROR(__xludf.DUMMYFUNCTION("IF(REGEXMATCH(Q1729,""(?i)sql""),1,0)"),0.0)</f>
        <v>0</v>
      </c>
      <c r="X1729" s="3">
        <f>IFERROR(__xludf.DUMMYFUNCTION("IF(REGEXMATCH(Q1729,""(?i)web development""),1,0)"),0.0)</f>
        <v>0</v>
      </c>
      <c r="Y1729" s="3">
        <f>IFERROR(__xludf.DUMMYFUNCTION("IF(REGEXMATCH(Q1729,""(?i)data science""),1,0)"),1.0)</f>
        <v>1</v>
      </c>
      <c r="Z1729" s="3" t="s">
        <v>55</v>
      </c>
      <c r="AA1729" s="3" t="s">
        <v>48</v>
      </c>
      <c r="AB1729" s="3" t="s">
        <v>47</v>
      </c>
      <c r="AC1729" s="3" t="s">
        <v>48</v>
      </c>
      <c r="AD1729" s="3">
        <v>0.0</v>
      </c>
      <c r="AE1729" s="3" t="s">
        <v>49</v>
      </c>
      <c r="AF1729" s="3">
        <v>8.03</v>
      </c>
      <c r="AG1729" s="3">
        <v>7.9</v>
      </c>
      <c r="AH1729" s="3">
        <v>5.97</v>
      </c>
      <c r="AI1729" s="3">
        <v>5.69</v>
      </c>
      <c r="AJ1729" s="3">
        <v>6.35</v>
      </c>
      <c r="AK1729" s="3">
        <v>6.86</v>
      </c>
      <c r="AL1729" s="3">
        <v>6.59</v>
      </c>
      <c r="AM1729" s="3">
        <v>7.16</v>
      </c>
    </row>
    <row r="1730">
      <c r="A1730" s="3" t="s">
        <v>3434</v>
      </c>
      <c r="B1730" s="3" t="s">
        <v>3435</v>
      </c>
      <c r="C1730" s="4">
        <v>21.0</v>
      </c>
      <c r="D1730" s="3" t="s">
        <v>41</v>
      </c>
      <c r="E1730" s="3" t="s">
        <v>70</v>
      </c>
      <c r="F1730" s="5">
        <v>7.02</v>
      </c>
      <c r="G1730" s="3">
        <v>0.0</v>
      </c>
      <c r="H1730" s="5">
        <v>84.85</v>
      </c>
      <c r="I1730" s="3" t="s">
        <v>12</v>
      </c>
      <c r="J1730" s="3">
        <f>IFERROR(__xludf.DUMMYFUNCTION("COUNTA(SPLIT(I1730,"",""))"),1.0)</f>
        <v>1</v>
      </c>
      <c r="K1730" s="3">
        <f>IFERROR(__xludf.DUMMYFUNCTION("IF(REGEXMATCH(I1730,""(?i)literary society""),1,0)"),0.0)</f>
        <v>0</v>
      </c>
      <c r="L1730" s="3">
        <f>IFERROR(__xludf.DUMMYFUNCTION("IF(REGEXMATCH(I1730,""(?i)robotics""),1,0)"),0.0)</f>
        <v>0</v>
      </c>
      <c r="M1730" s="3">
        <f>IFERROR(__xludf.DUMMYFUNCTION("IF(REGEXMATCH(I1730,""(?i)coding club""),1,0)"),1.0)</f>
        <v>1</v>
      </c>
      <c r="N1730" s="3">
        <f>IFERROR(__xludf.DUMMYFUNCTION("IF(REGEXMATCH(I1730,""(?i)entrepreneurship cell""),1,0)"),0.0)</f>
        <v>0</v>
      </c>
      <c r="O1730" s="3">
        <f>IFERROR(__xludf.DUMMYFUNCTION("IF(REGEXMATCH(I1730,""(?i)cultural club""),1,0)"),0.0)</f>
        <v>0</v>
      </c>
      <c r="P1730" s="3">
        <f>IFERROR(__xludf.DUMMYFUNCTION("IF(REGEXMATCH(I1730,""(?i)sports club""),1,0)"),0.0)</f>
        <v>0</v>
      </c>
      <c r="Q1730" s="3" t="s">
        <v>2136</v>
      </c>
      <c r="R1730" s="3">
        <f>IFERROR(__xludf.DUMMYFUNCTION("COUNTA(SPLIT(Q1730,"",""))"),4.0)</f>
        <v>4</v>
      </c>
      <c r="S1730" s="3">
        <f>IFERROR(__xludf.DUMMYFUNCTION("IF(REGEXMATCH(Q1730,""(?i)c\+\+""),1,0)"),1.0)</f>
        <v>1</v>
      </c>
      <c r="T1730" s="3">
        <f>IFERROR(__xludf.DUMMYFUNCTION("IF(REGEXMATCH(Q1730,""(?i)machine learning""),1,0)"),1.0)</f>
        <v>1</v>
      </c>
      <c r="U1730" s="3">
        <f>IFERROR(__xludf.DUMMYFUNCTION("IF(REGEXMATCH(Q1730,""(?i)python""),1,0)"),1.0)</f>
        <v>1</v>
      </c>
      <c r="V1730" s="3">
        <f>IFERROR(__xludf.DUMMYFUNCTION("IF(REGEXMATCH(Q1730,""(?i)java""),1,0)"),0.0)</f>
        <v>0</v>
      </c>
      <c r="W1730" s="3">
        <f>IFERROR(__xludf.DUMMYFUNCTION("IF(REGEXMATCH(Q1730,""(?i)sql""),1,0)"),0.0)</f>
        <v>0</v>
      </c>
      <c r="X1730" s="3">
        <f>IFERROR(__xludf.DUMMYFUNCTION("IF(REGEXMATCH(Q1730,""(?i)web development""),1,0)"),1.0)</f>
        <v>1</v>
      </c>
      <c r="Y1730" s="3">
        <f>IFERROR(__xludf.DUMMYFUNCTION("IF(REGEXMATCH(Q1730,""(?i)data science""),1,0)"),0.0)</f>
        <v>0</v>
      </c>
      <c r="Z1730" s="3" t="s">
        <v>45</v>
      </c>
      <c r="AA1730" s="3" t="s">
        <v>98</v>
      </c>
      <c r="AB1730" s="3" t="s">
        <v>47</v>
      </c>
      <c r="AC1730" s="3" t="s">
        <v>48</v>
      </c>
      <c r="AD1730" s="3">
        <v>0.0</v>
      </c>
      <c r="AE1730" s="3" t="s">
        <v>49</v>
      </c>
      <c r="AF1730" s="3">
        <v>6.4</v>
      </c>
      <c r="AG1730" s="3">
        <v>6.24</v>
      </c>
      <c r="AH1730" s="3">
        <v>6.93</v>
      </c>
      <c r="AI1730" s="3">
        <v>8.2</v>
      </c>
      <c r="AJ1730" s="3">
        <v>5.68</v>
      </c>
      <c r="AK1730" s="3">
        <v>7.01</v>
      </c>
      <c r="AL1730" s="3">
        <v>7.73</v>
      </c>
      <c r="AM1730" s="3">
        <v>7.93</v>
      </c>
    </row>
    <row r="1731">
      <c r="A1731" s="3" t="s">
        <v>3436</v>
      </c>
      <c r="B1731" s="3" t="s">
        <v>190</v>
      </c>
      <c r="C1731" s="4">
        <v>20.0</v>
      </c>
      <c r="D1731" s="3" t="s">
        <v>58</v>
      </c>
      <c r="E1731" s="3" t="s">
        <v>42</v>
      </c>
      <c r="F1731" s="5">
        <v>7.74</v>
      </c>
      <c r="G1731" s="3">
        <v>3.0</v>
      </c>
      <c r="H1731" s="5">
        <v>86.8</v>
      </c>
      <c r="I1731" s="3" t="s">
        <v>14</v>
      </c>
      <c r="J1731" s="3">
        <f>IFERROR(__xludf.DUMMYFUNCTION("COUNTA(SPLIT(I1731,"",""))"),1.0)</f>
        <v>1</v>
      </c>
      <c r="K1731" s="3">
        <f>IFERROR(__xludf.DUMMYFUNCTION("IF(REGEXMATCH(I1731,""(?i)literary society""),1,0)"),0.0)</f>
        <v>0</v>
      </c>
      <c r="L1731" s="3">
        <f>IFERROR(__xludf.DUMMYFUNCTION("IF(REGEXMATCH(I1731,""(?i)robotics""),1,0)"),0.0)</f>
        <v>0</v>
      </c>
      <c r="M1731" s="3">
        <f>IFERROR(__xludf.DUMMYFUNCTION("IF(REGEXMATCH(I1731,""(?i)coding club""),1,0)"),0.0)</f>
        <v>0</v>
      </c>
      <c r="N1731" s="3">
        <f>IFERROR(__xludf.DUMMYFUNCTION("IF(REGEXMATCH(I1731,""(?i)entrepreneurship cell""),1,0)"),0.0)</f>
        <v>0</v>
      </c>
      <c r="O1731" s="3">
        <f>IFERROR(__xludf.DUMMYFUNCTION("IF(REGEXMATCH(I1731,""(?i)cultural club""),1,0)"),1.0)</f>
        <v>1</v>
      </c>
      <c r="P1731" s="3">
        <f>IFERROR(__xludf.DUMMYFUNCTION("IF(REGEXMATCH(I1731,""(?i)sports club""),1,0)"),0.0)</f>
        <v>0</v>
      </c>
      <c r="Q1731" s="3" t="s">
        <v>319</v>
      </c>
      <c r="R1731" s="3">
        <f>IFERROR(__xludf.DUMMYFUNCTION("COUNTA(SPLIT(Q1731,"",""))"),4.0)</f>
        <v>4</v>
      </c>
      <c r="S1731" s="3">
        <f>IFERROR(__xludf.DUMMYFUNCTION("IF(REGEXMATCH(Q1731,""(?i)c\+\+""),1,0)"),1.0)</f>
        <v>1</v>
      </c>
      <c r="T1731" s="3">
        <f>IFERROR(__xludf.DUMMYFUNCTION("IF(REGEXMATCH(Q1731,""(?i)machine learning""),1,0)"),0.0)</f>
        <v>0</v>
      </c>
      <c r="U1731" s="3">
        <f>IFERROR(__xludf.DUMMYFUNCTION("IF(REGEXMATCH(Q1731,""(?i)python""),1,0)"),1.0)</f>
        <v>1</v>
      </c>
      <c r="V1731" s="3">
        <f>IFERROR(__xludf.DUMMYFUNCTION("IF(REGEXMATCH(Q1731,""(?i)java""),1,0)"),0.0)</f>
        <v>0</v>
      </c>
      <c r="W1731" s="3">
        <f>IFERROR(__xludf.DUMMYFUNCTION("IF(REGEXMATCH(Q1731,""(?i)sql""),1,0)"),1.0)</f>
        <v>1</v>
      </c>
      <c r="X1731" s="3">
        <f>IFERROR(__xludf.DUMMYFUNCTION("IF(REGEXMATCH(Q1731,""(?i)web development""),1,0)"),1.0)</f>
        <v>1</v>
      </c>
      <c r="Y1731" s="3">
        <f>IFERROR(__xludf.DUMMYFUNCTION("IF(REGEXMATCH(Q1731,""(?i)data science""),1,0)"),0.0)</f>
        <v>0</v>
      </c>
      <c r="Z1731" s="3" t="s">
        <v>55</v>
      </c>
      <c r="AA1731" s="3" t="s">
        <v>48</v>
      </c>
      <c r="AB1731" s="3" t="s">
        <v>47</v>
      </c>
      <c r="AC1731" s="3" t="s">
        <v>48</v>
      </c>
      <c r="AD1731" s="3">
        <v>0.0</v>
      </c>
      <c r="AE1731" s="3" t="s">
        <v>49</v>
      </c>
      <c r="AF1731" s="3">
        <v>7.22</v>
      </c>
      <c r="AG1731" s="3">
        <v>8.95</v>
      </c>
      <c r="AH1731" s="3">
        <v>7.69</v>
      </c>
      <c r="AI1731" s="3">
        <v>8.29</v>
      </c>
      <c r="AJ1731" s="3">
        <v>7.8</v>
      </c>
      <c r="AK1731" s="3">
        <v>7.93</v>
      </c>
      <c r="AL1731" s="3">
        <v>7.04</v>
      </c>
      <c r="AM1731" s="3">
        <v>7.01</v>
      </c>
    </row>
    <row r="1732">
      <c r="A1732" s="3" t="s">
        <v>3437</v>
      </c>
      <c r="B1732" s="3" t="s">
        <v>3438</v>
      </c>
      <c r="C1732" s="4">
        <v>18.0</v>
      </c>
      <c r="D1732" s="3" t="s">
        <v>58</v>
      </c>
      <c r="E1732" s="3" t="s">
        <v>70</v>
      </c>
      <c r="F1732" s="5">
        <v>7.24</v>
      </c>
      <c r="G1732" s="3">
        <v>0.0</v>
      </c>
      <c r="H1732" s="5">
        <v>88.56</v>
      </c>
      <c r="I1732" s="3" t="s">
        <v>391</v>
      </c>
      <c r="J1732" s="3">
        <f>IFERROR(__xludf.DUMMYFUNCTION("COUNTA(SPLIT(I1732,"",""))"),2.0)</f>
        <v>2</v>
      </c>
      <c r="K1732" s="3">
        <f>IFERROR(__xludf.DUMMYFUNCTION("IF(REGEXMATCH(I1732,""(?i)literary society""),1,0)"),1.0)</f>
        <v>1</v>
      </c>
      <c r="L1732" s="3">
        <f>IFERROR(__xludf.DUMMYFUNCTION("IF(REGEXMATCH(I1732,""(?i)robotics""),1,0)"),0.0)</f>
        <v>0</v>
      </c>
      <c r="M1732" s="3">
        <f>IFERROR(__xludf.DUMMYFUNCTION("IF(REGEXMATCH(I1732,""(?i)coding club""),1,0)"),0.0)</f>
        <v>0</v>
      </c>
      <c r="N1732" s="3">
        <f>IFERROR(__xludf.DUMMYFUNCTION("IF(REGEXMATCH(I1732,""(?i)entrepreneurship cell""),1,0)"),0.0)</f>
        <v>0</v>
      </c>
      <c r="O1732" s="3">
        <f>IFERROR(__xludf.DUMMYFUNCTION("IF(REGEXMATCH(I1732,""(?i)cultural club""),1,0)"),0.0)</f>
        <v>0</v>
      </c>
      <c r="P1732" s="3">
        <f>IFERROR(__xludf.DUMMYFUNCTION("IF(REGEXMATCH(I1732,""(?i)sports club""),1,0)"),1.0)</f>
        <v>1</v>
      </c>
      <c r="Q1732" s="3" t="s">
        <v>3439</v>
      </c>
      <c r="R1732" s="3">
        <f>IFERROR(__xludf.DUMMYFUNCTION("COUNTA(SPLIT(Q1732,"",""))"),3.0)</f>
        <v>3</v>
      </c>
      <c r="S1732" s="3">
        <f>IFERROR(__xludf.DUMMYFUNCTION("IF(REGEXMATCH(Q1732,""(?i)c\+\+""),1,0)"),1.0)</f>
        <v>1</v>
      </c>
      <c r="T1732" s="3">
        <f>IFERROR(__xludf.DUMMYFUNCTION("IF(REGEXMATCH(Q1732,""(?i)machine learning""),1,0)"),0.0)</f>
        <v>0</v>
      </c>
      <c r="U1732" s="3">
        <f>IFERROR(__xludf.DUMMYFUNCTION("IF(REGEXMATCH(Q1732,""(?i)python""),1,0)"),1.0)</f>
        <v>1</v>
      </c>
      <c r="V1732" s="3">
        <f>IFERROR(__xludf.DUMMYFUNCTION("IF(REGEXMATCH(Q1732,""(?i)java""),1,0)"),0.0)</f>
        <v>0</v>
      </c>
      <c r="W1732" s="3">
        <f>IFERROR(__xludf.DUMMYFUNCTION("IF(REGEXMATCH(Q1732,""(?i)sql""),1,0)"),1.0)</f>
        <v>1</v>
      </c>
      <c r="X1732" s="3">
        <f>IFERROR(__xludf.DUMMYFUNCTION("IF(REGEXMATCH(Q1732,""(?i)web development""),1,0)"),0.0)</f>
        <v>0</v>
      </c>
      <c r="Y1732" s="3">
        <f>IFERROR(__xludf.DUMMYFUNCTION("IF(REGEXMATCH(Q1732,""(?i)data science""),1,0)"),0.0)</f>
        <v>0</v>
      </c>
      <c r="Z1732" s="3" t="s">
        <v>45</v>
      </c>
      <c r="AA1732" s="3" t="s">
        <v>46</v>
      </c>
      <c r="AB1732" s="3" t="s">
        <v>47</v>
      </c>
      <c r="AC1732" s="3" t="s">
        <v>48</v>
      </c>
      <c r="AD1732" s="3">
        <v>0.0</v>
      </c>
      <c r="AE1732" s="3" t="s">
        <v>49</v>
      </c>
      <c r="AF1732" s="3">
        <v>5.39</v>
      </c>
      <c r="AG1732" s="3">
        <v>6.56</v>
      </c>
      <c r="AH1732" s="3">
        <v>8.68</v>
      </c>
      <c r="AI1732" s="3">
        <v>6.51</v>
      </c>
      <c r="AJ1732" s="3">
        <v>7.02</v>
      </c>
      <c r="AK1732" s="3">
        <v>6.91</v>
      </c>
      <c r="AL1732" s="3">
        <v>8.57</v>
      </c>
      <c r="AM1732" s="3">
        <v>8.29</v>
      </c>
    </row>
    <row r="1733">
      <c r="A1733" s="3" t="s">
        <v>3440</v>
      </c>
      <c r="B1733" s="3" t="s">
        <v>3441</v>
      </c>
      <c r="C1733" s="4">
        <v>22.0</v>
      </c>
      <c r="D1733" s="3" t="s">
        <v>58</v>
      </c>
      <c r="E1733" s="3" t="s">
        <v>42</v>
      </c>
      <c r="F1733" s="5">
        <v>7.63</v>
      </c>
      <c r="G1733" s="3">
        <v>1.0</v>
      </c>
      <c r="H1733" s="5">
        <v>89.85</v>
      </c>
      <c r="I1733" s="3" t="s">
        <v>1345</v>
      </c>
      <c r="J1733" s="3">
        <f>IFERROR(__xludf.DUMMYFUNCTION("COUNTA(SPLIT(I1733,"",""))"),3.0)</f>
        <v>3</v>
      </c>
      <c r="K1733" s="3">
        <f>IFERROR(__xludf.DUMMYFUNCTION("IF(REGEXMATCH(I1733,""(?i)literary society""),1,0)"),1.0)</f>
        <v>1</v>
      </c>
      <c r="L1733" s="3">
        <f>IFERROR(__xludf.DUMMYFUNCTION("IF(REGEXMATCH(I1733,""(?i)robotics""),1,0)"),0.0)</f>
        <v>0</v>
      </c>
      <c r="M1733" s="3">
        <f>IFERROR(__xludf.DUMMYFUNCTION("IF(REGEXMATCH(I1733,""(?i)coding club""),1,0)"),0.0)</f>
        <v>0</v>
      </c>
      <c r="N1733" s="3">
        <f>IFERROR(__xludf.DUMMYFUNCTION("IF(REGEXMATCH(I1733,""(?i)entrepreneurship cell""),1,0)"),1.0)</f>
        <v>1</v>
      </c>
      <c r="O1733" s="3">
        <f>IFERROR(__xludf.DUMMYFUNCTION("IF(REGEXMATCH(I1733,""(?i)cultural club""),1,0)"),1.0)</f>
        <v>1</v>
      </c>
      <c r="P1733" s="3">
        <f>IFERROR(__xludf.DUMMYFUNCTION("IF(REGEXMATCH(I1733,""(?i)sports club""),1,0)"),0.0)</f>
        <v>0</v>
      </c>
      <c r="Q1733" s="3" t="s">
        <v>1307</v>
      </c>
      <c r="R1733" s="3">
        <f>IFERROR(__xludf.DUMMYFUNCTION("COUNTA(SPLIT(Q1733,"",""))"),2.0)</f>
        <v>2</v>
      </c>
      <c r="S1733" s="3">
        <f>IFERROR(__xludf.DUMMYFUNCTION("IF(REGEXMATCH(Q1733,""(?i)c\+\+""),1,0)"),0.0)</f>
        <v>0</v>
      </c>
      <c r="T1733" s="3">
        <f>IFERROR(__xludf.DUMMYFUNCTION("IF(REGEXMATCH(Q1733,""(?i)machine learning""),1,0)"),0.0)</f>
        <v>0</v>
      </c>
      <c r="U1733" s="3">
        <f>IFERROR(__xludf.DUMMYFUNCTION("IF(REGEXMATCH(Q1733,""(?i)python""),1,0)"),0.0)</f>
        <v>0</v>
      </c>
      <c r="V1733" s="3">
        <f>IFERROR(__xludf.DUMMYFUNCTION("IF(REGEXMATCH(Q1733,""(?i)java""),1,0)"),0.0)</f>
        <v>0</v>
      </c>
      <c r="W1733" s="3">
        <f>IFERROR(__xludf.DUMMYFUNCTION("IF(REGEXMATCH(Q1733,""(?i)sql""),1,0)"),1.0)</f>
        <v>1</v>
      </c>
      <c r="X1733" s="3">
        <f>IFERROR(__xludf.DUMMYFUNCTION("IF(REGEXMATCH(Q1733,""(?i)web development""),1,0)"),0.0)</f>
        <v>0</v>
      </c>
      <c r="Y1733" s="3">
        <f>IFERROR(__xludf.DUMMYFUNCTION("IF(REGEXMATCH(Q1733,""(?i)data science""),1,0)"),1.0)</f>
        <v>1</v>
      </c>
      <c r="Z1733" s="3" t="s">
        <v>55</v>
      </c>
      <c r="AA1733" s="3" t="s">
        <v>48</v>
      </c>
      <c r="AB1733" s="3" t="s">
        <v>47</v>
      </c>
      <c r="AC1733" s="3" t="s">
        <v>48</v>
      </c>
      <c r="AD1733" s="3">
        <v>0.0</v>
      </c>
      <c r="AE1733" s="3" t="s">
        <v>49</v>
      </c>
      <c r="AF1733" s="3">
        <v>9.09</v>
      </c>
      <c r="AG1733" s="3">
        <v>6.57</v>
      </c>
      <c r="AH1733" s="3">
        <v>6.77</v>
      </c>
      <c r="AI1733" s="3">
        <v>7.86</v>
      </c>
      <c r="AJ1733" s="3">
        <v>6.91</v>
      </c>
      <c r="AK1733" s="3">
        <v>7.49</v>
      </c>
      <c r="AL1733" s="3">
        <v>8.57</v>
      </c>
      <c r="AM1733" s="3">
        <v>7.76</v>
      </c>
    </row>
    <row r="1734">
      <c r="A1734" s="3" t="s">
        <v>3442</v>
      </c>
      <c r="B1734" s="3" t="s">
        <v>3443</v>
      </c>
      <c r="C1734" s="4">
        <v>20.0</v>
      </c>
      <c r="D1734" s="3" t="s">
        <v>41</v>
      </c>
      <c r="E1734" s="3" t="s">
        <v>92</v>
      </c>
      <c r="F1734" s="5">
        <v>6.99</v>
      </c>
      <c r="G1734" s="3">
        <v>1.0</v>
      </c>
      <c r="H1734" s="5">
        <v>60.53</v>
      </c>
      <c r="I1734" s="3" t="s">
        <v>11</v>
      </c>
      <c r="J1734" s="3">
        <f>IFERROR(__xludf.DUMMYFUNCTION("COUNTA(SPLIT(I1734,"",""))"),1.0)</f>
        <v>1</v>
      </c>
      <c r="K1734" s="3">
        <f>IFERROR(__xludf.DUMMYFUNCTION("IF(REGEXMATCH(I1734,""(?i)literary society""),1,0)"),0.0)</f>
        <v>0</v>
      </c>
      <c r="L1734" s="3">
        <f>IFERROR(__xludf.DUMMYFUNCTION("IF(REGEXMATCH(I1734,""(?i)robotics""),1,0)"),1.0)</f>
        <v>1</v>
      </c>
      <c r="M1734" s="3">
        <f>IFERROR(__xludf.DUMMYFUNCTION("IF(REGEXMATCH(I1734,""(?i)coding club""),1,0)"),0.0)</f>
        <v>0</v>
      </c>
      <c r="N1734" s="3">
        <f>IFERROR(__xludf.DUMMYFUNCTION("IF(REGEXMATCH(I1734,""(?i)entrepreneurship cell""),1,0)"),0.0)</f>
        <v>0</v>
      </c>
      <c r="O1734" s="3">
        <f>IFERROR(__xludf.DUMMYFUNCTION("IF(REGEXMATCH(I1734,""(?i)cultural club""),1,0)"),0.0)</f>
        <v>0</v>
      </c>
      <c r="P1734" s="3">
        <f>IFERROR(__xludf.DUMMYFUNCTION("IF(REGEXMATCH(I1734,""(?i)sports club""),1,0)"),0.0)</f>
        <v>0</v>
      </c>
      <c r="Q1734" s="3" t="s">
        <v>1777</v>
      </c>
      <c r="R1734" s="3">
        <f>IFERROR(__xludf.DUMMYFUNCTION("COUNTA(SPLIT(Q1734,"",""))"),3.0)</f>
        <v>3</v>
      </c>
      <c r="S1734" s="3">
        <f>IFERROR(__xludf.DUMMYFUNCTION("IF(REGEXMATCH(Q1734,""(?i)c\+\+""),1,0)"),0.0)</f>
        <v>0</v>
      </c>
      <c r="T1734" s="3">
        <f>IFERROR(__xludf.DUMMYFUNCTION("IF(REGEXMATCH(Q1734,""(?i)machine learning""),1,0)"),1.0)</f>
        <v>1</v>
      </c>
      <c r="U1734" s="3">
        <f>IFERROR(__xludf.DUMMYFUNCTION("IF(REGEXMATCH(Q1734,""(?i)python""),1,0)"),1.0)</f>
        <v>1</v>
      </c>
      <c r="V1734" s="3">
        <f>IFERROR(__xludf.DUMMYFUNCTION("IF(REGEXMATCH(Q1734,""(?i)java""),1,0)"),0.0)</f>
        <v>0</v>
      </c>
      <c r="W1734" s="3">
        <f>IFERROR(__xludf.DUMMYFUNCTION("IF(REGEXMATCH(Q1734,""(?i)sql""),1,0)"),0.0)</f>
        <v>0</v>
      </c>
      <c r="X1734" s="3">
        <f>IFERROR(__xludf.DUMMYFUNCTION("IF(REGEXMATCH(Q1734,""(?i)web development""),1,0)"),0.0)</f>
        <v>0</v>
      </c>
      <c r="Y1734" s="3">
        <f>IFERROR(__xludf.DUMMYFUNCTION("IF(REGEXMATCH(Q1734,""(?i)data science""),1,0)"),1.0)</f>
        <v>1</v>
      </c>
      <c r="Z1734" s="3" t="s">
        <v>45</v>
      </c>
      <c r="AA1734" s="3" t="s">
        <v>72</v>
      </c>
      <c r="AB1734" s="3" t="s">
        <v>47</v>
      </c>
      <c r="AC1734" s="3" t="s">
        <v>48</v>
      </c>
      <c r="AD1734" s="3">
        <v>0.0</v>
      </c>
      <c r="AE1734" s="3" t="s">
        <v>49</v>
      </c>
      <c r="AF1734" s="3">
        <v>6.47</v>
      </c>
      <c r="AG1734" s="3">
        <v>6.88</v>
      </c>
      <c r="AH1734" s="3">
        <v>7.22</v>
      </c>
      <c r="AI1734" s="3">
        <v>6.23</v>
      </c>
      <c r="AJ1734" s="3">
        <v>7.14</v>
      </c>
      <c r="AK1734" s="3">
        <v>6.97</v>
      </c>
      <c r="AL1734" s="3">
        <v>8.13</v>
      </c>
      <c r="AM1734" s="3">
        <v>6.9</v>
      </c>
    </row>
    <row r="1735">
      <c r="A1735" s="3" t="s">
        <v>3444</v>
      </c>
      <c r="B1735" s="3" t="s">
        <v>3445</v>
      </c>
      <c r="C1735" s="4">
        <v>19.0</v>
      </c>
      <c r="D1735" s="3" t="s">
        <v>41</v>
      </c>
      <c r="E1735" s="3" t="s">
        <v>42</v>
      </c>
      <c r="F1735" s="5">
        <v>6.35</v>
      </c>
      <c r="G1735" s="3">
        <v>1.0</v>
      </c>
      <c r="H1735" s="5">
        <v>98.47</v>
      </c>
      <c r="I1735" s="3" t="s">
        <v>350</v>
      </c>
      <c r="J1735" s="3">
        <f>IFERROR(__xludf.DUMMYFUNCTION("COUNTA(SPLIT(I1735,"",""))"),3.0)</f>
        <v>3</v>
      </c>
      <c r="K1735" s="3">
        <f>IFERROR(__xludf.DUMMYFUNCTION("IF(REGEXMATCH(I1735,""(?i)literary society""),1,0)"),1.0)</f>
        <v>1</v>
      </c>
      <c r="L1735" s="3">
        <f>IFERROR(__xludf.DUMMYFUNCTION("IF(REGEXMATCH(I1735,""(?i)robotics""),1,0)"),0.0)</f>
        <v>0</v>
      </c>
      <c r="M1735" s="3">
        <f>IFERROR(__xludf.DUMMYFUNCTION("IF(REGEXMATCH(I1735,""(?i)coding club""),1,0)"),1.0)</f>
        <v>1</v>
      </c>
      <c r="N1735" s="3">
        <f>IFERROR(__xludf.DUMMYFUNCTION("IF(REGEXMATCH(I1735,""(?i)entrepreneurship cell""),1,0)"),0.0)</f>
        <v>0</v>
      </c>
      <c r="O1735" s="3">
        <f>IFERROR(__xludf.DUMMYFUNCTION("IF(REGEXMATCH(I1735,""(?i)cultural club""),1,0)"),0.0)</f>
        <v>0</v>
      </c>
      <c r="P1735" s="3">
        <f>IFERROR(__xludf.DUMMYFUNCTION("IF(REGEXMATCH(I1735,""(?i)sports club""),1,0)"),1.0)</f>
        <v>1</v>
      </c>
      <c r="Q1735" s="3" t="s">
        <v>3446</v>
      </c>
      <c r="R1735" s="3">
        <f>IFERROR(__xludf.DUMMYFUNCTION("COUNTA(SPLIT(Q1735,"",""))"),5.0)</f>
        <v>5</v>
      </c>
      <c r="S1735" s="3">
        <f>IFERROR(__xludf.DUMMYFUNCTION("IF(REGEXMATCH(Q1735,""(?i)c\+\+""),1,0)"),1.0)</f>
        <v>1</v>
      </c>
      <c r="T1735" s="3">
        <f>IFERROR(__xludf.DUMMYFUNCTION("IF(REGEXMATCH(Q1735,""(?i)machine learning""),1,0)"),0.0)</f>
        <v>0</v>
      </c>
      <c r="U1735" s="3">
        <f>IFERROR(__xludf.DUMMYFUNCTION("IF(REGEXMATCH(Q1735,""(?i)python""),1,0)"),0.0)</f>
        <v>0</v>
      </c>
      <c r="V1735" s="3">
        <f>IFERROR(__xludf.DUMMYFUNCTION("IF(REGEXMATCH(Q1735,""(?i)java""),1,0)"),1.0)</f>
        <v>1</v>
      </c>
      <c r="W1735" s="3">
        <f>IFERROR(__xludf.DUMMYFUNCTION("IF(REGEXMATCH(Q1735,""(?i)sql""),1,0)"),1.0)</f>
        <v>1</v>
      </c>
      <c r="X1735" s="3">
        <f>IFERROR(__xludf.DUMMYFUNCTION("IF(REGEXMATCH(Q1735,""(?i)web development""),1,0)"),1.0)</f>
        <v>1</v>
      </c>
      <c r="Y1735" s="3">
        <f>IFERROR(__xludf.DUMMYFUNCTION("IF(REGEXMATCH(Q1735,""(?i)data science""),1,0)"),1.0)</f>
        <v>1</v>
      </c>
      <c r="Z1735" s="3" t="s">
        <v>45</v>
      </c>
      <c r="AA1735" s="3" t="s">
        <v>85</v>
      </c>
      <c r="AB1735" s="3" t="s">
        <v>66</v>
      </c>
      <c r="AC1735" s="3" t="s">
        <v>61</v>
      </c>
      <c r="AD1735" s="3">
        <v>13.79</v>
      </c>
      <c r="AE1735" s="3" t="s">
        <v>72</v>
      </c>
      <c r="AF1735" s="3">
        <v>5.9</v>
      </c>
      <c r="AG1735" s="3">
        <v>7.73</v>
      </c>
      <c r="AH1735" s="3">
        <v>5.64</v>
      </c>
      <c r="AI1735" s="3">
        <v>6.81</v>
      </c>
      <c r="AJ1735" s="3">
        <v>6.86</v>
      </c>
      <c r="AK1735" s="3">
        <v>6.47</v>
      </c>
      <c r="AL1735" s="3">
        <v>5.05</v>
      </c>
      <c r="AM1735" s="3">
        <v>6.37</v>
      </c>
    </row>
    <row r="1736">
      <c r="A1736" s="3" t="s">
        <v>3447</v>
      </c>
      <c r="B1736" s="3" t="s">
        <v>3448</v>
      </c>
      <c r="C1736" s="4">
        <v>22.0</v>
      </c>
      <c r="D1736" s="3" t="s">
        <v>58</v>
      </c>
      <c r="E1736" s="3" t="s">
        <v>92</v>
      </c>
      <c r="F1736" s="5">
        <v>7.34</v>
      </c>
      <c r="G1736" s="3">
        <v>0.0</v>
      </c>
      <c r="H1736" s="5">
        <v>72.14</v>
      </c>
      <c r="I1736" s="3" t="s">
        <v>808</v>
      </c>
      <c r="J1736" s="3">
        <f>IFERROR(__xludf.DUMMYFUNCTION("COUNTA(SPLIT(I1736,"",""))"),3.0)</f>
        <v>3</v>
      </c>
      <c r="K1736" s="3">
        <f>IFERROR(__xludf.DUMMYFUNCTION("IF(REGEXMATCH(I1736,""(?i)literary society""),1,0)"),1.0)</f>
        <v>1</v>
      </c>
      <c r="L1736" s="3">
        <f>IFERROR(__xludf.DUMMYFUNCTION("IF(REGEXMATCH(I1736,""(?i)robotics""),1,0)"),1.0)</f>
        <v>1</v>
      </c>
      <c r="M1736" s="3">
        <f>IFERROR(__xludf.DUMMYFUNCTION("IF(REGEXMATCH(I1736,""(?i)coding club""),1,0)"),1.0)</f>
        <v>1</v>
      </c>
      <c r="N1736" s="3">
        <f>IFERROR(__xludf.DUMMYFUNCTION("IF(REGEXMATCH(I1736,""(?i)entrepreneurship cell""),1,0)"),0.0)</f>
        <v>0</v>
      </c>
      <c r="O1736" s="3">
        <f>IFERROR(__xludf.DUMMYFUNCTION("IF(REGEXMATCH(I1736,""(?i)cultural club""),1,0)"),0.0)</f>
        <v>0</v>
      </c>
      <c r="P1736" s="3">
        <f>IFERROR(__xludf.DUMMYFUNCTION("IF(REGEXMATCH(I1736,""(?i)sports club""),1,0)"),0.0)</f>
        <v>0</v>
      </c>
      <c r="Q1736" s="3" t="s">
        <v>1777</v>
      </c>
      <c r="R1736" s="3">
        <f>IFERROR(__xludf.DUMMYFUNCTION("COUNTA(SPLIT(Q1736,"",""))"),3.0)</f>
        <v>3</v>
      </c>
      <c r="S1736" s="3">
        <f>IFERROR(__xludf.DUMMYFUNCTION("IF(REGEXMATCH(Q1736,""(?i)c\+\+""),1,0)"),0.0)</f>
        <v>0</v>
      </c>
      <c r="T1736" s="3">
        <f>IFERROR(__xludf.DUMMYFUNCTION("IF(REGEXMATCH(Q1736,""(?i)machine learning""),1,0)"),1.0)</f>
        <v>1</v>
      </c>
      <c r="U1736" s="3">
        <f>IFERROR(__xludf.DUMMYFUNCTION("IF(REGEXMATCH(Q1736,""(?i)python""),1,0)"),1.0)</f>
        <v>1</v>
      </c>
      <c r="V1736" s="3">
        <f>IFERROR(__xludf.DUMMYFUNCTION("IF(REGEXMATCH(Q1736,""(?i)java""),1,0)"),0.0)</f>
        <v>0</v>
      </c>
      <c r="W1736" s="3">
        <f>IFERROR(__xludf.DUMMYFUNCTION("IF(REGEXMATCH(Q1736,""(?i)sql""),1,0)"),0.0)</f>
        <v>0</v>
      </c>
      <c r="X1736" s="3">
        <f>IFERROR(__xludf.DUMMYFUNCTION("IF(REGEXMATCH(Q1736,""(?i)web development""),1,0)"),0.0)</f>
        <v>0</v>
      </c>
      <c r="Y1736" s="3">
        <f>IFERROR(__xludf.DUMMYFUNCTION("IF(REGEXMATCH(Q1736,""(?i)data science""),1,0)"),1.0)</f>
        <v>1</v>
      </c>
      <c r="Z1736" s="3" t="s">
        <v>55</v>
      </c>
      <c r="AA1736" s="3" t="s">
        <v>48</v>
      </c>
      <c r="AB1736" s="3" t="s">
        <v>47</v>
      </c>
      <c r="AC1736" s="3" t="s">
        <v>48</v>
      </c>
      <c r="AD1736" s="3">
        <v>0.0</v>
      </c>
      <c r="AE1736" s="3" t="s">
        <v>49</v>
      </c>
      <c r="AF1736" s="3">
        <v>7.28</v>
      </c>
      <c r="AG1736" s="3">
        <v>7.99</v>
      </c>
      <c r="AH1736" s="3">
        <v>7.65</v>
      </c>
      <c r="AI1736" s="3">
        <v>9.31</v>
      </c>
      <c r="AJ1736" s="3">
        <v>6.88</v>
      </c>
      <c r="AK1736" s="3">
        <v>6.13</v>
      </c>
      <c r="AL1736" s="3">
        <v>6.78</v>
      </c>
      <c r="AM1736" s="3">
        <v>6.68</v>
      </c>
    </row>
    <row r="1737">
      <c r="A1737" s="3" t="s">
        <v>3449</v>
      </c>
      <c r="B1737" s="3" t="s">
        <v>69</v>
      </c>
      <c r="C1737" s="4">
        <v>20.0</v>
      </c>
      <c r="D1737" s="3" t="s">
        <v>41</v>
      </c>
      <c r="E1737" s="3" t="s">
        <v>59</v>
      </c>
      <c r="F1737" s="5">
        <v>6.73</v>
      </c>
      <c r="G1737" s="3">
        <v>0.0</v>
      </c>
      <c r="H1737" s="5">
        <v>60.62</v>
      </c>
      <c r="I1737" s="3" t="s">
        <v>15</v>
      </c>
      <c r="J1737" s="3">
        <f>IFERROR(__xludf.DUMMYFUNCTION("COUNTA(SPLIT(I1737,"",""))"),1.0)</f>
        <v>1</v>
      </c>
      <c r="K1737" s="3">
        <f>IFERROR(__xludf.DUMMYFUNCTION("IF(REGEXMATCH(I1737,""(?i)literary society""),1,0)"),0.0)</f>
        <v>0</v>
      </c>
      <c r="L1737" s="3">
        <f>IFERROR(__xludf.DUMMYFUNCTION("IF(REGEXMATCH(I1737,""(?i)robotics""),1,0)"),0.0)</f>
        <v>0</v>
      </c>
      <c r="M1737" s="3">
        <f>IFERROR(__xludf.DUMMYFUNCTION("IF(REGEXMATCH(I1737,""(?i)coding club""),1,0)"),0.0)</f>
        <v>0</v>
      </c>
      <c r="N1737" s="3">
        <f>IFERROR(__xludf.DUMMYFUNCTION("IF(REGEXMATCH(I1737,""(?i)entrepreneurship cell""),1,0)"),0.0)</f>
        <v>0</v>
      </c>
      <c r="O1737" s="3">
        <f>IFERROR(__xludf.DUMMYFUNCTION("IF(REGEXMATCH(I1737,""(?i)cultural club""),1,0)"),0.0)</f>
        <v>0</v>
      </c>
      <c r="P1737" s="3">
        <f>IFERROR(__xludf.DUMMYFUNCTION("IF(REGEXMATCH(I1737,""(?i)sports club""),1,0)"),1.0)</f>
        <v>1</v>
      </c>
      <c r="Q1737" s="3" t="s">
        <v>2790</v>
      </c>
      <c r="R1737" s="3">
        <f>IFERROR(__xludf.DUMMYFUNCTION("COUNTA(SPLIT(Q1737,"",""))"),3.0)</f>
        <v>3</v>
      </c>
      <c r="S1737" s="3">
        <f>IFERROR(__xludf.DUMMYFUNCTION("IF(REGEXMATCH(Q1737,""(?i)c\+\+""),1,0)"),1.0)</f>
        <v>1</v>
      </c>
      <c r="T1737" s="3">
        <f>IFERROR(__xludf.DUMMYFUNCTION("IF(REGEXMATCH(Q1737,""(?i)machine learning""),1,0)"),0.0)</f>
        <v>0</v>
      </c>
      <c r="U1737" s="3">
        <f>IFERROR(__xludf.DUMMYFUNCTION("IF(REGEXMATCH(Q1737,""(?i)python""),1,0)"),1.0)</f>
        <v>1</v>
      </c>
      <c r="V1737" s="3">
        <f>IFERROR(__xludf.DUMMYFUNCTION("IF(REGEXMATCH(Q1737,""(?i)java""),1,0)"),0.0)</f>
        <v>0</v>
      </c>
      <c r="W1737" s="3">
        <f>IFERROR(__xludf.DUMMYFUNCTION("IF(REGEXMATCH(Q1737,""(?i)sql""),1,0)"),1.0)</f>
        <v>1</v>
      </c>
      <c r="X1737" s="3">
        <f>IFERROR(__xludf.DUMMYFUNCTION("IF(REGEXMATCH(Q1737,""(?i)web development""),1,0)"),0.0)</f>
        <v>0</v>
      </c>
      <c r="Y1737" s="3">
        <f>IFERROR(__xludf.DUMMYFUNCTION("IF(REGEXMATCH(Q1737,""(?i)data science""),1,0)"),0.0)</f>
        <v>0</v>
      </c>
      <c r="Z1737" s="3" t="s">
        <v>45</v>
      </c>
      <c r="AA1737" s="3" t="s">
        <v>72</v>
      </c>
      <c r="AB1737" s="3" t="s">
        <v>47</v>
      </c>
      <c r="AC1737" s="3" t="s">
        <v>48</v>
      </c>
      <c r="AD1737" s="3">
        <v>0.0</v>
      </c>
      <c r="AE1737" s="3" t="s">
        <v>49</v>
      </c>
      <c r="AF1737" s="3">
        <v>5.4</v>
      </c>
      <c r="AG1737" s="3">
        <v>5.68</v>
      </c>
      <c r="AH1737" s="3">
        <v>6.08</v>
      </c>
      <c r="AI1737" s="3">
        <v>8.55</v>
      </c>
      <c r="AJ1737" s="3">
        <v>8.0</v>
      </c>
      <c r="AK1737" s="3">
        <v>6.54</v>
      </c>
      <c r="AL1737" s="3">
        <v>7.3</v>
      </c>
      <c r="AM1737" s="3">
        <v>6.32</v>
      </c>
    </row>
    <row r="1738">
      <c r="A1738" s="3" t="s">
        <v>3450</v>
      </c>
      <c r="B1738" s="3" t="s">
        <v>3451</v>
      </c>
      <c r="C1738" s="4">
        <v>21.0</v>
      </c>
      <c r="D1738" s="3" t="s">
        <v>41</v>
      </c>
      <c r="E1738" s="3" t="s">
        <v>52</v>
      </c>
      <c r="F1738" s="5">
        <v>6.17</v>
      </c>
      <c r="G1738" s="3">
        <v>0.0</v>
      </c>
      <c r="H1738" s="5">
        <v>97.57</v>
      </c>
      <c r="I1738" s="3" t="s">
        <v>1876</v>
      </c>
      <c r="J1738" s="3">
        <f>IFERROR(__xludf.DUMMYFUNCTION("COUNTA(SPLIT(I1738,"",""))"),3.0)</f>
        <v>3</v>
      </c>
      <c r="K1738" s="3">
        <f>IFERROR(__xludf.DUMMYFUNCTION("IF(REGEXMATCH(I1738,""(?i)literary society""),1,0)"),1.0)</f>
        <v>1</v>
      </c>
      <c r="L1738" s="3">
        <f>IFERROR(__xludf.DUMMYFUNCTION("IF(REGEXMATCH(I1738,""(?i)robotics""),1,0)"),0.0)</f>
        <v>0</v>
      </c>
      <c r="M1738" s="3">
        <f>IFERROR(__xludf.DUMMYFUNCTION("IF(REGEXMATCH(I1738,""(?i)coding club""),1,0)"),1.0)</f>
        <v>1</v>
      </c>
      <c r="N1738" s="3">
        <f>IFERROR(__xludf.DUMMYFUNCTION("IF(REGEXMATCH(I1738,""(?i)entrepreneurship cell""),1,0)"),0.0)</f>
        <v>0</v>
      </c>
      <c r="O1738" s="3">
        <f>IFERROR(__xludf.DUMMYFUNCTION("IF(REGEXMATCH(I1738,""(?i)cultural club""),1,0)"),0.0)</f>
        <v>0</v>
      </c>
      <c r="P1738" s="3">
        <f>IFERROR(__xludf.DUMMYFUNCTION("IF(REGEXMATCH(I1738,""(?i)sports club""),1,0)"),1.0)</f>
        <v>1</v>
      </c>
      <c r="Q1738" s="3" t="s">
        <v>2229</v>
      </c>
      <c r="R1738" s="3">
        <f>IFERROR(__xludf.DUMMYFUNCTION("COUNTA(SPLIT(Q1738,"",""))"),5.0)</f>
        <v>5</v>
      </c>
      <c r="S1738" s="3">
        <f>IFERROR(__xludf.DUMMYFUNCTION("IF(REGEXMATCH(Q1738,""(?i)c\+\+""),1,0)"),0.0)</f>
        <v>0</v>
      </c>
      <c r="T1738" s="3">
        <f>IFERROR(__xludf.DUMMYFUNCTION("IF(REGEXMATCH(Q1738,""(?i)machine learning""),1,0)"),1.0)</f>
        <v>1</v>
      </c>
      <c r="U1738" s="3">
        <f>IFERROR(__xludf.DUMMYFUNCTION("IF(REGEXMATCH(Q1738,""(?i)python""),1,0)"),1.0)</f>
        <v>1</v>
      </c>
      <c r="V1738" s="3">
        <f>IFERROR(__xludf.DUMMYFUNCTION("IF(REGEXMATCH(Q1738,""(?i)java""),1,0)"),1.0)</f>
        <v>1</v>
      </c>
      <c r="W1738" s="3">
        <f>IFERROR(__xludf.DUMMYFUNCTION("IF(REGEXMATCH(Q1738,""(?i)sql""),1,0)"),1.0)</f>
        <v>1</v>
      </c>
      <c r="X1738" s="3">
        <f>IFERROR(__xludf.DUMMYFUNCTION("IF(REGEXMATCH(Q1738,""(?i)web development""),1,0)"),1.0)</f>
        <v>1</v>
      </c>
      <c r="Y1738" s="3">
        <f>IFERROR(__xludf.DUMMYFUNCTION("IF(REGEXMATCH(Q1738,""(?i)data science""),1,0)"),0.0)</f>
        <v>0</v>
      </c>
      <c r="Z1738" s="3" t="s">
        <v>55</v>
      </c>
      <c r="AA1738" s="3" t="s">
        <v>48</v>
      </c>
      <c r="AB1738" s="3" t="s">
        <v>66</v>
      </c>
      <c r="AC1738" s="3" t="s">
        <v>85</v>
      </c>
      <c r="AD1738" s="3">
        <v>6.17</v>
      </c>
      <c r="AE1738" s="3" t="s">
        <v>61</v>
      </c>
      <c r="AF1738" s="3">
        <v>7.64</v>
      </c>
      <c r="AG1738" s="3">
        <v>6.29</v>
      </c>
      <c r="AH1738" s="3">
        <v>6.56</v>
      </c>
      <c r="AI1738" s="3">
        <v>5.52</v>
      </c>
      <c r="AJ1738" s="3">
        <v>4.71</v>
      </c>
      <c r="AK1738" s="3">
        <v>5.89</v>
      </c>
      <c r="AL1738" s="3">
        <v>5.43</v>
      </c>
      <c r="AM1738" s="3">
        <v>7.34</v>
      </c>
    </row>
    <row r="1739">
      <c r="A1739" s="3" t="s">
        <v>3452</v>
      </c>
      <c r="B1739" s="3" t="s">
        <v>143</v>
      </c>
      <c r="C1739" s="4">
        <v>18.0</v>
      </c>
      <c r="D1739" s="3" t="s">
        <v>41</v>
      </c>
      <c r="E1739" s="3" t="s">
        <v>82</v>
      </c>
      <c r="F1739" s="5">
        <v>6.54</v>
      </c>
      <c r="G1739" s="3">
        <v>2.0</v>
      </c>
      <c r="H1739" s="5">
        <v>98.06</v>
      </c>
      <c r="I1739" s="3" t="s">
        <v>521</v>
      </c>
      <c r="J1739" s="3">
        <f>IFERROR(__xludf.DUMMYFUNCTION("COUNTA(SPLIT(I1739,"",""))"),2.0)</f>
        <v>2</v>
      </c>
      <c r="K1739" s="3">
        <f>IFERROR(__xludf.DUMMYFUNCTION("IF(REGEXMATCH(I1739,""(?i)literary society""),1,0)"),0.0)</f>
        <v>0</v>
      </c>
      <c r="L1739" s="3">
        <f>IFERROR(__xludf.DUMMYFUNCTION("IF(REGEXMATCH(I1739,""(?i)robotics""),1,0)"),0.0)</f>
        <v>0</v>
      </c>
      <c r="M1739" s="3">
        <f>IFERROR(__xludf.DUMMYFUNCTION("IF(REGEXMATCH(I1739,""(?i)coding club""),1,0)"),0.0)</f>
        <v>0</v>
      </c>
      <c r="N1739" s="3">
        <f>IFERROR(__xludf.DUMMYFUNCTION("IF(REGEXMATCH(I1739,""(?i)entrepreneurship cell""),1,0)"),1.0)</f>
        <v>1</v>
      </c>
      <c r="O1739" s="3">
        <f>IFERROR(__xludf.DUMMYFUNCTION("IF(REGEXMATCH(I1739,""(?i)cultural club""),1,0)"),1.0)</f>
        <v>1</v>
      </c>
      <c r="P1739" s="3">
        <f>IFERROR(__xludf.DUMMYFUNCTION("IF(REGEXMATCH(I1739,""(?i)sports club""),1,0)"),0.0)</f>
        <v>0</v>
      </c>
      <c r="Q1739" s="3" t="s">
        <v>360</v>
      </c>
      <c r="R1739" s="3">
        <f>IFERROR(__xludf.DUMMYFUNCTION("COUNTA(SPLIT(Q1739,"",""))"),2.0)</f>
        <v>2</v>
      </c>
      <c r="S1739" s="3">
        <f>IFERROR(__xludf.DUMMYFUNCTION("IF(REGEXMATCH(Q1739,""(?i)c\+\+""),1,0)"),0.0)</f>
        <v>0</v>
      </c>
      <c r="T1739" s="3">
        <f>IFERROR(__xludf.DUMMYFUNCTION("IF(REGEXMATCH(Q1739,""(?i)machine learning""),1,0)"),1.0)</f>
        <v>1</v>
      </c>
      <c r="U1739" s="3">
        <f>IFERROR(__xludf.DUMMYFUNCTION("IF(REGEXMATCH(Q1739,""(?i)python""),1,0)"),0.0)</f>
        <v>0</v>
      </c>
      <c r="V1739" s="3">
        <f>IFERROR(__xludf.DUMMYFUNCTION("IF(REGEXMATCH(Q1739,""(?i)java""),1,0)"),0.0)</f>
        <v>0</v>
      </c>
      <c r="W1739" s="3">
        <f>IFERROR(__xludf.DUMMYFUNCTION("IF(REGEXMATCH(Q1739,""(?i)sql""),1,0)"),0.0)</f>
        <v>0</v>
      </c>
      <c r="X1739" s="3">
        <f>IFERROR(__xludf.DUMMYFUNCTION("IF(REGEXMATCH(Q1739,""(?i)web development""),1,0)"),0.0)</f>
        <v>0</v>
      </c>
      <c r="Y1739" s="3">
        <f>IFERROR(__xludf.DUMMYFUNCTION("IF(REGEXMATCH(Q1739,""(?i)data science""),1,0)"),1.0)</f>
        <v>1</v>
      </c>
      <c r="Z1739" s="3" t="s">
        <v>55</v>
      </c>
      <c r="AA1739" s="3" t="s">
        <v>48</v>
      </c>
      <c r="AB1739" s="3" t="s">
        <v>66</v>
      </c>
      <c r="AC1739" s="3" t="s">
        <v>85</v>
      </c>
      <c r="AD1739" s="3">
        <v>9.14</v>
      </c>
      <c r="AE1739" s="3" t="s">
        <v>72</v>
      </c>
      <c r="AF1739" s="3">
        <v>6.33</v>
      </c>
      <c r="AG1739" s="3">
        <v>6.25</v>
      </c>
      <c r="AH1739" s="3">
        <v>7.4</v>
      </c>
      <c r="AI1739" s="3">
        <v>6.32</v>
      </c>
      <c r="AJ1739" s="3">
        <v>6.8</v>
      </c>
      <c r="AK1739" s="3">
        <v>6.48</v>
      </c>
      <c r="AL1739" s="3">
        <v>7.44</v>
      </c>
      <c r="AM1739" s="3">
        <v>5.26</v>
      </c>
    </row>
    <row r="1740">
      <c r="A1740" s="3" t="s">
        <v>3453</v>
      </c>
      <c r="B1740" s="3" t="s">
        <v>103</v>
      </c>
      <c r="C1740" s="4">
        <v>22.0</v>
      </c>
      <c r="D1740" s="3" t="s">
        <v>58</v>
      </c>
      <c r="E1740" s="3" t="s">
        <v>92</v>
      </c>
      <c r="F1740" s="5">
        <v>7.07</v>
      </c>
      <c r="G1740" s="3">
        <v>0.0</v>
      </c>
      <c r="H1740" s="5">
        <v>87.41</v>
      </c>
      <c r="I1740" s="3" t="s">
        <v>130</v>
      </c>
      <c r="J1740" s="3">
        <f>IFERROR(__xludf.DUMMYFUNCTION("COUNTA(SPLIT(I1740,"",""))"),2.0)</f>
        <v>2</v>
      </c>
      <c r="K1740" s="3">
        <f>IFERROR(__xludf.DUMMYFUNCTION("IF(REGEXMATCH(I1740,""(?i)literary society""),1,0)"),1.0)</f>
        <v>1</v>
      </c>
      <c r="L1740" s="3">
        <f>IFERROR(__xludf.DUMMYFUNCTION("IF(REGEXMATCH(I1740,""(?i)robotics""),1,0)"),0.0)</f>
        <v>0</v>
      </c>
      <c r="M1740" s="3">
        <f>IFERROR(__xludf.DUMMYFUNCTION("IF(REGEXMATCH(I1740,""(?i)coding club""),1,0)"),0.0)</f>
        <v>0</v>
      </c>
      <c r="N1740" s="3">
        <f>IFERROR(__xludf.DUMMYFUNCTION("IF(REGEXMATCH(I1740,""(?i)entrepreneurship cell""),1,0)"),1.0)</f>
        <v>1</v>
      </c>
      <c r="O1740" s="3">
        <f>IFERROR(__xludf.DUMMYFUNCTION("IF(REGEXMATCH(I1740,""(?i)cultural club""),1,0)"),0.0)</f>
        <v>0</v>
      </c>
      <c r="P1740" s="3">
        <f>IFERROR(__xludf.DUMMYFUNCTION("IF(REGEXMATCH(I1740,""(?i)sports club""),1,0)"),0.0)</f>
        <v>0</v>
      </c>
      <c r="Q1740" s="3" t="s">
        <v>796</v>
      </c>
      <c r="R1740" s="3">
        <f>IFERROR(__xludf.DUMMYFUNCTION("COUNTA(SPLIT(Q1740,"",""))"),2.0)</f>
        <v>2</v>
      </c>
      <c r="S1740" s="3">
        <f>IFERROR(__xludf.DUMMYFUNCTION("IF(REGEXMATCH(Q1740,""(?i)c\+\+""),1,0)"),0.0)</f>
        <v>0</v>
      </c>
      <c r="T1740" s="3">
        <f>IFERROR(__xludf.DUMMYFUNCTION("IF(REGEXMATCH(Q1740,""(?i)machine learning""),1,0)"),1.0)</f>
        <v>1</v>
      </c>
      <c r="U1740" s="3">
        <f>IFERROR(__xludf.DUMMYFUNCTION("IF(REGEXMATCH(Q1740,""(?i)python""),1,0)"),0.0)</f>
        <v>0</v>
      </c>
      <c r="V1740" s="3">
        <f>IFERROR(__xludf.DUMMYFUNCTION("IF(REGEXMATCH(Q1740,""(?i)java""),1,0)"),0.0)</f>
        <v>0</v>
      </c>
      <c r="W1740" s="3">
        <f>IFERROR(__xludf.DUMMYFUNCTION("IF(REGEXMATCH(Q1740,""(?i)sql""),1,0)"),0.0)</f>
        <v>0</v>
      </c>
      <c r="X1740" s="3">
        <f>IFERROR(__xludf.DUMMYFUNCTION("IF(REGEXMATCH(Q1740,""(?i)web development""),1,0)"),1.0)</f>
        <v>1</v>
      </c>
      <c r="Y1740" s="3">
        <f>IFERROR(__xludf.DUMMYFUNCTION("IF(REGEXMATCH(Q1740,""(?i)data science""),1,0)"),0.0)</f>
        <v>0</v>
      </c>
      <c r="Z1740" s="3" t="s">
        <v>45</v>
      </c>
      <c r="AA1740" s="3" t="s">
        <v>72</v>
      </c>
      <c r="AB1740" s="3" t="s">
        <v>66</v>
      </c>
      <c r="AC1740" s="3" t="s">
        <v>46</v>
      </c>
      <c r="AD1740" s="3">
        <v>4.56</v>
      </c>
      <c r="AE1740" s="3" t="s">
        <v>61</v>
      </c>
      <c r="AF1740" s="3">
        <v>5.71</v>
      </c>
      <c r="AG1740" s="3">
        <v>7.23</v>
      </c>
      <c r="AH1740" s="3">
        <v>6.85</v>
      </c>
      <c r="AI1740" s="3">
        <v>6.64</v>
      </c>
      <c r="AJ1740" s="3">
        <v>6.17</v>
      </c>
      <c r="AK1740" s="3">
        <v>7.91</v>
      </c>
      <c r="AL1740" s="3">
        <v>8.73</v>
      </c>
      <c r="AM1740" s="3">
        <v>7.3</v>
      </c>
    </row>
    <row r="1741">
      <c r="A1741" s="3" t="s">
        <v>3454</v>
      </c>
      <c r="B1741" s="3" t="s">
        <v>57</v>
      </c>
      <c r="C1741" s="4">
        <v>20.0</v>
      </c>
      <c r="D1741" s="3" t="s">
        <v>58</v>
      </c>
      <c r="E1741" s="3" t="s">
        <v>92</v>
      </c>
      <c r="F1741" s="5">
        <v>6.5</v>
      </c>
      <c r="G1741" s="3">
        <v>2.0</v>
      </c>
      <c r="H1741" s="5">
        <v>74.98</v>
      </c>
      <c r="I1741" s="3" t="s">
        <v>239</v>
      </c>
      <c r="J1741" s="3">
        <f>IFERROR(__xludf.DUMMYFUNCTION("COUNTA(SPLIT(I1741,"",""))"),3.0)</f>
        <v>3</v>
      </c>
      <c r="K1741" s="3">
        <f>IFERROR(__xludf.DUMMYFUNCTION("IF(REGEXMATCH(I1741,""(?i)literary society""),1,0)"),1.0)</f>
        <v>1</v>
      </c>
      <c r="L1741" s="3">
        <f>IFERROR(__xludf.DUMMYFUNCTION("IF(REGEXMATCH(I1741,""(?i)robotics""),1,0)"),1.0)</f>
        <v>1</v>
      </c>
      <c r="M1741" s="3">
        <f>IFERROR(__xludf.DUMMYFUNCTION("IF(REGEXMATCH(I1741,""(?i)coding club""),1,0)"),1.0)</f>
        <v>1</v>
      </c>
      <c r="N1741" s="3">
        <f>IFERROR(__xludf.DUMMYFUNCTION("IF(REGEXMATCH(I1741,""(?i)entrepreneurship cell""),1,0)"),0.0)</f>
        <v>0</v>
      </c>
      <c r="O1741" s="3">
        <f>IFERROR(__xludf.DUMMYFUNCTION("IF(REGEXMATCH(I1741,""(?i)cultural club""),1,0)"),0.0)</f>
        <v>0</v>
      </c>
      <c r="P1741" s="3">
        <f>IFERROR(__xludf.DUMMYFUNCTION("IF(REGEXMATCH(I1741,""(?i)sports club""),1,0)"),0.0)</f>
        <v>0</v>
      </c>
      <c r="Q1741" s="3" t="s">
        <v>240</v>
      </c>
      <c r="R1741" s="3">
        <f>IFERROR(__xludf.DUMMYFUNCTION("COUNTA(SPLIT(Q1741,"",""))"),2.0)</f>
        <v>2</v>
      </c>
      <c r="S1741" s="3">
        <f>IFERROR(__xludf.DUMMYFUNCTION("IF(REGEXMATCH(Q1741,""(?i)c\+\+""),1,0)"),0.0)</f>
        <v>0</v>
      </c>
      <c r="T1741" s="3">
        <f>IFERROR(__xludf.DUMMYFUNCTION("IF(REGEXMATCH(Q1741,""(?i)machine learning""),1,0)"),0.0)</f>
        <v>0</v>
      </c>
      <c r="U1741" s="3">
        <f>IFERROR(__xludf.DUMMYFUNCTION("IF(REGEXMATCH(Q1741,""(?i)python""),1,0)"),0.0)</f>
        <v>0</v>
      </c>
      <c r="V1741" s="3">
        <f>IFERROR(__xludf.DUMMYFUNCTION("IF(REGEXMATCH(Q1741,""(?i)java""),1,0)"),0.0)</f>
        <v>0</v>
      </c>
      <c r="W1741" s="3">
        <f>IFERROR(__xludf.DUMMYFUNCTION("IF(REGEXMATCH(Q1741,""(?i)sql""),1,0)"),1.0)</f>
        <v>1</v>
      </c>
      <c r="X1741" s="3">
        <f>IFERROR(__xludf.DUMMYFUNCTION("IF(REGEXMATCH(Q1741,""(?i)web development""),1,0)"),1.0)</f>
        <v>1</v>
      </c>
      <c r="Y1741" s="3">
        <f>IFERROR(__xludf.DUMMYFUNCTION("IF(REGEXMATCH(Q1741,""(?i)data science""),1,0)"),0.0)</f>
        <v>0</v>
      </c>
      <c r="Z1741" s="3" t="s">
        <v>55</v>
      </c>
      <c r="AA1741" s="3" t="s">
        <v>48</v>
      </c>
      <c r="AB1741" s="3" t="s">
        <v>47</v>
      </c>
      <c r="AC1741" s="3" t="s">
        <v>48</v>
      </c>
      <c r="AD1741" s="3">
        <v>0.0</v>
      </c>
      <c r="AE1741" s="3" t="s">
        <v>49</v>
      </c>
      <c r="AF1741" s="3">
        <v>6.76</v>
      </c>
      <c r="AG1741" s="3">
        <v>8.87</v>
      </c>
      <c r="AH1741" s="3">
        <v>6.98</v>
      </c>
      <c r="AI1741" s="3">
        <v>6.07</v>
      </c>
      <c r="AJ1741" s="3">
        <v>5.71</v>
      </c>
      <c r="AK1741" s="3">
        <v>6.89</v>
      </c>
      <c r="AL1741" s="3">
        <v>5.01</v>
      </c>
      <c r="AM1741" s="3">
        <v>5.7</v>
      </c>
    </row>
    <row r="1742">
      <c r="A1742" s="3" t="s">
        <v>3455</v>
      </c>
      <c r="B1742" s="3" t="s">
        <v>256</v>
      </c>
      <c r="C1742" s="4">
        <v>18.0</v>
      </c>
      <c r="D1742" s="3" t="s">
        <v>58</v>
      </c>
      <c r="E1742" s="3" t="s">
        <v>59</v>
      </c>
      <c r="F1742" s="5">
        <v>7.08</v>
      </c>
      <c r="G1742" s="3">
        <v>0.0</v>
      </c>
      <c r="H1742" s="5">
        <v>96.55</v>
      </c>
      <c r="I1742" s="3" t="s">
        <v>153</v>
      </c>
      <c r="J1742" s="3">
        <f>IFERROR(__xludf.DUMMYFUNCTION("COUNTA(SPLIT(I1742,"",""))"),2.0)</f>
        <v>2</v>
      </c>
      <c r="K1742" s="3">
        <f>IFERROR(__xludf.DUMMYFUNCTION("IF(REGEXMATCH(I1742,""(?i)literary society""),1,0)"),0.0)</f>
        <v>0</v>
      </c>
      <c r="L1742" s="3">
        <f>IFERROR(__xludf.DUMMYFUNCTION("IF(REGEXMATCH(I1742,""(?i)robotics""),1,0)"),0.0)</f>
        <v>0</v>
      </c>
      <c r="M1742" s="3">
        <f>IFERROR(__xludf.DUMMYFUNCTION("IF(REGEXMATCH(I1742,""(?i)coding club""),1,0)"),1.0)</f>
        <v>1</v>
      </c>
      <c r="N1742" s="3">
        <f>IFERROR(__xludf.DUMMYFUNCTION("IF(REGEXMATCH(I1742,""(?i)entrepreneurship cell""),1,0)"),0.0)</f>
        <v>0</v>
      </c>
      <c r="O1742" s="3">
        <f>IFERROR(__xludf.DUMMYFUNCTION("IF(REGEXMATCH(I1742,""(?i)cultural club""),1,0)"),0.0)</f>
        <v>0</v>
      </c>
      <c r="P1742" s="3">
        <f>IFERROR(__xludf.DUMMYFUNCTION("IF(REGEXMATCH(I1742,""(?i)sports club""),1,0)"),1.0)</f>
        <v>1</v>
      </c>
      <c r="Q1742" s="3" t="s">
        <v>2184</v>
      </c>
      <c r="R1742" s="3">
        <f>IFERROR(__xludf.DUMMYFUNCTION("COUNTA(SPLIT(Q1742,"",""))"),3.0)</f>
        <v>3</v>
      </c>
      <c r="S1742" s="3">
        <f>IFERROR(__xludf.DUMMYFUNCTION("IF(REGEXMATCH(Q1742,""(?i)c\+\+""),1,0)"),1.0)</f>
        <v>1</v>
      </c>
      <c r="T1742" s="3">
        <f>IFERROR(__xludf.DUMMYFUNCTION("IF(REGEXMATCH(Q1742,""(?i)machine learning""),1,0)"),0.0)</f>
        <v>0</v>
      </c>
      <c r="U1742" s="3">
        <f>IFERROR(__xludf.DUMMYFUNCTION("IF(REGEXMATCH(Q1742,""(?i)python""),1,0)"),1.0)</f>
        <v>1</v>
      </c>
      <c r="V1742" s="3">
        <f>IFERROR(__xludf.DUMMYFUNCTION("IF(REGEXMATCH(Q1742,""(?i)java""),1,0)"),1.0)</f>
        <v>1</v>
      </c>
      <c r="W1742" s="3">
        <f>IFERROR(__xludf.DUMMYFUNCTION("IF(REGEXMATCH(Q1742,""(?i)sql""),1,0)"),0.0)</f>
        <v>0</v>
      </c>
      <c r="X1742" s="3">
        <f>IFERROR(__xludf.DUMMYFUNCTION("IF(REGEXMATCH(Q1742,""(?i)web development""),1,0)"),0.0)</f>
        <v>0</v>
      </c>
      <c r="Y1742" s="3">
        <f>IFERROR(__xludf.DUMMYFUNCTION("IF(REGEXMATCH(Q1742,""(?i)data science""),1,0)"),0.0)</f>
        <v>0</v>
      </c>
      <c r="Z1742" s="3" t="s">
        <v>45</v>
      </c>
      <c r="AA1742" s="3" t="s">
        <v>61</v>
      </c>
      <c r="AB1742" s="3" t="s">
        <v>66</v>
      </c>
      <c r="AC1742" s="3" t="s">
        <v>46</v>
      </c>
      <c r="AD1742" s="3">
        <v>19.2</v>
      </c>
      <c r="AE1742" s="3" t="s">
        <v>75</v>
      </c>
      <c r="AF1742" s="3">
        <v>5.91</v>
      </c>
      <c r="AG1742" s="3">
        <v>6.17</v>
      </c>
      <c r="AH1742" s="3">
        <v>9.95</v>
      </c>
      <c r="AI1742" s="3">
        <v>8.24</v>
      </c>
      <c r="AJ1742" s="3">
        <v>5.65</v>
      </c>
      <c r="AK1742" s="3">
        <v>5.68</v>
      </c>
      <c r="AL1742" s="3">
        <v>7.48</v>
      </c>
      <c r="AM1742" s="3">
        <v>7.55</v>
      </c>
    </row>
    <row r="1743">
      <c r="A1743" s="3" t="s">
        <v>3456</v>
      </c>
      <c r="B1743" s="3" t="s">
        <v>252</v>
      </c>
      <c r="C1743" s="4">
        <v>23.0</v>
      </c>
      <c r="D1743" s="3" t="s">
        <v>58</v>
      </c>
      <c r="E1743" s="3" t="s">
        <v>59</v>
      </c>
      <c r="F1743" s="5">
        <v>6.96</v>
      </c>
      <c r="G1743" s="3">
        <v>1.0</v>
      </c>
      <c r="H1743" s="5">
        <v>79.86</v>
      </c>
      <c r="I1743" s="3" t="s">
        <v>521</v>
      </c>
      <c r="J1743" s="3">
        <f>IFERROR(__xludf.DUMMYFUNCTION("COUNTA(SPLIT(I1743,"",""))"),2.0)</f>
        <v>2</v>
      </c>
      <c r="K1743" s="3">
        <f>IFERROR(__xludf.DUMMYFUNCTION("IF(REGEXMATCH(I1743,""(?i)literary society""),1,0)"),0.0)</f>
        <v>0</v>
      </c>
      <c r="L1743" s="3">
        <f>IFERROR(__xludf.DUMMYFUNCTION("IF(REGEXMATCH(I1743,""(?i)robotics""),1,0)"),0.0)</f>
        <v>0</v>
      </c>
      <c r="M1743" s="3">
        <f>IFERROR(__xludf.DUMMYFUNCTION("IF(REGEXMATCH(I1743,""(?i)coding club""),1,0)"),0.0)</f>
        <v>0</v>
      </c>
      <c r="N1743" s="3">
        <f>IFERROR(__xludf.DUMMYFUNCTION("IF(REGEXMATCH(I1743,""(?i)entrepreneurship cell""),1,0)"),1.0)</f>
        <v>1</v>
      </c>
      <c r="O1743" s="3">
        <f>IFERROR(__xludf.DUMMYFUNCTION("IF(REGEXMATCH(I1743,""(?i)cultural club""),1,0)"),1.0)</f>
        <v>1</v>
      </c>
      <c r="P1743" s="3">
        <f>IFERROR(__xludf.DUMMYFUNCTION("IF(REGEXMATCH(I1743,""(?i)sports club""),1,0)"),0.0)</f>
        <v>0</v>
      </c>
      <c r="Q1743" s="3" t="s">
        <v>327</v>
      </c>
      <c r="R1743" s="3">
        <f>IFERROR(__xludf.DUMMYFUNCTION("COUNTA(SPLIT(Q1743,"",""))"),2.0)</f>
        <v>2</v>
      </c>
      <c r="S1743" s="3">
        <f>IFERROR(__xludf.DUMMYFUNCTION("IF(REGEXMATCH(Q1743,""(?i)c\+\+""),1,0)"),0.0)</f>
        <v>0</v>
      </c>
      <c r="T1743" s="3">
        <f>IFERROR(__xludf.DUMMYFUNCTION("IF(REGEXMATCH(Q1743,""(?i)machine learning""),1,0)"),1.0)</f>
        <v>1</v>
      </c>
      <c r="U1743" s="3">
        <f>IFERROR(__xludf.DUMMYFUNCTION("IF(REGEXMATCH(Q1743,""(?i)python""),1,0)"),0.0)</f>
        <v>0</v>
      </c>
      <c r="V1743" s="3">
        <f>IFERROR(__xludf.DUMMYFUNCTION("IF(REGEXMATCH(Q1743,""(?i)java""),1,0)"),1.0)</f>
        <v>1</v>
      </c>
      <c r="W1743" s="3">
        <f>IFERROR(__xludf.DUMMYFUNCTION("IF(REGEXMATCH(Q1743,""(?i)sql""),1,0)"),0.0)</f>
        <v>0</v>
      </c>
      <c r="X1743" s="3">
        <f>IFERROR(__xludf.DUMMYFUNCTION("IF(REGEXMATCH(Q1743,""(?i)web development""),1,0)"),0.0)</f>
        <v>0</v>
      </c>
      <c r="Y1743" s="3">
        <f>IFERROR(__xludf.DUMMYFUNCTION("IF(REGEXMATCH(Q1743,""(?i)data science""),1,0)"),0.0)</f>
        <v>0</v>
      </c>
      <c r="Z1743" s="3" t="s">
        <v>55</v>
      </c>
      <c r="AA1743" s="3" t="s">
        <v>48</v>
      </c>
      <c r="AB1743" s="3" t="s">
        <v>47</v>
      </c>
      <c r="AC1743" s="3" t="s">
        <v>48</v>
      </c>
      <c r="AD1743" s="3">
        <v>0.0</v>
      </c>
      <c r="AE1743" s="3" t="s">
        <v>49</v>
      </c>
      <c r="AF1743" s="3">
        <v>7.24</v>
      </c>
      <c r="AG1743" s="3">
        <v>8.34</v>
      </c>
      <c r="AH1743" s="3">
        <v>7.01</v>
      </c>
      <c r="AI1743" s="3">
        <v>7.67</v>
      </c>
      <c r="AJ1743" s="3">
        <v>6.7</v>
      </c>
      <c r="AK1743" s="3">
        <v>7.82</v>
      </c>
      <c r="AL1743" s="3">
        <v>5.76</v>
      </c>
      <c r="AM1743" s="3">
        <v>5.16</v>
      </c>
    </row>
    <row r="1744">
      <c r="A1744" s="3" t="s">
        <v>3457</v>
      </c>
      <c r="B1744" s="3" t="s">
        <v>212</v>
      </c>
      <c r="C1744" s="4">
        <v>20.0</v>
      </c>
      <c r="D1744" s="3" t="s">
        <v>41</v>
      </c>
      <c r="E1744" s="3" t="s">
        <v>92</v>
      </c>
      <c r="F1744" s="5">
        <v>6.9</v>
      </c>
      <c r="G1744" s="3">
        <v>0.0</v>
      </c>
      <c r="H1744" s="5">
        <v>81.67</v>
      </c>
      <c r="I1744" s="3" t="s">
        <v>380</v>
      </c>
      <c r="J1744" s="3">
        <f>IFERROR(__xludf.DUMMYFUNCTION("COUNTA(SPLIT(I1744,"",""))"),3.0)</f>
        <v>3</v>
      </c>
      <c r="K1744" s="3">
        <f>IFERROR(__xludf.DUMMYFUNCTION("IF(REGEXMATCH(I1744,""(?i)literary society""),1,0)"),0.0)</f>
        <v>0</v>
      </c>
      <c r="L1744" s="3">
        <f>IFERROR(__xludf.DUMMYFUNCTION("IF(REGEXMATCH(I1744,""(?i)robotics""),1,0)"),1.0)</f>
        <v>1</v>
      </c>
      <c r="M1744" s="3">
        <f>IFERROR(__xludf.DUMMYFUNCTION("IF(REGEXMATCH(I1744,""(?i)coding club""),1,0)"),0.0)</f>
        <v>0</v>
      </c>
      <c r="N1744" s="3">
        <f>IFERROR(__xludf.DUMMYFUNCTION("IF(REGEXMATCH(I1744,""(?i)entrepreneurship cell""),1,0)"),1.0)</f>
        <v>1</v>
      </c>
      <c r="O1744" s="3">
        <f>IFERROR(__xludf.DUMMYFUNCTION("IF(REGEXMATCH(I1744,""(?i)cultural club""),1,0)"),0.0)</f>
        <v>0</v>
      </c>
      <c r="P1744" s="3">
        <f>IFERROR(__xludf.DUMMYFUNCTION("IF(REGEXMATCH(I1744,""(?i)sports club""),1,0)"),1.0)</f>
        <v>1</v>
      </c>
      <c r="Q1744" s="3" t="s">
        <v>381</v>
      </c>
      <c r="R1744" s="3">
        <f>IFERROR(__xludf.DUMMYFUNCTION("COUNTA(SPLIT(Q1744,"",""))"),4.0)</f>
        <v>4</v>
      </c>
      <c r="S1744" s="3">
        <f>IFERROR(__xludf.DUMMYFUNCTION("IF(REGEXMATCH(Q1744,""(?i)c\+\+""),1,0)"),1.0)</f>
        <v>1</v>
      </c>
      <c r="T1744" s="3">
        <f>IFERROR(__xludf.DUMMYFUNCTION("IF(REGEXMATCH(Q1744,""(?i)machine learning""),1,0)"),0.0)</f>
        <v>0</v>
      </c>
      <c r="U1744" s="3">
        <f>IFERROR(__xludf.DUMMYFUNCTION("IF(REGEXMATCH(Q1744,""(?i)python""),1,0)"),0.0)</f>
        <v>0</v>
      </c>
      <c r="V1744" s="3">
        <f>IFERROR(__xludf.DUMMYFUNCTION("IF(REGEXMATCH(Q1744,""(?i)java""),1,0)"),1.0)</f>
        <v>1</v>
      </c>
      <c r="W1744" s="3">
        <f>IFERROR(__xludf.DUMMYFUNCTION("IF(REGEXMATCH(Q1744,""(?i)sql""),1,0)"),0.0)</f>
        <v>0</v>
      </c>
      <c r="X1744" s="3">
        <f>IFERROR(__xludf.DUMMYFUNCTION("IF(REGEXMATCH(Q1744,""(?i)web development""),1,0)"),1.0)</f>
        <v>1</v>
      </c>
      <c r="Y1744" s="3">
        <f>IFERROR(__xludf.DUMMYFUNCTION("IF(REGEXMATCH(Q1744,""(?i)data science""),1,0)"),1.0)</f>
        <v>1</v>
      </c>
      <c r="Z1744" s="3" t="s">
        <v>45</v>
      </c>
      <c r="AA1744" s="3" t="s">
        <v>61</v>
      </c>
      <c r="AB1744" s="3" t="s">
        <v>66</v>
      </c>
      <c r="AC1744" s="3" t="s">
        <v>72</v>
      </c>
      <c r="AD1744" s="3">
        <v>9.59</v>
      </c>
      <c r="AE1744" s="3" t="s">
        <v>61</v>
      </c>
      <c r="AF1744" s="3">
        <v>8.32</v>
      </c>
      <c r="AG1744" s="3">
        <v>6.46</v>
      </c>
      <c r="AH1744" s="3">
        <v>6.81</v>
      </c>
      <c r="AI1744" s="3">
        <v>7.1</v>
      </c>
      <c r="AJ1744" s="3">
        <v>5.97</v>
      </c>
      <c r="AK1744" s="3">
        <v>7.23</v>
      </c>
      <c r="AL1744" s="3">
        <v>5.28</v>
      </c>
      <c r="AM1744" s="3">
        <v>8.05</v>
      </c>
    </row>
    <row r="1745">
      <c r="A1745" s="3" t="s">
        <v>3458</v>
      </c>
      <c r="B1745" s="3" t="s">
        <v>252</v>
      </c>
      <c r="C1745" s="4">
        <v>23.0</v>
      </c>
      <c r="D1745" s="3" t="s">
        <v>58</v>
      </c>
      <c r="E1745" s="3" t="s">
        <v>42</v>
      </c>
      <c r="F1745" s="5">
        <v>6.89</v>
      </c>
      <c r="G1745" s="3">
        <v>1.0</v>
      </c>
      <c r="H1745" s="5">
        <v>94.94</v>
      </c>
      <c r="I1745" s="3" t="s">
        <v>1025</v>
      </c>
      <c r="J1745" s="3">
        <f>IFERROR(__xludf.DUMMYFUNCTION("COUNTA(SPLIT(I1745,"",""))"),3.0)</f>
        <v>3</v>
      </c>
      <c r="K1745" s="3">
        <f>IFERROR(__xludf.DUMMYFUNCTION("IF(REGEXMATCH(I1745,""(?i)literary society""),1,0)"),0.0)</f>
        <v>0</v>
      </c>
      <c r="L1745" s="3">
        <f>IFERROR(__xludf.DUMMYFUNCTION("IF(REGEXMATCH(I1745,""(?i)robotics""),1,0)"),1.0)</f>
        <v>1</v>
      </c>
      <c r="M1745" s="3">
        <f>IFERROR(__xludf.DUMMYFUNCTION("IF(REGEXMATCH(I1745,""(?i)coding club""),1,0)"),1.0)</f>
        <v>1</v>
      </c>
      <c r="N1745" s="3">
        <f>IFERROR(__xludf.DUMMYFUNCTION("IF(REGEXMATCH(I1745,""(?i)entrepreneurship cell""),1,0)"),1.0)</f>
        <v>1</v>
      </c>
      <c r="O1745" s="3">
        <f>IFERROR(__xludf.DUMMYFUNCTION("IF(REGEXMATCH(I1745,""(?i)cultural club""),1,0)"),0.0)</f>
        <v>0</v>
      </c>
      <c r="P1745" s="3">
        <f>IFERROR(__xludf.DUMMYFUNCTION("IF(REGEXMATCH(I1745,""(?i)sports club""),1,0)"),0.0)</f>
        <v>0</v>
      </c>
      <c r="Q1745" s="3" t="s">
        <v>217</v>
      </c>
      <c r="R1745" s="3">
        <f>IFERROR(__xludf.DUMMYFUNCTION("COUNTA(SPLIT(Q1745,"",""))"),2.0)</f>
        <v>2</v>
      </c>
      <c r="S1745" s="3">
        <f>IFERROR(__xludf.DUMMYFUNCTION("IF(REGEXMATCH(Q1745,""(?i)c\+\+""),1,0)"),0.0)</f>
        <v>0</v>
      </c>
      <c r="T1745" s="3">
        <f>IFERROR(__xludf.DUMMYFUNCTION("IF(REGEXMATCH(Q1745,""(?i)machine learning""),1,0)"),1.0)</f>
        <v>1</v>
      </c>
      <c r="U1745" s="3">
        <f>IFERROR(__xludf.DUMMYFUNCTION("IF(REGEXMATCH(Q1745,""(?i)python""),1,0)"),0.0)</f>
        <v>0</v>
      </c>
      <c r="V1745" s="3">
        <f>IFERROR(__xludf.DUMMYFUNCTION("IF(REGEXMATCH(Q1745,""(?i)java""),1,0)"),0.0)</f>
        <v>0</v>
      </c>
      <c r="W1745" s="3">
        <f>IFERROR(__xludf.DUMMYFUNCTION("IF(REGEXMATCH(Q1745,""(?i)sql""),1,0)"),0.0)</f>
        <v>0</v>
      </c>
      <c r="X1745" s="3">
        <f>IFERROR(__xludf.DUMMYFUNCTION("IF(REGEXMATCH(Q1745,""(?i)web development""),1,0)"),1.0)</f>
        <v>1</v>
      </c>
      <c r="Y1745" s="3">
        <f>IFERROR(__xludf.DUMMYFUNCTION("IF(REGEXMATCH(Q1745,""(?i)data science""),1,0)"),0.0)</f>
        <v>0</v>
      </c>
      <c r="Z1745" s="3" t="s">
        <v>55</v>
      </c>
      <c r="AA1745" s="3" t="s">
        <v>48</v>
      </c>
      <c r="AB1745" s="3" t="s">
        <v>47</v>
      </c>
      <c r="AC1745" s="3" t="s">
        <v>48</v>
      </c>
      <c r="AD1745" s="3">
        <v>0.0</v>
      </c>
      <c r="AE1745" s="3" t="s">
        <v>49</v>
      </c>
      <c r="AF1745" s="3">
        <v>6.05</v>
      </c>
      <c r="AG1745" s="3">
        <v>7.52</v>
      </c>
      <c r="AH1745" s="3">
        <v>6.49</v>
      </c>
      <c r="AI1745" s="3">
        <v>6.82</v>
      </c>
      <c r="AJ1745" s="3">
        <v>7.89</v>
      </c>
      <c r="AK1745" s="3">
        <v>6.23</v>
      </c>
      <c r="AL1745" s="3">
        <v>6.74</v>
      </c>
      <c r="AM1745" s="3">
        <v>7.37</v>
      </c>
    </row>
    <row r="1746">
      <c r="A1746" s="3" t="s">
        <v>3459</v>
      </c>
      <c r="B1746" s="3" t="s">
        <v>288</v>
      </c>
      <c r="C1746" s="4">
        <v>20.0</v>
      </c>
      <c r="D1746" s="3" t="s">
        <v>41</v>
      </c>
      <c r="E1746" s="3" t="s">
        <v>70</v>
      </c>
      <c r="F1746" s="5">
        <v>6.89</v>
      </c>
      <c r="G1746" s="3">
        <v>1.0</v>
      </c>
      <c r="H1746" s="5">
        <v>82.96</v>
      </c>
      <c r="I1746" s="3" t="s">
        <v>12</v>
      </c>
      <c r="J1746" s="3">
        <f>IFERROR(__xludf.DUMMYFUNCTION("COUNTA(SPLIT(I1746,"",""))"),1.0)</f>
        <v>1</v>
      </c>
      <c r="K1746" s="3">
        <f>IFERROR(__xludf.DUMMYFUNCTION("IF(REGEXMATCH(I1746,""(?i)literary society""),1,0)"),0.0)</f>
        <v>0</v>
      </c>
      <c r="L1746" s="3">
        <f>IFERROR(__xludf.DUMMYFUNCTION("IF(REGEXMATCH(I1746,""(?i)robotics""),1,0)"),0.0)</f>
        <v>0</v>
      </c>
      <c r="M1746" s="3">
        <f>IFERROR(__xludf.DUMMYFUNCTION("IF(REGEXMATCH(I1746,""(?i)coding club""),1,0)"),1.0)</f>
        <v>1</v>
      </c>
      <c r="N1746" s="3">
        <f>IFERROR(__xludf.DUMMYFUNCTION("IF(REGEXMATCH(I1746,""(?i)entrepreneurship cell""),1,0)"),0.0)</f>
        <v>0</v>
      </c>
      <c r="O1746" s="3">
        <f>IFERROR(__xludf.DUMMYFUNCTION("IF(REGEXMATCH(I1746,""(?i)cultural club""),1,0)"),0.0)</f>
        <v>0</v>
      </c>
      <c r="P1746" s="3">
        <f>IFERROR(__xludf.DUMMYFUNCTION("IF(REGEXMATCH(I1746,""(?i)sports club""),1,0)"),0.0)</f>
        <v>0</v>
      </c>
      <c r="Q1746" s="3" t="s">
        <v>2869</v>
      </c>
      <c r="R1746" s="3">
        <f>IFERROR(__xludf.DUMMYFUNCTION("COUNTA(SPLIT(Q1746,"",""))"),5.0)</f>
        <v>5</v>
      </c>
      <c r="S1746" s="3">
        <f>IFERROR(__xludf.DUMMYFUNCTION("IF(REGEXMATCH(Q1746,""(?i)c\+\+""),1,0)"),1.0)</f>
        <v>1</v>
      </c>
      <c r="T1746" s="3">
        <f>IFERROR(__xludf.DUMMYFUNCTION("IF(REGEXMATCH(Q1746,""(?i)machine learning""),1,0)"),0.0)</f>
        <v>0</v>
      </c>
      <c r="U1746" s="3">
        <f>IFERROR(__xludf.DUMMYFUNCTION("IF(REGEXMATCH(Q1746,""(?i)python""),1,0)"),0.0)</f>
        <v>0</v>
      </c>
      <c r="V1746" s="3">
        <f>IFERROR(__xludf.DUMMYFUNCTION("IF(REGEXMATCH(Q1746,""(?i)java""),1,0)"),1.0)</f>
        <v>1</v>
      </c>
      <c r="W1746" s="3">
        <f>IFERROR(__xludf.DUMMYFUNCTION("IF(REGEXMATCH(Q1746,""(?i)sql""),1,0)"),1.0)</f>
        <v>1</v>
      </c>
      <c r="X1746" s="3">
        <f>IFERROR(__xludf.DUMMYFUNCTION("IF(REGEXMATCH(Q1746,""(?i)web development""),1,0)"),1.0)</f>
        <v>1</v>
      </c>
      <c r="Y1746" s="3">
        <f>IFERROR(__xludf.DUMMYFUNCTION("IF(REGEXMATCH(Q1746,""(?i)data science""),1,0)"),1.0)</f>
        <v>1</v>
      </c>
      <c r="Z1746" s="3" t="s">
        <v>55</v>
      </c>
      <c r="AA1746" s="3" t="s">
        <v>48</v>
      </c>
      <c r="AB1746" s="3" t="s">
        <v>66</v>
      </c>
      <c r="AC1746" s="3" t="s">
        <v>46</v>
      </c>
      <c r="AD1746" s="3">
        <v>3.46</v>
      </c>
      <c r="AE1746" s="3" t="s">
        <v>61</v>
      </c>
      <c r="AF1746" s="3">
        <v>7.56</v>
      </c>
      <c r="AG1746" s="3">
        <v>7.26</v>
      </c>
      <c r="AH1746" s="3">
        <v>4.73</v>
      </c>
      <c r="AI1746" s="3">
        <v>7.03</v>
      </c>
      <c r="AJ1746" s="3">
        <v>7.18</v>
      </c>
      <c r="AK1746" s="3">
        <v>6.84</v>
      </c>
      <c r="AL1746" s="3">
        <v>7.71</v>
      </c>
      <c r="AM1746" s="3">
        <v>6.82</v>
      </c>
    </row>
    <row r="1747">
      <c r="A1747" s="3" t="s">
        <v>3460</v>
      </c>
      <c r="B1747" s="3" t="s">
        <v>3461</v>
      </c>
      <c r="C1747" s="4">
        <v>22.0</v>
      </c>
      <c r="D1747" s="3" t="s">
        <v>41</v>
      </c>
      <c r="E1747" s="3" t="s">
        <v>42</v>
      </c>
      <c r="F1747" s="5">
        <v>7.66</v>
      </c>
      <c r="G1747" s="3">
        <v>2.0</v>
      </c>
      <c r="H1747" s="5">
        <v>62.5</v>
      </c>
      <c r="I1747" s="3" t="s">
        <v>220</v>
      </c>
      <c r="J1747" s="3">
        <f>IFERROR(__xludf.DUMMYFUNCTION("COUNTA(SPLIT(I1747,"",""))"),3.0)</f>
        <v>3</v>
      </c>
      <c r="K1747" s="3">
        <f>IFERROR(__xludf.DUMMYFUNCTION("IF(REGEXMATCH(I1747,""(?i)literary society""),1,0)"),1.0)</f>
        <v>1</v>
      </c>
      <c r="L1747" s="3">
        <f>IFERROR(__xludf.DUMMYFUNCTION("IF(REGEXMATCH(I1747,""(?i)robotics""),1,0)"),1.0)</f>
        <v>1</v>
      </c>
      <c r="M1747" s="3">
        <f>IFERROR(__xludf.DUMMYFUNCTION("IF(REGEXMATCH(I1747,""(?i)coding club""),1,0)"),0.0)</f>
        <v>0</v>
      </c>
      <c r="N1747" s="3">
        <f>IFERROR(__xludf.DUMMYFUNCTION("IF(REGEXMATCH(I1747,""(?i)entrepreneurship cell""),1,0)"),0.0)</f>
        <v>0</v>
      </c>
      <c r="O1747" s="3">
        <f>IFERROR(__xludf.DUMMYFUNCTION("IF(REGEXMATCH(I1747,""(?i)cultural club""),1,0)"),0.0)</f>
        <v>0</v>
      </c>
      <c r="P1747" s="3">
        <f>IFERROR(__xludf.DUMMYFUNCTION("IF(REGEXMATCH(I1747,""(?i)sports club""),1,0)"),1.0)</f>
        <v>1</v>
      </c>
      <c r="Q1747" s="3" t="s">
        <v>742</v>
      </c>
      <c r="R1747" s="3">
        <f>IFERROR(__xludf.DUMMYFUNCTION("COUNTA(SPLIT(Q1747,"",""))"),5.0)</f>
        <v>5</v>
      </c>
      <c r="S1747" s="3">
        <f>IFERROR(__xludf.DUMMYFUNCTION("IF(REGEXMATCH(Q1747,""(?i)c\+\+""),1,0)"),1.0)</f>
        <v>1</v>
      </c>
      <c r="T1747" s="3">
        <f>IFERROR(__xludf.DUMMYFUNCTION("IF(REGEXMATCH(Q1747,""(?i)machine learning""),1,0)"),1.0)</f>
        <v>1</v>
      </c>
      <c r="U1747" s="3">
        <f>IFERROR(__xludf.DUMMYFUNCTION("IF(REGEXMATCH(Q1747,""(?i)python""),1,0)"),0.0)</f>
        <v>0</v>
      </c>
      <c r="V1747" s="3">
        <f>IFERROR(__xludf.DUMMYFUNCTION("IF(REGEXMATCH(Q1747,""(?i)java""),1,0)"),1.0)</f>
        <v>1</v>
      </c>
      <c r="W1747" s="3">
        <f>IFERROR(__xludf.DUMMYFUNCTION("IF(REGEXMATCH(Q1747,""(?i)sql""),1,0)"),1.0)</f>
        <v>1</v>
      </c>
      <c r="X1747" s="3">
        <f>IFERROR(__xludf.DUMMYFUNCTION("IF(REGEXMATCH(Q1747,""(?i)web development""),1,0)"),0.0)</f>
        <v>0</v>
      </c>
      <c r="Y1747" s="3">
        <f>IFERROR(__xludf.DUMMYFUNCTION("IF(REGEXMATCH(Q1747,""(?i)data science""),1,0)"),1.0)</f>
        <v>1</v>
      </c>
      <c r="Z1747" s="3" t="s">
        <v>45</v>
      </c>
      <c r="AA1747" s="3" t="s">
        <v>61</v>
      </c>
      <c r="AB1747" s="3" t="s">
        <v>66</v>
      </c>
      <c r="AC1747" s="3" t="s">
        <v>98</v>
      </c>
      <c r="AD1747" s="3">
        <v>9.53</v>
      </c>
      <c r="AE1747" s="3" t="s">
        <v>106</v>
      </c>
      <c r="AF1747" s="3">
        <v>7.17</v>
      </c>
      <c r="AG1747" s="3">
        <v>7.44</v>
      </c>
      <c r="AH1747" s="3">
        <v>6.43</v>
      </c>
      <c r="AI1747" s="3">
        <v>8.99</v>
      </c>
      <c r="AJ1747" s="3">
        <v>7.58</v>
      </c>
      <c r="AK1747" s="3">
        <v>8.3</v>
      </c>
      <c r="AL1747" s="3">
        <v>8.07</v>
      </c>
      <c r="AM1747" s="3">
        <v>7.33</v>
      </c>
    </row>
    <row r="1748">
      <c r="A1748" s="3" t="s">
        <v>3462</v>
      </c>
      <c r="B1748" s="3" t="s">
        <v>40</v>
      </c>
      <c r="C1748" s="4">
        <v>18.0</v>
      </c>
      <c r="D1748" s="3" t="s">
        <v>41</v>
      </c>
      <c r="E1748" s="3" t="s">
        <v>42</v>
      </c>
      <c r="F1748" s="5">
        <v>7.15</v>
      </c>
      <c r="G1748" s="3">
        <v>1.0</v>
      </c>
      <c r="H1748" s="5">
        <v>65.18</v>
      </c>
      <c r="I1748" s="3" t="s">
        <v>380</v>
      </c>
      <c r="J1748" s="3">
        <f>IFERROR(__xludf.DUMMYFUNCTION("COUNTA(SPLIT(I1748,"",""))"),3.0)</f>
        <v>3</v>
      </c>
      <c r="K1748" s="3">
        <f>IFERROR(__xludf.DUMMYFUNCTION("IF(REGEXMATCH(I1748,""(?i)literary society""),1,0)"),0.0)</f>
        <v>0</v>
      </c>
      <c r="L1748" s="3">
        <f>IFERROR(__xludf.DUMMYFUNCTION("IF(REGEXMATCH(I1748,""(?i)robotics""),1,0)"),1.0)</f>
        <v>1</v>
      </c>
      <c r="M1748" s="3">
        <f>IFERROR(__xludf.DUMMYFUNCTION("IF(REGEXMATCH(I1748,""(?i)coding club""),1,0)"),0.0)</f>
        <v>0</v>
      </c>
      <c r="N1748" s="3">
        <f>IFERROR(__xludf.DUMMYFUNCTION("IF(REGEXMATCH(I1748,""(?i)entrepreneurship cell""),1,0)"),1.0)</f>
        <v>1</v>
      </c>
      <c r="O1748" s="3">
        <f>IFERROR(__xludf.DUMMYFUNCTION("IF(REGEXMATCH(I1748,""(?i)cultural club""),1,0)"),0.0)</f>
        <v>0</v>
      </c>
      <c r="P1748" s="3">
        <f>IFERROR(__xludf.DUMMYFUNCTION("IF(REGEXMATCH(I1748,""(?i)sports club""),1,0)"),1.0)</f>
        <v>1</v>
      </c>
      <c r="Q1748" s="3" t="s">
        <v>422</v>
      </c>
      <c r="R1748" s="3">
        <f>IFERROR(__xludf.DUMMYFUNCTION("COUNTA(SPLIT(Q1748,"",""))"),2.0)</f>
        <v>2</v>
      </c>
      <c r="S1748" s="3">
        <f>IFERROR(__xludf.DUMMYFUNCTION("IF(REGEXMATCH(Q1748,""(?i)c\+\+""),1,0)"),0.0)</f>
        <v>0</v>
      </c>
      <c r="T1748" s="3">
        <f>IFERROR(__xludf.DUMMYFUNCTION("IF(REGEXMATCH(Q1748,""(?i)machine learning""),1,0)"),1.0)</f>
        <v>1</v>
      </c>
      <c r="U1748" s="3">
        <f>IFERROR(__xludf.DUMMYFUNCTION("IF(REGEXMATCH(Q1748,""(?i)python""),1,0)"),0.0)</f>
        <v>0</v>
      </c>
      <c r="V1748" s="3">
        <f>IFERROR(__xludf.DUMMYFUNCTION("IF(REGEXMATCH(Q1748,""(?i)java""),1,0)"),1.0)</f>
        <v>1</v>
      </c>
      <c r="W1748" s="3">
        <f>IFERROR(__xludf.DUMMYFUNCTION("IF(REGEXMATCH(Q1748,""(?i)sql""),1,0)"),0.0)</f>
        <v>0</v>
      </c>
      <c r="X1748" s="3">
        <f>IFERROR(__xludf.DUMMYFUNCTION("IF(REGEXMATCH(Q1748,""(?i)web development""),1,0)"),0.0)</f>
        <v>0</v>
      </c>
      <c r="Y1748" s="3">
        <f>IFERROR(__xludf.DUMMYFUNCTION("IF(REGEXMATCH(Q1748,""(?i)data science""),1,0)"),0.0)</f>
        <v>0</v>
      </c>
      <c r="Z1748" s="3" t="s">
        <v>55</v>
      </c>
      <c r="AA1748" s="3" t="s">
        <v>48</v>
      </c>
      <c r="AB1748" s="3" t="s">
        <v>66</v>
      </c>
      <c r="AC1748" s="3" t="s">
        <v>67</v>
      </c>
      <c r="AD1748" s="3">
        <v>18.11</v>
      </c>
      <c r="AE1748" s="3" t="s">
        <v>106</v>
      </c>
      <c r="AF1748" s="3">
        <v>7.34</v>
      </c>
      <c r="AG1748" s="3">
        <v>6.62</v>
      </c>
      <c r="AH1748" s="3">
        <v>6.29</v>
      </c>
      <c r="AI1748" s="3">
        <v>6.3</v>
      </c>
      <c r="AJ1748" s="3">
        <v>9.36</v>
      </c>
      <c r="AK1748" s="3">
        <v>7.94</v>
      </c>
      <c r="AL1748" s="3">
        <v>6.16</v>
      </c>
      <c r="AM1748" s="3">
        <v>7.16</v>
      </c>
    </row>
    <row r="1749">
      <c r="A1749" s="3" t="s">
        <v>3463</v>
      </c>
      <c r="B1749" s="3" t="s">
        <v>256</v>
      </c>
      <c r="C1749" s="4">
        <v>19.0</v>
      </c>
      <c r="D1749" s="3" t="s">
        <v>58</v>
      </c>
      <c r="E1749" s="3" t="s">
        <v>52</v>
      </c>
      <c r="F1749" s="5">
        <v>7.18</v>
      </c>
      <c r="G1749" s="3">
        <v>0.0</v>
      </c>
      <c r="H1749" s="5">
        <v>98.92</v>
      </c>
      <c r="I1749" s="3" t="s">
        <v>10</v>
      </c>
      <c r="J1749" s="3">
        <f>IFERROR(__xludf.DUMMYFUNCTION("COUNTA(SPLIT(I1749,"",""))"),1.0)</f>
        <v>1</v>
      </c>
      <c r="K1749" s="3">
        <f>IFERROR(__xludf.DUMMYFUNCTION("IF(REGEXMATCH(I1749,""(?i)literary society""),1,0)"),1.0)</f>
        <v>1</v>
      </c>
      <c r="L1749" s="3">
        <f>IFERROR(__xludf.DUMMYFUNCTION("IF(REGEXMATCH(I1749,""(?i)robotics""),1,0)"),0.0)</f>
        <v>0</v>
      </c>
      <c r="M1749" s="3">
        <f>IFERROR(__xludf.DUMMYFUNCTION("IF(REGEXMATCH(I1749,""(?i)coding club""),1,0)"),0.0)</f>
        <v>0</v>
      </c>
      <c r="N1749" s="3">
        <f>IFERROR(__xludf.DUMMYFUNCTION("IF(REGEXMATCH(I1749,""(?i)entrepreneurship cell""),1,0)"),0.0)</f>
        <v>0</v>
      </c>
      <c r="O1749" s="3">
        <f>IFERROR(__xludf.DUMMYFUNCTION("IF(REGEXMATCH(I1749,""(?i)cultural club""),1,0)"),0.0)</f>
        <v>0</v>
      </c>
      <c r="P1749" s="3">
        <f>IFERROR(__xludf.DUMMYFUNCTION("IF(REGEXMATCH(I1749,""(?i)sports club""),1,0)"),0.0)</f>
        <v>0</v>
      </c>
      <c r="Q1749" s="3" t="s">
        <v>1036</v>
      </c>
      <c r="R1749" s="3">
        <f>IFERROR(__xludf.DUMMYFUNCTION("COUNTA(SPLIT(Q1749,"",""))"),2.0)</f>
        <v>2</v>
      </c>
      <c r="S1749" s="3">
        <f>IFERROR(__xludf.DUMMYFUNCTION("IF(REGEXMATCH(Q1749,""(?i)c\+\+""),1,0)"),1.0)</f>
        <v>1</v>
      </c>
      <c r="T1749" s="3">
        <f>IFERROR(__xludf.DUMMYFUNCTION("IF(REGEXMATCH(Q1749,""(?i)machine learning""),1,0)"),0.0)</f>
        <v>0</v>
      </c>
      <c r="U1749" s="3">
        <f>IFERROR(__xludf.DUMMYFUNCTION("IF(REGEXMATCH(Q1749,""(?i)python""),1,0)"),0.0)</f>
        <v>0</v>
      </c>
      <c r="V1749" s="3">
        <f>IFERROR(__xludf.DUMMYFUNCTION("IF(REGEXMATCH(Q1749,""(?i)java""),1,0)"),1.0)</f>
        <v>1</v>
      </c>
      <c r="W1749" s="3">
        <f>IFERROR(__xludf.DUMMYFUNCTION("IF(REGEXMATCH(Q1749,""(?i)sql""),1,0)"),0.0)</f>
        <v>0</v>
      </c>
      <c r="X1749" s="3">
        <f>IFERROR(__xludf.DUMMYFUNCTION("IF(REGEXMATCH(Q1749,""(?i)web development""),1,0)"),0.0)</f>
        <v>0</v>
      </c>
      <c r="Y1749" s="3">
        <f>IFERROR(__xludf.DUMMYFUNCTION("IF(REGEXMATCH(Q1749,""(?i)data science""),1,0)"),0.0)</f>
        <v>0</v>
      </c>
      <c r="Z1749" s="3" t="s">
        <v>45</v>
      </c>
      <c r="AA1749" s="3" t="s">
        <v>61</v>
      </c>
      <c r="AB1749" s="3" t="s">
        <v>47</v>
      </c>
      <c r="AC1749" s="3" t="s">
        <v>48</v>
      </c>
      <c r="AD1749" s="3">
        <v>0.0</v>
      </c>
      <c r="AE1749" s="3" t="s">
        <v>49</v>
      </c>
      <c r="AF1749" s="3">
        <v>7.04</v>
      </c>
      <c r="AG1749" s="3">
        <v>8.69</v>
      </c>
      <c r="AH1749" s="3">
        <v>7.04</v>
      </c>
      <c r="AI1749" s="3">
        <v>9.21</v>
      </c>
      <c r="AJ1749" s="3">
        <v>5.7</v>
      </c>
      <c r="AK1749" s="3">
        <v>6.97</v>
      </c>
      <c r="AL1749" s="3">
        <v>6.24</v>
      </c>
      <c r="AM1749" s="3">
        <v>6.51</v>
      </c>
    </row>
    <row r="1750">
      <c r="A1750" s="3" t="s">
        <v>3464</v>
      </c>
      <c r="B1750" s="3" t="s">
        <v>374</v>
      </c>
      <c r="C1750" s="4">
        <v>21.0</v>
      </c>
      <c r="D1750" s="3" t="s">
        <v>41</v>
      </c>
      <c r="E1750" s="3" t="s">
        <v>82</v>
      </c>
      <c r="F1750" s="5">
        <v>7.03</v>
      </c>
      <c r="G1750" s="3">
        <v>1.0</v>
      </c>
      <c r="H1750" s="5">
        <v>72.15</v>
      </c>
      <c r="I1750" s="3" t="s">
        <v>724</v>
      </c>
      <c r="J1750" s="3">
        <f>IFERROR(__xludf.DUMMYFUNCTION("COUNTA(SPLIT(I1750,"",""))"),2.0)</f>
        <v>2</v>
      </c>
      <c r="K1750" s="3">
        <f>IFERROR(__xludf.DUMMYFUNCTION("IF(REGEXMATCH(I1750,""(?i)literary society""),1,0)"),1.0)</f>
        <v>1</v>
      </c>
      <c r="L1750" s="3">
        <f>IFERROR(__xludf.DUMMYFUNCTION("IF(REGEXMATCH(I1750,""(?i)robotics""),1,0)"),0.0)</f>
        <v>0</v>
      </c>
      <c r="M1750" s="3">
        <f>IFERROR(__xludf.DUMMYFUNCTION("IF(REGEXMATCH(I1750,""(?i)coding club""),1,0)"),0.0)</f>
        <v>0</v>
      </c>
      <c r="N1750" s="3">
        <f>IFERROR(__xludf.DUMMYFUNCTION("IF(REGEXMATCH(I1750,""(?i)entrepreneurship cell""),1,0)"),0.0)</f>
        <v>0</v>
      </c>
      <c r="O1750" s="3">
        <f>IFERROR(__xludf.DUMMYFUNCTION("IF(REGEXMATCH(I1750,""(?i)cultural club""),1,0)"),1.0)</f>
        <v>1</v>
      </c>
      <c r="P1750" s="3">
        <f>IFERROR(__xludf.DUMMYFUNCTION("IF(REGEXMATCH(I1750,""(?i)sports club""),1,0)"),0.0)</f>
        <v>0</v>
      </c>
      <c r="Q1750" s="3" t="s">
        <v>233</v>
      </c>
      <c r="R1750" s="3">
        <f>IFERROR(__xludf.DUMMYFUNCTION("COUNTA(SPLIT(Q1750,"",""))"),2.0)</f>
        <v>2</v>
      </c>
      <c r="S1750" s="3">
        <f>IFERROR(__xludf.DUMMYFUNCTION("IF(REGEXMATCH(Q1750,""(?i)c\+\+""),1,0)"),0.0)</f>
        <v>0</v>
      </c>
      <c r="T1750" s="3">
        <f>IFERROR(__xludf.DUMMYFUNCTION("IF(REGEXMATCH(Q1750,""(?i)machine learning""),1,0)"),0.0)</f>
        <v>0</v>
      </c>
      <c r="U1750" s="3">
        <f>IFERROR(__xludf.DUMMYFUNCTION("IF(REGEXMATCH(Q1750,""(?i)python""),1,0)"),0.0)</f>
        <v>0</v>
      </c>
      <c r="V1750" s="3">
        <f>IFERROR(__xludf.DUMMYFUNCTION("IF(REGEXMATCH(Q1750,""(?i)java""),1,0)"),1.0)</f>
        <v>1</v>
      </c>
      <c r="W1750" s="3">
        <f>IFERROR(__xludf.DUMMYFUNCTION("IF(REGEXMATCH(Q1750,""(?i)sql""),1,0)"),1.0)</f>
        <v>1</v>
      </c>
      <c r="X1750" s="3">
        <f>IFERROR(__xludf.DUMMYFUNCTION("IF(REGEXMATCH(Q1750,""(?i)web development""),1,0)"),0.0)</f>
        <v>0</v>
      </c>
      <c r="Y1750" s="3">
        <f>IFERROR(__xludf.DUMMYFUNCTION("IF(REGEXMATCH(Q1750,""(?i)data science""),1,0)"),0.0)</f>
        <v>0</v>
      </c>
      <c r="Z1750" s="3" t="s">
        <v>55</v>
      </c>
      <c r="AA1750" s="3" t="s">
        <v>48</v>
      </c>
      <c r="AB1750" s="3" t="s">
        <v>66</v>
      </c>
      <c r="AC1750" s="3" t="s">
        <v>85</v>
      </c>
      <c r="AD1750" s="3">
        <v>12.19</v>
      </c>
      <c r="AE1750" s="3" t="s">
        <v>72</v>
      </c>
      <c r="AF1750" s="3">
        <v>7.44</v>
      </c>
      <c r="AG1750" s="3">
        <v>8.94</v>
      </c>
      <c r="AH1750" s="3">
        <v>6.4</v>
      </c>
      <c r="AI1750" s="3">
        <v>7.38</v>
      </c>
      <c r="AJ1750" s="3">
        <v>8.3</v>
      </c>
      <c r="AK1750" s="3">
        <v>5.2</v>
      </c>
      <c r="AL1750" s="3">
        <v>7.27</v>
      </c>
      <c r="AM1750" s="3">
        <v>5.32</v>
      </c>
    </row>
    <row r="1751">
      <c r="A1751" s="3" t="s">
        <v>3465</v>
      </c>
      <c r="B1751" s="3" t="s">
        <v>100</v>
      </c>
      <c r="C1751" s="4">
        <v>22.0</v>
      </c>
      <c r="D1751" s="3" t="s">
        <v>58</v>
      </c>
      <c r="E1751" s="3" t="s">
        <v>70</v>
      </c>
      <c r="F1751" s="5">
        <v>7.16</v>
      </c>
      <c r="G1751" s="3">
        <v>1.0</v>
      </c>
      <c r="H1751" s="5">
        <v>69.23</v>
      </c>
      <c r="I1751" s="3" t="s">
        <v>2490</v>
      </c>
      <c r="J1751" s="3">
        <f>IFERROR(__xludf.DUMMYFUNCTION("COUNTA(SPLIT(I1751,"",""))"),3.0)</f>
        <v>3</v>
      </c>
      <c r="K1751" s="3">
        <f>IFERROR(__xludf.DUMMYFUNCTION("IF(REGEXMATCH(I1751,""(?i)literary society""),1,0)"),0.0)</f>
        <v>0</v>
      </c>
      <c r="L1751" s="3">
        <f>IFERROR(__xludf.DUMMYFUNCTION("IF(REGEXMATCH(I1751,""(?i)robotics""),1,0)"),0.0)</f>
        <v>0</v>
      </c>
      <c r="M1751" s="3">
        <f>IFERROR(__xludf.DUMMYFUNCTION("IF(REGEXMATCH(I1751,""(?i)coding club""),1,0)"),1.0)</f>
        <v>1</v>
      </c>
      <c r="N1751" s="3">
        <f>IFERROR(__xludf.DUMMYFUNCTION("IF(REGEXMATCH(I1751,""(?i)entrepreneurship cell""),1,0)"),1.0)</f>
        <v>1</v>
      </c>
      <c r="O1751" s="3">
        <f>IFERROR(__xludf.DUMMYFUNCTION("IF(REGEXMATCH(I1751,""(?i)cultural club""),1,0)"),1.0)</f>
        <v>1</v>
      </c>
      <c r="P1751" s="3">
        <f>IFERROR(__xludf.DUMMYFUNCTION("IF(REGEXMATCH(I1751,""(?i)sports club""),1,0)"),0.0)</f>
        <v>0</v>
      </c>
      <c r="Q1751" s="3" t="s">
        <v>2491</v>
      </c>
      <c r="R1751" s="3">
        <f>IFERROR(__xludf.DUMMYFUNCTION("COUNTA(SPLIT(Q1751,"",""))"),4.0)</f>
        <v>4</v>
      </c>
      <c r="S1751" s="3">
        <f>IFERROR(__xludf.DUMMYFUNCTION("IF(REGEXMATCH(Q1751,""(?i)c\+\+""),1,0)"),0.0)</f>
        <v>0</v>
      </c>
      <c r="T1751" s="3">
        <f>IFERROR(__xludf.DUMMYFUNCTION("IF(REGEXMATCH(Q1751,""(?i)machine learning""),1,0)"),1.0)</f>
        <v>1</v>
      </c>
      <c r="U1751" s="3">
        <f>IFERROR(__xludf.DUMMYFUNCTION("IF(REGEXMATCH(Q1751,""(?i)python""),1,0)"),0.0)</f>
        <v>0</v>
      </c>
      <c r="V1751" s="3">
        <f>IFERROR(__xludf.DUMMYFUNCTION("IF(REGEXMATCH(Q1751,""(?i)java""),1,0)"),0.0)</f>
        <v>0</v>
      </c>
      <c r="W1751" s="3">
        <f>IFERROR(__xludf.DUMMYFUNCTION("IF(REGEXMATCH(Q1751,""(?i)sql""),1,0)"),1.0)</f>
        <v>1</v>
      </c>
      <c r="X1751" s="3">
        <f>IFERROR(__xludf.DUMMYFUNCTION("IF(REGEXMATCH(Q1751,""(?i)web development""),1,0)"),1.0)</f>
        <v>1</v>
      </c>
      <c r="Y1751" s="3">
        <f>IFERROR(__xludf.DUMMYFUNCTION("IF(REGEXMATCH(Q1751,""(?i)data science""),1,0)"),1.0)</f>
        <v>1</v>
      </c>
      <c r="Z1751" s="3" t="s">
        <v>45</v>
      </c>
      <c r="AA1751" s="3" t="s">
        <v>67</v>
      </c>
      <c r="AB1751" s="3" t="s">
        <v>47</v>
      </c>
      <c r="AC1751" s="3" t="s">
        <v>48</v>
      </c>
      <c r="AD1751" s="3">
        <v>0.0</v>
      </c>
      <c r="AE1751" s="3" t="s">
        <v>49</v>
      </c>
      <c r="AF1751" s="3">
        <v>7.98</v>
      </c>
      <c r="AG1751" s="3">
        <v>6.79</v>
      </c>
      <c r="AH1751" s="3">
        <v>6.95</v>
      </c>
      <c r="AI1751" s="3">
        <v>7.67</v>
      </c>
      <c r="AJ1751" s="3">
        <v>5.88</v>
      </c>
      <c r="AK1751" s="3">
        <v>7.38</v>
      </c>
      <c r="AL1751" s="3">
        <v>7.17</v>
      </c>
      <c r="AM1751" s="3">
        <v>7.49</v>
      </c>
    </row>
    <row r="1752">
      <c r="A1752" s="3" t="s">
        <v>3466</v>
      </c>
      <c r="B1752" s="3" t="s">
        <v>69</v>
      </c>
      <c r="C1752" s="4">
        <v>22.0</v>
      </c>
      <c r="D1752" s="3" t="s">
        <v>41</v>
      </c>
      <c r="E1752" s="3" t="s">
        <v>59</v>
      </c>
      <c r="F1752" s="5">
        <v>6.89</v>
      </c>
      <c r="G1752" s="3">
        <v>2.0</v>
      </c>
      <c r="H1752" s="5">
        <v>64.68</v>
      </c>
      <c r="I1752" s="3" t="s">
        <v>464</v>
      </c>
      <c r="J1752" s="3">
        <f>IFERROR(__xludf.DUMMYFUNCTION("COUNTA(SPLIT(I1752,"",""))"),3.0)</f>
        <v>3</v>
      </c>
      <c r="K1752" s="3">
        <f>IFERROR(__xludf.DUMMYFUNCTION("IF(REGEXMATCH(I1752,""(?i)literary society""),1,0)"),0.0)</f>
        <v>0</v>
      </c>
      <c r="L1752" s="3">
        <f>IFERROR(__xludf.DUMMYFUNCTION("IF(REGEXMATCH(I1752,""(?i)robotics""),1,0)"),0.0)</f>
        <v>0</v>
      </c>
      <c r="M1752" s="3">
        <f>IFERROR(__xludf.DUMMYFUNCTION("IF(REGEXMATCH(I1752,""(?i)coding club""),1,0)"),1.0)</f>
        <v>1</v>
      </c>
      <c r="N1752" s="3">
        <f>IFERROR(__xludf.DUMMYFUNCTION("IF(REGEXMATCH(I1752,""(?i)entrepreneurship cell""),1,0)"),1.0)</f>
        <v>1</v>
      </c>
      <c r="O1752" s="3">
        <f>IFERROR(__xludf.DUMMYFUNCTION("IF(REGEXMATCH(I1752,""(?i)cultural club""),1,0)"),1.0)</f>
        <v>1</v>
      </c>
      <c r="P1752" s="3">
        <f>IFERROR(__xludf.DUMMYFUNCTION("IF(REGEXMATCH(I1752,""(?i)sports club""),1,0)"),0.0)</f>
        <v>0</v>
      </c>
      <c r="Q1752" s="3" t="s">
        <v>1231</v>
      </c>
      <c r="R1752" s="3">
        <f>IFERROR(__xludf.DUMMYFUNCTION("COUNTA(SPLIT(Q1752,"",""))"),5.0)</f>
        <v>5</v>
      </c>
      <c r="S1752" s="3">
        <f>IFERROR(__xludf.DUMMYFUNCTION("IF(REGEXMATCH(Q1752,""(?i)c\+\+""),1,0)"),0.0)</f>
        <v>0</v>
      </c>
      <c r="T1752" s="3">
        <f>IFERROR(__xludf.DUMMYFUNCTION("IF(REGEXMATCH(Q1752,""(?i)machine learning""),1,0)"),1.0)</f>
        <v>1</v>
      </c>
      <c r="U1752" s="3">
        <f>IFERROR(__xludf.DUMMYFUNCTION("IF(REGEXMATCH(Q1752,""(?i)python""),1,0)"),1.0)</f>
        <v>1</v>
      </c>
      <c r="V1752" s="3">
        <f>IFERROR(__xludf.DUMMYFUNCTION("IF(REGEXMATCH(Q1752,""(?i)java""),1,0)"),1.0)</f>
        <v>1</v>
      </c>
      <c r="W1752" s="3">
        <f>IFERROR(__xludf.DUMMYFUNCTION("IF(REGEXMATCH(Q1752,""(?i)sql""),1,0)"),0.0)</f>
        <v>0</v>
      </c>
      <c r="X1752" s="3">
        <f>IFERROR(__xludf.DUMMYFUNCTION("IF(REGEXMATCH(Q1752,""(?i)web development""),1,0)"),1.0)</f>
        <v>1</v>
      </c>
      <c r="Y1752" s="3">
        <f>IFERROR(__xludf.DUMMYFUNCTION("IF(REGEXMATCH(Q1752,""(?i)data science""),1,0)"),1.0)</f>
        <v>1</v>
      </c>
      <c r="Z1752" s="3" t="s">
        <v>55</v>
      </c>
      <c r="AA1752" s="3" t="s">
        <v>48</v>
      </c>
      <c r="AB1752" s="3" t="s">
        <v>66</v>
      </c>
      <c r="AC1752" s="3" t="s">
        <v>67</v>
      </c>
      <c r="AD1752" s="3">
        <v>16.6</v>
      </c>
      <c r="AE1752" s="3" t="s">
        <v>106</v>
      </c>
      <c r="AF1752" s="3">
        <v>7.63</v>
      </c>
      <c r="AG1752" s="3">
        <v>4.96</v>
      </c>
      <c r="AH1752" s="3">
        <v>7.17</v>
      </c>
      <c r="AI1752" s="3">
        <v>5.96</v>
      </c>
      <c r="AJ1752" s="3">
        <v>7.02</v>
      </c>
      <c r="AK1752" s="3">
        <v>6.65</v>
      </c>
      <c r="AL1752" s="3">
        <v>9.11</v>
      </c>
      <c r="AM1752" s="3">
        <v>6.61</v>
      </c>
    </row>
    <row r="1753">
      <c r="A1753" s="3" t="s">
        <v>3467</v>
      </c>
      <c r="B1753" s="3" t="s">
        <v>100</v>
      </c>
      <c r="C1753" s="4">
        <v>19.0</v>
      </c>
      <c r="D1753" s="3" t="s">
        <v>58</v>
      </c>
      <c r="E1753" s="3" t="s">
        <v>42</v>
      </c>
      <c r="F1753" s="5">
        <v>7.11</v>
      </c>
      <c r="G1753" s="3">
        <v>0.0</v>
      </c>
      <c r="H1753" s="5">
        <v>95.62</v>
      </c>
      <c r="I1753" s="3" t="s">
        <v>384</v>
      </c>
      <c r="J1753" s="3">
        <f>IFERROR(__xludf.DUMMYFUNCTION("COUNTA(SPLIT(I1753,"",""))"),3.0)</f>
        <v>3</v>
      </c>
      <c r="K1753" s="3">
        <f>IFERROR(__xludf.DUMMYFUNCTION("IF(REGEXMATCH(I1753,""(?i)literary society""),1,0)"),0.0)</f>
        <v>0</v>
      </c>
      <c r="L1753" s="3">
        <f>IFERROR(__xludf.DUMMYFUNCTION("IF(REGEXMATCH(I1753,""(?i)robotics""),1,0)"),1.0)</f>
        <v>1</v>
      </c>
      <c r="M1753" s="3">
        <f>IFERROR(__xludf.DUMMYFUNCTION("IF(REGEXMATCH(I1753,""(?i)coding club""),1,0)"),0.0)</f>
        <v>0</v>
      </c>
      <c r="N1753" s="3">
        <f>IFERROR(__xludf.DUMMYFUNCTION("IF(REGEXMATCH(I1753,""(?i)entrepreneurship cell""),1,0)"),1.0)</f>
        <v>1</v>
      </c>
      <c r="O1753" s="3">
        <f>IFERROR(__xludf.DUMMYFUNCTION("IF(REGEXMATCH(I1753,""(?i)cultural club""),1,0)"),0.0)</f>
        <v>0</v>
      </c>
      <c r="P1753" s="3">
        <f>IFERROR(__xludf.DUMMYFUNCTION("IF(REGEXMATCH(I1753,""(?i)sports club""),1,0)"),1.0)</f>
        <v>1</v>
      </c>
      <c r="Q1753" s="3" t="s">
        <v>698</v>
      </c>
      <c r="R1753" s="3">
        <f>IFERROR(__xludf.DUMMYFUNCTION("COUNTA(SPLIT(Q1753,"",""))"),5.0)</f>
        <v>5</v>
      </c>
      <c r="S1753" s="3">
        <f>IFERROR(__xludf.DUMMYFUNCTION("IF(REGEXMATCH(Q1753,""(?i)c\+\+""),1,0)"),1.0)</f>
        <v>1</v>
      </c>
      <c r="T1753" s="3">
        <f>IFERROR(__xludf.DUMMYFUNCTION("IF(REGEXMATCH(Q1753,""(?i)machine learning""),1,0)"),0.0)</f>
        <v>0</v>
      </c>
      <c r="U1753" s="3">
        <f>IFERROR(__xludf.DUMMYFUNCTION("IF(REGEXMATCH(Q1753,""(?i)python""),1,0)"),1.0)</f>
        <v>1</v>
      </c>
      <c r="V1753" s="3">
        <f>IFERROR(__xludf.DUMMYFUNCTION("IF(REGEXMATCH(Q1753,""(?i)java""),1,0)"),1.0)</f>
        <v>1</v>
      </c>
      <c r="W1753" s="3">
        <f>IFERROR(__xludf.DUMMYFUNCTION("IF(REGEXMATCH(Q1753,""(?i)sql""),1,0)"),1.0)</f>
        <v>1</v>
      </c>
      <c r="X1753" s="3">
        <f>IFERROR(__xludf.DUMMYFUNCTION("IF(REGEXMATCH(Q1753,""(?i)web development""),1,0)"),1.0)</f>
        <v>1</v>
      </c>
      <c r="Y1753" s="3">
        <f>IFERROR(__xludf.DUMMYFUNCTION("IF(REGEXMATCH(Q1753,""(?i)data science""),1,0)"),0.0)</f>
        <v>0</v>
      </c>
      <c r="Z1753" s="3" t="s">
        <v>55</v>
      </c>
      <c r="AA1753" s="3" t="s">
        <v>48</v>
      </c>
      <c r="AB1753" s="3" t="s">
        <v>47</v>
      </c>
      <c r="AC1753" s="3" t="s">
        <v>48</v>
      </c>
      <c r="AD1753" s="3">
        <v>0.0</v>
      </c>
      <c r="AE1753" s="3" t="s">
        <v>49</v>
      </c>
      <c r="AF1753" s="3">
        <v>5.81</v>
      </c>
      <c r="AG1753" s="3">
        <v>6.4</v>
      </c>
      <c r="AH1753" s="3">
        <v>7.7</v>
      </c>
      <c r="AI1753" s="3">
        <v>8.29</v>
      </c>
      <c r="AJ1753" s="3">
        <v>6.95</v>
      </c>
      <c r="AK1753" s="3">
        <v>5.96</v>
      </c>
      <c r="AL1753" s="3">
        <v>8.05</v>
      </c>
      <c r="AM1753" s="3">
        <v>7.7</v>
      </c>
    </row>
    <row r="1754">
      <c r="A1754" s="3" t="s">
        <v>3468</v>
      </c>
      <c r="B1754" s="3" t="s">
        <v>57</v>
      </c>
      <c r="C1754" s="4">
        <v>21.0</v>
      </c>
      <c r="D1754" s="3" t="s">
        <v>58</v>
      </c>
      <c r="E1754" s="3" t="s">
        <v>42</v>
      </c>
      <c r="F1754" s="5">
        <v>7.05</v>
      </c>
      <c r="G1754" s="3">
        <v>3.0</v>
      </c>
      <c r="H1754" s="5">
        <v>60.09</v>
      </c>
      <c r="I1754" s="3" t="s">
        <v>1018</v>
      </c>
      <c r="J1754" s="3">
        <f>IFERROR(__xludf.DUMMYFUNCTION("COUNTA(SPLIT(I1754,"",""))"),3.0)</f>
        <v>3</v>
      </c>
      <c r="K1754" s="3">
        <f>IFERROR(__xludf.DUMMYFUNCTION("IF(REGEXMATCH(I1754,""(?i)literary society""),1,0)"),0.0)</f>
        <v>0</v>
      </c>
      <c r="L1754" s="3">
        <f>IFERROR(__xludf.DUMMYFUNCTION("IF(REGEXMATCH(I1754,""(?i)robotics""),1,0)"),0.0)</f>
        <v>0</v>
      </c>
      <c r="M1754" s="3">
        <f>IFERROR(__xludf.DUMMYFUNCTION("IF(REGEXMATCH(I1754,""(?i)coding club""),1,0)"),1.0)</f>
        <v>1</v>
      </c>
      <c r="N1754" s="3">
        <f>IFERROR(__xludf.DUMMYFUNCTION("IF(REGEXMATCH(I1754,""(?i)entrepreneurship cell""),1,0)"),0.0)</f>
        <v>0</v>
      </c>
      <c r="O1754" s="3">
        <f>IFERROR(__xludf.DUMMYFUNCTION("IF(REGEXMATCH(I1754,""(?i)cultural club""),1,0)"),1.0)</f>
        <v>1</v>
      </c>
      <c r="P1754" s="3">
        <f>IFERROR(__xludf.DUMMYFUNCTION("IF(REGEXMATCH(I1754,""(?i)sports club""),1,0)"),1.0)</f>
        <v>1</v>
      </c>
      <c r="Q1754" s="3" t="s">
        <v>2296</v>
      </c>
      <c r="R1754" s="3">
        <f>IFERROR(__xludf.DUMMYFUNCTION("COUNTA(SPLIT(Q1754,"",""))"),4.0)</f>
        <v>4</v>
      </c>
      <c r="S1754" s="3">
        <f>IFERROR(__xludf.DUMMYFUNCTION("IF(REGEXMATCH(Q1754,""(?i)c\+\+""),1,0)"),1.0)</f>
        <v>1</v>
      </c>
      <c r="T1754" s="3">
        <f>IFERROR(__xludf.DUMMYFUNCTION("IF(REGEXMATCH(Q1754,""(?i)machine learning""),1,0)"),1.0)</f>
        <v>1</v>
      </c>
      <c r="U1754" s="3">
        <f>IFERROR(__xludf.DUMMYFUNCTION("IF(REGEXMATCH(Q1754,""(?i)python""),1,0)"),0.0)</f>
        <v>0</v>
      </c>
      <c r="V1754" s="3">
        <f>IFERROR(__xludf.DUMMYFUNCTION("IF(REGEXMATCH(Q1754,""(?i)java""),1,0)"),0.0)</f>
        <v>0</v>
      </c>
      <c r="W1754" s="3">
        <f>IFERROR(__xludf.DUMMYFUNCTION("IF(REGEXMATCH(Q1754,""(?i)sql""),1,0)"),0.0)</f>
        <v>0</v>
      </c>
      <c r="X1754" s="3">
        <f>IFERROR(__xludf.DUMMYFUNCTION("IF(REGEXMATCH(Q1754,""(?i)web development""),1,0)"),1.0)</f>
        <v>1</v>
      </c>
      <c r="Y1754" s="3">
        <f>IFERROR(__xludf.DUMMYFUNCTION("IF(REGEXMATCH(Q1754,""(?i)data science""),1,0)"),1.0)</f>
        <v>1</v>
      </c>
      <c r="Z1754" s="3" t="s">
        <v>55</v>
      </c>
      <c r="AA1754" s="3" t="s">
        <v>48</v>
      </c>
      <c r="AB1754" s="3" t="s">
        <v>66</v>
      </c>
      <c r="AC1754" s="3" t="s">
        <v>67</v>
      </c>
      <c r="AD1754" s="3">
        <v>19.73</v>
      </c>
      <c r="AE1754" s="3" t="s">
        <v>106</v>
      </c>
      <c r="AF1754" s="3">
        <v>6.33</v>
      </c>
      <c r="AG1754" s="3">
        <v>6.36</v>
      </c>
      <c r="AH1754" s="3">
        <v>6.18</v>
      </c>
      <c r="AI1754" s="3">
        <v>7.84</v>
      </c>
      <c r="AJ1754" s="3">
        <v>7.17</v>
      </c>
      <c r="AK1754" s="3">
        <v>7.92</v>
      </c>
      <c r="AL1754" s="3">
        <v>8.03</v>
      </c>
      <c r="AM1754" s="3">
        <v>6.54</v>
      </c>
    </row>
    <row r="1755">
      <c r="A1755" s="3" t="s">
        <v>3469</v>
      </c>
      <c r="B1755" s="3" t="s">
        <v>238</v>
      </c>
      <c r="C1755" s="4">
        <v>22.0</v>
      </c>
      <c r="D1755" s="3" t="s">
        <v>41</v>
      </c>
      <c r="E1755" s="3" t="s">
        <v>59</v>
      </c>
      <c r="F1755" s="5">
        <v>6.16</v>
      </c>
      <c r="G1755" s="3">
        <v>2.0</v>
      </c>
      <c r="H1755" s="5">
        <v>60.33</v>
      </c>
      <c r="I1755" s="3" t="s">
        <v>11</v>
      </c>
      <c r="J1755" s="3">
        <f>IFERROR(__xludf.DUMMYFUNCTION("COUNTA(SPLIT(I1755,"",""))"),1.0)</f>
        <v>1</v>
      </c>
      <c r="K1755" s="3">
        <f>IFERROR(__xludf.DUMMYFUNCTION("IF(REGEXMATCH(I1755,""(?i)literary society""),1,0)"),0.0)</f>
        <v>0</v>
      </c>
      <c r="L1755" s="3">
        <f>IFERROR(__xludf.DUMMYFUNCTION("IF(REGEXMATCH(I1755,""(?i)robotics""),1,0)"),1.0)</f>
        <v>1</v>
      </c>
      <c r="M1755" s="3">
        <f>IFERROR(__xludf.DUMMYFUNCTION("IF(REGEXMATCH(I1755,""(?i)coding club""),1,0)"),0.0)</f>
        <v>0</v>
      </c>
      <c r="N1755" s="3">
        <f>IFERROR(__xludf.DUMMYFUNCTION("IF(REGEXMATCH(I1755,""(?i)entrepreneurship cell""),1,0)"),0.0)</f>
        <v>0</v>
      </c>
      <c r="O1755" s="3">
        <f>IFERROR(__xludf.DUMMYFUNCTION("IF(REGEXMATCH(I1755,""(?i)cultural club""),1,0)"),0.0)</f>
        <v>0</v>
      </c>
      <c r="P1755" s="3">
        <f>IFERROR(__xludf.DUMMYFUNCTION("IF(REGEXMATCH(I1755,""(?i)sports club""),1,0)"),0.0)</f>
        <v>0</v>
      </c>
      <c r="Q1755" s="3" t="s">
        <v>486</v>
      </c>
      <c r="R1755" s="3">
        <f>IFERROR(__xludf.DUMMYFUNCTION("COUNTA(SPLIT(Q1755,"",""))"),3.0)</f>
        <v>3</v>
      </c>
      <c r="S1755" s="3">
        <f>IFERROR(__xludf.DUMMYFUNCTION("IF(REGEXMATCH(Q1755,""(?i)c\+\+""),1,0)"),0.0)</f>
        <v>0</v>
      </c>
      <c r="T1755" s="3">
        <f>IFERROR(__xludf.DUMMYFUNCTION("IF(REGEXMATCH(Q1755,""(?i)machine learning""),1,0)"),1.0)</f>
        <v>1</v>
      </c>
      <c r="U1755" s="3">
        <f>IFERROR(__xludf.DUMMYFUNCTION("IF(REGEXMATCH(Q1755,""(?i)python""),1,0)"),1.0)</f>
        <v>1</v>
      </c>
      <c r="V1755" s="3">
        <f>IFERROR(__xludf.DUMMYFUNCTION("IF(REGEXMATCH(Q1755,""(?i)java""),1,0)"),0.0)</f>
        <v>0</v>
      </c>
      <c r="W1755" s="3">
        <f>IFERROR(__xludf.DUMMYFUNCTION("IF(REGEXMATCH(Q1755,""(?i)sql""),1,0)"),0.0)</f>
        <v>0</v>
      </c>
      <c r="X1755" s="3">
        <f>IFERROR(__xludf.DUMMYFUNCTION("IF(REGEXMATCH(Q1755,""(?i)web development""),1,0)"),0.0)</f>
        <v>0</v>
      </c>
      <c r="Y1755" s="3">
        <f>IFERROR(__xludf.DUMMYFUNCTION("IF(REGEXMATCH(Q1755,""(?i)data science""),1,0)"),1.0)</f>
        <v>1</v>
      </c>
      <c r="Z1755" s="3" t="s">
        <v>55</v>
      </c>
      <c r="AA1755" s="3" t="s">
        <v>48</v>
      </c>
      <c r="AB1755" s="3" t="s">
        <v>47</v>
      </c>
      <c r="AC1755" s="3" t="s">
        <v>48</v>
      </c>
      <c r="AD1755" s="3">
        <v>0.0</v>
      </c>
      <c r="AE1755" s="3" t="s">
        <v>49</v>
      </c>
      <c r="AF1755" s="3">
        <v>5.12</v>
      </c>
      <c r="AG1755" s="3">
        <v>7.62</v>
      </c>
      <c r="AH1755" s="3">
        <v>6.36</v>
      </c>
      <c r="AI1755" s="3">
        <v>5.81</v>
      </c>
      <c r="AJ1755" s="3">
        <v>6.38</v>
      </c>
      <c r="AK1755" s="3">
        <v>6.82</v>
      </c>
      <c r="AL1755" s="3">
        <v>6.4</v>
      </c>
      <c r="AM1755" s="3">
        <v>4.79</v>
      </c>
    </row>
    <row r="1756">
      <c r="A1756" s="3" t="s">
        <v>3470</v>
      </c>
      <c r="B1756" s="3" t="s">
        <v>3471</v>
      </c>
      <c r="C1756" s="4">
        <v>23.0</v>
      </c>
      <c r="D1756" s="3" t="s">
        <v>41</v>
      </c>
      <c r="E1756" s="3" t="s">
        <v>52</v>
      </c>
      <c r="F1756" s="5">
        <v>6.8</v>
      </c>
      <c r="G1756" s="3">
        <v>3.0</v>
      </c>
      <c r="H1756" s="5">
        <v>93.37</v>
      </c>
      <c r="I1756" s="3" t="s">
        <v>124</v>
      </c>
      <c r="J1756" s="3">
        <f>IFERROR(__xludf.DUMMYFUNCTION("COUNTA(SPLIT(I1756,"",""))"),3.0)</f>
        <v>3</v>
      </c>
      <c r="K1756" s="3">
        <f>IFERROR(__xludf.DUMMYFUNCTION("IF(REGEXMATCH(I1756,""(?i)literary society""),1,0)"),1.0)</f>
        <v>1</v>
      </c>
      <c r="L1756" s="3">
        <f>IFERROR(__xludf.DUMMYFUNCTION("IF(REGEXMATCH(I1756,""(?i)robotics""),1,0)"),1.0)</f>
        <v>1</v>
      </c>
      <c r="M1756" s="3">
        <f>IFERROR(__xludf.DUMMYFUNCTION("IF(REGEXMATCH(I1756,""(?i)coding club""),1,0)"),0.0)</f>
        <v>0</v>
      </c>
      <c r="N1756" s="3">
        <f>IFERROR(__xludf.DUMMYFUNCTION("IF(REGEXMATCH(I1756,""(?i)entrepreneurship cell""),1,0)"),0.0)</f>
        <v>0</v>
      </c>
      <c r="O1756" s="3">
        <f>IFERROR(__xludf.DUMMYFUNCTION("IF(REGEXMATCH(I1756,""(?i)cultural club""),1,0)"),0.0)</f>
        <v>0</v>
      </c>
      <c r="P1756" s="3">
        <f>IFERROR(__xludf.DUMMYFUNCTION("IF(REGEXMATCH(I1756,""(?i)sports club""),1,0)"),1.0)</f>
        <v>1</v>
      </c>
      <c r="Q1756" s="3" t="s">
        <v>643</v>
      </c>
      <c r="R1756" s="3">
        <f>IFERROR(__xludf.DUMMYFUNCTION("COUNTA(SPLIT(Q1756,"",""))"),3.0)</f>
        <v>3</v>
      </c>
      <c r="S1756" s="3">
        <f>IFERROR(__xludf.DUMMYFUNCTION("IF(REGEXMATCH(Q1756,""(?i)c\+\+""),1,0)"),0.0)</f>
        <v>0</v>
      </c>
      <c r="T1756" s="3">
        <f>IFERROR(__xludf.DUMMYFUNCTION("IF(REGEXMATCH(Q1756,""(?i)machine learning""),1,0)"),1.0)</f>
        <v>1</v>
      </c>
      <c r="U1756" s="3">
        <f>IFERROR(__xludf.DUMMYFUNCTION("IF(REGEXMATCH(Q1756,""(?i)python""),1,0)"),0.0)</f>
        <v>0</v>
      </c>
      <c r="V1756" s="3">
        <f>IFERROR(__xludf.DUMMYFUNCTION("IF(REGEXMATCH(Q1756,""(?i)java""),1,0)"),0.0)</f>
        <v>0</v>
      </c>
      <c r="W1756" s="3">
        <f>IFERROR(__xludf.DUMMYFUNCTION("IF(REGEXMATCH(Q1756,""(?i)sql""),1,0)"),0.0)</f>
        <v>0</v>
      </c>
      <c r="X1756" s="3">
        <f>IFERROR(__xludf.DUMMYFUNCTION("IF(REGEXMATCH(Q1756,""(?i)web development""),1,0)"),1.0)</f>
        <v>1</v>
      </c>
      <c r="Y1756" s="3">
        <f>IFERROR(__xludf.DUMMYFUNCTION("IF(REGEXMATCH(Q1756,""(?i)data science""),1,0)"),1.0)</f>
        <v>1</v>
      </c>
      <c r="Z1756" s="3" t="s">
        <v>45</v>
      </c>
      <c r="AA1756" s="3" t="s">
        <v>72</v>
      </c>
      <c r="AB1756" s="3" t="s">
        <v>66</v>
      </c>
      <c r="AC1756" s="3" t="s">
        <v>67</v>
      </c>
      <c r="AD1756" s="3">
        <v>3.14</v>
      </c>
      <c r="AE1756" s="3" t="s">
        <v>61</v>
      </c>
      <c r="AF1756" s="3">
        <v>6.74</v>
      </c>
      <c r="AG1756" s="3">
        <v>6.88</v>
      </c>
      <c r="AH1756" s="3">
        <v>6.21</v>
      </c>
      <c r="AI1756" s="3">
        <v>7.18</v>
      </c>
      <c r="AJ1756" s="3">
        <v>6.75</v>
      </c>
      <c r="AK1756" s="3">
        <v>7.11</v>
      </c>
      <c r="AL1756" s="3">
        <v>6.84</v>
      </c>
      <c r="AM1756" s="3">
        <v>6.65</v>
      </c>
    </row>
    <row r="1757">
      <c r="A1757" s="3" t="s">
        <v>3472</v>
      </c>
      <c r="B1757" s="3" t="s">
        <v>178</v>
      </c>
      <c r="C1757" s="4">
        <v>19.0</v>
      </c>
      <c r="D1757" s="3" t="s">
        <v>58</v>
      </c>
      <c r="E1757" s="3" t="s">
        <v>52</v>
      </c>
      <c r="F1757" s="5">
        <v>6.96</v>
      </c>
      <c r="G1757" s="3">
        <v>1.0</v>
      </c>
      <c r="H1757" s="5">
        <v>62.45</v>
      </c>
      <c r="I1757" s="3" t="s">
        <v>1260</v>
      </c>
      <c r="J1757" s="3">
        <f>IFERROR(__xludf.DUMMYFUNCTION("COUNTA(SPLIT(I1757,"",""))"),3.0)</f>
        <v>3</v>
      </c>
      <c r="K1757" s="3">
        <f>IFERROR(__xludf.DUMMYFUNCTION("IF(REGEXMATCH(I1757,""(?i)literary society""),1,0)"),0.0)</f>
        <v>0</v>
      </c>
      <c r="L1757" s="3">
        <f>IFERROR(__xludf.DUMMYFUNCTION("IF(REGEXMATCH(I1757,""(?i)robotics""),1,0)"),1.0)</f>
        <v>1</v>
      </c>
      <c r="M1757" s="3">
        <f>IFERROR(__xludf.DUMMYFUNCTION("IF(REGEXMATCH(I1757,""(?i)coding club""),1,0)"),1.0)</f>
        <v>1</v>
      </c>
      <c r="N1757" s="3">
        <f>IFERROR(__xludf.DUMMYFUNCTION("IF(REGEXMATCH(I1757,""(?i)entrepreneurship cell""),1,0)"),0.0)</f>
        <v>0</v>
      </c>
      <c r="O1757" s="3">
        <f>IFERROR(__xludf.DUMMYFUNCTION("IF(REGEXMATCH(I1757,""(?i)cultural club""),1,0)"),0.0)</f>
        <v>0</v>
      </c>
      <c r="P1757" s="3">
        <f>IFERROR(__xludf.DUMMYFUNCTION("IF(REGEXMATCH(I1757,""(?i)sports club""),1,0)"),1.0)</f>
        <v>1</v>
      </c>
      <c r="Q1757" s="3" t="s">
        <v>2433</v>
      </c>
      <c r="R1757" s="3">
        <f>IFERROR(__xludf.DUMMYFUNCTION("COUNTA(SPLIT(Q1757,"",""))"),4.0)</f>
        <v>4</v>
      </c>
      <c r="S1757" s="3">
        <f>IFERROR(__xludf.DUMMYFUNCTION("IF(REGEXMATCH(Q1757,""(?i)c\+\+""),1,0)"),0.0)</f>
        <v>0</v>
      </c>
      <c r="T1757" s="3">
        <f>IFERROR(__xludf.DUMMYFUNCTION("IF(REGEXMATCH(Q1757,""(?i)machine learning""),1,0)"),1.0)</f>
        <v>1</v>
      </c>
      <c r="U1757" s="3">
        <f>IFERROR(__xludf.DUMMYFUNCTION("IF(REGEXMATCH(Q1757,""(?i)python""),1,0)"),0.0)</f>
        <v>0</v>
      </c>
      <c r="V1757" s="3">
        <f>IFERROR(__xludf.DUMMYFUNCTION("IF(REGEXMATCH(Q1757,""(?i)java""),1,0)"),1.0)</f>
        <v>1</v>
      </c>
      <c r="W1757" s="3">
        <f>IFERROR(__xludf.DUMMYFUNCTION("IF(REGEXMATCH(Q1757,""(?i)sql""),1,0)"),1.0)</f>
        <v>1</v>
      </c>
      <c r="X1757" s="3">
        <f>IFERROR(__xludf.DUMMYFUNCTION("IF(REGEXMATCH(Q1757,""(?i)web development""),1,0)"),0.0)</f>
        <v>0</v>
      </c>
      <c r="Y1757" s="3">
        <f>IFERROR(__xludf.DUMMYFUNCTION("IF(REGEXMATCH(Q1757,""(?i)data science""),1,0)"),1.0)</f>
        <v>1</v>
      </c>
      <c r="Z1757" s="3" t="s">
        <v>55</v>
      </c>
      <c r="AA1757" s="3" t="s">
        <v>48</v>
      </c>
      <c r="AB1757" s="3" t="s">
        <v>47</v>
      </c>
      <c r="AC1757" s="3" t="s">
        <v>48</v>
      </c>
      <c r="AD1757" s="3">
        <v>0.0</v>
      </c>
      <c r="AE1757" s="3" t="s">
        <v>49</v>
      </c>
      <c r="AF1757" s="3">
        <v>7.06</v>
      </c>
      <c r="AG1757" s="3">
        <v>8.31</v>
      </c>
      <c r="AH1757" s="3">
        <v>6.4</v>
      </c>
      <c r="AI1757" s="3">
        <v>6.95</v>
      </c>
      <c r="AJ1757" s="3">
        <v>7.37</v>
      </c>
      <c r="AK1757" s="3">
        <v>6.82</v>
      </c>
      <c r="AL1757" s="3">
        <v>7.95</v>
      </c>
      <c r="AM1757" s="3">
        <v>4.79</v>
      </c>
    </row>
    <row r="1758">
      <c r="A1758" s="3" t="s">
        <v>3473</v>
      </c>
      <c r="B1758" s="3" t="s">
        <v>81</v>
      </c>
      <c r="C1758" s="4">
        <v>18.0</v>
      </c>
      <c r="D1758" s="3" t="s">
        <v>41</v>
      </c>
      <c r="E1758" s="3" t="s">
        <v>92</v>
      </c>
      <c r="F1758" s="5">
        <v>6.8</v>
      </c>
      <c r="G1758" s="3">
        <v>1.0</v>
      </c>
      <c r="H1758" s="5">
        <v>87.1</v>
      </c>
      <c r="I1758" s="3" t="s">
        <v>1041</v>
      </c>
      <c r="J1758" s="3">
        <f>IFERROR(__xludf.DUMMYFUNCTION("COUNTA(SPLIT(I1758,"",""))"),3.0)</f>
        <v>3</v>
      </c>
      <c r="K1758" s="3">
        <f>IFERROR(__xludf.DUMMYFUNCTION("IF(REGEXMATCH(I1758,""(?i)literary society""),1,0)"),0.0)</f>
        <v>0</v>
      </c>
      <c r="L1758" s="3">
        <f>IFERROR(__xludf.DUMMYFUNCTION("IF(REGEXMATCH(I1758,""(?i)robotics""),1,0)"),0.0)</f>
        <v>0</v>
      </c>
      <c r="M1758" s="3">
        <f>IFERROR(__xludf.DUMMYFUNCTION("IF(REGEXMATCH(I1758,""(?i)coding club""),1,0)"),1.0)</f>
        <v>1</v>
      </c>
      <c r="N1758" s="3">
        <f>IFERROR(__xludf.DUMMYFUNCTION("IF(REGEXMATCH(I1758,""(?i)entrepreneurship cell""),1,0)"),0.0)</f>
        <v>0</v>
      </c>
      <c r="O1758" s="3">
        <f>IFERROR(__xludf.DUMMYFUNCTION("IF(REGEXMATCH(I1758,""(?i)cultural club""),1,0)"),1.0)</f>
        <v>1</v>
      </c>
      <c r="P1758" s="3">
        <f>IFERROR(__xludf.DUMMYFUNCTION("IF(REGEXMATCH(I1758,""(?i)sports club""),1,0)"),1.0)</f>
        <v>1</v>
      </c>
      <c r="Q1758" s="3" t="s">
        <v>1558</v>
      </c>
      <c r="R1758" s="3">
        <f>IFERROR(__xludf.DUMMYFUNCTION("COUNTA(SPLIT(Q1758,"",""))"),3.0)</f>
        <v>3</v>
      </c>
      <c r="S1758" s="3">
        <f>IFERROR(__xludf.DUMMYFUNCTION("IF(REGEXMATCH(Q1758,""(?i)c\+\+""),1,0)"),0.0)</f>
        <v>0</v>
      </c>
      <c r="T1758" s="3">
        <f>IFERROR(__xludf.DUMMYFUNCTION("IF(REGEXMATCH(Q1758,""(?i)machine learning""),1,0)"),0.0)</f>
        <v>0</v>
      </c>
      <c r="U1758" s="3">
        <f>IFERROR(__xludf.DUMMYFUNCTION("IF(REGEXMATCH(Q1758,""(?i)python""),1,0)"),1.0)</f>
        <v>1</v>
      </c>
      <c r="V1758" s="3">
        <f>IFERROR(__xludf.DUMMYFUNCTION("IF(REGEXMATCH(Q1758,""(?i)java""),1,0)"),1.0)</f>
        <v>1</v>
      </c>
      <c r="W1758" s="3">
        <f>IFERROR(__xludf.DUMMYFUNCTION("IF(REGEXMATCH(Q1758,""(?i)sql""),1,0)"),1.0)</f>
        <v>1</v>
      </c>
      <c r="X1758" s="3">
        <f>IFERROR(__xludf.DUMMYFUNCTION("IF(REGEXMATCH(Q1758,""(?i)web development""),1,0)"),0.0)</f>
        <v>0</v>
      </c>
      <c r="Y1758" s="3">
        <f>IFERROR(__xludf.DUMMYFUNCTION("IF(REGEXMATCH(Q1758,""(?i)data science""),1,0)"),0.0)</f>
        <v>0</v>
      </c>
      <c r="Z1758" s="3" t="s">
        <v>55</v>
      </c>
      <c r="AA1758" s="3" t="s">
        <v>48</v>
      </c>
      <c r="AB1758" s="3" t="s">
        <v>66</v>
      </c>
      <c r="AC1758" s="3" t="s">
        <v>72</v>
      </c>
      <c r="AD1758" s="3">
        <v>9.34</v>
      </c>
      <c r="AE1758" s="3" t="s">
        <v>106</v>
      </c>
      <c r="AF1758" s="3">
        <v>7.5</v>
      </c>
      <c r="AG1758" s="3">
        <v>5.6</v>
      </c>
      <c r="AH1758" s="3">
        <v>7.37</v>
      </c>
      <c r="AI1758" s="3">
        <v>4.9</v>
      </c>
      <c r="AJ1758" s="3">
        <v>7.63</v>
      </c>
      <c r="AK1758" s="3">
        <v>7.89</v>
      </c>
      <c r="AL1758" s="3">
        <v>6.41</v>
      </c>
      <c r="AM1758" s="3">
        <v>7.12</v>
      </c>
    </row>
    <row r="1759">
      <c r="A1759" s="3" t="s">
        <v>3474</v>
      </c>
      <c r="B1759" s="3" t="s">
        <v>259</v>
      </c>
      <c r="C1759" s="4">
        <v>19.0</v>
      </c>
      <c r="D1759" s="3" t="s">
        <v>58</v>
      </c>
      <c r="E1759" s="3" t="s">
        <v>59</v>
      </c>
      <c r="F1759" s="5">
        <v>7.71</v>
      </c>
      <c r="G1759" s="3">
        <v>0.0</v>
      </c>
      <c r="H1759" s="5">
        <v>72.0</v>
      </c>
      <c r="I1759" s="3" t="s">
        <v>1750</v>
      </c>
      <c r="J1759" s="3">
        <f>IFERROR(__xludf.DUMMYFUNCTION("COUNTA(SPLIT(I1759,"",""))"),3.0)</f>
        <v>3</v>
      </c>
      <c r="K1759" s="3">
        <f>IFERROR(__xludf.DUMMYFUNCTION("IF(REGEXMATCH(I1759,""(?i)literary society""),1,0)"),0.0)</f>
        <v>0</v>
      </c>
      <c r="L1759" s="3">
        <f>IFERROR(__xludf.DUMMYFUNCTION("IF(REGEXMATCH(I1759,""(?i)robotics""),1,0)"),0.0)</f>
        <v>0</v>
      </c>
      <c r="M1759" s="3">
        <f>IFERROR(__xludf.DUMMYFUNCTION("IF(REGEXMATCH(I1759,""(?i)coding club""),1,0)"),1.0)</f>
        <v>1</v>
      </c>
      <c r="N1759" s="3">
        <f>IFERROR(__xludf.DUMMYFUNCTION("IF(REGEXMATCH(I1759,""(?i)entrepreneurship cell""),1,0)"),0.0)</f>
        <v>0</v>
      </c>
      <c r="O1759" s="3">
        <f>IFERROR(__xludf.DUMMYFUNCTION("IF(REGEXMATCH(I1759,""(?i)cultural club""),1,0)"),1.0)</f>
        <v>1</v>
      </c>
      <c r="P1759" s="3">
        <f>IFERROR(__xludf.DUMMYFUNCTION("IF(REGEXMATCH(I1759,""(?i)sports club""),1,0)"),1.0)</f>
        <v>1</v>
      </c>
      <c r="Q1759" s="3" t="s">
        <v>1751</v>
      </c>
      <c r="R1759" s="3">
        <f>IFERROR(__xludf.DUMMYFUNCTION("COUNTA(SPLIT(Q1759,"",""))"),3.0)</f>
        <v>3</v>
      </c>
      <c r="S1759" s="3">
        <f>IFERROR(__xludf.DUMMYFUNCTION("IF(REGEXMATCH(Q1759,""(?i)c\+\+""),1,0)"),1.0)</f>
        <v>1</v>
      </c>
      <c r="T1759" s="3">
        <f>IFERROR(__xludf.DUMMYFUNCTION("IF(REGEXMATCH(Q1759,""(?i)machine learning""),1,0)"),0.0)</f>
        <v>0</v>
      </c>
      <c r="U1759" s="3">
        <f>IFERROR(__xludf.DUMMYFUNCTION("IF(REGEXMATCH(Q1759,""(?i)python""),1,0)"),0.0)</f>
        <v>0</v>
      </c>
      <c r="V1759" s="3">
        <f>IFERROR(__xludf.DUMMYFUNCTION("IF(REGEXMATCH(Q1759,""(?i)java""),1,0)"),0.0)</f>
        <v>0</v>
      </c>
      <c r="W1759" s="3">
        <f>IFERROR(__xludf.DUMMYFUNCTION("IF(REGEXMATCH(Q1759,""(?i)sql""),1,0)"),1.0)</f>
        <v>1</v>
      </c>
      <c r="X1759" s="3">
        <f>IFERROR(__xludf.DUMMYFUNCTION("IF(REGEXMATCH(Q1759,""(?i)web development""),1,0)"),0.0)</f>
        <v>0</v>
      </c>
      <c r="Y1759" s="3">
        <f>IFERROR(__xludf.DUMMYFUNCTION("IF(REGEXMATCH(Q1759,""(?i)data science""),1,0)"),1.0)</f>
        <v>1</v>
      </c>
      <c r="Z1759" s="3" t="s">
        <v>45</v>
      </c>
      <c r="AA1759" s="3" t="s">
        <v>46</v>
      </c>
      <c r="AB1759" s="3" t="s">
        <v>66</v>
      </c>
      <c r="AC1759" s="3" t="s">
        <v>72</v>
      </c>
      <c r="AD1759" s="3">
        <v>6.64</v>
      </c>
      <c r="AE1759" s="3" t="s">
        <v>72</v>
      </c>
      <c r="AF1759" s="3">
        <v>7.71</v>
      </c>
      <c r="AG1759" s="3">
        <v>6.92</v>
      </c>
      <c r="AH1759" s="3">
        <v>6.7</v>
      </c>
      <c r="AI1759" s="3">
        <v>8.69</v>
      </c>
      <c r="AJ1759" s="3">
        <v>8.78</v>
      </c>
      <c r="AK1759" s="3">
        <v>7.64</v>
      </c>
      <c r="AL1759" s="3">
        <v>7.97</v>
      </c>
      <c r="AM1759" s="3">
        <v>7.24</v>
      </c>
    </row>
    <row r="1760">
      <c r="A1760" s="3" t="s">
        <v>3475</v>
      </c>
      <c r="B1760" s="3" t="s">
        <v>238</v>
      </c>
      <c r="C1760" s="4">
        <v>18.0</v>
      </c>
      <c r="D1760" s="3" t="s">
        <v>41</v>
      </c>
      <c r="E1760" s="3" t="s">
        <v>42</v>
      </c>
      <c r="F1760" s="5">
        <v>6.94</v>
      </c>
      <c r="G1760" s="3">
        <v>1.0</v>
      </c>
      <c r="H1760" s="5">
        <v>71.84</v>
      </c>
      <c r="I1760" s="3" t="s">
        <v>864</v>
      </c>
      <c r="J1760" s="3">
        <f>IFERROR(__xludf.DUMMYFUNCTION("COUNTA(SPLIT(I1760,"",""))"),2.0)</f>
        <v>2</v>
      </c>
      <c r="K1760" s="3">
        <f>IFERROR(__xludf.DUMMYFUNCTION("IF(REGEXMATCH(I1760,""(?i)literary society""),1,0)"),0.0)</f>
        <v>0</v>
      </c>
      <c r="L1760" s="3">
        <f>IFERROR(__xludf.DUMMYFUNCTION("IF(REGEXMATCH(I1760,""(?i)robotics""),1,0)"),0.0)</f>
        <v>0</v>
      </c>
      <c r="M1760" s="3">
        <f>IFERROR(__xludf.DUMMYFUNCTION("IF(REGEXMATCH(I1760,""(?i)coding club""),1,0)"),0.0)</f>
        <v>0</v>
      </c>
      <c r="N1760" s="3">
        <f>IFERROR(__xludf.DUMMYFUNCTION("IF(REGEXMATCH(I1760,""(?i)entrepreneurship cell""),1,0)"),0.0)</f>
        <v>0</v>
      </c>
      <c r="O1760" s="3">
        <f>IFERROR(__xludf.DUMMYFUNCTION("IF(REGEXMATCH(I1760,""(?i)cultural club""),1,0)"),1.0)</f>
        <v>1</v>
      </c>
      <c r="P1760" s="3">
        <f>IFERROR(__xludf.DUMMYFUNCTION("IF(REGEXMATCH(I1760,""(?i)sports club""),1,0)"),1.0)</f>
        <v>1</v>
      </c>
      <c r="Q1760" s="3" t="s">
        <v>796</v>
      </c>
      <c r="R1760" s="3">
        <f>IFERROR(__xludf.DUMMYFUNCTION("COUNTA(SPLIT(Q1760,"",""))"),2.0)</f>
        <v>2</v>
      </c>
      <c r="S1760" s="3">
        <f>IFERROR(__xludf.DUMMYFUNCTION("IF(REGEXMATCH(Q1760,""(?i)c\+\+""),1,0)"),0.0)</f>
        <v>0</v>
      </c>
      <c r="T1760" s="3">
        <f>IFERROR(__xludf.DUMMYFUNCTION("IF(REGEXMATCH(Q1760,""(?i)machine learning""),1,0)"),1.0)</f>
        <v>1</v>
      </c>
      <c r="U1760" s="3">
        <f>IFERROR(__xludf.DUMMYFUNCTION("IF(REGEXMATCH(Q1760,""(?i)python""),1,0)"),0.0)</f>
        <v>0</v>
      </c>
      <c r="V1760" s="3">
        <f>IFERROR(__xludf.DUMMYFUNCTION("IF(REGEXMATCH(Q1760,""(?i)java""),1,0)"),0.0)</f>
        <v>0</v>
      </c>
      <c r="W1760" s="3">
        <f>IFERROR(__xludf.DUMMYFUNCTION("IF(REGEXMATCH(Q1760,""(?i)sql""),1,0)"),0.0)</f>
        <v>0</v>
      </c>
      <c r="X1760" s="3">
        <f>IFERROR(__xludf.DUMMYFUNCTION("IF(REGEXMATCH(Q1760,""(?i)web development""),1,0)"),1.0)</f>
        <v>1</v>
      </c>
      <c r="Y1760" s="3">
        <f>IFERROR(__xludf.DUMMYFUNCTION("IF(REGEXMATCH(Q1760,""(?i)data science""),1,0)"),0.0)</f>
        <v>0</v>
      </c>
      <c r="Z1760" s="3" t="s">
        <v>55</v>
      </c>
      <c r="AA1760" s="3" t="s">
        <v>48</v>
      </c>
      <c r="AB1760" s="3" t="s">
        <v>66</v>
      </c>
      <c r="AC1760" s="3" t="s">
        <v>46</v>
      </c>
      <c r="AD1760" s="3">
        <v>14.29</v>
      </c>
      <c r="AE1760" s="3" t="s">
        <v>61</v>
      </c>
      <c r="AF1760" s="3">
        <v>6.15</v>
      </c>
      <c r="AG1760" s="3">
        <v>8.25</v>
      </c>
      <c r="AH1760" s="3">
        <v>7.78</v>
      </c>
      <c r="AI1760" s="3">
        <v>6.96</v>
      </c>
      <c r="AJ1760" s="3">
        <v>6.58</v>
      </c>
      <c r="AK1760" s="3">
        <v>4.97</v>
      </c>
      <c r="AL1760" s="3">
        <v>5.93</v>
      </c>
      <c r="AM1760" s="3">
        <v>8.91</v>
      </c>
    </row>
    <row r="1761">
      <c r="A1761" s="3" t="s">
        <v>3476</v>
      </c>
      <c r="B1761" s="3" t="s">
        <v>3477</v>
      </c>
      <c r="C1761" s="4">
        <v>19.0</v>
      </c>
      <c r="D1761" s="3" t="s">
        <v>41</v>
      </c>
      <c r="E1761" s="3" t="s">
        <v>82</v>
      </c>
      <c r="F1761" s="5">
        <v>6.63</v>
      </c>
      <c r="G1761" s="3">
        <v>0.0</v>
      </c>
      <c r="H1761" s="5">
        <v>76.01</v>
      </c>
      <c r="I1761" s="3" t="s">
        <v>10</v>
      </c>
      <c r="J1761" s="3">
        <f>IFERROR(__xludf.DUMMYFUNCTION("COUNTA(SPLIT(I1761,"",""))"),1.0)</f>
        <v>1</v>
      </c>
      <c r="K1761" s="3">
        <f>IFERROR(__xludf.DUMMYFUNCTION("IF(REGEXMATCH(I1761,""(?i)literary society""),1,0)"),1.0)</f>
        <v>1</v>
      </c>
      <c r="L1761" s="3">
        <f>IFERROR(__xludf.DUMMYFUNCTION("IF(REGEXMATCH(I1761,""(?i)robotics""),1,0)"),0.0)</f>
        <v>0</v>
      </c>
      <c r="M1761" s="3">
        <f>IFERROR(__xludf.DUMMYFUNCTION("IF(REGEXMATCH(I1761,""(?i)coding club""),1,0)"),0.0)</f>
        <v>0</v>
      </c>
      <c r="N1761" s="3">
        <f>IFERROR(__xludf.DUMMYFUNCTION("IF(REGEXMATCH(I1761,""(?i)entrepreneurship cell""),1,0)"),0.0)</f>
        <v>0</v>
      </c>
      <c r="O1761" s="3">
        <f>IFERROR(__xludf.DUMMYFUNCTION("IF(REGEXMATCH(I1761,""(?i)cultural club""),1,0)"),0.0)</f>
        <v>0</v>
      </c>
      <c r="P1761" s="3">
        <f>IFERROR(__xludf.DUMMYFUNCTION("IF(REGEXMATCH(I1761,""(?i)sports club""),1,0)"),0.0)</f>
        <v>0</v>
      </c>
      <c r="Q1761" s="3" t="s">
        <v>3478</v>
      </c>
      <c r="R1761" s="3">
        <f>IFERROR(__xludf.DUMMYFUNCTION("COUNTA(SPLIT(Q1761,"",""))"),3.0)</f>
        <v>3</v>
      </c>
      <c r="S1761" s="3">
        <f>IFERROR(__xludf.DUMMYFUNCTION("IF(REGEXMATCH(Q1761,""(?i)c\+\+""),1,0)"),1.0)</f>
        <v>1</v>
      </c>
      <c r="T1761" s="3">
        <f>IFERROR(__xludf.DUMMYFUNCTION("IF(REGEXMATCH(Q1761,""(?i)machine learning""),1,0)"),0.0)</f>
        <v>0</v>
      </c>
      <c r="U1761" s="3">
        <f>IFERROR(__xludf.DUMMYFUNCTION("IF(REGEXMATCH(Q1761,""(?i)python""),1,0)"),1.0)</f>
        <v>1</v>
      </c>
      <c r="V1761" s="3">
        <f>IFERROR(__xludf.DUMMYFUNCTION("IF(REGEXMATCH(Q1761,""(?i)java""),1,0)"),0.0)</f>
        <v>0</v>
      </c>
      <c r="W1761" s="3">
        <f>IFERROR(__xludf.DUMMYFUNCTION("IF(REGEXMATCH(Q1761,""(?i)sql""),1,0)"),0.0)</f>
        <v>0</v>
      </c>
      <c r="X1761" s="3">
        <f>IFERROR(__xludf.DUMMYFUNCTION("IF(REGEXMATCH(Q1761,""(?i)web development""),1,0)"),0.0)</f>
        <v>0</v>
      </c>
      <c r="Y1761" s="3">
        <f>IFERROR(__xludf.DUMMYFUNCTION("IF(REGEXMATCH(Q1761,""(?i)data science""),1,0)"),1.0)</f>
        <v>1</v>
      </c>
      <c r="Z1761" s="3" t="s">
        <v>55</v>
      </c>
      <c r="AA1761" s="3" t="s">
        <v>48</v>
      </c>
      <c r="AB1761" s="3" t="s">
        <v>47</v>
      </c>
      <c r="AC1761" s="3" t="s">
        <v>48</v>
      </c>
      <c r="AD1761" s="3">
        <v>0.0</v>
      </c>
      <c r="AE1761" s="3" t="s">
        <v>49</v>
      </c>
      <c r="AF1761" s="3">
        <v>7.52</v>
      </c>
      <c r="AG1761" s="3">
        <v>5.17</v>
      </c>
      <c r="AH1761" s="3">
        <v>5.44</v>
      </c>
      <c r="AI1761" s="3">
        <v>8.86</v>
      </c>
      <c r="AJ1761" s="3">
        <v>6.27</v>
      </c>
      <c r="AK1761" s="3">
        <v>7.2</v>
      </c>
      <c r="AL1761" s="3">
        <v>5.51</v>
      </c>
      <c r="AM1761" s="3">
        <v>7.09</v>
      </c>
    </row>
    <row r="1762">
      <c r="A1762" s="3" t="s">
        <v>3479</v>
      </c>
      <c r="B1762" s="3" t="s">
        <v>3480</v>
      </c>
      <c r="C1762" s="4">
        <v>23.0</v>
      </c>
      <c r="D1762" s="3" t="s">
        <v>41</v>
      </c>
      <c r="E1762" s="3" t="s">
        <v>59</v>
      </c>
      <c r="F1762" s="5">
        <v>6.97</v>
      </c>
      <c r="G1762" s="3">
        <v>0.0</v>
      </c>
      <c r="H1762" s="5">
        <v>91.6</v>
      </c>
      <c r="I1762" s="3" t="s">
        <v>12</v>
      </c>
      <c r="J1762" s="3">
        <f>IFERROR(__xludf.DUMMYFUNCTION("COUNTA(SPLIT(I1762,"",""))"),1.0)</f>
        <v>1</v>
      </c>
      <c r="K1762" s="3">
        <f>IFERROR(__xludf.DUMMYFUNCTION("IF(REGEXMATCH(I1762,""(?i)literary society""),1,0)"),0.0)</f>
        <v>0</v>
      </c>
      <c r="L1762" s="3">
        <f>IFERROR(__xludf.DUMMYFUNCTION("IF(REGEXMATCH(I1762,""(?i)robotics""),1,0)"),0.0)</f>
        <v>0</v>
      </c>
      <c r="M1762" s="3">
        <f>IFERROR(__xludf.DUMMYFUNCTION("IF(REGEXMATCH(I1762,""(?i)coding club""),1,0)"),1.0)</f>
        <v>1</v>
      </c>
      <c r="N1762" s="3">
        <f>IFERROR(__xludf.DUMMYFUNCTION("IF(REGEXMATCH(I1762,""(?i)entrepreneurship cell""),1,0)"),0.0)</f>
        <v>0</v>
      </c>
      <c r="O1762" s="3">
        <f>IFERROR(__xludf.DUMMYFUNCTION("IF(REGEXMATCH(I1762,""(?i)cultural club""),1,0)"),0.0)</f>
        <v>0</v>
      </c>
      <c r="P1762" s="3">
        <f>IFERROR(__xludf.DUMMYFUNCTION("IF(REGEXMATCH(I1762,""(?i)sports club""),1,0)"),0.0)</f>
        <v>0</v>
      </c>
      <c r="Q1762" s="3" t="s">
        <v>134</v>
      </c>
      <c r="R1762" s="3">
        <f>IFERROR(__xludf.DUMMYFUNCTION("COUNTA(SPLIT(Q1762,"",""))"),3.0)</f>
        <v>3</v>
      </c>
      <c r="S1762" s="3">
        <f>IFERROR(__xludf.DUMMYFUNCTION("IF(REGEXMATCH(Q1762,""(?i)c\+\+""),1,0)"),1.0)</f>
        <v>1</v>
      </c>
      <c r="T1762" s="3">
        <f>IFERROR(__xludf.DUMMYFUNCTION("IF(REGEXMATCH(Q1762,""(?i)machine learning""),1,0)"),0.0)</f>
        <v>0</v>
      </c>
      <c r="U1762" s="3">
        <f>IFERROR(__xludf.DUMMYFUNCTION("IF(REGEXMATCH(Q1762,""(?i)python""),1,0)"),0.0)</f>
        <v>0</v>
      </c>
      <c r="V1762" s="3">
        <f>IFERROR(__xludf.DUMMYFUNCTION("IF(REGEXMATCH(Q1762,""(?i)java""),1,0)"),0.0)</f>
        <v>0</v>
      </c>
      <c r="W1762" s="3">
        <f>IFERROR(__xludf.DUMMYFUNCTION("IF(REGEXMATCH(Q1762,""(?i)sql""),1,0)"),1.0)</f>
        <v>1</v>
      </c>
      <c r="X1762" s="3">
        <f>IFERROR(__xludf.DUMMYFUNCTION("IF(REGEXMATCH(Q1762,""(?i)web development""),1,0)"),1.0)</f>
        <v>1</v>
      </c>
      <c r="Y1762" s="3">
        <f>IFERROR(__xludf.DUMMYFUNCTION("IF(REGEXMATCH(Q1762,""(?i)data science""),1,0)"),0.0)</f>
        <v>0</v>
      </c>
      <c r="Z1762" s="3" t="s">
        <v>55</v>
      </c>
      <c r="AA1762" s="3" t="s">
        <v>48</v>
      </c>
      <c r="AB1762" s="3" t="s">
        <v>66</v>
      </c>
      <c r="AC1762" s="3" t="s">
        <v>61</v>
      </c>
      <c r="AD1762" s="3">
        <v>13.79</v>
      </c>
      <c r="AE1762" s="3" t="s">
        <v>75</v>
      </c>
      <c r="AF1762" s="3">
        <v>6.81</v>
      </c>
      <c r="AG1762" s="3">
        <v>7.66</v>
      </c>
      <c r="AH1762" s="3">
        <v>7.33</v>
      </c>
      <c r="AI1762" s="3">
        <v>5.44</v>
      </c>
      <c r="AJ1762" s="3">
        <v>8.25</v>
      </c>
      <c r="AK1762" s="3">
        <v>8.71</v>
      </c>
      <c r="AL1762" s="3">
        <v>6.49</v>
      </c>
      <c r="AM1762" s="3">
        <v>5.09</v>
      </c>
    </row>
    <row r="1763">
      <c r="A1763" s="3" t="s">
        <v>3481</v>
      </c>
      <c r="B1763" s="3" t="s">
        <v>252</v>
      </c>
      <c r="C1763" s="4">
        <v>21.0</v>
      </c>
      <c r="D1763" s="3" t="s">
        <v>58</v>
      </c>
      <c r="E1763" s="3" t="s">
        <v>82</v>
      </c>
      <c r="F1763" s="5">
        <v>6.76</v>
      </c>
      <c r="G1763" s="3">
        <v>0.0</v>
      </c>
      <c r="H1763" s="5">
        <v>82.13</v>
      </c>
      <c r="I1763" s="3" t="s">
        <v>13</v>
      </c>
      <c r="J1763" s="3">
        <f>IFERROR(__xludf.DUMMYFUNCTION("COUNTA(SPLIT(I1763,"",""))"),1.0)</f>
        <v>1</v>
      </c>
      <c r="K1763" s="3">
        <f>IFERROR(__xludf.DUMMYFUNCTION("IF(REGEXMATCH(I1763,""(?i)literary society""),1,0)"),0.0)</f>
        <v>0</v>
      </c>
      <c r="L1763" s="3">
        <f>IFERROR(__xludf.DUMMYFUNCTION("IF(REGEXMATCH(I1763,""(?i)robotics""),1,0)"),0.0)</f>
        <v>0</v>
      </c>
      <c r="M1763" s="3">
        <f>IFERROR(__xludf.DUMMYFUNCTION("IF(REGEXMATCH(I1763,""(?i)coding club""),1,0)"),0.0)</f>
        <v>0</v>
      </c>
      <c r="N1763" s="3">
        <f>IFERROR(__xludf.DUMMYFUNCTION("IF(REGEXMATCH(I1763,""(?i)entrepreneurship cell""),1,0)"),1.0)</f>
        <v>1</v>
      </c>
      <c r="O1763" s="3">
        <f>IFERROR(__xludf.DUMMYFUNCTION("IF(REGEXMATCH(I1763,""(?i)cultural club""),1,0)"),0.0)</f>
        <v>0</v>
      </c>
      <c r="P1763" s="3">
        <f>IFERROR(__xludf.DUMMYFUNCTION("IF(REGEXMATCH(I1763,""(?i)sports club""),1,0)"),0.0)</f>
        <v>0</v>
      </c>
      <c r="Q1763" s="3" t="s">
        <v>260</v>
      </c>
      <c r="R1763" s="3">
        <f>IFERROR(__xludf.DUMMYFUNCTION("COUNTA(SPLIT(Q1763,"",""))"),2.0)</f>
        <v>2</v>
      </c>
      <c r="S1763" s="3">
        <f>IFERROR(__xludf.DUMMYFUNCTION("IF(REGEXMATCH(Q1763,""(?i)c\+\+""),1,0)"),0.0)</f>
        <v>0</v>
      </c>
      <c r="T1763" s="3">
        <f>IFERROR(__xludf.DUMMYFUNCTION("IF(REGEXMATCH(Q1763,""(?i)machine learning""),1,0)"),0.0)</f>
        <v>0</v>
      </c>
      <c r="U1763" s="3">
        <f>IFERROR(__xludf.DUMMYFUNCTION("IF(REGEXMATCH(Q1763,""(?i)python""),1,0)"),0.0)</f>
        <v>0</v>
      </c>
      <c r="V1763" s="3">
        <f>IFERROR(__xludf.DUMMYFUNCTION("IF(REGEXMATCH(Q1763,""(?i)java""),1,0)"),0.0)</f>
        <v>0</v>
      </c>
      <c r="W1763" s="3">
        <f>IFERROR(__xludf.DUMMYFUNCTION("IF(REGEXMATCH(Q1763,""(?i)sql""),1,0)"),1.0)</f>
        <v>1</v>
      </c>
      <c r="X1763" s="3">
        <f>IFERROR(__xludf.DUMMYFUNCTION("IF(REGEXMATCH(Q1763,""(?i)web development""),1,0)"),1.0)</f>
        <v>1</v>
      </c>
      <c r="Y1763" s="3">
        <f>IFERROR(__xludf.DUMMYFUNCTION("IF(REGEXMATCH(Q1763,""(?i)data science""),1,0)"),0.0)</f>
        <v>0</v>
      </c>
      <c r="Z1763" s="3" t="s">
        <v>55</v>
      </c>
      <c r="AA1763" s="3" t="s">
        <v>48</v>
      </c>
      <c r="AB1763" s="3" t="s">
        <v>47</v>
      </c>
      <c r="AC1763" s="3" t="s">
        <v>48</v>
      </c>
      <c r="AD1763" s="3">
        <v>0.0</v>
      </c>
      <c r="AE1763" s="3" t="s">
        <v>49</v>
      </c>
      <c r="AF1763" s="3">
        <v>7.55</v>
      </c>
      <c r="AG1763" s="3">
        <v>5.55</v>
      </c>
      <c r="AH1763" s="3">
        <v>8.03</v>
      </c>
      <c r="AI1763" s="3">
        <v>6.67</v>
      </c>
      <c r="AJ1763" s="3">
        <v>6.17</v>
      </c>
      <c r="AK1763" s="3">
        <v>6.38</v>
      </c>
      <c r="AL1763" s="3">
        <v>6.77</v>
      </c>
      <c r="AM1763" s="3">
        <v>6.99</v>
      </c>
    </row>
    <row r="1764">
      <c r="A1764" s="3" t="s">
        <v>3482</v>
      </c>
      <c r="B1764" s="3" t="s">
        <v>178</v>
      </c>
      <c r="C1764" s="4">
        <v>18.0</v>
      </c>
      <c r="D1764" s="3" t="s">
        <v>58</v>
      </c>
      <c r="E1764" s="3" t="s">
        <v>82</v>
      </c>
      <c r="F1764" s="5">
        <v>7.02</v>
      </c>
      <c r="G1764" s="3">
        <v>1.0</v>
      </c>
      <c r="H1764" s="5">
        <v>75.09</v>
      </c>
      <c r="I1764" s="3" t="s">
        <v>864</v>
      </c>
      <c r="J1764" s="3">
        <f>IFERROR(__xludf.DUMMYFUNCTION("COUNTA(SPLIT(I1764,"",""))"),2.0)</f>
        <v>2</v>
      </c>
      <c r="K1764" s="3">
        <f>IFERROR(__xludf.DUMMYFUNCTION("IF(REGEXMATCH(I1764,""(?i)literary society""),1,0)"),0.0)</f>
        <v>0</v>
      </c>
      <c r="L1764" s="3">
        <f>IFERROR(__xludf.DUMMYFUNCTION("IF(REGEXMATCH(I1764,""(?i)robotics""),1,0)"),0.0)</f>
        <v>0</v>
      </c>
      <c r="M1764" s="3">
        <f>IFERROR(__xludf.DUMMYFUNCTION("IF(REGEXMATCH(I1764,""(?i)coding club""),1,0)"),0.0)</f>
        <v>0</v>
      </c>
      <c r="N1764" s="3">
        <f>IFERROR(__xludf.DUMMYFUNCTION("IF(REGEXMATCH(I1764,""(?i)entrepreneurship cell""),1,0)"),0.0)</f>
        <v>0</v>
      </c>
      <c r="O1764" s="3">
        <f>IFERROR(__xludf.DUMMYFUNCTION("IF(REGEXMATCH(I1764,""(?i)cultural club""),1,0)"),1.0)</f>
        <v>1</v>
      </c>
      <c r="P1764" s="3">
        <f>IFERROR(__xludf.DUMMYFUNCTION("IF(REGEXMATCH(I1764,""(?i)sports club""),1,0)"),1.0)</f>
        <v>1</v>
      </c>
      <c r="Q1764" s="3" t="s">
        <v>1003</v>
      </c>
      <c r="R1764" s="3">
        <f>IFERROR(__xludf.DUMMYFUNCTION("COUNTA(SPLIT(Q1764,"",""))"),3.0)</f>
        <v>3</v>
      </c>
      <c r="S1764" s="3">
        <f>IFERROR(__xludf.DUMMYFUNCTION("IF(REGEXMATCH(Q1764,""(?i)c\+\+""),1,0)"),1.0)</f>
        <v>1</v>
      </c>
      <c r="T1764" s="3">
        <f>IFERROR(__xludf.DUMMYFUNCTION("IF(REGEXMATCH(Q1764,""(?i)machine learning""),1,0)"),0.0)</f>
        <v>0</v>
      </c>
      <c r="U1764" s="3">
        <f>IFERROR(__xludf.DUMMYFUNCTION("IF(REGEXMATCH(Q1764,""(?i)python""),1,0)"),0.0)</f>
        <v>0</v>
      </c>
      <c r="V1764" s="3">
        <f>IFERROR(__xludf.DUMMYFUNCTION("IF(REGEXMATCH(Q1764,""(?i)java""),1,0)"),0.0)</f>
        <v>0</v>
      </c>
      <c r="W1764" s="3">
        <f>IFERROR(__xludf.DUMMYFUNCTION("IF(REGEXMATCH(Q1764,""(?i)sql""),1,0)"),0.0)</f>
        <v>0</v>
      </c>
      <c r="X1764" s="3">
        <f>IFERROR(__xludf.DUMMYFUNCTION("IF(REGEXMATCH(Q1764,""(?i)web development""),1,0)"),1.0)</f>
        <v>1</v>
      </c>
      <c r="Y1764" s="3">
        <f>IFERROR(__xludf.DUMMYFUNCTION("IF(REGEXMATCH(Q1764,""(?i)data science""),1,0)"),1.0)</f>
        <v>1</v>
      </c>
      <c r="Z1764" s="3" t="s">
        <v>55</v>
      </c>
      <c r="AA1764" s="3" t="s">
        <v>48</v>
      </c>
      <c r="AB1764" s="3" t="s">
        <v>66</v>
      </c>
      <c r="AC1764" s="3" t="s">
        <v>46</v>
      </c>
      <c r="AD1764" s="3">
        <v>3.04</v>
      </c>
      <c r="AE1764" s="3" t="s">
        <v>61</v>
      </c>
      <c r="AF1764" s="3">
        <v>7.79</v>
      </c>
      <c r="AG1764" s="3">
        <v>6.71</v>
      </c>
      <c r="AH1764" s="3">
        <v>6.63</v>
      </c>
      <c r="AI1764" s="3">
        <v>6.18</v>
      </c>
      <c r="AJ1764" s="3">
        <v>6.37</v>
      </c>
      <c r="AK1764" s="3">
        <v>6.73</v>
      </c>
      <c r="AL1764" s="3">
        <v>8.96</v>
      </c>
      <c r="AM1764" s="3">
        <v>6.8</v>
      </c>
    </row>
    <row r="1765">
      <c r="A1765" s="3" t="s">
        <v>3483</v>
      </c>
      <c r="B1765" s="3" t="s">
        <v>3484</v>
      </c>
      <c r="C1765" s="4">
        <v>21.0</v>
      </c>
      <c r="D1765" s="3" t="s">
        <v>58</v>
      </c>
      <c r="E1765" s="3" t="s">
        <v>42</v>
      </c>
      <c r="F1765" s="5">
        <v>6.99</v>
      </c>
      <c r="G1765" s="3">
        <v>0.0</v>
      </c>
      <c r="H1765" s="5">
        <v>70.45</v>
      </c>
      <c r="I1765" s="3" t="s">
        <v>43</v>
      </c>
      <c r="J1765" s="3">
        <f>IFERROR(__xludf.DUMMYFUNCTION("COUNTA(SPLIT(I1765,"",""))"),2.0)</f>
        <v>2</v>
      </c>
      <c r="K1765" s="3">
        <f>IFERROR(__xludf.DUMMYFUNCTION("IF(REGEXMATCH(I1765,""(?i)literary society""),1,0)"),1.0)</f>
        <v>1</v>
      </c>
      <c r="L1765" s="3">
        <f>IFERROR(__xludf.DUMMYFUNCTION("IF(REGEXMATCH(I1765,""(?i)robotics""),1,0)"),1.0)</f>
        <v>1</v>
      </c>
      <c r="M1765" s="3">
        <f>IFERROR(__xludf.DUMMYFUNCTION("IF(REGEXMATCH(I1765,""(?i)coding club""),1,0)"),0.0)</f>
        <v>0</v>
      </c>
      <c r="N1765" s="3">
        <f>IFERROR(__xludf.DUMMYFUNCTION("IF(REGEXMATCH(I1765,""(?i)entrepreneurship cell""),1,0)"),0.0)</f>
        <v>0</v>
      </c>
      <c r="O1765" s="3">
        <f>IFERROR(__xludf.DUMMYFUNCTION("IF(REGEXMATCH(I1765,""(?i)cultural club""),1,0)"),0.0)</f>
        <v>0</v>
      </c>
      <c r="P1765" s="3">
        <f>IFERROR(__xludf.DUMMYFUNCTION("IF(REGEXMATCH(I1765,""(?i)sports club""),1,0)"),0.0)</f>
        <v>0</v>
      </c>
      <c r="Q1765" s="3" t="s">
        <v>44</v>
      </c>
      <c r="R1765" s="3">
        <f>IFERROR(__xludf.DUMMYFUNCTION("COUNTA(SPLIT(Q1765,"",""))"),4.0)</f>
        <v>4</v>
      </c>
      <c r="S1765" s="3">
        <f>IFERROR(__xludf.DUMMYFUNCTION("IF(REGEXMATCH(Q1765,""(?i)c\+\+""),1,0)"),1.0)</f>
        <v>1</v>
      </c>
      <c r="T1765" s="3">
        <f>IFERROR(__xludf.DUMMYFUNCTION("IF(REGEXMATCH(Q1765,""(?i)machine learning""),1,0)"),1.0)</f>
        <v>1</v>
      </c>
      <c r="U1765" s="3">
        <f>IFERROR(__xludf.DUMMYFUNCTION("IF(REGEXMATCH(Q1765,""(?i)python""),1,0)"),1.0)</f>
        <v>1</v>
      </c>
      <c r="V1765" s="3">
        <f>IFERROR(__xludf.DUMMYFUNCTION("IF(REGEXMATCH(Q1765,""(?i)java""),1,0)"),1.0)</f>
        <v>1</v>
      </c>
      <c r="W1765" s="3">
        <f>IFERROR(__xludf.DUMMYFUNCTION("IF(REGEXMATCH(Q1765,""(?i)sql""),1,0)"),0.0)</f>
        <v>0</v>
      </c>
      <c r="X1765" s="3">
        <f>IFERROR(__xludf.DUMMYFUNCTION("IF(REGEXMATCH(Q1765,""(?i)web development""),1,0)"),0.0)</f>
        <v>0</v>
      </c>
      <c r="Y1765" s="3">
        <f>IFERROR(__xludf.DUMMYFUNCTION("IF(REGEXMATCH(Q1765,""(?i)data science""),1,0)"),0.0)</f>
        <v>0</v>
      </c>
      <c r="Z1765" s="3" t="s">
        <v>45</v>
      </c>
      <c r="AA1765" s="3" t="s">
        <v>46</v>
      </c>
      <c r="AB1765" s="3" t="s">
        <v>47</v>
      </c>
      <c r="AC1765" s="3" t="s">
        <v>48</v>
      </c>
      <c r="AD1765" s="3">
        <v>0.0</v>
      </c>
      <c r="AE1765" s="3" t="s">
        <v>49</v>
      </c>
      <c r="AF1765" s="3">
        <v>8.34</v>
      </c>
      <c r="AG1765" s="3">
        <v>5.24</v>
      </c>
      <c r="AH1765" s="3">
        <v>6.06</v>
      </c>
      <c r="AI1765" s="3">
        <v>7.81</v>
      </c>
      <c r="AJ1765" s="3">
        <v>7.18</v>
      </c>
      <c r="AK1765" s="3">
        <v>7.04</v>
      </c>
      <c r="AL1765" s="3">
        <v>8.26</v>
      </c>
      <c r="AM1765" s="3">
        <v>5.99</v>
      </c>
    </row>
    <row r="1766">
      <c r="A1766" s="3" t="s">
        <v>3485</v>
      </c>
      <c r="B1766" s="3" t="s">
        <v>187</v>
      </c>
      <c r="C1766" s="4">
        <v>20.0</v>
      </c>
      <c r="D1766" s="3" t="s">
        <v>58</v>
      </c>
      <c r="E1766" s="3" t="s">
        <v>42</v>
      </c>
      <c r="F1766" s="5">
        <v>7.08</v>
      </c>
      <c r="G1766" s="3">
        <v>0.0</v>
      </c>
      <c r="H1766" s="5">
        <v>73.64</v>
      </c>
      <c r="I1766" s="3" t="s">
        <v>406</v>
      </c>
      <c r="J1766" s="3">
        <f>IFERROR(__xludf.DUMMYFUNCTION("COUNTA(SPLIT(I1766,"",""))"),3.0)</f>
        <v>3</v>
      </c>
      <c r="K1766" s="3">
        <f>IFERROR(__xludf.DUMMYFUNCTION("IF(REGEXMATCH(I1766,""(?i)literary society""),1,0)"),1.0)</f>
        <v>1</v>
      </c>
      <c r="L1766" s="3">
        <f>IFERROR(__xludf.DUMMYFUNCTION("IF(REGEXMATCH(I1766,""(?i)robotics""),1,0)"),0.0)</f>
        <v>0</v>
      </c>
      <c r="M1766" s="3">
        <f>IFERROR(__xludf.DUMMYFUNCTION("IF(REGEXMATCH(I1766,""(?i)coding club""),1,0)"),1.0)</f>
        <v>1</v>
      </c>
      <c r="N1766" s="3">
        <f>IFERROR(__xludf.DUMMYFUNCTION("IF(REGEXMATCH(I1766,""(?i)entrepreneurship cell""),1,0)"),1.0)</f>
        <v>1</v>
      </c>
      <c r="O1766" s="3">
        <f>IFERROR(__xludf.DUMMYFUNCTION("IF(REGEXMATCH(I1766,""(?i)cultural club""),1,0)"),0.0)</f>
        <v>0</v>
      </c>
      <c r="P1766" s="3">
        <f>IFERROR(__xludf.DUMMYFUNCTION("IF(REGEXMATCH(I1766,""(?i)sports club""),1,0)"),0.0)</f>
        <v>0</v>
      </c>
      <c r="Q1766" s="3" t="s">
        <v>407</v>
      </c>
      <c r="R1766" s="3">
        <f>IFERROR(__xludf.DUMMYFUNCTION("COUNTA(SPLIT(Q1766,"",""))"),4.0)</f>
        <v>4</v>
      </c>
      <c r="S1766" s="3">
        <f>IFERROR(__xludf.DUMMYFUNCTION("IF(REGEXMATCH(Q1766,""(?i)c\+\+""),1,0)"),0.0)</f>
        <v>0</v>
      </c>
      <c r="T1766" s="3">
        <f>IFERROR(__xludf.DUMMYFUNCTION("IF(REGEXMATCH(Q1766,""(?i)machine learning""),1,0)"),1.0)</f>
        <v>1</v>
      </c>
      <c r="U1766" s="3">
        <f>IFERROR(__xludf.DUMMYFUNCTION("IF(REGEXMATCH(Q1766,""(?i)python""),1,0)"),1.0)</f>
        <v>1</v>
      </c>
      <c r="V1766" s="3">
        <f>IFERROR(__xludf.DUMMYFUNCTION("IF(REGEXMATCH(Q1766,""(?i)java""),1,0)"),0.0)</f>
        <v>0</v>
      </c>
      <c r="W1766" s="3">
        <f>IFERROR(__xludf.DUMMYFUNCTION("IF(REGEXMATCH(Q1766,""(?i)sql""),1,0)"),0.0)</f>
        <v>0</v>
      </c>
      <c r="X1766" s="3">
        <f>IFERROR(__xludf.DUMMYFUNCTION("IF(REGEXMATCH(Q1766,""(?i)web development""),1,0)"),1.0)</f>
        <v>1</v>
      </c>
      <c r="Y1766" s="3">
        <f>IFERROR(__xludf.DUMMYFUNCTION("IF(REGEXMATCH(Q1766,""(?i)data science""),1,0)"),1.0)</f>
        <v>1</v>
      </c>
      <c r="Z1766" s="3" t="s">
        <v>45</v>
      </c>
      <c r="AA1766" s="3" t="s">
        <v>98</v>
      </c>
      <c r="AB1766" s="3" t="s">
        <v>66</v>
      </c>
      <c r="AC1766" s="3" t="s">
        <v>67</v>
      </c>
      <c r="AD1766" s="3">
        <v>9.94</v>
      </c>
      <c r="AE1766" s="3" t="s">
        <v>75</v>
      </c>
      <c r="AF1766" s="3">
        <v>6.57</v>
      </c>
      <c r="AG1766" s="3">
        <v>7.23</v>
      </c>
      <c r="AH1766" s="3">
        <v>6.07</v>
      </c>
      <c r="AI1766" s="3">
        <v>8.29</v>
      </c>
      <c r="AJ1766" s="3">
        <v>6.37</v>
      </c>
      <c r="AK1766" s="3">
        <v>8.13</v>
      </c>
      <c r="AL1766" s="3">
        <v>6.77</v>
      </c>
      <c r="AM1766" s="3">
        <v>7.2</v>
      </c>
    </row>
    <row r="1767">
      <c r="A1767" s="3" t="s">
        <v>3486</v>
      </c>
      <c r="B1767" s="3" t="s">
        <v>212</v>
      </c>
      <c r="C1767" s="4">
        <v>20.0</v>
      </c>
      <c r="D1767" s="3" t="s">
        <v>41</v>
      </c>
      <c r="E1767" s="3" t="s">
        <v>42</v>
      </c>
      <c r="F1767" s="5">
        <v>7.62</v>
      </c>
      <c r="G1767" s="3">
        <v>1.0</v>
      </c>
      <c r="H1767" s="5">
        <v>72.19</v>
      </c>
      <c r="I1767" s="3" t="s">
        <v>53</v>
      </c>
      <c r="J1767" s="3">
        <f>IFERROR(__xludf.DUMMYFUNCTION("COUNTA(SPLIT(I1767,"",""))"),2.0)</f>
        <v>2</v>
      </c>
      <c r="K1767" s="3">
        <f>IFERROR(__xludf.DUMMYFUNCTION("IF(REGEXMATCH(I1767,""(?i)literary society""),1,0)"),1.0)</f>
        <v>1</v>
      </c>
      <c r="L1767" s="3">
        <f>IFERROR(__xludf.DUMMYFUNCTION("IF(REGEXMATCH(I1767,""(?i)robotics""),1,0)"),0.0)</f>
        <v>0</v>
      </c>
      <c r="M1767" s="3">
        <f>IFERROR(__xludf.DUMMYFUNCTION("IF(REGEXMATCH(I1767,""(?i)coding club""),1,0)"),1.0)</f>
        <v>1</v>
      </c>
      <c r="N1767" s="3">
        <f>IFERROR(__xludf.DUMMYFUNCTION("IF(REGEXMATCH(I1767,""(?i)entrepreneurship cell""),1,0)"),0.0)</f>
        <v>0</v>
      </c>
      <c r="O1767" s="3">
        <f>IFERROR(__xludf.DUMMYFUNCTION("IF(REGEXMATCH(I1767,""(?i)cultural club""),1,0)"),0.0)</f>
        <v>0</v>
      </c>
      <c r="P1767" s="3">
        <f>IFERROR(__xludf.DUMMYFUNCTION("IF(REGEXMATCH(I1767,""(?i)sports club""),1,0)"),0.0)</f>
        <v>0</v>
      </c>
      <c r="Q1767" s="3" t="s">
        <v>1698</v>
      </c>
      <c r="R1767" s="3">
        <f>IFERROR(__xludf.DUMMYFUNCTION("COUNTA(SPLIT(Q1767,"",""))"),5.0)</f>
        <v>5</v>
      </c>
      <c r="S1767" s="3">
        <f>IFERROR(__xludf.DUMMYFUNCTION("IF(REGEXMATCH(Q1767,""(?i)c\+\+""),1,0)"),1.0)</f>
        <v>1</v>
      </c>
      <c r="T1767" s="3">
        <f>IFERROR(__xludf.DUMMYFUNCTION("IF(REGEXMATCH(Q1767,""(?i)machine learning""),1,0)"),0.0)</f>
        <v>0</v>
      </c>
      <c r="U1767" s="3">
        <f>IFERROR(__xludf.DUMMYFUNCTION("IF(REGEXMATCH(Q1767,""(?i)python""),1,0)"),1.0)</f>
        <v>1</v>
      </c>
      <c r="V1767" s="3">
        <f>IFERROR(__xludf.DUMMYFUNCTION("IF(REGEXMATCH(Q1767,""(?i)java""),1,0)"),1.0)</f>
        <v>1</v>
      </c>
      <c r="W1767" s="3">
        <f>IFERROR(__xludf.DUMMYFUNCTION("IF(REGEXMATCH(Q1767,""(?i)sql""),1,0)"),0.0)</f>
        <v>0</v>
      </c>
      <c r="X1767" s="3">
        <f>IFERROR(__xludf.DUMMYFUNCTION("IF(REGEXMATCH(Q1767,""(?i)web development""),1,0)"),1.0)</f>
        <v>1</v>
      </c>
      <c r="Y1767" s="3">
        <f>IFERROR(__xludf.DUMMYFUNCTION("IF(REGEXMATCH(Q1767,""(?i)data science""),1,0)"),1.0)</f>
        <v>1</v>
      </c>
      <c r="Z1767" s="3" t="s">
        <v>45</v>
      </c>
      <c r="AA1767" s="3" t="s">
        <v>61</v>
      </c>
      <c r="AB1767" s="3" t="s">
        <v>47</v>
      </c>
      <c r="AC1767" s="3" t="s">
        <v>48</v>
      </c>
      <c r="AD1767" s="3">
        <v>0.0</v>
      </c>
      <c r="AE1767" s="3" t="s">
        <v>49</v>
      </c>
      <c r="AF1767" s="3">
        <v>8.87</v>
      </c>
      <c r="AG1767" s="3">
        <v>8.6</v>
      </c>
      <c r="AH1767" s="3">
        <v>9.28</v>
      </c>
      <c r="AI1767" s="3">
        <v>6.3</v>
      </c>
      <c r="AJ1767" s="3">
        <v>7.04</v>
      </c>
      <c r="AK1767" s="3">
        <v>7.38</v>
      </c>
      <c r="AL1767" s="3">
        <v>6.34</v>
      </c>
      <c r="AM1767" s="3">
        <v>7.13</v>
      </c>
    </row>
    <row r="1768">
      <c r="A1768" s="3" t="s">
        <v>3487</v>
      </c>
      <c r="B1768" s="3" t="s">
        <v>3488</v>
      </c>
      <c r="C1768" s="4">
        <v>18.0</v>
      </c>
      <c r="D1768" s="3" t="s">
        <v>58</v>
      </c>
      <c r="E1768" s="3" t="s">
        <v>82</v>
      </c>
      <c r="F1768" s="5">
        <v>7.06</v>
      </c>
      <c r="G1768" s="3">
        <v>1.0</v>
      </c>
      <c r="H1768" s="5">
        <v>87.66</v>
      </c>
      <c r="I1768" s="3" t="s">
        <v>745</v>
      </c>
      <c r="J1768" s="3">
        <f>IFERROR(__xludf.DUMMYFUNCTION("COUNTA(SPLIT(I1768,"",""))"),3.0)</f>
        <v>3</v>
      </c>
      <c r="K1768" s="3">
        <f>IFERROR(__xludf.DUMMYFUNCTION("IF(REGEXMATCH(I1768,""(?i)literary society""),1,0)"),1.0)</f>
        <v>1</v>
      </c>
      <c r="L1768" s="3">
        <f>IFERROR(__xludf.DUMMYFUNCTION("IF(REGEXMATCH(I1768,""(?i)robotics""),1,0)"),0.0)</f>
        <v>0</v>
      </c>
      <c r="M1768" s="3">
        <f>IFERROR(__xludf.DUMMYFUNCTION("IF(REGEXMATCH(I1768,""(?i)coding club""),1,0)"),0.0)</f>
        <v>0</v>
      </c>
      <c r="N1768" s="3">
        <f>IFERROR(__xludf.DUMMYFUNCTION("IF(REGEXMATCH(I1768,""(?i)entrepreneurship cell""),1,0)"),0.0)</f>
        <v>0</v>
      </c>
      <c r="O1768" s="3">
        <f>IFERROR(__xludf.DUMMYFUNCTION("IF(REGEXMATCH(I1768,""(?i)cultural club""),1,0)"),1.0)</f>
        <v>1</v>
      </c>
      <c r="P1768" s="3">
        <f>IFERROR(__xludf.DUMMYFUNCTION("IF(REGEXMATCH(I1768,""(?i)sports club""),1,0)"),1.0)</f>
        <v>1</v>
      </c>
      <c r="Q1768" s="3" t="s">
        <v>842</v>
      </c>
      <c r="R1768" s="3">
        <f>IFERROR(__xludf.DUMMYFUNCTION("COUNTA(SPLIT(Q1768,"",""))"),4.0)</f>
        <v>4</v>
      </c>
      <c r="S1768" s="3">
        <f>IFERROR(__xludf.DUMMYFUNCTION("IF(REGEXMATCH(Q1768,""(?i)c\+\+""),1,0)"),1.0)</f>
        <v>1</v>
      </c>
      <c r="T1768" s="3">
        <f>IFERROR(__xludf.DUMMYFUNCTION("IF(REGEXMATCH(Q1768,""(?i)machine learning""),1,0)"),1.0)</f>
        <v>1</v>
      </c>
      <c r="U1768" s="3">
        <f>IFERROR(__xludf.DUMMYFUNCTION("IF(REGEXMATCH(Q1768,""(?i)python""),1,0)"),0.0)</f>
        <v>0</v>
      </c>
      <c r="V1768" s="3">
        <f>IFERROR(__xludf.DUMMYFUNCTION("IF(REGEXMATCH(Q1768,""(?i)java""),1,0)"),1.0)</f>
        <v>1</v>
      </c>
      <c r="W1768" s="3">
        <f>IFERROR(__xludf.DUMMYFUNCTION("IF(REGEXMATCH(Q1768,""(?i)sql""),1,0)"),0.0)</f>
        <v>0</v>
      </c>
      <c r="X1768" s="3">
        <f>IFERROR(__xludf.DUMMYFUNCTION("IF(REGEXMATCH(Q1768,""(?i)web development""),1,0)"),0.0)</f>
        <v>0</v>
      </c>
      <c r="Y1768" s="3">
        <f>IFERROR(__xludf.DUMMYFUNCTION("IF(REGEXMATCH(Q1768,""(?i)data science""),1,0)"),1.0)</f>
        <v>1</v>
      </c>
      <c r="Z1768" s="3" t="s">
        <v>55</v>
      </c>
      <c r="AA1768" s="3" t="s">
        <v>48</v>
      </c>
      <c r="AB1768" s="3" t="s">
        <v>66</v>
      </c>
      <c r="AC1768" s="3" t="s">
        <v>46</v>
      </c>
      <c r="AD1768" s="3">
        <v>3.81</v>
      </c>
      <c r="AE1768" s="3" t="s">
        <v>72</v>
      </c>
      <c r="AF1768" s="3">
        <v>6.86</v>
      </c>
      <c r="AG1768" s="3">
        <v>6.52</v>
      </c>
      <c r="AH1768" s="3">
        <v>6.26</v>
      </c>
      <c r="AI1768" s="3">
        <v>5.53</v>
      </c>
      <c r="AJ1768" s="3">
        <v>8.8</v>
      </c>
      <c r="AK1768" s="3">
        <v>7.17</v>
      </c>
      <c r="AL1768" s="3">
        <v>6.56</v>
      </c>
      <c r="AM1768" s="3">
        <v>8.82</v>
      </c>
    </row>
    <row r="1769">
      <c r="A1769" s="3" t="s">
        <v>3489</v>
      </c>
      <c r="B1769" s="3" t="s">
        <v>3490</v>
      </c>
      <c r="C1769" s="4">
        <v>23.0</v>
      </c>
      <c r="D1769" s="3" t="s">
        <v>41</v>
      </c>
      <c r="E1769" s="3" t="s">
        <v>92</v>
      </c>
      <c r="F1769" s="5">
        <v>7.16</v>
      </c>
      <c r="G1769" s="3">
        <v>1.0</v>
      </c>
      <c r="H1769" s="5">
        <v>72.53</v>
      </c>
      <c r="I1769" s="3" t="s">
        <v>11</v>
      </c>
      <c r="J1769" s="3">
        <f>IFERROR(__xludf.DUMMYFUNCTION("COUNTA(SPLIT(I1769,"",""))"),1.0)</f>
        <v>1</v>
      </c>
      <c r="K1769" s="3">
        <f>IFERROR(__xludf.DUMMYFUNCTION("IF(REGEXMATCH(I1769,""(?i)literary society""),1,0)"),0.0)</f>
        <v>0</v>
      </c>
      <c r="L1769" s="3">
        <f>IFERROR(__xludf.DUMMYFUNCTION("IF(REGEXMATCH(I1769,""(?i)robotics""),1,0)"),1.0)</f>
        <v>1</v>
      </c>
      <c r="M1769" s="3">
        <f>IFERROR(__xludf.DUMMYFUNCTION("IF(REGEXMATCH(I1769,""(?i)coding club""),1,0)"),0.0)</f>
        <v>0</v>
      </c>
      <c r="N1769" s="3">
        <f>IFERROR(__xludf.DUMMYFUNCTION("IF(REGEXMATCH(I1769,""(?i)entrepreneurship cell""),1,0)"),0.0)</f>
        <v>0</v>
      </c>
      <c r="O1769" s="3">
        <f>IFERROR(__xludf.DUMMYFUNCTION("IF(REGEXMATCH(I1769,""(?i)cultural club""),1,0)"),0.0)</f>
        <v>0</v>
      </c>
      <c r="P1769" s="3">
        <f>IFERROR(__xludf.DUMMYFUNCTION("IF(REGEXMATCH(I1769,""(?i)sports club""),1,0)"),0.0)</f>
        <v>0</v>
      </c>
      <c r="Q1769" s="3" t="s">
        <v>1455</v>
      </c>
      <c r="R1769" s="3">
        <f>IFERROR(__xludf.DUMMYFUNCTION("COUNTA(SPLIT(Q1769,"",""))"),5.0)</f>
        <v>5</v>
      </c>
      <c r="S1769" s="3">
        <f>IFERROR(__xludf.DUMMYFUNCTION("IF(REGEXMATCH(Q1769,""(?i)c\+\+""),1,0)"),1.0)</f>
        <v>1</v>
      </c>
      <c r="T1769" s="3">
        <f>IFERROR(__xludf.DUMMYFUNCTION("IF(REGEXMATCH(Q1769,""(?i)machine learning""),1,0)"),0.0)</f>
        <v>0</v>
      </c>
      <c r="U1769" s="3">
        <f>IFERROR(__xludf.DUMMYFUNCTION("IF(REGEXMATCH(Q1769,""(?i)python""),1,0)"),1.0)</f>
        <v>1</v>
      </c>
      <c r="V1769" s="3">
        <f>IFERROR(__xludf.DUMMYFUNCTION("IF(REGEXMATCH(Q1769,""(?i)java""),1,0)"),1.0)</f>
        <v>1</v>
      </c>
      <c r="W1769" s="3">
        <f>IFERROR(__xludf.DUMMYFUNCTION("IF(REGEXMATCH(Q1769,""(?i)sql""),1,0)"),1.0)</f>
        <v>1</v>
      </c>
      <c r="X1769" s="3">
        <f>IFERROR(__xludf.DUMMYFUNCTION("IF(REGEXMATCH(Q1769,""(?i)web development""),1,0)"),0.0)</f>
        <v>0</v>
      </c>
      <c r="Y1769" s="3">
        <f>IFERROR(__xludf.DUMMYFUNCTION("IF(REGEXMATCH(Q1769,""(?i)data science""),1,0)"),1.0)</f>
        <v>1</v>
      </c>
      <c r="Z1769" s="3" t="s">
        <v>55</v>
      </c>
      <c r="AA1769" s="3" t="s">
        <v>48</v>
      </c>
      <c r="AB1769" s="3" t="s">
        <v>47</v>
      </c>
      <c r="AC1769" s="3" t="s">
        <v>48</v>
      </c>
      <c r="AD1769" s="3">
        <v>0.0</v>
      </c>
      <c r="AE1769" s="3" t="s">
        <v>49</v>
      </c>
      <c r="AF1769" s="3">
        <v>6.94</v>
      </c>
      <c r="AG1769" s="3">
        <v>7.25</v>
      </c>
      <c r="AH1769" s="3">
        <v>6.39</v>
      </c>
      <c r="AI1769" s="3">
        <v>6.49</v>
      </c>
      <c r="AJ1769" s="3">
        <v>8.05</v>
      </c>
      <c r="AK1769" s="3">
        <v>8.6</v>
      </c>
      <c r="AL1769" s="3">
        <v>6.3</v>
      </c>
      <c r="AM1769" s="3">
        <v>7.24</v>
      </c>
    </row>
    <row r="1770">
      <c r="A1770" s="3" t="s">
        <v>3491</v>
      </c>
      <c r="B1770" s="3" t="s">
        <v>3492</v>
      </c>
      <c r="C1770" s="4">
        <v>22.0</v>
      </c>
      <c r="D1770" s="3" t="s">
        <v>41</v>
      </c>
      <c r="E1770" s="3" t="s">
        <v>59</v>
      </c>
      <c r="F1770" s="5">
        <v>7.66</v>
      </c>
      <c r="G1770" s="3">
        <v>1.0</v>
      </c>
      <c r="H1770" s="5">
        <v>64.73</v>
      </c>
      <c r="I1770" s="3" t="s">
        <v>12</v>
      </c>
      <c r="J1770" s="3">
        <f>IFERROR(__xludf.DUMMYFUNCTION("COUNTA(SPLIT(I1770,"",""))"),1.0)</f>
        <v>1</v>
      </c>
      <c r="K1770" s="3">
        <f>IFERROR(__xludf.DUMMYFUNCTION("IF(REGEXMATCH(I1770,""(?i)literary society""),1,0)"),0.0)</f>
        <v>0</v>
      </c>
      <c r="L1770" s="3">
        <f>IFERROR(__xludf.DUMMYFUNCTION("IF(REGEXMATCH(I1770,""(?i)robotics""),1,0)"),0.0)</f>
        <v>0</v>
      </c>
      <c r="M1770" s="3">
        <f>IFERROR(__xludf.DUMMYFUNCTION("IF(REGEXMATCH(I1770,""(?i)coding club""),1,0)"),1.0)</f>
        <v>1</v>
      </c>
      <c r="N1770" s="3">
        <f>IFERROR(__xludf.DUMMYFUNCTION("IF(REGEXMATCH(I1770,""(?i)entrepreneurship cell""),1,0)"),0.0)</f>
        <v>0</v>
      </c>
      <c r="O1770" s="3">
        <f>IFERROR(__xludf.DUMMYFUNCTION("IF(REGEXMATCH(I1770,""(?i)cultural club""),1,0)"),0.0)</f>
        <v>0</v>
      </c>
      <c r="P1770" s="3">
        <f>IFERROR(__xludf.DUMMYFUNCTION("IF(REGEXMATCH(I1770,""(?i)sports club""),1,0)"),0.0)</f>
        <v>0</v>
      </c>
      <c r="Q1770" s="3" t="s">
        <v>289</v>
      </c>
      <c r="R1770" s="3">
        <f>IFERROR(__xludf.DUMMYFUNCTION("COUNTA(SPLIT(Q1770,"",""))"),2.0)</f>
        <v>2</v>
      </c>
      <c r="S1770" s="3">
        <f>IFERROR(__xludf.DUMMYFUNCTION("IF(REGEXMATCH(Q1770,""(?i)c\+\+""),1,0)"),0.0)</f>
        <v>0</v>
      </c>
      <c r="T1770" s="3">
        <f>IFERROR(__xludf.DUMMYFUNCTION("IF(REGEXMATCH(Q1770,""(?i)machine learning""),1,0)"),1.0)</f>
        <v>1</v>
      </c>
      <c r="U1770" s="3">
        <f>IFERROR(__xludf.DUMMYFUNCTION("IF(REGEXMATCH(Q1770,""(?i)python""),1,0)"),0.0)</f>
        <v>0</v>
      </c>
      <c r="V1770" s="3">
        <f>IFERROR(__xludf.DUMMYFUNCTION("IF(REGEXMATCH(Q1770,""(?i)java""),1,0)"),0.0)</f>
        <v>0</v>
      </c>
      <c r="W1770" s="3">
        <f>IFERROR(__xludf.DUMMYFUNCTION("IF(REGEXMATCH(Q1770,""(?i)sql""),1,0)"),1.0)</f>
        <v>1</v>
      </c>
      <c r="X1770" s="3">
        <f>IFERROR(__xludf.DUMMYFUNCTION("IF(REGEXMATCH(Q1770,""(?i)web development""),1,0)"),0.0)</f>
        <v>0</v>
      </c>
      <c r="Y1770" s="3">
        <f>IFERROR(__xludf.DUMMYFUNCTION("IF(REGEXMATCH(Q1770,""(?i)data science""),1,0)"),0.0)</f>
        <v>0</v>
      </c>
      <c r="Z1770" s="3" t="s">
        <v>55</v>
      </c>
      <c r="AA1770" s="3" t="s">
        <v>48</v>
      </c>
      <c r="AB1770" s="3" t="s">
        <v>66</v>
      </c>
      <c r="AC1770" s="3" t="s">
        <v>67</v>
      </c>
      <c r="AD1770" s="3">
        <v>15.93</v>
      </c>
      <c r="AE1770" s="3" t="s">
        <v>75</v>
      </c>
      <c r="AF1770" s="3">
        <v>6.46</v>
      </c>
      <c r="AG1770" s="3">
        <v>8.24</v>
      </c>
      <c r="AH1770" s="3">
        <v>6.41</v>
      </c>
      <c r="AI1770" s="3">
        <v>7.08</v>
      </c>
      <c r="AJ1770" s="3">
        <v>7.83</v>
      </c>
      <c r="AK1770" s="3">
        <v>7.45</v>
      </c>
      <c r="AL1770" s="3">
        <v>8.35</v>
      </c>
      <c r="AM1770" s="3">
        <v>9.49</v>
      </c>
    </row>
    <row r="1771">
      <c r="A1771" s="3" t="s">
        <v>3493</v>
      </c>
      <c r="B1771" s="3" t="s">
        <v>256</v>
      </c>
      <c r="C1771" s="4">
        <v>23.0</v>
      </c>
      <c r="D1771" s="3" t="s">
        <v>58</v>
      </c>
      <c r="E1771" s="3" t="s">
        <v>92</v>
      </c>
      <c r="F1771" s="5">
        <v>6.72</v>
      </c>
      <c r="G1771" s="3">
        <v>2.0</v>
      </c>
      <c r="H1771" s="5">
        <v>71.18</v>
      </c>
      <c r="I1771" s="3" t="s">
        <v>533</v>
      </c>
      <c r="J1771" s="3">
        <f>IFERROR(__xludf.DUMMYFUNCTION("COUNTA(SPLIT(I1771,"",""))"),3.0)</f>
        <v>3</v>
      </c>
      <c r="K1771" s="3">
        <f>IFERROR(__xludf.DUMMYFUNCTION("IF(REGEXMATCH(I1771,""(?i)literary society""),1,0)"),0.0)</f>
        <v>0</v>
      </c>
      <c r="L1771" s="3">
        <f>IFERROR(__xludf.DUMMYFUNCTION("IF(REGEXMATCH(I1771,""(?i)robotics""),1,0)"),1.0)</f>
        <v>1</v>
      </c>
      <c r="M1771" s="3">
        <f>IFERROR(__xludf.DUMMYFUNCTION("IF(REGEXMATCH(I1771,""(?i)coding club""),1,0)"),1.0)</f>
        <v>1</v>
      </c>
      <c r="N1771" s="3">
        <f>IFERROR(__xludf.DUMMYFUNCTION("IF(REGEXMATCH(I1771,""(?i)entrepreneurship cell""),1,0)"),0.0)</f>
        <v>0</v>
      </c>
      <c r="O1771" s="3">
        <f>IFERROR(__xludf.DUMMYFUNCTION("IF(REGEXMATCH(I1771,""(?i)cultural club""),1,0)"),1.0)</f>
        <v>1</v>
      </c>
      <c r="P1771" s="3">
        <f>IFERROR(__xludf.DUMMYFUNCTION("IF(REGEXMATCH(I1771,""(?i)sports club""),1,0)"),0.0)</f>
        <v>0</v>
      </c>
      <c r="Q1771" s="3" t="s">
        <v>257</v>
      </c>
      <c r="R1771" s="3">
        <f>IFERROR(__xludf.DUMMYFUNCTION("COUNTA(SPLIT(Q1771,"",""))"),2.0)</f>
        <v>2</v>
      </c>
      <c r="S1771" s="3">
        <f>IFERROR(__xludf.DUMMYFUNCTION("IF(REGEXMATCH(Q1771,""(?i)c\+\+""),1,0)"),0.0)</f>
        <v>0</v>
      </c>
      <c r="T1771" s="3">
        <f>IFERROR(__xludf.DUMMYFUNCTION("IF(REGEXMATCH(Q1771,""(?i)machine learning""),1,0)"),1.0)</f>
        <v>1</v>
      </c>
      <c r="U1771" s="3">
        <f>IFERROR(__xludf.DUMMYFUNCTION("IF(REGEXMATCH(Q1771,""(?i)python""),1,0)"),1.0)</f>
        <v>1</v>
      </c>
      <c r="V1771" s="3">
        <f>IFERROR(__xludf.DUMMYFUNCTION("IF(REGEXMATCH(Q1771,""(?i)java""),1,0)"),0.0)</f>
        <v>0</v>
      </c>
      <c r="W1771" s="3">
        <f>IFERROR(__xludf.DUMMYFUNCTION("IF(REGEXMATCH(Q1771,""(?i)sql""),1,0)"),0.0)</f>
        <v>0</v>
      </c>
      <c r="X1771" s="3">
        <f>IFERROR(__xludf.DUMMYFUNCTION("IF(REGEXMATCH(Q1771,""(?i)web development""),1,0)"),0.0)</f>
        <v>0</v>
      </c>
      <c r="Y1771" s="3">
        <f>IFERROR(__xludf.DUMMYFUNCTION("IF(REGEXMATCH(Q1771,""(?i)data science""),1,0)"),0.0)</f>
        <v>0</v>
      </c>
      <c r="Z1771" s="3" t="s">
        <v>55</v>
      </c>
      <c r="AA1771" s="3" t="s">
        <v>48</v>
      </c>
      <c r="AB1771" s="3" t="s">
        <v>66</v>
      </c>
      <c r="AC1771" s="3" t="s">
        <v>46</v>
      </c>
      <c r="AD1771" s="3">
        <v>6.93</v>
      </c>
      <c r="AE1771" s="3" t="s">
        <v>106</v>
      </c>
      <c r="AF1771" s="3">
        <v>6.57</v>
      </c>
      <c r="AG1771" s="3">
        <v>5.34</v>
      </c>
      <c r="AH1771" s="3">
        <v>7.47</v>
      </c>
      <c r="AI1771" s="3">
        <v>8.27</v>
      </c>
      <c r="AJ1771" s="3">
        <v>7.28</v>
      </c>
      <c r="AK1771" s="3">
        <v>6.15</v>
      </c>
      <c r="AL1771" s="3">
        <v>7.04</v>
      </c>
      <c r="AM1771" s="3">
        <v>5.63</v>
      </c>
    </row>
    <row r="1772">
      <c r="A1772" s="3" t="s">
        <v>3494</v>
      </c>
      <c r="B1772" s="3" t="s">
        <v>259</v>
      </c>
      <c r="C1772" s="4">
        <v>22.0</v>
      </c>
      <c r="D1772" s="3" t="s">
        <v>58</v>
      </c>
      <c r="E1772" s="3" t="s">
        <v>92</v>
      </c>
      <c r="F1772" s="5">
        <v>7.07</v>
      </c>
      <c r="G1772" s="3">
        <v>0.0</v>
      </c>
      <c r="H1772" s="5">
        <v>87.41</v>
      </c>
      <c r="I1772" s="3" t="s">
        <v>130</v>
      </c>
      <c r="J1772" s="3">
        <f>IFERROR(__xludf.DUMMYFUNCTION("COUNTA(SPLIT(I1772,"",""))"),2.0)</f>
        <v>2</v>
      </c>
      <c r="K1772" s="3">
        <f>IFERROR(__xludf.DUMMYFUNCTION("IF(REGEXMATCH(I1772,""(?i)literary society""),1,0)"),1.0)</f>
        <v>1</v>
      </c>
      <c r="L1772" s="3">
        <f>IFERROR(__xludf.DUMMYFUNCTION("IF(REGEXMATCH(I1772,""(?i)robotics""),1,0)"),0.0)</f>
        <v>0</v>
      </c>
      <c r="M1772" s="3">
        <f>IFERROR(__xludf.DUMMYFUNCTION("IF(REGEXMATCH(I1772,""(?i)coding club""),1,0)"),0.0)</f>
        <v>0</v>
      </c>
      <c r="N1772" s="3">
        <f>IFERROR(__xludf.DUMMYFUNCTION("IF(REGEXMATCH(I1772,""(?i)entrepreneurship cell""),1,0)"),1.0)</f>
        <v>1</v>
      </c>
      <c r="O1772" s="3">
        <f>IFERROR(__xludf.DUMMYFUNCTION("IF(REGEXMATCH(I1772,""(?i)cultural club""),1,0)"),0.0)</f>
        <v>0</v>
      </c>
      <c r="P1772" s="3">
        <f>IFERROR(__xludf.DUMMYFUNCTION("IF(REGEXMATCH(I1772,""(?i)sports club""),1,0)"),0.0)</f>
        <v>0</v>
      </c>
      <c r="Q1772" s="3" t="s">
        <v>796</v>
      </c>
      <c r="R1772" s="3">
        <f>IFERROR(__xludf.DUMMYFUNCTION("COUNTA(SPLIT(Q1772,"",""))"),2.0)</f>
        <v>2</v>
      </c>
      <c r="S1772" s="3">
        <f>IFERROR(__xludf.DUMMYFUNCTION("IF(REGEXMATCH(Q1772,""(?i)c\+\+""),1,0)"),0.0)</f>
        <v>0</v>
      </c>
      <c r="T1772" s="3">
        <f>IFERROR(__xludf.DUMMYFUNCTION("IF(REGEXMATCH(Q1772,""(?i)machine learning""),1,0)"),1.0)</f>
        <v>1</v>
      </c>
      <c r="U1772" s="3">
        <f>IFERROR(__xludf.DUMMYFUNCTION("IF(REGEXMATCH(Q1772,""(?i)python""),1,0)"),0.0)</f>
        <v>0</v>
      </c>
      <c r="V1772" s="3">
        <f>IFERROR(__xludf.DUMMYFUNCTION("IF(REGEXMATCH(Q1772,""(?i)java""),1,0)"),0.0)</f>
        <v>0</v>
      </c>
      <c r="W1772" s="3">
        <f>IFERROR(__xludf.DUMMYFUNCTION("IF(REGEXMATCH(Q1772,""(?i)sql""),1,0)"),0.0)</f>
        <v>0</v>
      </c>
      <c r="X1772" s="3">
        <f>IFERROR(__xludf.DUMMYFUNCTION("IF(REGEXMATCH(Q1772,""(?i)web development""),1,0)"),1.0)</f>
        <v>1</v>
      </c>
      <c r="Y1772" s="3">
        <f>IFERROR(__xludf.DUMMYFUNCTION("IF(REGEXMATCH(Q1772,""(?i)data science""),1,0)"),0.0)</f>
        <v>0</v>
      </c>
      <c r="Z1772" s="3" t="s">
        <v>45</v>
      </c>
      <c r="AA1772" s="3" t="s">
        <v>72</v>
      </c>
      <c r="AB1772" s="3" t="s">
        <v>66</v>
      </c>
      <c r="AC1772" s="3" t="s">
        <v>46</v>
      </c>
      <c r="AD1772" s="3">
        <v>4.56</v>
      </c>
      <c r="AE1772" s="3" t="s">
        <v>61</v>
      </c>
      <c r="AF1772" s="3">
        <v>5.71</v>
      </c>
      <c r="AG1772" s="3">
        <v>7.23</v>
      </c>
      <c r="AH1772" s="3">
        <v>6.85</v>
      </c>
      <c r="AI1772" s="3">
        <v>6.64</v>
      </c>
      <c r="AJ1772" s="3">
        <v>6.17</v>
      </c>
      <c r="AK1772" s="3">
        <v>7.91</v>
      </c>
      <c r="AL1772" s="3">
        <v>8.73</v>
      </c>
      <c r="AM1772" s="3">
        <v>7.3</v>
      </c>
    </row>
    <row r="1773">
      <c r="A1773" s="3" t="s">
        <v>3495</v>
      </c>
      <c r="B1773" s="3" t="s">
        <v>40</v>
      </c>
      <c r="C1773" s="4">
        <v>23.0</v>
      </c>
      <c r="D1773" s="3" t="s">
        <v>41</v>
      </c>
      <c r="E1773" s="3" t="s">
        <v>52</v>
      </c>
      <c r="F1773" s="5">
        <v>6.59</v>
      </c>
      <c r="G1773" s="3">
        <v>1.0</v>
      </c>
      <c r="H1773" s="5">
        <v>74.06</v>
      </c>
      <c r="I1773" s="3" t="s">
        <v>253</v>
      </c>
      <c r="J1773" s="3">
        <f>IFERROR(__xludf.DUMMYFUNCTION("COUNTA(SPLIT(I1773,"",""))"),2.0)</f>
        <v>2</v>
      </c>
      <c r="K1773" s="3">
        <f>IFERROR(__xludf.DUMMYFUNCTION("IF(REGEXMATCH(I1773,""(?i)literary society""),1,0)"),1.0)</f>
        <v>1</v>
      </c>
      <c r="L1773" s="3">
        <f>IFERROR(__xludf.DUMMYFUNCTION("IF(REGEXMATCH(I1773,""(?i)robotics""),1,0)"),0.0)</f>
        <v>0</v>
      </c>
      <c r="M1773" s="3">
        <f>IFERROR(__xludf.DUMMYFUNCTION("IF(REGEXMATCH(I1773,""(?i)coding club""),1,0)"),0.0)</f>
        <v>0</v>
      </c>
      <c r="N1773" s="3">
        <f>IFERROR(__xludf.DUMMYFUNCTION("IF(REGEXMATCH(I1773,""(?i)entrepreneurship cell""),1,0)"),0.0)</f>
        <v>0</v>
      </c>
      <c r="O1773" s="3">
        <f>IFERROR(__xludf.DUMMYFUNCTION("IF(REGEXMATCH(I1773,""(?i)cultural club""),1,0)"),0.0)</f>
        <v>0</v>
      </c>
      <c r="P1773" s="3">
        <f>IFERROR(__xludf.DUMMYFUNCTION("IF(REGEXMATCH(I1773,""(?i)sports club""),1,0)"),1.0)</f>
        <v>1</v>
      </c>
      <c r="Q1773" s="3" t="s">
        <v>995</v>
      </c>
      <c r="R1773" s="3">
        <f>IFERROR(__xludf.DUMMYFUNCTION("COUNTA(SPLIT(Q1773,"",""))"),4.0)</f>
        <v>4</v>
      </c>
      <c r="S1773" s="3">
        <f>IFERROR(__xludf.DUMMYFUNCTION("IF(REGEXMATCH(Q1773,""(?i)c\+\+""),1,0)"),0.0)</f>
        <v>0</v>
      </c>
      <c r="T1773" s="3">
        <f>IFERROR(__xludf.DUMMYFUNCTION("IF(REGEXMATCH(Q1773,""(?i)machine learning""),1,0)"),1.0)</f>
        <v>1</v>
      </c>
      <c r="U1773" s="3">
        <f>IFERROR(__xludf.DUMMYFUNCTION("IF(REGEXMATCH(Q1773,""(?i)python""),1,0)"),0.0)</f>
        <v>0</v>
      </c>
      <c r="V1773" s="3">
        <f>IFERROR(__xludf.DUMMYFUNCTION("IF(REGEXMATCH(Q1773,""(?i)java""),1,0)"),1.0)</f>
        <v>1</v>
      </c>
      <c r="W1773" s="3">
        <f>IFERROR(__xludf.DUMMYFUNCTION("IF(REGEXMATCH(Q1773,""(?i)sql""),1,0)"),1.0)</f>
        <v>1</v>
      </c>
      <c r="X1773" s="3">
        <f>IFERROR(__xludf.DUMMYFUNCTION("IF(REGEXMATCH(Q1773,""(?i)web development""),1,0)"),1.0)</f>
        <v>1</v>
      </c>
      <c r="Y1773" s="3">
        <f>IFERROR(__xludf.DUMMYFUNCTION("IF(REGEXMATCH(Q1773,""(?i)data science""),1,0)"),0.0)</f>
        <v>0</v>
      </c>
      <c r="Z1773" s="3" t="s">
        <v>45</v>
      </c>
      <c r="AA1773" s="3" t="s">
        <v>67</v>
      </c>
      <c r="AB1773" s="3" t="s">
        <v>47</v>
      </c>
      <c r="AC1773" s="3" t="s">
        <v>48</v>
      </c>
      <c r="AD1773" s="3">
        <v>0.0</v>
      </c>
      <c r="AE1773" s="3" t="s">
        <v>49</v>
      </c>
      <c r="AF1773" s="3">
        <v>6.95</v>
      </c>
      <c r="AG1773" s="3">
        <v>5.88</v>
      </c>
      <c r="AH1773" s="3">
        <v>7.3</v>
      </c>
      <c r="AI1773" s="3">
        <v>5.28</v>
      </c>
      <c r="AJ1773" s="3">
        <v>7.28</v>
      </c>
      <c r="AK1773" s="3">
        <v>6.72</v>
      </c>
      <c r="AL1773" s="3">
        <v>7.37</v>
      </c>
      <c r="AM1773" s="3">
        <v>5.95</v>
      </c>
    </row>
    <row r="1774">
      <c r="A1774" s="3" t="s">
        <v>3496</v>
      </c>
      <c r="B1774" s="3" t="s">
        <v>288</v>
      </c>
      <c r="C1774" s="4">
        <v>19.0</v>
      </c>
      <c r="D1774" s="3" t="s">
        <v>41</v>
      </c>
      <c r="E1774" s="3" t="s">
        <v>52</v>
      </c>
      <c r="F1774" s="5">
        <v>7.74</v>
      </c>
      <c r="G1774" s="3">
        <v>0.0</v>
      </c>
      <c r="H1774" s="5">
        <v>92.89</v>
      </c>
      <c r="I1774" s="3" t="s">
        <v>15</v>
      </c>
      <c r="J1774" s="3">
        <f>IFERROR(__xludf.DUMMYFUNCTION("COUNTA(SPLIT(I1774,"",""))"),1.0)</f>
        <v>1</v>
      </c>
      <c r="K1774" s="3">
        <f>IFERROR(__xludf.DUMMYFUNCTION("IF(REGEXMATCH(I1774,""(?i)literary society""),1,0)"),0.0)</f>
        <v>0</v>
      </c>
      <c r="L1774" s="3">
        <f>IFERROR(__xludf.DUMMYFUNCTION("IF(REGEXMATCH(I1774,""(?i)robotics""),1,0)"),0.0)</f>
        <v>0</v>
      </c>
      <c r="M1774" s="3">
        <f>IFERROR(__xludf.DUMMYFUNCTION("IF(REGEXMATCH(I1774,""(?i)coding club""),1,0)"),0.0)</f>
        <v>0</v>
      </c>
      <c r="N1774" s="3">
        <f>IFERROR(__xludf.DUMMYFUNCTION("IF(REGEXMATCH(I1774,""(?i)entrepreneurship cell""),1,0)"),0.0)</f>
        <v>0</v>
      </c>
      <c r="O1774" s="3">
        <f>IFERROR(__xludf.DUMMYFUNCTION("IF(REGEXMATCH(I1774,""(?i)cultural club""),1,0)"),0.0)</f>
        <v>0</v>
      </c>
      <c r="P1774" s="3">
        <f>IFERROR(__xludf.DUMMYFUNCTION("IF(REGEXMATCH(I1774,""(?i)sports club""),1,0)"),1.0)</f>
        <v>1</v>
      </c>
      <c r="Q1774" s="3" t="s">
        <v>2590</v>
      </c>
      <c r="R1774" s="3">
        <f>IFERROR(__xludf.DUMMYFUNCTION("COUNTA(SPLIT(Q1774,"",""))"),4.0)</f>
        <v>4</v>
      </c>
      <c r="S1774" s="3">
        <f>IFERROR(__xludf.DUMMYFUNCTION("IF(REGEXMATCH(Q1774,""(?i)c\+\+""),1,0)"),1.0)</f>
        <v>1</v>
      </c>
      <c r="T1774" s="3">
        <f>IFERROR(__xludf.DUMMYFUNCTION("IF(REGEXMATCH(Q1774,""(?i)machine learning""),1,0)"),0.0)</f>
        <v>0</v>
      </c>
      <c r="U1774" s="3">
        <f>IFERROR(__xludf.DUMMYFUNCTION("IF(REGEXMATCH(Q1774,""(?i)python""),1,0)"),1.0)</f>
        <v>1</v>
      </c>
      <c r="V1774" s="3">
        <f>IFERROR(__xludf.DUMMYFUNCTION("IF(REGEXMATCH(Q1774,""(?i)java""),1,0)"),1.0)</f>
        <v>1</v>
      </c>
      <c r="W1774" s="3">
        <f>IFERROR(__xludf.DUMMYFUNCTION("IF(REGEXMATCH(Q1774,""(?i)sql""),1,0)"),0.0)</f>
        <v>0</v>
      </c>
      <c r="X1774" s="3">
        <f>IFERROR(__xludf.DUMMYFUNCTION("IF(REGEXMATCH(Q1774,""(?i)web development""),1,0)"),1.0)</f>
        <v>1</v>
      </c>
      <c r="Y1774" s="3">
        <f>IFERROR(__xludf.DUMMYFUNCTION("IF(REGEXMATCH(Q1774,""(?i)data science""),1,0)"),0.0)</f>
        <v>0</v>
      </c>
      <c r="Z1774" s="3" t="s">
        <v>45</v>
      </c>
      <c r="AA1774" s="3" t="s">
        <v>61</v>
      </c>
      <c r="AB1774" s="3" t="s">
        <v>47</v>
      </c>
      <c r="AC1774" s="3" t="s">
        <v>48</v>
      </c>
      <c r="AD1774" s="3">
        <v>0.0</v>
      </c>
      <c r="AE1774" s="3" t="s">
        <v>49</v>
      </c>
      <c r="AF1774" s="3">
        <v>6.16</v>
      </c>
      <c r="AG1774" s="3">
        <v>8.1</v>
      </c>
      <c r="AH1774" s="3">
        <v>6.53</v>
      </c>
      <c r="AI1774" s="3">
        <v>7.68</v>
      </c>
      <c r="AJ1774" s="3">
        <v>6.2</v>
      </c>
      <c r="AK1774" s="3">
        <v>9.65</v>
      </c>
      <c r="AL1774" s="3">
        <v>7.7</v>
      </c>
      <c r="AM1774" s="3">
        <v>9.88</v>
      </c>
    </row>
    <row r="1775">
      <c r="A1775" s="3" t="s">
        <v>3497</v>
      </c>
      <c r="B1775" s="3" t="s">
        <v>40</v>
      </c>
      <c r="C1775" s="4">
        <v>18.0</v>
      </c>
      <c r="D1775" s="3" t="s">
        <v>41</v>
      </c>
      <c r="E1775" s="3" t="s">
        <v>59</v>
      </c>
      <c r="F1775" s="5">
        <v>6.9</v>
      </c>
      <c r="G1775" s="3">
        <v>2.0</v>
      </c>
      <c r="H1775" s="5">
        <v>69.61</v>
      </c>
      <c r="I1775" s="3" t="s">
        <v>521</v>
      </c>
      <c r="J1775" s="3">
        <f>IFERROR(__xludf.DUMMYFUNCTION("COUNTA(SPLIT(I1775,"",""))"),2.0)</f>
        <v>2</v>
      </c>
      <c r="K1775" s="3">
        <f>IFERROR(__xludf.DUMMYFUNCTION("IF(REGEXMATCH(I1775,""(?i)literary society""),1,0)"),0.0)</f>
        <v>0</v>
      </c>
      <c r="L1775" s="3">
        <f>IFERROR(__xludf.DUMMYFUNCTION("IF(REGEXMATCH(I1775,""(?i)robotics""),1,0)"),0.0)</f>
        <v>0</v>
      </c>
      <c r="M1775" s="3">
        <f>IFERROR(__xludf.DUMMYFUNCTION("IF(REGEXMATCH(I1775,""(?i)coding club""),1,0)"),0.0)</f>
        <v>0</v>
      </c>
      <c r="N1775" s="3">
        <f>IFERROR(__xludf.DUMMYFUNCTION("IF(REGEXMATCH(I1775,""(?i)entrepreneurship cell""),1,0)"),1.0)</f>
        <v>1</v>
      </c>
      <c r="O1775" s="3">
        <f>IFERROR(__xludf.DUMMYFUNCTION("IF(REGEXMATCH(I1775,""(?i)cultural club""),1,0)"),1.0)</f>
        <v>1</v>
      </c>
      <c r="P1775" s="3">
        <f>IFERROR(__xludf.DUMMYFUNCTION("IF(REGEXMATCH(I1775,""(?i)sports club""),1,0)"),0.0)</f>
        <v>0</v>
      </c>
      <c r="Q1775" s="3" t="s">
        <v>353</v>
      </c>
      <c r="R1775" s="3">
        <f>IFERROR(__xludf.DUMMYFUNCTION("COUNTA(SPLIT(Q1775,"",""))"),4.0)</f>
        <v>4</v>
      </c>
      <c r="S1775" s="3">
        <f>IFERROR(__xludf.DUMMYFUNCTION("IF(REGEXMATCH(Q1775,""(?i)c\+\+""),1,0)"),0.0)</f>
        <v>0</v>
      </c>
      <c r="T1775" s="3">
        <f>IFERROR(__xludf.DUMMYFUNCTION("IF(REGEXMATCH(Q1775,""(?i)machine learning""),1,0)"),1.0)</f>
        <v>1</v>
      </c>
      <c r="U1775" s="3">
        <f>IFERROR(__xludf.DUMMYFUNCTION("IF(REGEXMATCH(Q1775,""(?i)python""),1,0)"),1.0)</f>
        <v>1</v>
      </c>
      <c r="V1775" s="3">
        <f>IFERROR(__xludf.DUMMYFUNCTION("IF(REGEXMATCH(Q1775,""(?i)java""),1,0)"),0.0)</f>
        <v>0</v>
      </c>
      <c r="W1775" s="3">
        <f>IFERROR(__xludf.DUMMYFUNCTION("IF(REGEXMATCH(Q1775,""(?i)sql""),1,0)"),0.0)</f>
        <v>0</v>
      </c>
      <c r="X1775" s="3">
        <f>IFERROR(__xludf.DUMMYFUNCTION("IF(REGEXMATCH(Q1775,""(?i)web development""),1,0)"),1.0)</f>
        <v>1</v>
      </c>
      <c r="Y1775" s="3">
        <f>IFERROR(__xludf.DUMMYFUNCTION("IF(REGEXMATCH(Q1775,""(?i)data science""),1,0)"),1.0)</f>
        <v>1</v>
      </c>
      <c r="Z1775" s="3" t="s">
        <v>45</v>
      </c>
      <c r="AA1775" s="3" t="s">
        <v>46</v>
      </c>
      <c r="AB1775" s="3" t="s">
        <v>47</v>
      </c>
      <c r="AC1775" s="3" t="s">
        <v>48</v>
      </c>
      <c r="AD1775" s="3">
        <v>0.0</v>
      </c>
      <c r="AE1775" s="3" t="s">
        <v>49</v>
      </c>
      <c r="AF1775" s="3">
        <v>6.66</v>
      </c>
      <c r="AG1775" s="3">
        <v>6.01</v>
      </c>
      <c r="AH1775" s="3">
        <v>7.71</v>
      </c>
      <c r="AI1775" s="3">
        <v>6.57</v>
      </c>
      <c r="AJ1775" s="3">
        <v>6.53</v>
      </c>
      <c r="AK1775" s="3">
        <v>6.99</v>
      </c>
      <c r="AL1775" s="3">
        <v>6.18</v>
      </c>
      <c r="AM1775" s="3">
        <v>8.53</v>
      </c>
    </row>
    <row r="1776">
      <c r="A1776" s="3" t="s">
        <v>3498</v>
      </c>
      <c r="B1776" s="3" t="s">
        <v>103</v>
      </c>
      <c r="C1776" s="4">
        <v>21.0</v>
      </c>
      <c r="D1776" s="3" t="s">
        <v>58</v>
      </c>
      <c r="E1776" s="3" t="s">
        <v>42</v>
      </c>
      <c r="F1776" s="5">
        <v>7.14</v>
      </c>
      <c r="G1776" s="3">
        <v>0.0</v>
      </c>
      <c r="H1776" s="5">
        <v>61.52</v>
      </c>
      <c r="I1776" s="3" t="s">
        <v>14</v>
      </c>
      <c r="J1776" s="3">
        <f>IFERROR(__xludf.DUMMYFUNCTION("COUNTA(SPLIT(I1776,"",""))"),1.0)</f>
        <v>1</v>
      </c>
      <c r="K1776" s="3">
        <f>IFERROR(__xludf.DUMMYFUNCTION("IF(REGEXMATCH(I1776,""(?i)literary society""),1,0)"),0.0)</f>
        <v>0</v>
      </c>
      <c r="L1776" s="3">
        <f>IFERROR(__xludf.DUMMYFUNCTION("IF(REGEXMATCH(I1776,""(?i)robotics""),1,0)"),0.0)</f>
        <v>0</v>
      </c>
      <c r="M1776" s="3">
        <f>IFERROR(__xludf.DUMMYFUNCTION("IF(REGEXMATCH(I1776,""(?i)coding club""),1,0)"),0.0)</f>
        <v>0</v>
      </c>
      <c r="N1776" s="3">
        <f>IFERROR(__xludf.DUMMYFUNCTION("IF(REGEXMATCH(I1776,""(?i)entrepreneurship cell""),1,0)"),0.0)</f>
        <v>0</v>
      </c>
      <c r="O1776" s="3">
        <f>IFERROR(__xludf.DUMMYFUNCTION("IF(REGEXMATCH(I1776,""(?i)cultural club""),1,0)"),1.0)</f>
        <v>1</v>
      </c>
      <c r="P1776" s="3">
        <f>IFERROR(__xludf.DUMMYFUNCTION("IF(REGEXMATCH(I1776,""(?i)sports club""),1,0)"),0.0)</f>
        <v>0</v>
      </c>
      <c r="Q1776" s="3" t="s">
        <v>1197</v>
      </c>
      <c r="R1776" s="3">
        <f>IFERROR(__xludf.DUMMYFUNCTION("COUNTA(SPLIT(Q1776,"",""))"),3.0)</f>
        <v>3</v>
      </c>
      <c r="S1776" s="3">
        <f>IFERROR(__xludf.DUMMYFUNCTION("IF(REGEXMATCH(Q1776,""(?i)c\+\+""),1,0)"),0.0)</f>
        <v>0</v>
      </c>
      <c r="T1776" s="3">
        <f>IFERROR(__xludf.DUMMYFUNCTION("IF(REGEXMATCH(Q1776,""(?i)machine learning""),1,0)"),0.0)</f>
        <v>0</v>
      </c>
      <c r="U1776" s="3">
        <f>IFERROR(__xludf.DUMMYFUNCTION("IF(REGEXMATCH(Q1776,""(?i)python""),1,0)"),1.0)</f>
        <v>1</v>
      </c>
      <c r="V1776" s="3">
        <f>IFERROR(__xludf.DUMMYFUNCTION("IF(REGEXMATCH(Q1776,""(?i)java""),1,0)"),1.0)</f>
        <v>1</v>
      </c>
      <c r="W1776" s="3">
        <f>IFERROR(__xludf.DUMMYFUNCTION("IF(REGEXMATCH(Q1776,""(?i)sql""),1,0)"),0.0)</f>
        <v>0</v>
      </c>
      <c r="X1776" s="3">
        <f>IFERROR(__xludf.DUMMYFUNCTION("IF(REGEXMATCH(Q1776,""(?i)web development""),1,0)"),1.0)</f>
        <v>1</v>
      </c>
      <c r="Y1776" s="3">
        <f>IFERROR(__xludf.DUMMYFUNCTION("IF(REGEXMATCH(Q1776,""(?i)data science""),1,0)"),0.0)</f>
        <v>0</v>
      </c>
      <c r="Z1776" s="3" t="s">
        <v>45</v>
      </c>
      <c r="AA1776" s="3" t="s">
        <v>98</v>
      </c>
      <c r="AB1776" s="3" t="s">
        <v>47</v>
      </c>
      <c r="AC1776" s="3" t="s">
        <v>48</v>
      </c>
      <c r="AD1776" s="3">
        <v>0.0</v>
      </c>
      <c r="AE1776" s="3" t="s">
        <v>49</v>
      </c>
      <c r="AF1776" s="3">
        <v>7.64</v>
      </c>
      <c r="AG1776" s="3">
        <v>6.41</v>
      </c>
      <c r="AH1776" s="3">
        <v>7.19</v>
      </c>
      <c r="AI1776" s="3">
        <v>8.02</v>
      </c>
      <c r="AJ1776" s="3">
        <v>6.0</v>
      </c>
      <c r="AK1776" s="3">
        <v>4.68</v>
      </c>
      <c r="AL1776" s="3">
        <v>7.67</v>
      </c>
      <c r="AM1776" s="3">
        <v>9.5</v>
      </c>
    </row>
    <row r="1777">
      <c r="A1777" s="3" t="s">
        <v>3499</v>
      </c>
      <c r="B1777" s="3" t="s">
        <v>91</v>
      </c>
      <c r="C1777" s="4">
        <v>21.0</v>
      </c>
      <c r="D1777" s="3" t="s">
        <v>41</v>
      </c>
      <c r="E1777" s="3" t="s">
        <v>59</v>
      </c>
      <c r="F1777" s="5">
        <v>6.97</v>
      </c>
      <c r="G1777" s="3">
        <v>1.0</v>
      </c>
      <c r="H1777" s="5">
        <v>89.22</v>
      </c>
      <c r="I1777" s="3" t="s">
        <v>12</v>
      </c>
      <c r="J1777" s="3">
        <f>IFERROR(__xludf.DUMMYFUNCTION("COUNTA(SPLIT(I1777,"",""))"),1.0)</f>
        <v>1</v>
      </c>
      <c r="K1777" s="3">
        <f>IFERROR(__xludf.DUMMYFUNCTION("IF(REGEXMATCH(I1777,""(?i)literary society""),1,0)"),0.0)</f>
        <v>0</v>
      </c>
      <c r="L1777" s="3">
        <f>IFERROR(__xludf.DUMMYFUNCTION("IF(REGEXMATCH(I1777,""(?i)robotics""),1,0)"),0.0)</f>
        <v>0</v>
      </c>
      <c r="M1777" s="3">
        <f>IFERROR(__xludf.DUMMYFUNCTION("IF(REGEXMATCH(I1777,""(?i)coding club""),1,0)"),1.0)</f>
        <v>1</v>
      </c>
      <c r="N1777" s="3">
        <f>IFERROR(__xludf.DUMMYFUNCTION("IF(REGEXMATCH(I1777,""(?i)entrepreneurship cell""),1,0)"),0.0)</f>
        <v>0</v>
      </c>
      <c r="O1777" s="3">
        <f>IFERROR(__xludf.DUMMYFUNCTION("IF(REGEXMATCH(I1777,""(?i)cultural club""),1,0)"),0.0)</f>
        <v>0</v>
      </c>
      <c r="P1777" s="3">
        <f>IFERROR(__xludf.DUMMYFUNCTION("IF(REGEXMATCH(I1777,""(?i)sports club""),1,0)"),0.0)</f>
        <v>0</v>
      </c>
      <c r="Q1777" s="3" t="s">
        <v>737</v>
      </c>
      <c r="R1777" s="3">
        <f>IFERROR(__xludf.DUMMYFUNCTION("COUNTA(SPLIT(Q1777,"",""))"),4.0)</f>
        <v>4</v>
      </c>
      <c r="S1777" s="3">
        <f>IFERROR(__xludf.DUMMYFUNCTION("IF(REGEXMATCH(Q1777,""(?i)c\+\+""),1,0)"),0.0)</f>
        <v>0</v>
      </c>
      <c r="T1777" s="3">
        <f>IFERROR(__xludf.DUMMYFUNCTION("IF(REGEXMATCH(Q1777,""(?i)machine learning""),1,0)"),1.0)</f>
        <v>1</v>
      </c>
      <c r="U1777" s="3">
        <f>IFERROR(__xludf.DUMMYFUNCTION("IF(REGEXMATCH(Q1777,""(?i)python""),1,0)"),0.0)</f>
        <v>0</v>
      </c>
      <c r="V1777" s="3">
        <f>IFERROR(__xludf.DUMMYFUNCTION("IF(REGEXMATCH(Q1777,""(?i)java""),1,0)"),1.0)</f>
        <v>1</v>
      </c>
      <c r="W1777" s="3">
        <f>IFERROR(__xludf.DUMMYFUNCTION("IF(REGEXMATCH(Q1777,""(?i)sql""),1,0)"),1.0)</f>
        <v>1</v>
      </c>
      <c r="X1777" s="3">
        <f>IFERROR(__xludf.DUMMYFUNCTION("IF(REGEXMATCH(Q1777,""(?i)web development""),1,0)"),1.0)</f>
        <v>1</v>
      </c>
      <c r="Y1777" s="3">
        <f>IFERROR(__xludf.DUMMYFUNCTION("IF(REGEXMATCH(Q1777,""(?i)data science""),1,0)"),0.0)</f>
        <v>0</v>
      </c>
      <c r="Z1777" s="3" t="s">
        <v>45</v>
      </c>
      <c r="AA1777" s="3" t="s">
        <v>98</v>
      </c>
      <c r="AB1777" s="3" t="s">
        <v>66</v>
      </c>
      <c r="AC1777" s="3" t="s">
        <v>98</v>
      </c>
      <c r="AD1777" s="3">
        <v>5.3</v>
      </c>
      <c r="AE1777" s="3" t="s">
        <v>106</v>
      </c>
      <c r="AF1777" s="3">
        <v>6.02</v>
      </c>
      <c r="AG1777" s="3">
        <v>7.0</v>
      </c>
      <c r="AH1777" s="3">
        <v>6.86</v>
      </c>
      <c r="AI1777" s="3">
        <v>8.06</v>
      </c>
      <c r="AJ1777" s="3">
        <v>8.51</v>
      </c>
      <c r="AK1777" s="3">
        <v>8.48</v>
      </c>
      <c r="AL1777" s="3">
        <v>4.74</v>
      </c>
      <c r="AM1777" s="3">
        <v>6.06</v>
      </c>
    </row>
    <row r="1778">
      <c r="A1778" s="3" t="s">
        <v>3500</v>
      </c>
      <c r="B1778" s="3" t="s">
        <v>190</v>
      </c>
      <c r="C1778" s="4">
        <v>23.0</v>
      </c>
      <c r="D1778" s="3" t="s">
        <v>58</v>
      </c>
      <c r="E1778" s="3" t="s">
        <v>42</v>
      </c>
      <c r="F1778" s="5">
        <v>7.24</v>
      </c>
      <c r="G1778" s="3">
        <v>2.0</v>
      </c>
      <c r="H1778" s="5">
        <v>71.52</v>
      </c>
      <c r="I1778" s="3" t="s">
        <v>406</v>
      </c>
      <c r="J1778" s="3">
        <f>IFERROR(__xludf.DUMMYFUNCTION("COUNTA(SPLIT(I1778,"",""))"),3.0)</f>
        <v>3</v>
      </c>
      <c r="K1778" s="3">
        <f>IFERROR(__xludf.DUMMYFUNCTION("IF(REGEXMATCH(I1778,""(?i)literary society""),1,0)"),1.0)</f>
        <v>1</v>
      </c>
      <c r="L1778" s="3">
        <f>IFERROR(__xludf.DUMMYFUNCTION("IF(REGEXMATCH(I1778,""(?i)robotics""),1,0)"),0.0)</f>
        <v>0</v>
      </c>
      <c r="M1778" s="3">
        <f>IFERROR(__xludf.DUMMYFUNCTION("IF(REGEXMATCH(I1778,""(?i)coding club""),1,0)"),1.0)</f>
        <v>1</v>
      </c>
      <c r="N1778" s="3">
        <f>IFERROR(__xludf.DUMMYFUNCTION("IF(REGEXMATCH(I1778,""(?i)entrepreneurship cell""),1,0)"),1.0)</f>
        <v>1</v>
      </c>
      <c r="O1778" s="3">
        <f>IFERROR(__xludf.DUMMYFUNCTION("IF(REGEXMATCH(I1778,""(?i)cultural club""),1,0)"),0.0)</f>
        <v>0</v>
      </c>
      <c r="P1778" s="3">
        <f>IFERROR(__xludf.DUMMYFUNCTION("IF(REGEXMATCH(I1778,""(?i)sports club""),1,0)"),0.0)</f>
        <v>0</v>
      </c>
      <c r="Q1778" s="3" t="s">
        <v>2084</v>
      </c>
      <c r="R1778" s="3">
        <f>IFERROR(__xludf.DUMMYFUNCTION("COUNTA(SPLIT(Q1778,"",""))"),5.0)</f>
        <v>5</v>
      </c>
      <c r="S1778" s="3">
        <f>IFERROR(__xludf.DUMMYFUNCTION("IF(REGEXMATCH(Q1778,""(?i)c\+\+""),1,0)"),0.0)</f>
        <v>0</v>
      </c>
      <c r="T1778" s="3">
        <f>IFERROR(__xludf.DUMMYFUNCTION("IF(REGEXMATCH(Q1778,""(?i)machine learning""),1,0)"),1.0)</f>
        <v>1</v>
      </c>
      <c r="U1778" s="3">
        <f>IFERROR(__xludf.DUMMYFUNCTION("IF(REGEXMATCH(Q1778,""(?i)python""),1,0)"),1.0)</f>
        <v>1</v>
      </c>
      <c r="V1778" s="3">
        <f>IFERROR(__xludf.DUMMYFUNCTION("IF(REGEXMATCH(Q1778,""(?i)java""),1,0)"),1.0)</f>
        <v>1</v>
      </c>
      <c r="W1778" s="3">
        <f>IFERROR(__xludf.DUMMYFUNCTION("IF(REGEXMATCH(Q1778,""(?i)sql""),1,0)"),1.0)</f>
        <v>1</v>
      </c>
      <c r="X1778" s="3">
        <f>IFERROR(__xludf.DUMMYFUNCTION("IF(REGEXMATCH(Q1778,""(?i)web development""),1,0)"),0.0)</f>
        <v>0</v>
      </c>
      <c r="Y1778" s="3">
        <f>IFERROR(__xludf.DUMMYFUNCTION("IF(REGEXMATCH(Q1778,""(?i)data science""),1,0)"),1.0)</f>
        <v>1</v>
      </c>
      <c r="Z1778" s="3" t="s">
        <v>45</v>
      </c>
      <c r="AA1778" s="3" t="s">
        <v>72</v>
      </c>
      <c r="AB1778" s="3" t="s">
        <v>66</v>
      </c>
      <c r="AC1778" s="3" t="s">
        <v>67</v>
      </c>
      <c r="AD1778" s="3">
        <v>5.04</v>
      </c>
      <c r="AE1778" s="3" t="s">
        <v>106</v>
      </c>
      <c r="AF1778" s="3">
        <v>6.63</v>
      </c>
      <c r="AG1778" s="3">
        <v>7.5</v>
      </c>
      <c r="AH1778" s="3">
        <v>7.52</v>
      </c>
      <c r="AI1778" s="3">
        <v>8.34</v>
      </c>
      <c r="AJ1778" s="3">
        <v>6.92</v>
      </c>
      <c r="AK1778" s="3">
        <v>7.31</v>
      </c>
      <c r="AL1778" s="3">
        <v>6.56</v>
      </c>
      <c r="AM1778" s="3">
        <v>7.18</v>
      </c>
    </row>
    <row r="1779">
      <c r="A1779" s="3" t="s">
        <v>3501</v>
      </c>
      <c r="B1779" s="3" t="s">
        <v>40</v>
      </c>
      <c r="C1779" s="4">
        <v>19.0</v>
      </c>
      <c r="D1779" s="3" t="s">
        <v>41</v>
      </c>
      <c r="E1779" s="3" t="s">
        <v>59</v>
      </c>
      <c r="F1779" s="5">
        <v>7.07</v>
      </c>
      <c r="G1779" s="3">
        <v>1.0</v>
      </c>
      <c r="H1779" s="5">
        <v>77.98</v>
      </c>
      <c r="I1779" s="3" t="s">
        <v>124</v>
      </c>
      <c r="J1779" s="3">
        <f>IFERROR(__xludf.DUMMYFUNCTION("COUNTA(SPLIT(I1779,"",""))"),3.0)</f>
        <v>3</v>
      </c>
      <c r="K1779" s="3">
        <f>IFERROR(__xludf.DUMMYFUNCTION("IF(REGEXMATCH(I1779,""(?i)literary society""),1,0)"),1.0)</f>
        <v>1</v>
      </c>
      <c r="L1779" s="3">
        <f>IFERROR(__xludf.DUMMYFUNCTION("IF(REGEXMATCH(I1779,""(?i)robotics""),1,0)"),1.0)</f>
        <v>1</v>
      </c>
      <c r="M1779" s="3">
        <f>IFERROR(__xludf.DUMMYFUNCTION("IF(REGEXMATCH(I1779,""(?i)coding club""),1,0)"),0.0)</f>
        <v>0</v>
      </c>
      <c r="N1779" s="3">
        <f>IFERROR(__xludf.DUMMYFUNCTION("IF(REGEXMATCH(I1779,""(?i)entrepreneurship cell""),1,0)"),0.0)</f>
        <v>0</v>
      </c>
      <c r="O1779" s="3">
        <f>IFERROR(__xludf.DUMMYFUNCTION("IF(REGEXMATCH(I1779,""(?i)cultural club""),1,0)"),0.0)</f>
        <v>0</v>
      </c>
      <c r="P1779" s="3">
        <f>IFERROR(__xludf.DUMMYFUNCTION("IF(REGEXMATCH(I1779,""(?i)sports club""),1,0)"),1.0)</f>
        <v>1</v>
      </c>
      <c r="Q1779" s="3" t="s">
        <v>1149</v>
      </c>
      <c r="R1779" s="3">
        <f>IFERROR(__xludf.DUMMYFUNCTION("COUNTA(SPLIT(Q1779,"",""))"),2.0)</f>
        <v>2</v>
      </c>
      <c r="S1779" s="3">
        <f>IFERROR(__xludf.DUMMYFUNCTION("IF(REGEXMATCH(Q1779,""(?i)c\+\+""),1,0)"),1.0)</f>
        <v>1</v>
      </c>
      <c r="T1779" s="3">
        <f>IFERROR(__xludf.DUMMYFUNCTION("IF(REGEXMATCH(Q1779,""(?i)machine learning""),1,0)"),0.0)</f>
        <v>0</v>
      </c>
      <c r="U1779" s="3">
        <f>IFERROR(__xludf.DUMMYFUNCTION("IF(REGEXMATCH(Q1779,""(?i)python""),1,0)"),1.0)</f>
        <v>1</v>
      </c>
      <c r="V1779" s="3">
        <f>IFERROR(__xludf.DUMMYFUNCTION("IF(REGEXMATCH(Q1779,""(?i)java""),1,0)"),0.0)</f>
        <v>0</v>
      </c>
      <c r="W1779" s="3">
        <f>IFERROR(__xludf.DUMMYFUNCTION("IF(REGEXMATCH(Q1779,""(?i)sql""),1,0)"),0.0)</f>
        <v>0</v>
      </c>
      <c r="X1779" s="3">
        <f>IFERROR(__xludf.DUMMYFUNCTION("IF(REGEXMATCH(Q1779,""(?i)web development""),1,0)"),0.0)</f>
        <v>0</v>
      </c>
      <c r="Y1779" s="3">
        <f>IFERROR(__xludf.DUMMYFUNCTION("IF(REGEXMATCH(Q1779,""(?i)data science""),1,0)"),0.0)</f>
        <v>0</v>
      </c>
      <c r="Z1779" s="3" t="s">
        <v>55</v>
      </c>
      <c r="AA1779" s="3" t="s">
        <v>48</v>
      </c>
      <c r="AB1779" s="3" t="s">
        <v>47</v>
      </c>
      <c r="AC1779" s="3" t="s">
        <v>48</v>
      </c>
      <c r="AD1779" s="3">
        <v>0.0</v>
      </c>
      <c r="AE1779" s="3" t="s">
        <v>49</v>
      </c>
      <c r="AF1779" s="3">
        <v>8.48</v>
      </c>
      <c r="AG1779" s="3">
        <v>7.1</v>
      </c>
      <c r="AH1779" s="3">
        <v>6.94</v>
      </c>
      <c r="AI1779" s="3">
        <v>5.44</v>
      </c>
      <c r="AJ1779" s="3">
        <v>8.06</v>
      </c>
      <c r="AK1779" s="3">
        <v>6.54</v>
      </c>
      <c r="AL1779" s="3">
        <v>7.03</v>
      </c>
      <c r="AM1779" s="3">
        <v>6.97</v>
      </c>
    </row>
    <row r="1780">
      <c r="A1780" s="3" t="s">
        <v>3502</v>
      </c>
      <c r="B1780" s="3" t="s">
        <v>143</v>
      </c>
      <c r="C1780" s="4">
        <v>18.0</v>
      </c>
      <c r="D1780" s="3" t="s">
        <v>41</v>
      </c>
      <c r="E1780" s="3" t="s">
        <v>59</v>
      </c>
      <c r="F1780" s="5">
        <v>7.04</v>
      </c>
      <c r="G1780" s="3">
        <v>5.0</v>
      </c>
      <c r="H1780" s="5">
        <v>70.1</v>
      </c>
      <c r="I1780" s="3" t="s">
        <v>243</v>
      </c>
      <c r="J1780" s="3">
        <f>IFERROR(__xludf.DUMMYFUNCTION("COUNTA(SPLIT(I1780,"",""))"),2.0)</f>
        <v>2</v>
      </c>
      <c r="K1780" s="3">
        <f>IFERROR(__xludf.DUMMYFUNCTION("IF(REGEXMATCH(I1780,""(?i)literary society""),1,0)"),0.0)</f>
        <v>0</v>
      </c>
      <c r="L1780" s="3">
        <f>IFERROR(__xludf.DUMMYFUNCTION("IF(REGEXMATCH(I1780,""(?i)robotics""),1,0)"),1.0)</f>
        <v>1</v>
      </c>
      <c r="M1780" s="3">
        <f>IFERROR(__xludf.DUMMYFUNCTION("IF(REGEXMATCH(I1780,""(?i)coding club""),1,0)"),0.0)</f>
        <v>0</v>
      </c>
      <c r="N1780" s="3">
        <f>IFERROR(__xludf.DUMMYFUNCTION("IF(REGEXMATCH(I1780,""(?i)entrepreneurship cell""),1,0)"),0.0)</f>
        <v>0</v>
      </c>
      <c r="O1780" s="3">
        <f>IFERROR(__xludf.DUMMYFUNCTION("IF(REGEXMATCH(I1780,""(?i)cultural club""),1,0)"),1.0)</f>
        <v>1</v>
      </c>
      <c r="P1780" s="3">
        <f>IFERROR(__xludf.DUMMYFUNCTION("IF(REGEXMATCH(I1780,""(?i)sports club""),1,0)"),0.0)</f>
        <v>0</v>
      </c>
      <c r="Q1780" s="3" t="s">
        <v>768</v>
      </c>
      <c r="R1780" s="3">
        <f>IFERROR(__xludf.DUMMYFUNCTION("COUNTA(SPLIT(Q1780,"",""))"),4.0)</f>
        <v>4</v>
      </c>
      <c r="S1780" s="3">
        <f>IFERROR(__xludf.DUMMYFUNCTION("IF(REGEXMATCH(Q1780,""(?i)c\+\+""),1,0)"),0.0)</f>
        <v>0</v>
      </c>
      <c r="T1780" s="3">
        <f>IFERROR(__xludf.DUMMYFUNCTION("IF(REGEXMATCH(Q1780,""(?i)machine learning""),1,0)"),1.0)</f>
        <v>1</v>
      </c>
      <c r="U1780" s="3">
        <f>IFERROR(__xludf.DUMMYFUNCTION("IF(REGEXMATCH(Q1780,""(?i)python""),1,0)"),1.0)</f>
        <v>1</v>
      </c>
      <c r="V1780" s="3">
        <f>IFERROR(__xludf.DUMMYFUNCTION("IF(REGEXMATCH(Q1780,""(?i)java""),1,0)"),1.0)</f>
        <v>1</v>
      </c>
      <c r="W1780" s="3">
        <f>IFERROR(__xludf.DUMMYFUNCTION("IF(REGEXMATCH(Q1780,""(?i)sql""),1,0)"),1.0)</f>
        <v>1</v>
      </c>
      <c r="X1780" s="3">
        <f>IFERROR(__xludf.DUMMYFUNCTION("IF(REGEXMATCH(Q1780,""(?i)web development""),1,0)"),0.0)</f>
        <v>0</v>
      </c>
      <c r="Y1780" s="3">
        <f>IFERROR(__xludf.DUMMYFUNCTION("IF(REGEXMATCH(Q1780,""(?i)data science""),1,0)"),0.0)</f>
        <v>0</v>
      </c>
      <c r="Z1780" s="3" t="s">
        <v>45</v>
      </c>
      <c r="AA1780" s="3" t="s">
        <v>61</v>
      </c>
      <c r="AB1780" s="3" t="s">
        <v>66</v>
      </c>
      <c r="AC1780" s="3" t="s">
        <v>98</v>
      </c>
      <c r="AD1780" s="3">
        <v>4.94</v>
      </c>
      <c r="AE1780" s="3" t="s">
        <v>61</v>
      </c>
      <c r="AF1780" s="3">
        <v>7.52</v>
      </c>
      <c r="AG1780" s="3">
        <v>7.33</v>
      </c>
      <c r="AH1780" s="3">
        <v>5.48</v>
      </c>
      <c r="AI1780" s="3">
        <v>7.48</v>
      </c>
      <c r="AJ1780" s="3">
        <v>7.69</v>
      </c>
      <c r="AK1780" s="3">
        <v>6.66</v>
      </c>
      <c r="AL1780" s="3">
        <v>8.04</v>
      </c>
      <c r="AM1780" s="3">
        <v>6.15</v>
      </c>
    </row>
    <row r="1781">
      <c r="A1781" s="3" t="s">
        <v>3503</v>
      </c>
      <c r="B1781" s="3" t="s">
        <v>178</v>
      </c>
      <c r="C1781" s="4">
        <v>21.0</v>
      </c>
      <c r="D1781" s="3" t="s">
        <v>58</v>
      </c>
      <c r="E1781" s="3" t="s">
        <v>42</v>
      </c>
      <c r="F1781" s="5">
        <v>6.61</v>
      </c>
      <c r="G1781" s="3">
        <v>0.0</v>
      </c>
      <c r="H1781" s="5">
        <v>87.45</v>
      </c>
      <c r="I1781" s="3" t="s">
        <v>253</v>
      </c>
      <c r="J1781" s="3">
        <f>IFERROR(__xludf.DUMMYFUNCTION("COUNTA(SPLIT(I1781,"",""))"),2.0)</f>
        <v>2</v>
      </c>
      <c r="K1781" s="3">
        <f>IFERROR(__xludf.DUMMYFUNCTION("IF(REGEXMATCH(I1781,""(?i)literary society""),1,0)"),1.0)</f>
        <v>1</v>
      </c>
      <c r="L1781" s="3">
        <f>IFERROR(__xludf.DUMMYFUNCTION("IF(REGEXMATCH(I1781,""(?i)robotics""),1,0)"),0.0)</f>
        <v>0</v>
      </c>
      <c r="M1781" s="3">
        <f>IFERROR(__xludf.DUMMYFUNCTION("IF(REGEXMATCH(I1781,""(?i)coding club""),1,0)"),0.0)</f>
        <v>0</v>
      </c>
      <c r="N1781" s="3">
        <f>IFERROR(__xludf.DUMMYFUNCTION("IF(REGEXMATCH(I1781,""(?i)entrepreneurship cell""),1,0)"),0.0)</f>
        <v>0</v>
      </c>
      <c r="O1781" s="3">
        <f>IFERROR(__xludf.DUMMYFUNCTION("IF(REGEXMATCH(I1781,""(?i)cultural club""),1,0)"),0.0)</f>
        <v>0</v>
      </c>
      <c r="P1781" s="3">
        <f>IFERROR(__xludf.DUMMYFUNCTION("IF(REGEXMATCH(I1781,""(?i)sports club""),1,0)"),1.0)</f>
        <v>1</v>
      </c>
      <c r="Q1781" s="3" t="s">
        <v>818</v>
      </c>
      <c r="R1781" s="3">
        <f>IFERROR(__xludf.DUMMYFUNCTION("COUNTA(SPLIT(Q1781,"",""))"),3.0)</f>
        <v>3</v>
      </c>
      <c r="S1781" s="3">
        <f>IFERROR(__xludf.DUMMYFUNCTION("IF(REGEXMATCH(Q1781,""(?i)c\+\+""),1,0)"),1.0)</f>
        <v>1</v>
      </c>
      <c r="T1781" s="3">
        <f>IFERROR(__xludf.DUMMYFUNCTION("IF(REGEXMATCH(Q1781,""(?i)machine learning""),1,0)"),1.0)</f>
        <v>1</v>
      </c>
      <c r="U1781" s="3">
        <f>IFERROR(__xludf.DUMMYFUNCTION("IF(REGEXMATCH(Q1781,""(?i)python""),1,0)"),0.0)</f>
        <v>0</v>
      </c>
      <c r="V1781" s="3">
        <f>IFERROR(__xludf.DUMMYFUNCTION("IF(REGEXMATCH(Q1781,""(?i)java""),1,0)"),0.0)</f>
        <v>0</v>
      </c>
      <c r="W1781" s="3">
        <f>IFERROR(__xludf.DUMMYFUNCTION("IF(REGEXMATCH(Q1781,""(?i)sql""),1,0)"),1.0)</f>
        <v>1</v>
      </c>
      <c r="X1781" s="3">
        <f>IFERROR(__xludf.DUMMYFUNCTION("IF(REGEXMATCH(Q1781,""(?i)web development""),1,0)"),0.0)</f>
        <v>0</v>
      </c>
      <c r="Y1781" s="3">
        <f>IFERROR(__xludf.DUMMYFUNCTION("IF(REGEXMATCH(Q1781,""(?i)data science""),1,0)"),0.0)</f>
        <v>0</v>
      </c>
      <c r="Z1781" s="3" t="s">
        <v>55</v>
      </c>
      <c r="AA1781" s="3" t="s">
        <v>48</v>
      </c>
      <c r="AB1781" s="3" t="s">
        <v>66</v>
      </c>
      <c r="AC1781" s="3" t="s">
        <v>85</v>
      </c>
      <c r="AD1781" s="3">
        <v>6.61</v>
      </c>
      <c r="AE1781" s="3" t="s">
        <v>106</v>
      </c>
      <c r="AF1781" s="3">
        <v>5.26</v>
      </c>
      <c r="AG1781" s="3">
        <v>6.31</v>
      </c>
      <c r="AH1781" s="3">
        <v>6.82</v>
      </c>
      <c r="AI1781" s="3">
        <v>6.89</v>
      </c>
      <c r="AJ1781" s="3">
        <v>5.52</v>
      </c>
      <c r="AK1781" s="3">
        <v>8.15</v>
      </c>
      <c r="AL1781" s="3">
        <v>6.9</v>
      </c>
      <c r="AM1781" s="3">
        <v>7.04</v>
      </c>
    </row>
    <row r="1782">
      <c r="A1782" s="3" t="s">
        <v>3504</v>
      </c>
      <c r="B1782" s="3" t="s">
        <v>190</v>
      </c>
      <c r="C1782" s="4">
        <v>19.0</v>
      </c>
      <c r="D1782" s="3" t="s">
        <v>58</v>
      </c>
      <c r="E1782" s="3" t="s">
        <v>59</v>
      </c>
      <c r="F1782" s="5">
        <v>6.83</v>
      </c>
      <c r="G1782" s="3">
        <v>1.0</v>
      </c>
      <c r="H1782" s="5">
        <v>86.84</v>
      </c>
      <c r="I1782" s="3" t="s">
        <v>339</v>
      </c>
      <c r="J1782" s="3">
        <f>IFERROR(__xludf.DUMMYFUNCTION("COUNTA(SPLIT(I1782,"",""))"),2.0)</f>
        <v>2</v>
      </c>
      <c r="K1782" s="3">
        <f>IFERROR(__xludf.DUMMYFUNCTION("IF(REGEXMATCH(I1782,""(?i)literary society""),1,0)"),0.0)</f>
        <v>0</v>
      </c>
      <c r="L1782" s="3">
        <f>IFERROR(__xludf.DUMMYFUNCTION("IF(REGEXMATCH(I1782,""(?i)robotics""),1,0)"),1.0)</f>
        <v>1</v>
      </c>
      <c r="M1782" s="3">
        <f>IFERROR(__xludf.DUMMYFUNCTION("IF(REGEXMATCH(I1782,""(?i)coding club""),1,0)"),0.0)</f>
        <v>0</v>
      </c>
      <c r="N1782" s="3">
        <f>IFERROR(__xludf.DUMMYFUNCTION("IF(REGEXMATCH(I1782,""(?i)entrepreneurship cell""),1,0)"),0.0)</f>
        <v>0</v>
      </c>
      <c r="O1782" s="3">
        <f>IFERROR(__xludf.DUMMYFUNCTION("IF(REGEXMATCH(I1782,""(?i)cultural club""),1,0)"),0.0)</f>
        <v>0</v>
      </c>
      <c r="P1782" s="3">
        <f>IFERROR(__xludf.DUMMYFUNCTION("IF(REGEXMATCH(I1782,""(?i)sports club""),1,0)"),1.0)</f>
        <v>1</v>
      </c>
      <c r="Q1782" s="3" t="s">
        <v>125</v>
      </c>
      <c r="R1782" s="3">
        <f>IFERROR(__xludf.DUMMYFUNCTION("COUNTA(SPLIT(Q1782,"",""))"),2.0)</f>
        <v>2</v>
      </c>
      <c r="S1782" s="3">
        <f>IFERROR(__xludf.DUMMYFUNCTION("IF(REGEXMATCH(Q1782,""(?i)c\+\+""),1,0)"),0.0)</f>
        <v>0</v>
      </c>
      <c r="T1782" s="3">
        <f>IFERROR(__xludf.DUMMYFUNCTION("IF(REGEXMATCH(Q1782,""(?i)machine learning""),1,0)"),0.0)</f>
        <v>0</v>
      </c>
      <c r="U1782" s="3">
        <f>IFERROR(__xludf.DUMMYFUNCTION("IF(REGEXMATCH(Q1782,""(?i)python""),1,0)"),1.0)</f>
        <v>1</v>
      </c>
      <c r="V1782" s="3">
        <f>IFERROR(__xludf.DUMMYFUNCTION("IF(REGEXMATCH(Q1782,""(?i)java""),1,0)"),0.0)</f>
        <v>0</v>
      </c>
      <c r="W1782" s="3">
        <f>IFERROR(__xludf.DUMMYFUNCTION("IF(REGEXMATCH(Q1782,""(?i)sql""),1,0)"),0.0)</f>
        <v>0</v>
      </c>
      <c r="X1782" s="3">
        <f>IFERROR(__xludf.DUMMYFUNCTION("IF(REGEXMATCH(Q1782,""(?i)web development""),1,0)"),0.0)</f>
        <v>0</v>
      </c>
      <c r="Y1782" s="3">
        <f>IFERROR(__xludf.DUMMYFUNCTION("IF(REGEXMATCH(Q1782,""(?i)data science""),1,0)"),1.0)</f>
        <v>1</v>
      </c>
      <c r="Z1782" s="3" t="s">
        <v>45</v>
      </c>
      <c r="AA1782" s="3" t="s">
        <v>61</v>
      </c>
      <c r="AB1782" s="3" t="s">
        <v>66</v>
      </c>
      <c r="AC1782" s="3" t="s">
        <v>85</v>
      </c>
      <c r="AD1782" s="3">
        <v>16.69</v>
      </c>
      <c r="AE1782" s="3" t="s">
        <v>61</v>
      </c>
      <c r="AF1782" s="3">
        <v>6.94</v>
      </c>
      <c r="AG1782" s="3">
        <v>8.22</v>
      </c>
      <c r="AH1782" s="3">
        <v>5.05</v>
      </c>
      <c r="AI1782" s="3">
        <v>7.14</v>
      </c>
      <c r="AJ1782" s="3">
        <v>5.18</v>
      </c>
      <c r="AK1782" s="3">
        <v>7.76</v>
      </c>
      <c r="AL1782" s="3">
        <v>6.91</v>
      </c>
      <c r="AM1782" s="3">
        <v>7.42</v>
      </c>
    </row>
    <row r="1783">
      <c r="A1783" s="3" t="s">
        <v>3505</v>
      </c>
      <c r="B1783" s="3" t="s">
        <v>178</v>
      </c>
      <c r="C1783" s="4">
        <v>19.0</v>
      </c>
      <c r="D1783" s="3" t="s">
        <v>58</v>
      </c>
      <c r="E1783" s="3" t="s">
        <v>52</v>
      </c>
      <c r="F1783" s="5">
        <v>7.56</v>
      </c>
      <c r="G1783" s="3">
        <v>1.0</v>
      </c>
      <c r="H1783" s="5">
        <v>70.26</v>
      </c>
      <c r="I1783" s="3" t="s">
        <v>521</v>
      </c>
      <c r="J1783" s="3">
        <f>IFERROR(__xludf.DUMMYFUNCTION("COUNTA(SPLIT(I1783,"",""))"),2.0)</f>
        <v>2</v>
      </c>
      <c r="K1783" s="3">
        <f>IFERROR(__xludf.DUMMYFUNCTION("IF(REGEXMATCH(I1783,""(?i)literary society""),1,0)"),0.0)</f>
        <v>0</v>
      </c>
      <c r="L1783" s="3">
        <f>IFERROR(__xludf.DUMMYFUNCTION("IF(REGEXMATCH(I1783,""(?i)robotics""),1,0)"),0.0)</f>
        <v>0</v>
      </c>
      <c r="M1783" s="3">
        <f>IFERROR(__xludf.DUMMYFUNCTION("IF(REGEXMATCH(I1783,""(?i)coding club""),1,0)"),0.0)</f>
        <v>0</v>
      </c>
      <c r="N1783" s="3">
        <f>IFERROR(__xludf.DUMMYFUNCTION("IF(REGEXMATCH(I1783,""(?i)entrepreneurship cell""),1,0)"),1.0)</f>
        <v>1</v>
      </c>
      <c r="O1783" s="3">
        <f>IFERROR(__xludf.DUMMYFUNCTION("IF(REGEXMATCH(I1783,""(?i)cultural club""),1,0)"),1.0)</f>
        <v>1</v>
      </c>
      <c r="P1783" s="3">
        <f>IFERROR(__xludf.DUMMYFUNCTION("IF(REGEXMATCH(I1783,""(?i)sports club""),1,0)"),0.0)</f>
        <v>0</v>
      </c>
      <c r="Q1783" s="3" t="s">
        <v>1094</v>
      </c>
      <c r="R1783" s="3">
        <f>IFERROR(__xludf.DUMMYFUNCTION("COUNTA(SPLIT(Q1783,"",""))"),5.0)</f>
        <v>5</v>
      </c>
      <c r="S1783" s="3">
        <f>IFERROR(__xludf.DUMMYFUNCTION("IF(REGEXMATCH(Q1783,""(?i)c\+\+""),1,0)"),1.0)</f>
        <v>1</v>
      </c>
      <c r="T1783" s="3">
        <f>IFERROR(__xludf.DUMMYFUNCTION("IF(REGEXMATCH(Q1783,""(?i)machine learning""),1,0)"),1.0)</f>
        <v>1</v>
      </c>
      <c r="U1783" s="3">
        <f>IFERROR(__xludf.DUMMYFUNCTION("IF(REGEXMATCH(Q1783,""(?i)python""),1,0)"),1.0)</f>
        <v>1</v>
      </c>
      <c r="V1783" s="3">
        <f>IFERROR(__xludf.DUMMYFUNCTION("IF(REGEXMATCH(Q1783,""(?i)java""),1,0)"),0.0)</f>
        <v>0</v>
      </c>
      <c r="W1783" s="3">
        <f>IFERROR(__xludf.DUMMYFUNCTION("IF(REGEXMATCH(Q1783,""(?i)sql""),1,0)"),0.0)</f>
        <v>0</v>
      </c>
      <c r="X1783" s="3">
        <f>IFERROR(__xludf.DUMMYFUNCTION("IF(REGEXMATCH(Q1783,""(?i)web development""),1,0)"),1.0)</f>
        <v>1</v>
      </c>
      <c r="Y1783" s="3">
        <f>IFERROR(__xludf.DUMMYFUNCTION("IF(REGEXMATCH(Q1783,""(?i)data science""),1,0)"),1.0)</f>
        <v>1</v>
      </c>
      <c r="Z1783" s="3" t="s">
        <v>55</v>
      </c>
      <c r="AA1783" s="3" t="s">
        <v>48</v>
      </c>
      <c r="AB1783" s="3" t="s">
        <v>47</v>
      </c>
      <c r="AC1783" s="3" t="s">
        <v>48</v>
      </c>
      <c r="AD1783" s="3">
        <v>0.0</v>
      </c>
      <c r="AE1783" s="3" t="s">
        <v>49</v>
      </c>
      <c r="AF1783" s="3">
        <v>7.99</v>
      </c>
      <c r="AG1783" s="3">
        <v>7.93</v>
      </c>
      <c r="AH1783" s="3">
        <v>8.85</v>
      </c>
      <c r="AI1783" s="3">
        <v>7.11</v>
      </c>
      <c r="AJ1783" s="3">
        <v>8.85</v>
      </c>
      <c r="AK1783" s="3">
        <v>6.06</v>
      </c>
      <c r="AL1783" s="3">
        <v>6.79</v>
      </c>
      <c r="AM1783" s="3">
        <v>6.88</v>
      </c>
    </row>
    <row r="1784">
      <c r="A1784" s="3" t="s">
        <v>3506</v>
      </c>
      <c r="B1784" s="3" t="s">
        <v>190</v>
      </c>
      <c r="C1784" s="4">
        <v>23.0</v>
      </c>
      <c r="D1784" s="3" t="s">
        <v>58</v>
      </c>
      <c r="E1784" s="3" t="s">
        <v>42</v>
      </c>
      <c r="F1784" s="5">
        <v>7.02</v>
      </c>
      <c r="G1784" s="3">
        <v>0.0</v>
      </c>
      <c r="H1784" s="5">
        <v>83.29</v>
      </c>
      <c r="I1784" s="3" t="s">
        <v>209</v>
      </c>
      <c r="J1784" s="3">
        <f>IFERROR(__xludf.DUMMYFUNCTION("COUNTA(SPLIT(I1784,"",""))"),2.0)</f>
        <v>2</v>
      </c>
      <c r="K1784" s="3">
        <f>IFERROR(__xludf.DUMMYFUNCTION("IF(REGEXMATCH(I1784,""(?i)literary society""),1,0)"),0.0)</f>
        <v>0</v>
      </c>
      <c r="L1784" s="3">
        <f>IFERROR(__xludf.DUMMYFUNCTION("IF(REGEXMATCH(I1784,""(?i)robotics""),1,0)"),0.0)</f>
        <v>0</v>
      </c>
      <c r="M1784" s="3">
        <f>IFERROR(__xludf.DUMMYFUNCTION("IF(REGEXMATCH(I1784,""(?i)coding club""),1,0)"),0.0)</f>
        <v>0</v>
      </c>
      <c r="N1784" s="3">
        <f>IFERROR(__xludf.DUMMYFUNCTION("IF(REGEXMATCH(I1784,""(?i)entrepreneurship cell""),1,0)"),0.0)</f>
        <v>0</v>
      </c>
      <c r="O1784" s="3">
        <f>IFERROR(__xludf.DUMMYFUNCTION("IF(REGEXMATCH(I1784,""(?i)cultural club""),1,0)"),1.0)</f>
        <v>1</v>
      </c>
      <c r="P1784" s="3">
        <f>IFERROR(__xludf.DUMMYFUNCTION("IF(REGEXMATCH(I1784,""(?i)sports club""),1,0)"),1.0)</f>
        <v>1</v>
      </c>
      <c r="Q1784" s="3" t="s">
        <v>1713</v>
      </c>
      <c r="R1784" s="3">
        <f>IFERROR(__xludf.DUMMYFUNCTION("COUNTA(SPLIT(Q1784,"",""))"),3.0)</f>
        <v>3</v>
      </c>
      <c r="S1784" s="3">
        <f>IFERROR(__xludf.DUMMYFUNCTION("IF(REGEXMATCH(Q1784,""(?i)c\+\+""),1,0)"),1.0)</f>
        <v>1</v>
      </c>
      <c r="T1784" s="3">
        <f>IFERROR(__xludf.DUMMYFUNCTION("IF(REGEXMATCH(Q1784,""(?i)machine learning""),1,0)"),0.0)</f>
        <v>0</v>
      </c>
      <c r="U1784" s="3">
        <f>IFERROR(__xludf.DUMMYFUNCTION("IF(REGEXMATCH(Q1784,""(?i)python""),1,0)"),0.0)</f>
        <v>0</v>
      </c>
      <c r="V1784" s="3">
        <f>IFERROR(__xludf.DUMMYFUNCTION("IF(REGEXMATCH(Q1784,""(?i)java""),1,0)"),0.0)</f>
        <v>0</v>
      </c>
      <c r="W1784" s="3">
        <f>IFERROR(__xludf.DUMMYFUNCTION("IF(REGEXMATCH(Q1784,""(?i)sql""),1,0)"),1.0)</f>
        <v>1</v>
      </c>
      <c r="X1784" s="3">
        <f>IFERROR(__xludf.DUMMYFUNCTION("IF(REGEXMATCH(Q1784,""(?i)web development""),1,0)"),0.0)</f>
        <v>0</v>
      </c>
      <c r="Y1784" s="3">
        <f>IFERROR(__xludf.DUMMYFUNCTION("IF(REGEXMATCH(Q1784,""(?i)data science""),1,0)"),1.0)</f>
        <v>1</v>
      </c>
      <c r="Z1784" s="3" t="s">
        <v>55</v>
      </c>
      <c r="AA1784" s="3" t="s">
        <v>48</v>
      </c>
      <c r="AB1784" s="3" t="s">
        <v>47</v>
      </c>
      <c r="AC1784" s="3" t="s">
        <v>48</v>
      </c>
      <c r="AD1784" s="3">
        <v>0.0</v>
      </c>
      <c r="AE1784" s="3" t="s">
        <v>49</v>
      </c>
      <c r="AF1784" s="3">
        <v>7.42</v>
      </c>
      <c r="AG1784" s="3">
        <v>6.83</v>
      </c>
      <c r="AH1784" s="3">
        <v>7.4</v>
      </c>
      <c r="AI1784" s="3">
        <v>6.96</v>
      </c>
      <c r="AJ1784" s="3">
        <v>7.11</v>
      </c>
      <c r="AK1784" s="3">
        <v>6.06</v>
      </c>
      <c r="AL1784" s="3">
        <v>7.04</v>
      </c>
      <c r="AM1784" s="3">
        <v>7.38</v>
      </c>
    </row>
    <row r="1785">
      <c r="A1785" s="3" t="s">
        <v>3507</v>
      </c>
      <c r="B1785" s="3" t="s">
        <v>374</v>
      </c>
      <c r="C1785" s="4">
        <v>23.0</v>
      </c>
      <c r="D1785" s="3" t="s">
        <v>41</v>
      </c>
      <c r="E1785" s="3" t="s">
        <v>42</v>
      </c>
      <c r="F1785" s="5">
        <v>6.93</v>
      </c>
      <c r="G1785" s="3">
        <v>4.0</v>
      </c>
      <c r="H1785" s="5">
        <v>83.07</v>
      </c>
      <c r="I1785" s="3" t="s">
        <v>15</v>
      </c>
      <c r="J1785" s="3">
        <f>IFERROR(__xludf.DUMMYFUNCTION("COUNTA(SPLIT(I1785,"",""))"),1.0)</f>
        <v>1</v>
      </c>
      <c r="K1785" s="3">
        <f>IFERROR(__xludf.DUMMYFUNCTION("IF(REGEXMATCH(I1785,""(?i)literary society""),1,0)"),0.0)</f>
        <v>0</v>
      </c>
      <c r="L1785" s="3">
        <f>IFERROR(__xludf.DUMMYFUNCTION("IF(REGEXMATCH(I1785,""(?i)robotics""),1,0)"),0.0)</f>
        <v>0</v>
      </c>
      <c r="M1785" s="3">
        <f>IFERROR(__xludf.DUMMYFUNCTION("IF(REGEXMATCH(I1785,""(?i)coding club""),1,0)"),0.0)</f>
        <v>0</v>
      </c>
      <c r="N1785" s="3">
        <f>IFERROR(__xludf.DUMMYFUNCTION("IF(REGEXMATCH(I1785,""(?i)entrepreneurship cell""),1,0)"),0.0)</f>
        <v>0</v>
      </c>
      <c r="O1785" s="3">
        <f>IFERROR(__xludf.DUMMYFUNCTION("IF(REGEXMATCH(I1785,""(?i)cultural club""),1,0)"),0.0)</f>
        <v>0</v>
      </c>
      <c r="P1785" s="3">
        <f>IFERROR(__xludf.DUMMYFUNCTION("IF(REGEXMATCH(I1785,""(?i)sports club""),1,0)"),1.0)</f>
        <v>1</v>
      </c>
      <c r="Q1785" s="3" t="s">
        <v>276</v>
      </c>
      <c r="R1785" s="3">
        <f>IFERROR(__xludf.DUMMYFUNCTION("COUNTA(SPLIT(Q1785,"",""))"),3.0)</f>
        <v>3</v>
      </c>
      <c r="S1785" s="3">
        <f>IFERROR(__xludf.DUMMYFUNCTION("IF(REGEXMATCH(Q1785,""(?i)c\+\+""),1,0)"),1.0)</f>
        <v>1</v>
      </c>
      <c r="T1785" s="3">
        <f>IFERROR(__xludf.DUMMYFUNCTION("IF(REGEXMATCH(Q1785,""(?i)machine learning""),1,0)"),0.0)</f>
        <v>0</v>
      </c>
      <c r="U1785" s="3">
        <f>IFERROR(__xludf.DUMMYFUNCTION("IF(REGEXMATCH(Q1785,""(?i)python""),1,0)"),0.0)</f>
        <v>0</v>
      </c>
      <c r="V1785" s="3">
        <f>IFERROR(__xludf.DUMMYFUNCTION("IF(REGEXMATCH(Q1785,""(?i)java""),1,0)"),1.0)</f>
        <v>1</v>
      </c>
      <c r="W1785" s="3">
        <f>IFERROR(__xludf.DUMMYFUNCTION("IF(REGEXMATCH(Q1785,""(?i)sql""),1,0)"),0.0)</f>
        <v>0</v>
      </c>
      <c r="X1785" s="3">
        <f>IFERROR(__xludf.DUMMYFUNCTION("IF(REGEXMATCH(Q1785,""(?i)web development""),1,0)"),1.0)</f>
        <v>1</v>
      </c>
      <c r="Y1785" s="3">
        <f>IFERROR(__xludf.DUMMYFUNCTION("IF(REGEXMATCH(Q1785,""(?i)data science""),1,0)"),0.0)</f>
        <v>0</v>
      </c>
      <c r="Z1785" s="3" t="s">
        <v>45</v>
      </c>
      <c r="AA1785" s="3" t="s">
        <v>46</v>
      </c>
      <c r="AB1785" s="3" t="s">
        <v>66</v>
      </c>
      <c r="AC1785" s="3" t="s">
        <v>72</v>
      </c>
      <c r="AD1785" s="3">
        <v>4.14</v>
      </c>
      <c r="AE1785" s="3" t="s">
        <v>75</v>
      </c>
      <c r="AF1785" s="3">
        <v>7.35</v>
      </c>
      <c r="AG1785" s="3">
        <v>5.44</v>
      </c>
      <c r="AH1785" s="3">
        <v>7.1</v>
      </c>
      <c r="AI1785" s="3">
        <v>6.74</v>
      </c>
      <c r="AJ1785" s="3">
        <v>7.68</v>
      </c>
      <c r="AK1785" s="3">
        <v>6.7</v>
      </c>
      <c r="AL1785" s="3">
        <v>6.67</v>
      </c>
      <c r="AM1785" s="3">
        <v>7.73</v>
      </c>
    </row>
    <row r="1786">
      <c r="A1786" s="3" t="s">
        <v>3508</v>
      </c>
      <c r="B1786" s="3" t="s">
        <v>3509</v>
      </c>
      <c r="C1786" s="4">
        <v>19.0</v>
      </c>
      <c r="D1786" s="3" t="s">
        <v>41</v>
      </c>
      <c r="E1786" s="3" t="s">
        <v>82</v>
      </c>
      <c r="F1786" s="5">
        <v>7.3</v>
      </c>
      <c r="G1786" s="3">
        <v>0.0</v>
      </c>
      <c r="H1786" s="5">
        <v>87.38</v>
      </c>
      <c r="I1786" s="3" t="s">
        <v>12</v>
      </c>
      <c r="J1786" s="3">
        <f>IFERROR(__xludf.DUMMYFUNCTION("COUNTA(SPLIT(I1786,"",""))"),1.0)</f>
        <v>1</v>
      </c>
      <c r="K1786" s="3">
        <f>IFERROR(__xludf.DUMMYFUNCTION("IF(REGEXMATCH(I1786,""(?i)literary society""),1,0)"),0.0)</f>
        <v>0</v>
      </c>
      <c r="L1786" s="3">
        <f>IFERROR(__xludf.DUMMYFUNCTION("IF(REGEXMATCH(I1786,""(?i)robotics""),1,0)"),0.0)</f>
        <v>0</v>
      </c>
      <c r="M1786" s="3">
        <f>IFERROR(__xludf.DUMMYFUNCTION("IF(REGEXMATCH(I1786,""(?i)coding club""),1,0)"),1.0)</f>
        <v>1</v>
      </c>
      <c r="N1786" s="3">
        <f>IFERROR(__xludf.DUMMYFUNCTION("IF(REGEXMATCH(I1786,""(?i)entrepreneurship cell""),1,0)"),0.0)</f>
        <v>0</v>
      </c>
      <c r="O1786" s="3">
        <f>IFERROR(__xludf.DUMMYFUNCTION("IF(REGEXMATCH(I1786,""(?i)cultural club""),1,0)"),0.0)</f>
        <v>0</v>
      </c>
      <c r="P1786" s="3">
        <f>IFERROR(__xludf.DUMMYFUNCTION("IF(REGEXMATCH(I1786,""(?i)sports club""),1,0)"),0.0)</f>
        <v>0</v>
      </c>
      <c r="Q1786" s="3" t="s">
        <v>185</v>
      </c>
      <c r="R1786" s="3">
        <f>IFERROR(__xludf.DUMMYFUNCTION("COUNTA(SPLIT(Q1786,"",""))"),3.0)</f>
        <v>3</v>
      </c>
      <c r="S1786" s="3">
        <f>IFERROR(__xludf.DUMMYFUNCTION("IF(REGEXMATCH(Q1786,""(?i)c\+\+""),1,0)"),0.0)</f>
        <v>0</v>
      </c>
      <c r="T1786" s="3">
        <f>IFERROR(__xludf.DUMMYFUNCTION("IF(REGEXMATCH(Q1786,""(?i)machine learning""),1,0)"),1.0)</f>
        <v>1</v>
      </c>
      <c r="U1786" s="3">
        <f>IFERROR(__xludf.DUMMYFUNCTION("IF(REGEXMATCH(Q1786,""(?i)python""),1,0)"),1.0)</f>
        <v>1</v>
      </c>
      <c r="V1786" s="3">
        <f>IFERROR(__xludf.DUMMYFUNCTION("IF(REGEXMATCH(Q1786,""(?i)java""),1,0)"),0.0)</f>
        <v>0</v>
      </c>
      <c r="W1786" s="3">
        <f>IFERROR(__xludf.DUMMYFUNCTION("IF(REGEXMATCH(Q1786,""(?i)sql""),1,0)"),0.0)</f>
        <v>0</v>
      </c>
      <c r="X1786" s="3">
        <f>IFERROR(__xludf.DUMMYFUNCTION("IF(REGEXMATCH(Q1786,""(?i)web development""),1,0)"),1.0)</f>
        <v>1</v>
      </c>
      <c r="Y1786" s="3">
        <f>IFERROR(__xludf.DUMMYFUNCTION("IF(REGEXMATCH(Q1786,""(?i)data science""),1,0)"),0.0)</f>
        <v>0</v>
      </c>
      <c r="Z1786" s="3" t="s">
        <v>55</v>
      </c>
      <c r="AA1786" s="3" t="s">
        <v>48</v>
      </c>
      <c r="AB1786" s="3" t="s">
        <v>47</v>
      </c>
      <c r="AC1786" s="3" t="s">
        <v>48</v>
      </c>
      <c r="AD1786" s="3">
        <v>0.0</v>
      </c>
      <c r="AE1786" s="3" t="s">
        <v>49</v>
      </c>
      <c r="AF1786" s="3">
        <v>7.17</v>
      </c>
      <c r="AG1786" s="3">
        <v>6.82</v>
      </c>
      <c r="AH1786" s="3">
        <v>7.87</v>
      </c>
      <c r="AI1786" s="3">
        <v>8.23</v>
      </c>
      <c r="AJ1786" s="3">
        <v>7.34</v>
      </c>
      <c r="AK1786" s="3">
        <v>6.09</v>
      </c>
      <c r="AL1786" s="3">
        <v>7.51</v>
      </c>
      <c r="AM1786" s="3">
        <v>7.38</v>
      </c>
    </row>
    <row r="1787">
      <c r="A1787" s="3" t="s">
        <v>3510</v>
      </c>
      <c r="B1787" s="3" t="s">
        <v>3511</v>
      </c>
      <c r="C1787" s="4">
        <v>21.0</v>
      </c>
      <c r="D1787" s="3" t="s">
        <v>41</v>
      </c>
      <c r="E1787" s="3" t="s">
        <v>59</v>
      </c>
      <c r="F1787" s="5">
        <v>6.84</v>
      </c>
      <c r="G1787" s="3">
        <v>1.0</v>
      </c>
      <c r="H1787" s="5">
        <v>64.56</v>
      </c>
      <c r="I1787" s="3" t="s">
        <v>14</v>
      </c>
      <c r="J1787" s="3">
        <f>IFERROR(__xludf.DUMMYFUNCTION("COUNTA(SPLIT(I1787,"",""))"),1.0)</f>
        <v>1</v>
      </c>
      <c r="K1787" s="3">
        <f>IFERROR(__xludf.DUMMYFUNCTION("IF(REGEXMATCH(I1787,""(?i)literary society""),1,0)"),0.0)</f>
        <v>0</v>
      </c>
      <c r="L1787" s="3">
        <f>IFERROR(__xludf.DUMMYFUNCTION("IF(REGEXMATCH(I1787,""(?i)robotics""),1,0)"),0.0)</f>
        <v>0</v>
      </c>
      <c r="M1787" s="3">
        <f>IFERROR(__xludf.DUMMYFUNCTION("IF(REGEXMATCH(I1787,""(?i)coding club""),1,0)"),0.0)</f>
        <v>0</v>
      </c>
      <c r="N1787" s="3">
        <f>IFERROR(__xludf.DUMMYFUNCTION("IF(REGEXMATCH(I1787,""(?i)entrepreneurship cell""),1,0)"),0.0)</f>
        <v>0</v>
      </c>
      <c r="O1787" s="3">
        <f>IFERROR(__xludf.DUMMYFUNCTION("IF(REGEXMATCH(I1787,""(?i)cultural club""),1,0)"),1.0)</f>
        <v>1</v>
      </c>
      <c r="P1787" s="3">
        <f>IFERROR(__xludf.DUMMYFUNCTION("IF(REGEXMATCH(I1787,""(?i)sports club""),1,0)"),0.0)</f>
        <v>0</v>
      </c>
      <c r="Q1787" s="3" t="s">
        <v>260</v>
      </c>
      <c r="R1787" s="3">
        <f>IFERROR(__xludf.DUMMYFUNCTION("COUNTA(SPLIT(Q1787,"",""))"),2.0)</f>
        <v>2</v>
      </c>
      <c r="S1787" s="3">
        <f>IFERROR(__xludf.DUMMYFUNCTION("IF(REGEXMATCH(Q1787,""(?i)c\+\+""),1,0)"),0.0)</f>
        <v>0</v>
      </c>
      <c r="T1787" s="3">
        <f>IFERROR(__xludf.DUMMYFUNCTION("IF(REGEXMATCH(Q1787,""(?i)machine learning""),1,0)"),0.0)</f>
        <v>0</v>
      </c>
      <c r="U1787" s="3">
        <f>IFERROR(__xludf.DUMMYFUNCTION("IF(REGEXMATCH(Q1787,""(?i)python""),1,0)"),0.0)</f>
        <v>0</v>
      </c>
      <c r="V1787" s="3">
        <f>IFERROR(__xludf.DUMMYFUNCTION("IF(REGEXMATCH(Q1787,""(?i)java""),1,0)"),0.0)</f>
        <v>0</v>
      </c>
      <c r="W1787" s="3">
        <f>IFERROR(__xludf.DUMMYFUNCTION("IF(REGEXMATCH(Q1787,""(?i)sql""),1,0)"),1.0)</f>
        <v>1</v>
      </c>
      <c r="X1787" s="3">
        <f>IFERROR(__xludf.DUMMYFUNCTION("IF(REGEXMATCH(Q1787,""(?i)web development""),1,0)"),1.0)</f>
        <v>1</v>
      </c>
      <c r="Y1787" s="3">
        <f>IFERROR(__xludf.DUMMYFUNCTION("IF(REGEXMATCH(Q1787,""(?i)data science""),1,0)"),0.0)</f>
        <v>0</v>
      </c>
      <c r="Z1787" s="3" t="s">
        <v>45</v>
      </c>
      <c r="AA1787" s="3" t="s">
        <v>98</v>
      </c>
      <c r="AB1787" s="3" t="s">
        <v>66</v>
      </c>
      <c r="AC1787" s="3" t="s">
        <v>98</v>
      </c>
      <c r="AD1787" s="3">
        <v>14.49</v>
      </c>
      <c r="AE1787" s="3" t="s">
        <v>61</v>
      </c>
      <c r="AF1787" s="3">
        <v>7.69</v>
      </c>
      <c r="AG1787" s="3">
        <v>6.56</v>
      </c>
      <c r="AH1787" s="3">
        <v>6.15</v>
      </c>
      <c r="AI1787" s="3">
        <v>6.36</v>
      </c>
      <c r="AJ1787" s="3">
        <v>7.7</v>
      </c>
      <c r="AK1787" s="3">
        <v>6.37</v>
      </c>
      <c r="AL1787" s="3">
        <v>6.88</v>
      </c>
      <c r="AM1787" s="3">
        <v>7.02</v>
      </c>
    </row>
    <row r="1788">
      <c r="A1788" s="3" t="s">
        <v>3512</v>
      </c>
      <c r="B1788" s="3" t="s">
        <v>40</v>
      </c>
      <c r="C1788" s="4">
        <v>19.0</v>
      </c>
      <c r="D1788" s="3" t="s">
        <v>41</v>
      </c>
      <c r="E1788" s="3" t="s">
        <v>92</v>
      </c>
      <c r="F1788" s="5">
        <v>6.68</v>
      </c>
      <c r="G1788" s="3">
        <v>1.0</v>
      </c>
      <c r="H1788" s="5">
        <v>91.35</v>
      </c>
      <c r="I1788" s="3" t="s">
        <v>243</v>
      </c>
      <c r="J1788" s="3">
        <f>IFERROR(__xludf.DUMMYFUNCTION("COUNTA(SPLIT(I1788,"",""))"),2.0)</f>
        <v>2</v>
      </c>
      <c r="K1788" s="3">
        <f>IFERROR(__xludf.DUMMYFUNCTION("IF(REGEXMATCH(I1788,""(?i)literary society""),1,0)"),0.0)</f>
        <v>0</v>
      </c>
      <c r="L1788" s="3">
        <f>IFERROR(__xludf.DUMMYFUNCTION("IF(REGEXMATCH(I1788,""(?i)robotics""),1,0)"),1.0)</f>
        <v>1</v>
      </c>
      <c r="M1788" s="3">
        <f>IFERROR(__xludf.DUMMYFUNCTION("IF(REGEXMATCH(I1788,""(?i)coding club""),1,0)"),0.0)</f>
        <v>0</v>
      </c>
      <c r="N1788" s="3">
        <f>IFERROR(__xludf.DUMMYFUNCTION("IF(REGEXMATCH(I1788,""(?i)entrepreneurship cell""),1,0)"),0.0)</f>
        <v>0</v>
      </c>
      <c r="O1788" s="3">
        <f>IFERROR(__xludf.DUMMYFUNCTION("IF(REGEXMATCH(I1788,""(?i)cultural club""),1,0)"),1.0)</f>
        <v>1</v>
      </c>
      <c r="P1788" s="3">
        <f>IFERROR(__xludf.DUMMYFUNCTION("IF(REGEXMATCH(I1788,""(?i)sports club""),1,0)"),0.0)</f>
        <v>0</v>
      </c>
      <c r="Q1788" s="3" t="s">
        <v>244</v>
      </c>
      <c r="R1788" s="3">
        <f>IFERROR(__xludf.DUMMYFUNCTION("COUNTA(SPLIT(Q1788,"",""))"),5.0)</f>
        <v>5</v>
      </c>
      <c r="S1788" s="3">
        <f>IFERROR(__xludf.DUMMYFUNCTION("IF(REGEXMATCH(Q1788,""(?i)c\+\+""),1,0)"),0.0)</f>
        <v>0</v>
      </c>
      <c r="T1788" s="3">
        <f>IFERROR(__xludf.DUMMYFUNCTION("IF(REGEXMATCH(Q1788,""(?i)machine learning""),1,0)"),1.0)</f>
        <v>1</v>
      </c>
      <c r="U1788" s="3">
        <f>IFERROR(__xludf.DUMMYFUNCTION("IF(REGEXMATCH(Q1788,""(?i)python""),1,0)"),1.0)</f>
        <v>1</v>
      </c>
      <c r="V1788" s="3">
        <f>IFERROR(__xludf.DUMMYFUNCTION("IF(REGEXMATCH(Q1788,""(?i)java""),1,0)"),1.0)</f>
        <v>1</v>
      </c>
      <c r="W1788" s="3">
        <f>IFERROR(__xludf.DUMMYFUNCTION("IF(REGEXMATCH(Q1788,""(?i)sql""),1,0)"),1.0)</f>
        <v>1</v>
      </c>
      <c r="X1788" s="3">
        <f>IFERROR(__xludf.DUMMYFUNCTION("IF(REGEXMATCH(Q1788,""(?i)web development""),1,0)"),0.0)</f>
        <v>0</v>
      </c>
      <c r="Y1788" s="3">
        <f>IFERROR(__xludf.DUMMYFUNCTION("IF(REGEXMATCH(Q1788,""(?i)data science""),1,0)"),1.0)</f>
        <v>1</v>
      </c>
      <c r="Z1788" s="3" t="s">
        <v>45</v>
      </c>
      <c r="AA1788" s="3" t="s">
        <v>46</v>
      </c>
      <c r="AB1788" s="3" t="s">
        <v>66</v>
      </c>
      <c r="AC1788" s="3" t="s">
        <v>67</v>
      </c>
      <c r="AD1788" s="3">
        <v>7.86</v>
      </c>
      <c r="AE1788" s="3" t="s">
        <v>75</v>
      </c>
      <c r="AF1788" s="3">
        <v>7.07</v>
      </c>
      <c r="AG1788" s="3">
        <v>6.36</v>
      </c>
      <c r="AH1788" s="3">
        <v>6.0</v>
      </c>
      <c r="AI1788" s="3">
        <v>5.9</v>
      </c>
      <c r="AJ1788" s="3">
        <v>8.25</v>
      </c>
      <c r="AK1788" s="3">
        <v>5.48</v>
      </c>
      <c r="AL1788" s="3">
        <v>8.22</v>
      </c>
      <c r="AM1788" s="3">
        <v>6.13</v>
      </c>
    </row>
    <row r="1789">
      <c r="A1789" s="3" t="s">
        <v>3513</v>
      </c>
      <c r="B1789" s="3" t="s">
        <v>143</v>
      </c>
      <c r="C1789" s="4">
        <v>19.0</v>
      </c>
      <c r="D1789" s="3" t="s">
        <v>41</v>
      </c>
      <c r="E1789" s="3" t="s">
        <v>42</v>
      </c>
      <c r="F1789" s="5">
        <v>7.38</v>
      </c>
      <c r="G1789" s="3">
        <v>0.0</v>
      </c>
      <c r="H1789" s="5">
        <v>72.69</v>
      </c>
      <c r="I1789" s="3" t="s">
        <v>209</v>
      </c>
      <c r="J1789" s="3">
        <f>IFERROR(__xludf.DUMMYFUNCTION("COUNTA(SPLIT(I1789,"",""))"),2.0)</f>
        <v>2</v>
      </c>
      <c r="K1789" s="3">
        <f>IFERROR(__xludf.DUMMYFUNCTION("IF(REGEXMATCH(I1789,""(?i)literary society""),1,0)"),0.0)</f>
        <v>0</v>
      </c>
      <c r="L1789" s="3">
        <f>IFERROR(__xludf.DUMMYFUNCTION("IF(REGEXMATCH(I1789,""(?i)robotics""),1,0)"),0.0)</f>
        <v>0</v>
      </c>
      <c r="M1789" s="3">
        <f>IFERROR(__xludf.DUMMYFUNCTION("IF(REGEXMATCH(I1789,""(?i)coding club""),1,0)"),0.0)</f>
        <v>0</v>
      </c>
      <c r="N1789" s="3">
        <f>IFERROR(__xludf.DUMMYFUNCTION("IF(REGEXMATCH(I1789,""(?i)entrepreneurship cell""),1,0)"),0.0)</f>
        <v>0</v>
      </c>
      <c r="O1789" s="3">
        <f>IFERROR(__xludf.DUMMYFUNCTION("IF(REGEXMATCH(I1789,""(?i)cultural club""),1,0)"),1.0)</f>
        <v>1</v>
      </c>
      <c r="P1789" s="3">
        <f>IFERROR(__xludf.DUMMYFUNCTION("IF(REGEXMATCH(I1789,""(?i)sports club""),1,0)"),1.0)</f>
        <v>1</v>
      </c>
      <c r="Q1789" s="3" t="s">
        <v>210</v>
      </c>
      <c r="R1789" s="3">
        <f>IFERROR(__xludf.DUMMYFUNCTION("COUNTA(SPLIT(Q1789,"",""))"),5.0)</f>
        <v>5</v>
      </c>
      <c r="S1789" s="3">
        <f>IFERROR(__xludf.DUMMYFUNCTION("IF(REGEXMATCH(Q1789,""(?i)c\+\+""),1,0)"),1.0)</f>
        <v>1</v>
      </c>
      <c r="T1789" s="3">
        <f>IFERROR(__xludf.DUMMYFUNCTION("IF(REGEXMATCH(Q1789,""(?i)machine learning""),1,0)"),0.0)</f>
        <v>0</v>
      </c>
      <c r="U1789" s="3">
        <f>IFERROR(__xludf.DUMMYFUNCTION("IF(REGEXMATCH(Q1789,""(?i)python""),1,0)"),1.0)</f>
        <v>1</v>
      </c>
      <c r="V1789" s="3">
        <f>IFERROR(__xludf.DUMMYFUNCTION("IF(REGEXMATCH(Q1789,""(?i)java""),1,0)"),1.0)</f>
        <v>1</v>
      </c>
      <c r="W1789" s="3">
        <f>IFERROR(__xludf.DUMMYFUNCTION("IF(REGEXMATCH(Q1789,""(?i)sql""),1,0)"),1.0)</f>
        <v>1</v>
      </c>
      <c r="X1789" s="3">
        <f>IFERROR(__xludf.DUMMYFUNCTION("IF(REGEXMATCH(Q1789,""(?i)web development""),1,0)"),1.0)</f>
        <v>1</v>
      </c>
      <c r="Y1789" s="3">
        <f>IFERROR(__xludf.DUMMYFUNCTION("IF(REGEXMATCH(Q1789,""(?i)data science""),1,0)"),0.0)</f>
        <v>0</v>
      </c>
      <c r="Z1789" s="3" t="s">
        <v>55</v>
      </c>
      <c r="AA1789" s="3" t="s">
        <v>48</v>
      </c>
      <c r="AB1789" s="3" t="s">
        <v>66</v>
      </c>
      <c r="AC1789" s="3" t="s">
        <v>67</v>
      </c>
      <c r="AD1789" s="3">
        <v>7.79</v>
      </c>
      <c r="AE1789" s="3" t="s">
        <v>61</v>
      </c>
      <c r="AF1789" s="3">
        <v>7.22</v>
      </c>
      <c r="AG1789" s="3">
        <v>8.29</v>
      </c>
      <c r="AH1789" s="3">
        <v>6.87</v>
      </c>
      <c r="AI1789" s="3">
        <v>5.68</v>
      </c>
      <c r="AJ1789" s="3">
        <v>9.14</v>
      </c>
      <c r="AK1789" s="3">
        <v>6.53</v>
      </c>
      <c r="AL1789" s="3">
        <v>7.16</v>
      </c>
      <c r="AM1789" s="3">
        <v>8.16</v>
      </c>
    </row>
    <row r="1790">
      <c r="A1790" s="3" t="s">
        <v>3514</v>
      </c>
      <c r="B1790" s="3" t="s">
        <v>3515</v>
      </c>
      <c r="C1790" s="4">
        <v>21.0</v>
      </c>
      <c r="D1790" s="3" t="s">
        <v>58</v>
      </c>
      <c r="E1790" s="3" t="s">
        <v>59</v>
      </c>
      <c r="F1790" s="5">
        <v>7.01</v>
      </c>
      <c r="G1790" s="3">
        <v>1.0</v>
      </c>
      <c r="H1790" s="5">
        <v>63.18</v>
      </c>
      <c r="I1790" s="3" t="s">
        <v>15</v>
      </c>
      <c r="J1790" s="3">
        <f>IFERROR(__xludf.DUMMYFUNCTION("COUNTA(SPLIT(I1790,"",""))"),1.0)</f>
        <v>1</v>
      </c>
      <c r="K1790" s="3">
        <f>IFERROR(__xludf.DUMMYFUNCTION("IF(REGEXMATCH(I1790,""(?i)literary society""),1,0)"),0.0)</f>
        <v>0</v>
      </c>
      <c r="L1790" s="3">
        <f>IFERROR(__xludf.DUMMYFUNCTION("IF(REGEXMATCH(I1790,""(?i)robotics""),1,0)"),0.0)</f>
        <v>0</v>
      </c>
      <c r="M1790" s="3">
        <f>IFERROR(__xludf.DUMMYFUNCTION("IF(REGEXMATCH(I1790,""(?i)coding club""),1,0)"),0.0)</f>
        <v>0</v>
      </c>
      <c r="N1790" s="3">
        <f>IFERROR(__xludf.DUMMYFUNCTION("IF(REGEXMATCH(I1790,""(?i)entrepreneurship cell""),1,0)"),0.0)</f>
        <v>0</v>
      </c>
      <c r="O1790" s="3">
        <f>IFERROR(__xludf.DUMMYFUNCTION("IF(REGEXMATCH(I1790,""(?i)cultural club""),1,0)"),0.0)</f>
        <v>0</v>
      </c>
      <c r="P1790" s="3">
        <f>IFERROR(__xludf.DUMMYFUNCTION("IF(REGEXMATCH(I1790,""(?i)sports club""),1,0)"),1.0)</f>
        <v>1</v>
      </c>
      <c r="Q1790" s="3" t="s">
        <v>662</v>
      </c>
      <c r="R1790" s="3">
        <f>IFERROR(__xludf.DUMMYFUNCTION("COUNTA(SPLIT(Q1790,"",""))"),4.0)</f>
        <v>4</v>
      </c>
      <c r="S1790" s="3">
        <f>IFERROR(__xludf.DUMMYFUNCTION("IF(REGEXMATCH(Q1790,""(?i)c\+\+""),1,0)"),1.0)</f>
        <v>1</v>
      </c>
      <c r="T1790" s="3">
        <f>IFERROR(__xludf.DUMMYFUNCTION("IF(REGEXMATCH(Q1790,""(?i)machine learning""),1,0)"),0.0)</f>
        <v>0</v>
      </c>
      <c r="U1790" s="3">
        <f>IFERROR(__xludf.DUMMYFUNCTION("IF(REGEXMATCH(Q1790,""(?i)python""),1,0)"),1.0)</f>
        <v>1</v>
      </c>
      <c r="V1790" s="3">
        <f>IFERROR(__xludf.DUMMYFUNCTION("IF(REGEXMATCH(Q1790,""(?i)java""),1,0)"),1.0)</f>
        <v>1</v>
      </c>
      <c r="W1790" s="3">
        <f>IFERROR(__xludf.DUMMYFUNCTION("IF(REGEXMATCH(Q1790,""(?i)sql""),1,0)"),0.0)</f>
        <v>0</v>
      </c>
      <c r="X1790" s="3">
        <f>IFERROR(__xludf.DUMMYFUNCTION("IF(REGEXMATCH(Q1790,""(?i)web development""),1,0)"),0.0)</f>
        <v>0</v>
      </c>
      <c r="Y1790" s="3">
        <f>IFERROR(__xludf.DUMMYFUNCTION("IF(REGEXMATCH(Q1790,""(?i)data science""),1,0)"),1.0)</f>
        <v>1</v>
      </c>
      <c r="Z1790" s="3" t="s">
        <v>45</v>
      </c>
      <c r="AA1790" s="3" t="s">
        <v>46</v>
      </c>
      <c r="AB1790" s="3" t="s">
        <v>66</v>
      </c>
      <c r="AC1790" s="3" t="s">
        <v>85</v>
      </c>
      <c r="AD1790" s="3">
        <v>18.99</v>
      </c>
      <c r="AE1790" s="3" t="s">
        <v>106</v>
      </c>
      <c r="AF1790" s="3">
        <v>8.04</v>
      </c>
      <c r="AG1790" s="3">
        <v>6.98</v>
      </c>
      <c r="AH1790" s="3">
        <v>8.02</v>
      </c>
      <c r="AI1790" s="3">
        <v>4.63</v>
      </c>
      <c r="AJ1790" s="3">
        <v>7.79</v>
      </c>
      <c r="AK1790" s="3">
        <v>5.88</v>
      </c>
      <c r="AL1790" s="3">
        <v>8.77</v>
      </c>
      <c r="AM1790" s="3">
        <v>5.94</v>
      </c>
    </row>
    <row r="1791">
      <c r="A1791" s="3" t="s">
        <v>3516</v>
      </c>
      <c r="B1791" s="3" t="s">
        <v>3517</v>
      </c>
      <c r="C1791" s="4">
        <v>22.0</v>
      </c>
      <c r="D1791" s="3" t="s">
        <v>58</v>
      </c>
      <c r="E1791" s="3" t="s">
        <v>52</v>
      </c>
      <c r="F1791" s="5">
        <v>6.79</v>
      </c>
      <c r="G1791" s="3">
        <v>0.0</v>
      </c>
      <c r="H1791" s="5">
        <v>96.01</v>
      </c>
      <c r="I1791" s="3" t="s">
        <v>263</v>
      </c>
      <c r="J1791" s="3">
        <f>IFERROR(__xludf.DUMMYFUNCTION("COUNTA(SPLIT(I1791,"",""))"),2.0)</f>
        <v>2</v>
      </c>
      <c r="K1791" s="3">
        <f>IFERROR(__xludf.DUMMYFUNCTION("IF(REGEXMATCH(I1791,""(?i)literary society""),1,0)"),1.0)</f>
        <v>1</v>
      </c>
      <c r="L1791" s="3">
        <f>IFERROR(__xludf.DUMMYFUNCTION("IF(REGEXMATCH(I1791,""(?i)robotics""),1,0)"),0.0)</f>
        <v>0</v>
      </c>
      <c r="M1791" s="3">
        <f>IFERROR(__xludf.DUMMYFUNCTION("IF(REGEXMATCH(I1791,""(?i)coding club""),1,0)"),0.0)</f>
        <v>0</v>
      </c>
      <c r="N1791" s="3">
        <f>IFERROR(__xludf.DUMMYFUNCTION("IF(REGEXMATCH(I1791,""(?i)entrepreneurship cell""),1,0)"),0.0)</f>
        <v>0</v>
      </c>
      <c r="O1791" s="3">
        <f>IFERROR(__xludf.DUMMYFUNCTION("IF(REGEXMATCH(I1791,""(?i)cultural club""),1,0)"),1.0)</f>
        <v>1</v>
      </c>
      <c r="P1791" s="3">
        <f>IFERROR(__xludf.DUMMYFUNCTION("IF(REGEXMATCH(I1791,""(?i)sports club""),1,0)"),0.0)</f>
        <v>0</v>
      </c>
      <c r="Q1791" s="3" t="s">
        <v>206</v>
      </c>
      <c r="R1791" s="3">
        <f>IFERROR(__xludf.DUMMYFUNCTION("COUNTA(SPLIT(Q1791,"",""))"),2.0)</f>
        <v>2</v>
      </c>
      <c r="S1791" s="3">
        <f>IFERROR(__xludf.DUMMYFUNCTION("IF(REGEXMATCH(Q1791,""(?i)c\+\+""),1,0)"),0.0)</f>
        <v>0</v>
      </c>
      <c r="T1791" s="3">
        <f>IFERROR(__xludf.DUMMYFUNCTION("IF(REGEXMATCH(Q1791,""(?i)machine learning""),1,0)"),0.0)</f>
        <v>0</v>
      </c>
      <c r="U1791" s="3">
        <f>IFERROR(__xludf.DUMMYFUNCTION("IF(REGEXMATCH(Q1791,""(?i)python""),1,0)"),0.0)</f>
        <v>0</v>
      </c>
      <c r="V1791" s="3">
        <f>IFERROR(__xludf.DUMMYFUNCTION("IF(REGEXMATCH(Q1791,""(?i)java""),1,0)"),1.0)</f>
        <v>1</v>
      </c>
      <c r="W1791" s="3">
        <f>IFERROR(__xludf.DUMMYFUNCTION("IF(REGEXMATCH(Q1791,""(?i)sql""),1,0)"),0.0)</f>
        <v>0</v>
      </c>
      <c r="X1791" s="3">
        <f>IFERROR(__xludf.DUMMYFUNCTION("IF(REGEXMATCH(Q1791,""(?i)web development""),1,0)"),1.0)</f>
        <v>1</v>
      </c>
      <c r="Y1791" s="3">
        <f>IFERROR(__xludf.DUMMYFUNCTION("IF(REGEXMATCH(Q1791,""(?i)data science""),1,0)"),0.0)</f>
        <v>0</v>
      </c>
      <c r="Z1791" s="3" t="s">
        <v>45</v>
      </c>
      <c r="AA1791" s="3" t="s">
        <v>61</v>
      </c>
      <c r="AB1791" s="3" t="s">
        <v>47</v>
      </c>
      <c r="AC1791" s="3" t="s">
        <v>48</v>
      </c>
      <c r="AD1791" s="3">
        <v>0.0</v>
      </c>
      <c r="AE1791" s="3" t="s">
        <v>49</v>
      </c>
      <c r="AF1791" s="3">
        <v>6.96</v>
      </c>
      <c r="AG1791" s="3">
        <v>7.55</v>
      </c>
      <c r="AH1791" s="3">
        <v>5.47</v>
      </c>
      <c r="AI1791" s="3">
        <v>6.45</v>
      </c>
      <c r="AJ1791" s="3">
        <v>7.31</v>
      </c>
      <c r="AK1791" s="3">
        <v>6.24</v>
      </c>
      <c r="AL1791" s="3">
        <v>8.1</v>
      </c>
      <c r="AM1791" s="3">
        <v>6.26</v>
      </c>
    </row>
    <row r="1792">
      <c r="A1792" s="3" t="s">
        <v>3518</v>
      </c>
      <c r="B1792" s="3" t="s">
        <v>3519</v>
      </c>
      <c r="C1792" s="4">
        <v>21.0</v>
      </c>
      <c r="D1792" s="3" t="s">
        <v>58</v>
      </c>
      <c r="E1792" s="3" t="s">
        <v>70</v>
      </c>
      <c r="F1792" s="5">
        <v>7.02</v>
      </c>
      <c r="G1792" s="3">
        <v>0.0</v>
      </c>
      <c r="H1792" s="5">
        <v>73.67</v>
      </c>
      <c r="I1792" s="3" t="s">
        <v>3520</v>
      </c>
      <c r="J1792" s="3">
        <f>IFERROR(__xludf.DUMMYFUNCTION("COUNTA(SPLIT(I1792,"",""))"),3.0)</f>
        <v>3</v>
      </c>
      <c r="K1792" s="3">
        <f>IFERROR(__xludf.DUMMYFUNCTION("IF(REGEXMATCH(I1792,""(?i)literary society""),1,0)"),1.0)</f>
        <v>1</v>
      </c>
      <c r="L1792" s="3">
        <f>IFERROR(__xludf.DUMMYFUNCTION("IF(REGEXMATCH(I1792,""(?i)robotics""),1,0)"),0.0)</f>
        <v>0</v>
      </c>
      <c r="M1792" s="3">
        <f>IFERROR(__xludf.DUMMYFUNCTION("IF(REGEXMATCH(I1792,""(?i)coding club""),1,0)"),1.0)</f>
        <v>1</v>
      </c>
      <c r="N1792" s="3">
        <f>IFERROR(__xludf.DUMMYFUNCTION("IF(REGEXMATCH(I1792,""(?i)entrepreneurship cell""),1,0)"),0.0)</f>
        <v>0</v>
      </c>
      <c r="O1792" s="3">
        <f>IFERROR(__xludf.DUMMYFUNCTION("IF(REGEXMATCH(I1792,""(?i)cultural club""),1,0)"),1.0)</f>
        <v>1</v>
      </c>
      <c r="P1792" s="3">
        <f>IFERROR(__xludf.DUMMYFUNCTION("IF(REGEXMATCH(I1792,""(?i)sports club""),1,0)"),0.0)</f>
        <v>0</v>
      </c>
      <c r="Q1792" s="3" t="s">
        <v>291</v>
      </c>
      <c r="R1792" s="3">
        <f>IFERROR(__xludf.DUMMYFUNCTION("COUNTA(SPLIT(Q1792,"",""))"),2.0)</f>
        <v>2</v>
      </c>
      <c r="S1792" s="3">
        <f>IFERROR(__xludf.DUMMYFUNCTION("IF(REGEXMATCH(Q1792,""(?i)c\+\+""),1,0)"),1.0)</f>
        <v>1</v>
      </c>
      <c r="T1792" s="3">
        <f>IFERROR(__xludf.DUMMYFUNCTION("IF(REGEXMATCH(Q1792,""(?i)machine learning""),1,0)"),0.0)</f>
        <v>0</v>
      </c>
      <c r="U1792" s="3">
        <f>IFERROR(__xludf.DUMMYFUNCTION("IF(REGEXMATCH(Q1792,""(?i)python""),1,0)"),0.0)</f>
        <v>0</v>
      </c>
      <c r="V1792" s="3">
        <f>IFERROR(__xludf.DUMMYFUNCTION("IF(REGEXMATCH(Q1792,""(?i)java""),1,0)"),0.0)</f>
        <v>0</v>
      </c>
      <c r="W1792" s="3">
        <f>IFERROR(__xludf.DUMMYFUNCTION("IF(REGEXMATCH(Q1792,""(?i)sql""),1,0)"),1.0)</f>
        <v>1</v>
      </c>
      <c r="X1792" s="3">
        <f>IFERROR(__xludf.DUMMYFUNCTION("IF(REGEXMATCH(Q1792,""(?i)web development""),1,0)"),0.0)</f>
        <v>0</v>
      </c>
      <c r="Y1792" s="3">
        <f>IFERROR(__xludf.DUMMYFUNCTION("IF(REGEXMATCH(Q1792,""(?i)data science""),1,0)"),0.0)</f>
        <v>0</v>
      </c>
      <c r="Z1792" s="3" t="s">
        <v>45</v>
      </c>
      <c r="AA1792" s="3" t="s">
        <v>67</v>
      </c>
      <c r="AB1792" s="3" t="s">
        <v>47</v>
      </c>
      <c r="AC1792" s="3" t="s">
        <v>48</v>
      </c>
      <c r="AD1792" s="3">
        <v>0.0</v>
      </c>
      <c r="AE1792" s="3" t="s">
        <v>49</v>
      </c>
      <c r="AF1792" s="3">
        <v>7.29</v>
      </c>
      <c r="AG1792" s="3">
        <v>7.5</v>
      </c>
      <c r="AH1792" s="3">
        <v>6.19</v>
      </c>
      <c r="AI1792" s="3">
        <v>6.73</v>
      </c>
      <c r="AJ1792" s="3">
        <v>7.31</v>
      </c>
      <c r="AK1792" s="3">
        <v>7.16</v>
      </c>
      <c r="AL1792" s="3">
        <v>6.54</v>
      </c>
      <c r="AM1792" s="3">
        <v>7.42</v>
      </c>
    </row>
    <row r="1793">
      <c r="A1793" s="3" t="s">
        <v>3521</v>
      </c>
      <c r="B1793" s="3" t="s">
        <v>40</v>
      </c>
      <c r="C1793" s="4">
        <v>19.0</v>
      </c>
      <c r="D1793" s="3" t="s">
        <v>41</v>
      </c>
      <c r="E1793" s="3" t="s">
        <v>42</v>
      </c>
      <c r="F1793" s="5">
        <v>7.09</v>
      </c>
      <c r="G1793" s="3">
        <v>0.0</v>
      </c>
      <c r="H1793" s="5">
        <v>93.14</v>
      </c>
      <c r="I1793" s="3" t="s">
        <v>243</v>
      </c>
      <c r="J1793" s="3">
        <f>IFERROR(__xludf.DUMMYFUNCTION("COUNTA(SPLIT(I1793,"",""))"),2.0)</f>
        <v>2</v>
      </c>
      <c r="K1793" s="3">
        <f>IFERROR(__xludf.DUMMYFUNCTION("IF(REGEXMATCH(I1793,""(?i)literary society""),1,0)"),0.0)</f>
        <v>0</v>
      </c>
      <c r="L1793" s="3">
        <f>IFERROR(__xludf.DUMMYFUNCTION("IF(REGEXMATCH(I1793,""(?i)robotics""),1,0)"),1.0)</f>
        <v>1</v>
      </c>
      <c r="M1793" s="3">
        <f>IFERROR(__xludf.DUMMYFUNCTION("IF(REGEXMATCH(I1793,""(?i)coding club""),1,0)"),0.0)</f>
        <v>0</v>
      </c>
      <c r="N1793" s="3">
        <f>IFERROR(__xludf.DUMMYFUNCTION("IF(REGEXMATCH(I1793,""(?i)entrepreneurship cell""),1,0)"),0.0)</f>
        <v>0</v>
      </c>
      <c r="O1793" s="3">
        <f>IFERROR(__xludf.DUMMYFUNCTION("IF(REGEXMATCH(I1793,""(?i)cultural club""),1,0)"),1.0)</f>
        <v>1</v>
      </c>
      <c r="P1793" s="3">
        <f>IFERROR(__xludf.DUMMYFUNCTION("IF(REGEXMATCH(I1793,""(?i)sports club""),1,0)"),0.0)</f>
        <v>0</v>
      </c>
      <c r="Q1793" s="3" t="s">
        <v>185</v>
      </c>
      <c r="R1793" s="3">
        <f>IFERROR(__xludf.DUMMYFUNCTION("COUNTA(SPLIT(Q1793,"",""))"),3.0)</f>
        <v>3</v>
      </c>
      <c r="S1793" s="3">
        <f>IFERROR(__xludf.DUMMYFUNCTION("IF(REGEXMATCH(Q1793,""(?i)c\+\+""),1,0)"),0.0)</f>
        <v>0</v>
      </c>
      <c r="T1793" s="3">
        <f>IFERROR(__xludf.DUMMYFUNCTION("IF(REGEXMATCH(Q1793,""(?i)machine learning""),1,0)"),1.0)</f>
        <v>1</v>
      </c>
      <c r="U1793" s="3">
        <f>IFERROR(__xludf.DUMMYFUNCTION("IF(REGEXMATCH(Q1793,""(?i)python""),1,0)"),1.0)</f>
        <v>1</v>
      </c>
      <c r="V1793" s="3">
        <f>IFERROR(__xludf.DUMMYFUNCTION("IF(REGEXMATCH(Q1793,""(?i)java""),1,0)"),0.0)</f>
        <v>0</v>
      </c>
      <c r="W1793" s="3">
        <f>IFERROR(__xludf.DUMMYFUNCTION("IF(REGEXMATCH(Q1793,""(?i)sql""),1,0)"),0.0)</f>
        <v>0</v>
      </c>
      <c r="X1793" s="3">
        <f>IFERROR(__xludf.DUMMYFUNCTION("IF(REGEXMATCH(Q1793,""(?i)web development""),1,0)"),1.0)</f>
        <v>1</v>
      </c>
      <c r="Y1793" s="3">
        <f>IFERROR(__xludf.DUMMYFUNCTION("IF(REGEXMATCH(Q1793,""(?i)data science""),1,0)"),0.0)</f>
        <v>0</v>
      </c>
      <c r="Z1793" s="3" t="s">
        <v>55</v>
      </c>
      <c r="AA1793" s="3" t="s">
        <v>48</v>
      </c>
      <c r="AB1793" s="3" t="s">
        <v>47</v>
      </c>
      <c r="AC1793" s="3" t="s">
        <v>48</v>
      </c>
      <c r="AD1793" s="3">
        <v>0.0</v>
      </c>
      <c r="AE1793" s="3" t="s">
        <v>49</v>
      </c>
      <c r="AF1793" s="3">
        <v>7.23</v>
      </c>
      <c r="AG1793" s="3">
        <v>6.98</v>
      </c>
      <c r="AH1793" s="3">
        <v>6.27</v>
      </c>
      <c r="AI1793" s="3">
        <v>5.95</v>
      </c>
      <c r="AJ1793" s="3">
        <v>9.52</v>
      </c>
      <c r="AK1793" s="3">
        <v>5.6</v>
      </c>
      <c r="AL1793" s="3">
        <v>6.93</v>
      </c>
      <c r="AM1793" s="3">
        <v>8.22</v>
      </c>
    </row>
    <row r="1794">
      <c r="A1794" s="3" t="s">
        <v>3522</v>
      </c>
      <c r="B1794" s="3" t="s">
        <v>143</v>
      </c>
      <c r="C1794" s="4">
        <v>22.0</v>
      </c>
      <c r="D1794" s="3" t="s">
        <v>41</v>
      </c>
      <c r="E1794" s="3" t="s">
        <v>42</v>
      </c>
      <c r="F1794" s="5">
        <v>6.74</v>
      </c>
      <c r="G1794" s="3">
        <v>1.0</v>
      </c>
      <c r="H1794" s="5">
        <v>89.77</v>
      </c>
      <c r="I1794" s="3" t="s">
        <v>721</v>
      </c>
      <c r="J1794" s="3">
        <f>IFERROR(__xludf.DUMMYFUNCTION("COUNTA(SPLIT(I1794,"",""))"),3.0)</f>
        <v>3</v>
      </c>
      <c r="K1794" s="3">
        <f>IFERROR(__xludf.DUMMYFUNCTION("IF(REGEXMATCH(I1794,""(?i)literary society""),1,0)"),1.0)</f>
        <v>1</v>
      </c>
      <c r="L1794" s="3">
        <f>IFERROR(__xludf.DUMMYFUNCTION("IF(REGEXMATCH(I1794,""(?i)robotics""),1,0)"),0.0)</f>
        <v>0</v>
      </c>
      <c r="M1794" s="3">
        <f>IFERROR(__xludf.DUMMYFUNCTION("IF(REGEXMATCH(I1794,""(?i)coding club""),1,0)"),0.0)</f>
        <v>0</v>
      </c>
      <c r="N1794" s="3">
        <f>IFERROR(__xludf.DUMMYFUNCTION("IF(REGEXMATCH(I1794,""(?i)entrepreneurship cell""),1,0)"),1.0)</f>
        <v>1</v>
      </c>
      <c r="O1794" s="3">
        <f>IFERROR(__xludf.DUMMYFUNCTION("IF(REGEXMATCH(I1794,""(?i)cultural club""),1,0)"),1.0)</f>
        <v>1</v>
      </c>
      <c r="P1794" s="3">
        <f>IFERROR(__xludf.DUMMYFUNCTION("IF(REGEXMATCH(I1794,""(?i)sports club""),1,0)"),0.0)</f>
        <v>0</v>
      </c>
      <c r="Q1794" s="3" t="s">
        <v>2460</v>
      </c>
      <c r="R1794" s="3">
        <f>IFERROR(__xludf.DUMMYFUNCTION("COUNTA(SPLIT(Q1794,"",""))"),4.0)</f>
        <v>4</v>
      </c>
      <c r="S1794" s="3">
        <f>IFERROR(__xludf.DUMMYFUNCTION("IF(REGEXMATCH(Q1794,""(?i)c\+\+""),1,0)"),1.0)</f>
        <v>1</v>
      </c>
      <c r="T1794" s="3">
        <f>IFERROR(__xludf.DUMMYFUNCTION("IF(REGEXMATCH(Q1794,""(?i)machine learning""),1,0)"),1.0)</f>
        <v>1</v>
      </c>
      <c r="U1794" s="3">
        <f>IFERROR(__xludf.DUMMYFUNCTION("IF(REGEXMATCH(Q1794,""(?i)python""),1,0)"),1.0)</f>
        <v>1</v>
      </c>
      <c r="V1794" s="3">
        <f>IFERROR(__xludf.DUMMYFUNCTION("IF(REGEXMATCH(Q1794,""(?i)java""),1,0)"),0.0)</f>
        <v>0</v>
      </c>
      <c r="W1794" s="3">
        <f>IFERROR(__xludf.DUMMYFUNCTION("IF(REGEXMATCH(Q1794,""(?i)sql""),1,0)"),1.0)</f>
        <v>1</v>
      </c>
      <c r="X1794" s="3">
        <f>IFERROR(__xludf.DUMMYFUNCTION("IF(REGEXMATCH(Q1794,""(?i)web development""),1,0)"),0.0)</f>
        <v>0</v>
      </c>
      <c r="Y1794" s="3">
        <f>IFERROR(__xludf.DUMMYFUNCTION("IF(REGEXMATCH(Q1794,""(?i)data science""),1,0)"),0.0)</f>
        <v>0</v>
      </c>
      <c r="Z1794" s="3" t="s">
        <v>55</v>
      </c>
      <c r="AA1794" s="3" t="s">
        <v>48</v>
      </c>
      <c r="AB1794" s="3" t="s">
        <v>66</v>
      </c>
      <c r="AC1794" s="3" t="s">
        <v>67</v>
      </c>
      <c r="AD1794" s="3">
        <v>16.01</v>
      </c>
      <c r="AE1794" s="3" t="s">
        <v>75</v>
      </c>
      <c r="AF1794" s="3">
        <v>6.78</v>
      </c>
      <c r="AG1794" s="3">
        <v>9.52</v>
      </c>
      <c r="AH1794" s="3">
        <v>7.62</v>
      </c>
      <c r="AI1794" s="3">
        <v>6.25</v>
      </c>
      <c r="AJ1794" s="3">
        <v>6.23</v>
      </c>
      <c r="AK1794" s="3">
        <v>5.54</v>
      </c>
      <c r="AL1794" s="3">
        <v>5.65</v>
      </c>
      <c r="AM1794" s="3">
        <v>6.34</v>
      </c>
    </row>
    <row r="1795">
      <c r="A1795" s="3" t="s">
        <v>3523</v>
      </c>
      <c r="B1795" s="3" t="s">
        <v>470</v>
      </c>
      <c r="C1795" s="4">
        <v>23.0</v>
      </c>
      <c r="D1795" s="3" t="s">
        <v>41</v>
      </c>
      <c r="E1795" s="3" t="s">
        <v>59</v>
      </c>
      <c r="F1795" s="5">
        <v>7.51</v>
      </c>
      <c r="G1795" s="3">
        <v>0.0</v>
      </c>
      <c r="H1795" s="5">
        <v>63.39</v>
      </c>
      <c r="I1795" s="3" t="s">
        <v>13</v>
      </c>
      <c r="J1795" s="3">
        <f>IFERROR(__xludf.DUMMYFUNCTION("COUNTA(SPLIT(I1795,"",""))"),1.0)</f>
        <v>1</v>
      </c>
      <c r="K1795" s="3">
        <f>IFERROR(__xludf.DUMMYFUNCTION("IF(REGEXMATCH(I1795,""(?i)literary society""),1,0)"),0.0)</f>
        <v>0</v>
      </c>
      <c r="L1795" s="3">
        <f>IFERROR(__xludf.DUMMYFUNCTION("IF(REGEXMATCH(I1795,""(?i)robotics""),1,0)"),0.0)</f>
        <v>0</v>
      </c>
      <c r="M1795" s="3">
        <f>IFERROR(__xludf.DUMMYFUNCTION("IF(REGEXMATCH(I1795,""(?i)coding club""),1,0)"),0.0)</f>
        <v>0</v>
      </c>
      <c r="N1795" s="3">
        <f>IFERROR(__xludf.DUMMYFUNCTION("IF(REGEXMATCH(I1795,""(?i)entrepreneurship cell""),1,0)"),1.0)</f>
        <v>1</v>
      </c>
      <c r="O1795" s="3">
        <f>IFERROR(__xludf.DUMMYFUNCTION("IF(REGEXMATCH(I1795,""(?i)cultural club""),1,0)"),0.0)</f>
        <v>0</v>
      </c>
      <c r="P1795" s="3">
        <f>IFERROR(__xludf.DUMMYFUNCTION("IF(REGEXMATCH(I1795,""(?i)sports club""),1,0)"),0.0)</f>
        <v>0</v>
      </c>
      <c r="Q1795" s="3" t="s">
        <v>1149</v>
      </c>
      <c r="R1795" s="3">
        <f>IFERROR(__xludf.DUMMYFUNCTION("COUNTA(SPLIT(Q1795,"",""))"),2.0)</f>
        <v>2</v>
      </c>
      <c r="S1795" s="3">
        <f>IFERROR(__xludf.DUMMYFUNCTION("IF(REGEXMATCH(Q1795,""(?i)c\+\+""),1,0)"),1.0)</f>
        <v>1</v>
      </c>
      <c r="T1795" s="3">
        <f>IFERROR(__xludf.DUMMYFUNCTION("IF(REGEXMATCH(Q1795,""(?i)machine learning""),1,0)"),0.0)</f>
        <v>0</v>
      </c>
      <c r="U1795" s="3">
        <f>IFERROR(__xludf.DUMMYFUNCTION("IF(REGEXMATCH(Q1795,""(?i)python""),1,0)"),1.0)</f>
        <v>1</v>
      </c>
      <c r="V1795" s="3">
        <f>IFERROR(__xludf.DUMMYFUNCTION("IF(REGEXMATCH(Q1795,""(?i)java""),1,0)"),0.0)</f>
        <v>0</v>
      </c>
      <c r="W1795" s="3">
        <f>IFERROR(__xludf.DUMMYFUNCTION("IF(REGEXMATCH(Q1795,""(?i)sql""),1,0)"),0.0)</f>
        <v>0</v>
      </c>
      <c r="X1795" s="3">
        <f>IFERROR(__xludf.DUMMYFUNCTION("IF(REGEXMATCH(Q1795,""(?i)web development""),1,0)"),0.0)</f>
        <v>0</v>
      </c>
      <c r="Y1795" s="3">
        <f>IFERROR(__xludf.DUMMYFUNCTION("IF(REGEXMATCH(Q1795,""(?i)data science""),1,0)"),0.0)</f>
        <v>0</v>
      </c>
      <c r="Z1795" s="3" t="s">
        <v>45</v>
      </c>
      <c r="AA1795" s="3" t="s">
        <v>46</v>
      </c>
      <c r="AB1795" s="3" t="s">
        <v>47</v>
      </c>
      <c r="AC1795" s="3" t="s">
        <v>48</v>
      </c>
      <c r="AD1795" s="3">
        <v>0.0</v>
      </c>
      <c r="AE1795" s="3" t="s">
        <v>49</v>
      </c>
      <c r="AF1795" s="3">
        <v>8.3</v>
      </c>
      <c r="AG1795" s="3">
        <v>8.56</v>
      </c>
      <c r="AH1795" s="3">
        <v>7.03</v>
      </c>
      <c r="AI1795" s="3">
        <v>6.25</v>
      </c>
      <c r="AJ1795" s="3">
        <v>7.46</v>
      </c>
      <c r="AK1795" s="3">
        <v>6.32</v>
      </c>
      <c r="AL1795" s="3">
        <v>9.01</v>
      </c>
      <c r="AM1795" s="3">
        <v>7.14</v>
      </c>
    </row>
    <row r="1796">
      <c r="A1796" s="3" t="s">
        <v>3524</v>
      </c>
      <c r="B1796" s="3" t="s">
        <v>238</v>
      </c>
      <c r="C1796" s="4">
        <v>23.0</v>
      </c>
      <c r="D1796" s="3" t="s">
        <v>41</v>
      </c>
      <c r="E1796" s="3" t="s">
        <v>82</v>
      </c>
      <c r="F1796" s="5">
        <v>6.98</v>
      </c>
      <c r="G1796" s="3">
        <v>0.0</v>
      </c>
      <c r="H1796" s="5">
        <v>99.52</v>
      </c>
      <c r="I1796" s="3" t="s">
        <v>116</v>
      </c>
      <c r="J1796" s="3">
        <f>IFERROR(__xludf.DUMMYFUNCTION("COUNTA(SPLIT(I1796,"",""))"),3.0)</f>
        <v>3</v>
      </c>
      <c r="K1796" s="3">
        <f>IFERROR(__xludf.DUMMYFUNCTION("IF(REGEXMATCH(I1796,""(?i)literary society""),1,0)"),0.0)</f>
        <v>0</v>
      </c>
      <c r="L1796" s="3">
        <f>IFERROR(__xludf.DUMMYFUNCTION("IF(REGEXMATCH(I1796,""(?i)robotics""),1,0)"),1.0)</f>
        <v>1</v>
      </c>
      <c r="M1796" s="3">
        <f>IFERROR(__xludf.DUMMYFUNCTION("IF(REGEXMATCH(I1796,""(?i)coding club""),1,0)"),0.0)</f>
        <v>0</v>
      </c>
      <c r="N1796" s="3">
        <f>IFERROR(__xludf.DUMMYFUNCTION("IF(REGEXMATCH(I1796,""(?i)entrepreneurship cell""),1,0)"),1.0)</f>
        <v>1</v>
      </c>
      <c r="O1796" s="3">
        <f>IFERROR(__xludf.DUMMYFUNCTION("IF(REGEXMATCH(I1796,""(?i)cultural club""),1,0)"),1.0)</f>
        <v>1</v>
      </c>
      <c r="P1796" s="3">
        <f>IFERROR(__xludf.DUMMYFUNCTION("IF(REGEXMATCH(I1796,""(?i)sports club""),1,0)"),0.0)</f>
        <v>0</v>
      </c>
      <c r="Q1796" s="3" t="s">
        <v>2579</v>
      </c>
      <c r="R1796" s="3">
        <f>IFERROR(__xludf.DUMMYFUNCTION("COUNTA(SPLIT(Q1796,"",""))"),5.0)</f>
        <v>5</v>
      </c>
      <c r="S1796" s="3">
        <f>IFERROR(__xludf.DUMMYFUNCTION("IF(REGEXMATCH(Q1796,""(?i)c\+\+""),1,0)"),1.0)</f>
        <v>1</v>
      </c>
      <c r="T1796" s="3">
        <f>IFERROR(__xludf.DUMMYFUNCTION("IF(REGEXMATCH(Q1796,""(?i)machine learning""),1,0)"),1.0)</f>
        <v>1</v>
      </c>
      <c r="U1796" s="3">
        <f>IFERROR(__xludf.DUMMYFUNCTION("IF(REGEXMATCH(Q1796,""(?i)python""),1,0)"),0.0)</f>
        <v>0</v>
      </c>
      <c r="V1796" s="3">
        <f>IFERROR(__xludf.DUMMYFUNCTION("IF(REGEXMATCH(Q1796,""(?i)java""),1,0)"),1.0)</f>
        <v>1</v>
      </c>
      <c r="W1796" s="3">
        <f>IFERROR(__xludf.DUMMYFUNCTION("IF(REGEXMATCH(Q1796,""(?i)sql""),1,0)"),0.0)</f>
        <v>0</v>
      </c>
      <c r="X1796" s="3">
        <f>IFERROR(__xludf.DUMMYFUNCTION("IF(REGEXMATCH(Q1796,""(?i)web development""),1,0)"),1.0)</f>
        <v>1</v>
      </c>
      <c r="Y1796" s="3">
        <f>IFERROR(__xludf.DUMMYFUNCTION("IF(REGEXMATCH(Q1796,""(?i)data science""),1,0)"),1.0)</f>
        <v>1</v>
      </c>
      <c r="Z1796" s="3" t="s">
        <v>55</v>
      </c>
      <c r="AA1796" s="3" t="s">
        <v>48</v>
      </c>
      <c r="AB1796" s="3" t="s">
        <v>66</v>
      </c>
      <c r="AC1796" s="3" t="s">
        <v>72</v>
      </c>
      <c r="AD1796" s="3">
        <v>14.29</v>
      </c>
      <c r="AE1796" s="3" t="s">
        <v>61</v>
      </c>
      <c r="AF1796" s="3">
        <v>8.15</v>
      </c>
      <c r="AG1796" s="3">
        <v>5.43</v>
      </c>
      <c r="AH1796" s="3">
        <v>7.41</v>
      </c>
      <c r="AI1796" s="3">
        <v>7.58</v>
      </c>
      <c r="AJ1796" s="3">
        <v>4.94</v>
      </c>
      <c r="AK1796" s="3">
        <v>7.8</v>
      </c>
      <c r="AL1796" s="3">
        <v>7.88</v>
      </c>
      <c r="AM1796" s="3">
        <v>6.69</v>
      </c>
    </row>
    <row r="1797">
      <c r="A1797" s="3" t="s">
        <v>3525</v>
      </c>
      <c r="B1797" s="3" t="s">
        <v>3526</v>
      </c>
      <c r="C1797" s="4">
        <v>23.0</v>
      </c>
      <c r="D1797" s="3" t="s">
        <v>41</v>
      </c>
      <c r="E1797" s="3" t="s">
        <v>82</v>
      </c>
      <c r="F1797" s="5">
        <v>7.22</v>
      </c>
      <c r="G1797" s="3">
        <v>1.0</v>
      </c>
      <c r="H1797" s="5">
        <v>63.76</v>
      </c>
      <c r="I1797" s="3" t="s">
        <v>1703</v>
      </c>
      <c r="J1797" s="3">
        <f>IFERROR(__xludf.DUMMYFUNCTION("COUNTA(SPLIT(I1797,"",""))"),3.0)</f>
        <v>3</v>
      </c>
      <c r="K1797" s="3">
        <f>IFERROR(__xludf.DUMMYFUNCTION("IF(REGEXMATCH(I1797,""(?i)literary society""),1,0)"),0.0)</f>
        <v>0</v>
      </c>
      <c r="L1797" s="3">
        <f>IFERROR(__xludf.DUMMYFUNCTION("IF(REGEXMATCH(I1797,""(?i)robotics""),1,0)"),1.0)</f>
        <v>1</v>
      </c>
      <c r="M1797" s="3">
        <f>IFERROR(__xludf.DUMMYFUNCTION("IF(REGEXMATCH(I1797,""(?i)coding club""),1,0)"),1.0)</f>
        <v>1</v>
      </c>
      <c r="N1797" s="3">
        <f>IFERROR(__xludf.DUMMYFUNCTION("IF(REGEXMATCH(I1797,""(?i)entrepreneurship cell""),1,0)"),1.0)</f>
        <v>1</v>
      </c>
      <c r="O1797" s="3">
        <f>IFERROR(__xludf.DUMMYFUNCTION("IF(REGEXMATCH(I1797,""(?i)cultural club""),1,0)"),0.0)</f>
        <v>0</v>
      </c>
      <c r="P1797" s="3">
        <f>IFERROR(__xludf.DUMMYFUNCTION("IF(REGEXMATCH(I1797,""(?i)sports club""),1,0)"),0.0)</f>
        <v>0</v>
      </c>
      <c r="Q1797" s="3" t="s">
        <v>1149</v>
      </c>
      <c r="R1797" s="3">
        <f>IFERROR(__xludf.DUMMYFUNCTION("COUNTA(SPLIT(Q1797,"",""))"),2.0)</f>
        <v>2</v>
      </c>
      <c r="S1797" s="3">
        <f>IFERROR(__xludf.DUMMYFUNCTION("IF(REGEXMATCH(Q1797,""(?i)c\+\+""),1,0)"),1.0)</f>
        <v>1</v>
      </c>
      <c r="T1797" s="3">
        <f>IFERROR(__xludf.DUMMYFUNCTION("IF(REGEXMATCH(Q1797,""(?i)machine learning""),1,0)"),0.0)</f>
        <v>0</v>
      </c>
      <c r="U1797" s="3">
        <f>IFERROR(__xludf.DUMMYFUNCTION("IF(REGEXMATCH(Q1797,""(?i)python""),1,0)"),1.0)</f>
        <v>1</v>
      </c>
      <c r="V1797" s="3">
        <f>IFERROR(__xludf.DUMMYFUNCTION("IF(REGEXMATCH(Q1797,""(?i)java""),1,0)"),0.0)</f>
        <v>0</v>
      </c>
      <c r="W1797" s="3">
        <f>IFERROR(__xludf.DUMMYFUNCTION("IF(REGEXMATCH(Q1797,""(?i)sql""),1,0)"),0.0)</f>
        <v>0</v>
      </c>
      <c r="X1797" s="3">
        <f>IFERROR(__xludf.DUMMYFUNCTION("IF(REGEXMATCH(Q1797,""(?i)web development""),1,0)"),0.0)</f>
        <v>0</v>
      </c>
      <c r="Y1797" s="3">
        <f>IFERROR(__xludf.DUMMYFUNCTION("IF(REGEXMATCH(Q1797,""(?i)data science""),1,0)"),0.0)</f>
        <v>0</v>
      </c>
      <c r="Z1797" s="3" t="s">
        <v>55</v>
      </c>
      <c r="AA1797" s="3" t="s">
        <v>48</v>
      </c>
      <c r="AB1797" s="3" t="s">
        <v>66</v>
      </c>
      <c r="AC1797" s="3" t="s">
        <v>61</v>
      </c>
      <c r="AD1797" s="3">
        <v>7.94</v>
      </c>
      <c r="AE1797" s="3" t="s">
        <v>106</v>
      </c>
      <c r="AF1797" s="3">
        <v>7.57</v>
      </c>
      <c r="AG1797" s="3">
        <v>7.46</v>
      </c>
      <c r="AH1797" s="3">
        <v>6.35</v>
      </c>
      <c r="AI1797" s="3">
        <v>7.51</v>
      </c>
      <c r="AJ1797" s="3">
        <v>6.57</v>
      </c>
      <c r="AK1797" s="3">
        <v>7.47</v>
      </c>
      <c r="AL1797" s="3">
        <v>6.9</v>
      </c>
      <c r="AM1797" s="3">
        <v>7.97</v>
      </c>
    </row>
    <row r="1798">
      <c r="A1798" s="3" t="s">
        <v>3527</v>
      </c>
      <c r="B1798" s="3" t="s">
        <v>103</v>
      </c>
      <c r="C1798" s="4">
        <v>21.0</v>
      </c>
      <c r="D1798" s="3" t="s">
        <v>58</v>
      </c>
      <c r="E1798" s="3" t="s">
        <v>59</v>
      </c>
      <c r="F1798" s="5">
        <v>6.87</v>
      </c>
      <c r="G1798" s="3">
        <v>1.0</v>
      </c>
      <c r="H1798" s="5">
        <v>96.16</v>
      </c>
      <c r="I1798" s="3" t="s">
        <v>120</v>
      </c>
      <c r="J1798" s="3">
        <f>IFERROR(__xludf.DUMMYFUNCTION("COUNTA(SPLIT(I1798,"",""))"),2.0)</f>
        <v>2</v>
      </c>
      <c r="K1798" s="3">
        <f>IFERROR(__xludf.DUMMYFUNCTION("IF(REGEXMATCH(I1798,""(?i)literary society""),1,0)"),0.0)</f>
        <v>0</v>
      </c>
      <c r="L1798" s="3">
        <f>IFERROR(__xludf.DUMMYFUNCTION("IF(REGEXMATCH(I1798,""(?i)robotics""),1,0)"),0.0)</f>
        <v>0</v>
      </c>
      <c r="M1798" s="3">
        <f>IFERROR(__xludf.DUMMYFUNCTION("IF(REGEXMATCH(I1798,""(?i)coding club""),1,0)"),1.0)</f>
        <v>1</v>
      </c>
      <c r="N1798" s="3">
        <f>IFERROR(__xludf.DUMMYFUNCTION("IF(REGEXMATCH(I1798,""(?i)entrepreneurship cell""),1,0)"),0.0)</f>
        <v>0</v>
      </c>
      <c r="O1798" s="3">
        <f>IFERROR(__xludf.DUMMYFUNCTION("IF(REGEXMATCH(I1798,""(?i)cultural club""),1,0)"),1.0)</f>
        <v>1</v>
      </c>
      <c r="P1798" s="3">
        <f>IFERROR(__xludf.DUMMYFUNCTION("IF(REGEXMATCH(I1798,""(?i)sports club""),1,0)"),0.0)</f>
        <v>0</v>
      </c>
      <c r="Q1798" s="3" t="s">
        <v>3296</v>
      </c>
      <c r="R1798" s="3">
        <f>IFERROR(__xludf.DUMMYFUNCTION("COUNTA(SPLIT(Q1798,"",""))"),5.0)</f>
        <v>5</v>
      </c>
      <c r="S1798" s="3">
        <f>IFERROR(__xludf.DUMMYFUNCTION("IF(REGEXMATCH(Q1798,""(?i)c\+\+""),1,0)"),1.0)</f>
        <v>1</v>
      </c>
      <c r="T1798" s="3">
        <f>IFERROR(__xludf.DUMMYFUNCTION("IF(REGEXMATCH(Q1798,""(?i)machine learning""),1,0)"),0.0)</f>
        <v>0</v>
      </c>
      <c r="U1798" s="3">
        <f>IFERROR(__xludf.DUMMYFUNCTION("IF(REGEXMATCH(Q1798,""(?i)python""),1,0)"),1.0)</f>
        <v>1</v>
      </c>
      <c r="V1798" s="3">
        <f>IFERROR(__xludf.DUMMYFUNCTION("IF(REGEXMATCH(Q1798,""(?i)java""),1,0)"),0.0)</f>
        <v>0</v>
      </c>
      <c r="W1798" s="3">
        <f>IFERROR(__xludf.DUMMYFUNCTION("IF(REGEXMATCH(Q1798,""(?i)sql""),1,0)"),1.0)</f>
        <v>1</v>
      </c>
      <c r="X1798" s="3">
        <f>IFERROR(__xludf.DUMMYFUNCTION("IF(REGEXMATCH(Q1798,""(?i)web development""),1,0)"),1.0)</f>
        <v>1</v>
      </c>
      <c r="Y1798" s="3">
        <f>IFERROR(__xludf.DUMMYFUNCTION("IF(REGEXMATCH(Q1798,""(?i)data science""),1,0)"),1.0)</f>
        <v>1</v>
      </c>
      <c r="Z1798" s="3" t="s">
        <v>55</v>
      </c>
      <c r="AA1798" s="3" t="s">
        <v>48</v>
      </c>
      <c r="AB1798" s="3" t="s">
        <v>47</v>
      </c>
      <c r="AC1798" s="3" t="s">
        <v>48</v>
      </c>
      <c r="AD1798" s="3">
        <v>0.0</v>
      </c>
      <c r="AE1798" s="3" t="s">
        <v>49</v>
      </c>
      <c r="AF1798" s="3">
        <v>5.2</v>
      </c>
      <c r="AG1798" s="3">
        <v>7.27</v>
      </c>
      <c r="AH1798" s="3">
        <v>7.13</v>
      </c>
      <c r="AI1798" s="3">
        <v>6.65</v>
      </c>
      <c r="AJ1798" s="3">
        <v>6.87</v>
      </c>
      <c r="AK1798" s="3">
        <v>7.14</v>
      </c>
      <c r="AL1798" s="3">
        <v>7.36</v>
      </c>
      <c r="AM1798" s="3">
        <v>7.32</v>
      </c>
    </row>
    <row r="1799">
      <c r="A1799" s="3" t="s">
        <v>3528</v>
      </c>
      <c r="B1799" s="3" t="s">
        <v>3529</v>
      </c>
      <c r="C1799" s="4">
        <v>22.0</v>
      </c>
      <c r="D1799" s="3" t="s">
        <v>58</v>
      </c>
      <c r="E1799" s="3" t="s">
        <v>82</v>
      </c>
      <c r="F1799" s="5">
        <v>7.92</v>
      </c>
      <c r="G1799" s="3">
        <v>3.0</v>
      </c>
      <c r="H1799" s="5">
        <v>62.14</v>
      </c>
      <c r="I1799" s="3" t="s">
        <v>15</v>
      </c>
      <c r="J1799" s="3">
        <f>IFERROR(__xludf.DUMMYFUNCTION("COUNTA(SPLIT(I1799,"",""))"),1.0)</f>
        <v>1</v>
      </c>
      <c r="K1799" s="3">
        <f>IFERROR(__xludf.DUMMYFUNCTION("IF(REGEXMATCH(I1799,""(?i)literary society""),1,0)"),0.0)</f>
        <v>0</v>
      </c>
      <c r="L1799" s="3">
        <f>IFERROR(__xludf.DUMMYFUNCTION("IF(REGEXMATCH(I1799,""(?i)robotics""),1,0)"),0.0)</f>
        <v>0</v>
      </c>
      <c r="M1799" s="3">
        <f>IFERROR(__xludf.DUMMYFUNCTION("IF(REGEXMATCH(I1799,""(?i)coding club""),1,0)"),0.0)</f>
        <v>0</v>
      </c>
      <c r="N1799" s="3">
        <f>IFERROR(__xludf.DUMMYFUNCTION("IF(REGEXMATCH(I1799,""(?i)entrepreneurship cell""),1,0)"),0.0)</f>
        <v>0</v>
      </c>
      <c r="O1799" s="3">
        <f>IFERROR(__xludf.DUMMYFUNCTION("IF(REGEXMATCH(I1799,""(?i)cultural club""),1,0)"),0.0)</f>
        <v>0</v>
      </c>
      <c r="P1799" s="3">
        <f>IFERROR(__xludf.DUMMYFUNCTION("IF(REGEXMATCH(I1799,""(?i)sports club""),1,0)"),1.0)</f>
        <v>1</v>
      </c>
      <c r="Q1799" s="3" t="s">
        <v>2641</v>
      </c>
      <c r="R1799" s="3">
        <f>IFERROR(__xludf.DUMMYFUNCTION("COUNTA(SPLIT(Q1799,"",""))"),5.0)</f>
        <v>5</v>
      </c>
      <c r="S1799" s="3">
        <f>IFERROR(__xludf.DUMMYFUNCTION("IF(REGEXMATCH(Q1799,""(?i)c\+\+""),1,0)"),1.0)</f>
        <v>1</v>
      </c>
      <c r="T1799" s="3">
        <f>IFERROR(__xludf.DUMMYFUNCTION("IF(REGEXMATCH(Q1799,""(?i)machine learning""),1,0)"),1.0)</f>
        <v>1</v>
      </c>
      <c r="U1799" s="3">
        <f>IFERROR(__xludf.DUMMYFUNCTION("IF(REGEXMATCH(Q1799,""(?i)python""),1,0)"),1.0)</f>
        <v>1</v>
      </c>
      <c r="V1799" s="3">
        <f>IFERROR(__xludf.DUMMYFUNCTION("IF(REGEXMATCH(Q1799,""(?i)java""),1,0)"),1.0)</f>
        <v>1</v>
      </c>
      <c r="W1799" s="3">
        <f>IFERROR(__xludf.DUMMYFUNCTION("IF(REGEXMATCH(Q1799,""(?i)sql""),1,0)"),0.0)</f>
        <v>0</v>
      </c>
      <c r="X1799" s="3">
        <f>IFERROR(__xludf.DUMMYFUNCTION("IF(REGEXMATCH(Q1799,""(?i)web development""),1,0)"),1.0)</f>
        <v>1</v>
      </c>
      <c r="Y1799" s="3">
        <f>IFERROR(__xludf.DUMMYFUNCTION("IF(REGEXMATCH(Q1799,""(?i)data science""),1,0)"),0.0)</f>
        <v>0</v>
      </c>
      <c r="Z1799" s="3" t="s">
        <v>55</v>
      </c>
      <c r="AA1799" s="3" t="s">
        <v>48</v>
      </c>
      <c r="AB1799" s="3" t="s">
        <v>66</v>
      </c>
      <c r="AC1799" s="3" t="s">
        <v>98</v>
      </c>
      <c r="AD1799" s="3">
        <v>18.94</v>
      </c>
      <c r="AE1799" s="3" t="s">
        <v>75</v>
      </c>
      <c r="AF1799" s="3">
        <v>7.75</v>
      </c>
      <c r="AG1799" s="3">
        <v>7.39</v>
      </c>
      <c r="AH1799" s="3">
        <v>8.18</v>
      </c>
      <c r="AI1799" s="3">
        <v>6.31</v>
      </c>
      <c r="AJ1799" s="3">
        <v>8.0</v>
      </c>
      <c r="AK1799" s="3">
        <v>7.16</v>
      </c>
      <c r="AL1799" s="3">
        <v>8.77</v>
      </c>
      <c r="AM1799" s="3">
        <v>9.79</v>
      </c>
    </row>
    <row r="1800">
      <c r="A1800" s="3" t="s">
        <v>3530</v>
      </c>
      <c r="B1800" s="3" t="s">
        <v>57</v>
      </c>
      <c r="C1800" s="4">
        <v>20.0</v>
      </c>
      <c r="D1800" s="3" t="s">
        <v>58</v>
      </c>
      <c r="E1800" s="3" t="s">
        <v>42</v>
      </c>
      <c r="F1800" s="5">
        <v>6.62</v>
      </c>
      <c r="G1800" s="3">
        <v>1.0</v>
      </c>
      <c r="H1800" s="5">
        <v>63.29</v>
      </c>
      <c r="I1800" s="3" t="s">
        <v>474</v>
      </c>
      <c r="J1800" s="3">
        <f>IFERROR(__xludf.DUMMYFUNCTION("COUNTA(SPLIT(I1800,"",""))"),2.0)</f>
        <v>2</v>
      </c>
      <c r="K1800" s="3">
        <f>IFERROR(__xludf.DUMMYFUNCTION("IF(REGEXMATCH(I1800,""(?i)literary society""),1,0)"),0.0)</f>
        <v>0</v>
      </c>
      <c r="L1800" s="3">
        <f>IFERROR(__xludf.DUMMYFUNCTION("IF(REGEXMATCH(I1800,""(?i)robotics""),1,0)"),1.0)</f>
        <v>1</v>
      </c>
      <c r="M1800" s="3">
        <f>IFERROR(__xludf.DUMMYFUNCTION("IF(REGEXMATCH(I1800,""(?i)coding club""),1,0)"),0.0)</f>
        <v>0</v>
      </c>
      <c r="N1800" s="3">
        <f>IFERROR(__xludf.DUMMYFUNCTION("IF(REGEXMATCH(I1800,""(?i)entrepreneurship cell""),1,0)"),0.0)</f>
        <v>0</v>
      </c>
      <c r="O1800" s="3">
        <f>IFERROR(__xludf.DUMMYFUNCTION("IF(REGEXMATCH(I1800,""(?i)cultural club""),1,0)"),0.0)</f>
        <v>0</v>
      </c>
      <c r="P1800" s="3">
        <f>IFERROR(__xludf.DUMMYFUNCTION("IF(REGEXMATCH(I1800,""(?i)sports club""),1,0)"),1.0)</f>
        <v>1</v>
      </c>
      <c r="Q1800" s="3" t="s">
        <v>289</v>
      </c>
      <c r="R1800" s="3">
        <f>IFERROR(__xludf.DUMMYFUNCTION("COUNTA(SPLIT(Q1800,"",""))"),2.0)</f>
        <v>2</v>
      </c>
      <c r="S1800" s="3">
        <f>IFERROR(__xludf.DUMMYFUNCTION("IF(REGEXMATCH(Q1800,""(?i)c\+\+""),1,0)"),0.0)</f>
        <v>0</v>
      </c>
      <c r="T1800" s="3">
        <f>IFERROR(__xludf.DUMMYFUNCTION("IF(REGEXMATCH(Q1800,""(?i)machine learning""),1,0)"),1.0)</f>
        <v>1</v>
      </c>
      <c r="U1800" s="3">
        <f>IFERROR(__xludf.DUMMYFUNCTION("IF(REGEXMATCH(Q1800,""(?i)python""),1,0)"),0.0)</f>
        <v>0</v>
      </c>
      <c r="V1800" s="3">
        <f>IFERROR(__xludf.DUMMYFUNCTION("IF(REGEXMATCH(Q1800,""(?i)java""),1,0)"),0.0)</f>
        <v>0</v>
      </c>
      <c r="W1800" s="3">
        <f>IFERROR(__xludf.DUMMYFUNCTION("IF(REGEXMATCH(Q1800,""(?i)sql""),1,0)"),1.0)</f>
        <v>1</v>
      </c>
      <c r="X1800" s="3">
        <f>IFERROR(__xludf.DUMMYFUNCTION("IF(REGEXMATCH(Q1800,""(?i)web development""),1,0)"),0.0)</f>
        <v>0</v>
      </c>
      <c r="Y1800" s="3">
        <f>IFERROR(__xludf.DUMMYFUNCTION("IF(REGEXMATCH(Q1800,""(?i)data science""),1,0)"),0.0)</f>
        <v>0</v>
      </c>
      <c r="Z1800" s="3" t="s">
        <v>45</v>
      </c>
      <c r="AA1800" s="3" t="s">
        <v>46</v>
      </c>
      <c r="AB1800" s="3" t="s">
        <v>47</v>
      </c>
      <c r="AC1800" s="3" t="s">
        <v>48</v>
      </c>
      <c r="AD1800" s="3">
        <v>0.0</v>
      </c>
      <c r="AE1800" s="3" t="s">
        <v>49</v>
      </c>
      <c r="AF1800" s="3">
        <v>6.55</v>
      </c>
      <c r="AG1800" s="3">
        <v>4.1</v>
      </c>
      <c r="AH1800" s="3">
        <v>6.34</v>
      </c>
      <c r="AI1800" s="3">
        <v>7.3</v>
      </c>
      <c r="AJ1800" s="3">
        <v>6.45</v>
      </c>
      <c r="AK1800" s="3">
        <v>6.78</v>
      </c>
      <c r="AL1800" s="3">
        <v>8.5</v>
      </c>
      <c r="AM1800" s="3">
        <v>6.92</v>
      </c>
    </row>
    <row r="1801">
      <c r="A1801" s="3" t="s">
        <v>3531</v>
      </c>
      <c r="B1801" s="3" t="s">
        <v>81</v>
      </c>
      <c r="C1801" s="4">
        <v>21.0</v>
      </c>
      <c r="D1801" s="3" t="s">
        <v>41</v>
      </c>
      <c r="E1801" s="3" t="s">
        <v>42</v>
      </c>
      <c r="F1801" s="5">
        <v>7.22</v>
      </c>
      <c r="G1801" s="3">
        <v>1.0</v>
      </c>
      <c r="H1801" s="5">
        <v>87.92</v>
      </c>
      <c r="I1801" s="3" t="s">
        <v>1121</v>
      </c>
      <c r="J1801" s="3">
        <f>IFERROR(__xludf.DUMMYFUNCTION("COUNTA(SPLIT(I1801,"",""))"),3.0)</f>
        <v>3</v>
      </c>
      <c r="K1801" s="3">
        <f>IFERROR(__xludf.DUMMYFUNCTION("IF(REGEXMATCH(I1801,""(?i)literary society""),1,0)"),1.0)</f>
        <v>1</v>
      </c>
      <c r="L1801" s="3">
        <f>IFERROR(__xludf.DUMMYFUNCTION("IF(REGEXMATCH(I1801,""(?i)robotics""),1,0)"),0.0)</f>
        <v>0</v>
      </c>
      <c r="M1801" s="3">
        <f>IFERROR(__xludf.DUMMYFUNCTION("IF(REGEXMATCH(I1801,""(?i)coding club""),1,0)"),0.0)</f>
        <v>0</v>
      </c>
      <c r="N1801" s="3">
        <f>IFERROR(__xludf.DUMMYFUNCTION("IF(REGEXMATCH(I1801,""(?i)entrepreneurship cell""),1,0)"),1.0)</f>
        <v>1</v>
      </c>
      <c r="O1801" s="3">
        <f>IFERROR(__xludf.DUMMYFUNCTION("IF(REGEXMATCH(I1801,""(?i)cultural club""),1,0)"),0.0)</f>
        <v>0</v>
      </c>
      <c r="P1801" s="3">
        <f>IFERROR(__xludf.DUMMYFUNCTION("IF(REGEXMATCH(I1801,""(?i)sports club""),1,0)"),1.0)</f>
        <v>1</v>
      </c>
      <c r="Q1801" s="3" t="s">
        <v>1122</v>
      </c>
      <c r="R1801" s="3">
        <f>IFERROR(__xludf.DUMMYFUNCTION("COUNTA(SPLIT(Q1801,"",""))"),4.0)</f>
        <v>4</v>
      </c>
      <c r="S1801" s="3">
        <f>IFERROR(__xludf.DUMMYFUNCTION("IF(REGEXMATCH(Q1801,""(?i)c\+\+""),1,0)"),0.0)</f>
        <v>0</v>
      </c>
      <c r="T1801" s="3">
        <f>IFERROR(__xludf.DUMMYFUNCTION("IF(REGEXMATCH(Q1801,""(?i)machine learning""),1,0)"),0.0)</f>
        <v>0</v>
      </c>
      <c r="U1801" s="3">
        <f>IFERROR(__xludf.DUMMYFUNCTION("IF(REGEXMATCH(Q1801,""(?i)python""),1,0)"),1.0)</f>
        <v>1</v>
      </c>
      <c r="V1801" s="3">
        <f>IFERROR(__xludf.DUMMYFUNCTION("IF(REGEXMATCH(Q1801,""(?i)java""),1,0)"),0.0)</f>
        <v>0</v>
      </c>
      <c r="W1801" s="3">
        <f>IFERROR(__xludf.DUMMYFUNCTION("IF(REGEXMATCH(Q1801,""(?i)sql""),1,0)"),1.0)</f>
        <v>1</v>
      </c>
      <c r="X1801" s="3">
        <f>IFERROR(__xludf.DUMMYFUNCTION("IF(REGEXMATCH(Q1801,""(?i)web development""),1,0)"),1.0)</f>
        <v>1</v>
      </c>
      <c r="Y1801" s="3">
        <f>IFERROR(__xludf.DUMMYFUNCTION("IF(REGEXMATCH(Q1801,""(?i)data science""),1,0)"),1.0)</f>
        <v>1</v>
      </c>
      <c r="Z1801" s="3" t="s">
        <v>55</v>
      </c>
      <c r="AA1801" s="3" t="s">
        <v>48</v>
      </c>
      <c r="AB1801" s="3" t="s">
        <v>47</v>
      </c>
      <c r="AC1801" s="3" t="s">
        <v>48</v>
      </c>
      <c r="AD1801" s="3">
        <v>0.0</v>
      </c>
      <c r="AE1801" s="3" t="s">
        <v>49</v>
      </c>
      <c r="AF1801" s="3">
        <v>6.08</v>
      </c>
      <c r="AG1801" s="3">
        <v>6.5</v>
      </c>
      <c r="AH1801" s="3">
        <v>6.31</v>
      </c>
      <c r="AI1801" s="3">
        <v>8.39</v>
      </c>
      <c r="AJ1801" s="3">
        <v>9.25</v>
      </c>
      <c r="AK1801" s="3">
        <v>6.54</v>
      </c>
      <c r="AL1801" s="3">
        <v>6.83</v>
      </c>
      <c r="AM1801" s="3">
        <v>7.84</v>
      </c>
    </row>
    <row r="1802">
      <c r="A1802" s="3" t="s">
        <v>3532</v>
      </c>
      <c r="B1802" s="3" t="s">
        <v>3533</v>
      </c>
      <c r="C1802" s="4">
        <v>23.0</v>
      </c>
      <c r="D1802" s="3" t="s">
        <v>58</v>
      </c>
      <c r="E1802" s="3" t="s">
        <v>70</v>
      </c>
      <c r="F1802" s="5">
        <v>7.26</v>
      </c>
      <c r="G1802" s="3">
        <v>1.0</v>
      </c>
      <c r="H1802" s="5">
        <v>76.78</v>
      </c>
      <c r="I1802" s="3" t="s">
        <v>209</v>
      </c>
      <c r="J1802" s="3">
        <f>IFERROR(__xludf.DUMMYFUNCTION("COUNTA(SPLIT(I1802,"",""))"),2.0)</f>
        <v>2</v>
      </c>
      <c r="K1802" s="3">
        <f>IFERROR(__xludf.DUMMYFUNCTION("IF(REGEXMATCH(I1802,""(?i)literary society""),1,0)"),0.0)</f>
        <v>0</v>
      </c>
      <c r="L1802" s="3">
        <f>IFERROR(__xludf.DUMMYFUNCTION("IF(REGEXMATCH(I1802,""(?i)robotics""),1,0)"),0.0)</f>
        <v>0</v>
      </c>
      <c r="M1802" s="3">
        <f>IFERROR(__xludf.DUMMYFUNCTION("IF(REGEXMATCH(I1802,""(?i)coding club""),1,0)"),0.0)</f>
        <v>0</v>
      </c>
      <c r="N1802" s="3">
        <f>IFERROR(__xludf.DUMMYFUNCTION("IF(REGEXMATCH(I1802,""(?i)entrepreneurship cell""),1,0)"),0.0)</f>
        <v>0</v>
      </c>
      <c r="O1802" s="3">
        <f>IFERROR(__xludf.DUMMYFUNCTION("IF(REGEXMATCH(I1802,""(?i)cultural club""),1,0)"),1.0)</f>
        <v>1</v>
      </c>
      <c r="P1802" s="3">
        <f>IFERROR(__xludf.DUMMYFUNCTION("IF(REGEXMATCH(I1802,""(?i)sports club""),1,0)"),1.0)</f>
        <v>1</v>
      </c>
      <c r="Q1802" s="3" t="s">
        <v>1276</v>
      </c>
      <c r="R1802" s="3">
        <f>IFERROR(__xludf.DUMMYFUNCTION("COUNTA(SPLIT(Q1802,"",""))"),5.0)</f>
        <v>5</v>
      </c>
      <c r="S1802" s="3">
        <f>IFERROR(__xludf.DUMMYFUNCTION("IF(REGEXMATCH(Q1802,""(?i)c\+\+""),1,0)"),1.0)</f>
        <v>1</v>
      </c>
      <c r="T1802" s="3">
        <f>IFERROR(__xludf.DUMMYFUNCTION("IF(REGEXMATCH(Q1802,""(?i)machine learning""),1,0)"),0.0)</f>
        <v>0</v>
      </c>
      <c r="U1802" s="3">
        <f>IFERROR(__xludf.DUMMYFUNCTION("IF(REGEXMATCH(Q1802,""(?i)python""),1,0)"),1.0)</f>
        <v>1</v>
      </c>
      <c r="V1802" s="3">
        <f>IFERROR(__xludf.DUMMYFUNCTION("IF(REGEXMATCH(Q1802,""(?i)java""),1,0)"),1.0)</f>
        <v>1</v>
      </c>
      <c r="W1802" s="3">
        <f>IFERROR(__xludf.DUMMYFUNCTION("IF(REGEXMATCH(Q1802,""(?i)sql""),1,0)"),1.0)</f>
        <v>1</v>
      </c>
      <c r="X1802" s="3">
        <f>IFERROR(__xludf.DUMMYFUNCTION("IF(REGEXMATCH(Q1802,""(?i)web development""),1,0)"),0.0)</f>
        <v>0</v>
      </c>
      <c r="Y1802" s="3">
        <f>IFERROR(__xludf.DUMMYFUNCTION("IF(REGEXMATCH(Q1802,""(?i)data science""),1,0)"),1.0)</f>
        <v>1</v>
      </c>
      <c r="Z1802" s="3" t="s">
        <v>45</v>
      </c>
      <c r="AA1802" s="3" t="s">
        <v>98</v>
      </c>
      <c r="AB1802" s="3" t="s">
        <v>66</v>
      </c>
      <c r="AC1802" s="3" t="s">
        <v>85</v>
      </c>
      <c r="AD1802" s="3">
        <v>11.25</v>
      </c>
      <c r="AE1802" s="3" t="s">
        <v>75</v>
      </c>
      <c r="AF1802" s="3">
        <v>5.62</v>
      </c>
      <c r="AG1802" s="3">
        <v>8.7</v>
      </c>
      <c r="AH1802" s="3">
        <v>8.08</v>
      </c>
      <c r="AI1802" s="3">
        <v>5.84</v>
      </c>
      <c r="AJ1802" s="3">
        <v>7.47</v>
      </c>
      <c r="AK1802" s="3">
        <v>7.84</v>
      </c>
      <c r="AL1802" s="3">
        <v>7.16</v>
      </c>
      <c r="AM1802" s="3">
        <v>7.33</v>
      </c>
    </row>
    <row r="1803">
      <c r="A1803" s="3" t="s">
        <v>3534</v>
      </c>
      <c r="B1803" s="3" t="s">
        <v>259</v>
      </c>
      <c r="C1803" s="4">
        <v>20.0</v>
      </c>
      <c r="D1803" s="3" t="s">
        <v>58</v>
      </c>
      <c r="E1803" s="3" t="s">
        <v>70</v>
      </c>
      <c r="F1803" s="5">
        <v>7.16</v>
      </c>
      <c r="G1803" s="3">
        <v>1.0</v>
      </c>
      <c r="H1803" s="5">
        <v>77.43</v>
      </c>
      <c r="I1803" s="3" t="s">
        <v>619</v>
      </c>
      <c r="J1803" s="3">
        <f>IFERROR(__xludf.DUMMYFUNCTION("COUNTA(SPLIT(I1803,"",""))"),3.0)</f>
        <v>3</v>
      </c>
      <c r="K1803" s="3">
        <f>IFERROR(__xludf.DUMMYFUNCTION("IF(REGEXMATCH(I1803,""(?i)literary society""),1,0)"),1.0)</f>
        <v>1</v>
      </c>
      <c r="L1803" s="3">
        <f>IFERROR(__xludf.DUMMYFUNCTION("IF(REGEXMATCH(I1803,""(?i)robotics""),1,0)"),1.0)</f>
        <v>1</v>
      </c>
      <c r="M1803" s="3">
        <f>IFERROR(__xludf.DUMMYFUNCTION("IF(REGEXMATCH(I1803,""(?i)coding club""),1,0)"),0.0)</f>
        <v>0</v>
      </c>
      <c r="N1803" s="3">
        <f>IFERROR(__xludf.DUMMYFUNCTION("IF(REGEXMATCH(I1803,""(?i)entrepreneurship cell""),1,0)"),0.0)</f>
        <v>0</v>
      </c>
      <c r="O1803" s="3">
        <f>IFERROR(__xludf.DUMMYFUNCTION("IF(REGEXMATCH(I1803,""(?i)cultural club""),1,0)"),0.0)</f>
        <v>0</v>
      </c>
      <c r="P1803" s="3">
        <f>IFERROR(__xludf.DUMMYFUNCTION("IF(REGEXMATCH(I1803,""(?i)sports club""),1,0)"),1.0)</f>
        <v>1</v>
      </c>
      <c r="Q1803" s="3" t="s">
        <v>627</v>
      </c>
      <c r="R1803" s="3">
        <f>IFERROR(__xludf.DUMMYFUNCTION("COUNTA(SPLIT(Q1803,"",""))"),5.0)</f>
        <v>5</v>
      </c>
      <c r="S1803" s="3">
        <f>IFERROR(__xludf.DUMMYFUNCTION("IF(REGEXMATCH(Q1803,""(?i)c\+\+""),1,0)"),0.0)</f>
        <v>0</v>
      </c>
      <c r="T1803" s="3">
        <f>IFERROR(__xludf.DUMMYFUNCTION("IF(REGEXMATCH(Q1803,""(?i)machine learning""),1,0)"),1.0)</f>
        <v>1</v>
      </c>
      <c r="U1803" s="3">
        <f>IFERROR(__xludf.DUMMYFUNCTION("IF(REGEXMATCH(Q1803,""(?i)python""),1,0)"),1.0)</f>
        <v>1</v>
      </c>
      <c r="V1803" s="3">
        <f>IFERROR(__xludf.DUMMYFUNCTION("IF(REGEXMATCH(Q1803,""(?i)java""),1,0)"),1.0)</f>
        <v>1</v>
      </c>
      <c r="W1803" s="3">
        <f>IFERROR(__xludf.DUMMYFUNCTION("IF(REGEXMATCH(Q1803,""(?i)sql""),1,0)"),1.0)</f>
        <v>1</v>
      </c>
      <c r="X1803" s="3">
        <f>IFERROR(__xludf.DUMMYFUNCTION("IF(REGEXMATCH(Q1803,""(?i)web development""),1,0)"),0.0)</f>
        <v>0</v>
      </c>
      <c r="Y1803" s="3">
        <f>IFERROR(__xludf.DUMMYFUNCTION("IF(REGEXMATCH(Q1803,""(?i)data science""),1,0)"),1.0)</f>
        <v>1</v>
      </c>
      <c r="Z1803" s="3" t="s">
        <v>45</v>
      </c>
      <c r="AA1803" s="3" t="s">
        <v>98</v>
      </c>
      <c r="AB1803" s="3" t="s">
        <v>66</v>
      </c>
      <c r="AC1803" s="3" t="s">
        <v>85</v>
      </c>
      <c r="AD1803" s="3">
        <v>12.45</v>
      </c>
      <c r="AE1803" s="3" t="s">
        <v>61</v>
      </c>
      <c r="AF1803" s="3">
        <v>7.57</v>
      </c>
      <c r="AG1803" s="3">
        <v>5.84</v>
      </c>
      <c r="AH1803" s="3">
        <v>6.9</v>
      </c>
      <c r="AI1803" s="3">
        <v>8.2</v>
      </c>
      <c r="AJ1803" s="3">
        <v>6.13</v>
      </c>
      <c r="AK1803" s="3">
        <v>7.83</v>
      </c>
      <c r="AL1803" s="3">
        <v>6.67</v>
      </c>
      <c r="AM1803" s="3">
        <v>8.16</v>
      </c>
    </row>
    <row r="1804">
      <c r="A1804" s="3" t="s">
        <v>3535</v>
      </c>
      <c r="B1804" s="3" t="s">
        <v>81</v>
      </c>
      <c r="C1804" s="4">
        <v>18.0</v>
      </c>
      <c r="D1804" s="3" t="s">
        <v>41</v>
      </c>
      <c r="E1804" s="3" t="s">
        <v>42</v>
      </c>
      <c r="F1804" s="5">
        <v>6.95</v>
      </c>
      <c r="G1804" s="3">
        <v>2.0</v>
      </c>
      <c r="H1804" s="5">
        <v>77.59</v>
      </c>
      <c r="I1804" s="3" t="s">
        <v>53</v>
      </c>
      <c r="J1804" s="3">
        <f>IFERROR(__xludf.DUMMYFUNCTION("COUNTA(SPLIT(I1804,"",""))"),2.0)</f>
        <v>2</v>
      </c>
      <c r="K1804" s="3">
        <f>IFERROR(__xludf.DUMMYFUNCTION("IF(REGEXMATCH(I1804,""(?i)literary society""),1,0)"),1.0)</f>
        <v>1</v>
      </c>
      <c r="L1804" s="3">
        <f>IFERROR(__xludf.DUMMYFUNCTION("IF(REGEXMATCH(I1804,""(?i)robotics""),1,0)"),0.0)</f>
        <v>0</v>
      </c>
      <c r="M1804" s="3">
        <f>IFERROR(__xludf.DUMMYFUNCTION("IF(REGEXMATCH(I1804,""(?i)coding club""),1,0)"),1.0)</f>
        <v>1</v>
      </c>
      <c r="N1804" s="3">
        <f>IFERROR(__xludf.DUMMYFUNCTION("IF(REGEXMATCH(I1804,""(?i)entrepreneurship cell""),1,0)"),0.0)</f>
        <v>0</v>
      </c>
      <c r="O1804" s="3">
        <f>IFERROR(__xludf.DUMMYFUNCTION("IF(REGEXMATCH(I1804,""(?i)cultural club""),1,0)"),0.0)</f>
        <v>0</v>
      </c>
      <c r="P1804" s="3">
        <f>IFERROR(__xludf.DUMMYFUNCTION("IF(REGEXMATCH(I1804,""(?i)sports club""),1,0)"),0.0)</f>
        <v>0</v>
      </c>
      <c r="Q1804" s="3" t="s">
        <v>2042</v>
      </c>
      <c r="R1804" s="3">
        <f>IFERROR(__xludf.DUMMYFUNCTION("COUNTA(SPLIT(Q1804,"",""))"),5.0)</f>
        <v>5</v>
      </c>
      <c r="S1804" s="3">
        <f>IFERROR(__xludf.DUMMYFUNCTION("IF(REGEXMATCH(Q1804,""(?i)c\+\+""),1,0)"),0.0)</f>
        <v>0</v>
      </c>
      <c r="T1804" s="3">
        <f>IFERROR(__xludf.DUMMYFUNCTION("IF(REGEXMATCH(Q1804,""(?i)machine learning""),1,0)"),1.0)</f>
        <v>1</v>
      </c>
      <c r="U1804" s="3">
        <f>IFERROR(__xludf.DUMMYFUNCTION("IF(REGEXMATCH(Q1804,""(?i)python""),1,0)"),1.0)</f>
        <v>1</v>
      </c>
      <c r="V1804" s="3">
        <f>IFERROR(__xludf.DUMMYFUNCTION("IF(REGEXMATCH(Q1804,""(?i)java""),1,0)"),1.0)</f>
        <v>1</v>
      </c>
      <c r="W1804" s="3">
        <f>IFERROR(__xludf.DUMMYFUNCTION("IF(REGEXMATCH(Q1804,""(?i)sql""),1,0)"),1.0)</f>
        <v>1</v>
      </c>
      <c r="X1804" s="3">
        <f>IFERROR(__xludf.DUMMYFUNCTION("IF(REGEXMATCH(Q1804,""(?i)web development""),1,0)"),1.0)</f>
        <v>1</v>
      </c>
      <c r="Y1804" s="3">
        <f>IFERROR(__xludf.DUMMYFUNCTION("IF(REGEXMATCH(Q1804,""(?i)data science""),1,0)"),0.0)</f>
        <v>0</v>
      </c>
      <c r="Z1804" s="3" t="s">
        <v>45</v>
      </c>
      <c r="AA1804" s="3" t="s">
        <v>72</v>
      </c>
      <c r="AB1804" s="3" t="s">
        <v>66</v>
      </c>
      <c r="AC1804" s="3" t="s">
        <v>67</v>
      </c>
      <c r="AD1804" s="3">
        <v>10.59</v>
      </c>
      <c r="AE1804" s="3" t="s">
        <v>72</v>
      </c>
      <c r="AF1804" s="3">
        <v>8.05</v>
      </c>
      <c r="AG1804" s="3">
        <v>6.85</v>
      </c>
      <c r="AH1804" s="3">
        <v>6.6</v>
      </c>
      <c r="AI1804" s="3">
        <v>6.97</v>
      </c>
      <c r="AJ1804" s="3">
        <v>6.86</v>
      </c>
      <c r="AK1804" s="3">
        <v>5.45</v>
      </c>
      <c r="AL1804" s="3">
        <v>8.08</v>
      </c>
      <c r="AM1804" s="3">
        <v>6.77</v>
      </c>
    </row>
    <row r="1805">
      <c r="A1805" s="3" t="s">
        <v>3536</v>
      </c>
      <c r="B1805" s="3" t="s">
        <v>3537</v>
      </c>
      <c r="C1805" s="4">
        <v>19.0</v>
      </c>
      <c r="D1805" s="3" t="s">
        <v>58</v>
      </c>
      <c r="E1805" s="3" t="s">
        <v>70</v>
      </c>
      <c r="F1805" s="5">
        <v>7.06</v>
      </c>
      <c r="G1805" s="3">
        <v>0.0</v>
      </c>
      <c r="H1805" s="5">
        <v>92.06</v>
      </c>
      <c r="I1805" s="3" t="s">
        <v>13</v>
      </c>
      <c r="J1805" s="3">
        <f>IFERROR(__xludf.DUMMYFUNCTION("COUNTA(SPLIT(I1805,"",""))"),1.0)</f>
        <v>1</v>
      </c>
      <c r="K1805" s="3">
        <f>IFERROR(__xludf.DUMMYFUNCTION("IF(REGEXMATCH(I1805,""(?i)literary society""),1,0)"),0.0)</f>
        <v>0</v>
      </c>
      <c r="L1805" s="3">
        <f>IFERROR(__xludf.DUMMYFUNCTION("IF(REGEXMATCH(I1805,""(?i)robotics""),1,0)"),0.0)</f>
        <v>0</v>
      </c>
      <c r="M1805" s="3">
        <f>IFERROR(__xludf.DUMMYFUNCTION("IF(REGEXMATCH(I1805,""(?i)coding club""),1,0)"),0.0)</f>
        <v>0</v>
      </c>
      <c r="N1805" s="3">
        <f>IFERROR(__xludf.DUMMYFUNCTION("IF(REGEXMATCH(I1805,""(?i)entrepreneurship cell""),1,0)"),1.0)</f>
        <v>1</v>
      </c>
      <c r="O1805" s="3">
        <f>IFERROR(__xludf.DUMMYFUNCTION("IF(REGEXMATCH(I1805,""(?i)cultural club""),1,0)"),0.0)</f>
        <v>0</v>
      </c>
      <c r="P1805" s="3">
        <f>IFERROR(__xludf.DUMMYFUNCTION("IF(REGEXMATCH(I1805,""(?i)sports club""),1,0)"),0.0)</f>
        <v>0</v>
      </c>
      <c r="Q1805" s="3" t="s">
        <v>3538</v>
      </c>
      <c r="R1805" s="3">
        <f>IFERROR(__xludf.DUMMYFUNCTION("COUNTA(SPLIT(Q1805,"",""))"),4.0)</f>
        <v>4</v>
      </c>
      <c r="S1805" s="3">
        <f>IFERROR(__xludf.DUMMYFUNCTION("IF(REGEXMATCH(Q1805,""(?i)c\+\+""),1,0)"),0.0)</f>
        <v>0</v>
      </c>
      <c r="T1805" s="3">
        <f>IFERROR(__xludf.DUMMYFUNCTION("IF(REGEXMATCH(Q1805,""(?i)machine learning""),1,0)"),1.0)</f>
        <v>1</v>
      </c>
      <c r="U1805" s="3">
        <f>IFERROR(__xludf.DUMMYFUNCTION("IF(REGEXMATCH(Q1805,""(?i)python""),1,0)"),1.0)</f>
        <v>1</v>
      </c>
      <c r="V1805" s="3">
        <f>IFERROR(__xludf.DUMMYFUNCTION("IF(REGEXMATCH(Q1805,""(?i)java""),1,0)"),1.0)</f>
        <v>1</v>
      </c>
      <c r="W1805" s="3">
        <f>IFERROR(__xludf.DUMMYFUNCTION("IF(REGEXMATCH(Q1805,""(?i)sql""),1,0)"),0.0)</f>
        <v>0</v>
      </c>
      <c r="X1805" s="3">
        <f>IFERROR(__xludf.DUMMYFUNCTION("IF(REGEXMATCH(Q1805,""(?i)web development""),1,0)"),1.0)</f>
        <v>1</v>
      </c>
      <c r="Y1805" s="3">
        <f>IFERROR(__xludf.DUMMYFUNCTION("IF(REGEXMATCH(Q1805,""(?i)data science""),1,0)"),0.0)</f>
        <v>0</v>
      </c>
      <c r="Z1805" s="3" t="s">
        <v>55</v>
      </c>
      <c r="AA1805" s="3" t="s">
        <v>48</v>
      </c>
      <c r="AB1805" s="3" t="s">
        <v>47</v>
      </c>
      <c r="AC1805" s="3" t="s">
        <v>48</v>
      </c>
      <c r="AD1805" s="3">
        <v>0.0</v>
      </c>
      <c r="AE1805" s="3" t="s">
        <v>49</v>
      </c>
      <c r="AF1805" s="3">
        <v>9.12</v>
      </c>
      <c r="AG1805" s="3">
        <v>6.77</v>
      </c>
      <c r="AH1805" s="3">
        <v>4.0</v>
      </c>
      <c r="AI1805" s="3">
        <v>8.46</v>
      </c>
      <c r="AJ1805" s="3">
        <v>7.5</v>
      </c>
      <c r="AK1805" s="3">
        <v>7.66</v>
      </c>
      <c r="AL1805" s="3">
        <v>6.0</v>
      </c>
      <c r="AM1805" s="3">
        <v>6.96</v>
      </c>
    </row>
    <row r="1806">
      <c r="A1806" s="3" t="s">
        <v>3539</v>
      </c>
      <c r="B1806" s="3" t="s">
        <v>470</v>
      </c>
      <c r="C1806" s="4">
        <v>23.0</v>
      </c>
      <c r="D1806" s="3" t="s">
        <v>41</v>
      </c>
      <c r="E1806" s="3" t="s">
        <v>42</v>
      </c>
      <c r="F1806" s="5">
        <v>6.74</v>
      </c>
      <c r="G1806" s="3">
        <v>0.0</v>
      </c>
      <c r="H1806" s="5">
        <v>94.48</v>
      </c>
      <c r="I1806" s="3" t="s">
        <v>232</v>
      </c>
      <c r="J1806" s="3">
        <f>IFERROR(__xludf.DUMMYFUNCTION("COUNTA(SPLIT(I1806,"",""))"),3.0)</f>
        <v>3</v>
      </c>
      <c r="K1806" s="3">
        <f>IFERROR(__xludf.DUMMYFUNCTION("IF(REGEXMATCH(I1806,""(?i)literary society""),1,0)"),1.0)</f>
        <v>1</v>
      </c>
      <c r="L1806" s="3">
        <f>IFERROR(__xludf.DUMMYFUNCTION("IF(REGEXMATCH(I1806,""(?i)robotics""),1,0)"),1.0)</f>
        <v>1</v>
      </c>
      <c r="M1806" s="3">
        <f>IFERROR(__xludf.DUMMYFUNCTION("IF(REGEXMATCH(I1806,""(?i)coding club""),1,0)"),0.0)</f>
        <v>0</v>
      </c>
      <c r="N1806" s="3">
        <f>IFERROR(__xludf.DUMMYFUNCTION("IF(REGEXMATCH(I1806,""(?i)entrepreneurship cell""),1,0)"),0.0)</f>
        <v>0</v>
      </c>
      <c r="O1806" s="3">
        <f>IFERROR(__xludf.DUMMYFUNCTION("IF(REGEXMATCH(I1806,""(?i)cultural club""),1,0)"),1.0)</f>
        <v>1</v>
      </c>
      <c r="P1806" s="3">
        <f>IFERROR(__xludf.DUMMYFUNCTION("IF(REGEXMATCH(I1806,""(?i)sports club""),1,0)"),0.0)</f>
        <v>0</v>
      </c>
      <c r="Q1806" s="3" t="s">
        <v>395</v>
      </c>
      <c r="R1806" s="3">
        <f>IFERROR(__xludf.DUMMYFUNCTION("COUNTA(SPLIT(Q1806,"",""))"),2.0)</f>
        <v>2</v>
      </c>
      <c r="S1806" s="3">
        <f>IFERROR(__xludf.DUMMYFUNCTION("IF(REGEXMATCH(Q1806,""(?i)c\+\+""),1,0)"),1.0)</f>
        <v>1</v>
      </c>
      <c r="T1806" s="3">
        <f>IFERROR(__xludf.DUMMYFUNCTION("IF(REGEXMATCH(Q1806,""(?i)machine learning""),1,0)"),0.0)</f>
        <v>0</v>
      </c>
      <c r="U1806" s="3">
        <f>IFERROR(__xludf.DUMMYFUNCTION("IF(REGEXMATCH(Q1806,""(?i)python""),1,0)"),0.0)</f>
        <v>0</v>
      </c>
      <c r="V1806" s="3">
        <f>IFERROR(__xludf.DUMMYFUNCTION("IF(REGEXMATCH(Q1806,""(?i)java""),1,0)"),0.0)</f>
        <v>0</v>
      </c>
      <c r="W1806" s="3">
        <f>IFERROR(__xludf.DUMMYFUNCTION("IF(REGEXMATCH(Q1806,""(?i)sql""),1,0)"),0.0)</f>
        <v>0</v>
      </c>
      <c r="X1806" s="3">
        <f>IFERROR(__xludf.DUMMYFUNCTION("IF(REGEXMATCH(Q1806,""(?i)web development""),1,0)"),0.0)</f>
        <v>0</v>
      </c>
      <c r="Y1806" s="3">
        <f>IFERROR(__xludf.DUMMYFUNCTION("IF(REGEXMATCH(Q1806,""(?i)data science""),1,0)"),1.0)</f>
        <v>1</v>
      </c>
      <c r="Z1806" s="3" t="s">
        <v>45</v>
      </c>
      <c r="AA1806" s="3" t="s">
        <v>72</v>
      </c>
      <c r="AB1806" s="3" t="s">
        <v>66</v>
      </c>
      <c r="AC1806" s="3" t="s">
        <v>85</v>
      </c>
      <c r="AD1806" s="3">
        <v>10.21</v>
      </c>
      <c r="AE1806" s="3" t="s">
        <v>75</v>
      </c>
      <c r="AF1806" s="3">
        <v>6.77</v>
      </c>
      <c r="AG1806" s="3">
        <v>6.82</v>
      </c>
      <c r="AH1806" s="3">
        <v>6.52</v>
      </c>
      <c r="AI1806" s="3">
        <v>7.69</v>
      </c>
      <c r="AJ1806" s="3">
        <v>6.37</v>
      </c>
      <c r="AK1806" s="3">
        <v>6.64</v>
      </c>
      <c r="AL1806" s="3">
        <v>5.74</v>
      </c>
      <c r="AM1806" s="3">
        <v>7.38</v>
      </c>
    </row>
    <row r="1807">
      <c r="A1807" s="3" t="s">
        <v>3540</v>
      </c>
      <c r="B1807" s="3" t="s">
        <v>3541</v>
      </c>
      <c r="C1807" s="4">
        <v>23.0</v>
      </c>
      <c r="D1807" s="3" t="s">
        <v>41</v>
      </c>
      <c r="E1807" s="3" t="s">
        <v>92</v>
      </c>
      <c r="F1807" s="5">
        <v>6.55</v>
      </c>
      <c r="G1807" s="3">
        <v>2.0</v>
      </c>
      <c r="H1807" s="5">
        <v>86.27</v>
      </c>
      <c r="I1807" s="3" t="s">
        <v>515</v>
      </c>
      <c r="J1807" s="3">
        <f>IFERROR(__xludf.DUMMYFUNCTION("COUNTA(SPLIT(I1807,"",""))"),3.0)</f>
        <v>3</v>
      </c>
      <c r="K1807" s="3">
        <f>IFERROR(__xludf.DUMMYFUNCTION("IF(REGEXMATCH(I1807,""(?i)literary society""),1,0)"),0.0)</f>
        <v>0</v>
      </c>
      <c r="L1807" s="3">
        <f>IFERROR(__xludf.DUMMYFUNCTION("IF(REGEXMATCH(I1807,""(?i)robotics""),1,0)"),1.0)</f>
        <v>1</v>
      </c>
      <c r="M1807" s="3">
        <f>IFERROR(__xludf.DUMMYFUNCTION("IF(REGEXMATCH(I1807,""(?i)coding club""),1,0)"),1.0)</f>
        <v>1</v>
      </c>
      <c r="N1807" s="3">
        <f>IFERROR(__xludf.DUMMYFUNCTION("IF(REGEXMATCH(I1807,""(?i)entrepreneurship cell""),1,0)"),1.0)</f>
        <v>1</v>
      </c>
      <c r="O1807" s="3">
        <f>IFERROR(__xludf.DUMMYFUNCTION("IF(REGEXMATCH(I1807,""(?i)cultural club""),1,0)"),0.0)</f>
        <v>0</v>
      </c>
      <c r="P1807" s="3">
        <f>IFERROR(__xludf.DUMMYFUNCTION("IF(REGEXMATCH(I1807,""(?i)sports club""),1,0)"),0.0)</f>
        <v>0</v>
      </c>
      <c r="Q1807" s="3" t="s">
        <v>1590</v>
      </c>
      <c r="R1807" s="3">
        <f>IFERROR(__xludf.DUMMYFUNCTION("COUNTA(SPLIT(Q1807,"",""))"),4.0)</f>
        <v>4</v>
      </c>
      <c r="S1807" s="3">
        <f>IFERROR(__xludf.DUMMYFUNCTION("IF(REGEXMATCH(Q1807,""(?i)c\+\+""),1,0)"),1.0)</f>
        <v>1</v>
      </c>
      <c r="T1807" s="3">
        <f>IFERROR(__xludf.DUMMYFUNCTION("IF(REGEXMATCH(Q1807,""(?i)machine learning""),1,0)"),1.0)</f>
        <v>1</v>
      </c>
      <c r="U1807" s="3">
        <f>IFERROR(__xludf.DUMMYFUNCTION("IF(REGEXMATCH(Q1807,""(?i)python""),1,0)"),0.0)</f>
        <v>0</v>
      </c>
      <c r="V1807" s="3">
        <f>IFERROR(__xludf.DUMMYFUNCTION("IF(REGEXMATCH(Q1807,""(?i)java""),1,0)"),1.0)</f>
        <v>1</v>
      </c>
      <c r="W1807" s="3">
        <f>IFERROR(__xludf.DUMMYFUNCTION("IF(REGEXMATCH(Q1807,""(?i)sql""),1,0)"),0.0)</f>
        <v>0</v>
      </c>
      <c r="X1807" s="3">
        <f>IFERROR(__xludf.DUMMYFUNCTION("IF(REGEXMATCH(Q1807,""(?i)web development""),1,0)"),0.0)</f>
        <v>0</v>
      </c>
      <c r="Y1807" s="3">
        <f>IFERROR(__xludf.DUMMYFUNCTION("IF(REGEXMATCH(Q1807,""(?i)data science""),1,0)"),1.0)</f>
        <v>1</v>
      </c>
      <c r="Z1807" s="3" t="s">
        <v>45</v>
      </c>
      <c r="AA1807" s="3" t="s">
        <v>98</v>
      </c>
      <c r="AB1807" s="3" t="s">
        <v>47</v>
      </c>
      <c r="AC1807" s="3" t="s">
        <v>48</v>
      </c>
      <c r="AD1807" s="3">
        <v>0.0</v>
      </c>
      <c r="AE1807" s="3" t="s">
        <v>49</v>
      </c>
      <c r="AF1807" s="3">
        <v>5.35</v>
      </c>
      <c r="AG1807" s="3">
        <v>6.95</v>
      </c>
      <c r="AH1807" s="3">
        <v>6.84</v>
      </c>
      <c r="AI1807" s="3">
        <v>8.06</v>
      </c>
      <c r="AJ1807" s="3">
        <v>4.77</v>
      </c>
      <c r="AK1807" s="3">
        <v>7.24</v>
      </c>
      <c r="AL1807" s="3">
        <v>5.84</v>
      </c>
      <c r="AM1807" s="3">
        <v>7.32</v>
      </c>
    </row>
    <row r="1808">
      <c r="A1808" s="3" t="s">
        <v>3542</v>
      </c>
      <c r="B1808" s="3" t="s">
        <v>91</v>
      </c>
      <c r="C1808" s="4">
        <v>18.0</v>
      </c>
      <c r="D1808" s="3" t="s">
        <v>41</v>
      </c>
      <c r="E1808" s="3" t="s">
        <v>82</v>
      </c>
      <c r="F1808" s="5">
        <v>6.88</v>
      </c>
      <c r="G1808" s="3">
        <v>2.0</v>
      </c>
      <c r="H1808" s="5">
        <v>69.71</v>
      </c>
      <c r="I1808" s="3" t="s">
        <v>10</v>
      </c>
      <c r="J1808" s="3">
        <f>IFERROR(__xludf.DUMMYFUNCTION("COUNTA(SPLIT(I1808,"",""))"),1.0)</f>
        <v>1</v>
      </c>
      <c r="K1808" s="3">
        <f>IFERROR(__xludf.DUMMYFUNCTION("IF(REGEXMATCH(I1808,""(?i)literary society""),1,0)"),1.0)</f>
        <v>1</v>
      </c>
      <c r="L1808" s="3">
        <f>IFERROR(__xludf.DUMMYFUNCTION("IF(REGEXMATCH(I1808,""(?i)robotics""),1,0)"),0.0)</f>
        <v>0</v>
      </c>
      <c r="M1808" s="3">
        <f>IFERROR(__xludf.DUMMYFUNCTION("IF(REGEXMATCH(I1808,""(?i)coding club""),1,0)"),0.0)</f>
        <v>0</v>
      </c>
      <c r="N1808" s="3">
        <f>IFERROR(__xludf.DUMMYFUNCTION("IF(REGEXMATCH(I1808,""(?i)entrepreneurship cell""),1,0)"),0.0)</f>
        <v>0</v>
      </c>
      <c r="O1808" s="3">
        <f>IFERROR(__xludf.DUMMYFUNCTION("IF(REGEXMATCH(I1808,""(?i)cultural club""),1,0)"),0.0)</f>
        <v>0</v>
      </c>
      <c r="P1808" s="3">
        <f>IFERROR(__xludf.DUMMYFUNCTION("IF(REGEXMATCH(I1808,""(?i)sports club""),1,0)"),0.0)</f>
        <v>0</v>
      </c>
      <c r="Q1808" s="3" t="s">
        <v>3543</v>
      </c>
      <c r="R1808" s="3">
        <f>IFERROR(__xludf.DUMMYFUNCTION("COUNTA(SPLIT(Q1808,"",""))"),4.0)</f>
        <v>4</v>
      </c>
      <c r="S1808" s="3">
        <f>IFERROR(__xludf.DUMMYFUNCTION("IF(REGEXMATCH(Q1808,""(?i)c\+\+""),1,0)"),1.0)</f>
        <v>1</v>
      </c>
      <c r="T1808" s="3">
        <f>IFERROR(__xludf.DUMMYFUNCTION("IF(REGEXMATCH(Q1808,""(?i)machine learning""),1,0)"),0.0)</f>
        <v>0</v>
      </c>
      <c r="U1808" s="3">
        <f>IFERROR(__xludf.DUMMYFUNCTION("IF(REGEXMATCH(Q1808,""(?i)python""),1,0)"),1.0)</f>
        <v>1</v>
      </c>
      <c r="V1808" s="3">
        <f>IFERROR(__xludf.DUMMYFUNCTION("IF(REGEXMATCH(Q1808,""(?i)java""),1,0)"),1.0)</f>
        <v>1</v>
      </c>
      <c r="W1808" s="3">
        <f>IFERROR(__xludf.DUMMYFUNCTION("IF(REGEXMATCH(Q1808,""(?i)sql""),1,0)"),1.0)</f>
        <v>1</v>
      </c>
      <c r="X1808" s="3">
        <f>IFERROR(__xludf.DUMMYFUNCTION("IF(REGEXMATCH(Q1808,""(?i)web development""),1,0)"),0.0)</f>
        <v>0</v>
      </c>
      <c r="Y1808" s="3">
        <f>IFERROR(__xludf.DUMMYFUNCTION("IF(REGEXMATCH(Q1808,""(?i)data science""),1,0)"),0.0)</f>
        <v>0</v>
      </c>
      <c r="Z1808" s="3" t="s">
        <v>55</v>
      </c>
      <c r="AA1808" s="3" t="s">
        <v>48</v>
      </c>
      <c r="AB1808" s="3" t="s">
        <v>66</v>
      </c>
      <c r="AC1808" s="3" t="s">
        <v>61</v>
      </c>
      <c r="AD1808" s="3">
        <v>8.5</v>
      </c>
      <c r="AE1808" s="3" t="s">
        <v>72</v>
      </c>
      <c r="AF1808" s="3">
        <v>6.4</v>
      </c>
      <c r="AG1808" s="3">
        <v>7.68</v>
      </c>
      <c r="AH1808" s="3">
        <v>7.7</v>
      </c>
      <c r="AI1808" s="3">
        <v>5.33</v>
      </c>
      <c r="AJ1808" s="3">
        <v>7.44</v>
      </c>
      <c r="AK1808" s="3">
        <v>6.93</v>
      </c>
      <c r="AL1808" s="3">
        <v>7.13</v>
      </c>
      <c r="AM1808" s="3">
        <v>6.39</v>
      </c>
    </row>
    <row r="1809">
      <c r="A1809" s="3" t="s">
        <v>3544</v>
      </c>
      <c r="B1809" s="3" t="s">
        <v>930</v>
      </c>
      <c r="C1809" s="4">
        <v>19.0</v>
      </c>
      <c r="D1809" s="3" t="s">
        <v>58</v>
      </c>
      <c r="E1809" s="3" t="s">
        <v>92</v>
      </c>
      <c r="F1809" s="5">
        <v>6.89</v>
      </c>
      <c r="G1809" s="3">
        <v>1.0</v>
      </c>
      <c r="H1809" s="5">
        <v>60.43</v>
      </c>
      <c r="I1809" s="3" t="s">
        <v>266</v>
      </c>
      <c r="J1809" s="3">
        <f>IFERROR(__xludf.DUMMYFUNCTION("COUNTA(SPLIT(I1809,"",""))"),3.0)</f>
        <v>3</v>
      </c>
      <c r="K1809" s="3">
        <f>IFERROR(__xludf.DUMMYFUNCTION("IF(REGEXMATCH(I1809,""(?i)literary society""),1,0)"),0.0)</f>
        <v>0</v>
      </c>
      <c r="L1809" s="3">
        <f>IFERROR(__xludf.DUMMYFUNCTION("IF(REGEXMATCH(I1809,""(?i)robotics""),1,0)"),0.0)</f>
        <v>0</v>
      </c>
      <c r="M1809" s="3">
        <f>IFERROR(__xludf.DUMMYFUNCTION("IF(REGEXMATCH(I1809,""(?i)coding club""),1,0)"),0.0)</f>
        <v>0</v>
      </c>
      <c r="N1809" s="3">
        <f>IFERROR(__xludf.DUMMYFUNCTION("IF(REGEXMATCH(I1809,""(?i)entrepreneurship cell""),1,0)"),1.0)</f>
        <v>1</v>
      </c>
      <c r="O1809" s="3">
        <f>IFERROR(__xludf.DUMMYFUNCTION("IF(REGEXMATCH(I1809,""(?i)cultural club""),1,0)"),1.0)</f>
        <v>1</v>
      </c>
      <c r="P1809" s="3">
        <f>IFERROR(__xludf.DUMMYFUNCTION("IF(REGEXMATCH(I1809,""(?i)sports club""),1,0)"),1.0)</f>
        <v>1</v>
      </c>
      <c r="Q1809" s="3" t="s">
        <v>131</v>
      </c>
      <c r="R1809" s="3">
        <f>IFERROR(__xludf.DUMMYFUNCTION("COUNTA(SPLIT(Q1809,"",""))"),3.0)</f>
        <v>3</v>
      </c>
      <c r="S1809" s="3">
        <f>IFERROR(__xludf.DUMMYFUNCTION("IF(REGEXMATCH(Q1809,""(?i)c\+\+""),1,0)"),0.0)</f>
        <v>0</v>
      </c>
      <c r="T1809" s="3">
        <f>IFERROR(__xludf.DUMMYFUNCTION("IF(REGEXMATCH(Q1809,""(?i)machine learning""),1,0)"),0.0)</f>
        <v>0</v>
      </c>
      <c r="U1809" s="3">
        <f>IFERROR(__xludf.DUMMYFUNCTION("IF(REGEXMATCH(Q1809,""(?i)python""),1,0)"),0.0)</f>
        <v>0</v>
      </c>
      <c r="V1809" s="3">
        <f>IFERROR(__xludf.DUMMYFUNCTION("IF(REGEXMATCH(Q1809,""(?i)java""),1,0)"),1.0)</f>
        <v>1</v>
      </c>
      <c r="W1809" s="3">
        <f>IFERROR(__xludf.DUMMYFUNCTION("IF(REGEXMATCH(Q1809,""(?i)sql""),1,0)"),1.0)</f>
        <v>1</v>
      </c>
      <c r="X1809" s="3">
        <f>IFERROR(__xludf.DUMMYFUNCTION("IF(REGEXMATCH(Q1809,""(?i)web development""),1,0)"),1.0)</f>
        <v>1</v>
      </c>
      <c r="Y1809" s="3">
        <f>IFERROR(__xludf.DUMMYFUNCTION("IF(REGEXMATCH(Q1809,""(?i)data science""),1,0)"),0.0)</f>
        <v>0</v>
      </c>
      <c r="Z1809" s="3" t="s">
        <v>45</v>
      </c>
      <c r="AA1809" s="3" t="s">
        <v>85</v>
      </c>
      <c r="AB1809" s="3" t="s">
        <v>47</v>
      </c>
      <c r="AC1809" s="3" t="s">
        <v>48</v>
      </c>
      <c r="AD1809" s="3">
        <v>0.0</v>
      </c>
      <c r="AE1809" s="3" t="s">
        <v>49</v>
      </c>
      <c r="AF1809" s="3">
        <v>6.37</v>
      </c>
      <c r="AG1809" s="3">
        <v>7.84</v>
      </c>
      <c r="AH1809" s="3">
        <v>6.12</v>
      </c>
      <c r="AI1809" s="3">
        <v>7.67</v>
      </c>
      <c r="AJ1809" s="3">
        <v>6.21</v>
      </c>
      <c r="AK1809" s="3">
        <v>5.8</v>
      </c>
      <c r="AL1809" s="3">
        <v>5.85</v>
      </c>
      <c r="AM1809" s="3">
        <v>9.26</v>
      </c>
    </row>
    <row r="1810">
      <c r="A1810" s="3" t="s">
        <v>3545</v>
      </c>
      <c r="B1810" s="3" t="s">
        <v>103</v>
      </c>
      <c r="C1810" s="4">
        <v>19.0</v>
      </c>
      <c r="D1810" s="3" t="s">
        <v>58</v>
      </c>
      <c r="E1810" s="3" t="s">
        <v>59</v>
      </c>
      <c r="F1810" s="5">
        <v>6.91</v>
      </c>
      <c r="G1810" s="3">
        <v>1.0</v>
      </c>
      <c r="H1810" s="5">
        <v>72.08</v>
      </c>
      <c r="I1810" s="3" t="s">
        <v>1041</v>
      </c>
      <c r="J1810" s="3">
        <f>IFERROR(__xludf.DUMMYFUNCTION("COUNTA(SPLIT(I1810,"",""))"),3.0)</f>
        <v>3</v>
      </c>
      <c r="K1810" s="3">
        <f>IFERROR(__xludf.DUMMYFUNCTION("IF(REGEXMATCH(I1810,""(?i)literary society""),1,0)"),0.0)</f>
        <v>0</v>
      </c>
      <c r="L1810" s="3">
        <f>IFERROR(__xludf.DUMMYFUNCTION("IF(REGEXMATCH(I1810,""(?i)robotics""),1,0)"),0.0)</f>
        <v>0</v>
      </c>
      <c r="M1810" s="3">
        <f>IFERROR(__xludf.DUMMYFUNCTION("IF(REGEXMATCH(I1810,""(?i)coding club""),1,0)"),1.0)</f>
        <v>1</v>
      </c>
      <c r="N1810" s="3">
        <f>IFERROR(__xludf.DUMMYFUNCTION("IF(REGEXMATCH(I1810,""(?i)entrepreneurship cell""),1,0)"),0.0)</f>
        <v>0</v>
      </c>
      <c r="O1810" s="3">
        <f>IFERROR(__xludf.DUMMYFUNCTION("IF(REGEXMATCH(I1810,""(?i)cultural club""),1,0)"),1.0)</f>
        <v>1</v>
      </c>
      <c r="P1810" s="3">
        <f>IFERROR(__xludf.DUMMYFUNCTION("IF(REGEXMATCH(I1810,""(?i)sports club""),1,0)"),1.0)</f>
        <v>1</v>
      </c>
      <c r="Q1810" s="3" t="s">
        <v>1042</v>
      </c>
      <c r="R1810" s="3">
        <f>IFERROR(__xludf.DUMMYFUNCTION("COUNTA(SPLIT(Q1810,"",""))"),3.0)</f>
        <v>3</v>
      </c>
      <c r="S1810" s="3">
        <f>IFERROR(__xludf.DUMMYFUNCTION("IF(REGEXMATCH(Q1810,""(?i)c\+\+""),1,0)"),1.0)</f>
        <v>1</v>
      </c>
      <c r="T1810" s="3">
        <f>IFERROR(__xludf.DUMMYFUNCTION("IF(REGEXMATCH(Q1810,""(?i)machine learning""),1,0)"),0.0)</f>
        <v>0</v>
      </c>
      <c r="U1810" s="3">
        <f>IFERROR(__xludf.DUMMYFUNCTION("IF(REGEXMATCH(Q1810,""(?i)python""),1,0)"),0.0)</f>
        <v>0</v>
      </c>
      <c r="V1810" s="3">
        <f>IFERROR(__xludf.DUMMYFUNCTION("IF(REGEXMATCH(Q1810,""(?i)java""),1,0)"),0.0)</f>
        <v>0</v>
      </c>
      <c r="W1810" s="3">
        <f>IFERROR(__xludf.DUMMYFUNCTION("IF(REGEXMATCH(Q1810,""(?i)sql""),1,0)"),0.0)</f>
        <v>0</v>
      </c>
      <c r="X1810" s="3">
        <f>IFERROR(__xludf.DUMMYFUNCTION("IF(REGEXMATCH(Q1810,""(?i)web development""),1,0)"),1.0)</f>
        <v>1</v>
      </c>
      <c r="Y1810" s="3">
        <f>IFERROR(__xludf.DUMMYFUNCTION("IF(REGEXMATCH(Q1810,""(?i)data science""),1,0)"),1.0)</f>
        <v>1</v>
      </c>
      <c r="Z1810" s="3" t="s">
        <v>55</v>
      </c>
      <c r="AA1810" s="3" t="s">
        <v>48</v>
      </c>
      <c r="AB1810" s="3" t="s">
        <v>66</v>
      </c>
      <c r="AC1810" s="3" t="s">
        <v>98</v>
      </c>
      <c r="AD1810" s="3">
        <v>10.34</v>
      </c>
      <c r="AE1810" s="3" t="s">
        <v>72</v>
      </c>
      <c r="AF1810" s="3">
        <v>5.75</v>
      </c>
      <c r="AG1810" s="3">
        <v>7.47</v>
      </c>
      <c r="AH1810" s="3">
        <v>7.89</v>
      </c>
      <c r="AI1810" s="3">
        <v>6.14</v>
      </c>
      <c r="AJ1810" s="3">
        <v>7.06</v>
      </c>
      <c r="AK1810" s="3">
        <v>7.32</v>
      </c>
      <c r="AL1810" s="3">
        <v>7.1</v>
      </c>
      <c r="AM1810" s="3">
        <v>6.54</v>
      </c>
    </row>
    <row r="1811">
      <c r="A1811" s="3" t="s">
        <v>3546</v>
      </c>
      <c r="B1811" s="3" t="s">
        <v>3547</v>
      </c>
      <c r="C1811" s="4">
        <v>23.0</v>
      </c>
      <c r="D1811" s="3" t="s">
        <v>58</v>
      </c>
      <c r="E1811" s="3" t="s">
        <v>92</v>
      </c>
      <c r="F1811" s="5">
        <v>7.13</v>
      </c>
      <c r="G1811" s="3">
        <v>1.0</v>
      </c>
      <c r="H1811" s="5">
        <v>98.33</v>
      </c>
      <c r="I1811" s="3" t="s">
        <v>13</v>
      </c>
      <c r="J1811" s="3">
        <f>IFERROR(__xludf.DUMMYFUNCTION("COUNTA(SPLIT(I1811,"",""))"),1.0)</f>
        <v>1</v>
      </c>
      <c r="K1811" s="3">
        <f>IFERROR(__xludf.DUMMYFUNCTION("IF(REGEXMATCH(I1811,""(?i)literary society""),1,0)"),0.0)</f>
        <v>0</v>
      </c>
      <c r="L1811" s="3">
        <f>IFERROR(__xludf.DUMMYFUNCTION("IF(REGEXMATCH(I1811,""(?i)robotics""),1,0)"),0.0)</f>
        <v>0</v>
      </c>
      <c r="M1811" s="3">
        <f>IFERROR(__xludf.DUMMYFUNCTION("IF(REGEXMATCH(I1811,""(?i)coding club""),1,0)"),0.0)</f>
        <v>0</v>
      </c>
      <c r="N1811" s="3">
        <f>IFERROR(__xludf.DUMMYFUNCTION("IF(REGEXMATCH(I1811,""(?i)entrepreneurship cell""),1,0)"),1.0)</f>
        <v>1</v>
      </c>
      <c r="O1811" s="3">
        <f>IFERROR(__xludf.DUMMYFUNCTION("IF(REGEXMATCH(I1811,""(?i)cultural club""),1,0)"),0.0)</f>
        <v>0</v>
      </c>
      <c r="P1811" s="3">
        <f>IFERROR(__xludf.DUMMYFUNCTION("IF(REGEXMATCH(I1811,""(?i)sports club""),1,0)"),0.0)</f>
        <v>0</v>
      </c>
      <c r="Q1811" s="3" t="s">
        <v>3548</v>
      </c>
      <c r="R1811" s="3">
        <f>IFERROR(__xludf.DUMMYFUNCTION("COUNTA(SPLIT(Q1811,"",""))"),4.0)</f>
        <v>4</v>
      </c>
      <c r="S1811" s="3">
        <f>IFERROR(__xludf.DUMMYFUNCTION("IF(REGEXMATCH(Q1811,""(?i)c\+\+""),1,0)"),1.0)</f>
        <v>1</v>
      </c>
      <c r="T1811" s="3">
        <f>IFERROR(__xludf.DUMMYFUNCTION("IF(REGEXMATCH(Q1811,""(?i)machine learning""),1,0)"),0.0)</f>
        <v>0</v>
      </c>
      <c r="U1811" s="3">
        <f>IFERROR(__xludf.DUMMYFUNCTION("IF(REGEXMATCH(Q1811,""(?i)python""),1,0)"),1.0)</f>
        <v>1</v>
      </c>
      <c r="V1811" s="3">
        <f>IFERROR(__xludf.DUMMYFUNCTION("IF(REGEXMATCH(Q1811,""(?i)java""),1,0)"),1.0)</f>
        <v>1</v>
      </c>
      <c r="W1811" s="3">
        <f>IFERROR(__xludf.DUMMYFUNCTION("IF(REGEXMATCH(Q1811,""(?i)sql""),1,0)"),0.0)</f>
        <v>0</v>
      </c>
      <c r="X1811" s="3">
        <f>IFERROR(__xludf.DUMMYFUNCTION("IF(REGEXMATCH(Q1811,""(?i)web development""),1,0)"),1.0)</f>
        <v>1</v>
      </c>
      <c r="Y1811" s="3">
        <f>IFERROR(__xludf.DUMMYFUNCTION("IF(REGEXMATCH(Q1811,""(?i)data science""),1,0)"),0.0)</f>
        <v>0</v>
      </c>
      <c r="Z1811" s="3" t="s">
        <v>45</v>
      </c>
      <c r="AA1811" s="3" t="s">
        <v>72</v>
      </c>
      <c r="AB1811" s="3" t="s">
        <v>66</v>
      </c>
      <c r="AC1811" s="3" t="s">
        <v>61</v>
      </c>
      <c r="AD1811" s="3">
        <v>4.55</v>
      </c>
      <c r="AE1811" s="3" t="s">
        <v>61</v>
      </c>
      <c r="AF1811" s="3">
        <v>8.44</v>
      </c>
      <c r="AG1811" s="3">
        <v>5.13</v>
      </c>
      <c r="AH1811" s="3">
        <v>8.52</v>
      </c>
      <c r="AI1811" s="3">
        <v>7.51</v>
      </c>
      <c r="AJ1811" s="3">
        <v>6.03</v>
      </c>
      <c r="AK1811" s="3">
        <v>7.02</v>
      </c>
      <c r="AL1811" s="3">
        <v>6.57</v>
      </c>
      <c r="AM1811" s="3">
        <v>7.81</v>
      </c>
    </row>
    <row r="1812">
      <c r="A1812" s="3" t="s">
        <v>3549</v>
      </c>
      <c r="B1812" s="3" t="s">
        <v>3550</v>
      </c>
      <c r="C1812" s="4">
        <v>19.0</v>
      </c>
      <c r="D1812" s="3" t="s">
        <v>58</v>
      </c>
      <c r="E1812" s="3" t="s">
        <v>82</v>
      </c>
      <c r="F1812" s="5">
        <v>7.31</v>
      </c>
      <c r="G1812" s="3">
        <v>0.0</v>
      </c>
      <c r="H1812" s="5">
        <v>60.23</v>
      </c>
      <c r="I1812" s="3" t="s">
        <v>12</v>
      </c>
      <c r="J1812" s="3">
        <f>IFERROR(__xludf.DUMMYFUNCTION("COUNTA(SPLIT(I1812,"",""))"),1.0)</f>
        <v>1</v>
      </c>
      <c r="K1812" s="3">
        <f>IFERROR(__xludf.DUMMYFUNCTION("IF(REGEXMATCH(I1812,""(?i)literary society""),1,0)"),0.0)</f>
        <v>0</v>
      </c>
      <c r="L1812" s="3">
        <f>IFERROR(__xludf.DUMMYFUNCTION("IF(REGEXMATCH(I1812,""(?i)robotics""),1,0)"),0.0)</f>
        <v>0</v>
      </c>
      <c r="M1812" s="3">
        <f>IFERROR(__xludf.DUMMYFUNCTION("IF(REGEXMATCH(I1812,""(?i)coding club""),1,0)"),1.0)</f>
        <v>1</v>
      </c>
      <c r="N1812" s="3">
        <f>IFERROR(__xludf.DUMMYFUNCTION("IF(REGEXMATCH(I1812,""(?i)entrepreneurship cell""),1,0)"),0.0)</f>
        <v>0</v>
      </c>
      <c r="O1812" s="3">
        <f>IFERROR(__xludf.DUMMYFUNCTION("IF(REGEXMATCH(I1812,""(?i)cultural club""),1,0)"),0.0)</f>
        <v>0</v>
      </c>
      <c r="P1812" s="3">
        <f>IFERROR(__xludf.DUMMYFUNCTION("IF(REGEXMATCH(I1812,""(?i)sports club""),1,0)"),0.0)</f>
        <v>0</v>
      </c>
      <c r="Q1812" s="3" t="s">
        <v>188</v>
      </c>
      <c r="R1812" s="3">
        <f>IFERROR(__xludf.DUMMYFUNCTION("COUNTA(SPLIT(Q1812,"",""))"),3.0)</f>
        <v>3</v>
      </c>
      <c r="S1812" s="3">
        <f>IFERROR(__xludf.DUMMYFUNCTION("IF(REGEXMATCH(Q1812,""(?i)c\+\+""),1,0)"),1.0)</f>
        <v>1</v>
      </c>
      <c r="T1812" s="3">
        <f>IFERROR(__xludf.DUMMYFUNCTION("IF(REGEXMATCH(Q1812,""(?i)machine learning""),1,0)"),0.0)</f>
        <v>0</v>
      </c>
      <c r="U1812" s="3">
        <f>IFERROR(__xludf.DUMMYFUNCTION("IF(REGEXMATCH(Q1812,""(?i)python""),1,0)"),1.0)</f>
        <v>1</v>
      </c>
      <c r="V1812" s="3">
        <f>IFERROR(__xludf.DUMMYFUNCTION("IF(REGEXMATCH(Q1812,""(?i)java""),1,0)"),0.0)</f>
        <v>0</v>
      </c>
      <c r="W1812" s="3">
        <f>IFERROR(__xludf.DUMMYFUNCTION("IF(REGEXMATCH(Q1812,""(?i)sql""),1,0)"),1.0)</f>
        <v>1</v>
      </c>
      <c r="X1812" s="3">
        <f>IFERROR(__xludf.DUMMYFUNCTION("IF(REGEXMATCH(Q1812,""(?i)web development""),1,0)"),0.0)</f>
        <v>0</v>
      </c>
      <c r="Y1812" s="3">
        <f>IFERROR(__xludf.DUMMYFUNCTION("IF(REGEXMATCH(Q1812,""(?i)data science""),1,0)"),0.0)</f>
        <v>0</v>
      </c>
      <c r="Z1812" s="3" t="s">
        <v>45</v>
      </c>
      <c r="AA1812" s="3" t="s">
        <v>46</v>
      </c>
      <c r="AB1812" s="3" t="s">
        <v>47</v>
      </c>
      <c r="AC1812" s="3" t="s">
        <v>48</v>
      </c>
      <c r="AD1812" s="3">
        <v>0.0</v>
      </c>
      <c r="AE1812" s="3" t="s">
        <v>49</v>
      </c>
      <c r="AF1812" s="3">
        <v>7.91</v>
      </c>
      <c r="AG1812" s="3">
        <v>7.52</v>
      </c>
      <c r="AH1812" s="3">
        <v>8.67</v>
      </c>
      <c r="AI1812" s="3">
        <v>6.21</v>
      </c>
      <c r="AJ1812" s="3">
        <v>7.98</v>
      </c>
      <c r="AK1812" s="3">
        <v>6.58</v>
      </c>
      <c r="AL1812" s="3">
        <v>7.19</v>
      </c>
      <c r="AM1812" s="3">
        <v>6.44</v>
      </c>
    </row>
    <row r="1813">
      <c r="A1813" s="3" t="s">
        <v>3551</v>
      </c>
      <c r="B1813" s="3" t="s">
        <v>91</v>
      </c>
      <c r="C1813" s="4">
        <v>20.0</v>
      </c>
      <c r="D1813" s="3" t="s">
        <v>41</v>
      </c>
      <c r="E1813" s="3" t="s">
        <v>92</v>
      </c>
      <c r="F1813" s="5">
        <v>7.03</v>
      </c>
      <c r="G1813" s="3">
        <v>0.0</v>
      </c>
      <c r="H1813" s="5">
        <v>64.16</v>
      </c>
      <c r="I1813" s="3" t="s">
        <v>191</v>
      </c>
      <c r="J1813" s="3">
        <f>IFERROR(__xludf.DUMMYFUNCTION("COUNTA(SPLIT(I1813,"",""))"),3.0)</f>
        <v>3</v>
      </c>
      <c r="K1813" s="3">
        <f>IFERROR(__xludf.DUMMYFUNCTION("IF(REGEXMATCH(I1813,""(?i)literary society""),1,0)"),0.0)</f>
        <v>0</v>
      </c>
      <c r="L1813" s="3">
        <f>IFERROR(__xludf.DUMMYFUNCTION("IF(REGEXMATCH(I1813,""(?i)robotics""),1,0)"),1.0)</f>
        <v>1</v>
      </c>
      <c r="M1813" s="3">
        <f>IFERROR(__xludf.DUMMYFUNCTION("IF(REGEXMATCH(I1813,""(?i)coding club""),1,0)"),1.0)</f>
        <v>1</v>
      </c>
      <c r="N1813" s="3">
        <f>IFERROR(__xludf.DUMMYFUNCTION("IF(REGEXMATCH(I1813,""(?i)entrepreneurship cell""),1,0)"),1.0)</f>
        <v>1</v>
      </c>
      <c r="O1813" s="3">
        <f>IFERROR(__xludf.DUMMYFUNCTION("IF(REGEXMATCH(I1813,""(?i)cultural club""),1,0)"),0.0)</f>
        <v>0</v>
      </c>
      <c r="P1813" s="3">
        <f>IFERROR(__xludf.DUMMYFUNCTION("IF(REGEXMATCH(I1813,""(?i)sports club""),1,0)"),0.0)</f>
        <v>0</v>
      </c>
      <c r="Q1813" s="3" t="s">
        <v>2405</v>
      </c>
      <c r="R1813" s="3">
        <f>IFERROR(__xludf.DUMMYFUNCTION("COUNTA(SPLIT(Q1813,"",""))"),3.0)</f>
        <v>3</v>
      </c>
      <c r="S1813" s="3">
        <f>IFERROR(__xludf.DUMMYFUNCTION("IF(REGEXMATCH(Q1813,""(?i)c\+\+""),1,0)"),1.0)</f>
        <v>1</v>
      </c>
      <c r="T1813" s="3">
        <f>IFERROR(__xludf.DUMMYFUNCTION("IF(REGEXMATCH(Q1813,""(?i)machine learning""),1,0)"),1.0)</f>
        <v>1</v>
      </c>
      <c r="U1813" s="3">
        <f>IFERROR(__xludf.DUMMYFUNCTION("IF(REGEXMATCH(Q1813,""(?i)python""),1,0)"),0.0)</f>
        <v>0</v>
      </c>
      <c r="V1813" s="3">
        <f>IFERROR(__xludf.DUMMYFUNCTION("IF(REGEXMATCH(Q1813,""(?i)java""),1,0)"),0.0)</f>
        <v>0</v>
      </c>
      <c r="W1813" s="3">
        <f>IFERROR(__xludf.DUMMYFUNCTION("IF(REGEXMATCH(Q1813,""(?i)sql""),1,0)"),0.0)</f>
        <v>0</v>
      </c>
      <c r="X1813" s="3">
        <f>IFERROR(__xludf.DUMMYFUNCTION("IF(REGEXMATCH(Q1813,""(?i)web development""),1,0)"),0.0)</f>
        <v>0</v>
      </c>
      <c r="Y1813" s="3">
        <f>IFERROR(__xludf.DUMMYFUNCTION("IF(REGEXMATCH(Q1813,""(?i)data science""),1,0)"),1.0)</f>
        <v>1</v>
      </c>
      <c r="Z1813" s="3" t="s">
        <v>45</v>
      </c>
      <c r="AA1813" s="3" t="s">
        <v>98</v>
      </c>
      <c r="AB1813" s="3" t="s">
        <v>66</v>
      </c>
      <c r="AC1813" s="3" t="s">
        <v>61</v>
      </c>
      <c r="AD1813" s="3">
        <v>16.6</v>
      </c>
      <c r="AE1813" s="3" t="s">
        <v>61</v>
      </c>
      <c r="AF1813" s="3">
        <v>5.59</v>
      </c>
      <c r="AG1813" s="3">
        <v>6.22</v>
      </c>
      <c r="AH1813" s="3">
        <v>5.89</v>
      </c>
      <c r="AI1813" s="3">
        <v>8.75</v>
      </c>
      <c r="AJ1813" s="3">
        <v>7.94</v>
      </c>
      <c r="AK1813" s="3">
        <v>8.27</v>
      </c>
      <c r="AL1813" s="3">
        <v>7.72</v>
      </c>
      <c r="AM1813" s="3">
        <v>5.87</v>
      </c>
    </row>
    <row r="1814">
      <c r="A1814" s="3" t="s">
        <v>3552</v>
      </c>
      <c r="B1814" s="3" t="s">
        <v>57</v>
      </c>
      <c r="C1814" s="4">
        <v>19.0</v>
      </c>
      <c r="D1814" s="3" t="s">
        <v>58</v>
      </c>
      <c r="E1814" s="3" t="s">
        <v>70</v>
      </c>
      <c r="F1814" s="5">
        <v>6.52</v>
      </c>
      <c r="G1814" s="3">
        <v>0.0</v>
      </c>
      <c r="H1814" s="5">
        <v>79.57</v>
      </c>
      <c r="I1814" s="3" t="s">
        <v>10</v>
      </c>
      <c r="J1814" s="3">
        <f>IFERROR(__xludf.DUMMYFUNCTION("COUNTA(SPLIT(I1814,"",""))"),1.0)</f>
        <v>1</v>
      </c>
      <c r="K1814" s="3">
        <f>IFERROR(__xludf.DUMMYFUNCTION("IF(REGEXMATCH(I1814,""(?i)literary society""),1,0)"),1.0)</f>
        <v>1</v>
      </c>
      <c r="L1814" s="3">
        <f>IFERROR(__xludf.DUMMYFUNCTION("IF(REGEXMATCH(I1814,""(?i)robotics""),1,0)"),0.0)</f>
        <v>0</v>
      </c>
      <c r="M1814" s="3">
        <f>IFERROR(__xludf.DUMMYFUNCTION("IF(REGEXMATCH(I1814,""(?i)coding club""),1,0)"),0.0)</f>
        <v>0</v>
      </c>
      <c r="N1814" s="3">
        <f>IFERROR(__xludf.DUMMYFUNCTION("IF(REGEXMATCH(I1814,""(?i)entrepreneurship cell""),1,0)"),0.0)</f>
        <v>0</v>
      </c>
      <c r="O1814" s="3">
        <f>IFERROR(__xludf.DUMMYFUNCTION("IF(REGEXMATCH(I1814,""(?i)cultural club""),1,0)"),0.0)</f>
        <v>0</v>
      </c>
      <c r="P1814" s="3">
        <f>IFERROR(__xludf.DUMMYFUNCTION("IF(REGEXMATCH(I1814,""(?i)sports club""),1,0)"),0.0)</f>
        <v>0</v>
      </c>
      <c r="Q1814" s="3" t="s">
        <v>355</v>
      </c>
      <c r="R1814" s="3">
        <f>IFERROR(__xludf.DUMMYFUNCTION("COUNTA(SPLIT(Q1814,"",""))"),2.0)</f>
        <v>2</v>
      </c>
      <c r="S1814" s="3">
        <f>IFERROR(__xludf.DUMMYFUNCTION("IF(REGEXMATCH(Q1814,""(?i)c\+\+""),1,0)"),0.0)</f>
        <v>0</v>
      </c>
      <c r="T1814" s="3">
        <f>IFERROR(__xludf.DUMMYFUNCTION("IF(REGEXMATCH(Q1814,""(?i)machine learning""),1,0)"),0.0)</f>
        <v>0</v>
      </c>
      <c r="U1814" s="3">
        <f>IFERROR(__xludf.DUMMYFUNCTION("IF(REGEXMATCH(Q1814,""(?i)python""),1,0)"),1.0)</f>
        <v>1</v>
      </c>
      <c r="V1814" s="3">
        <f>IFERROR(__xludf.DUMMYFUNCTION("IF(REGEXMATCH(Q1814,""(?i)java""),1,0)"),1.0)</f>
        <v>1</v>
      </c>
      <c r="W1814" s="3">
        <f>IFERROR(__xludf.DUMMYFUNCTION("IF(REGEXMATCH(Q1814,""(?i)sql""),1,0)"),0.0)</f>
        <v>0</v>
      </c>
      <c r="X1814" s="3">
        <f>IFERROR(__xludf.DUMMYFUNCTION("IF(REGEXMATCH(Q1814,""(?i)web development""),1,0)"),0.0)</f>
        <v>0</v>
      </c>
      <c r="Y1814" s="3">
        <f>IFERROR(__xludf.DUMMYFUNCTION("IF(REGEXMATCH(Q1814,""(?i)data science""),1,0)"),0.0)</f>
        <v>0</v>
      </c>
      <c r="Z1814" s="3" t="s">
        <v>55</v>
      </c>
      <c r="AA1814" s="3" t="s">
        <v>48</v>
      </c>
      <c r="AB1814" s="3" t="s">
        <v>66</v>
      </c>
      <c r="AC1814" s="3" t="s">
        <v>67</v>
      </c>
      <c r="AD1814" s="3">
        <v>7.86</v>
      </c>
      <c r="AE1814" s="3" t="s">
        <v>106</v>
      </c>
      <c r="AF1814" s="3">
        <v>5.8</v>
      </c>
      <c r="AG1814" s="3">
        <v>6.07</v>
      </c>
      <c r="AH1814" s="3">
        <v>6.99</v>
      </c>
      <c r="AI1814" s="3">
        <v>5.64</v>
      </c>
      <c r="AJ1814" s="3">
        <v>7.95</v>
      </c>
      <c r="AK1814" s="3">
        <v>6.08</v>
      </c>
      <c r="AL1814" s="3">
        <v>7.22</v>
      </c>
      <c r="AM1814" s="3">
        <v>6.42</v>
      </c>
    </row>
    <row r="1815">
      <c r="A1815" s="3" t="s">
        <v>3553</v>
      </c>
      <c r="B1815" s="3" t="s">
        <v>178</v>
      </c>
      <c r="C1815" s="4">
        <v>20.0</v>
      </c>
      <c r="D1815" s="3" t="s">
        <v>58</v>
      </c>
      <c r="E1815" s="3" t="s">
        <v>42</v>
      </c>
      <c r="F1815" s="5">
        <v>6.82</v>
      </c>
      <c r="G1815" s="3">
        <v>0.0</v>
      </c>
      <c r="H1815" s="5">
        <v>72.53</v>
      </c>
      <c r="I1815" s="3" t="s">
        <v>12</v>
      </c>
      <c r="J1815" s="3">
        <f>IFERROR(__xludf.DUMMYFUNCTION("COUNTA(SPLIT(I1815,"",""))"),1.0)</f>
        <v>1</v>
      </c>
      <c r="K1815" s="3">
        <f>IFERROR(__xludf.DUMMYFUNCTION("IF(REGEXMATCH(I1815,""(?i)literary society""),1,0)"),0.0)</f>
        <v>0</v>
      </c>
      <c r="L1815" s="3">
        <f>IFERROR(__xludf.DUMMYFUNCTION("IF(REGEXMATCH(I1815,""(?i)robotics""),1,0)"),0.0)</f>
        <v>0</v>
      </c>
      <c r="M1815" s="3">
        <f>IFERROR(__xludf.DUMMYFUNCTION("IF(REGEXMATCH(I1815,""(?i)coding club""),1,0)"),1.0)</f>
        <v>1</v>
      </c>
      <c r="N1815" s="3">
        <f>IFERROR(__xludf.DUMMYFUNCTION("IF(REGEXMATCH(I1815,""(?i)entrepreneurship cell""),1,0)"),0.0)</f>
        <v>0</v>
      </c>
      <c r="O1815" s="3">
        <f>IFERROR(__xludf.DUMMYFUNCTION("IF(REGEXMATCH(I1815,""(?i)cultural club""),1,0)"),0.0)</f>
        <v>0</v>
      </c>
      <c r="P1815" s="3">
        <f>IFERROR(__xludf.DUMMYFUNCTION("IF(REGEXMATCH(I1815,""(?i)sports club""),1,0)"),0.0)</f>
        <v>0</v>
      </c>
      <c r="Q1815" s="3" t="s">
        <v>1050</v>
      </c>
      <c r="R1815" s="3">
        <f>IFERROR(__xludf.DUMMYFUNCTION("COUNTA(SPLIT(Q1815,"",""))"),5.0)</f>
        <v>5</v>
      </c>
      <c r="S1815" s="3">
        <f>IFERROR(__xludf.DUMMYFUNCTION("IF(REGEXMATCH(Q1815,""(?i)c\+\+""),1,0)"),0.0)</f>
        <v>0</v>
      </c>
      <c r="T1815" s="3">
        <f>IFERROR(__xludf.DUMMYFUNCTION("IF(REGEXMATCH(Q1815,""(?i)machine learning""),1,0)"),1.0)</f>
        <v>1</v>
      </c>
      <c r="U1815" s="3">
        <f>IFERROR(__xludf.DUMMYFUNCTION("IF(REGEXMATCH(Q1815,""(?i)python""),1,0)"),1.0)</f>
        <v>1</v>
      </c>
      <c r="V1815" s="3">
        <f>IFERROR(__xludf.DUMMYFUNCTION("IF(REGEXMATCH(Q1815,""(?i)java""),1,0)"),0.0)</f>
        <v>0</v>
      </c>
      <c r="W1815" s="3">
        <f>IFERROR(__xludf.DUMMYFUNCTION("IF(REGEXMATCH(Q1815,""(?i)sql""),1,0)"),1.0)</f>
        <v>1</v>
      </c>
      <c r="X1815" s="3">
        <f>IFERROR(__xludf.DUMMYFUNCTION("IF(REGEXMATCH(Q1815,""(?i)web development""),1,0)"),1.0)</f>
        <v>1</v>
      </c>
      <c r="Y1815" s="3">
        <f>IFERROR(__xludf.DUMMYFUNCTION("IF(REGEXMATCH(Q1815,""(?i)data science""),1,0)"),1.0)</f>
        <v>1</v>
      </c>
      <c r="Z1815" s="3" t="s">
        <v>45</v>
      </c>
      <c r="AA1815" s="3" t="s">
        <v>61</v>
      </c>
      <c r="AB1815" s="3" t="s">
        <v>47</v>
      </c>
      <c r="AC1815" s="3" t="s">
        <v>48</v>
      </c>
      <c r="AD1815" s="3">
        <v>0.0</v>
      </c>
      <c r="AE1815" s="3" t="s">
        <v>49</v>
      </c>
      <c r="AF1815" s="3">
        <v>7.31</v>
      </c>
      <c r="AG1815" s="3">
        <v>5.76</v>
      </c>
      <c r="AH1815" s="3">
        <v>6.72</v>
      </c>
      <c r="AI1815" s="3">
        <v>7.64</v>
      </c>
      <c r="AJ1815" s="3">
        <v>5.97</v>
      </c>
      <c r="AK1815" s="3">
        <v>7.56</v>
      </c>
      <c r="AL1815" s="3">
        <v>5.5</v>
      </c>
      <c r="AM1815" s="3">
        <v>8.14</v>
      </c>
    </row>
    <row r="1816">
      <c r="A1816" s="3" t="s">
        <v>3554</v>
      </c>
      <c r="B1816" s="3" t="s">
        <v>3555</v>
      </c>
      <c r="C1816" s="4">
        <v>20.0</v>
      </c>
      <c r="D1816" s="3" t="s">
        <v>41</v>
      </c>
      <c r="E1816" s="3" t="s">
        <v>42</v>
      </c>
      <c r="F1816" s="5">
        <v>7.63</v>
      </c>
      <c r="G1816" s="3">
        <v>1.0</v>
      </c>
      <c r="H1816" s="5">
        <v>72.86</v>
      </c>
      <c r="I1816" s="3" t="s">
        <v>728</v>
      </c>
      <c r="J1816" s="3">
        <f>IFERROR(__xludf.DUMMYFUNCTION("COUNTA(SPLIT(I1816,"",""))"),3.0)</f>
        <v>3</v>
      </c>
      <c r="K1816" s="3">
        <f>IFERROR(__xludf.DUMMYFUNCTION("IF(REGEXMATCH(I1816,""(?i)literary society""),1,0)"),0.0)</f>
        <v>0</v>
      </c>
      <c r="L1816" s="3">
        <f>IFERROR(__xludf.DUMMYFUNCTION("IF(REGEXMATCH(I1816,""(?i)robotics""),1,0)"),1.0)</f>
        <v>1</v>
      </c>
      <c r="M1816" s="3">
        <f>IFERROR(__xludf.DUMMYFUNCTION("IF(REGEXMATCH(I1816,""(?i)coding club""),1,0)"),1.0)</f>
        <v>1</v>
      </c>
      <c r="N1816" s="3">
        <f>IFERROR(__xludf.DUMMYFUNCTION("IF(REGEXMATCH(I1816,""(?i)entrepreneurship cell""),1,0)"),0.0)</f>
        <v>0</v>
      </c>
      <c r="O1816" s="3">
        <f>IFERROR(__xludf.DUMMYFUNCTION("IF(REGEXMATCH(I1816,""(?i)cultural club""),1,0)"),1.0)</f>
        <v>1</v>
      </c>
      <c r="P1816" s="3">
        <f>IFERROR(__xludf.DUMMYFUNCTION("IF(REGEXMATCH(I1816,""(?i)sports club""),1,0)"),0.0)</f>
        <v>0</v>
      </c>
      <c r="Q1816" s="3" t="s">
        <v>2338</v>
      </c>
      <c r="R1816" s="3">
        <f>IFERROR(__xludf.DUMMYFUNCTION("COUNTA(SPLIT(Q1816,"",""))"),5.0)</f>
        <v>5</v>
      </c>
      <c r="S1816" s="3">
        <f>IFERROR(__xludf.DUMMYFUNCTION("IF(REGEXMATCH(Q1816,""(?i)c\+\+""),1,0)"),1.0)</f>
        <v>1</v>
      </c>
      <c r="T1816" s="3">
        <f>IFERROR(__xludf.DUMMYFUNCTION("IF(REGEXMATCH(Q1816,""(?i)machine learning""),1,0)"),1.0)</f>
        <v>1</v>
      </c>
      <c r="U1816" s="3">
        <f>IFERROR(__xludf.DUMMYFUNCTION("IF(REGEXMATCH(Q1816,""(?i)python""),1,0)"),1.0)</f>
        <v>1</v>
      </c>
      <c r="V1816" s="3">
        <f>IFERROR(__xludf.DUMMYFUNCTION("IF(REGEXMATCH(Q1816,""(?i)java""),1,0)"),1.0)</f>
        <v>1</v>
      </c>
      <c r="W1816" s="3">
        <f>IFERROR(__xludf.DUMMYFUNCTION("IF(REGEXMATCH(Q1816,""(?i)sql""),1,0)"),0.0)</f>
        <v>0</v>
      </c>
      <c r="X1816" s="3">
        <f>IFERROR(__xludf.DUMMYFUNCTION("IF(REGEXMATCH(Q1816,""(?i)web development""),1,0)"),1.0)</f>
        <v>1</v>
      </c>
      <c r="Y1816" s="3">
        <f>IFERROR(__xludf.DUMMYFUNCTION("IF(REGEXMATCH(Q1816,""(?i)data science""),1,0)"),0.0)</f>
        <v>0</v>
      </c>
      <c r="Z1816" s="3" t="s">
        <v>55</v>
      </c>
      <c r="AA1816" s="3" t="s">
        <v>48</v>
      </c>
      <c r="AB1816" s="3" t="s">
        <v>66</v>
      </c>
      <c r="AC1816" s="3" t="s">
        <v>61</v>
      </c>
      <c r="AD1816" s="3">
        <v>3.33</v>
      </c>
      <c r="AE1816" s="3" t="s">
        <v>61</v>
      </c>
      <c r="AF1816" s="3">
        <v>8.85</v>
      </c>
      <c r="AG1816" s="3">
        <v>7.6</v>
      </c>
      <c r="AH1816" s="3">
        <v>8.62</v>
      </c>
      <c r="AI1816" s="3">
        <v>7.49</v>
      </c>
      <c r="AJ1816" s="3">
        <v>8.52</v>
      </c>
      <c r="AK1816" s="3">
        <v>7.37</v>
      </c>
      <c r="AL1816" s="3">
        <v>7.73</v>
      </c>
      <c r="AM1816" s="3">
        <v>4.87</v>
      </c>
    </row>
    <row r="1817">
      <c r="A1817" s="3" t="s">
        <v>3556</v>
      </c>
      <c r="B1817" s="3" t="s">
        <v>256</v>
      </c>
      <c r="C1817" s="4">
        <v>21.0</v>
      </c>
      <c r="D1817" s="3" t="s">
        <v>58</v>
      </c>
      <c r="E1817" s="3" t="s">
        <v>59</v>
      </c>
      <c r="F1817" s="5">
        <v>6.56</v>
      </c>
      <c r="G1817" s="3">
        <v>0.0</v>
      </c>
      <c r="H1817" s="5">
        <v>66.7</v>
      </c>
      <c r="I1817" s="3" t="s">
        <v>14</v>
      </c>
      <c r="J1817" s="3">
        <f>IFERROR(__xludf.DUMMYFUNCTION("COUNTA(SPLIT(I1817,"",""))"),1.0)</f>
        <v>1</v>
      </c>
      <c r="K1817" s="3">
        <f>IFERROR(__xludf.DUMMYFUNCTION("IF(REGEXMATCH(I1817,""(?i)literary society""),1,0)"),0.0)</f>
        <v>0</v>
      </c>
      <c r="L1817" s="3">
        <f>IFERROR(__xludf.DUMMYFUNCTION("IF(REGEXMATCH(I1817,""(?i)robotics""),1,0)"),0.0)</f>
        <v>0</v>
      </c>
      <c r="M1817" s="3">
        <f>IFERROR(__xludf.DUMMYFUNCTION("IF(REGEXMATCH(I1817,""(?i)coding club""),1,0)"),0.0)</f>
        <v>0</v>
      </c>
      <c r="N1817" s="3">
        <f>IFERROR(__xludf.DUMMYFUNCTION("IF(REGEXMATCH(I1817,""(?i)entrepreneurship cell""),1,0)"),0.0)</f>
        <v>0</v>
      </c>
      <c r="O1817" s="3">
        <f>IFERROR(__xludf.DUMMYFUNCTION("IF(REGEXMATCH(I1817,""(?i)cultural club""),1,0)"),1.0)</f>
        <v>1</v>
      </c>
      <c r="P1817" s="3">
        <f>IFERROR(__xludf.DUMMYFUNCTION("IF(REGEXMATCH(I1817,""(?i)sports club""),1,0)"),0.0)</f>
        <v>0</v>
      </c>
      <c r="Q1817" s="3" t="s">
        <v>236</v>
      </c>
      <c r="R1817" s="3">
        <f>IFERROR(__xludf.DUMMYFUNCTION("COUNTA(SPLIT(Q1817,"",""))"),4.0)</f>
        <v>4</v>
      </c>
      <c r="S1817" s="3">
        <f>IFERROR(__xludf.DUMMYFUNCTION("IF(REGEXMATCH(Q1817,""(?i)c\+\+""),1,0)"),0.0)</f>
        <v>0</v>
      </c>
      <c r="T1817" s="3">
        <f>IFERROR(__xludf.DUMMYFUNCTION("IF(REGEXMATCH(Q1817,""(?i)machine learning""),1,0)"),1.0)</f>
        <v>1</v>
      </c>
      <c r="U1817" s="3">
        <f>IFERROR(__xludf.DUMMYFUNCTION("IF(REGEXMATCH(Q1817,""(?i)python""),1,0)"),0.0)</f>
        <v>0</v>
      </c>
      <c r="V1817" s="3">
        <f>IFERROR(__xludf.DUMMYFUNCTION("IF(REGEXMATCH(Q1817,""(?i)java""),1,0)"),1.0)</f>
        <v>1</v>
      </c>
      <c r="W1817" s="3">
        <f>IFERROR(__xludf.DUMMYFUNCTION("IF(REGEXMATCH(Q1817,""(?i)sql""),1,0)"),1.0)</f>
        <v>1</v>
      </c>
      <c r="X1817" s="3">
        <f>IFERROR(__xludf.DUMMYFUNCTION("IF(REGEXMATCH(Q1817,""(?i)web development""),1,0)"),1.0)</f>
        <v>1</v>
      </c>
      <c r="Y1817" s="3">
        <f>IFERROR(__xludf.DUMMYFUNCTION("IF(REGEXMATCH(Q1817,""(?i)data science""),1,0)"),0.0)</f>
        <v>0</v>
      </c>
      <c r="Z1817" s="3" t="s">
        <v>55</v>
      </c>
      <c r="AA1817" s="3" t="s">
        <v>48</v>
      </c>
      <c r="AB1817" s="3" t="s">
        <v>66</v>
      </c>
      <c r="AC1817" s="3" t="s">
        <v>67</v>
      </c>
      <c r="AD1817" s="3">
        <v>5.5</v>
      </c>
      <c r="AE1817" s="3" t="s">
        <v>106</v>
      </c>
      <c r="AF1817" s="3">
        <v>7.34</v>
      </c>
      <c r="AG1817" s="3">
        <v>7.31</v>
      </c>
      <c r="AH1817" s="3">
        <v>6.33</v>
      </c>
      <c r="AI1817" s="3">
        <v>6.82</v>
      </c>
      <c r="AJ1817" s="3">
        <v>6.34</v>
      </c>
      <c r="AK1817" s="3">
        <v>6.3</v>
      </c>
      <c r="AL1817" s="3">
        <v>5.27</v>
      </c>
      <c r="AM1817" s="3">
        <v>6.77</v>
      </c>
    </row>
    <row r="1818">
      <c r="A1818" s="3" t="s">
        <v>3557</v>
      </c>
      <c r="B1818" s="3" t="s">
        <v>252</v>
      </c>
      <c r="C1818" s="4">
        <v>22.0</v>
      </c>
      <c r="D1818" s="3" t="s">
        <v>58</v>
      </c>
      <c r="E1818" s="3" t="s">
        <v>82</v>
      </c>
      <c r="F1818" s="5">
        <v>7.03</v>
      </c>
      <c r="G1818" s="3">
        <v>1.0</v>
      </c>
      <c r="H1818" s="5">
        <v>61.78</v>
      </c>
      <c r="I1818" s="3" t="s">
        <v>300</v>
      </c>
      <c r="J1818" s="3">
        <f>IFERROR(__xludf.DUMMYFUNCTION("COUNTA(SPLIT(I1818,"",""))"),2.0)</f>
        <v>2</v>
      </c>
      <c r="K1818" s="3">
        <f>IFERROR(__xludf.DUMMYFUNCTION("IF(REGEXMATCH(I1818,""(?i)literary society""),1,0)"),0.0)</f>
        <v>0</v>
      </c>
      <c r="L1818" s="3">
        <f>IFERROR(__xludf.DUMMYFUNCTION("IF(REGEXMATCH(I1818,""(?i)robotics""),1,0)"),1.0)</f>
        <v>1</v>
      </c>
      <c r="M1818" s="3">
        <f>IFERROR(__xludf.DUMMYFUNCTION("IF(REGEXMATCH(I1818,""(?i)coding club""),1,0)"),1.0)</f>
        <v>1</v>
      </c>
      <c r="N1818" s="3">
        <f>IFERROR(__xludf.DUMMYFUNCTION("IF(REGEXMATCH(I1818,""(?i)entrepreneurship cell""),1,0)"),0.0)</f>
        <v>0</v>
      </c>
      <c r="O1818" s="3">
        <f>IFERROR(__xludf.DUMMYFUNCTION("IF(REGEXMATCH(I1818,""(?i)cultural club""),1,0)"),0.0)</f>
        <v>0</v>
      </c>
      <c r="P1818" s="3">
        <f>IFERROR(__xludf.DUMMYFUNCTION("IF(REGEXMATCH(I1818,""(?i)sports club""),1,0)"),0.0)</f>
        <v>0</v>
      </c>
      <c r="Q1818" s="3" t="s">
        <v>301</v>
      </c>
      <c r="R1818" s="3">
        <f>IFERROR(__xludf.DUMMYFUNCTION("COUNTA(SPLIT(Q1818,"",""))"),5.0)</f>
        <v>5</v>
      </c>
      <c r="S1818" s="3">
        <f>IFERROR(__xludf.DUMMYFUNCTION("IF(REGEXMATCH(Q1818,""(?i)c\+\+""),1,0)"),1.0)</f>
        <v>1</v>
      </c>
      <c r="T1818" s="3">
        <f>IFERROR(__xludf.DUMMYFUNCTION("IF(REGEXMATCH(Q1818,""(?i)machine learning""),1,0)"),0.0)</f>
        <v>0</v>
      </c>
      <c r="U1818" s="3">
        <f>IFERROR(__xludf.DUMMYFUNCTION("IF(REGEXMATCH(Q1818,""(?i)python""),1,0)"),1.0)</f>
        <v>1</v>
      </c>
      <c r="V1818" s="3">
        <f>IFERROR(__xludf.DUMMYFUNCTION("IF(REGEXMATCH(Q1818,""(?i)java""),1,0)"),0.0)</f>
        <v>0</v>
      </c>
      <c r="W1818" s="3">
        <f>IFERROR(__xludf.DUMMYFUNCTION("IF(REGEXMATCH(Q1818,""(?i)sql""),1,0)"),1.0)</f>
        <v>1</v>
      </c>
      <c r="X1818" s="3">
        <f>IFERROR(__xludf.DUMMYFUNCTION("IF(REGEXMATCH(Q1818,""(?i)web development""),1,0)"),1.0)</f>
        <v>1</v>
      </c>
      <c r="Y1818" s="3">
        <f>IFERROR(__xludf.DUMMYFUNCTION("IF(REGEXMATCH(Q1818,""(?i)data science""),1,0)"),1.0)</f>
        <v>1</v>
      </c>
      <c r="Z1818" s="3" t="s">
        <v>55</v>
      </c>
      <c r="AA1818" s="3" t="s">
        <v>48</v>
      </c>
      <c r="AB1818" s="3" t="s">
        <v>47</v>
      </c>
      <c r="AC1818" s="3" t="s">
        <v>48</v>
      </c>
      <c r="AD1818" s="3">
        <v>0.0</v>
      </c>
      <c r="AE1818" s="3" t="s">
        <v>49</v>
      </c>
      <c r="AF1818" s="3">
        <v>5.94</v>
      </c>
      <c r="AG1818" s="3">
        <v>7.31</v>
      </c>
      <c r="AH1818" s="3">
        <v>7.41</v>
      </c>
      <c r="AI1818" s="3">
        <v>7.35</v>
      </c>
      <c r="AJ1818" s="3">
        <v>8.5</v>
      </c>
      <c r="AK1818" s="3">
        <v>6.91</v>
      </c>
      <c r="AL1818" s="3">
        <v>6.97</v>
      </c>
      <c r="AM1818" s="3">
        <v>5.83</v>
      </c>
    </row>
    <row r="1819">
      <c r="A1819" s="3" t="s">
        <v>3558</v>
      </c>
      <c r="B1819" s="3" t="s">
        <v>3559</v>
      </c>
      <c r="C1819" s="4">
        <v>18.0</v>
      </c>
      <c r="D1819" s="3" t="s">
        <v>58</v>
      </c>
      <c r="E1819" s="3" t="s">
        <v>70</v>
      </c>
      <c r="F1819" s="5">
        <v>6.5</v>
      </c>
      <c r="G1819" s="3">
        <v>1.0</v>
      </c>
      <c r="H1819" s="5">
        <v>90.15</v>
      </c>
      <c r="I1819" s="3" t="s">
        <v>13</v>
      </c>
      <c r="J1819" s="3">
        <f>IFERROR(__xludf.DUMMYFUNCTION("COUNTA(SPLIT(I1819,"",""))"),1.0)</f>
        <v>1</v>
      </c>
      <c r="K1819" s="3">
        <f>IFERROR(__xludf.DUMMYFUNCTION("IF(REGEXMATCH(I1819,""(?i)literary society""),1,0)"),0.0)</f>
        <v>0</v>
      </c>
      <c r="L1819" s="3">
        <f>IFERROR(__xludf.DUMMYFUNCTION("IF(REGEXMATCH(I1819,""(?i)robotics""),1,0)"),0.0)</f>
        <v>0</v>
      </c>
      <c r="M1819" s="3">
        <f>IFERROR(__xludf.DUMMYFUNCTION("IF(REGEXMATCH(I1819,""(?i)coding club""),1,0)"),0.0)</f>
        <v>0</v>
      </c>
      <c r="N1819" s="3">
        <f>IFERROR(__xludf.DUMMYFUNCTION("IF(REGEXMATCH(I1819,""(?i)entrepreneurship cell""),1,0)"),1.0)</f>
        <v>1</v>
      </c>
      <c r="O1819" s="3">
        <f>IFERROR(__xludf.DUMMYFUNCTION("IF(REGEXMATCH(I1819,""(?i)cultural club""),1,0)"),0.0)</f>
        <v>0</v>
      </c>
      <c r="P1819" s="3">
        <f>IFERROR(__xludf.DUMMYFUNCTION("IF(REGEXMATCH(I1819,""(?i)sports club""),1,0)"),0.0)</f>
        <v>0</v>
      </c>
      <c r="Q1819" s="3" t="s">
        <v>2680</v>
      </c>
      <c r="R1819" s="3">
        <f>IFERROR(__xludf.DUMMYFUNCTION("COUNTA(SPLIT(Q1819,"",""))"),4.0)</f>
        <v>4</v>
      </c>
      <c r="S1819" s="3">
        <f>IFERROR(__xludf.DUMMYFUNCTION("IF(REGEXMATCH(Q1819,""(?i)c\+\+""),1,0)"),0.0)</f>
        <v>0</v>
      </c>
      <c r="T1819" s="3">
        <f>IFERROR(__xludf.DUMMYFUNCTION("IF(REGEXMATCH(Q1819,""(?i)machine learning""),1,0)"),0.0)</f>
        <v>0</v>
      </c>
      <c r="U1819" s="3">
        <f>IFERROR(__xludf.DUMMYFUNCTION("IF(REGEXMATCH(Q1819,""(?i)python""),1,0)"),0.0)</f>
        <v>0</v>
      </c>
      <c r="V1819" s="3">
        <f>IFERROR(__xludf.DUMMYFUNCTION("IF(REGEXMATCH(Q1819,""(?i)java""),1,0)"),1.0)</f>
        <v>1</v>
      </c>
      <c r="W1819" s="3">
        <f>IFERROR(__xludf.DUMMYFUNCTION("IF(REGEXMATCH(Q1819,""(?i)sql""),1,0)"),1.0)</f>
        <v>1</v>
      </c>
      <c r="X1819" s="3">
        <f>IFERROR(__xludf.DUMMYFUNCTION("IF(REGEXMATCH(Q1819,""(?i)web development""),1,0)"),1.0)</f>
        <v>1</v>
      </c>
      <c r="Y1819" s="3">
        <f>IFERROR(__xludf.DUMMYFUNCTION("IF(REGEXMATCH(Q1819,""(?i)data science""),1,0)"),1.0)</f>
        <v>1</v>
      </c>
      <c r="Z1819" s="3" t="s">
        <v>55</v>
      </c>
      <c r="AA1819" s="3" t="s">
        <v>48</v>
      </c>
      <c r="AB1819" s="3" t="s">
        <v>47</v>
      </c>
      <c r="AC1819" s="3" t="s">
        <v>48</v>
      </c>
      <c r="AD1819" s="3">
        <v>0.0</v>
      </c>
      <c r="AE1819" s="3" t="s">
        <v>49</v>
      </c>
      <c r="AF1819" s="3">
        <v>6.15</v>
      </c>
      <c r="AG1819" s="3">
        <v>6.08</v>
      </c>
      <c r="AH1819" s="3">
        <v>6.64</v>
      </c>
      <c r="AI1819" s="3">
        <v>6.18</v>
      </c>
      <c r="AJ1819" s="3">
        <v>7.71</v>
      </c>
      <c r="AK1819" s="3">
        <v>6.25</v>
      </c>
      <c r="AL1819" s="3">
        <v>5.83</v>
      </c>
      <c r="AM1819" s="3">
        <v>7.14</v>
      </c>
    </row>
    <row r="1820">
      <c r="A1820" s="3" t="s">
        <v>3560</v>
      </c>
      <c r="B1820" s="3" t="s">
        <v>3561</v>
      </c>
      <c r="C1820" s="4">
        <v>19.0</v>
      </c>
      <c r="D1820" s="3" t="s">
        <v>41</v>
      </c>
      <c r="E1820" s="3" t="s">
        <v>82</v>
      </c>
      <c r="F1820" s="5">
        <v>7.04</v>
      </c>
      <c r="G1820" s="3">
        <v>0.0</v>
      </c>
      <c r="H1820" s="5">
        <v>62.57</v>
      </c>
      <c r="I1820" s="3" t="s">
        <v>14</v>
      </c>
      <c r="J1820" s="3">
        <f>IFERROR(__xludf.DUMMYFUNCTION("COUNTA(SPLIT(I1820,"",""))"),1.0)</f>
        <v>1</v>
      </c>
      <c r="K1820" s="3">
        <f>IFERROR(__xludf.DUMMYFUNCTION("IF(REGEXMATCH(I1820,""(?i)literary society""),1,0)"),0.0)</f>
        <v>0</v>
      </c>
      <c r="L1820" s="3">
        <f>IFERROR(__xludf.DUMMYFUNCTION("IF(REGEXMATCH(I1820,""(?i)robotics""),1,0)"),0.0)</f>
        <v>0</v>
      </c>
      <c r="M1820" s="3">
        <f>IFERROR(__xludf.DUMMYFUNCTION("IF(REGEXMATCH(I1820,""(?i)coding club""),1,0)"),0.0)</f>
        <v>0</v>
      </c>
      <c r="N1820" s="3">
        <f>IFERROR(__xludf.DUMMYFUNCTION("IF(REGEXMATCH(I1820,""(?i)entrepreneurship cell""),1,0)"),0.0)</f>
        <v>0</v>
      </c>
      <c r="O1820" s="3">
        <f>IFERROR(__xludf.DUMMYFUNCTION("IF(REGEXMATCH(I1820,""(?i)cultural club""),1,0)"),1.0)</f>
        <v>1</v>
      </c>
      <c r="P1820" s="3">
        <f>IFERROR(__xludf.DUMMYFUNCTION("IF(REGEXMATCH(I1820,""(?i)sports club""),1,0)"),0.0)</f>
        <v>0</v>
      </c>
      <c r="Q1820" s="3" t="s">
        <v>1527</v>
      </c>
      <c r="R1820" s="3">
        <f>IFERROR(__xludf.DUMMYFUNCTION("COUNTA(SPLIT(Q1820,"",""))"),3.0)</f>
        <v>3</v>
      </c>
      <c r="S1820" s="3">
        <f>IFERROR(__xludf.DUMMYFUNCTION("IF(REGEXMATCH(Q1820,""(?i)c\+\+""),1,0)"),0.0)</f>
        <v>0</v>
      </c>
      <c r="T1820" s="3">
        <f>IFERROR(__xludf.DUMMYFUNCTION("IF(REGEXMATCH(Q1820,""(?i)machine learning""),1,0)"),0.0)</f>
        <v>0</v>
      </c>
      <c r="U1820" s="3">
        <f>IFERROR(__xludf.DUMMYFUNCTION("IF(REGEXMATCH(Q1820,""(?i)python""),1,0)"),0.0)</f>
        <v>0</v>
      </c>
      <c r="V1820" s="3">
        <f>IFERROR(__xludf.DUMMYFUNCTION("IF(REGEXMATCH(Q1820,""(?i)java""),1,0)"),1.0)</f>
        <v>1</v>
      </c>
      <c r="W1820" s="3">
        <f>IFERROR(__xludf.DUMMYFUNCTION("IF(REGEXMATCH(Q1820,""(?i)sql""),1,0)"),0.0)</f>
        <v>0</v>
      </c>
      <c r="X1820" s="3">
        <f>IFERROR(__xludf.DUMMYFUNCTION("IF(REGEXMATCH(Q1820,""(?i)web development""),1,0)"),1.0)</f>
        <v>1</v>
      </c>
      <c r="Y1820" s="3">
        <f>IFERROR(__xludf.DUMMYFUNCTION("IF(REGEXMATCH(Q1820,""(?i)data science""),1,0)"),1.0)</f>
        <v>1</v>
      </c>
      <c r="Z1820" s="3" t="s">
        <v>55</v>
      </c>
      <c r="AA1820" s="3" t="s">
        <v>48</v>
      </c>
      <c r="AB1820" s="3" t="s">
        <v>66</v>
      </c>
      <c r="AC1820" s="3" t="s">
        <v>85</v>
      </c>
      <c r="AD1820" s="3">
        <v>13.08</v>
      </c>
      <c r="AE1820" s="3" t="s">
        <v>106</v>
      </c>
      <c r="AF1820" s="3">
        <v>7.04</v>
      </c>
      <c r="AG1820" s="3">
        <v>8.05</v>
      </c>
      <c r="AH1820" s="3">
        <v>5.35</v>
      </c>
      <c r="AI1820" s="3">
        <v>7.26</v>
      </c>
      <c r="AJ1820" s="3">
        <v>7.76</v>
      </c>
      <c r="AK1820" s="3">
        <v>7.81</v>
      </c>
      <c r="AL1820" s="3">
        <v>5.64</v>
      </c>
      <c r="AM1820" s="3">
        <v>7.42</v>
      </c>
    </row>
    <row r="1821">
      <c r="A1821" s="3" t="s">
        <v>3562</v>
      </c>
      <c r="B1821" s="3" t="s">
        <v>3563</v>
      </c>
      <c r="C1821" s="4">
        <v>18.0</v>
      </c>
      <c r="D1821" s="3" t="s">
        <v>58</v>
      </c>
      <c r="E1821" s="3" t="s">
        <v>42</v>
      </c>
      <c r="F1821" s="5">
        <v>6.54</v>
      </c>
      <c r="G1821" s="3">
        <v>0.0</v>
      </c>
      <c r="H1821" s="5">
        <v>64.33</v>
      </c>
      <c r="I1821" s="3" t="s">
        <v>78</v>
      </c>
      <c r="J1821" s="3">
        <f>IFERROR(__xludf.DUMMYFUNCTION("COUNTA(SPLIT(I1821,"",""))"),3.0)</f>
        <v>3</v>
      </c>
      <c r="K1821" s="3">
        <f>IFERROR(__xludf.DUMMYFUNCTION("IF(REGEXMATCH(I1821,""(?i)literary society""),1,0)"),0.0)</f>
        <v>0</v>
      </c>
      <c r="L1821" s="3">
        <f>IFERROR(__xludf.DUMMYFUNCTION("IF(REGEXMATCH(I1821,""(?i)robotics""),1,0)"),1.0)</f>
        <v>1</v>
      </c>
      <c r="M1821" s="3">
        <f>IFERROR(__xludf.DUMMYFUNCTION("IF(REGEXMATCH(I1821,""(?i)coding club""),1,0)"),0.0)</f>
        <v>0</v>
      </c>
      <c r="N1821" s="3">
        <f>IFERROR(__xludf.DUMMYFUNCTION("IF(REGEXMATCH(I1821,""(?i)entrepreneurship cell""),1,0)"),1.0)</f>
        <v>1</v>
      </c>
      <c r="O1821" s="3">
        <f>IFERROR(__xludf.DUMMYFUNCTION("IF(REGEXMATCH(I1821,""(?i)cultural club""),1,0)"),1.0)</f>
        <v>1</v>
      </c>
      <c r="P1821" s="3">
        <f>IFERROR(__xludf.DUMMYFUNCTION("IF(REGEXMATCH(I1821,""(?i)sports club""),1,0)"),0.0)</f>
        <v>0</v>
      </c>
      <c r="Q1821" s="3" t="s">
        <v>291</v>
      </c>
      <c r="R1821" s="3">
        <f>IFERROR(__xludf.DUMMYFUNCTION("COUNTA(SPLIT(Q1821,"",""))"),2.0)</f>
        <v>2</v>
      </c>
      <c r="S1821" s="3">
        <f>IFERROR(__xludf.DUMMYFUNCTION("IF(REGEXMATCH(Q1821,""(?i)c\+\+""),1,0)"),1.0)</f>
        <v>1</v>
      </c>
      <c r="T1821" s="3">
        <f>IFERROR(__xludf.DUMMYFUNCTION("IF(REGEXMATCH(Q1821,""(?i)machine learning""),1,0)"),0.0)</f>
        <v>0</v>
      </c>
      <c r="U1821" s="3">
        <f>IFERROR(__xludf.DUMMYFUNCTION("IF(REGEXMATCH(Q1821,""(?i)python""),1,0)"),0.0)</f>
        <v>0</v>
      </c>
      <c r="V1821" s="3">
        <f>IFERROR(__xludf.DUMMYFUNCTION("IF(REGEXMATCH(Q1821,""(?i)java""),1,0)"),0.0)</f>
        <v>0</v>
      </c>
      <c r="W1821" s="3">
        <f>IFERROR(__xludf.DUMMYFUNCTION("IF(REGEXMATCH(Q1821,""(?i)sql""),1,0)"),1.0)</f>
        <v>1</v>
      </c>
      <c r="X1821" s="3">
        <f>IFERROR(__xludf.DUMMYFUNCTION("IF(REGEXMATCH(Q1821,""(?i)web development""),1,0)"),0.0)</f>
        <v>0</v>
      </c>
      <c r="Y1821" s="3">
        <f>IFERROR(__xludf.DUMMYFUNCTION("IF(REGEXMATCH(Q1821,""(?i)data science""),1,0)"),0.0)</f>
        <v>0</v>
      </c>
      <c r="Z1821" s="3" t="s">
        <v>55</v>
      </c>
      <c r="AA1821" s="3" t="s">
        <v>48</v>
      </c>
      <c r="AB1821" s="3" t="s">
        <v>66</v>
      </c>
      <c r="AC1821" s="3" t="s">
        <v>72</v>
      </c>
      <c r="AD1821" s="3">
        <v>11.65</v>
      </c>
      <c r="AE1821" s="3" t="s">
        <v>106</v>
      </c>
      <c r="AF1821" s="3">
        <v>7.38</v>
      </c>
      <c r="AG1821" s="3">
        <v>6.15</v>
      </c>
      <c r="AH1821" s="3">
        <v>6.67</v>
      </c>
      <c r="AI1821" s="3">
        <v>5.58</v>
      </c>
      <c r="AJ1821" s="3">
        <v>7.22</v>
      </c>
      <c r="AK1821" s="3">
        <v>5.62</v>
      </c>
      <c r="AL1821" s="3">
        <v>7.44</v>
      </c>
      <c r="AM1821" s="3">
        <v>6.25</v>
      </c>
    </row>
    <row r="1822">
      <c r="A1822" s="3" t="s">
        <v>3564</v>
      </c>
      <c r="B1822" s="3" t="s">
        <v>3565</v>
      </c>
      <c r="C1822" s="4">
        <v>20.0</v>
      </c>
      <c r="D1822" s="3" t="s">
        <v>58</v>
      </c>
      <c r="E1822" s="3" t="s">
        <v>92</v>
      </c>
      <c r="F1822" s="5">
        <v>6.35</v>
      </c>
      <c r="G1822" s="3">
        <v>1.0</v>
      </c>
      <c r="H1822" s="5">
        <v>84.65</v>
      </c>
      <c r="I1822" s="3" t="s">
        <v>15</v>
      </c>
      <c r="J1822" s="3">
        <f>IFERROR(__xludf.DUMMYFUNCTION("COUNTA(SPLIT(I1822,"",""))"),1.0)</f>
        <v>1</v>
      </c>
      <c r="K1822" s="3">
        <f>IFERROR(__xludf.DUMMYFUNCTION("IF(REGEXMATCH(I1822,""(?i)literary society""),1,0)"),0.0)</f>
        <v>0</v>
      </c>
      <c r="L1822" s="3">
        <f>IFERROR(__xludf.DUMMYFUNCTION("IF(REGEXMATCH(I1822,""(?i)robotics""),1,0)"),0.0)</f>
        <v>0</v>
      </c>
      <c r="M1822" s="3">
        <f>IFERROR(__xludf.DUMMYFUNCTION("IF(REGEXMATCH(I1822,""(?i)coding club""),1,0)"),0.0)</f>
        <v>0</v>
      </c>
      <c r="N1822" s="3">
        <f>IFERROR(__xludf.DUMMYFUNCTION("IF(REGEXMATCH(I1822,""(?i)entrepreneurship cell""),1,0)"),0.0)</f>
        <v>0</v>
      </c>
      <c r="O1822" s="3">
        <f>IFERROR(__xludf.DUMMYFUNCTION("IF(REGEXMATCH(I1822,""(?i)cultural club""),1,0)"),0.0)</f>
        <v>0</v>
      </c>
      <c r="P1822" s="3">
        <f>IFERROR(__xludf.DUMMYFUNCTION("IF(REGEXMATCH(I1822,""(?i)sports club""),1,0)"),1.0)</f>
        <v>1</v>
      </c>
      <c r="Q1822" s="3" t="s">
        <v>3027</v>
      </c>
      <c r="R1822" s="3">
        <f>IFERROR(__xludf.DUMMYFUNCTION("COUNTA(SPLIT(Q1822,"",""))"),5.0)</f>
        <v>5</v>
      </c>
      <c r="S1822" s="3">
        <f>IFERROR(__xludf.DUMMYFUNCTION("IF(REGEXMATCH(Q1822,""(?i)c\+\+""),1,0)"),1.0)</f>
        <v>1</v>
      </c>
      <c r="T1822" s="3">
        <f>IFERROR(__xludf.DUMMYFUNCTION("IF(REGEXMATCH(Q1822,""(?i)machine learning""),1,0)"),1.0)</f>
        <v>1</v>
      </c>
      <c r="U1822" s="3">
        <f>IFERROR(__xludf.DUMMYFUNCTION("IF(REGEXMATCH(Q1822,""(?i)python""),1,0)"),0.0)</f>
        <v>0</v>
      </c>
      <c r="V1822" s="3">
        <f>IFERROR(__xludf.DUMMYFUNCTION("IF(REGEXMATCH(Q1822,""(?i)java""),1,0)"),1.0)</f>
        <v>1</v>
      </c>
      <c r="W1822" s="3">
        <f>IFERROR(__xludf.DUMMYFUNCTION("IF(REGEXMATCH(Q1822,""(?i)sql""),1,0)"),0.0)</f>
        <v>0</v>
      </c>
      <c r="X1822" s="3">
        <f>IFERROR(__xludf.DUMMYFUNCTION("IF(REGEXMATCH(Q1822,""(?i)web development""),1,0)"),1.0)</f>
        <v>1</v>
      </c>
      <c r="Y1822" s="3">
        <f>IFERROR(__xludf.DUMMYFUNCTION("IF(REGEXMATCH(Q1822,""(?i)data science""),1,0)"),1.0)</f>
        <v>1</v>
      </c>
      <c r="Z1822" s="3" t="s">
        <v>55</v>
      </c>
      <c r="AA1822" s="3" t="s">
        <v>48</v>
      </c>
      <c r="AB1822" s="3" t="s">
        <v>47</v>
      </c>
      <c r="AC1822" s="3" t="s">
        <v>48</v>
      </c>
      <c r="AD1822" s="3">
        <v>0.0</v>
      </c>
      <c r="AE1822" s="3" t="s">
        <v>49</v>
      </c>
      <c r="AF1822" s="3">
        <v>5.91</v>
      </c>
      <c r="AG1822" s="3">
        <v>7.53</v>
      </c>
      <c r="AH1822" s="3">
        <v>6.88</v>
      </c>
      <c r="AI1822" s="3">
        <v>6.32</v>
      </c>
      <c r="AJ1822" s="3">
        <v>5.62</v>
      </c>
      <c r="AK1822" s="3">
        <v>5.53</v>
      </c>
      <c r="AL1822" s="3">
        <v>6.39</v>
      </c>
      <c r="AM1822" s="3">
        <v>6.61</v>
      </c>
    </row>
    <row r="1823">
      <c r="A1823" s="3" t="s">
        <v>3566</v>
      </c>
      <c r="B1823" s="3" t="s">
        <v>3567</v>
      </c>
      <c r="C1823" s="4">
        <v>23.0</v>
      </c>
      <c r="D1823" s="3" t="s">
        <v>58</v>
      </c>
      <c r="E1823" s="3" t="s">
        <v>52</v>
      </c>
      <c r="F1823" s="5">
        <v>6.6</v>
      </c>
      <c r="G1823" s="3">
        <v>3.0</v>
      </c>
      <c r="H1823" s="5">
        <v>93.54</v>
      </c>
      <c r="I1823" s="3" t="s">
        <v>216</v>
      </c>
      <c r="J1823" s="3">
        <f>IFERROR(__xludf.DUMMYFUNCTION("COUNTA(SPLIT(I1823,"",""))"),3.0)</f>
        <v>3</v>
      </c>
      <c r="K1823" s="3">
        <f>IFERROR(__xludf.DUMMYFUNCTION("IF(REGEXMATCH(I1823,""(?i)literary society""),1,0)"),0.0)</f>
        <v>0</v>
      </c>
      <c r="L1823" s="3">
        <f>IFERROR(__xludf.DUMMYFUNCTION("IF(REGEXMATCH(I1823,""(?i)robotics""),1,0)"),1.0)</f>
        <v>1</v>
      </c>
      <c r="M1823" s="3">
        <f>IFERROR(__xludf.DUMMYFUNCTION("IF(REGEXMATCH(I1823,""(?i)coding club""),1,0)"),0.0)</f>
        <v>0</v>
      </c>
      <c r="N1823" s="3">
        <f>IFERROR(__xludf.DUMMYFUNCTION("IF(REGEXMATCH(I1823,""(?i)entrepreneurship cell""),1,0)"),1.0)</f>
        <v>1</v>
      </c>
      <c r="O1823" s="3">
        <f>IFERROR(__xludf.DUMMYFUNCTION("IF(REGEXMATCH(I1823,""(?i)cultural club""),1,0)"),1.0)</f>
        <v>1</v>
      </c>
      <c r="P1823" s="3">
        <f>IFERROR(__xludf.DUMMYFUNCTION("IF(REGEXMATCH(I1823,""(?i)sports club""),1,0)"),0.0)</f>
        <v>0</v>
      </c>
      <c r="Q1823" s="3" t="s">
        <v>3568</v>
      </c>
      <c r="R1823" s="3">
        <f>IFERROR(__xludf.DUMMYFUNCTION("COUNTA(SPLIT(Q1823,"",""))"),5.0)</f>
        <v>5</v>
      </c>
      <c r="S1823" s="3">
        <f>IFERROR(__xludf.DUMMYFUNCTION("IF(REGEXMATCH(Q1823,""(?i)c\+\+""),1,0)"),1.0)</f>
        <v>1</v>
      </c>
      <c r="T1823" s="3">
        <f>IFERROR(__xludf.DUMMYFUNCTION("IF(REGEXMATCH(Q1823,""(?i)machine learning""),1,0)"),1.0)</f>
        <v>1</v>
      </c>
      <c r="U1823" s="3">
        <f>IFERROR(__xludf.DUMMYFUNCTION("IF(REGEXMATCH(Q1823,""(?i)python""),1,0)"),0.0)</f>
        <v>0</v>
      </c>
      <c r="V1823" s="3">
        <f>IFERROR(__xludf.DUMMYFUNCTION("IF(REGEXMATCH(Q1823,""(?i)java""),1,0)"),1.0)</f>
        <v>1</v>
      </c>
      <c r="W1823" s="3">
        <f>IFERROR(__xludf.DUMMYFUNCTION("IF(REGEXMATCH(Q1823,""(?i)sql""),1,0)"),1.0)</f>
        <v>1</v>
      </c>
      <c r="X1823" s="3">
        <f>IFERROR(__xludf.DUMMYFUNCTION("IF(REGEXMATCH(Q1823,""(?i)web development""),1,0)"),1.0)</f>
        <v>1</v>
      </c>
      <c r="Y1823" s="3">
        <f>IFERROR(__xludf.DUMMYFUNCTION("IF(REGEXMATCH(Q1823,""(?i)data science""),1,0)"),0.0)</f>
        <v>0</v>
      </c>
      <c r="Z1823" s="3" t="s">
        <v>55</v>
      </c>
      <c r="AA1823" s="3" t="s">
        <v>48</v>
      </c>
      <c r="AB1823" s="3" t="s">
        <v>66</v>
      </c>
      <c r="AC1823" s="3" t="s">
        <v>67</v>
      </c>
      <c r="AD1823" s="3">
        <v>15.17</v>
      </c>
      <c r="AE1823" s="3" t="s">
        <v>75</v>
      </c>
      <c r="AF1823" s="3">
        <v>7.57</v>
      </c>
      <c r="AG1823" s="3">
        <v>6.87</v>
      </c>
      <c r="AH1823" s="3">
        <v>6.03</v>
      </c>
      <c r="AI1823" s="3">
        <v>6.73</v>
      </c>
      <c r="AJ1823" s="3">
        <v>6.01</v>
      </c>
      <c r="AK1823" s="3">
        <v>7.06</v>
      </c>
      <c r="AL1823" s="3">
        <v>5.22</v>
      </c>
      <c r="AM1823" s="3">
        <v>7.34</v>
      </c>
    </row>
    <row r="1824">
      <c r="A1824" s="3" t="s">
        <v>3569</v>
      </c>
      <c r="B1824" s="3" t="s">
        <v>3570</v>
      </c>
      <c r="C1824" s="4">
        <v>23.0</v>
      </c>
      <c r="D1824" s="3" t="s">
        <v>41</v>
      </c>
      <c r="E1824" s="3" t="s">
        <v>52</v>
      </c>
      <c r="F1824" s="5">
        <v>7.33</v>
      </c>
      <c r="G1824" s="3">
        <v>0.0</v>
      </c>
      <c r="H1824" s="5">
        <v>62.65</v>
      </c>
      <c r="I1824" s="3" t="s">
        <v>864</v>
      </c>
      <c r="J1824" s="3">
        <f>IFERROR(__xludf.DUMMYFUNCTION("COUNTA(SPLIT(I1824,"",""))"),2.0)</f>
        <v>2</v>
      </c>
      <c r="K1824" s="3">
        <f>IFERROR(__xludf.DUMMYFUNCTION("IF(REGEXMATCH(I1824,""(?i)literary society""),1,0)"),0.0)</f>
        <v>0</v>
      </c>
      <c r="L1824" s="3">
        <f>IFERROR(__xludf.DUMMYFUNCTION("IF(REGEXMATCH(I1824,""(?i)robotics""),1,0)"),0.0)</f>
        <v>0</v>
      </c>
      <c r="M1824" s="3">
        <f>IFERROR(__xludf.DUMMYFUNCTION("IF(REGEXMATCH(I1824,""(?i)coding club""),1,0)"),0.0)</f>
        <v>0</v>
      </c>
      <c r="N1824" s="3">
        <f>IFERROR(__xludf.DUMMYFUNCTION("IF(REGEXMATCH(I1824,""(?i)entrepreneurship cell""),1,0)"),0.0)</f>
        <v>0</v>
      </c>
      <c r="O1824" s="3">
        <f>IFERROR(__xludf.DUMMYFUNCTION("IF(REGEXMATCH(I1824,""(?i)cultural club""),1,0)"),1.0)</f>
        <v>1</v>
      </c>
      <c r="P1824" s="3">
        <f>IFERROR(__xludf.DUMMYFUNCTION("IF(REGEXMATCH(I1824,""(?i)sports club""),1,0)"),1.0)</f>
        <v>1</v>
      </c>
      <c r="Q1824" s="3" t="s">
        <v>865</v>
      </c>
      <c r="R1824" s="3">
        <f>IFERROR(__xludf.DUMMYFUNCTION("COUNTA(SPLIT(Q1824,"",""))"),3.0)</f>
        <v>3</v>
      </c>
      <c r="S1824" s="3">
        <f>IFERROR(__xludf.DUMMYFUNCTION("IF(REGEXMATCH(Q1824,""(?i)c\+\+""),1,0)"),1.0)</f>
        <v>1</v>
      </c>
      <c r="T1824" s="3">
        <f>IFERROR(__xludf.DUMMYFUNCTION("IF(REGEXMATCH(Q1824,""(?i)machine learning""),1,0)"),0.0)</f>
        <v>0</v>
      </c>
      <c r="U1824" s="3">
        <f>IFERROR(__xludf.DUMMYFUNCTION("IF(REGEXMATCH(Q1824,""(?i)python""),1,0)"),0.0)</f>
        <v>0</v>
      </c>
      <c r="V1824" s="3">
        <f>IFERROR(__xludf.DUMMYFUNCTION("IF(REGEXMATCH(Q1824,""(?i)java""),1,0)"),0.0)</f>
        <v>0</v>
      </c>
      <c r="W1824" s="3">
        <f>IFERROR(__xludf.DUMMYFUNCTION("IF(REGEXMATCH(Q1824,""(?i)sql""),1,0)"),1.0)</f>
        <v>1</v>
      </c>
      <c r="X1824" s="3">
        <f>IFERROR(__xludf.DUMMYFUNCTION("IF(REGEXMATCH(Q1824,""(?i)web development""),1,0)"),1.0)</f>
        <v>1</v>
      </c>
      <c r="Y1824" s="3">
        <f>IFERROR(__xludf.DUMMYFUNCTION("IF(REGEXMATCH(Q1824,""(?i)data science""),1,0)"),0.0)</f>
        <v>0</v>
      </c>
      <c r="Z1824" s="3" t="s">
        <v>45</v>
      </c>
      <c r="AA1824" s="3" t="s">
        <v>72</v>
      </c>
      <c r="AB1824" s="3" t="s">
        <v>66</v>
      </c>
      <c r="AC1824" s="3" t="s">
        <v>61</v>
      </c>
      <c r="AD1824" s="3">
        <v>6.67</v>
      </c>
      <c r="AE1824" s="3" t="s">
        <v>61</v>
      </c>
      <c r="AF1824" s="3">
        <v>7.34</v>
      </c>
      <c r="AG1824" s="3">
        <v>9.51</v>
      </c>
      <c r="AH1824" s="3">
        <v>6.68</v>
      </c>
      <c r="AI1824" s="3">
        <v>7.14</v>
      </c>
      <c r="AJ1824" s="3">
        <v>7.85</v>
      </c>
      <c r="AK1824" s="3">
        <v>6.43</v>
      </c>
      <c r="AL1824" s="3">
        <v>8.27</v>
      </c>
      <c r="AM1824" s="3">
        <v>5.42</v>
      </c>
    </row>
    <row r="1825">
      <c r="A1825" s="3" t="s">
        <v>3571</v>
      </c>
      <c r="B1825" s="3" t="s">
        <v>143</v>
      </c>
      <c r="C1825" s="4">
        <v>18.0</v>
      </c>
      <c r="D1825" s="3" t="s">
        <v>41</v>
      </c>
      <c r="E1825" s="3" t="s">
        <v>52</v>
      </c>
      <c r="F1825" s="5">
        <v>6.67</v>
      </c>
      <c r="G1825" s="3">
        <v>0.0</v>
      </c>
      <c r="H1825" s="5">
        <v>67.07</v>
      </c>
      <c r="I1825" s="3" t="s">
        <v>13</v>
      </c>
      <c r="J1825" s="3">
        <f>IFERROR(__xludf.DUMMYFUNCTION("COUNTA(SPLIT(I1825,"",""))"),1.0)</f>
        <v>1</v>
      </c>
      <c r="K1825" s="3">
        <f>IFERROR(__xludf.DUMMYFUNCTION("IF(REGEXMATCH(I1825,""(?i)literary society""),1,0)"),0.0)</f>
        <v>0</v>
      </c>
      <c r="L1825" s="3">
        <f>IFERROR(__xludf.DUMMYFUNCTION("IF(REGEXMATCH(I1825,""(?i)robotics""),1,0)"),0.0)</f>
        <v>0</v>
      </c>
      <c r="M1825" s="3">
        <f>IFERROR(__xludf.DUMMYFUNCTION("IF(REGEXMATCH(I1825,""(?i)coding club""),1,0)"),0.0)</f>
        <v>0</v>
      </c>
      <c r="N1825" s="3">
        <f>IFERROR(__xludf.DUMMYFUNCTION("IF(REGEXMATCH(I1825,""(?i)entrepreneurship cell""),1,0)"),1.0)</f>
        <v>1</v>
      </c>
      <c r="O1825" s="3">
        <f>IFERROR(__xludf.DUMMYFUNCTION("IF(REGEXMATCH(I1825,""(?i)cultural club""),1,0)"),0.0)</f>
        <v>0</v>
      </c>
      <c r="P1825" s="3">
        <f>IFERROR(__xludf.DUMMYFUNCTION("IF(REGEXMATCH(I1825,""(?i)sports club""),1,0)"),0.0)</f>
        <v>0</v>
      </c>
      <c r="Q1825" s="3" t="s">
        <v>1781</v>
      </c>
      <c r="R1825" s="3">
        <f>IFERROR(__xludf.DUMMYFUNCTION("COUNTA(SPLIT(Q1825,"",""))"),4.0)</f>
        <v>4</v>
      </c>
      <c r="S1825" s="3">
        <f>IFERROR(__xludf.DUMMYFUNCTION("IF(REGEXMATCH(Q1825,""(?i)c\+\+""),1,0)"),1.0)</f>
        <v>1</v>
      </c>
      <c r="T1825" s="3">
        <f>IFERROR(__xludf.DUMMYFUNCTION("IF(REGEXMATCH(Q1825,""(?i)machine learning""),1,0)"),0.0)</f>
        <v>0</v>
      </c>
      <c r="U1825" s="3">
        <f>IFERROR(__xludf.DUMMYFUNCTION("IF(REGEXMATCH(Q1825,""(?i)python""),1,0)"),0.0)</f>
        <v>0</v>
      </c>
      <c r="V1825" s="3">
        <f>IFERROR(__xludf.DUMMYFUNCTION("IF(REGEXMATCH(Q1825,""(?i)java""),1,0)"),0.0)</f>
        <v>0</v>
      </c>
      <c r="W1825" s="3">
        <f>IFERROR(__xludf.DUMMYFUNCTION("IF(REGEXMATCH(Q1825,""(?i)sql""),1,0)"),1.0)</f>
        <v>1</v>
      </c>
      <c r="X1825" s="3">
        <f>IFERROR(__xludf.DUMMYFUNCTION("IF(REGEXMATCH(Q1825,""(?i)web development""),1,0)"),1.0)</f>
        <v>1</v>
      </c>
      <c r="Y1825" s="3">
        <f>IFERROR(__xludf.DUMMYFUNCTION("IF(REGEXMATCH(Q1825,""(?i)data science""),1,0)"),1.0)</f>
        <v>1</v>
      </c>
      <c r="Z1825" s="3" t="s">
        <v>45</v>
      </c>
      <c r="AA1825" s="3" t="s">
        <v>72</v>
      </c>
      <c r="AB1825" s="3" t="s">
        <v>66</v>
      </c>
      <c r="AC1825" s="3" t="s">
        <v>67</v>
      </c>
      <c r="AD1825" s="3">
        <v>7.85</v>
      </c>
      <c r="AE1825" s="3" t="s">
        <v>75</v>
      </c>
      <c r="AF1825" s="3">
        <v>4.64</v>
      </c>
      <c r="AG1825" s="3">
        <v>7.65</v>
      </c>
      <c r="AH1825" s="3">
        <v>7.35</v>
      </c>
      <c r="AI1825" s="3">
        <v>7.09</v>
      </c>
      <c r="AJ1825" s="3">
        <v>6.78</v>
      </c>
      <c r="AK1825" s="3">
        <v>6.19</v>
      </c>
      <c r="AL1825" s="3">
        <v>8.51</v>
      </c>
      <c r="AM1825" s="3">
        <v>5.16</v>
      </c>
    </row>
    <row r="1826">
      <c r="A1826" s="3" t="s">
        <v>3572</v>
      </c>
      <c r="B1826" s="3" t="s">
        <v>288</v>
      </c>
      <c r="C1826" s="4">
        <v>19.0</v>
      </c>
      <c r="D1826" s="3" t="s">
        <v>41</v>
      </c>
      <c r="E1826" s="3" t="s">
        <v>52</v>
      </c>
      <c r="F1826" s="5">
        <v>6.99</v>
      </c>
      <c r="G1826" s="3">
        <v>1.0</v>
      </c>
      <c r="H1826" s="5">
        <v>89.39</v>
      </c>
      <c r="I1826" s="3" t="s">
        <v>474</v>
      </c>
      <c r="J1826" s="3">
        <f>IFERROR(__xludf.DUMMYFUNCTION("COUNTA(SPLIT(I1826,"",""))"),2.0)</f>
        <v>2</v>
      </c>
      <c r="K1826" s="3">
        <f>IFERROR(__xludf.DUMMYFUNCTION("IF(REGEXMATCH(I1826,""(?i)literary society""),1,0)"),0.0)</f>
        <v>0</v>
      </c>
      <c r="L1826" s="3">
        <f>IFERROR(__xludf.DUMMYFUNCTION("IF(REGEXMATCH(I1826,""(?i)robotics""),1,0)"),1.0)</f>
        <v>1</v>
      </c>
      <c r="M1826" s="3">
        <f>IFERROR(__xludf.DUMMYFUNCTION("IF(REGEXMATCH(I1826,""(?i)coding club""),1,0)"),0.0)</f>
        <v>0</v>
      </c>
      <c r="N1826" s="3">
        <f>IFERROR(__xludf.DUMMYFUNCTION("IF(REGEXMATCH(I1826,""(?i)entrepreneurship cell""),1,0)"),0.0)</f>
        <v>0</v>
      </c>
      <c r="O1826" s="3">
        <f>IFERROR(__xludf.DUMMYFUNCTION("IF(REGEXMATCH(I1826,""(?i)cultural club""),1,0)"),0.0)</f>
        <v>0</v>
      </c>
      <c r="P1826" s="3">
        <f>IFERROR(__xludf.DUMMYFUNCTION("IF(REGEXMATCH(I1826,""(?i)sports club""),1,0)"),1.0)</f>
        <v>1</v>
      </c>
      <c r="Q1826" s="3" t="s">
        <v>260</v>
      </c>
      <c r="R1826" s="3">
        <f>IFERROR(__xludf.DUMMYFUNCTION("COUNTA(SPLIT(Q1826,"",""))"),2.0)</f>
        <v>2</v>
      </c>
      <c r="S1826" s="3">
        <f>IFERROR(__xludf.DUMMYFUNCTION("IF(REGEXMATCH(Q1826,""(?i)c\+\+""),1,0)"),0.0)</f>
        <v>0</v>
      </c>
      <c r="T1826" s="3">
        <f>IFERROR(__xludf.DUMMYFUNCTION("IF(REGEXMATCH(Q1826,""(?i)machine learning""),1,0)"),0.0)</f>
        <v>0</v>
      </c>
      <c r="U1826" s="3">
        <f>IFERROR(__xludf.DUMMYFUNCTION("IF(REGEXMATCH(Q1826,""(?i)python""),1,0)"),0.0)</f>
        <v>0</v>
      </c>
      <c r="V1826" s="3">
        <f>IFERROR(__xludf.DUMMYFUNCTION("IF(REGEXMATCH(Q1826,""(?i)java""),1,0)"),0.0)</f>
        <v>0</v>
      </c>
      <c r="W1826" s="3">
        <f>IFERROR(__xludf.DUMMYFUNCTION("IF(REGEXMATCH(Q1826,""(?i)sql""),1,0)"),1.0)</f>
        <v>1</v>
      </c>
      <c r="X1826" s="3">
        <f>IFERROR(__xludf.DUMMYFUNCTION("IF(REGEXMATCH(Q1826,""(?i)web development""),1,0)"),1.0)</f>
        <v>1</v>
      </c>
      <c r="Y1826" s="3">
        <f>IFERROR(__xludf.DUMMYFUNCTION("IF(REGEXMATCH(Q1826,""(?i)data science""),1,0)"),0.0)</f>
        <v>0</v>
      </c>
      <c r="Z1826" s="3" t="s">
        <v>45</v>
      </c>
      <c r="AA1826" s="3" t="s">
        <v>67</v>
      </c>
      <c r="AB1826" s="3" t="s">
        <v>66</v>
      </c>
      <c r="AC1826" s="3" t="s">
        <v>61</v>
      </c>
      <c r="AD1826" s="3">
        <v>7.29</v>
      </c>
      <c r="AE1826" s="3" t="s">
        <v>72</v>
      </c>
      <c r="AF1826" s="3">
        <v>6.35</v>
      </c>
      <c r="AG1826" s="3">
        <v>7.84</v>
      </c>
      <c r="AH1826" s="3">
        <v>7.93</v>
      </c>
      <c r="AI1826" s="3">
        <v>5.24</v>
      </c>
      <c r="AJ1826" s="3">
        <v>7.29</v>
      </c>
      <c r="AK1826" s="3">
        <v>6.49</v>
      </c>
      <c r="AL1826" s="3">
        <v>8.3</v>
      </c>
      <c r="AM1826" s="3">
        <v>6.48</v>
      </c>
    </row>
    <row r="1827">
      <c r="A1827" s="3" t="s">
        <v>3573</v>
      </c>
      <c r="B1827" s="3" t="s">
        <v>178</v>
      </c>
      <c r="C1827" s="4">
        <v>19.0</v>
      </c>
      <c r="D1827" s="3" t="s">
        <v>58</v>
      </c>
      <c r="E1827" s="3" t="s">
        <v>82</v>
      </c>
      <c r="F1827" s="5">
        <v>6.38</v>
      </c>
      <c r="G1827" s="3">
        <v>1.0</v>
      </c>
      <c r="H1827" s="5">
        <v>76.74</v>
      </c>
      <c r="I1827" s="3" t="s">
        <v>195</v>
      </c>
      <c r="J1827" s="3">
        <f>IFERROR(__xludf.DUMMYFUNCTION("COUNTA(SPLIT(I1827,"",""))"),2.0)</f>
        <v>2</v>
      </c>
      <c r="K1827" s="3">
        <f>IFERROR(__xludf.DUMMYFUNCTION("IF(REGEXMATCH(I1827,""(?i)literary society""),1,0)"),1.0)</f>
        <v>1</v>
      </c>
      <c r="L1827" s="3">
        <f>IFERROR(__xludf.DUMMYFUNCTION("IF(REGEXMATCH(I1827,""(?i)robotics""),1,0)"),0.0)</f>
        <v>0</v>
      </c>
      <c r="M1827" s="3">
        <f>IFERROR(__xludf.DUMMYFUNCTION("IF(REGEXMATCH(I1827,""(?i)coding club""),1,0)"),1.0)</f>
        <v>1</v>
      </c>
      <c r="N1827" s="3">
        <f>IFERROR(__xludf.DUMMYFUNCTION("IF(REGEXMATCH(I1827,""(?i)entrepreneurship cell""),1,0)"),0.0)</f>
        <v>0</v>
      </c>
      <c r="O1827" s="3">
        <f>IFERROR(__xludf.DUMMYFUNCTION("IF(REGEXMATCH(I1827,""(?i)cultural club""),1,0)"),0.0)</f>
        <v>0</v>
      </c>
      <c r="P1827" s="3">
        <f>IFERROR(__xludf.DUMMYFUNCTION("IF(REGEXMATCH(I1827,""(?i)sports club""),1,0)"),0.0)</f>
        <v>0</v>
      </c>
      <c r="Q1827" s="3" t="s">
        <v>2526</v>
      </c>
      <c r="R1827" s="3">
        <f>IFERROR(__xludf.DUMMYFUNCTION("COUNTA(SPLIT(Q1827,"",""))"),3.0)</f>
        <v>3</v>
      </c>
      <c r="S1827" s="3">
        <f>IFERROR(__xludf.DUMMYFUNCTION("IF(REGEXMATCH(Q1827,""(?i)c\+\+""),1,0)"),1.0)</f>
        <v>1</v>
      </c>
      <c r="T1827" s="3">
        <f>IFERROR(__xludf.DUMMYFUNCTION("IF(REGEXMATCH(Q1827,""(?i)machine learning""),1,0)"),0.0)</f>
        <v>0</v>
      </c>
      <c r="U1827" s="3">
        <f>IFERROR(__xludf.DUMMYFUNCTION("IF(REGEXMATCH(Q1827,""(?i)python""),1,0)"),1.0)</f>
        <v>1</v>
      </c>
      <c r="V1827" s="3">
        <f>IFERROR(__xludf.DUMMYFUNCTION("IF(REGEXMATCH(Q1827,""(?i)java""),1,0)"),0.0)</f>
        <v>0</v>
      </c>
      <c r="W1827" s="3">
        <f>IFERROR(__xludf.DUMMYFUNCTION("IF(REGEXMATCH(Q1827,""(?i)sql""),1,0)"),0.0)</f>
        <v>0</v>
      </c>
      <c r="X1827" s="3">
        <f>IFERROR(__xludf.DUMMYFUNCTION("IF(REGEXMATCH(Q1827,""(?i)web development""),1,0)"),0.0)</f>
        <v>0</v>
      </c>
      <c r="Y1827" s="3">
        <f>IFERROR(__xludf.DUMMYFUNCTION("IF(REGEXMATCH(Q1827,""(?i)data science""),1,0)"),1.0)</f>
        <v>1</v>
      </c>
      <c r="Z1827" s="3" t="s">
        <v>45</v>
      </c>
      <c r="AA1827" s="3" t="s">
        <v>61</v>
      </c>
      <c r="AB1827" s="3" t="s">
        <v>66</v>
      </c>
      <c r="AC1827" s="3" t="s">
        <v>98</v>
      </c>
      <c r="AD1827" s="3">
        <v>10.79</v>
      </c>
      <c r="AE1827" s="3" t="s">
        <v>75</v>
      </c>
      <c r="AF1827" s="3">
        <v>5.83</v>
      </c>
      <c r="AG1827" s="3">
        <v>7.02</v>
      </c>
      <c r="AH1827" s="3">
        <v>5.57</v>
      </c>
      <c r="AI1827" s="3">
        <v>7.78</v>
      </c>
      <c r="AJ1827" s="3">
        <v>6.15</v>
      </c>
      <c r="AK1827" s="3">
        <v>6.98</v>
      </c>
      <c r="AL1827" s="3">
        <v>5.11</v>
      </c>
      <c r="AM1827" s="3">
        <v>6.61</v>
      </c>
    </row>
    <row r="1828">
      <c r="A1828" s="3" t="s">
        <v>3574</v>
      </c>
      <c r="B1828" s="3" t="s">
        <v>100</v>
      </c>
      <c r="C1828" s="4">
        <v>23.0</v>
      </c>
      <c r="D1828" s="3" t="s">
        <v>58</v>
      </c>
      <c r="E1828" s="3" t="s">
        <v>59</v>
      </c>
      <c r="F1828" s="5">
        <v>7.0</v>
      </c>
      <c r="G1828" s="3">
        <v>4.0</v>
      </c>
      <c r="H1828" s="5">
        <v>83.39</v>
      </c>
      <c r="I1828" s="3" t="s">
        <v>530</v>
      </c>
      <c r="J1828" s="3">
        <f>IFERROR(__xludf.DUMMYFUNCTION("COUNTA(SPLIT(I1828,"",""))"),3.0)</f>
        <v>3</v>
      </c>
      <c r="K1828" s="3">
        <f>IFERROR(__xludf.DUMMYFUNCTION("IF(REGEXMATCH(I1828,""(?i)literary society""),1,0)"),0.0)</f>
        <v>0</v>
      </c>
      <c r="L1828" s="3">
        <f>IFERROR(__xludf.DUMMYFUNCTION("IF(REGEXMATCH(I1828,""(?i)robotics""),1,0)"),0.0)</f>
        <v>0</v>
      </c>
      <c r="M1828" s="3">
        <f>IFERROR(__xludf.DUMMYFUNCTION("IF(REGEXMATCH(I1828,""(?i)coding club""),1,0)"),0.0)</f>
        <v>0</v>
      </c>
      <c r="N1828" s="3">
        <f>IFERROR(__xludf.DUMMYFUNCTION("IF(REGEXMATCH(I1828,""(?i)entrepreneurship cell""),1,0)"),1.0)</f>
        <v>1</v>
      </c>
      <c r="O1828" s="3">
        <f>IFERROR(__xludf.DUMMYFUNCTION("IF(REGEXMATCH(I1828,""(?i)cultural club""),1,0)"),1.0)</f>
        <v>1</v>
      </c>
      <c r="P1828" s="3">
        <f>IFERROR(__xludf.DUMMYFUNCTION("IF(REGEXMATCH(I1828,""(?i)sports club""),1,0)"),1.0)</f>
        <v>1</v>
      </c>
      <c r="Q1828" s="3" t="s">
        <v>1532</v>
      </c>
      <c r="R1828" s="3">
        <f>IFERROR(__xludf.DUMMYFUNCTION("COUNTA(SPLIT(Q1828,"",""))"),5.0)</f>
        <v>5</v>
      </c>
      <c r="S1828" s="3">
        <f>IFERROR(__xludf.DUMMYFUNCTION("IF(REGEXMATCH(Q1828,""(?i)c\+\+""),1,0)"),1.0)</f>
        <v>1</v>
      </c>
      <c r="T1828" s="3">
        <f>IFERROR(__xludf.DUMMYFUNCTION("IF(REGEXMATCH(Q1828,""(?i)machine learning""),1,0)"),1.0)</f>
        <v>1</v>
      </c>
      <c r="U1828" s="3">
        <f>IFERROR(__xludf.DUMMYFUNCTION("IF(REGEXMATCH(Q1828,""(?i)python""),1,0)"),1.0)</f>
        <v>1</v>
      </c>
      <c r="V1828" s="3">
        <f>IFERROR(__xludf.DUMMYFUNCTION("IF(REGEXMATCH(Q1828,""(?i)java""),1,0)"),0.0)</f>
        <v>0</v>
      </c>
      <c r="W1828" s="3">
        <f>IFERROR(__xludf.DUMMYFUNCTION("IF(REGEXMATCH(Q1828,""(?i)sql""),1,0)"),0.0)</f>
        <v>0</v>
      </c>
      <c r="X1828" s="3">
        <f>IFERROR(__xludf.DUMMYFUNCTION("IF(REGEXMATCH(Q1828,""(?i)web development""),1,0)"),1.0)</f>
        <v>1</v>
      </c>
      <c r="Y1828" s="3">
        <f>IFERROR(__xludf.DUMMYFUNCTION("IF(REGEXMATCH(Q1828,""(?i)data science""),1,0)"),1.0)</f>
        <v>1</v>
      </c>
      <c r="Z1828" s="3" t="s">
        <v>55</v>
      </c>
      <c r="AA1828" s="3" t="s">
        <v>48</v>
      </c>
      <c r="AB1828" s="3" t="s">
        <v>47</v>
      </c>
      <c r="AC1828" s="3" t="s">
        <v>48</v>
      </c>
      <c r="AD1828" s="3">
        <v>0.0</v>
      </c>
      <c r="AE1828" s="3" t="s">
        <v>49</v>
      </c>
      <c r="AF1828" s="3">
        <v>6.21</v>
      </c>
      <c r="AG1828" s="3">
        <v>8.06</v>
      </c>
      <c r="AH1828" s="3">
        <v>8.64</v>
      </c>
      <c r="AI1828" s="3">
        <v>6.34</v>
      </c>
      <c r="AJ1828" s="3">
        <v>8.37</v>
      </c>
      <c r="AK1828" s="3">
        <v>5.24</v>
      </c>
      <c r="AL1828" s="3">
        <v>7.39</v>
      </c>
      <c r="AM1828" s="3">
        <v>5.77</v>
      </c>
    </row>
    <row r="1829">
      <c r="A1829" s="3" t="s">
        <v>3575</v>
      </c>
      <c r="B1829" s="3" t="s">
        <v>3576</v>
      </c>
      <c r="C1829" s="4">
        <v>23.0</v>
      </c>
      <c r="D1829" s="3" t="s">
        <v>41</v>
      </c>
      <c r="E1829" s="3" t="s">
        <v>82</v>
      </c>
      <c r="F1829" s="5">
        <v>7.11</v>
      </c>
      <c r="G1829" s="3">
        <v>0.0</v>
      </c>
      <c r="H1829" s="5">
        <v>98.47</v>
      </c>
      <c r="I1829" s="3" t="s">
        <v>10</v>
      </c>
      <c r="J1829" s="3">
        <f>IFERROR(__xludf.DUMMYFUNCTION("COUNTA(SPLIT(I1829,"",""))"),1.0)</f>
        <v>1</v>
      </c>
      <c r="K1829" s="3">
        <f>IFERROR(__xludf.DUMMYFUNCTION("IF(REGEXMATCH(I1829,""(?i)literary society""),1,0)"),1.0)</f>
        <v>1</v>
      </c>
      <c r="L1829" s="3">
        <f>IFERROR(__xludf.DUMMYFUNCTION("IF(REGEXMATCH(I1829,""(?i)robotics""),1,0)"),0.0)</f>
        <v>0</v>
      </c>
      <c r="M1829" s="3">
        <f>IFERROR(__xludf.DUMMYFUNCTION("IF(REGEXMATCH(I1829,""(?i)coding club""),1,0)"),0.0)</f>
        <v>0</v>
      </c>
      <c r="N1829" s="3">
        <f>IFERROR(__xludf.DUMMYFUNCTION("IF(REGEXMATCH(I1829,""(?i)entrepreneurship cell""),1,0)"),0.0)</f>
        <v>0</v>
      </c>
      <c r="O1829" s="3">
        <f>IFERROR(__xludf.DUMMYFUNCTION("IF(REGEXMATCH(I1829,""(?i)cultural club""),1,0)"),0.0)</f>
        <v>0</v>
      </c>
      <c r="P1829" s="3">
        <f>IFERROR(__xludf.DUMMYFUNCTION("IF(REGEXMATCH(I1829,""(?i)sports club""),1,0)"),0.0)</f>
        <v>0</v>
      </c>
      <c r="Q1829" s="3" t="s">
        <v>493</v>
      </c>
      <c r="R1829" s="3">
        <f>IFERROR(__xludf.DUMMYFUNCTION("COUNTA(SPLIT(Q1829,"",""))"),2.0)</f>
        <v>2</v>
      </c>
      <c r="S1829" s="3">
        <f>IFERROR(__xludf.DUMMYFUNCTION("IF(REGEXMATCH(Q1829,""(?i)c\+\+""),1,0)"),0.0)</f>
        <v>0</v>
      </c>
      <c r="T1829" s="3">
        <f>IFERROR(__xludf.DUMMYFUNCTION("IF(REGEXMATCH(Q1829,""(?i)machine learning""),1,0)"),1.0)</f>
        <v>1</v>
      </c>
      <c r="U1829" s="3">
        <f>IFERROR(__xludf.DUMMYFUNCTION("IF(REGEXMATCH(Q1829,""(?i)python""),1,0)"),0.0)</f>
        <v>0</v>
      </c>
      <c r="V1829" s="3">
        <f>IFERROR(__xludf.DUMMYFUNCTION("IF(REGEXMATCH(Q1829,""(?i)java""),1,0)"),0.0)</f>
        <v>0</v>
      </c>
      <c r="W1829" s="3">
        <f>IFERROR(__xludf.DUMMYFUNCTION("IF(REGEXMATCH(Q1829,""(?i)sql""),1,0)"),1.0)</f>
        <v>1</v>
      </c>
      <c r="X1829" s="3">
        <f>IFERROR(__xludf.DUMMYFUNCTION("IF(REGEXMATCH(Q1829,""(?i)web development""),1,0)"),0.0)</f>
        <v>0</v>
      </c>
      <c r="Y1829" s="3">
        <f>IFERROR(__xludf.DUMMYFUNCTION("IF(REGEXMATCH(Q1829,""(?i)data science""),1,0)"),0.0)</f>
        <v>0</v>
      </c>
      <c r="Z1829" s="3" t="s">
        <v>55</v>
      </c>
      <c r="AA1829" s="3" t="s">
        <v>48</v>
      </c>
      <c r="AB1829" s="3" t="s">
        <v>66</v>
      </c>
      <c r="AC1829" s="3" t="s">
        <v>46</v>
      </c>
      <c r="AD1829" s="3">
        <v>11.69</v>
      </c>
      <c r="AE1829" s="3" t="s">
        <v>61</v>
      </c>
      <c r="AF1829" s="3">
        <v>7.88</v>
      </c>
      <c r="AG1829" s="3">
        <v>6.27</v>
      </c>
      <c r="AH1829" s="3">
        <v>8.98</v>
      </c>
      <c r="AI1829" s="3">
        <v>7.64</v>
      </c>
      <c r="AJ1829" s="3">
        <v>6.79</v>
      </c>
      <c r="AK1829" s="3">
        <v>4.98</v>
      </c>
      <c r="AL1829" s="3">
        <v>5.62</v>
      </c>
      <c r="AM1829" s="3">
        <v>8.7</v>
      </c>
    </row>
    <row r="1830">
      <c r="A1830" s="3" t="s">
        <v>3577</v>
      </c>
      <c r="B1830" s="3" t="s">
        <v>100</v>
      </c>
      <c r="C1830" s="4">
        <v>20.0</v>
      </c>
      <c r="D1830" s="3" t="s">
        <v>58</v>
      </c>
      <c r="E1830" s="3" t="s">
        <v>59</v>
      </c>
      <c r="F1830" s="5">
        <v>6.7</v>
      </c>
      <c r="G1830" s="3">
        <v>2.0</v>
      </c>
      <c r="H1830" s="5">
        <v>85.83</v>
      </c>
      <c r="I1830" s="3" t="s">
        <v>1018</v>
      </c>
      <c r="J1830" s="3">
        <f>IFERROR(__xludf.DUMMYFUNCTION("COUNTA(SPLIT(I1830,"",""))"),3.0)</f>
        <v>3</v>
      </c>
      <c r="K1830" s="3">
        <f>IFERROR(__xludf.DUMMYFUNCTION("IF(REGEXMATCH(I1830,""(?i)literary society""),1,0)"),0.0)</f>
        <v>0</v>
      </c>
      <c r="L1830" s="3">
        <f>IFERROR(__xludf.DUMMYFUNCTION("IF(REGEXMATCH(I1830,""(?i)robotics""),1,0)"),0.0)</f>
        <v>0</v>
      </c>
      <c r="M1830" s="3">
        <f>IFERROR(__xludf.DUMMYFUNCTION("IF(REGEXMATCH(I1830,""(?i)coding club""),1,0)"),1.0)</f>
        <v>1</v>
      </c>
      <c r="N1830" s="3">
        <f>IFERROR(__xludf.DUMMYFUNCTION("IF(REGEXMATCH(I1830,""(?i)entrepreneurship cell""),1,0)"),0.0)</f>
        <v>0</v>
      </c>
      <c r="O1830" s="3">
        <f>IFERROR(__xludf.DUMMYFUNCTION("IF(REGEXMATCH(I1830,""(?i)cultural club""),1,0)"),1.0)</f>
        <v>1</v>
      </c>
      <c r="P1830" s="3">
        <f>IFERROR(__xludf.DUMMYFUNCTION("IF(REGEXMATCH(I1830,""(?i)sports club""),1,0)"),1.0)</f>
        <v>1</v>
      </c>
      <c r="Q1830" s="3" t="s">
        <v>125</v>
      </c>
      <c r="R1830" s="3">
        <f>IFERROR(__xludf.DUMMYFUNCTION("COUNTA(SPLIT(Q1830,"",""))"),2.0)</f>
        <v>2</v>
      </c>
      <c r="S1830" s="3">
        <f>IFERROR(__xludf.DUMMYFUNCTION("IF(REGEXMATCH(Q1830,""(?i)c\+\+""),1,0)"),0.0)</f>
        <v>0</v>
      </c>
      <c r="T1830" s="3">
        <f>IFERROR(__xludf.DUMMYFUNCTION("IF(REGEXMATCH(Q1830,""(?i)machine learning""),1,0)"),0.0)</f>
        <v>0</v>
      </c>
      <c r="U1830" s="3">
        <f>IFERROR(__xludf.DUMMYFUNCTION("IF(REGEXMATCH(Q1830,""(?i)python""),1,0)"),1.0)</f>
        <v>1</v>
      </c>
      <c r="V1830" s="3">
        <f>IFERROR(__xludf.DUMMYFUNCTION("IF(REGEXMATCH(Q1830,""(?i)java""),1,0)"),0.0)</f>
        <v>0</v>
      </c>
      <c r="W1830" s="3">
        <f>IFERROR(__xludf.DUMMYFUNCTION("IF(REGEXMATCH(Q1830,""(?i)sql""),1,0)"),0.0)</f>
        <v>0</v>
      </c>
      <c r="X1830" s="3">
        <f>IFERROR(__xludf.DUMMYFUNCTION("IF(REGEXMATCH(Q1830,""(?i)web development""),1,0)"),0.0)</f>
        <v>0</v>
      </c>
      <c r="Y1830" s="3">
        <f>IFERROR(__xludf.DUMMYFUNCTION("IF(REGEXMATCH(Q1830,""(?i)data science""),1,0)"),1.0)</f>
        <v>1</v>
      </c>
      <c r="Z1830" s="3" t="s">
        <v>45</v>
      </c>
      <c r="AA1830" s="3" t="s">
        <v>61</v>
      </c>
      <c r="AB1830" s="3" t="s">
        <v>47</v>
      </c>
      <c r="AC1830" s="3" t="s">
        <v>48</v>
      </c>
      <c r="AD1830" s="3">
        <v>0.0</v>
      </c>
      <c r="AE1830" s="3" t="s">
        <v>49</v>
      </c>
      <c r="AF1830" s="3">
        <v>7.03</v>
      </c>
      <c r="AG1830" s="3">
        <v>5.84</v>
      </c>
      <c r="AH1830" s="3">
        <v>6.53</v>
      </c>
      <c r="AI1830" s="3">
        <v>8.03</v>
      </c>
      <c r="AJ1830" s="3">
        <v>5.97</v>
      </c>
      <c r="AK1830" s="3">
        <v>6.79</v>
      </c>
      <c r="AL1830" s="3">
        <v>7.29</v>
      </c>
      <c r="AM1830" s="3">
        <v>6.08</v>
      </c>
    </row>
    <row r="1831">
      <c r="A1831" s="3" t="s">
        <v>3578</v>
      </c>
      <c r="B1831" s="3" t="s">
        <v>3579</v>
      </c>
      <c r="C1831" s="4">
        <v>21.0</v>
      </c>
      <c r="D1831" s="3" t="s">
        <v>41</v>
      </c>
      <c r="E1831" s="3" t="s">
        <v>70</v>
      </c>
      <c r="F1831" s="5">
        <v>7.24</v>
      </c>
      <c r="G1831" s="3">
        <v>2.0</v>
      </c>
      <c r="H1831" s="5">
        <v>79.23</v>
      </c>
      <c r="I1831" s="3" t="s">
        <v>2473</v>
      </c>
      <c r="J1831" s="3">
        <f>IFERROR(__xludf.DUMMYFUNCTION("COUNTA(SPLIT(I1831,"",""))"),3.0)</f>
        <v>3</v>
      </c>
      <c r="K1831" s="3">
        <f>IFERROR(__xludf.DUMMYFUNCTION("IF(REGEXMATCH(I1831,""(?i)literary society""),1,0)"),0.0)</f>
        <v>0</v>
      </c>
      <c r="L1831" s="3">
        <f>IFERROR(__xludf.DUMMYFUNCTION("IF(REGEXMATCH(I1831,""(?i)robotics""),1,0)"),1.0)</f>
        <v>1</v>
      </c>
      <c r="M1831" s="3">
        <f>IFERROR(__xludf.DUMMYFUNCTION("IF(REGEXMATCH(I1831,""(?i)coding club""),1,0)"),1.0)</f>
        <v>1</v>
      </c>
      <c r="N1831" s="3">
        <f>IFERROR(__xludf.DUMMYFUNCTION("IF(REGEXMATCH(I1831,""(?i)entrepreneurship cell""),1,0)"),0.0)</f>
        <v>0</v>
      </c>
      <c r="O1831" s="3">
        <f>IFERROR(__xludf.DUMMYFUNCTION("IF(REGEXMATCH(I1831,""(?i)cultural club""),1,0)"),0.0)</f>
        <v>0</v>
      </c>
      <c r="P1831" s="3">
        <f>IFERROR(__xludf.DUMMYFUNCTION("IF(REGEXMATCH(I1831,""(?i)sports club""),1,0)"),1.0)</f>
        <v>1</v>
      </c>
      <c r="Q1831" s="3" t="s">
        <v>3580</v>
      </c>
      <c r="R1831" s="3">
        <f>IFERROR(__xludf.DUMMYFUNCTION("COUNTA(SPLIT(Q1831,"",""))"),5.0)</f>
        <v>5</v>
      </c>
      <c r="S1831" s="3">
        <f>IFERROR(__xludf.DUMMYFUNCTION("IF(REGEXMATCH(Q1831,""(?i)c\+\+""),1,0)"),1.0)</f>
        <v>1</v>
      </c>
      <c r="T1831" s="3">
        <f>IFERROR(__xludf.DUMMYFUNCTION("IF(REGEXMATCH(Q1831,""(?i)machine learning""),1,0)"),1.0)</f>
        <v>1</v>
      </c>
      <c r="U1831" s="3">
        <f>IFERROR(__xludf.DUMMYFUNCTION("IF(REGEXMATCH(Q1831,""(?i)python""),1,0)"),1.0)</f>
        <v>1</v>
      </c>
      <c r="V1831" s="3">
        <f>IFERROR(__xludf.DUMMYFUNCTION("IF(REGEXMATCH(Q1831,""(?i)java""),1,0)"),1.0)</f>
        <v>1</v>
      </c>
      <c r="W1831" s="3">
        <f>IFERROR(__xludf.DUMMYFUNCTION("IF(REGEXMATCH(Q1831,""(?i)sql""),1,0)"),0.0)</f>
        <v>0</v>
      </c>
      <c r="X1831" s="3">
        <f>IFERROR(__xludf.DUMMYFUNCTION("IF(REGEXMATCH(Q1831,""(?i)web development""),1,0)"),0.0)</f>
        <v>0</v>
      </c>
      <c r="Y1831" s="3">
        <f>IFERROR(__xludf.DUMMYFUNCTION("IF(REGEXMATCH(Q1831,""(?i)data science""),1,0)"),1.0)</f>
        <v>1</v>
      </c>
      <c r="Z1831" s="3" t="s">
        <v>45</v>
      </c>
      <c r="AA1831" s="3" t="s">
        <v>61</v>
      </c>
      <c r="AB1831" s="3" t="s">
        <v>66</v>
      </c>
      <c r="AC1831" s="3" t="s">
        <v>85</v>
      </c>
      <c r="AD1831" s="3">
        <v>10.62</v>
      </c>
      <c r="AE1831" s="3" t="s">
        <v>61</v>
      </c>
      <c r="AF1831" s="3">
        <v>7.41</v>
      </c>
      <c r="AG1831" s="3">
        <v>8.1</v>
      </c>
      <c r="AH1831" s="3">
        <v>5.89</v>
      </c>
      <c r="AI1831" s="3">
        <v>7.64</v>
      </c>
      <c r="AJ1831" s="3">
        <v>6.11</v>
      </c>
      <c r="AK1831" s="3">
        <v>8.85</v>
      </c>
      <c r="AL1831" s="3">
        <v>7.37</v>
      </c>
      <c r="AM1831" s="3">
        <v>6.58</v>
      </c>
    </row>
    <row r="1832">
      <c r="A1832" s="3" t="s">
        <v>3581</v>
      </c>
      <c r="B1832" s="3" t="s">
        <v>238</v>
      </c>
      <c r="C1832" s="4">
        <v>20.0</v>
      </c>
      <c r="D1832" s="3" t="s">
        <v>41</v>
      </c>
      <c r="E1832" s="3" t="s">
        <v>92</v>
      </c>
      <c r="F1832" s="5">
        <v>6.69</v>
      </c>
      <c r="G1832" s="3">
        <v>2.0</v>
      </c>
      <c r="H1832" s="5">
        <v>65.62</v>
      </c>
      <c r="I1832" s="3" t="s">
        <v>15</v>
      </c>
      <c r="J1832" s="3">
        <f>IFERROR(__xludf.DUMMYFUNCTION("COUNTA(SPLIT(I1832,"",""))"),1.0)</f>
        <v>1</v>
      </c>
      <c r="K1832" s="3">
        <f>IFERROR(__xludf.DUMMYFUNCTION("IF(REGEXMATCH(I1832,""(?i)literary society""),1,0)"),0.0)</f>
        <v>0</v>
      </c>
      <c r="L1832" s="3">
        <f>IFERROR(__xludf.DUMMYFUNCTION("IF(REGEXMATCH(I1832,""(?i)robotics""),1,0)"),0.0)</f>
        <v>0</v>
      </c>
      <c r="M1832" s="3">
        <f>IFERROR(__xludf.DUMMYFUNCTION("IF(REGEXMATCH(I1832,""(?i)coding club""),1,0)"),0.0)</f>
        <v>0</v>
      </c>
      <c r="N1832" s="3">
        <f>IFERROR(__xludf.DUMMYFUNCTION("IF(REGEXMATCH(I1832,""(?i)entrepreneurship cell""),1,0)"),0.0)</f>
        <v>0</v>
      </c>
      <c r="O1832" s="3">
        <f>IFERROR(__xludf.DUMMYFUNCTION("IF(REGEXMATCH(I1832,""(?i)cultural club""),1,0)"),0.0)</f>
        <v>0</v>
      </c>
      <c r="P1832" s="3">
        <f>IFERROR(__xludf.DUMMYFUNCTION("IF(REGEXMATCH(I1832,""(?i)sports club""),1,0)"),1.0)</f>
        <v>1</v>
      </c>
      <c r="Q1832" s="3" t="s">
        <v>1799</v>
      </c>
      <c r="R1832" s="3">
        <f>IFERROR(__xludf.DUMMYFUNCTION("COUNTA(SPLIT(Q1832,"",""))"),4.0)</f>
        <v>4</v>
      </c>
      <c r="S1832" s="3">
        <f>IFERROR(__xludf.DUMMYFUNCTION("IF(REGEXMATCH(Q1832,""(?i)c\+\+""),1,0)"),0.0)</f>
        <v>0</v>
      </c>
      <c r="T1832" s="3">
        <f>IFERROR(__xludf.DUMMYFUNCTION("IF(REGEXMATCH(Q1832,""(?i)machine learning""),1,0)"),0.0)</f>
        <v>0</v>
      </c>
      <c r="U1832" s="3">
        <f>IFERROR(__xludf.DUMMYFUNCTION("IF(REGEXMATCH(Q1832,""(?i)python""),1,0)"),1.0)</f>
        <v>1</v>
      </c>
      <c r="V1832" s="3">
        <f>IFERROR(__xludf.DUMMYFUNCTION("IF(REGEXMATCH(Q1832,""(?i)java""),1,0)"),1.0)</f>
        <v>1</v>
      </c>
      <c r="W1832" s="3">
        <f>IFERROR(__xludf.DUMMYFUNCTION("IF(REGEXMATCH(Q1832,""(?i)sql""),1,0)"),1.0)</f>
        <v>1</v>
      </c>
      <c r="X1832" s="3">
        <f>IFERROR(__xludf.DUMMYFUNCTION("IF(REGEXMATCH(Q1832,""(?i)web development""),1,0)"),1.0)</f>
        <v>1</v>
      </c>
      <c r="Y1832" s="3">
        <f>IFERROR(__xludf.DUMMYFUNCTION("IF(REGEXMATCH(Q1832,""(?i)data science""),1,0)"),0.0)</f>
        <v>0</v>
      </c>
      <c r="Z1832" s="3" t="s">
        <v>45</v>
      </c>
      <c r="AA1832" s="3" t="s">
        <v>61</v>
      </c>
      <c r="AB1832" s="3" t="s">
        <v>66</v>
      </c>
      <c r="AC1832" s="3" t="s">
        <v>67</v>
      </c>
      <c r="AD1832" s="3">
        <v>11.26</v>
      </c>
      <c r="AE1832" s="3" t="s">
        <v>61</v>
      </c>
      <c r="AF1832" s="3">
        <v>6.44</v>
      </c>
      <c r="AG1832" s="3">
        <v>6.79</v>
      </c>
      <c r="AH1832" s="3">
        <v>5.32</v>
      </c>
      <c r="AI1832" s="3">
        <v>6.19</v>
      </c>
      <c r="AJ1832" s="3">
        <v>7.96</v>
      </c>
      <c r="AK1832" s="3">
        <v>8.62</v>
      </c>
      <c r="AL1832" s="3">
        <v>5.77</v>
      </c>
      <c r="AM1832" s="3">
        <v>6.41</v>
      </c>
    </row>
    <row r="1833">
      <c r="A1833" s="3" t="s">
        <v>3582</v>
      </c>
      <c r="B1833" s="3" t="s">
        <v>3583</v>
      </c>
      <c r="C1833" s="4">
        <v>22.0</v>
      </c>
      <c r="D1833" s="3" t="s">
        <v>41</v>
      </c>
      <c r="E1833" s="3" t="s">
        <v>59</v>
      </c>
      <c r="F1833" s="5">
        <v>6.36</v>
      </c>
      <c r="G1833" s="3">
        <v>2.0</v>
      </c>
      <c r="H1833" s="5">
        <v>94.85</v>
      </c>
      <c r="I1833" s="3" t="s">
        <v>724</v>
      </c>
      <c r="J1833" s="3">
        <f>IFERROR(__xludf.DUMMYFUNCTION("COUNTA(SPLIT(I1833,"",""))"),2.0)</f>
        <v>2</v>
      </c>
      <c r="K1833" s="3">
        <f>IFERROR(__xludf.DUMMYFUNCTION("IF(REGEXMATCH(I1833,""(?i)literary society""),1,0)"),1.0)</f>
        <v>1</v>
      </c>
      <c r="L1833" s="3">
        <f>IFERROR(__xludf.DUMMYFUNCTION("IF(REGEXMATCH(I1833,""(?i)robotics""),1,0)"),0.0)</f>
        <v>0</v>
      </c>
      <c r="M1833" s="3">
        <f>IFERROR(__xludf.DUMMYFUNCTION("IF(REGEXMATCH(I1833,""(?i)coding club""),1,0)"),0.0)</f>
        <v>0</v>
      </c>
      <c r="N1833" s="3">
        <f>IFERROR(__xludf.DUMMYFUNCTION("IF(REGEXMATCH(I1833,""(?i)entrepreneurship cell""),1,0)"),0.0)</f>
        <v>0</v>
      </c>
      <c r="O1833" s="3">
        <f>IFERROR(__xludf.DUMMYFUNCTION("IF(REGEXMATCH(I1833,""(?i)cultural club""),1,0)"),1.0)</f>
        <v>1</v>
      </c>
      <c r="P1833" s="3">
        <f>IFERROR(__xludf.DUMMYFUNCTION("IF(REGEXMATCH(I1833,""(?i)sports club""),1,0)"),0.0)</f>
        <v>0</v>
      </c>
      <c r="Q1833" s="3" t="s">
        <v>2979</v>
      </c>
      <c r="R1833" s="3">
        <f>IFERROR(__xludf.DUMMYFUNCTION("COUNTA(SPLIT(Q1833,"",""))"),3.0)</f>
        <v>3</v>
      </c>
      <c r="S1833" s="3">
        <f>IFERROR(__xludf.DUMMYFUNCTION("IF(REGEXMATCH(Q1833,""(?i)c\+\+""),1,0)"),1.0)</f>
        <v>1</v>
      </c>
      <c r="T1833" s="3">
        <f>IFERROR(__xludf.DUMMYFUNCTION("IF(REGEXMATCH(Q1833,""(?i)machine learning""),1,0)"),0.0)</f>
        <v>0</v>
      </c>
      <c r="U1833" s="3">
        <f>IFERROR(__xludf.DUMMYFUNCTION("IF(REGEXMATCH(Q1833,""(?i)python""),1,0)"),1.0)</f>
        <v>1</v>
      </c>
      <c r="V1833" s="3">
        <f>IFERROR(__xludf.DUMMYFUNCTION("IF(REGEXMATCH(Q1833,""(?i)java""),1,0)"),0.0)</f>
        <v>0</v>
      </c>
      <c r="W1833" s="3">
        <f>IFERROR(__xludf.DUMMYFUNCTION("IF(REGEXMATCH(Q1833,""(?i)sql""),1,0)"),0.0)</f>
        <v>0</v>
      </c>
      <c r="X1833" s="3">
        <f>IFERROR(__xludf.DUMMYFUNCTION("IF(REGEXMATCH(Q1833,""(?i)web development""),1,0)"),0.0)</f>
        <v>0</v>
      </c>
      <c r="Y1833" s="3">
        <f>IFERROR(__xludf.DUMMYFUNCTION("IF(REGEXMATCH(Q1833,""(?i)data science""),1,0)"),1.0)</f>
        <v>1</v>
      </c>
      <c r="Z1833" s="3" t="s">
        <v>55</v>
      </c>
      <c r="AA1833" s="3" t="s">
        <v>48</v>
      </c>
      <c r="AB1833" s="3" t="s">
        <v>47</v>
      </c>
      <c r="AC1833" s="3" t="s">
        <v>48</v>
      </c>
      <c r="AD1833" s="3">
        <v>0.0</v>
      </c>
      <c r="AE1833" s="3" t="s">
        <v>49</v>
      </c>
      <c r="AF1833" s="3">
        <v>6.31</v>
      </c>
      <c r="AG1833" s="3">
        <v>6.32</v>
      </c>
      <c r="AH1833" s="3">
        <v>6.45</v>
      </c>
      <c r="AI1833" s="3">
        <v>6.41</v>
      </c>
      <c r="AJ1833" s="3">
        <v>5.72</v>
      </c>
      <c r="AK1833" s="3">
        <v>5.88</v>
      </c>
      <c r="AL1833" s="3">
        <v>6.17</v>
      </c>
      <c r="AM1833" s="3">
        <v>7.59</v>
      </c>
    </row>
    <row r="1834">
      <c r="A1834" s="3" t="s">
        <v>3584</v>
      </c>
      <c r="B1834" s="3" t="s">
        <v>100</v>
      </c>
      <c r="C1834" s="4">
        <v>19.0</v>
      </c>
      <c r="D1834" s="3" t="s">
        <v>58</v>
      </c>
      <c r="E1834" s="3" t="s">
        <v>82</v>
      </c>
      <c r="F1834" s="5">
        <v>6.79</v>
      </c>
      <c r="G1834" s="3">
        <v>0.0</v>
      </c>
      <c r="H1834" s="5">
        <v>95.55</v>
      </c>
      <c r="I1834" s="3" t="s">
        <v>387</v>
      </c>
      <c r="J1834" s="3">
        <f>IFERROR(__xludf.DUMMYFUNCTION("COUNTA(SPLIT(I1834,"",""))"),2.0)</f>
        <v>2</v>
      </c>
      <c r="K1834" s="3">
        <f>IFERROR(__xludf.DUMMYFUNCTION("IF(REGEXMATCH(I1834,""(?i)literary society""),1,0)"),0.0)</f>
        <v>0</v>
      </c>
      <c r="L1834" s="3">
        <f>IFERROR(__xludf.DUMMYFUNCTION("IF(REGEXMATCH(I1834,""(?i)robotics""),1,0)"),0.0)</f>
        <v>0</v>
      </c>
      <c r="M1834" s="3">
        <f>IFERROR(__xludf.DUMMYFUNCTION("IF(REGEXMATCH(I1834,""(?i)coding club""),1,0)"),1.0)</f>
        <v>1</v>
      </c>
      <c r="N1834" s="3">
        <f>IFERROR(__xludf.DUMMYFUNCTION("IF(REGEXMATCH(I1834,""(?i)entrepreneurship cell""),1,0)"),0.0)</f>
        <v>0</v>
      </c>
      <c r="O1834" s="3">
        <f>IFERROR(__xludf.DUMMYFUNCTION("IF(REGEXMATCH(I1834,""(?i)cultural club""),1,0)"),1.0)</f>
        <v>1</v>
      </c>
      <c r="P1834" s="3">
        <f>IFERROR(__xludf.DUMMYFUNCTION("IF(REGEXMATCH(I1834,""(?i)sports club""),1,0)"),0.0)</f>
        <v>0</v>
      </c>
      <c r="Q1834" s="3" t="s">
        <v>1238</v>
      </c>
      <c r="R1834" s="3">
        <f>IFERROR(__xludf.DUMMYFUNCTION("COUNTA(SPLIT(Q1834,"",""))"),4.0)</f>
        <v>4</v>
      </c>
      <c r="S1834" s="3">
        <f>IFERROR(__xludf.DUMMYFUNCTION("IF(REGEXMATCH(Q1834,""(?i)c\+\+""),1,0)"),0.0)</f>
        <v>0</v>
      </c>
      <c r="T1834" s="3">
        <f>IFERROR(__xludf.DUMMYFUNCTION("IF(REGEXMATCH(Q1834,""(?i)machine learning""),1,0)"),1.0)</f>
        <v>1</v>
      </c>
      <c r="U1834" s="3">
        <f>IFERROR(__xludf.DUMMYFUNCTION("IF(REGEXMATCH(Q1834,""(?i)python""),1,0)"),0.0)</f>
        <v>0</v>
      </c>
      <c r="V1834" s="3">
        <f>IFERROR(__xludf.DUMMYFUNCTION("IF(REGEXMATCH(Q1834,""(?i)java""),1,0)"),1.0)</f>
        <v>1</v>
      </c>
      <c r="W1834" s="3">
        <f>IFERROR(__xludf.DUMMYFUNCTION("IF(REGEXMATCH(Q1834,""(?i)sql""),1,0)"),1.0)</f>
        <v>1</v>
      </c>
      <c r="X1834" s="3">
        <f>IFERROR(__xludf.DUMMYFUNCTION("IF(REGEXMATCH(Q1834,""(?i)web development""),1,0)"),0.0)</f>
        <v>0</v>
      </c>
      <c r="Y1834" s="3">
        <f>IFERROR(__xludf.DUMMYFUNCTION("IF(REGEXMATCH(Q1834,""(?i)data science""),1,0)"),1.0)</f>
        <v>1</v>
      </c>
      <c r="Z1834" s="3" t="s">
        <v>45</v>
      </c>
      <c r="AA1834" s="3" t="s">
        <v>67</v>
      </c>
      <c r="AB1834" s="3" t="s">
        <v>47</v>
      </c>
      <c r="AC1834" s="3" t="s">
        <v>48</v>
      </c>
      <c r="AD1834" s="3">
        <v>0.0</v>
      </c>
      <c r="AE1834" s="3" t="s">
        <v>49</v>
      </c>
      <c r="AF1834" s="3">
        <v>5.45</v>
      </c>
      <c r="AG1834" s="3">
        <v>5.6</v>
      </c>
      <c r="AH1834" s="3">
        <v>6.92</v>
      </c>
      <c r="AI1834" s="3">
        <v>9.25</v>
      </c>
      <c r="AJ1834" s="3">
        <v>6.8</v>
      </c>
      <c r="AK1834" s="3">
        <v>6.82</v>
      </c>
      <c r="AL1834" s="3">
        <v>5.56</v>
      </c>
      <c r="AM1834" s="3">
        <v>7.95</v>
      </c>
    </row>
    <row r="1835">
      <c r="A1835" s="3" t="s">
        <v>3585</v>
      </c>
      <c r="B1835" s="3" t="s">
        <v>3586</v>
      </c>
      <c r="C1835" s="4">
        <v>21.0</v>
      </c>
      <c r="D1835" s="3" t="s">
        <v>58</v>
      </c>
      <c r="E1835" s="3" t="s">
        <v>82</v>
      </c>
      <c r="F1835" s="5">
        <v>6.6</v>
      </c>
      <c r="G1835" s="3">
        <v>1.0</v>
      </c>
      <c r="H1835" s="5">
        <v>91.45</v>
      </c>
      <c r="I1835" s="3" t="s">
        <v>11</v>
      </c>
      <c r="J1835" s="3">
        <f>IFERROR(__xludf.DUMMYFUNCTION("COUNTA(SPLIT(I1835,"",""))"),1.0)</f>
        <v>1</v>
      </c>
      <c r="K1835" s="3">
        <f>IFERROR(__xludf.DUMMYFUNCTION("IF(REGEXMATCH(I1835,""(?i)literary society""),1,0)"),0.0)</f>
        <v>0</v>
      </c>
      <c r="L1835" s="3">
        <f>IFERROR(__xludf.DUMMYFUNCTION("IF(REGEXMATCH(I1835,""(?i)robotics""),1,0)"),1.0)</f>
        <v>1</v>
      </c>
      <c r="M1835" s="3">
        <f>IFERROR(__xludf.DUMMYFUNCTION("IF(REGEXMATCH(I1835,""(?i)coding club""),1,0)"),0.0)</f>
        <v>0</v>
      </c>
      <c r="N1835" s="3">
        <f>IFERROR(__xludf.DUMMYFUNCTION("IF(REGEXMATCH(I1835,""(?i)entrepreneurship cell""),1,0)"),0.0)</f>
        <v>0</v>
      </c>
      <c r="O1835" s="3">
        <f>IFERROR(__xludf.DUMMYFUNCTION("IF(REGEXMATCH(I1835,""(?i)cultural club""),1,0)"),0.0)</f>
        <v>0</v>
      </c>
      <c r="P1835" s="3">
        <f>IFERROR(__xludf.DUMMYFUNCTION("IF(REGEXMATCH(I1835,""(?i)sports club""),1,0)"),0.0)</f>
        <v>0</v>
      </c>
      <c r="Q1835" s="3" t="s">
        <v>960</v>
      </c>
      <c r="R1835" s="3">
        <f>IFERROR(__xludf.DUMMYFUNCTION("COUNTA(SPLIT(Q1835,"",""))"),3.0)</f>
        <v>3</v>
      </c>
      <c r="S1835" s="3">
        <f>IFERROR(__xludf.DUMMYFUNCTION("IF(REGEXMATCH(Q1835,""(?i)c\+\+""),1,0)"),1.0)</f>
        <v>1</v>
      </c>
      <c r="T1835" s="3">
        <f>IFERROR(__xludf.DUMMYFUNCTION("IF(REGEXMATCH(Q1835,""(?i)machine learning""),1,0)"),1.0)</f>
        <v>1</v>
      </c>
      <c r="U1835" s="3">
        <f>IFERROR(__xludf.DUMMYFUNCTION("IF(REGEXMATCH(Q1835,""(?i)python""),1,0)"),0.0)</f>
        <v>0</v>
      </c>
      <c r="V1835" s="3">
        <f>IFERROR(__xludf.DUMMYFUNCTION("IF(REGEXMATCH(Q1835,""(?i)java""),1,0)"),0.0)</f>
        <v>0</v>
      </c>
      <c r="W1835" s="3">
        <f>IFERROR(__xludf.DUMMYFUNCTION("IF(REGEXMATCH(Q1835,""(?i)sql""),1,0)"),0.0)</f>
        <v>0</v>
      </c>
      <c r="X1835" s="3">
        <f>IFERROR(__xludf.DUMMYFUNCTION("IF(REGEXMATCH(Q1835,""(?i)web development""),1,0)"),1.0)</f>
        <v>1</v>
      </c>
      <c r="Y1835" s="3">
        <f>IFERROR(__xludf.DUMMYFUNCTION("IF(REGEXMATCH(Q1835,""(?i)data science""),1,0)"),0.0)</f>
        <v>0</v>
      </c>
      <c r="Z1835" s="3" t="s">
        <v>55</v>
      </c>
      <c r="AA1835" s="3" t="s">
        <v>48</v>
      </c>
      <c r="AB1835" s="3" t="s">
        <v>66</v>
      </c>
      <c r="AC1835" s="3" t="s">
        <v>72</v>
      </c>
      <c r="AD1835" s="3">
        <v>7.25</v>
      </c>
      <c r="AE1835" s="3" t="s">
        <v>72</v>
      </c>
      <c r="AF1835" s="3">
        <v>6.51</v>
      </c>
      <c r="AG1835" s="3">
        <v>5.52</v>
      </c>
      <c r="AH1835" s="3">
        <v>6.95</v>
      </c>
      <c r="AI1835" s="3">
        <v>5.42</v>
      </c>
      <c r="AJ1835" s="3">
        <v>7.39</v>
      </c>
      <c r="AK1835" s="3">
        <v>7.68</v>
      </c>
      <c r="AL1835" s="3">
        <v>6.17</v>
      </c>
      <c r="AM1835" s="3">
        <v>7.16</v>
      </c>
    </row>
    <row r="1836">
      <c r="A1836" s="3" t="s">
        <v>3587</v>
      </c>
      <c r="B1836" s="3" t="s">
        <v>3588</v>
      </c>
      <c r="C1836" s="4">
        <v>19.0</v>
      </c>
      <c r="D1836" s="3" t="s">
        <v>58</v>
      </c>
      <c r="E1836" s="3" t="s">
        <v>42</v>
      </c>
      <c r="F1836" s="5">
        <v>6.57</v>
      </c>
      <c r="G1836" s="3">
        <v>1.0</v>
      </c>
      <c r="H1836" s="5">
        <v>85.16</v>
      </c>
      <c r="I1836" s="3" t="s">
        <v>13</v>
      </c>
      <c r="J1836" s="3">
        <f>IFERROR(__xludf.DUMMYFUNCTION("COUNTA(SPLIT(I1836,"",""))"),1.0)</f>
        <v>1</v>
      </c>
      <c r="K1836" s="3">
        <f>IFERROR(__xludf.DUMMYFUNCTION("IF(REGEXMATCH(I1836,""(?i)literary society""),1,0)"),0.0)</f>
        <v>0</v>
      </c>
      <c r="L1836" s="3">
        <f>IFERROR(__xludf.DUMMYFUNCTION("IF(REGEXMATCH(I1836,""(?i)robotics""),1,0)"),0.0)</f>
        <v>0</v>
      </c>
      <c r="M1836" s="3">
        <f>IFERROR(__xludf.DUMMYFUNCTION("IF(REGEXMATCH(I1836,""(?i)coding club""),1,0)"),0.0)</f>
        <v>0</v>
      </c>
      <c r="N1836" s="3">
        <f>IFERROR(__xludf.DUMMYFUNCTION("IF(REGEXMATCH(I1836,""(?i)entrepreneurship cell""),1,0)"),1.0)</f>
        <v>1</v>
      </c>
      <c r="O1836" s="3">
        <f>IFERROR(__xludf.DUMMYFUNCTION("IF(REGEXMATCH(I1836,""(?i)cultural club""),1,0)"),0.0)</f>
        <v>0</v>
      </c>
      <c r="P1836" s="3">
        <f>IFERROR(__xludf.DUMMYFUNCTION("IF(REGEXMATCH(I1836,""(?i)sports club""),1,0)"),0.0)</f>
        <v>0</v>
      </c>
      <c r="Q1836" s="3" t="s">
        <v>522</v>
      </c>
      <c r="R1836" s="3">
        <f>IFERROR(__xludf.DUMMYFUNCTION("COUNTA(SPLIT(Q1836,"",""))"),2.0)</f>
        <v>2</v>
      </c>
      <c r="S1836" s="3">
        <f>IFERROR(__xludf.DUMMYFUNCTION("IF(REGEXMATCH(Q1836,""(?i)c\+\+""),1,0)"),0.0)</f>
        <v>0</v>
      </c>
      <c r="T1836" s="3">
        <f>IFERROR(__xludf.DUMMYFUNCTION("IF(REGEXMATCH(Q1836,""(?i)machine learning""),1,0)"),0.0)</f>
        <v>0</v>
      </c>
      <c r="U1836" s="3">
        <f>IFERROR(__xludf.DUMMYFUNCTION("IF(REGEXMATCH(Q1836,""(?i)python""),1,0)"),1.0)</f>
        <v>1</v>
      </c>
      <c r="V1836" s="3">
        <f>IFERROR(__xludf.DUMMYFUNCTION("IF(REGEXMATCH(Q1836,""(?i)java""),1,0)"),0.0)</f>
        <v>0</v>
      </c>
      <c r="W1836" s="3">
        <f>IFERROR(__xludf.DUMMYFUNCTION("IF(REGEXMATCH(Q1836,""(?i)sql""),1,0)"),1.0)</f>
        <v>1</v>
      </c>
      <c r="X1836" s="3">
        <f>IFERROR(__xludf.DUMMYFUNCTION("IF(REGEXMATCH(Q1836,""(?i)web development""),1,0)"),0.0)</f>
        <v>0</v>
      </c>
      <c r="Y1836" s="3">
        <f>IFERROR(__xludf.DUMMYFUNCTION("IF(REGEXMATCH(Q1836,""(?i)data science""),1,0)"),0.0)</f>
        <v>0</v>
      </c>
      <c r="Z1836" s="3" t="s">
        <v>55</v>
      </c>
      <c r="AA1836" s="3" t="s">
        <v>48</v>
      </c>
      <c r="AB1836" s="3" t="s">
        <v>66</v>
      </c>
      <c r="AC1836" s="3" t="s">
        <v>67</v>
      </c>
      <c r="AD1836" s="3">
        <v>16.48</v>
      </c>
      <c r="AE1836" s="3" t="s">
        <v>106</v>
      </c>
      <c r="AF1836" s="3">
        <v>5.85</v>
      </c>
      <c r="AG1836" s="3">
        <v>7.0</v>
      </c>
      <c r="AH1836" s="3">
        <v>7.62</v>
      </c>
      <c r="AI1836" s="3">
        <v>5.81</v>
      </c>
      <c r="AJ1836" s="3">
        <v>5.89</v>
      </c>
      <c r="AK1836" s="3">
        <v>6.75</v>
      </c>
      <c r="AL1836" s="3">
        <v>6.63</v>
      </c>
      <c r="AM1836" s="3">
        <v>6.98</v>
      </c>
    </row>
    <row r="1837">
      <c r="A1837" s="3" t="s">
        <v>3589</v>
      </c>
      <c r="B1837" s="3" t="s">
        <v>3590</v>
      </c>
      <c r="C1837" s="4">
        <v>19.0</v>
      </c>
      <c r="D1837" s="3" t="s">
        <v>41</v>
      </c>
      <c r="E1837" s="3" t="s">
        <v>42</v>
      </c>
      <c r="F1837" s="5">
        <v>7.03</v>
      </c>
      <c r="G1837" s="3">
        <v>1.0</v>
      </c>
      <c r="H1837" s="5">
        <v>87.44</v>
      </c>
      <c r="I1837" s="3" t="s">
        <v>586</v>
      </c>
      <c r="J1837" s="3">
        <f>IFERROR(__xludf.DUMMYFUNCTION("COUNTA(SPLIT(I1837,"",""))"),3.0)</f>
        <v>3</v>
      </c>
      <c r="K1837" s="3">
        <f>IFERROR(__xludf.DUMMYFUNCTION("IF(REGEXMATCH(I1837,""(?i)literary society""),1,0)"),1.0)</f>
        <v>1</v>
      </c>
      <c r="L1837" s="3">
        <f>IFERROR(__xludf.DUMMYFUNCTION("IF(REGEXMATCH(I1837,""(?i)robotics""),1,0)"),0.0)</f>
        <v>0</v>
      </c>
      <c r="M1837" s="3">
        <f>IFERROR(__xludf.DUMMYFUNCTION("IF(REGEXMATCH(I1837,""(?i)coding club""),1,0)"),1.0)</f>
        <v>1</v>
      </c>
      <c r="N1837" s="3">
        <f>IFERROR(__xludf.DUMMYFUNCTION("IF(REGEXMATCH(I1837,""(?i)entrepreneurship cell""),1,0)"),0.0)</f>
        <v>0</v>
      </c>
      <c r="O1837" s="3">
        <f>IFERROR(__xludf.DUMMYFUNCTION("IF(REGEXMATCH(I1837,""(?i)cultural club""),1,0)"),0.0)</f>
        <v>0</v>
      </c>
      <c r="P1837" s="3">
        <f>IFERROR(__xludf.DUMMYFUNCTION("IF(REGEXMATCH(I1837,""(?i)sports club""),1,0)"),1.0)</f>
        <v>1</v>
      </c>
      <c r="Q1837" s="3" t="s">
        <v>1377</v>
      </c>
      <c r="R1837" s="3">
        <f>IFERROR(__xludf.DUMMYFUNCTION("COUNTA(SPLIT(Q1837,"",""))"),4.0)</f>
        <v>4</v>
      </c>
      <c r="S1837" s="3">
        <f>IFERROR(__xludf.DUMMYFUNCTION("IF(REGEXMATCH(Q1837,""(?i)c\+\+""),1,0)"),0.0)</f>
        <v>0</v>
      </c>
      <c r="T1837" s="3">
        <f>IFERROR(__xludf.DUMMYFUNCTION("IF(REGEXMATCH(Q1837,""(?i)machine learning""),1,0)"),1.0)</f>
        <v>1</v>
      </c>
      <c r="U1837" s="3">
        <f>IFERROR(__xludf.DUMMYFUNCTION("IF(REGEXMATCH(Q1837,""(?i)python""),1,0)"),1.0)</f>
        <v>1</v>
      </c>
      <c r="V1837" s="3">
        <f>IFERROR(__xludf.DUMMYFUNCTION("IF(REGEXMATCH(Q1837,""(?i)java""),1,0)"),1.0)</f>
        <v>1</v>
      </c>
      <c r="W1837" s="3">
        <f>IFERROR(__xludf.DUMMYFUNCTION("IF(REGEXMATCH(Q1837,""(?i)sql""),1,0)"),0.0)</f>
        <v>0</v>
      </c>
      <c r="X1837" s="3">
        <f>IFERROR(__xludf.DUMMYFUNCTION("IF(REGEXMATCH(Q1837,""(?i)web development""),1,0)"),1.0)</f>
        <v>1</v>
      </c>
      <c r="Y1837" s="3">
        <f>IFERROR(__xludf.DUMMYFUNCTION("IF(REGEXMATCH(Q1837,""(?i)data science""),1,0)"),0.0)</f>
        <v>0</v>
      </c>
      <c r="Z1837" s="3" t="s">
        <v>55</v>
      </c>
      <c r="AA1837" s="3" t="s">
        <v>48</v>
      </c>
      <c r="AB1837" s="3" t="s">
        <v>47</v>
      </c>
      <c r="AC1837" s="3" t="s">
        <v>48</v>
      </c>
      <c r="AD1837" s="3">
        <v>0.0</v>
      </c>
      <c r="AE1837" s="3" t="s">
        <v>49</v>
      </c>
      <c r="AF1837" s="3">
        <v>6.68</v>
      </c>
      <c r="AG1837" s="3">
        <v>6.55</v>
      </c>
      <c r="AH1837" s="3">
        <v>7.15</v>
      </c>
      <c r="AI1837" s="3">
        <v>6.52</v>
      </c>
      <c r="AJ1837" s="3">
        <v>6.38</v>
      </c>
      <c r="AK1837" s="3">
        <v>6.46</v>
      </c>
      <c r="AL1837" s="3">
        <v>8.72</v>
      </c>
      <c r="AM1837" s="3">
        <v>7.77</v>
      </c>
    </row>
    <row r="1838">
      <c r="A1838" s="3" t="s">
        <v>3591</v>
      </c>
      <c r="B1838" s="3" t="s">
        <v>3592</v>
      </c>
      <c r="C1838" s="4">
        <v>20.0</v>
      </c>
      <c r="D1838" s="3" t="s">
        <v>41</v>
      </c>
      <c r="E1838" s="3" t="s">
        <v>42</v>
      </c>
      <c r="F1838" s="5">
        <v>7.62</v>
      </c>
      <c r="G1838" s="3">
        <v>0.0</v>
      </c>
      <c r="H1838" s="5">
        <v>80.9</v>
      </c>
      <c r="I1838" s="3" t="s">
        <v>304</v>
      </c>
      <c r="J1838" s="3">
        <f>IFERROR(__xludf.DUMMYFUNCTION("COUNTA(SPLIT(I1838,"",""))"),2.0)</f>
        <v>2</v>
      </c>
      <c r="K1838" s="3">
        <f>IFERROR(__xludf.DUMMYFUNCTION("IF(REGEXMATCH(I1838,""(?i)literary society""),1,0)"),0.0)</f>
        <v>0</v>
      </c>
      <c r="L1838" s="3">
        <f>IFERROR(__xludf.DUMMYFUNCTION("IF(REGEXMATCH(I1838,""(?i)robotics""),1,0)"),0.0)</f>
        <v>0</v>
      </c>
      <c r="M1838" s="3">
        <f>IFERROR(__xludf.DUMMYFUNCTION("IF(REGEXMATCH(I1838,""(?i)coding club""),1,0)"),0.0)</f>
        <v>0</v>
      </c>
      <c r="N1838" s="3">
        <f>IFERROR(__xludf.DUMMYFUNCTION("IF(REGEXMATCH(I1838,""(?i)entrepreneurship cell""),1,0)"),1.0)</f>
        <v>1</v>
      </c>
      <c r="O1838" s="3">
        <f>IFERROR(__xludf.DUMMYFUNCTION("IF(REGEXMATCH(I1838,""(?i)cultural club""),1,0)"),1.0)</f>
        <v>1</v>
      </c>
      <c r="P1838" s="3">
        <f>IFERROR(__xludf.DUMMYFUNCTION("IF(REGEXMATCH(I1838,""(?i)sports club""),1,0)"),0.0)</f>
        <v>0</v>
      </c>
      <c r="Q1838" s="3" t="s">
        <v>196</v>
      </c>
      <c r="R1838" s="3">
        <f>IFERROR(__xludf.DUMMYFUNCTION("COUNTA(SPLIT(Q1838,"",""))"),2.0)</f>
        <v>2</v>
      </c>
      <c r="S1838" s="3">
        <f>IFERROR(__xludf.DUMMYFUNCTION("IF(REGEXMATCH(Q1838,""(?i)c\+\+""),1,0)"),0.0)</f>
        <v>0</v>
      </c>
      <c r="T1838" s="3">
        <f>IFERROR(__xludf.DUMMYFUNCTION("IF(REGEXMATCH(Q1838,""(?i)machine learning""),1,0)"),0.0)</f>
        <v>0</v>
      </c>
      <c r="U1838" s="3">
        <f>IFERROR(__xludf.DUMMYFUNCTION("IF(REGEXMATCH(Q1838,""(?i)python""),1,0)"),0.0)</f>
        <v>0</v>
      </c>
      <c r="V1838" s="3">
        <f>IFERROR(__xludf.DUMMYFUNCTION("IF(REGEXMATCH(Q1838,""(?i)java""),1,0)"),1.0)</f>
        <v>1</v>
      </c>
      <c r="W1838" s="3">
        <f>IFERROR(__xludf.DUMMYFUNCTION("IF(REGEXMATCH(Q1838,""(?i)sql""),1,0)"),0.0)</f>
        <v>0</v>
      </c>
      <c r="X1838" s="3">
        <f>IFERROR(__xludf.DUMMYFUNCTION("IF(REGEXMATCH(Q1838,""(?i)web development""),1,0)"),1.0)</f>
        <v>1</v>
      </c>
      <c r="Y1838" s="3">
        <f>IFERROR(__xludf.DUMMYFUNCTION("IF(REGEXMATCH(Q1838,""(?i)data science""),1,0)"),0.0)</f>
        <v>0</v>
      </c>
      <c r="Z1838" s="3" t="s">
        <v>45</v>
      </c>
      <c r="AA1838" s="3" t="s">
        <v>67</v>
      </c>
      <c r="AB1838" s="3" t="s">
        <v>47</v>
      </c>
      <c r="AC1838" s="3" t="s">
        <v>48</v>
      </c>
      <c r="AD1838" s="3">
        <v>0.0</v>
      </c>
      <c r="AE1838" s="3" t="s">
        <v>49</v>
      </c>
      <c r="AF1838" s="3">
        <v>7.84</v>
      </c>
      <c r="AG1838" s="3">
        <v>9.07</v>
      </c>
      <c r="AH1838" s="3">
        <v>6.33</v>
      </c>
      <c r="AI1838" s="3">
        <v>8.68</v>
      </c>
      <c r="AJ1838" s="3">
        <v>6.42</v>
      </c>
      <c r="AK1838" s="3">
        <v>8.41</v>
      </c>
      <c r="AL1838" s="3">
        <v>6.45</v>
      </c>
      <c r="AM1838" s="3">
        <v>7.77</v>
      </c>
    </row>
    <row r="1839">
      <c r="A1839" s="3" t="s">
        <v>3593</v>
      </c>
      <c r="B1839" s="3" t="s">
        <v>212</v>
      </c>
      <c r="C1839" s="4">
        <v>18.0</v>
      </c>
      <c r="D1839" s="3" t="s">
        <v>41</v>
      </c>
      <c r="E1839" s="3" t="s">
        <v>82</v>
      </c>
      <c r="F1839" s="5">
        <v>7.21</v>
      </c>
      <c r="G1839" s="3">
        <v>1.0</v>
      </c>
      <c r="H1839" s="5">
        <v>72.13</v>
      </c>
      <c r="I1839" s="3" t="s">
        <v>391</v>
      </c>
      <c r="J1839" s="3">
        <f>IFERROR(__xludf.DUMMYFUNCTION("COUNTA(SPLIT(I1839,"",""))"),2.0)</f>
        <v>2</v>
      </c>
      <c r="K1839" s="3">
        <f>IFERROR(__xludf.DUMMYFUNCTION("IF(REGEXMATCH(I1839,""(?i)literary society""),1,0)"),1.0)</f>
        <v>1</v>
      </c>
      <c r="L1839" s="3">
        <f>IFERROR(__xludf.DUMMYFUNCTION("IF(REGEXMATCH(I1839,""(?i)robotics""),1,0)"),0.0)</f>
        <v>0</v>
      </c>
      <c r="M1839" s="3">
        <f>IFERROR(__xludf.DUMMYFUNCTION("IF(REGEXMATCH(I1839,""(?i)coding club""),1,0)"),0.0)</f>
        <v>0</v>
      </c>
      <c r="N1839" s="3">
        <f>IFERROR(__xludf.DUMMYFUNCTION("IF(REGEXMATCH(I1839,""(?i)entrepreneurship cell""),1,0)"),0.0)</f>
        <v>0</v>
      </c>
      <c r="O1839" s="3">
        <f>IFERROR(__xludf.DUMMYFUNCTION("IF(REGEXMATCH(I1839,""(?i)cultural club""),1,0)"),0.0)</f>
        <v>0</v>
      </c>
      <c r="P1839" s="3">
        <f>IFERROR(__xludf.DUMMYFUNCTION("IF(REGEXMATCH(I1839,""(?i)sports club""),1,0)"),1.0)</f>
        <v>1</v>
      </c>
      <c r="Q1839" s="3" t="s">
        <v>913</v>
      </c>
      <c r="R1839" s="3">
        <f>IFERROR(__xludf.DUMMYFUNCTION("COUNTA(SPLIT(Q1839,"",""))"),5.0)</f>
        <v>5</v>
      </c>
      <c r="S1839" s="3">
        <f>IFERROR(__xludf.DUMMYFUNCTION("IF(REGEXMATCH(Q1839,""(?i)c\+\+""),1,0)"),1.0)</f>
        <v>1</v>
      </c>
      <c r="T1839" s="3">
        <f>IFERROR(__xludf.DUMMYFUNCTION("IF(REGEXMATCH(Q1839,""(?i)machine learning""),1,0)"),1.0)</f>
        <v>1</v>
      </c>
      <c r="U1839" s="3">
        <f>IFERROR(__xludf.DUMMYFUNCTION("IF(REGEXMATCH(Q1839,""(?i)python""),1,0)"),0.0)</f>
        <v>0</v>
      </c>
      <c r="V1839" s="3">
        <f>IFERROR(__xludf.DUMMYFUNCTION("IF(REGEXMATCH(Q1839,""(?i)java""),1,0)"),0.0)</f>
        <v>0</v>
      </c>
      <c r="W1839" s="3">
        <f>IFERROR(__xludf.DUMMYFUNCTION("IF(REGEXMATCH(Q1839,""(?i)sql""),1,0)"),1.0)</f>
        <v>1</v>
      </c>
      <c r="X1839" s="3">
        <f>IFERROR(__xludf.DUMMYFUNCTION("IF(REGEXMATCH(Q1839,""(?i)web development""),1,0)"),1.0)</f>
        <v>1</v>
      </c>
      <c r="Y1839" s="3">
        <f>IFERROR(__xludf.DUMMYFUNCTION("IF(REGEXMATCH(Q1839,""(?i)data science""),1,0)"),1.0)</f>
        <v>1</v>
      </c>
      <c r="Z1839" s="3" t="s">
        <v>55</v>
      </c>
      <c r="AA1839" s="3" t="s">
        <v>48</v>
      </c>
      <c r="AB1839" s="3" t="s">
        <v>66</v>
      </c>
      <c r="AC1839" s="3" t="s">
        <v>67</v>
      </c>
      <c r="AD1839" s="3">
        <v>7.47</v>
      </c>
      <c r="AE1839" s="3" t="s">
        <v>106</v>
      </c>
      <c r="AF1839" s="3">
        <v>7.08</v>
      </c>
      <c r="AG1839" s="3">
        <v>8.23</v>
      </c>
      <c r="AH1839" s="3">
        <v>6.25</v>
      </c>
      <c r="AI1839" s="3">
        <v>7.23</v>
      </c>
      <c r="AJ1839" s="3">
        <v>6.47</v>
      </c>
      <c r="AK1839" s="3">
        <v>7.36</v>
      </c>
      <c r="AL1839" s="3">
        <v>7.5</v>
      </c>
      <c r="AM1839" s="3">
        <v>7.58</v>
      </c>
    </row>
    <row r="1840">
      <c r="A1840" s="3" t="s">
        <v>3594</v>
      </c>
      <c r="B1840" s="3" t="s">
        <v>288</v>
      </c>
      <c r="C1840" s="4">
        <v>23.0</v>
      </c>
      <c r="D1840" s="3" t="s">
        <v>41</v>
      </c>
      <c r="E1840" s="3" t="s">
        <v>82</v>
      </c>
      <c r="F1840" s="5">
        <v>6.49</v>
      </c>
      <c r="G1840" s="3">
        <v>0.0</v>
      </c>
      <c r="H1840" s="5">
        <v>86.2</v>
      </c>
      <c r="I1840" s="3" t="s">
        <v>11</v>
      </c>
      <c r="J1840" s="3">
        <f>IFERROR(__xludf.DUMMYFUNCTION("COUNTA(SPLIT(I1840,"",""))"),1.0)</f>
        <v>1</v>
      </c>
      <c r="K1840" s="3">
        <f>IFERROR(__xludf.DUMMYFUNCTION("IF(REGEXMATCH(I1840,""(?i)literary society""),1,0)"),0.0)</f>
        <v>0</v>
      </c>
      <c r="L1840" s="3">
        <f>IFERROR(__xludf.DUMMYFUNCTION("IF(REGEXMATCH(I1840,""(?i)robotics""),1,0)"),1.0)</f>
        <v>1</v>
      </c>
      <c r="M1840" s="3">
        <f>IFERROR(__xludf.DUMMYFUNCTION("IF(REGEXMATCH(I1840,""(?i)coding club""),1,0)"),0.0)</f>
        <v>0</v>
      </c>
      <c r="N1840" s="3">
        <f>IFERROR(__xludf.DUMMYFUNCTION("IF(REGEXMATCH(I1840,""(?i)entrepreneurship cell""),1,0)"),0.0)</f>
        <v>0</v>
      </c>
      <c r="O1840" s="3">
        <f>IFERROR(__xludf.DUMMYFUNCTION("IF(REGEXMATCH(I1840,""(?i)cultural club""),1,0)"),0.0)</f>
        <v>0</v>
      </c>
      <c r="P1840" s="3">
        <f>IFERROR(__xludf.DUMMYFUNCTION("IF(REGEXMATCH(I1840,""(?i)sports club""),1,0)"),0.0)</f>
        <v>0</v>
      </c>
      <c r="Q1840" s="3" t="s">
        <v>734</v>
      </c>
      <c r="R1840" s="3">
        <f>IFERROR(__xludf.DUMMYFUNCTION("COUNTA(SPLIT(Q1840,"",""))"),3.0)</f>
        <v>3</v>
      </c>
      <c r="S1840" s="3">
        <f>IFERROR(__xludf.DUMMYFUNCTION("IF(REGEXMATCH(Q1840,""(?i)c\+\+""),1,0)"),0.0)</f>
        <v>0</v>
      </c>
      <c r="T1840" s="3">
        <f>IFERROR(__xludf.DUMMYFUNCTION("IF(REGEXMATCH(Q1840,""(?i)machine learning""),1,0)"),0.0)</f>
        <v>0</v>
      </c>
      <c r="U1840" s="3">
        <f>IFERROR(__xludf.DUMMYFUNCTION("IF(REGEXMATCH(Q1840,""(?i)python""),1,0)"),0.0)</f>
        <v>0</v>
      </c>
      <c r="V1840" s="3">
        <f>IFERROR(__xludf.DUMMYFUNCTION("IF(REGEXMATCH(Q1840,""(?i)java""),1,0)"),1.0)</f>
        <v>1</v>
      </c>
      <c r="W1840" s="3">
        <f>IFERROR(__xludf.DUMMYFUNCTION("IF(REGEXMATCH(Q1840,""(?i)sql""),1,0)"),0.0)</f>
        <v>0</v>
      </c>
      <c r="X1840" s="3">
        <f>IFERROR(__xludf.DUMMYFUNCTION("IF(REGEXMATCH(Q1840,""(?i)web development""),1,0)"),1.0)</f>
        <v>1</v>
      </c>
      <c r="Y1840" s="3">
        <f>IFERROR(__xludf.DUMMYFUNCTION("IF(REGEXMATCH(Q1840,""(?i)data science""),1,0)"),1.0)</f>
        <v>1</v>
      </c>
      <c r="Z1840" s="3" t="s">
        <v>45</v>
      </c>
      <c r="AA1840" s="3" t="s">
        <v>46</v>
      </c>
      <c r="AB1840" s="3" t="s">
        <v>66</v>
      </c>
      <c r="AC1840" s="3" t="s">
        <v>98</v>
      </c>
      <c r="AD1840" s="3">
        <v>7.82</v>
      </c>
      <c r="AE1840" s="3" t="s">
        <v>72</v>
      </c>
      <c r="AF1840" s="3">
        <v>5.41</v>
      </c>
      <c r="AG1840" s="3">
        <v>6.34</v>
      </c>
      <c r="AH1840" s="3">
        <v>6.1</v>
      </c>
      <c r="AI1840" s="3">
        <v>7.81</v>
      </c>
      <c r="AJ1840" s="3">
        <v>7.12</v>
      </c>
      <c r="AK1840" s="3">
        <v>5.71</v>
      </c>
      <c r="AL1840" s="3">
        <v>7.88</v>
      </c>
      <c r="AM1840" s="3">
        <v>5.57</v>
      </c>
    </row>
    <row r="1841">
      <c r="A1841" s="3" t="s">
        <v>3595</v>
      </c>
      <c r="B1841" s="3" t="s">
        <v>3596</v>
      </c>
      <c r="C1841" s="4">
        <v>18.0</v>
      </c>
      <c r="D1841" s="3" t="s">
        <v>58</v>
      </c>
      <c r="E1841" s="3" t="s">
        <v>59</v>
      </c>
      <c r="F1841" s="5">
        <v>6.73</v>
      </c>
      <c r="G1841" s="3">
        <v>0.0</v>
      </c>
      <c r="H1841" s="5">
        <v>91.65</v>
      </c>
      <c r="I1841" s="3" t="s">
        <v>12</v>
      </c>
      <c r="J1841" s="3">
        <f>IFERROR(__xludf.DUMMYFUNCTION("COUNTA(SPLIT(I1841,"",""))"),1.0)</f>
        <v>1</v>
      </c>
      <c r="K1841" s="3">
        <f>IFERROR(__xludf.DUMMYFUNCTION("IF(REGEXMATCH(I1841,""(?i)literary society""),1,0)"),0.0)</f>
        <v>0</v>
      </c>
      <c r="L1841" s="3">
        <f>IFERROR(__xludf.DUMMYFUNCTION("IF(REGEXMATCH(I1841,""(?i)robotics""),1,0)"),0.0)</f>
        <v>0</v>
      </c>
      <c r="M1841" s="3">
        <f>IFERROR(__xludf.DUMMYFUNCTION("IF(REGEXMATCH(I1841,""(?i)coding club""),1,0)"),1.0)</f>
        <v>1</v>
      </c>
      <c r="N1841" s="3">
        <f>IFERROR(__xludf.DUMMYFUNCTION("IF(REGEXMATCH(I1841,""(?i)entrepreneurship cell""),1,0)"),0.0)</f>
        <v>0</v>
      </c>
      <c r="O1841" s="3">
        <f>IFERROR(__xludf.DUMMYFUNCTION("IF(REGEXMATCH(I1841,""(?i)cultural club""),1,0)"),0.0)</f>
        <v>0</v>
      </c>
      <c r="P1841" s="3">
        <f>IFERROR(__xludf.DUMMYFUNCTION("IF(REGEXMATCH(I1841,""(?i)sports club""),1,0)"),0.0)</f>
        <v>0</v>
      </c>
      <c r="Q1841" s="3" t="s">
        <v>3597</v>
      </c>
      <c r="R1841" s="3">
        <f>IFERROR(__xludf.DUMMYFUNCTION("COUNTA(SPLIT(Q1841,"",""))"),5.0)</f>
        <v>5</v>
      </c>
      <c r="S1841" s="3">
        <f>IFERROR(__xludf.DUMMYFUNCTION("IF(REGEXMATCH(Q1841,""(?i)c\+\+""),1,0)"),1.0)</f>
        <v>1</v>
      </c>
      <c r="T1841" s="3">
        <f>IFERROR(__xludf.DUMMYFUNCTION("IF(REGEXMATCH(Q1841,""(?i)machine learning""),1,0)"),1.0)</f>
        <v>1</v>
      </c>
      <c r="U1841" s="3">
        <f>IFERROR(__xludf.DUMMYFUNCTION("IF(REGEXMATCH(Q1841,""(?i)python""),1,0)"),1.0)</f>
        <v>1</v>
      </c>
      <c r="V1841" s="3">
        <f>IFERROR(__xludf.DUMMYFUNCTION("IF(REGEXMATCH(Q1841,""(?i)java""),1,0)"),0.0)</f>
        <v>0</v>
      </c>
      <c r="W1841" s="3">
        <f>IFERROR(__xludf.DUMMYFUNCTION("IF(REGEXMATCH(Q1841,""(?i)sql""),1,0)"),1.0)</f>
        <v>1</v>
      </c>
      <c r="X1841" s="3">
        <f>IFERROR(__xludf.DUMMYFUNCTION("IF(REGEXMATCH(Q1841,""(?i)web development""),1,0)"),1.0)</f>
        <v>1</v>
      </c>
      <c r="Y1841" s="3">
        <f>IFERROR(__xludf.DUMMYFUNCTION("IF(REGEXMATCH(Q1841,""(?i)data science""),1,0)"),0.0)</f>
        <v>0</v>
      </c>
      <c r="Z1841" s="3" t="s">
        <v>45</v>
      </c>
      <c r="AA1841" s="3" t="s">
        <v>85</v>
      </c>
      <c r="AB1841" s="3" t="s">
        <v>47</v>
      </c>
      <c r="AC1841" s="3" t="s">
        <v>48</v>
      </c>
      <c r="AD1841" s="3">
        <v>0.0</v>
      </c>
      <c r="AE1841" s="3" t="s">
        <v>49</v>
      </c>
      <c r="AF1841" s="3">
        <v>6.88</v>
      </c>
      <c r="AG1841" s="3">
        <v>6.09</v>
      </c>
      <c r="AH1841" s="3">
        <v>7.64</v>
      </c>
      <c r="AI1841" s="3">
        <v>5.66</v>
      </c>
      <c r="AJ1841" s="3">
        <v>8.06</v>
      </c>
      <c r="AK1841" s="3">
        <v>6.93</v>
      </c>
      <c r="AL1841" s="3">
        <v>6.55</v>
      </c>
      <c r="AM1841" s="3">
        <v>6.0</v>
      </c>
    </row>
    <row r="1842">
      <c r="A1842" s="3" t="s">
        <v>3598</v>
      </c>
      <c r="B1842" s="3" t="s">
        <v>3599</v>
      </c>
      <c r="C1842" s="4">
        <v>23.0</v>
      </c>
      <c r="D1842" s="3" t="s">
        <v>41</v>
      </c>
      <c r="E1842" s="3" t="s">
        <v>70</v>
      </c>
      <c r="F1842" s="5">
        <v>6.84</v>
      </c>
      <c r="G1842" s="3">
        <v>1.0</v>
      </c>
      <c r="H1842" s="5">
        <v>89.24</v>
      </c>
      <c r="I1842" s="3" t="s">
        <v>569</v>
      </c>
      <c r="J1842" s="3">
        <f>IFERROR(__xludf.DUMMYFUNCTION("COUNTA(SPLIT(I1842,"",""))"),3.0)</f>
        <v>3</v>
      </c>
      <c r="K1842" s="3">
        <f>IFERROR(__xludf.DUMMYFUNCTION("IF(REGEXMATCH(I1842,""(?i)literary society""),1,0)"),1.0)</f>
        <v>1</v>
      </c>
      <c r="L1842" s="3">
        <f>IFERROR(__xludf.DUMMYFUNCTION("IF(REGEXMATCH(I1842,""(?i)robotics""),1,0)"),0.0)</f>
        <v>0</v>
      </c>
      <c r="M1842" s="3">
        <f>IFERROR(__xludf.DUMMYFUNCTION("IF(REGEXMATCH(I1842,""(?i)coding club""),1,0)"),1.0)</f>
        <v>1</v>
      </c>
      <c r="N1842" s="3">
        <f>IFERROR(__xludf.DUMMYFUNCTION("IF(REGEXMATCH(I1842,""(?i)entrepreneurship cell""),1,0)"),0.0)</f>
        <v>0</v>
      </c>
      <c r="O1842" s="3">
        <f>IFERROR(__xludf.DUMMYFUNCTION("IF(REGEXMATCH(I1842,""(?i)cultural club""),1,0)"),0.0)</f>
        <v>0</v>
      </c>
      <c r="P1842" s="3">
        <f>IFERROR(__xludf.DUMMYFUNCTION("IF(REGEXMATCH(I1842,""(?i)sports club""),1,0)"),1.0)</f>
        <v>1</v>
      </c>
      <c r="Q1842" s="3" t="s">
        <v>825</v>
      </c>
      <c r="R1842" s="3">
        <f>IFERROR(__xludf.DUMMYFUNCTION("COUNTA(SPLIT(Q1842,"",""))"),5.0)</f>
        <v>5</v>
      </c>
      <c r="S1842" s="3">
        <f>IFERROR(__xludf.DUMMYFUNCTION("IF(REGEXMATCH(Q1842,""(?i)c\+\+""),1,0)"),1.0)</f>
        <v>1</v>
      </c>
      <c r="T1842" s="3">
        <f>IFERROR(__xludf.DUMMYFUNCTION("IF(REGEXMATCH(Q1842,""(?i)machine learning""),1,0)"),1.0)</f>
        <v>1</v>
      </c>
      <c r="U1842" s="3">
        <f>IFERROR(__xludf.DUMMYFUNCTION("IF(REGEXMATCH(Q1842,""(?i)python""),1,0)"),0.0)</f>
        <v>0</v>
      </c>
      <c r="V1842" s="3">
        <f>IFERROR(__xludf.DUMMYFUNCTION("IF(REGEXMATCH(Q1842,""(?i)java""),1,0)"),1.0)</f>
        <v>1</v>
      </c>
      <c r="W1842" s="3">
        <f>IFERROR(__xludf.DUMMYFUNCTION("IF(REGEXMATCH(Q1842,""(?i)sql""),1,0)"),1.0)</f>
        <v>1</v>
      </c>
      <c r="X1842" s="3">
        <f>IFERROR(__xludf.DUMMYFUNCTION("IF(REGEXMATCH(Q1842,""(?i)web development""),1,0)"),1.0)</f>
        <v>1</v>
      </c>
      <c r="Y1842" s="3">
        <f>IFERROR(__xludf.DUMMYFUNCTION("IF(REGEXMATCH(Q1842,""(?i)data science""),1,0)"),0.0)</f>
        <v>0</v>
      </c>
      <c r="Z1842" s="3" t="s">
        <v>55</v>
      </c>
      <c r="AA1842" s="3" t="s">
        <v>48</v>
      </c>
      <c r="AB1842" s="3" t="s">
        <v>47</v>
      </c>
      <c r="AC1842" s="3" t="s">
        <v>48</v>
      </c>
      <c r="AD1842" s="3">
        <v>0.0</v>
      </c>
      <c r="AE1842" s="3" t="s">
        <v>49</v>
      </c>
      <c r="AF1842" s="3">
        <v>6.18</v>
      </c>
      <c r="AG1842" s="3">
        <v>7.01</v>
      </c>
      <c r="AH1842" s="3">
        <v>8.05</v>
      </c>
      <c r="AI1842" s="3">
        <v>5.7</v>
      </c>
      <c r="AJ1842" s="3">
        <v>6.2</v>
      </c>
      <c r="AK1842" s="3">
        <v>6.05</v>
      </c>
      <c r="AL1842" s="3">
        <v>7.33</v>
      </c>
      <c r="AM1842" s="3">
        <v>8.24</v>
      </c>
    </row>
    <row r="1843">
      <c r="A1843" s="3" t="s">
        <v>3600</v>
      </c>
      <c r="B1843" s="3" t="s">
        <v>143</v>
      </c>
      <c r="C1843" s="4">
        <v>20.0</v>
      </c>
      <c r="D1843" s="3" t="s">
        <v>41</v>
      </c>
      <c r="E1843" s="3" t="s">
        <v>59</v>
      </c>
      <c r="F1843" s="5">
        <v>6.56</v>
      </c>
      <c r="G1843" s="3">
        <v>1.0</v>
      </c>
      <c r="H1843" s="5">
        <v>73.45</v>
      </c>
      <c r="I1843" s="3" t="s">
        <v>760</v>
      </c>
      <c r="J1843" s="3">
        <f>IFERROR(__xludf.DUMMYFUNCTION("COUNTA(SPLIT(I1843,"",""))"),2.0)</f>
        <v>2</v>
      </c>
      <c r="K1843" s="3">
        <f>IFERROR(__xludf.DUMMYFUNCTION("IF(REGEXMATCH(I1843,""(?i)literary society""),1,0)"),0.0)</f>
        <v>0</v>
      </c>
      <c r="L1843" s="3">
        <f>IFERROR(__xludf.DUMMYFUNCTION("IF(REGEXMATCH(I1843,""(?i)robotics""),1,0)"),1.0)</f>
        <v>1</v>
      </c>
      <c r="M1843" s="3">
        <f>IFERROR(__xludf.DUMMYFUNCTION("IF(REGEXMATCH(I1843,""(?i)coding club""),1,0)"),0.0)</f>
        <v>0</v>
      </c>
      <c r="N1843" s="3">
        <f>IFERROR(__xludf.DUMMYFUNCTION("IF(REGEXMATCH(I1843,""(?i)entrepreneurship cell""),1,0)"),1.0)</f>
        <v>1</v>
      </c>
      <c r="O1843" s="3">
        <f>IFERROR(__xludf.DUMMYFUNCTION("IF(REGEXMATCH(I1843,""(?i)cultural club""),1,0)"),0.0)</f>
        <v>0</v>
      </c>
      <c r="P1843" s="3">
        <f>IFERROR(__xludf.DUMMYFUNCTION("IF(REGEXMATCH(I1843,""(?i)sports club""),1,0)"),0.0)</f>
        <v>0</v>
      </c>
      <c r="Q1843" s="3" t="s">
        <v>949</v>
      </c>
      <c r="R1843" s="3">
        <f>IFERROR(__xludf.DUMMYFUNCTION("COUNTA(SPLIT(Q1843,"",""))"),4.0)</f>
        <v>4</v>
      </c>
      <c r="S1843" s="3">
        <f>IFERROR(__xludf.DUMMYFUNCTION("IF(REGEXMATCH(Q1843,""(?i)c\+\+""),1,0)"),1.0)</f>
        <v>1</v>
      </c>
      <c r="T1843" s="3">
        <f>IFERROR(__xludf.DUMMYFUNCTION("IF(REGEXMATCH(Q1843,""(?i)machine learning""),1,0)"),1.0)</f>
        <v>1</v>
      </c>
      <c r="U1843" s="3">
        <f>IFERROR(__xludf.DUMMYFUNCTION("IF(REGEXMATCH(Q1843,""(?i)python""),1,0)"),0.0)</f>
        <v>0</v>
      </c>
      <c r="V1843" s="3">
        <f>IFERROR(__xludf.DUMMYFUNCTION("IF(REGEXMATCH(Q1843,""(?i)java""),1,0)"),1.0)</f>
        <v>1</v>
      </c>
      <c r="W1843" s="3">
        <f>IFERROR(__xludf.DUMMYFUNCTION("IF(REGEXMATCH(Q1843,""(?i)sql""),1,0)"),0.0)</f>
        <v>0</v>
      </c>
      <c r="X1843" s="3">
        <f>IFERROR(__xludf.DUMMYFUNCTION("IF(REGEXMATCH(Q1843,""(?i)web development""),1,0)"),0.0)</f>
        <v>0</v>
      </c>
      <c r="Y1843" s="3">
        <f>IFERROR(__xludf.DUMMYFUNCTION("IF(REGEXMATCH(Q1843,""(?i)data science""),1,0)"),1.0)</f>
        <v>1</v>
      </c>
      <c r="Z1843" s="3" t="s">
        <v>55</v>
      </c>
      <c r="AA1843" s="3" t="s">
        <v>48</v>
      </c>
      <c r="AB1843" s="3" t="s">
        <v>47</v>
      </c>
      <c r="AC1843" s="3" t="s">
        <v>48</v>
      </c>
      <c r="AD1843" s="3">
        <v>0.0</v>
      </c>
      <c r="AE1843" s="3" t="s">
        <v>49</v>
      </c>
      <c r="AF1843" s="3">
        <v>6.43</v>
      </c>
      <c r="AG1843" s="3">
        <v>7.67</v>
      </c>
      <c r="AH1843" s="3">
        <v>7.64</v>
      </c>
      <c r="AI1843" s="3">
        <v>6.1</v>
      </c>
      <c r="AJ1843" s="3">
        <v>5.86</v>
      </c>
      <c r="AK1843" s="3">
        <v>5.91</v>
      </c>
      <c r="AL1843" s="3">
        <v>6.53</v>
      </c>
      <c r="AM1843" s="3">
        <v>6.31</v>
      </c>
    </row>
    <row r="1844">
      <c r="A1844" s="3" t="s">
        <v>3601</v>
      </c>
      <c r="B1844" s="3" t="s">
        <v>374</v>
      </c>
      <c r="C1844" s="4">
        <v>21.0</v>
      </c>
      <c r="D1844" s="3" t="s">
        <v>41</v>
      </c>
      <c r="E1844" s="3" t="s">
        <v>92</v>
      </c>
      <c r="F1844" s="5">
        <v>6.77</v>
      </c>
      <c r="G1844" s="3">
        <v>1.0</v>
      </c>
      <c r="H1844" s="5">
        <v>63.96</v>
      </c>
      <c r="I1844" s="3" t="s">
        <v>164</v>
      </c>
      <c r="J1844" s="3">
        <f>IFERROR(__xludf.DUMMYFUNCTION("COUNTA(SPLIT(I1844,"",""))"),2.0)</f>
        <v>2</v>
      </c>
      <c r="K1844" s="3">
        <f>IFERROR(__xludf.DUMMYFUNCTION("IF(REGEXMATCH(I1844,""(?i)literary society""),1,0)"),1.0)</f>
        <v>1</v>
      </c>
      <c r="L1844" s="3">
        <f>IFERROR(__xludf.DUMMYFUNCTION("IF(REGEXMATCH(I1844,""(?i)robotics""),1,0)"),0.0)</f>
        <v>0</v>
      </c>
      <c r="M1844" s="3">
        <f>IFERROR(__xludf.DUMMYFUNCTION("IF(REGEXMATCH(I1844,""(?i)coding club""),1,0)"),0.0)</f>
        <v>0</v>
      </c>
      <c r="N1844" s="3">
        <f>IFERROR(__xludf.DUMMYFUNCTION("IF(REGEXMATCH(I1844,""(?i)entrepreneurship cell""),1,0)"),1.0)</f>
        <v>1</v>
      </c>
      <c r="O1844" s="3">
        <f>IFERROR(__xludf.DUMMYFUNCTION("IF(REGEXMATCH(I1844,""(?i)cultural club""),1,0)"),0.0)</f>
        <v>0</v>
      </c>
      <c r="P1844" s="3">
        <f>IFERROR(__xludf.DUMMYFUNCTION("IF(REGEXMATCH(I1844,""(?i)sports club""),1,0)"),0.0)</f>
        <v>0</v>
      </c>
      <c r="Q1844" s="3" t="s">
        <v>365</v>
      </c>
      <c r="R1844" s="3">
        <f>IFERROR(__xludf.DUMMYFUNCTION("COUNTA(SPLIT(Q1844,"",""))"),2.0)</f>
        <v>2</v>
      </c>
      <c r="S1844" s="3">
        <f>IFERROR(__xludf.DUMMYFUNCTION("IF(REGEXMATCH(Q1844,""(?i)c\+\+""),1,0)"),0.0)</f>
        <v>0</v>
      </c>
      <c r="T1844" s="3">
        <f>IFERROR(__xludf.DUMMYFUNCTION("IF(REGEXMATCH(Q1844,""(?i)machine learning""),1,0)"),0.0)</f>
        <v>0</v>
      </c>
      <c r="U1844" s="3">
        <f>IFERROR(__xludf.DUMMYFUNCTION("IF(REGEXMATCH(Q1844,""(?i)python""),1,0)"),0.0)</f>
        <v>0</v>
      </c>
      <c r="V1844" s="3">
        <f>IFERROR(__xludf.DUMMYFUNCTION("IF(REGEXMATCH(Q1844,""(?i)java""),1,0)"),1.0)</f>
        <v>1</v>
      </c>
      <c r="W1844" s="3">
        <f>IFERROR(__xludf.DUMMYFUNCTION("IF(REGEXMATCH(Q1844,""(?i)sql""),1,0)"),1.0)</f>
        <v>1</v>
      </c>
      <c r="X1844" s="3">
        <f>IFERROR(__xludf.DUMMYFUNCTION("IF(REGEXMATCH(Q1844,""(?i)web development""),1,0)"),0.0)</f>
        <v>0</v>
      </c>
      <c r="Y1844" s="3">
        <f>IFERROR(__xludf.DUMMYFUNCTION("IF(REGEXMATCH(Q1844,""(?i)data science""),1,0)"),0.0)</f>
        <v>0</v>
      </c>
      <c r="Z1844" s="3" t="s">
        <v>45</v>
      </c>
      <c r="AA1844" s="3" t="s">
        <v>72</v>
      </c>
      <c r="AB1844" s="3" t="s">
        <v>66</v>
      </c>
      <c r="AC1844" s="3" t="s">
        <v>46</v>
      </c>
      <c r="AD1844" s="3">
        <v>15.89</v>
      </c>
      <c r="AE1844" s="3" t="s">
        <v>61</v>
      </c>
      <c r="AF1844" s="3">
        <v>7.92</v>
      </c>
      <c r="AG1844" s="3">
        <v>5.9</v>
      </c>
      <c r="AH1844" s="3">
        <v>6.25</v>
      </c>
      <c r="AI1844" s="3">
        <v>5.71</v>
      </c>
      <c r="AJ1844" s="3">
        <v>7.37</v>
      </c>
      <c r="AK1844" s="3">
        <v>6.68</v>
      </c>
      <c r="AL1844" s="3">
        <v>6.64</v>
      </c>
      <c r="AM1844" s="3">
        <v>7.67</v>
      </c>
    </row>
    <row r="1845">
      <c r="A1845" s="3" t="s">
        <v>3602</v>
      </c>
      <c r="B1845" s="3" t="s">
        <v>3603</v>
      </c>
      <c r="C1845" s="4">
        <v>21.0</v>
      </c>
      <c r="D1845" s="3" t="s">
        <v>58</v>
      </c>
      <c r="E1845" s="3" t="s">
        <v>92</v>
      </c>
      <c r="F1845" s="5">
        <v>6.53</v>
      </c>
      <c r="G1845" s="3">
        <v>2.0</v>
      </c>
      <c r="H1845" s="5">
        <v>85.67</v>
      </c>
      <c r="I1845" s="3" t="s">
        <v>13</v>
      </c>
      <c r="J1845" s="3">
        <f>IFERROR(__xludf.DUMMYFUNCTION("COUNTA(SPLIT(I1845,"",""))"),1.0)</f>
        <v>1</v>
      </c>
      <c r="K1845" s="3">
        <f>IFERROR(__xludf.DUMMYFUNCTION("IF(REGEXMATCH(I1845,""(?i)literary society""),1,0)"),0.0)</f>
        <v>0</v>
      </c>
      <c r="L1845" s="3">
        <f>IFERROR(__xludf.DUMMYFUNCTION("IF(REGEXMATCH(I1845,""(?i)robotics""),1,0)"),0.0)</f>
        <v>0</v>
      </c>
      <c r="M1845" s="3">
        <f>IFERROR(__xludf.DUMMYFUNCTION("IF(REGEXMATCH(I1845,""(?i)coding club""),1,0)"),0.0)</f>
        <v>0</v>
      </c>
      <c r="N1845" s="3">
        <f>IFERROR(__xludf.DUMMYFUNCTION("IF(REGEXMATCH(I1845,""(?i)entrepreneurship cell""),1,0)"),1.0)</f>
        <v>1</v>
      </c>
      <c r="O1845" s="3">
        <f>IFERROR(__xludf.DUMMYFUNCTION("IF(REGEXMATCH(I1845,""(?i)cultural club""),1,0)"),0.0)</f>
        <v>0</v>
      </c>
      <c r="P1845" s="3">
        <f>IFERROR(__xludf.DUMMYFUNCTION("IF(REGEXMATCH(I1845,""(?i)sports club""),1,0)"),0.0)</f>
        <v>0</v>
      </c>
      <c r="Q1845" s="3" t="s">
        <v>206</v>
      </c>
      <c r="R1845" s="3">
        <f>IFERROR(__xludf.DUMMYFUNCTION("COUNTA(SPLIT(Q1845,"",""))"),2.0)</f>
        <v>2</v>
      </c>
      <c r="S1845" s="3">
        <f>IFERROR(__xludf.DUMMYFUNCTION("IF(REGEXMATCH(Q1845,""(?i)c\+\+""),1,0)"),0.0)</f>
        <v>0</v>
      </c>
      <c r="T1845" s="3">
        <f>IFERROR(__xludf.DUMMYFUNCTION("IF(REGEXMATCH(Q1845,""(?i)machine learning""),1,0)"),0.0)</f>
        <v>0</v>
      </c>
      <c r="U1845" s="3">
        <f>IFERROR(__xludf.DUMMYFUNCTION("IF(REGEXMATCH(Q1845,""(?i)python""),1,0)"),0.0)</f>
        <v>0</v>
      </c>
      <c r="V1845" s="3">
        <f>IFERROR(__xludf.DUMMYFUNCTION("IF(REGEXMATCH(Q1845,""(?i)java""),1,0)"),1.0)</f>
        <v>1</v>
      </c>
      <c r="W1845" s="3">
        <f>IFERROR(__xludf.DUMMYFUNCTION("IF(REGEXMATCH(Q1845,""(?i)sql""),1,0)"),0.0)</f>
        <v>0</v>
      </c>
      <c r="X1845" s="3">
        <f>IFERROR(__xludf.DUMMYFUNCTION("IF(REGEXMATCH(Q1845,""(?i)web development""),1,0)"),1.0)</f>
        <v>1</v>
      </c>
      <c r="Y1845" s="3">
        <f>IFERROR(__xludf.DUMMYFUNCTION("IF(REGEXMATCH(Q1845,""(?i)data science""),1,0)"),0.0)</f>
        <v>0</v>
      </c>
      <c r="Z1845" s="3" t="s">
        <v>45</v>
      </c>
      <c r="AA1845" s="3" t="s">
        <v>61</v>
      </c>
      <c r="AB1845" s="3" t="s">
        <v>47</v>
      </c>
      <c r="AC1845" s="3" t="s">
        <v>48</v>
      </c>
      <c r="AD1845" s="3">
        <v>0.0</v>
      </c>
      <c r="AE1845" s="3" t="s">
        <v>49</v>
      </c>
      <c r="AF1845" s="3">
        <v>6.92</v>
      </c>
      <c r="AG1845" s="3">
        <v>6.54</v>
      </c>
      <c r="AH1845" s="3">
        <v>6.48</v>
      </c>
      <c r="AI1845" s="3">
        <v>6.5</v>
      </c>
      <c r="AJ1845" s="3">
        <v>6.01</v>
      </c>
      <c r="AK1845" s="3">
        <v>6.17</v>
      </c>
      <c r="AL1845" s="3">
        <v>6.03</v>
      </c>
      <c r="AM1845" s="3">
        <v>7.57</v>
      </c>
    </row>
    <row r="1846">
      <c r="A1846" s="3" t="s">
        <v>3604</v>
      </c>
      <c r="B1846" s="3" t="s">
        <v>3605</v>
      </c>
      <c r="C1846" s="4">
        <v>20.0</v>
      </c>
      <c r="D1846" s="3" t="s">
        <v>41</v>
      </c>
      <c r="E1846" s="3" t="s">
        <v>82</v>
      </c>
      <c r="F1846" s="5">
        <v>6.9</v>
      </c>
      <c r="G1846" s="3">
        <v>1.0</v>
      </c>
      <c r="H1846" s="5">
        <v>85.87</v>
      </c>
      <c r="I1846" s="3" t="s">
        <v>1060</v>
      </c>
      <c r="J1846" s="3">
        <f>IFERROR(__xludf.DUMMYFUNCTION("COUNTA(SPLIT(I1846,"",""))"),3.0)</f>
        <v>3</v>
      </c>
      <c r="K1846" s="3">
        <f>IFERROR(__xludf.DUMMYFUNCTION("IF(REGEXMATCH(I1846,""(?i)literary society""),1,0)"),0.0)</f>
        <v>0</v>
      </c>
      <c r="L1846" s="3">
        <f>IFERROR(__xludf.DUMMYFUNCTION("IF(REGEXMATCH(I1846,""(?i)robotics""),1,0)"),0.0)</f>
        <v>0</v>
      </c>
      <c r="M1846" s="3">
        <f>IFERROR(__xludf.DUMMYFUNCTION("IF(REGEXMATCH(I1846,""(?i)coding club""),1,0)"),1.0)</f>
        <v>1</v>
      </c>
      <c r="N1846" s="3">
        <f>IFERROR(__xludf.DUMMYFUNCTION("IF(REGEXMATCH(I1846,""(?i)entrepreneurship cell""),1,0)"),1.0)</f>
        <v>1</v>
      </c>
      <c r="O1846" s="3">
        <f>IFERROR(__xludf.DUMMYFUNCTION("IF(REGEXMATCH(I1846,""(?i)cultural club""),1,0)"),0.0)</f>
        <v>0</v>
      </c>
      <c r="P1846" s="3">
        <f>IFERROR(__xludf.DUMMYFUNCTION("IF(REGEXMATCH(I1846,""(?i)sports club""),1,0)"),1.0)</f>
        <v>1</v>
      </c>
      <c r="Q1846" s="3" t="s">
        <v>2986</v>
      </c>
      <c r="R1846" s="3">
        <f>IFERROR(__xludf.DUMMYFUNCTION("COUNTA(SPLIT(Q1846,"",""))"),5.0)</f>
        <v>5</v>
      </c>
      <c r="S1846" s="3">
        <f>IFERROR(__xludf.DUMMYFUNCTION("IF(REGEXMATCH(Q1846,""(?i)c\+\+""),1,0)"),1.0)</f>
        <v>1</v>
      </c>
      <c r="T1846" s="3">
        <f>IFERROR(__xludf.DUMMYFUNCTION("IF(REGEXMATCH(Q1846,""(?i)machine learning""),1,0)"),0.0)</f>
        <v>0</v>
      </c>
      <c r="U1846" s="3">
        <f>IFERROR(__xludf.DUMMYFUNCTION("IF(REGEXMATCH(Q1846,""(?i)python""),1,0)"),1.0)</f>
        <v>1</v>
      </c>
      <c r="V1846" s="3">
        <f>IFERROR(__xludf.DUMMYFUNCTION("IF(REGEXMATCH(Q1846,""(?i)java""),1,0)"),0.0)</f>
        <v>0</v>
      </c>
      <c r="W1846" s="3">
        <f>IFERROR(__xludf.DUMMYFUNCTION("IF(REGEXMATCH(Q1846,""(?i)sql""),1,0)"),1.0)</f>
        <v>1</v>
      </c>
      <c r="X1846" s="3">
        <f>IFERROR(__xludf.DUMMYFUNCTION("IF(REGEXMATCH(Q1846,""(?i)web development""),1,0)"),1.0)</f>
        <v>1</v>
      </c>
      <c r="Y1846" s="3">
        <f>IFERROR(__xludf.DUMMYFUNCTION("IF(REGEXMATCH(Q1846,""(?i)data science""),1,0)"),1.0)</f>
        <v>1</v>
      </c>
      <c r="Z1846" s="3" t="s">
        <v>45</v>
      </c>
      <c r="AA1846" s="3" t="s">
        <v>85</v>
      </c>
      <c r="AB1846" s="3" t="s">
        <v>66</v>
      </c>
      <c r="AC1846" s="3" t="s">
        <v>85</v>
      </c>
      <c r="AD1846" s="3">
        <v>19.2</v>
      </c>
      <c r="AE1846" s="3" t="s">
        <v>61</v>
      </c>
      <c r="AF1846" s="3">
        <v>6.35</v>
      </c>
      <c r="AG1846" s="3">
        <v>6.6</v>
      </c>
      <c r="AH1846" s="3">
        <v>5.93</v>
      </c>
      <c r="AI1846" s="3">
        <v>5.46</v>
      </c>
      <c r="AJ1846" s="3">
        <v>8.47</v>
      </c>
      <c r="AK1846" s="3">
        <v>7.8</v>
      </c>
      <c r="AL1846" s="3">
        <v>7.81</v>
      </c>
      <c r="AM1846" s="3">
        <v>6.78</v>
      </c>
    </row>
    <row r="1847">
      <c r="A1847" s="3" t="s">
        <v>3606</v>
      </c>
      <c r="B1847" s="3" t="s">
        <v>3607</v>
      </c>
      <c r="C1847" s="4">
        <v>20.0</v>
      </c>
      <c r="D1847" s="3" t="s">
        <v>58</v>
      </c>
      <c r="E1847" s="3" t="s">
        <v>92</v>
      </c>
      <c r="F1847" s="5">
        <v>6.84</v>
      </c>
      <c r="G1847" s="3">
        <v>1.0</v>
      </c>
      <c r="H1847" s="5">
        <v>61.3</v>
      </c>
      <c r="I1847" s="3" t="s">
        <v>1463</v>
      </c>
      <c r="J1847" s="3">
        <f>IFERROR(__xludf.DUMMYFUNCTION("COUNTA(SPLIT(I1847,"",""))"),3.0)</f>
        <v>3</v>
      </c>
      <c r="K1847" s="3">
        <f>IFERROR(__xludf.DUMMYFUNCTION("IF(REGEXMATCH(I1847,""(?i)literary society""),1,0)"),0.0)</f>
        <v>0</v>
      </c>
      <c r="L1847" s="3">
        <f>IFERROR(__xludf.DUMMYFUNCTION("IF(REGEXMATCH(I1847,""(?i)robotics""),1,0)"),1.0)</f>
        <v>1</v>
      </c>
      <c r="M1847" s="3">
        <f>IFERROR(__xludf.DUMMYFUNCTION("IF(REGEXMATCH(I1847,""(?i)coding club""),1,0)"),0.0)</f>
        <v>0</v>
      </c>
      <c r="N1847" s="3">
        <f>IFERROR(__xludf.DUMMYFUNCTION("IF(REGEXMATCH(I1847,""(?i)entrepreneurship cell""),1,0)"),1.0)</f>
        <v>1</v>
      </c>
      <c r="O1847" s="3">
        <f>IFERROR(__xludf.DUMMYFUNCTION("IF(REGEXMATCH(I1847,""(?i)cultural club""),1,0)"),0.0)</f>
        <v>0</v>
      </c>
      <c r="P1847" s="3">
        <f>IFERROR(__xludf.DUMMYFUNCTION("IF(REGEXMATCH(I1847,""(?i)sports club""),1,0)"),1.0)</f>
        <v>1</v>
      </c>
      <c r="Q1847" s="3" t="s">
        <v>1544</v>
      </c>
      <c r="R1847" s="3">
        <f>IFERROR(__xludf.DUMMYFUNCTION("COUNTA(SPLIT(Q1847,"",""))"),2.0)</f>
        <v>2</v>
      </c>
      <c r="S1847" s="3">
        <f>IFERROR(__xludf.DUMMYFUNCTION("IF(REGEXMATCH(Q1847,""(?i)c\+\+""),1,0)"),0.0)</f>
        <v>0</v>
      </c>
      <c r="T1847" s="3">
        <f>IFERROR(__xludf.DUMMYFUNCTION("IF(REGEXMATCH(Q1847,""(?i)machine learning""),1,0)"),1.0)</f>
        <v>1</v>
      </c>
      <c r="U1847" s="3">
        <f>IFERROR(__xludf.DUMMYFUNCTION("IF(REGEXMATCH(Q1847,""(?i)python""),1,0)"),1.0)</f>
        <v>1</v>
      </c>
      <c r="V1847" s="3">
        <f>IFERROR(__xludf.DUMMYFUNCTION("IF(REGEXMATCH(Q1847,""(?i)java""),1,0)"),0.0)</f>
        <v>0</v>
      </c>
      <c r="W1847" s="3">
        <f>IFERROR(__xludf.DUMMYFUNCTION("IF(REGEXMATCH(Q1847,""(?i)sql""),1,0)"),0.0)</f>
        <v>0</v>
      </c>
      <c r="X1847" s="3">
        <f>IFERROR(__xludf.DUMMYFUNCTION("IF(REGEXMATCH(Q1847,""(?i)web development""),1,0)"),0.0)</f>
        <v>0</v>
      </c>
      <c r="Y1847" s="3">
        <f>IFERROR(__xludf.DUMMYFUNCTION("IF(REGEXMATCH(Q1847,""(?i)data science""),1,0)"),0.0)</f>
        <v>0</v>
      </c>
      <c r="Z1847" s="3" t="s">
        <v>45</v>
      </c>
      <c r="AA1847" s="3" t="s">
        <v>98</v>
      </c>
      <c r="AB1847" s="3" t="s">
        <v>66</v>
      </c>
      <c r="AC1847" s="3" t="s">
        <v>61</v>
      </c>
      <c r="AD1847" s="3">
        <v>3.98</v>
      </c>
      <c r="AE1847" s="3" t="s">
        <v>75</v>
      </c>
      <c r="AF1847" s="3">
        <v>6.16</v>
      </c>
      <c r="AG1847" s="3">
        <v>6.18</v>
      </c>
      <c r="AH1847" s="3">
        <v>7.88</v>
      </c>
      <c r="AI1847" s="3">
        <v>6.78</v>
      </c>
      <c r="AJ1847" s="3">
        <v>6.99</v>
      </c>
      <c r="AK1847" s="3">
        <v>7.62</v>
      </c>
      <c r="AL1847" s="3">
        <v>4.1</v>
      </c>
      <c r="AM1847" s="3">
        <v>9.0</v>
      </c>
    </row>
    <row r="1848">
      <c r="A1848" s="3" t="s">
        <v>3608</v>
      </c>
      <c r="B1848" s="3" t="s">
        <v>3609</v>
      </c>
      <c r="C1848" s="4">
        <v>21.0</v>
      </c>
      <c r="D1848" s="3" t="s">
        <v>58</v>
      </c>
      <c r="E1848" s="3" t="s">
        <v>92</v>
      </c>
      <c r="F1848" s="5">
        <v>7.28</v>
      </c>
      <c r="G1848" s="3">
        <v>0.0</v>
      </c>
      <c r="H1848" s="5">
        <v>83.53</v>
      </c>
      <c r="I1848" s="3" t="s">
        <v>458</v>
      </c>
      <c r="J1848" s="3">
        <f>IFERROR(__xludf.DUMMYFUNCTION("COUNTA(SPLIT(I1848,"",""))"),2.0)</f>
        <v>2</v>
      </c>
      <c r="K1848" s="3">
        <f>IFERROR(__xludf.DUMMYFUNCTION("IF(REGEXMATCH(I1848,""(?i)literary society""),1,0)"),0.0)</f>
        <v>0</v>
      </c>
      <c r="L1848" s="3">
        <f>IFERROR(__xludf.DUMMYFUNCTION("IF(REGEXMATCH(I1848,""(?i)robotics""),1,0)"),1.0)</f>
        <v>1</v>
      </c>
      <c r="M1848" s="3">
        <f>IFERROR(__xludf.DUMMYFUNCTION("IF(REGEXMATCH(I1848,""(?i)coding club""),1,0)"),1.0)</f>
        <v>1</v>
      </c>
      <c r="N1848" s="3">
        <f>IFERROR(__xludf.DUMMYFUNCTION("IF(REGEXMATCH(I1848,""(?i)entrepreneurship cell""),1,0)"),0.0)</f>
        <v>0</v>
      </c>
      <c r="O1848" s="3">
        <f>IFERROR(__xludf.DUMMYFUNCTION("IF(REGEXMATCH(I1848,""(?i)cultural club""),1,0)"),0.0)</f>
        <v>0</v>
      </c>
      <c r="P1848" s="3">
        <f>IFERROR(__xludf.DUMMYFUNCTION("IF(REGEXMATCH(I1848,""(?i)sports club""),1,0)"),0.0)</f>
        <v>0</v>
      </c>
      <c r="Q1848" s="3" t="s">
        <v>1342</v>
      </c>
      <c r="R1848" s="3">
        <f>IFERROR(__xludf.DUMMYFUNCTION("COUNTA(SPLIT(Q1848,"",""))"),3.0)</f>
        <v>3</v>
      </c>
      <c r="S1848" s="3">
        <f>IFERROR(__xludf.DUMMYFUNCTION("IF(REGEXMATCH(Q1848,""(?i)c\+\+""),1,0)"),1.0)</f>
        <v>1</v>
      </c>
      <c r="T1848" s="3">
        <f>IFERROR(__xludf.DUMMYFUNCTION("IF(REGEXMATCH(Q1848,""(?i)machine learning""),1,0)"),0.0)</f>
        <v>0</v>
      </c>
      <c r="U1848" s="3">
        <f>IFERROR(__xludf.DUMMYFUNCTION("IF(REGEXMATCH(Q1848,""(?i)python""),1,0)"),1.0)</f>
        <v>1</v>
      </c>
      <c r="V1848" s="3">
        <f>IFERROR(__xludf.DUMMYFUNCTION("IF(REGEXMATCH(Q1848,""(?i)java""),1,0)"),0.0)</f>
        <v>0</v>
      </c>
      <c r="W1848" s="3">
        <f>IFERROR(__xludf.DUMMYFUNCTION("IF(REGEXMATCH(Q1848,""(?i)sql""),1,0)"),0.0)</f>
        <v>0</v>
      </c>
      <c r="X1848" s="3">
        <f>IFERROR(__xludf.DUMMYFUNCTION("IF(REGEXMATCH(Q1848,""(?i)web development""),1,0)"),1.0)</f>
        <v>1</v>
      </c>
      <c r="Y1848" s="3">
        <f>IFERROR(__xludf.DUMMYFUNCTION("IF(REGEXMATCH(Q1848,""(?i)data science""),1,0)"),0.0)</f>
        <v>0</v>
      </c>
      <c r="Z1848" s="3" t="s">
        <v>55</v>
      </c>
      <c r="AA1848" s="3" t="s">
        <v>48</v>
      </c>
      <c r="AB1848" s="3" t="s">
        <v>47</v>
      </c>
      <c r="AC1848" s="3" t="s">
        <v>48</v>
      </c>
      <c r="AD1848" s="3">
        <v>0.0</v>
      </c>
      <c r="AE1848" s="3" t="s">
        <v>49</v>
      </c>
      <c r="AF1848" s="3">
        <v>7.59</v>
      </c>
      <c r="AG1848" s="3">
        <v>7.34</v>
      </c>
      <c r="AH1848" s="3">
        <v>5.3</v>
      </c>
      <c r="AI1848" s="3">
        <v>8.46</v>
      </c>
      <c r="AJ1848" s="3">
        <v>8.68</v>
      </c>
      <c r="AK1848" s="3">
        <v>6.25</v>
      </c>
      <c r="AL1848" s="3">
        <v>8.17</v>
      </c>
      <c r="AM1848" s="3">
        <v>6.43</v>
      </c>
    </row>
    <row r="1849">
      <c r="A1849" s="3" t="s">
        <v>3610</v>
      </c>
      <c r="B1849" s="3" t="s">
        <v>81</v>
      </c>
      <c r="C1849" s="4">
        <v>21.0</v>
      </c>
      <c r="D1849" s="3" t="s">
        <v>41</v>
      </c>
      <c r="E1849" s="3" t="s">
        <v>42</v>
      </c>
      <c r="F1849" s="5">
        <v>6.85</v>
      </c>
      <c r="G1849" s="3">
        <v>0.0</v>
      </c>
      <c r="H1849" s="5">
        <v>69.47</v>
      </c>
      <c r="I1849" s="3" t="s">
        <v>10</v>
      </c>
      <c r="J1849" s="3">
        <f>IFERROR(__xludf.DUMMYFUNCTION("COUNTA(SPLIT(I1849,"",""))"),1.0)</f>
        <v>1</v>
      </c>
      <c r="K1849" s="3">
        <f>IFERROR(__xludf.DUMMYFUNCTION("IF(REGEXMATCH(I1849,""(?i)literary society""),1,0)"),1.0)</f>
        <v>1</v>
      </c>
      <c r="L1849" s="3">
        <f>IFERROR(__xludf.DUMMYFUNCTION("IF(REGEXMATCH(I1849,""(?i)robotics""),1,0)"),0.0)</f>
        <v>0</v>
      </c>
      <c r="M1849" s="3">
        <f>IFERROR(__xludf.DUMMYFUNCTION("IF(REGEXMATCH(I1849,""(?i)coding club""),1,0)"),0.0)</f>
        <v>0</v>
      </c>
      <c r="N1849" s="3">
        <f>IFERROR(__xludf.DUMMYFUNCTION("IF(REGEXMATCH(I1849,""(?i)entrepreneurship cell""),1,0)"),0.0)</f>
        <v>0</v>
      </c>
      <c r="O1849" s="3">
        <f>IFERROR(__xludf.DUMMYFUNCTION("IF(REGEXMATCH(I1849,""(?i)cultural club""),1,0)"),0.0)</f>
        <v>0</v>
      </c>
      <c r="P1849" s="3">
        <f>IFERROR(__xludf.DUMMYFUNCTION("IF(REGEXMATCH(I1849,""(?i)sports club""),1,0)"),0.0)</f>
        <v>0</v>
      </c>
      <c r="Q1849" s="3" t="s">
        <v>1158</v>
      </c>
      <c r="R1849" s="3">
        <f>IFERROR(__xludf.DUMMYFUNCTION("COUNTA(SPLIT(Q1849,"",""))"),3.0)</f>
        <v>3</v>
      </c>
      <c r="S1849" s="3">
        <f>IFERROR(__xludf.DUMMYFUNCTION("IF(REGEXMATCH(Q1849,""(?i)c\+\+""),1,0)"),1.0)</f>
        <v>1</v>
      </c>
      <c r="T1849" s="3">
        <f>IFERROR(__xludf.DUMMYFUNCTION("IF(REGEXMATCH(Q1849,""(?i)machine learning""),1,0)"),1.0)</f>
        <v>1</v>
      </c>
      <c r="U1849" s="3">
        <f>IFERROR(__xludf.DUMMYFUNCTION("IF(REGEXMATCH(Q1849,""(?i)python""),1,0)"),0.0)</f>
        <v>0</v>
      </c>
      <c r="V1849" s="3">
        <f>IFERROR(__xludf.DUMMYFUNCTION("IF(REGEXMATCH(Q1849,""(?i)java""),1,0)"),0.0)</f>
        <v>0</v>
      </c>
      <c r="W1849" s="3">
        <f>IFERROR(__xludf.DUMMYFUNCTION("IF(REGEXMATCH(Q1849,""(?i)sql""),1,0)"),1.0)</f>
        <v>1</v>
      </c>
      <c r="X1849" s="3">
        <f>IFERROR(__xludf.DUMMYFUNCTION("IF(REGEXMATCH(Q1849,""(?i)web development""),1,0)"),0.0)</f>
        <v>0</v>
      </c>
      <c r="Y1849" s="3">
        <f>IFERROR(__xludf.DUMMYFUNCTION("IF(REGEXMATCH(Q1849,""(?i)data science""),1,0)"),0.0)</f>
        <v>0</v>
      </c>
      <c r="Z1849" s="3" t="s">
        <v>55</v>
      </c>
      <c r="AA1849" s="3" t="s">
        <v>48</v>
      </c>
      <c r="AB1849" s="3" t="s">
        <v>47</v>
      </c>
      <c r="AC1849" s="3" t="s">
        <v>48</v>
      </c>
      <c r="AD1849" s="3">
        <v>0.0</v>
      </c>
      <c r="AE1849" s="3" t="s">
        <v>49</v>
      </c>
      <c r="AF1849" s="3">
        <v>7.17</v>
      </c>
      <c r="AG1849" s="3">
        <v>6.83</v>
      </c>
      <c r="AH1849" s="3">
        <v>7.13</v>
      </c>
      <c r="AI1849" s="3">
        <v>6.51</v>
      </c>
      <c r="AJ1849" s="3">
        <v>5.05</v>
      </c>
      <c r="AK1849" s="3">
        <v>7.78</v>
      </c>
      <c r="AL1849" s="3">
        <v>8.07</v>
      </c>
      <c r="AM1849" s="3">
        <v>6.27</v>
      </c>
    </row>
    <row r="1850">
      <c r="A1850" s="3" t="s">
        <v>3611</v>
      </c>
      <c r="B1850" s="3" t="s">
        <v>3612</v>
      </c>
      <c r="C1850" s="4">
        <v>21.0</v>
      </c>
      <c r="D1850" s="3" t="s">
        <v>41</v>
      </c>
      <c r="E1850" s="3" t="s">
        <v>59</v>
      </c>
      <c r="F1850" s="5">
        <v>6.99</v>
      </c>
      <c r="G1850" s="3">
        <v>0.0</v>
      </c>
      <c r="H1850" s="5">
        <v>64.83</v>
      </c>
      <c r="I1850" s="3" t="s">
        <v>12</v>
      </c>
      <c r="J1850" s="3">
        <f>IFERROR(__xludf.DUMMYFUNCTION("COUNTA(SPLIT(I1850,"",""))"),1.0)</f>
        <v>1</v>
      </c>
      <c r="K1850" s="3">
        <f>IFERROR(__xludf.DUMMYFUNCTION("IF(REGEXMATCH(I1850,""(?i)literary society""),1,0)"),0.0)</f>
        <v>0</v>
      </c>
      <c r="L1850" s="3">
        <f>IFERROR(__xludf.DUMMYFUNCTION("IF(REGEXMATCH(I1850,""(?i)robotics""),1,0)"),0.0)</f>
        <v>0</v>
      </c>
      <c r="M1850" s="3">
        <f>IFERROR(__xludf.DUMMYFUNCTION("IF(REGEXMATCH(I1850,""(?i)coding club""),1,0)"),1.0)</f>
        <v>1</v>
      </c>
      <c r="N1850" s="3">
        <f>IFERROR(__xludf.DUMMYFUNCTION("IF(REGEXMATCH(I1850,""(?i)entrepreneurship cell""),1,0)"),0.0)</f>
        <v>0</v>
      </c>
      <c r="O1850" s="3">
        <f>IFERROR(__xludf.DUMMYFUNCTION("IF(REGEXMATCH(I1850,""(?i)cultural club""),1,0)"),0.0)</f>
        <v>0</v>
      </c>
      <c r="P1850" s="3">
        <f>IFERROR(__xludf.DUMMYFUNCTION("IF(REGEXMATCH(I1850,""(?i)sports club""),1,0)"),0.0)</f>
        <v>0</v>
      </c>
      <c r="Q1850" s="3" t="s">
        <v>1968</v>
      </c>
      <c r="R1850" s="3">
        <f>IFERROR(__xludf.DUMMYFUNCTION("COUNTA(SPLIT(Q1850,"",""))"),5.0)</f>
        <v>5</v>
      </c>
      <c r="S1850" s="3">
        <f>IFERROR(__xludf.DUMMYFUNCTION("IF(REGEXMATCH(Q1850,""(?i)c\+\+""),1,0)"),1.0)</f>
        <v>1</v>
      </c>
      <c r="T1850" s="3">
        <f>IFERROR(__xludf.DUMMYFUNCTION("IF(REGEXMATCH(Q1850,""(?i)machine learning""),1,0)"),1.0)</f>
        <v>1</v>
      </c>
      <c r="U1850" s="3">
        <f>IFERROR(__xludf.DUMMYFUNCTION("IF(REGEXMATCH(Q1850,""(?i)python""),1,0)"),0.0)</f>
        <v>0</v>
      </c>
      <c r="V1850" s="3">
        <f>IFERROR(__xludf.DUMMYFUNCTION("IF(REGEXMATCH(Q1850,""(?i)java""),1,0)"),1.0)</f>
        <v>1</v>
      </c>
      <c r="W1850" s="3">
        <f>IFERROR(__xludf.DUMMYFUNCTION("IF(REGEXMATCH(Q1850,""(?i)sql""),1,0)"),1.0)</f>
        <v>1</v>
      </c>
      <c r="X1850" s="3">
        <f>IFERROR(__xludf.DUMMYFUNCTION("IF(REGEXMATCH(Q1850,""(?i)web development""),1,0)"),0.0)</f>
        <v>0</v>
      </c>
      <c r="Y1850" s="3">
        <f>IFERROR(__xludf.DUMMYFUNCTION("IF(REGEXMATCH(Q1850,""(?i)data science""),1,0)"),1.0)</f>
        <v>1</v>
      </c>
      <c r="Z1850" s="3" t="s">
        <v>55</v>
      </c>
      <c r="AA1850" s="3" t="s">
        <v>48</v>
      </c>
      <c r="AB1850" s="3" t="s">
        <v>47</v>
      </c>
      <c r="AC1850" s="3" t="s">
        <v>48</v>
      </c>
      <c r="AD1850" s="3">
        <v>0.0</v>
      </c>
      <c r="AE1850" s="3" t="s">
        <v>49</v>
      </c>
      <c r="AF1850" s="3">
        <v>7.75</v>
      </c>
      <c r="AG1850" s="3">
        <v>6.71</v>
      </c>
      <c r="AH1850" s="3">
        <v>9.06</v>
      </c>
      <c r="AI1850" s="3">
        <v>6.68</v>
      </c>
      <c r="AJ1850" s="3">
        <v>6.55</v>
      </c>
      <c r="AK1850" s="3">
        <v>6.52</v>
      </c>
      <c r="AL1850" s="3">
        <v>6.18</v>
      </c>
      <c r="AM1850" s="3">
        <v>6.44</v>
      </c>
    </row>
    <row r="1851">
      <c r="A1851" s="3" t="s">
        <v>3613</v>
      </c>
      <c r="B1851" s="3" t="s">
        <v>103</v>
      </c>
      <c r="C1851" s="4">
        <v>20.0</v>
      </c>
      <c r="D1851" s="3" t="s">
        <v>58</v>
      </c>
      <c r="E1851" s="3" t="s">
        <v>70</v>
      </c>
      <c r="F1851" s="5">
        <v>7.37</v>
      </c>
      <c r="G1851" s="3">
        <v>1.0</v>
      </c>
      <c r="H1851" s="5">
        <v>68.19</v>
      </c>
      <c r="I1851" s="3" t="s">
        <v>533</v>
      </c>
      <c r="J1851" s="3">
        <f>IFERROR(__xludf.DUMMYFUNCTION("COUNTA(SPLIT(I1851,"",""))"),3.0)</f>
        <v>3</v>
      </c>
      <c r="K1851" s="3">
        <f>IFERROR(__xludf.DUMMYFUNCTION("IF(REGEXMATCH(I1851,""(?i)literary society""),1,0)"),0.0)</f>
        <v>0</v>
      </c>
      <c r="L1851" s="3">
        <f>IFERROR(__xludf.DUMMYFUNCTION("IF(REGEXMATCH(I1851,""(?i)robotics""),1,0)"),1.0)</f>
        <v>1</v>
      </c>
      <c r="M1851" s="3">
        <f>IFERROR(__xludf.DUMMYFUNCTION("IF(REGEXMATCH(I1851,""(?i)coding club""),1,0)"),1.0)</f>
        <v>1</v>
      </c>
      <c r="N1851" s="3">
        <f>IFERROR(__xludf.DUMMYFUNCTION("IF(REGEXMATCH(I1851,""(?i)entrepreneurship cell""),1,0)"),0.0)</f>
        <v>0</v>
      </c>
      <c r="O1851" s="3">
        <f>IFERROR(__xludf.DUMMYFUNCTION("IF(REGEXMATCH(I1851,""(?i)cultural club""),1,0)"),1.0)</f>
        <v>1</v>
      </c>
      <c r="P1851" s="3">
        <f>IFERROR(__xludf.DUMMYFUNCTION("IF(REGEXMATCH(I1851,""(?i)sports club""),1,0)"),0.0)</f>
        <v>0</v>
      </c>
      <c r="Q1851" s="3" t="s">
        <v>796</v>
      </c>
      <c r="R1851" s="3">
        <f>IFERROR(__xludf.DUMMYFUNCTION("COUNTA(SPLIT(Q1851,"",""))"),2.0)</f>
        <v>2</v>
      </c>
      <c r="S1851" s="3">
        <f>IFERROR(__xludf.DUMMYFUNCTION("IF(REGEXMATCH(Q1851,""(?i)c\+\+""),1,0)"),0.0)</f>
        <v>0</v>
      </c>
      <c r="T1851" s="3">
        <f>IFERROR(__xludf.DUMMYFUNCTION("IF(REGEXMATCH(Q1851,""(?i)machine learning""),1,0)"),1.0)</f>
        <v>1</v>
      </c>
      <c r="U1851" s="3">
        <f>IFERROR(__xludf.DUMMYFUNCTION("IF(REGEXMATCH(Q1851,""(?i)python""),1,0)"),0.0)</f>
        <v>0</v>
      </c>
      <c r="V1851" s="3">
        <f>IFERROR(__xludf.DUMMYFUNCTION("IF(REGEXMATCH(Q1851,""(?i)java""),1,0)"),0.0)</f>
        <v>0</v>
      </c>
      <c r="W1851" s="3">
        <f>IFERROR(__xludf.DUMMYFUNCTION("IF(REGEXMATCH(Q1851,""(?i)sql""),1,0)"),0.0)</f>
        <v>0</v>
      </c>
      <c r="X1851" s="3">
        <f>IFERROR(__xludf.DUMMYFUNCTION("IF(REGEXMATCH(Q1851,""(?i)web development""),1,0)"),1.0)</f>
        <v>1</v>
      </c>
      <c r="Y1851" s="3">
        <f>IFERROR(__xludf.DUMMYFUNCTION("IF(REGEXMATCH(Q1851,""(?i)data science""),1,0)"),0.0)</f>
        <v>0</v>
      </c>
      <c r="Z1851" s="3" t="s">
        <v>45</v>
      </c>
      <c r="AA1851" s="3" t="s">
        <v>67</v>
      </c>
      <c r="AB1851" s="3" t="s">
        <v>66</v>
      </c>
      <c r="AC1851" s="3" t="s">
        <v>67</v>
      </c>
      <c r="AD1851" s="3">
        <v>9.31</v>
      </c>
      <c r="AE1851" s="3" t="s">
        <v>61</v>
      </c>
      <c r="AF1851" s="3">
        <v>5.16</v>
      </c>
      <c r="AG1851" s="3">
        <v>7.29</v>
      </c>
      <c r="AH1851" s="3">
        <v>8.25</v>
      </c>
      <c r="AI1851" s="3">
        <v>8.38</v>
      </c>
      <c r="AJ1851" s="3">
        <v>8.86</v>
      </c>
      <c r="AK1851" s="3">
        <v>5.23</v>
      </c>
      <c r="AL1851" s="3">
        <v>8.63</v>
      </c>
      <c r="AM1851" s="3">
        <v>7.18</v>
      </c>
    </row>
    <row r="1852">
      <c r="A1852" s="3" t="s">
        <v>3614</v>
      </c>
      <c r="B1852" s="3" t="s">
        <v>3615</v>
      </c>
      <c r="C1852" s="4">
        <v>19.0</v>
      </c>
      <c r="D1852" s="3" t="s">
        <v>41</v>
      </c>
      <c r="E1852" s="3" t="s">
        <v>70</v>
      </c>
      <c r="F1852" s="5">
        <v>6.94</v>
      </c>
      <c r="G1852" s="3">
        <v>0.0</v>
      </c>
      <c r="H1852" s="5">
        <v>88.94</v>
      </c>
      <c r="I1852" s="3" t="s">
        <v>10</v>
      </c>
      <c r="J1852" s="3">
        <f>IFERROR(__xludf.DUMMYFUNCTION("COUNTA(SPLIT(I1852,"",""))"),1.0)</f>
        <v>1</v>
      </c>
      <c r="K1852" s="3">
        <f>IFERROR(__xludf.DUMMYFUNCTION("IF(REGEXMATCH(I1852,""(?i)literary society""),1,0)"),1.0)</f>
        <v>1</v>
      </c>
      <c r="L1852" s="3">
        <f>IFERROR(__xludf.DUMMYFUNCTION("IF(REGEXMATCH(I1852,""(?i)robotics""),1,0)"),0.0)</f>
        <v>0</v>
      </c>
      <c r="M1852" s="3">
        <f>IFERROR(__xludf.DUMMYFUNCTION("IF(REGEXMATCH(I1852,""(?i)coding club""),1,0)"),0.0)</f>
        <v>0</v>
      </c>
      <c r="N1852" s="3">
        <f>IFERROR(__xludf.DUMMYFUNCTION("IF(REGEXMATCH(I1852,""(?i)entrepreneurship cell""),1,0)"),0.0)</f>
        <v>0</v>
      </c>
      <c r="O1852" s="3">
        <f>IFERROR(__xludf.DUMMYFUNCTION("IF(REGEXMATCH(I1852,""(?i)cultural club""),1,0)"),0.0)</f>
        <v>0</v>
      </c>
      <c r="P1852" s="3">
        <f>IFERROR(__xludf.DUMMYFUNCTION("IF(REGEXMATCH(I1852,""(?i)sports club""),1,0)"),0.0)</f>
        <v>0</v>
      </c>
      <c r="Q1852" s="3" t="s">
        <v>236</v>
      </c>
      <c r="R1852" s="3">
        <f>IFERROR(__xludf.DUMMYFUNCTION("COUNTA(SPLIT(Q1852,"",""))"),4.0)</f>
        <v>4</v>
      </c>
      <c r="S1852" s="3">
        <f>IFERROR(__xludf.DUMMYFUNCTION("IF(REGEXMATCH(Q1852,""(?i)c\+\+""),1,0)"),0.0)</f>
        <v>0</v>
      </c>
      <c r="T1852" s="3">
        <f>IFERROR(__xludf.DUMMYFUNCTION("IF(REGEXMATCH(Q1852,""(?i)machine learning""),1,0)"),1.0)</f>
        <v>1</v>
      </c>
      <c r="U1852" s="3">
        <f>IFERROR(__xludf.DUMMYFUNCTION("IF(REGEXMATCH(Q1852,""(?i)python""),1,0)"),0.0)</f>
        <v>0</v>
      </c>
      <c r="V1852" s="3">
        <f>IFERROR(__xludf.DUMMYFUNCTION("IF(REGEXMATCH(Q1852,""(?i)java""),1,0)"),1.0)</f>
        <v>1</v>
      </c>
      <c r="W1852" s="3">
        <f>IFERROR(__xludf.DUMMYFUNCTION("IF(REGEXMATCH(Q1852,""(?i)sql""),1,0)"),1.0)</f>
        <v>1</v>
      </c>
      <c r="X1852" s="3">
        <f>IFERROR(__xludf.DUMMYFUNCTION("IF(REGEXMATCH(Q1852,""(?i)web development""),1,0)"),1.0)</f>
        <v>1</v>
      </c>
      <c r="Y1852" s="3">
        <f>IFERROR(__xludf.DUMMYFUNCTION("IF(REGEXMATCH(Q1852,""(?i)data science""),1,0)"),0.0)</f>
        <v>0</v>
      </c>
      <c r="Z1852" s="3" t="s">
        <v>45</v>
      </c>
      <c r="AA1852" s="3" t="s">
        <v>61</v>
      </c>
      <c r="AB1852" s="3" t="s">
        <v>66</v>
      </c>
      <c r="AC1852" s="3" t="s">
        <v>46</v>
      </c>
      <c r="AD1852" s="3">
        <v>12.11</v>
      </c>
      <c r="AE1852" s="3" t="s">
        <v>75</v>
      </c>
      <c r="AF1852" s="3">
        <v>4.32</v>
      </c>
      <c r="AG1852" s="3">
        <v>7.26</v>
      </c>
      <c r="AH1852" s="3">
        <v>6.95</v>
      </c>
      <c r="AI1852" s="3">
        <v>6.24</v>
      </c>
      <c r="AJ1852" s="3">
        <v>9.03</v>
      </c>
      <c r="AK1852" s="3">
        <v>7.96</v>
      </c>
      <c r="AL1852" s="3">
        <v>5.9</v>
      </c>
      <c r="AM1852" s="3">
        <v>7.84</v>
      </c>
    </row>
    <row r="1853">
      <c r="A1853" s="3" t="s">
        <v>3616</v>
      </c>
      <c r="B1853" s="3" t="s">
        <v>127</v>
      </c>
      <c r="C1853" s="4">
        <v>20.0</v>
      </c>
      <c r="D1853" s="3" t="s">
        <v>58</v>
      </c>
      <c r="E1853" s="3" t="s">
        <v>92</v>
      </c>
      <c r="F1853" s="5">
        <v>6.35</v>
      </c>
      <c r="G1853" s="3">
        <v>1.0</v>
      </c>
      <c r="H1853" s="5">
        <v>84.65</v>
      </c>
      <c r="I1853" s="3" t="s">
        <v>15</v>
      </c>
      <c r="J1853" s="3">
        <f>IFERROR(__xludf.DUMMYFUNCTION("COUNTA(SPLIT(I1853,"",""))"),1.0)</f>
        <v>1</v>
      </c>
      <c r="K1853" s="3">
        <f>IFERROR(__xludf.DUMMYFUNCTION("IF(REGEXMATCH(I1853,""(?i)literary society""),1,0)"),0.0)</f>
        <v>0</v>
      </c>
      <c r="L1853" s="3">
        <f>IFERROR(__xludf.DUMMYFUNCTION("IF(REGEXMATCH(I1853,""(?i)robotics""),1,0)"),0.0)</f>
        <v>0</v>
      </c>
      <c r="M1853" s="3">
        <f>IFERROR(__xludf.DUMMYFUNCTION("IF(REGEXMATCH(I1853,""(?i)coding club""),1,0)"),0.0)</f>
        <v>0</v>
      </c>
      <c r="N1853" s="3">
        <f>IFERROR(__xludf.DUMMYFUNCTION("IF(REGEXMATCH(I1853,""(?i)entrepreneurship cell""),1,0)"),0.0)</f>
        <v>0</v>
      </c>
      <c r="O1853" s="3">
        <f>IFERROR(__xludf.DUMMYFUNCTION("IF(REGEXMATCH(I1853,""(?i)cultural club""),1,0)"),0.0)</f>
        <v>0</v>
      </c>
      <c r="P1853" s="3">
        <f>IFERROR(__xludf.DUMMYFUNCTION("IF(REGEXMATCH(I1853,""(?i)sports club""),1,0)"),1.0)</f>
        <v>1</v>
      </c>
      <c r="Q1853" s="3" t="s">
        <v>3027</v>
      </c>
      <c r="R1853" s="3">
        <f>IFERROR(__xludf.DUMMYFUNCTION("COUNTA(SPLIT(Q1853,"",""))"),5.0)</f>
        <v>5</v>
      </c>
      <c r="S1853" s="3">
        <f>IFERROR(__xludf.DUMMYFUNCTION("IF(REGEXMATCH(Q1853,""(?i)c\+\+""),1,0)"),1.0)</f>
        <v>1</v>
      </c>
      <c r="T1853" s="3">
        <f>IFERROR(__xludf.DUMMYFUNCTION("IF(REGEXMATCH(Q1853,""(?i)machine learning""),1,0)"),1.0)</f>
        <v>1</v>
      </c>
      <c r="U1853" s="3">
        <f>IFERROR(__xludf.DUMMYFUNCTION("IF(REGEXMATCH(Q1853,""(?i)python""),1,0)"),0.0)</f>
        <v>0</v>
      </c>
      <c r="V1853" s="3">
        <f>IFERROR(__xludf.DUMMYFUNCTION("IF(REGEXMATCH(Q1853,""(?i)java""),1,0)"),1.0)</f>
        <v>1</v>
      </c>
      <c r="W1853" s="3">
        <f>IFERROR(__xludf.DUMMYFUNCTION("IF(REGEXMATCH(Q1853,""(?i)sql""),1,0)"),0.0)</f>
        <v>0</v>
      </c>
      <c r="X1853" s="3">
        <f>IFERROR(__xludf.DUMMYFUNCTION("IF(REGEXMATCH(Q1853,""(?i)web development""),1,0)"),1.0)</f>
        <v>1</v>
      </c>
      <c r="Y1853" s="3">
        <f>IFERROR(__xludf.DUMMYFUNCTION("IF(REGEXMATCH(Q1853,""(?i)data science""),1,0)"),1.0)</f>
        <v>1</v>
      </c>
      <c r="Z1853" s="3" t="s">
        <v>55</v>
      </c>
      <c r="AA1853" s="3" t="s">
        <v>48</v>
      </c>
      <c r="AB1853" s="3" t="s">
        <v>47</v>
      </c>
      <c r="AC1853" s="3" t="s">
        <v>48</v>
      </c>
      <c r="AD1853" s="3">
        <v>0.0</v>
      </c>
      <c r="AE1853" s="3" t="s">
        <v>49</v>
      </c>
      <c r="AF1853" s="3">
        <v>5.91</v>
      </c>
      <c r="AG1853" s="3">
        <v>7.53</v>
      </c>
      <c r="AH1853" s="3">
        <v>6.88</v>
      </c>
      <c r="AI1853" s="3">
        <v>6.32</v>
      </c>
      <c r="AJ1853" s="3">
        <v>5.62</v>
      </c>
      <c r="AK1853" s="3">
        <v>5.53</v>
      </c>
      <c r="AL1853" s="3">
        <v>6.39</v>
      </c>
      <c r="AM1853" s="3">
        <v>6.61</v>
      </c>
    </row>
    <row r="1854">
      <c r="A1854" s="3" t="s">
        <v>3617</v>
      </c>
      <c r="B1854" s="3" t="s">
        <v>288</v>
      </c>
      <c r="C1854" s="4">
        <v>20.0</v>
      </c>
      <c r="D1854" s="3" t="s">
        <v>41</v>
      </c>
      <c r="E1854" s="3" t="s">
        <v>42</v>
      </c>
      <c r="F1854" s="5">
        <v>6.47</v>
      </c>
      <c r="G1854" s="3">
        <v>2.0</v>
      </c>
      <c r="H1854" s="5">
        <v>85.47</v>
      </c>
      <c r="I1854" s="3" t="s">
        <v>11</v>
      </c>
      <c r="J1854" s="3">
        <f>IFERROR(__xludf.DUMMYFUNCTION("COUNTA(SPLIT(I1854,"",""))"),1.0)</f>
        <v>1</v>
      </c>
      <c r="K1854" s="3">
        <f>IFERROR(__xludf.DUMMYFUNCTION("IF(REGEXMATCH(I1854,""(?i)literary society""),1,0)"),0.0)</f>
        <v>0</v>
      </c>
      <c r="L1854" s="3">
        <f>IFERROR(__xludf.DUMMYFUNCTION("IF(REGEXMATCH(I1854,""(?i)robotics""),1,0)"),1.0)</f>
        <v>1</v>
      </c>
      <c r="M1854" s="3">
        <f>IFERROR(__xludf.DUMMYFUNCTION("IF(REGEXMATCH(I1854,""(?i)coding club""),1,0)"),0.0)</f>
        <v>0</v>
      </c>
      <c r="N1854" s="3">
        <f>IFERROR(__xludf.DUMMYFUNCTION("IF(REGEXMATCH(I1854,""(?i)entrepreneurship cell""),1,0)"),0.0)</f>
        <v>0</v>
      </c>
      <c r="O1854" s="3">
        <f>IFERROR(__xludf.DUMMYFUNCTION("IF(REGEXMATCH(I1854,""(?i)cultural club""),1,0)"),0.0)</f>
        <v>0</v>
      </c>
      <c r="P1854" s="3">
        <f>IFERROR(__xludf.DUMMYFUNCTION("IF(REGEXMATCH(I1854,""(?i)sports club""),1,0)"),0.0)</f>
        <v>0</v>
      </c>
      <c r="Q1854" s="3" t="s">
        <v>1675</v>
      </c>
      <c r="R1854" s="3">
        <f>IFERROR(__xludf.DUMMYFUNCTION("COUNTA(SPLIT(Q1854,"",""))"),4.0)</f>
        <v>4</v>
      </c>
      <c r="S1854" s="3">
        <f>IFERROR(__xludf.DUMMYFUNCTION("IF(REGEXMATCH(Q1854,""(?i)c\+\+""),1,0)"),1.0)</f>
        <v>1</v>
      </c>
      <c r="T1854" s="3">
        <f>IFERROR(__xludf.DUMMYFUNCTION("IF(REGEXMATCH(Q1854,""(?i)machine learning""),1,0)"),1.0)</f>
        <v>1</v>
      </c>
      <c r="U1854" s="3">
        <f>IFERROR(__xludf.DUMMYFUNCTION("IF(REGEXMATCH(Q1854,""(?i)python""),1,0)"),1.0)</f>
        <v>1</v>
      </c>
      <c r="V1854" s="3">
        <f>IFERROR(__xludf.DUMMYFUNCTION("IF(REGEXMATCH(Q1854,""(?i)java""),1,0)"),1.0)</f>
        <v>1</v>
      </c>
      <c r="W1854" s="3">
        <f>IFERROR(__xludf.DUMMYFUNCTION("IF(REGEXMATCH(Q1854,""(?i)sql""),1,0)"),0.0)</f>
        <v>0</v>
      </c>
      <c r="X1854" s="3">
        <f>IFERROR(__xludf.DUMMYFUNCTION("IF(REGEXMATCH(Q1854,""(?i)web development""),1,0)"),0.0)</f>
        <v>0</v>
      </c>
      <c r="Y1854" s="3">
        <f>IFERROR(__xludf.DUMMYFUNCTION("IF(REGEXMATCH(Q1854,""(?i)data science""),1,0)"),0.0)</f>
        <v>0</v>
      </c>
      <c r="Z1854" s="3" t="s">
        <v>45</v>
      </c>
      <c r="AA1854" s="3" t="s">
        <v>46</v>
      </c>
      <c r="AB1854" s="3" t="s">
        <v>66</v>
      </c>
      <c r="AC1854" s="3" t="s">
        <v>67</v>
      </c>
      <c r="AD1854" s="3">
        <v>18.05</v>
      </c>
      <c r="AE1854" s="3" t="s">
        <v>61</v>
      </c>
      <c r="AF1854" s="3">
        <v>5.85</v>
      </c>
      <c r="AG1854" s="3">
        <v>6.54</v>
      </c>
      <c r="AH1854" s="3">
        <v>8.89</v>
      </c>
      <c r="AI1854" s="3">
        <v>7.33</v>
      </c>
      <c r="AJ1854" s="3">
        <v>5.99</v>
      </c>
      <c r="AK1854" s="3">
        <v>6.81</v>
      </c>
      <c r="AL1854" s="3">
        <v>5.22</v>
      </c>
      <c r="AM1854" s="3">
        <v>5.14</v>
      </c>
    </row>
    <row r="1855">
      <c r="A1855" s="3" t="s">
        <v>3618</v>
      </c>
      <c r="B1855" s="3" t="s">
        <v>3619</v>
      </c>
      <c r="C1855" s="4">
        <v>21.0</v>
      </c>
      <c r="D1855" s="3" t="s">
        <v>41</v>
      </c>
      <c r="E1855" s="3" t="s">
        <v>92</v>
      </c>
      <c r="F1855" s="5">
        <v>7.05</v>
      </c>
      <c r="G1855" s="3">
        <v>2.0</v>
      </c>
      <c r="H1855" s="5">
        <v>65.26</v>
      </c>
      <c r="I1855" s="3" t="s">
        <v>130</v>
      </c>
      <c r="J1855" s="3">
        <f>IFERROR(__xludf.DUMMYFUNCTION("COUNTA(SPLIT(I1855,"",""))"),2.0)</f>
        <v>2</v>
      </c>
      <c r="K1855" s="3">
        <f>IFERROR(__xludf.DUMMYFUNCTION("IF(REGEXMATCH(I1855,""(?i)literary society""),1,0)"),1.0)</f>
        <v>1</v>
      </c>
      <c r="L1855" s="3">
        <f>IFERROR(__xludf.DUMMYFUNCTION("IF(REGEXMATCH(I1855,""(?i)robotics""),1,0)"),0.0)</f>
        <v>0</v>
      </c>
      <c r="M1855" s="3">
        <f>IFERROR(__xludf.DUMMYFUNCTION("IF(REGEXMATCH(I1855,""(?i)coding club""),1,0)"),0.0)</f>
        <v>0</v>
      </c>
      <c r="N1855" s="3">
        <f>IFERROR(__xludf.DUMMYFUNCTION("IF(REGEXMATCH(I1855,""(?i)entrepreneurship cell""),1,0)"),1.0)</f>
        <v>1</v>
      </c>
      <c r="O1855" s="3">
        <f>IFERROR(__xludf.DUMMYFUNCTION("IF(REGEXMATCH(I1855,""(?i)cultural club""),1,0)"),0.0)</f>
        <v>0</v>
      </c>
      <c r="P1855" s="3">
        <f>IFERROR(__xludf.DUMMYFUNCTION("IF(REGEXMATCH(I1855,""(?i)sports club""),1,0)"),0.0)</f>
        <v>0</v>
      </c>
      <c r="Q1855" s="3" t="s">
        <v>2907</v>
      </c>
      <c r="R1855" s="3">
        <f>IFERROR(__xludf.DUMMYFUNCTION("COUNTA(SPLIT(Q1855,"",""))"),5.0)</f>
        <v>5</v>
      </c>
      <c r="S1855" s="3">
        <f>IFERROR(__xludf.DUMMYFUNCTION("IF(REGEXMATCH(Q1855,""(?i)c\+\+""),1,0)"),1.0)</f>
        <v>1</v>
      </c>
      <c r="T1855" s="3">
        <f>IFERROR(__xludf.DUMMYFUNCTION("IF(REGEXMATCH(Q1855,""(?i)machine learning""),1,0)"),1.0)</f>
        <v>1</v>
      </c>
      <c r="U1855" s="3">
        <f>IFERROR(__xludf.DUMMYFUNCTION("IF(REGEXMATCH(Q1855,""(?i)python""),1,0)"),1.0)</f>
        <v>1</v>
      </c>
      <c r="V1855" s="3">
        <f>IFERROR(__xludf.DUMMYFUNCTION("IF(REGEXMATCH(Q1855,""(?i)java""),1,0)"),1.0)</f>
        <v>1</v>
      </c>
      <c r="W1855" s="3">
        <f>IFERROR(__xludf.DUMMYFUNCTION("IF(REGEXMATCH(Q1855,""(?i)sql""),1,0)"),0.0)</f>
        <v>0</v>
      </c>
      <c r="X1855" s="3">
        <f>IFERROR(__xludf.DUMMYFUNCTION("IF(REGEXMATCH(Q1855,""(?i)web development""),1,0)"),0.0)</f>
        <v>0</v>
      </c>
      <c r="Y1855" s="3">
        <f>IFERROR(__xludf.DUMMYFUNCTION("IF(REGEXMATCH(Q1855,""(?i)data science""),1,0)"),1.0)</f>
        <v>1</v>
      </c>
      <c r="Z1855" s="3" t="s">
        <v>45</v>
      </c>
      <c r="AA1855" s="3" t="s">
        <v>61</v>
      </c>
      <c r="AB1855" s="3" t="s">
        <v>66</v>
      </c>
      <c r="AC1855" s="3" t="s">
        <v>67</v>
      </c>
      <c r="AD1855" s="3">
        <v>7.46</v>
      </c>
      <c r="AE1855" s="3" t="s">
        <v>72</v>
      </c>
      <c r="AF1855" s="3">
        <v>8.22</v>
      </c>
      <c r="AG1855" s="3">
        <v>7.05</v>
      </c>
      <c r="AH1855" s="3">
        <v>7.23</v>
      </c>
      <c r="AI1855" s="3">
        <v>6.54</v>
      </c>
      <c r="AJ1855" s="3">
        <v>7.86</v>
      </c>
      <c r="AK1855" s="3">
        <v>7.36</v>
      </c>
      <c r="AL1855" s="3">
        <v>6.69</v>
      </c>
      <c r="AM1855" s="3">
        <v>5.42</v>
      </c>
    </row>
    <row r="1856">
      <c r="A1856" s="3" t="s">
        <v>3620</v>
      </c>
      <c r="B1856" s="3" t="s">
        <v>3621</v>
      </c>
      <c r="C1856" s="4">
        <v>23.0</v>
      </c>
      <c r="D1856" s="3" t="s">
        <v>58</v>
      </c>
      <c r="E1856" s="3" t="s">
        <v>52</v>
      </c>
      <c r="F1856" s="5">
        <v>7.14</v>
      </c>
      <c r="G1856" s="3">
        <v>0.0</v>
      </c>
      <c r="H1856" s="5">
        <v>92.01</v>
      </c>
      <c r="I1856" s="3" t="s">
        <v>120</v>
      </c>
      <c r="J1856" s="3">
        <f>IFERROR(__xludf.DUMMYFUNCTION("COUNTA(SPLIT(I1856,"",""))"),2.0)</f>
        <v>2</v>
      </c>
      <c r="K1856" s="3">
        <f>IFERROR(__xludf.DUMMYFUNCTION("IF(REGEXMATCH(I1856,""(?i)literary society""),1,0)"),0.0)</f>
        <v>0</v>
      </c>
      <c r="L1856" s="3">
        <f>IFERROR(__xludf.DUMMYFUNCTION("IF(REGEXMATCH(I1856,""(?i)robotics""),1,0)"),0.0)</f>
        <v>0</v>
      </c>
      <c r="M1856" s="3">
        <f>IFERROR(__xludf.DUMMYFUNCTION("IF(REGEXMATCH(I1856,""(?i)coding club""),1,0)"),1.0)</f>
        <v>1</v>
      </c>
      <c r="N1856" s="3">
        <f>IFERROR(__xludf.DUMMYFUNCTION("IF(REGEXMATCH(I1856,""(?i)entrepreneurship cell""),1,0)"),0.0)</f>
        <v>0</v>
      </c>
      <c r="O1856" s="3">
        <f>IFERROR(__xludf.DUMMYFUNCTION("IF(REGEXMATCH(I1856,""(?i)cultural club""),1,0)"),1.0)</f>
        <v>1</v>
      </c>
      <c r="P1856" s="3">
        <f>IFERROR(__xludf.DUMMYFUNCTION("IF(REGEXMATCH(I1856,""(?i)sports club""),1,0)"),0.0)</f>
        <v>0</v>
      </c>
      <c r="Q1856" s="3" t="s">
        <v>3622</v>
      </c>
      <c r="R1856" s="3">
        <f>IFERROR(__xludf.DUMMYFUNCTION("COUNTA(SPLIT(Q1856,"",""))"),5.0)</f>
        <v>5</v>
      </c>
      <c r="S1856" s="3">
        <f>IFERROR(__xludf.DUMMYFUNCTION("IF(REGEXMATCH(Q1856,""(?i)c\+\+""),1,0)"),1.0)</f>
        <v>1</v>
      </c>
      <c r="T1856" s="3">
        <f>IFERROR(__xludf.DUMMYFUNCTION("IF(REGEXMATCH(Q1856,""(?i)machine learning""),1,0)"),0.0)</f>
        <v>0</v>
      </c>
      <c r="U1856" s="3">
        <f>IFERROR(__xludf.DUMMYFUNCTION("IF(REGEXMATCH(Q1856,""(?i)python""),1,0)"),0.0)</f>
        <v>0</v>
      </c>
      <c r="V1856" s="3">
        <f>IFERROR(__xludf.DUMMYFUNCTION("IF(REGEXMATCH(Q1856,""(?i)java""),1,0)"),1.0)</f>
        <v>1</v>
      </c>
      <c r="W1856" s="3">
        <f>IFERROR(__xludf.DUMMYFUNCTION("IF(REGEXMATCH(Q1856,""(?i)sql""),1,0)"),1.0)</f>
        <v>1</v>
      </c>
      <c r="X1856" s="3">
        <f>IFERROR(__xludf.DUMMYFUNCTION("IF(REGEXMATCH(Q1856,""(?i)web development""),1,0)"),1.0)</f>
        <v>1</v>
      </c>
      <c r="Y1856" s="3">
        <f>IFERROR(__xludf.DUMMYFUNCTION("IF(REGEXMATCH(Q1856,""(?i)data science""),1,0)"),1.0)</f>
        <v>1</v>
      </c>
      <c r="Z1856" s="3" t="s">
        <v>45</v>
      </c>
      <c r="AA1856" s="3" t="s">
        <v>98</v>
      </c>
      <c r="AB1856" s="3" t="s">
        <v>66</v>
      </c>
      <c r="AC1856" s="3" t="s">
        <v>85</v>
      </c>
      <c r="AD1856" s="3">
        <v>17.67</v>
      </c>
      <c r="AE1856" s="3" t="s">
        <v>75</v>
      </c>
      <c r="AF1856" s="3">
        <v>8.26</v>
      </c>
      <c r="AG1856" s="3">
        <v>6.58</v>
      </c>
      <c r="AH1856" s="3">
        <v>5.83</v>
      </c>
      <c r="AI1856" s="3">
        <v>7.32</v>
      </c>
      <c r="AJ1856" s="3">
        <v>6.94</v>
      </c>
      <c r="AK1856" s="3">
        <v>6.8</v>
      </c>
      <c r="AL1856" s="3">
        <v>8.22</v>
      </c>
      <c r="AM1856" s="3">
        <v>7.17</v>
      </c>
    </row>
    <row r="1857">
      <c r="A1857" s="3" t="s">
        <v>3623</v>
      </c>
      <c r="B1857" s="3" t="s">
        <v>3624</v>
      </c>
      <c r="C1857" s="4">
        <v>20.0</v>
      </c>
      <c r="D1857" s="3" t="s">
        <v>41</v>
      </c>
      <c r="E1857" s="3" t="s">
        <v>82</v>
      </c>
      <c r="F1857" s="5">
        <v>6.52</v>
      </c>
      <c r="G1857" s="3">
        <v>0.0</v>
      </c>
      <c r="H1857" s="5">
        <v>60.28</v>
      </c>
      <c r="I1857" s="3" t="s">
        <v>11</v>
      </c>
      <c r="J1857" s="3">
        <f>IFERROR(__xludf.DUMMYFUNCTION("COUNTA(SPLIT(I1857,"",""))"),1.0)</f>
        <v>1</v>
      </c>
      <c r="K1857" s="3">
        <f>IFERROR(__xludf.DUMMYFUNCTION("IF(REGEXMATCH(I1857,""(?i)literary society""),1,0)"),0.0)</f>
        <v>0</v>
      </c>
      <c r="L1857" s="3">
        <f>IFERROR(__xludf.DUMMYFUNCTION("IF(REGEXMATCH(I1857,""(?i)robotics""),1,0)"),1.0)</f>
        <v>1</v>
      </c>
      <c r="M1857" s="3">
        <f>IFERROR(__xludf.DUMMYFUNCTION("IF(REGEXMATCH(I1857,""(?i)coding club""),1,0)"),0.0)</f>
        <v>0</v>
      </c>
      <c r="N1857" s="3">
        <f>IFERROR(__xludf.DUMMYFUNCTION("IF(REGEXMATCH(I1857,""(?i)entrepreneurship cell""),1,0)"),0.0)</f>
        <v>0</v>
      </c>
      <c r="O1857" s="3">
        <f>IFERROR(__xludf.DUMMYFUNCTION("IF(REGEXMATCH(I1857,""(?i)cultural club""),1,0)"),0.0)</f>
        <v>0</v>
      </c>
      <c r="P1857" s="3">
        <f>IFERROR(__xludf.DUMMYFUNCTION("IF(REGEXMATCH(I1857,""(?i)sports club""),1,0)"),0.0)</f>
        <v>0</v>
      </c>
      <c r="Q1857" s="3" t="s">
        <v>755</v>
      </c>
      <c r="R1857" s="3">
        <f>IFERROR(__xludf.DUMMYFUNCTION("COUNTA(SPLIT(Q1857,"",""))"),5.0)</f>
        <v>5</v>
      </c>
      <c r="S1857" s="3">
        <f>IFERROR(__xludf.DUMMYFUNCTION("IF(REGEXMATCH(Q1857,""(?i)c\+\+""),1,0)"),0.0)</f>
        <v>0</v>
      </c>
      <c r="T1857" s="3">
        <f>IFERROR(__xludf.DUMMYFUNCTION("IF(REGEXMATCH(Q1857,""(?i)machine learning""),1,0)"),1.0)</f>
        <v>1</v>
      </c>
      <c r="U1857" s="3">
        <f>IFERROR(__xludf.DUMMYFUNCTION("IF(REGEXMATCH(Q1857,""(?i)python""),1,0)"),1.0)</f>
        <v>1</v>
      </c>
      <c r="V1857" s="3">
        <f>IFERROR(__xludf.DUMMYFUNCTION("IF(REGEXMATCH(Q1857,""(?i)java""),1,0)"),1.0)</f>
        <v>1</v>
      </c>
      <c r="W1857" s="3">
        <f>IFERROR(__xludf.DUMMYFUNCTION("IF(REGEXMATCH(Q1857,""(?i)sql""),1,0)"),1.0)</f>
        <v>1</v>
      </c>
      <c r="X1857" s="3">
        <f>IFERROR(__xludf.DUMMYFUNCTION("IF(REGEXMATCH(Q1857,""(?i)web development""),1,0)"),1.0)</f>
        <v>1</v>
      </c>
      <c r="Y1857" s="3">
        <f>IFERROR(__xludf.DUMMYFUNCTION("IF(REGEXMATCH(Q1857,""(?i)data science""),1,0)"),0.0)</f>
        <v>0</v>
      </c>
      <c r="Z1857" s="3" t="s">
        <v>55</v>
      </c>
      <c r="AA1857" s="3" t="s">
        <v>48</v>
      </c>
      <c r="AB1857" s="3" t="s">
        <v>47</v>
      </c>
      <c r="AC1857" s="3" t="s">
        <v>48</v>
      </c>
      <c r="AD1857" s="3">
        <v>0.0</v>
      </c>
      <c r="AE1857" s="3" t="s">
        <v>49</v>
      </c>
      <c r="AF1857" s="3">
        <v>5.96</v>
      </c>
      <c r="AG1857" s="3">
        <v>7.67</v>
      </c>
      <c r="AH1857" s="3">
        <v>6.2</v>
      </c>
      <c r="AI1857" s="3">
        <v>6.05</v>
      </c>
      <c r="AJ1857" s="3">
        <v>5.56</v>
      </c>
      <c r="AK1857" s="3">
        <v>6.52</v>
      </c>
      <c r="AL1857" s="3">
        <v>6.92</v>
      </c>
      <c r="AM1857" s="3">
        <v>7.24</v>
      </c>
    </row>
    <row r="1858">
      <c r="A1858" s="3" t="s">
        <v>3625</v>
      </c>
      <c r="B1858" s="3" t="s">
        <v>259</v>
      </c>
      <c r="C1858" s="4">
        <v>23.0</v>
      </c>
      <c r="D1858" s="3" t="s">
        <v>58</v>
      </c>
      <c r="E1858" s="3" t="s">
        <v>92</v>
      </c>
      <c r="F1858" s="5">
        <v>7.16</v>
      </c>
      <c r="G1858" s="3">
        <v>2.0</v>
      </c>
      <c r="H1858" s="5">
        <v>61.73</v>
      </c>
      <c r="I1858" s="3" t="s">
        <v>247</v>
      </c>
      <c r="J1858" s="3">
        <f>IFERROR(__xludf.DUMMYFUNCTION("COUNTA(SPLIT(I1858,"",""))"),3.0)</f>
        <v>3</v>
      </c>
      <c r="K1858" s="3">
        <f>IFERROR(__xludf.DUMMYFUNCTION("IF(REGEXMATCH(I1858,""(?i)literary society""),1,0)"),0.0)</f>
        <v>0</v>
      </c>
      <c r="L1858" s="3">
        <f>IFERROR(__xludf.DUMMYFUNCTION("IF(REGEXMATCH(I1858,""(?i)robotics""),1,0)"),1.0)</f>
        <v>1</v>
      </c>
      <c r="M1858" s="3">
        <f>IFERROR(__xludf.DUMMYFUNCTION("IF(REGEXMATCH(I1858,""(?i)coding club""),1,0)"),1.0)</f>
        <v>1</v>
      </c>
      <c r="N1858" s="3">
        <f>IFERROR(__xludf.DUMMYFUNCTION("IF(REGEXMATCH(I1858,""(?i)entrepreneurship cell""),1,0)"),0.0)</f>
        <v>0</v>
      </c>
      <c r="O1858" s="3">
        <f>IFERROR(__xludf.DUMMYFUNCTION("IF(REGEXMATCH(I1858,""(?i)cultural club""),1,0)"),1.0)</f>
        <v>1</v>
      </c>
      <c r="P1858" s="3">
        <f>IFERROR(__xludf.DUMMYFUNCTION("IF(REGEXMATCH(I1858,""(?i)sports club""),1,0)"),0.0)</f>
        <v>0</v>
      </c>
      <c r="Q1858" s="3" t="s">
        <v>248</v>
      </c>
      <c r="R1858" s="3">
        <f>IFERROR(__xludf.DUMMYFUNCTION("COUNTA(SPLIT(Q1858,"",""))"),5.0)</f>
        <v>5</v>
      </c>
      <c r="S1858" s="3">
        <f>IFERROR(__xludf.DUMMYFUNCTION("IF(REGEXMATCH(Q1858,""(?i)c\+\+""),1,0)"),1.0)</f>
        <v>1</v>
      </c>
      <c r="T1858" s="3">
        <f>IFERROR(__xludf.DUMMYFUNCTION("IF(REGEXMATCH(Q1858,""(?i)machine learning""),1,0)"),0.0)</f>
        <v>0</v>
      </c>
      <c r="U1858" s="3">
        <f>IFERROR(__xludf.DUMMYFUNCTION("IF(REGEXMATCH(Q1858,""(?i)python""),1,0)"),1.0)</f>
        <v>1</v>
      </c>
      <c r="V1858" s="3">
        <f>IFERROR(__xludf.DUMMYFUNCTION("IF(REGEXMATCH(Q1858,""(?i)java""),1,0)"),1.0)</f>
        <v>1</v>
      </c>
      <c r="W1858" s="3">
        <f>IFERROR(__xludf.DUMMYFUNCTION("IF(REGEXMATCH(Q1858,""(?i)sql""),1,0)"),1.0)</f>
        <v>1</v>
      </c>
      <c r="X1858" s="3">
        <f>IFERROR(__xludf.DUMMYFUNCTION("IF(REGEXMATCH(Q1858,""(?i)web development""),1,0)"),0.0)</f>
        <v>0</v>
      </c>
      <c r="Y1858" s="3">
        <f>IFERROR(__xludf.DUMMYFUNCTION("IF(REGEXMATCH(Q1858,""(?i)data science""),1,0)"),1.0)</f>
        <v>1</v>
      </c>
      <c r="Z1858" s="3" t="s">
        <v>55</v>
      </c>
      <c r="AA1858" s="3" t="s">
        <v>48</v>
      </c>
      <c r="AB1858" s="3" t="s">
        <v>47</v>
      </c>
      <c r="AC1858" s="3" t="s">
        <v>48</v>
      </c>
      <c r="AD1858" s="3">
        <v>0.0</v>
      </c>
      <c r="AE1858" s="3" t="s">
        <v>49</v>
      </c>
      <c r="AF1858" s="3">
        <v>7.69</v>
      </c>
      <c r="AG1858" s="3">
        <v>6.74</v>
      </c>
      <c r="AH1858" s="3">
        <v>6.56</v>
      </c>
      <c r="AI1858" s="3">
        <v>6.97</v>
      </c>
      <c r="AJ1858" s="3">
        <v>7.04</v>
      </c>
      <c r="AK1858" s="3">
        <v>7.89</v>
      </c>
      <c r="AL1858" s="3">
        <v>7.59</v>
      </c>
      <c r="AM1858" s="3">
        <v>6.84</v>
      </c>
    </row>
    <row r="1859">
      <c r="A1859" s="3" t="s">
        <v>3626</v>
      </c>
      <c r="B1859" s="3" t="s">
        <v>3627</v>
      </c>
      <c r="C1859" s="4">
        <v>22.0</v>
      </c>
      <c r="D1859" s="3" t="s">
        <v>41</v>
      </c>
      <c r="E1859" s="3" t="s">
        <v>59</v>
      </c>
      <c r="F1859" s="5">
        <v>7.09</v>
      </c>
      <c r="G1859" s="3">
        <v>0.0</v>
      </c>
      <c r="H1859" s="5">
        <v>60.87</v>
      </c>
      <c r="I1859" s="3" t="s">
        <v>15</v>
      </c>
      <c r="J1859" s="3">
        <f>IFERROR(__xludf.DUMMYFUNCTION("COUNTA(SPLIT(I1859,"",""))"),1.0)</f>
        <v>1</v>
      </c>
      <c r="K1859" s="3">
        <f>IFERROR(__xludf.DUMMYFUNCTION("IF(REGEXMATCH(I1859,""(?i)literary society""),1,0)"),0.0)</f>
        <v>0</v>
      </c>
      <c r="L1859" s="3">
        <f>IFERROR(__xludf.DUMMYFUNCTION("IF(REGEXMATCH(I1859,""(?i)robotics""),1,0)"),0.0)</f>
        <v>0</v>
      </c>
      <c r="M1859" s="3">
        <f>IFERROR(__xludf.DUMMYFUNCTION("IF(REGEXMATCH(I1859,""(?i)coding club""),1,0)"),0.0)</f>
        <v>0</v>
      </c>
      <c r="N1859" s="3">
        <f>IFERROR(__xludf.DUMMYFUNCTION("IF(REGEXMATCH(I1859,""(?i)entrepreneurship cell""),1,0)"),0.0)</f>
        <v>0</v>
      </c>
      <c r="O1859" s="3">
        <f>IFERROR(__xludf.DUMMYFUNCTION("IF(REGEXMATCH(I1859,""(?i)cultural club""),1,0)"),0.0)</f>
        <v>0</v>
      </c>
      <c r="P1859" s="3">
        <f>IFERROR(__xludf.DUMMYFUNCTION("IF(REGEXMATCH(I1859,""(?i)sports club""),1,0)"),1.0)</f>
        <v>1</v>
      </c>
      <c r="Q1859" s="3" t="s">
        <v>3628</v>
      </c>
      <c r="R1859" s="3">
        <f>IFERROR(__xludf.DUMMYFUNCTION("COUNTA(SPLIT(Q1859,"",""))"),4.0)</f>
        <v>4</v>
      </c>
      <c r="S1859" s="3">
        <f>IFERROR(__xludf.DUMMYFUNCTION("IF(REGEXMATCH(Q1859,""(?i)c\+\+""),1,0)"),1.0)</f>
        <v>1</v>
      </c>
      <c r="T1859" s="3">
        <f>IFERROR(__xludf.DUMMYFUNCTION("IF(REGEXMATCH(Q1859,""(?i)machine learning""),1,0)"),1.0)</f>
        <v>1</v>
      </c>
      <c r="U1859" s="3">
        <f>IFERROR(__xludf.DUMMYFUNCTION("IF(REGEXMATCH(Q1859,""(?i)python""),1,0)"),0.0)</f>
        <v>0</v>
      </c>
      <c r="V1859" s="3">
        <f>IFERROR(__xludf.DUMMYFUNCTION("IF(REGEXMATCH(Q1859,""(?i)java""),1,0)"),1.0)</f>
        <v>1</v>
      </c>
      <c r="W1859" s="3">
        <f>IFERROR(__xludf.DUMMYFUNCTION("IF(REGEXMATCH(Q1859,""(?i)sql""),1,0)"),0.0)</f>
        <v>0</v>
      </c>
      <c r="X1859" s="3">
        <f>IFERROR(__xludf.DUMMYFUNCTION("IF(REGEXMATCH(Q1859,""(?i)web development""),1,0)"),0.0)</f>
        <v>0</v>
      </c>
      <c r="Y1859" s="3">
        <f>IFERROR(__xludf.DUMMYFUNCTION("IF(REGEXMATCH(Q1859,""(?i)data science""),1,0)"),1.0)</f>
        <v>1</v>
      </c>
      <c r="Z1859" s="3" t="s">
        <v>45</v>
      </c>
      <c r="AA1859" s="3" t="s">
        <v>72</v>
      </c>
      <c r="AB1859" s="3" t="s">
        <v>66</v>
      </c>
      <c r="AC1859" s="3" t="s">
        <v>67</v>
      </c>
      <c r="AD1859" s="3">
        <v>4.56</v>
      </c>
      <c r="AE1859" s="3" t="s">
        <v>72</v>
      </c>
      <c r="AF1859" s="3">
        <v>6.76</v>
      </c>
      <c r="AG1859" s="3">
        <v>5.76</v>
      </c>
      <c r="AH1859" s="3">
        <v>8.46</v>
      </c>
      <c r="AI1859" s="3">
        <v>6.82</v>
      </c>
      <c r="AJ1859" s="3">
        <v>8.66</v>
      </c>
      <c r="AK1859" s="3">
        <v>8.11</v>
      </c>
      <c r="AL1859" s="3">
        <v>6.54</v>
      </c>
      <c r="AM1859" s="3">
        <v>5.61</v>
      </c>
    </row>
    <row r="1860">
      <c r="A1860" s="3" t="s">
        <v>3629</v>
      </c>
      <c r="B1860" s="3" t="s">
        <v>3630</v>
      </c>
      <c r="C1860" s="4">
        <v>18.0</v>
      </c>
      <c r="D1860" s="3" t="s">
        <v>58</v>
      </c>
      <c r="E1860" s="3" t="s">
        <v>42</v>
      </c>
      <c r="F1860" s="5">
        <v>6.94</v>
      </c>
      <c r="G1860" s="3">
        <v>3.0</v>
      </c>
      <c r="H1860" s="5">
        <v>93.73</v>
      </c>
      <c r="I1860" s="3" t="s">
        <v>15</v>
      </c>
      <c r="J1860" s="3">
        <f>IFERROR(__xludf.DUMMYFUNCTION("COUNTA(SPLIT(I1860,"",""))"),1.0)</f>
        <v>1</v>
      </c>
      <c r="K1860" s="3">
        <f>IFERROR(__xludf.DUMMYFUNCTION("IF(REGEXMATCH(I1860,""(?i)literary society""),1,0)"),0.0)</f>
        <v>0</v>
      </c>
      <c r="L1860" s="3">
        <f>IFERROR(__xludf.DUMMYFUNCTION("IF(REGEXMATCH(I1860,""(?i)robotics""),1,0)"),0.0)</f>
        <v>0</v>
      </c>
      <c r="M1860" s="3">
        <f>IFERROR(__xludf.DUMMYFUNCTION("IF(REGEXMATCH(I1860,""(?i)coding club""),1,0)"),0.0)</f>
        <v>0</v>
      </c>
      <c r="N1860" s="3">
        <f>IFERROR(__xludf.DUMMYFUNCTION("IF(REGEXMATCH(I1860,""(?i)entrepreneurship cell""),1,0)"),0.0)</f>
        <v>0</v>
      </c>
      <c r="O1860" s="3">
        <f>IFERROR(__xludf.DUMMYFUNCTION("IF(REGEXMATCH(I1860,""(?i)cultural club""),1,0)"),0.0)</f>
        <v>0</v>
      </c>
      <c r="P1860" s="3">
        <f>IFERROR(__xludf.DUMMYFUNCTION("IF(REGEXMATCH(I1860,""(?i)sports club""),1,0)"),1.0)</f>
        <v>1</v>
      </c>
      <c r="Q1860" s="3" t="s">
        <v>526</v>
      </c>
      <c r="R1860" s="3">
        <f>IFERROR(__xludf.DUMMYFUNCTION("COUNTA(SPLIT(Q1860,"",""))"),2.0)</f>
        <v>2</v>
      </c>
      <c r="S1860" s="3">
        <f>IFERROR(__xludf.DUMMYFUNCTION("IF(REGEXMATCH(Q1860,""(?i)c\+\+""),1,0)"),0.0)</f>
        <v>0</v>
      </c>
      <c r="T1860" s="3">
        <f>IFERROR(__xludf.DUMMYFUNCTION("IF(REGEXMATCH(Q1860,""(?i)machine learning""),1,0)"),1.0)</f>
        <v>1</v>
      </c>
      <c r="U1860" s="3">
        <f>IFERROR(__xludf.DUMMYFUNCTION("IF(REGEXMATCH(Q1860,""(?i)python""),1,0)"),0.0)</f>
        <v>0</v>
      </c>
      <c r="V1860" s="3">
        <f>IFERROR(__xludf.DUMMYFUNCTION("IF(REGEXMATCH(Q1860,""(?i)java""),1,0)"),0.0)</f>
        <v>0</v>
      </c>
      <c r="W1860" s="3">
        <f>IFERROR(__xludf.DUMMYFUNCTION("IF(REGEXMATCH(Q1860,""(?i)sql""),1,0)"),0.0)</f>
        <v>0</v>
      </c>
      <c r="X1860" s="3">
        <f>IFERROR(__xludf.DUMMYFUNCTION("IF(REGEXMATCH(Q1860,""(?i)web development""),1,0)"),0.0)</f>
        <v>0</v>
      </c>
      <c r="Y1860" s="3">
        <f>IFERROR(__xludf.DUMMYFUNCTION("IF(REGEXMATCH(Q1860,""(?i)data science""),1,0)"),1.0)</f>
        <v>1</v>
      </c>
      <c r="Z1860" s="3" t="s">
        <v>45</v>
      </c>
      <c r="AA1860" s="3" t="s">
        <v>46</v>
      </c>
      <c r="AB1860" s="3" t="s">
        <v>47</v>
      </c>
      <c r="AC1860" s="3" t="s">
        <v>48</v>
      </c>
      <c r="AD1860" s="3">
        <v>0.0</v>
      </c>
      <c r="AE1860" s="3" t="s">
        <v>49</v>
      </c>
      <c r="AF1860" s="3">
        <v>7.56</v>
      </c>
      <c r="AG1860" s="3">
        <v>5.46</v>
      </c>
      <c r="AH1860" s="3">
        <v>5.93</v>
      </c>
      <c r="AI1860" s="3">
        <v>6.21</v>
      </c>
      <c r="AJ1860" s="3">
        <v>7.54</v>
      </c>
      <c r="AK1860" s="3">
        <v>6.7</v>
      </c>
      <c r="AL1860" s="3">
        <v>8.36</v>
      </c>
      <c r="AM1860" s="3">
        <v>7.8</v>
      </c>
    </row>
    <row r="1861">
      <c r="A1861" s="3" t="s">
        <v>3631</v>
      </c>
      <c r="B1861" s="3" t="s">
        <v>100</v>
      </c>
      <c r="C1861" s="4">
        <v>20.0</v>
      </c>
      <c r="D1861" s="3" t="s">
        <v>58</v>
      </c>
      <c r="E1861" s="3" t="s">
        <v>52</v>
      </c>
      <c r="F1861" s="5">
        <v>6.96</v>
      </c>
      <c r="G1861" s="3">
        <v>0.0</v>
      </c>
      <c r="H1861" s="5">
        <v>62.68</v>
      </c>
      <c r="I1861" s="3" t="s">
        <v>11</v>
      </c>
      <c r="J1861" s="3">
        <f>IFERROR(__xludf.DUMMYFUNCTION("COUNTA(SPLIT(I1861,"",""))"),1.0)</f>
        <v>1</v>
      </c>
      <c r="K1861" s="3">
        <f>IFERROR(__xludf.DUMMYFUNCTION("IF(REGEXMATCH(I1861,""(?i)literary society""),1,0)"),0.0)</f>
        <v>0</v>
      </c>
      <c r="L1861" s="3">
        <f>IFERROR(__xludf.DUMMYFUNCTION("IF(REGEXMATCH(I1861,""(?i)robotics""),1,0)"),1.0)</f>
        <v>1</v>
      </c>
      <c r="M1861" s="3">
        <f>IFERROR(__xludf.DUMMYFUNCTION("IF(REGEXMATCH(I1861,""(?i)coding club""),1,0)"),0.0)</f>
        <v>0</v>
      </c>
      <c r="N1861" s="3">
        <f>IFERROR(__xludf.DUMMYFUNCTION("IF(REGEXMATCH(I1861,""(?i)entrepreneurship cell""),1,0)"),0.0)</f>
        <v>0</v>
      </c>
      <c r="O1861" s="3">
        <f>IFERROR(__xludf.DUMMYFUNCTION("IF(REGEXMATCH(I1861,""(?i)cultural club""),1,0)"),0.0)</f>
        <v>0</v>
      </c>
      <c r="P1861" s="3">
        <f>IFERROR(__xludf.DUMMYFUNCTION("IF(REGEXMATCH(I1861,""(?i)sports club""),1,0)"),0.0)</f>
        <v>0</v>
      </c>
      <c r="Q1861" s="3" t="s">
        <v>427</v>
      </c>
      <c r="R1861" s="3">
        <f>IFERROR(__xludf.DUMMYFUNCTION("COUNTA(SPLIT(Q1861,"",""))"),5.0)</f>
        <v>5</v>
      </c>
      <c r="S1861" s="3">
        <f>IFERROR(__xludf.DUMMYFUNCTION("IF(REGEXMATCH(Q1861,""(?i)c\+\+""),1,0)"),1.0)</f>
        <v>1</v>
      </c>
      <c r="T1861" s="3">
        <f>IFERROR(__xludf.DUMMYFUNCTION("IF(REGEXMATCH(Q1861,""(?i)machine learning""),1,0)"),1.0)</f>
        <v>1</v>
      </c>
      <c r="U1861" s="3">
        <f>IFERROR(__xludf.DUMMYFUNCTION("IF(REGEXMATCH(Q1861,""(?i)python""),1,0)"),0.0)</f>
        <v>0</v>
      </c>
      <c r="V1861" s="3">
        <f>IFERROR(__xludf.DUMMYFUNCTION("IF(REGEXMATCH(Q1861,""(?i)java""),1,0)"),0.0)</f>
        <v>0</v>
      </c>
      <c r="W1861" s="3">
        <f>IFERROR(__xludf.DUMMYFUNCTION("IF(REGEXMATCH(Q1861,""(?i)sql""),1,0)"),1.0)</f>
        <v>1</v>
      </c>
      <c r="X1861" s="3">
        <f>IFERROR(__xludf.DUMMYFUNCTION("IF(REGEXMATCH(Q1861,""(?i)web development""),1,0)"),1.0)</f>
        <v>1</v>
      </c>
      <c r="Y1861" s="3">
        <f>IFERROR(__xludf.DUMMYFUNCTION("IF(REGEXMATCH(Q1861,""(?i)data science""),1,0)"),1.0)</f>
        <v>1</v>
      </c>
      <c r="Z1861" s="3" t="s">
        <v>45</v>
      </c>
      <c r="AA1861" s="3" t="s">
        <v>67</v>
      </c>
      <c r="AB1861" s="3" t="s">
        <v>47</v>
      </c>
      <c r="AC1861" s="3" t="s">
        <v>48</v>
      </c>
      <c r="AD1861" s="3">
        <v>0.0</v>
      </c>
      <c r="AE1861" s="3" t="s">
        <v>49</v>
      </c>
      <c r="AF1861" s="3">
        <v>6.25</v>
      </c>
      <c r="AG1861" s="3">
        <v>7.38</v>
      </c>
      <c r="AH1861" s="3">
        <v>8.12</v>
      </c>
      <c r="AI1861" s="3">
        <v>5.26</v>
      </c>
      <c r="AJ1861" s="3">
        <v>7.41</v>
      </c>
      <c r="AK1861" s="3">
        <v>6.72</v>
      </c>
      <c r="AL1861" s="3">
        <v>7.11</v>
      </c>
      <c r="AM1861" s="3">
        <v>7.46</v>
      </c>
    </row>
    <row r="1862">
      <c r="A1862" s="3" t="s">
        <v>3632</v>
      </c>
      <c r="B1862" s="3" t="s">
        <v>100</v>
      </c>
      <c r="C1862" s="4">
        <v>20.0</v>
      </c>
      <c r="D1862" s="3" t="s">
        <v>58</v>
      </c>
      <c r="E1862" s="3" t="s">
        <v>70</v>
      </c>
      <c r="F1862" s="5">
        <v>6.96</v>
      </c>
      <c r="G1862" s="3">
        <v>1.0</v>
      </c>
      <c r="H1862" s="5">
        <v>93.92</v>
      </c>
      <c r="I1862" s="3" t="s">
        <v>13</v>
      </c>
      <c r="J1862" s="3">
        <f>IFERROR(__xludf.DUMMYFUNCTION("COUNTA(SPLIT(I1862,"",""))"),1.0)</f>
        <v>1</v>
      </c>
      <c r="K1862" s="3">
        <f>IFERROR(__xludf.DUMMYFUNCTION("IF(REGEXMATCH(I1862,""(?i)literary society""),1,0)"),0.0)</f>
        <v>0</v>
      </c>
      <c r="L1862" s="3">
        <f>IFERROR(__xludf.DUMMYFUNCTION("IF(REGEXMATCH(I1862,""(?i)robotics""),1,0)"),0.0)</f>
        <v>0</v>
      </c>
      <c r="M1862" s="3">
        <f>IFERROR(__xludf.DUMMYFUNCTION("IF(REGEXMATCH(I1862,""(?i)coding club""),1,0)"),0.0)</f>
        <v>0</v>
      </c>
      <c r="N1862" s="3">
        <f>IFERROR(__xludf.DUMMYFUNCTION("IF(REGEXMATCH(I1862,""(?i)entrepreneurship cell""),1,0)"),1.0)</f>
        <v>1</v>
      </c>
      <c r="O1862" s="3">
        <f>IFERROR(__xludf.DUMMYFUNCTION("IF(REGEXMATCH(I1862,""(?i)cultural club""),1,0)"),0.0)</f>
        <v>0</v>
      </c>
      <c r="P1862" s="3">
        <f>IFERROR(__xludf.DUMMYFUNCTION("IF(REGEXMATCH(I1862,""(?i)sports club""),1,0)"),0.0)</f>
        <v>0</v>
      </c>
      <c r="Q1862" s="3" t="s">
        <v>1085</v>
      </c>
      <c r="R1862" s="3">
        <f>IFERROR(__xludf.DUMMYFUNCTION("COUNTA(SPLIT(Q1862,"",""))"),5.0)</f>
        <v>5</v>
      </c>
      <c r="S1862" s="3">
        <f>IFERROR(__xludf.DUMMYFUNCTION("IF(REGEXMATCH(Q1862,""(?i)c\+\+""),1,0)"),1.0)</f>
        <v>1</v>
      </c>
      <c r="T1862" s="3">
        <f>IFERROR(__xludf.DUMMYFUNCTION("IF(REGEXMATCH(Q1862,""(?i)machine learning""),1,0)"),0.0)</f>
        <v>0</v>
      </c>
      <c r="U1862" s="3">
        <f>IFERROR(__xludf.DUMMYFUNCTION("IF(REGEXMATCH(Q1862,""(?i)python""),1,0)"),1.0)</f>
        <v>1</v>
      </c>
      <c r="V1862" s="3">
        <f>IFERROR(__xludf.DUMMYFUNCTION("IF(REGEXMATCH(Q1862,""(?i)java""),1,0)"),0.0)</f>
        <v>0</v>
      </c>
      <c r="W1862" s="3">
        <f>IFERROR(__xludf.DUMMYFUNCTION("IF(REGEXMATCH(Q1862,""(?i)sql""),1,0)"),1.0)</f>
        <v>1</v>
      </c>
      <c r="X1862" s="3">
        <f>IFERROR(__xludf.DUMMYFUNCTION("IF(REGEXMATCH(Q1862,""(?i)web development""),1,0)"),1.0)</f>
        <v>1</v>
      </c>
      <c r="Y1862" s="3">
        <f>IFERROR(__xludf.DUMMYFUNCTION("IF(REGEXMATCH(Q1862,""(?i)data science""),1,0)"),1.0)</f>
        <v>1</v>
      </c>
      <c r="Z1862" s="3" t="s">
        <v>45</v>
      </c>
      <c r="AA1862" s="3" t="s">
        <v>67</v>
      </c>
      <c r="AB1862" s="3" t="s">
        <v>47</v>
      </c>
      <c r="AC1862" s="3" t="s">
        <v>48</v>
      </c>
      <c r="AD1862" s="3">
        <v>0.0</v>
      </c>
      <c r="AE1862" s="3" t="s">
        <v>49</v>
      </c>
      <c r="AF1862" s="3">
        <v>8.53</v>
      </c>
      <c r="AG1862" s="3">
        <v>7.14</v>
      </c>
      <c r="AH1862" s="3">
        <v>6.3</v>
      </c>
      <c r="AI1862" s="3">
        <v>5.8</v>
      </c>
      <c r="AJ1862" s="3">
        <v>7.51</v>
      </c>
      <c r="AK1862" s="3">
        <v>7.2</v>
      </c>
      <c r="AL1862" s="3">
        <v>7.7</v>
      </c>
      <c r="AM1862" s="3">
        <v>5.54</v>
      </c>
    </row>
    <row r="1863">
      <c r="A1863" s="3" t="s">
        <v>3633</v>
      </c>
      <c r="B1863" s="3" t="s">
        <v>187</v>
      </c>
      <c r="C1863" s="4">
        <v>20.0</v>
      </c>
      <c r="D1863" s="3" t="s">
        <v>58</v>
      </c>
      <c r="E1863" s="3" t="s">
        <v>82</v>
      </c>
      <c r="F1863" s="5">
        <v>6.69</v>
      </c>
      <c r="G1863" s="3">
        <v>1.0</v>
      </c>
      <c r="H1863" s="5">
        <v>88.78</v>
      </c>
      <c r="I1863" s="3" t="s">
        <v>243</v>
      </c>
      <c r="J1863" s="3">
        <f>IFERROR(__xludf.DUMMYFUNCTION("COUNTA(SPLIT(I1863,"",""))"),2.0)</f>
        <v>2</v>
      </c>
      <c r="K1863" s="3">
        <f>IFERROR(__xludf.DUMMYFUNCTION("IF(REGEXMATCH(I1863,""(?i)literary society""),1,0)"),0.0)</f>
        <v>0</v>
      </c>
      <c r="L1863" s="3">
        <f>IFERROR(__xludf.DUMMYFUNCTION("IF(REGEXMATCH(I1863,""(?i)robotics""),1,0)"),1.0)</f>
        <v>1</v>
      </c>
      <c r="M1863" s="3">
        <f>IFERROR(__xludf.DUMMYFUNCTION("IF(REGEXMATCH(I1863,""(?i)coding club""),1,0)"),0.0)</f>
        <v>0</v>
      </c>
      <c r="N1863" s="3">
        <f>IFERROR(__xludf.DUMMYFUNCTION("IF(REGEXMATCH(I1863,""(?i)entrepreneurship cell""),1,0)"),0.0)</f>
        <v>0</v>
      </c>
      <c r="O1863" s="3">
        <f>IFERROR(__xludf.DUMMYFUNCTION("IF(REGEXMATCH(I1863,""(?i)cultural club""),1,0)"),1.0)</f>
        <v>1</v>
      </c>
      <c r="P1863" s="3">
        <f>IFERROR(__xludf.DUMMYFUNCTION("IF(REGEXMATCH(I1863,""(?i)sports club""),1,0)"),0.0)</f>
        <v>0</v>
      </c>
      <c r="Q1863" s="3" t="s">
        <v>1478</v>
      </c>
      <c r="R1863" s="3">
        <f>IFERROR(__xludf.DUMMYFUNCTION("COUNTA(SPLIT(Q1863,"",""))"),3.0)</f>
        <v>3</v>
      </c>
      <c r="S1863" s="3">
        <f>IFERROR(__xludf.DUMMYFUNCTION("IF(REGEXMATCH(Q1863,""(?i)c\+\+""),1,0)"),0.0)</f>
        <v>0</v>
      </c>
      <c r="T1863" s="3">
        <f>IFERROR(__xludf.DUMMYFUNCTION("IF(REGEXMATCH(Q1863,""(?i)machine learning""),1,0)"),1.0)</f>
        <v>1</v>
      </c>
      <c r="U1863" s="3">
        <f>IFERROR(__xludf.DUMMYFUNCTION("IF(REGEXMATCH(Q1863,""(?i)python""),1,0)"),0.0)</f>
        <v>0</v>
      </c>
      <c r="V1863" s="3">
        <f>IFERROR(__xludf.DUMMYFUNCTION("IF(REGEXMATCH(Q1863,""(?i)java""),1,0)"),0.0)</f>
        <v>0</v>
      </c>
      <c r="W1863" s="3">
        <f>IFERROR(__xludf.DUMMYFUNCTION("IF(REGEXMATCH(Q1863,""(?i)sql""),1,0)"),1.0)</f>
        <v>1</v>
      </c>
      <c r="X1863" s="3">
        <f>IFERROR(__xludf.DUMMYFUNCTION("IF(REGEXMATCH(Q1863,""(?i)web development""),1,0)"),0.0)</f>
        <v>0</v>
      </c>
      <c r="Y1863" s="3">
        <f>IFERROR(__xludf.DUMMYFUNCTION("IF(REGEXMATCH(Q1863,""(?i)data science""),1,0)"),1.0)</f>
        <v>1</v>
      </c>
      <c r="Z1863" s="3" t="s">
        <v>45</v>
      </c>
      <c r="AA1863" s="3" t="s">
        <v>98</v>
      </c>
      <c r="AB1863" s="3" t="s">
        <v>47</v>
      </c>
      <c r="AC1863" s="3" t="s">
        <v>48</v>
      </c>
      <c r="AD1863" s="3">
        <v>0.0</v>
      </c>
      <c r="AE1863" s="3" t="s">
        <v>49</v>
      </c>
      <c r="AF1863" s="3">
        <v>8.02</v>
      </c>
      <c r="AG1863" s="3">
        <v>8.44</v>
      </c>
      <c r="AH1863" s="3">
        <v>5.95</v>
      </c>
      <c r="AI1863" s="3">
        <v>6.03</v>
      </c>
      <c r="AJ1863" s="3">
        <v>6.55</v>
      </c>
      <c r="AK1863" s="3">
        <v>6.24</v>
      </c>
      <c r="AL1863" s="3">
        <v>7.22</v>
      </c>
      <c r="AM1863" s="3">
        <v>5.05</v>
      </c>
    </row>
    <row r="1864">
      <c r="A1864" s="3" t="s">
        <v>3634</v>
      </c>
      <c r="B1864" s="3" t="s">
        <v>69</v>
      </c>
      <c r="C1864" s="4">
        <v>19.0</v>
      </c>
      <c r="D1864" s="3" t="s">
        <v>41</v>
      </c>
      <c r="E1864" s="3" t="s">
        <v>52</v>
      </c>
      <c r="F1864" s="5">
        <v>6.99</v>
      </c>
      <c r="G1864" s="3">
        <v>1.0</v>
      </c>
      <c r="H1864" s="5">
        <v>89.39</v>
      </c>
      <c r="I1864" s="3" t="s">
        <v>474</v>
      </c>
      <c r="J1864" s="3">
        <f>IFERROR(__xludf.DUMMYFUNCTION("COUNTA(SPLIT(I1864,"",""))"),2.0)</f>
        <v>2</v>
      </c>
      <c r="K1864" s="3">
        <f>IFERROR(__xludf.DUMMYFUNCTION("IF(REGEXMATCH(I1864,""(?i)literary society""),1,0)"),0.0)</f>
        <v>0</v>
      </c>
      <c r="L1864" s="3">
        <f>IFERROR(__xludf.DUMMYFUNCTION("IF(REGEXMATCH(I1864,""(?i)robotics""),1,0)"),1.0)</f>
        <v>1</v>
      </c>
      <c r="M1864" s="3">
        <f>IFERROR(__xludf.DUMMYFUNCTION("IF(REGEXMATCH(I1864,""(?i)coding club""),1,0)"),0.0)</f>
        <v>0</v>
      </c>
      <c r="N1864" s="3">
        <f>IFERROR(__xludf.DUMMYFUNCTION("IF(REGEXMATCH(I1864,""(?i)entrepreneurship cell""),1,0)"),0.0)</f>
        <v>0</v>
      </c>
      <c r="O1864" s="3">
        <f>IFERROR(__xludf.DUMMYFUNCTION("IF(REGEXMATCH(I1864,""(?i)cultural club""),1,0)"),0.0)</f>
        <v>0</v>
      </c>
      <c r="P1864" s="3">
        <f>IFERROR(__xludf.DUMMYFUNCTION("IF(REGEXMATCH(I1864,""(?i)sports club""),1,0)"),1.0)</f>
        <v>1</v>
      </c>
      <c r="Q1864" s="3" t="s">
        <v>260</v>
      </c>
      <c r="R1864" s="3">
        <f>IFERROR(__xludf.DUMMYFUNCTION("COUNTA(SPLIT(Q1864,"",""))"),2.0)</f>
        <v>2</v>
      </c>
      <c r="S1864" s="3">
        <f>IFERROR(__xludf.DUMMYFUNCTION("IF(REGEXMATCH(Q1864,""(?i)c\+\+""),1,0)"),0.0)</f>
        <v>0</v>
      </c>
      <c r="T1864" s="3">
        <f>IFERROR(__xludf.DUMMYFUNCTION("IF(REGEXMATCH(Q1864,""(?i)machine learning""),1,0)"),0.0)</f>
        <v>0</v>
      </c>
      <c r="U1864" s="3">
        <f>IFERROR(__xludf.DUMMYFUNCTION("IF(REGEXMATCH(Q1864,""(?i)python""),1,0)"),0.0)</f>
        <v>0</v>
      </c>
      <c r="V1864" s="3">
        <f>IFERROR(__xludf.DUMMYFUNCTION("IF(REGEXMATCH(Q1864,""(?i)java""),1,0)"),0.0)</f>
        <v>0</v>
      </c>
      <c r="W1864" s="3">
        <f>IFERROR(__xludf.DUMMYFUNCTION("IF(REGEXMATCH(Q1864,""(?i)sql""),1,0)"),1.0)</f>
        <v>1</v>
      </c>
      <c r="X1864" s="3">
        <f>IFERROR(__xludf.DUMMYFUNCTION("IF(REGEXMATCH(Q1864,""(?i)web development""),1,0)"),1.0)</f>
        <v>1</v>
      </c>
      <c r="Y1864" s="3">
        <f>IFERROR(__xludf.DUMMYFUNCTION("IF(REGEXMATCH(Q1864,""(?i)data science""),1,0)"),0.0)</f>
        <v>0</v>
      </c>
      <c r="Z1864" s="3" t="s">
        <v>45</v>
      </c>
      <c r="AA1864" s="3" t="s">
        <v>67</v>
      </c>
      <c r="AB1864" s="3" t="s">
        <v>66</v>
      </c>
      <c r="AC1864" s="3" t="s">
        <v>61</v>
      </c>
      <c r="AD1864" s="3">
        <v>7.29</v>
      </c>
      <c r="AE1864" s="3" t="s">
        <v>72</v>
      </c>
      <c r="AF1864" s="3">
        <v>6.35</v>
      </c>
      <c r="AG1864" s="3">
        <v>7.84</v>
      </c>
      <c r="AH1864" s="3">
        <v>7.93</v>
      </c>
      <c r="AI1864" s="3">
        <v>5.24</v>
      </c>
      <c r="AJ1864" s="3">
        <v>7.29</v>
      </c>
      <c r="AK1864" s="3">
        <v>6.49</v>
      </c>
      <c r="AL1864" s="3">
        <v>8.3</v>
      </c>
      <c r="AM1864" s="3">
        <v>6.48</v>
      </c>
    </row>
    <row r="1865">
      <c r="A1865" s="3" t="s">
        <v>3635</v>
      </c>
      <c r="B1865" s="3" t="s">
        <v>3636</v>
      </c>
      <c r="C1865" s="4">
        <v>23.0</v>
      </c>
      <c r="D1865" s="3" t="s">
        <v>58</v>
      </c>
      <c r="E1865" s="3" t="s">
        <v>82</v>
      </c>
      <c r="F1865" s="5">
        <v>7.33</v>
      </c>
      <c r="G1865" s="3">
        <v>0.0</v>
      </c>
      <c r="H1865" s="5">
        <v>80.04</v>
      </c>
      <c r="I1865" s="3" t="s">
        <v>11</v>
      </c>
      <c r="J1865" s="3">
        <f>IFERROR(__xludf.DUMMYFUNCTION("COUNTA(SPLIT(I1865,"",""))"),1.0)</f>
        <v>1</v>
      </c>
      <c r="K1865" s="3">
        <f>IFERROR(__xludf.DUMMYFUNCTION("IF(REGEXMATCH(I1865,""(?i)literary society""),1,0)"),0.0)</f>
        <v>0</v>
      </c>
      <c r="L1865" s="3">
        <f>IFERROR(__xludf.DUMMYFUNCTION("IF(REGEXMATCH(I1865,""(?i)robotics""),1,0)"),1.0)</f>
        <v>1</v>
      </c>
      <c r="M1865" s="3">
        <f>IFERROR(__xludf.DUMMYFUNCTION("IF(REGEXMATCH(I1865,""(?i)coding club""),1,0)"),0.0)</f>
        <v>0</v>
      </c>
      <c r="N1865" s="3">
        <f>IFERROR(__xludf.DUMMYFUNCTION("IF(REGEXMATCH(I1865,""(?i)entrepreneurship cell""),1,0)"),0.0)</f>
        <v>0</v>
      </c>
      <c r="O1865" s="3">
        <f>IFERROR(__xludf.DUMMYFUNCTION("IF(REGEXMATCH(I1865,""(?i)cultural club""),1,0)"),0.0)</f>
        <v>0</v>
      </c>
      <c r="P1865" s="3">
        <f>IFERROR(__xludf.DUMMYFUNCTION("IF(REGEXMATCH(I1865,""(?i)sports club""),1,0)"),0.0)</f>
        <v>0</v>
      </c>
      <c r="Q1865" s="3" t="s">
        <v>172</v>
      </c>
      <c r="R1865" s="3">
        <f>IFERROR(__xludf.DUMMYFUNCTION("COUNTA(SPLIT(Q1865,"",""))"),2.0)</f>
        <v>2</v>
      </c>
      <c r="S1865" s="3">
        <f>IFERROR(__xludf.DUMMYFUNCTION("IF(REGEXMATCH(Q1865,""(?i)c\+\+""),1,0)"),0.0)</f>
        <v>0</v>
      </c>
      <c r="T1865" s="3">
        <f>IFERROR(__xludf.DUMMYFUNCTION("IF(REGEXMATCH(Q1865,""(?i)machine learning""),1,0)"),0.0)</f>
        <v>0</v>
      </c>
      <c r="U1865" s="3">
        <f>IFERROR(__xludf.DUMMYFUNCTION("IF(REGEXMATCH(Q1865,""(?i)python""),1,0)"),1.0)</f>
        <v>1</v>
      </c>
      <c r="V1865" s="3">
        <f>IFERROR(__xludf.DUMMYFUNCTION("IF(REGEXMATCH(Q1865,""(?i)java""),1,0)"),0.0)</f>
        <v>0</v>
      </c>
      <c r="W1865" s="3">
        <f>IFERROR(__xludf.DUMMYFUNCTION("IF(REGEXMATCH(Q1865,""(?i)sql""),1,0)"),0.0)</f>
        <v>0</v>
      </c>
      <c r="X1865" s="3">
        <f>IFERROR(__xludf.DUMMYFUNCTION("IF(REGEXMATCH(Q1865,""(?i)web development""),1,0)"),0.0)</f>
        <v>0</v>
      </c>
      <c r="Y1865" s="3">
        <f>IFERROR(__xludf.DUMMYFUNCTION("IF(REGEXMATCH(Q1865,""(?i)data science""),1,0)"),1.0)</f>
        <v>1</v>
      </c>
      <c r="Z1865" s="3" t="s">
        <v>55</v>
      </c>
      <c r="AA1865" s="3" t="s">
        <v>48</v>
      </c>
      <c r="AB1865" s="3" t="s">
        <v>47</v>
      </c>
      <c r="AC1865" s="3" t="s">
        <v>48</v>
      </c>
      <c r="AD1865" s="3">
        <v>0.0</v>
      </c>
      <c r="AE1865" s="3" t="s">
        <v>49</v>
      </c>
      <c r="AF1865" s="3">
        <v>7.08</v>
      </c>
      <c r="AG1865" s="3">
        <v>7.22</v>
      </c>
      <c r="AH1865" s="3">
        <v>7.63</v>
      </c>
      <c r="AI1865" s="3">
        <v>7.1</v>
      </c>
      <c r="AJ1865" s="3">
        <v>9.11</v>
      </c>
      <c r="AK1865" s="3">
        <v>5.79</v>
      </c>
      <c r="AL1865" s="3">
        <v>7.75</v>
      </c>
      <c r="AM1865" s="3">
        <v>6.96</v>
      </c>
    </row>
    <row r="1866">
      <c r="A1866" s="3" t="s">
        <v>3637</v>
      </c>
      <c r="B1866" s="3" t="s">
        <v>69</v>
      </c>
      <c r="C1866" s="4">
        <v>23.0</v>
      </c>
      <c r="D1866" s="3" t="s">
        <v>41</v>
      </c>
      <c r="E1866" s="3" t="s">
        <v>82</v>
      </c>
      <c r="F1866" s="5">
        <v>7.39</v>
      </c>
      <c r="G1866" s="3">
        <v>0.0</v>
      </c>
      <c r="H1866" s="5">
        <v>76.12</v>
      </c>
      <c r="I1866" s="3" t="s">
        <v>745</v>
      </c>
      <c r="J1866" s="3">
        <f>IFERROR(__xludf.DUMMYFUNCTION("COUNTA(SPLIT(I1866,"",""))"),3.0)</f>
        <v>3</v>
      </c>
      <c r="K1866" s="3">
        <f>IFERROR(__xludf.DUMMYFUNCTION("IF(REGEXMATCH(I1866,""(?i)literary society""),1,0)"),1.0)</f>
        <v>1</v>
      </c>
      <c r="L1866" s="3">
        <f>IFERROR(__xludf.DUMMYFUNCTION("IF(REGEXMATCH(I1866,""(?i)robotics""),1,0)"),0.0)</f>
        <v>0</v>
      </c>
      <c r="M1866" s="3">
        <f>IFERROR(__xludf.DUMMYFUNCTION("IF(REGEXMATCH(I1866,""(?i)coding club""),1,0)"),0.0)</f>
        <v>0</v>
      </c>
      <c r="N1866" s="3">
        <f>IFERROR(__xludf.DUMMYFUNCTION("IF(REGEXMATCH(I1866,""(?i)entrepreneurship cell""),1,0)"),0.0)</f>
        <v>0</v>
      </c>
      <c r="O1866" s="3">
        <f>IFERROR(__xludf.DUMMYFUNCTION("IF(REGEXMATCH(I1866,""(?i)cultural club""),1,0)"),1.0)</f>
        <v>1</v>
      </c>
      <c r="P1866" s="3">
        <f>IFERROR(__xludf.DUMMYFUNCTION("IF(REGEXMATCH(I1866,""(?i)sports club""),1,0)"),1.0)</f>
        <v>1</v>
      </c>
      <c r="Q1866" s="3" t="s">
        <v>753</v>
      </c>
      <c r="R1866" s="3">
        <f>IFERROR(__xludf.DUMMYFUNCTION("COUNTA(SPLIT(Q1866,"",""))"),4.0)</f>
        <v>4</v>
      </c>
      <c r="S1866" s="3">
        <f>IFERROR(__xludf.DUMMYFUNCTION("IF(REGEXMATCH(Q1866,""(?i)c\+\+""),1,0)"),1.0)</f>
        <v>1</v>
      </c>
      <c r="T1866" s="3">
        <f>IFERROR(__xludf.DUMMYFUNCTION("IF(REGEXMATCH(Q1866,""(?i)machine learning""),1,0)"),1.0)</f>
        <v>1</v>
      </c>
      <c r="U1866" s="3">
        <f>IFERROR(__xludf.DUMMYFUNCTION("IF(REGEXMATCH(Q1866,""(?i)python""),1,0)"),1.0)</f>
        <v>1</v>
      </c>
      <c r="V1866" s="3">
        <f>IFERROR(__xludf.DUMMYFUNCTION("IF(REGEXMATCH(Q1866,""(?i)java""),1,0)"),1.0)</f>
        <v>1</v>
      </c>
      <c r="W1866" s="3">
        <f>IFERROR(__xludf.DUMMYFUNCTION("IF(REGEXMATCH(Q1866,""(?i)sql""),1,0)"),0.0)</f>
        <v>0</v>
      </c>
      <c r="X1866" s="3">
        <f>IFERROR(__xludf.DUMMYFUNCTION("IF(REGEXMATCH(Q1866,""(?i)web development""),1,0)"),0.0)</f>
        <v>0</v>
      </c>
      <c r="Y1866" s="3">
        <f>IFERROR(__xludf.DUMMYFUNCTION("IF(REGEXMATCH(Q1866,""(?i)data science""),1,0)"),0.0)</f>
        <v>0</v>
      </c>
      <c r="Z1866" s="3" t="s">
        <v>55</v>
      </c>
      <c r="AA1866" s="3" t="s">
        <v>48</v>
      </c>
      <c r="AB1866" s="3" t="s">
        <v>66</v>
      </c>
      <c r="AC1866" s="3" t="s">
        <v>85</v>
      </c>
      <c r="AD1866" s="3">
        <v>14.04</v>
      </c>
      <c r="AE1866" s="3" t="s">
        <v>61</v>
      </c>
      <c r="AF1866" s="3">
        <v>6.58</v>
      </c>
      <c r="AG1866" s="3">
        <v>5.87</v>
      </c>
      <c r="AH1866" s="3">
        <v>7.22</v>
      </c>
      <c r="AI1866" s="3">
        <v>7.77</v>
      </c>
      <c r="AJ1866" s="3">
        <v>7.68</v>
      </c>
      <c r="AK1866" s="3">
        <v>6.86</v>
      </c>
      <c r="AL1866" s="3">
        <v>9.0</v>
      </c>
      <c r="AM1866" s="3">
        <v>8.14</v>
      </c>
    </row>
    <row r="1867">
      <c r="A1867" s="3" t="s">
        <v>3638</v>
      </c>
      <c r="B1867" s="3" t="s">
        <v>69</v>
      </c>
      <c r="C1867" s="4">
        <v>21.0</v>
      </c>
      <c r="D1867" s="3" t="s">
        <v>41</v>
      </c>
      <c r="E1867" s="3" t="s">
        <v>59</v>
      </c>
      <c r="F1867" s="5">
        <v>7.08</v>
      </c>
      <c r="G1867" s="3">
        <v>3.0</v>
      </c>
      <c r="H1867" s="5">
        <v>73.41</v>
      </c>
      <c r="I1867" s="3" t="s">
        <v>702</v>
      </c>
      <c r="J1867" s="3">
        <f>IFERROR(__xludf.DUMMYFUNCTION("COUNTA(SPLIT(I1867,"",""))"),3.0)</f>
        <v>3</v>
      </c>
      <c r="K1867" s="3">
        <f>IFERROR(__xludf.DUMMYFUNCTION("IF(REGEXMATCH(I1867,""(?i)literary society""),1,0)"),1.0)</f>
        <v>1</v>
      </c>
      <c r="L1867" s="3">
        <f>IFERROR(__xludf.DUMMYFUNCTION("IF(REGEXMATCH(I1867,""(?i)robotics""),1,0)"),1.0)</f>
        <v>1</v>
      </c>
      <c r="M1867" s="3">
        <f>IFERROR(__xludf.DUMMYFUNCTION("IF(REGEXMATCH(I1867,""(?i)coding club""),1,0)"),0.0)</f>
        <v>0</v>
      </c>
      <c r="N1867" s="3">
        <f>IFERROR(__xludf.DUMMYFUNCTION("IF(REGEXMATCH(I1867,""(?i)entrepreneurship cell""),1,0)"),0.0)</f>
        <v>0</v>
      </c>
      <c r="O1867" s="3">
        <f>IFERROR(__xludf.DUMMYFUNCTION("IF(REGEXMATCH(I1867,""(?i)cultural club""),1,0)"),0.0)</f>
        <v>0</v>
      </c>
      <c r="P1867" s="3">
        <f>IFERROR(__xludf.DUMMYFUNCTION("IF(REGEXMATCH(I1867,""(?i)sports club""),1,0)"),1.0)</f>
        <v>1</v>
      </c>
      <c r="Q1867" s="3" t="s">
        <v>703</v>
      </c>
      <c r="R1867" s="3">
        <f>IFERROR(__xludf.DUMMYFUNCTION("COUNTA(SPLIT(Q1867,"",""))"),4.0)</f>
        <v>4</v>
      </c>
      <c r="S1867" s="3">
        <f>IFERROR(__xludf.DUMMYFUNCTION("IF(REGEXMATCH(Q1867,""(?i)c\+\+""),1,0)"),0.0)</f>
        <v>0</v>
      </c>
      <c r="T1867" s="3">
        <f>IFERROR(__xludf.DUMMYFUNCTION("IF(REGEXMATCH(Q1867,""(?i)machine learning""),1,0)"),0.0)</f>
        <v>0</v>
      </c>
      <c r="U1867" s="3">
        <f>IFERROR(__xludf.DUMMYFUNCTION("IF(REGEXMATCH(Q1867,""(?i)python""),1,0)"),1.0)</f>
        <v>1</v>
      </c>
      <c r="V1867" s="3">
        <f>IFERROR(__xludf.DUMMYFUNCTION("IF(REGEXMATCH(Q1867,""(?i)java""),1,0)"),1.0)</f>
        <v>1</v>
      </c>
      <c r="W1867" s="3">
        <f>IFERROR(__xludf.DUMMYFUNCTION("IF(REGEXMATCH(Q1867,""(?i)sql""),1,0)"),1.0)</f>
        <v>1</v>
      </c>
      <c r="X1867" s="3">
        <f>IFERROR(__xludf.DUMMYFUNCTION("IF(REGEXMATCH(Q1867,""(?i)web development""),1,0)"),1.0)</f>
        <v>1</v>
      </c>
      <c r="Y1867" s="3">
        <f>IFERROR(__xludf.DUMMYFUNCTION("IF(REGEXMATCH(Q1867,""(?i)data science""),1,0)"),0.0)</f>
        <v>0</v>
      </c>
      <c r="Z1867" s="3" t="s">
        <v>55</v>
      </c>
      <c r="AA1867" s="3" t="s">
        <v>48</v>
      </c>
      <c r="AB1867" s="3" t="s">
        <v>66</v>
      </c>
      <c r="AC1867" s="3" t="s">
        <v>98</v>
      </c>
      <c r="AD1867" s="3">
        <v>4.14</v>
      </c>
      <c r="AE1867" s="3" t="s">
        <v>61</v>
      </c>
      <c r="AF1867" s="3">
        <v>5.87</v>
      </c>
      <c r="AG1867" s="3">
        <v>7.62</v>
      </c>
      <c r="AH1867" s="3">
        <v>7.63</v>
      </c>
      <c r="AI1867" s="3">
        <v>6.2</v>
      </c>
      <c r="AJ1867" s="3">
        <v>7.9</v>
      </c>
      <c r="AK1867" s="3">
        <v>6.37</v>
      </c>
      <c r="AL1867" s="3">
        <v>7.25</v>
      </c>
      <c r="AM1867" s="3">
        <v>7.82</v>
      </c>
    </row>
    <row r="1868">
      <c r="A1868" s="3" t="s">
        <v>3639</v>
      </c>
      <c r="B1868" s="3" t="s">
        <v>3640</v>
      </c>
      <c r="C1868" s="4">
        <v>22.0</v>
      </c>
      <c r="D1868" s="3" t="s">
        <v>41</v>
      </c>
      <c r="E1868" s="3" t="s">
        <v>52</v>
      </c>
      <c r="F1868" s="5">
        <v>7.07</v>
      </c>
      <c r="G1868" s="3">
        <v>0.0</v>
      </c>
      <c r="H1868" s="5">
        <v>78.76</v>
      </c>
      <c r="I1868" s="3" t="s">
        <v>2027</v>
      </c>
      <c r="J1868" s="3">
        <f>IFERROR(__xludf.DUMMYFUNCTION("COUNTA(SPLIT(I1868,"",""))"),3.0)</f>
        <v>3</v>
      </c>
      <c r="K1868" s="3">
        <f>IFERROR(__xludf.DUMMYFUNCTION("IF(REGEXMATCH(I1868,""(?i)literary society""),1,0)"),0.0)</f>
        <v>0</v>
      </c>
      <c r="L1868" s="3">
        <f>IFERROR(__xludf.DUMMYFUNCTION("IF(REGEXMATCH(I1868,""(?i)robotics""),1,0)"),1.0)</f>
        <v>1</v>
      </c>
      <c r="M1868" s="3">
        <f>IFERROR(__xludf.DUMMYFUNCTION("IF(REGEXMATCH(I1868,""(?i)coding club""),1,0)"),1.0)</f>
        <v>1</v>
      </c>
      <c r="N1868" s="3">
        <f>IFERROR(__xludf.DUMMYFUNCTION("IF(REGEXMATCH(I1868,""(?i)entrepreneurship cell""),1,0)"),0.0)</f>
        <v>0</v>
      </c>
      <c r="O1868" s="3">
        <f>IFERROR(__xludf.DUMMYFUNCTION("IF(REGEXMATCH(I1868,""(?i)cultural club""),1,0)"),0.0)</f>
        <v>0</v>
      </c>
      <c r="P1868" s="3">
        <f>IFERROR(__xludf.DUMMYFUNCTION("IF(REGEXMATCH(I1868,""(?i)sports club""),1,0)"),1.0)</f>
        <v>1</v>
      </c>
      <c r="Q1868" s="3" t="s">
        <v>2420</v>
      </c>
      <c r="R1868" s="3">
        <f>IFERROR(__xludf.DUMMYFUNCTION("COUNTA(SPLIT(Q1868,"",""))"),4.0)</f>
        <v>4</v>
      </c>
      <c r="S1868" s="3">
        <f>IFERROR(__xludf.DUMMYFUNCTION("IF(REGEXMATCH(Q1868,""(?i)c\+\+""),1,0)"),1.0)</f>
        <v>1</v>
      </c>
      <c r="T1868" s="3">
        <f>IFERROR(__xludf.DUMMYFUNCTION("IF(REGEXMATCH(Q1868,""(?i)machine learning""),1,0)"),0.0)</f>
        <v>0</v>
      </c>
      <c r="U1868" s="3">
        <f>IFERROR(__xludf.DUMMYFUNCTION("IF(REGEXMATCH(Q1868,""(?i)python""),1,0)"),1.0)</f>
        <v>1</v>
      </c>
      <c r="V1868" s="3">
        <f>IFERROR(__xludf.DUMMYFUNCTION("IF(REGEXMATCH(Q1868,""(?i)java""),1,0)"),0.0)</f>
        <v>0</v>
      </c>
      <c r="W1868" s="3">
        <f>IFERROR(__xludf.DUMMYFUNCTION("IF(REGEXMATCH(Q1868,""(?i)sql""),1,0)"),1.0)</f>
        <v>1</v>
      </c>
      <c r="X1868" s="3">
        <f>IFERROR(__xludf.DUMMYFUNCTION("IF(REGEXMATCH(Q1868,""(?i)web development""),1,0)"),1.0)</f>
        <v>1</v>
      </c>
      <c r="Y1868" s="3">
        <f>IFERROR(__xludf.DUMMYFUNCTION("IF(REGEXMATCH(Q1868,""(?i)data science""),1,0)"),0.0)</f>
        <v>0</v>
      </c>
      <c r="Z1868" s="3" t="s">
        <v>55</v>
      </c>
      <c r="AA1868" s="3" t="s">
        <v>48</v>
      </c>
      <c r="AB1868" s="3" t="s">
        <v>66</v>
      </c>
      <c r="AC1868" s="3" t="s">
        <v>72</v>
      </c>
      <c r="AD1868" s="3">
        <v>11.58</v>
      </c>
      <c r="AE1868" s="3" t="s">
        <v>61</v>
      </c>
      <c r="AF1868" s="3">
        <v>7.35</v>
      </c>
      <c r="AG1868" s="3">
        <v>5.76</v>
      </c>
      <c r="AH1868" s="3">
        <v>8.63</v>
      </c>
      <c r="AI1868" s="3">
        <v>7.41</v>
      </c>
      <c r="AJ1868" s="3">
        <v>6.74</v>
      </c>
      <c r="AK1868" s="3">
        <v>7.22</v>
      </c>
      <c r="AL1868" s="3">
        <v>7.93</v>
      </c>
      <c r="AM1868" s="3">
        <v>5.53</v>
      </c>
    </row>
    <row r="1869">
      <c r="A1869" s="3" t="s">
        <v>3641</v>
      </c>
      <c r="B1869" s="3" t="s">
        <v>212</v>
      </c>
      <c r="C1869" s="4">
        <v>18.0</v>
      </c>
      <c r="D1869" s="3" t="s">
        <v>41</v>
      </c>
      <c r="E1869" s="3" t="s">
        <v>59</v>
      </c>
      <c r="F1869" s="5">
        <v>6.99</v>
      </c>
      <c r="G1869" s="3">
        <v>1.0</v>
      </c>
      <c r="H1869" s="5">
        <v>71.87</v>
      </c>
      <c r="I1869" s="3" t="s">
        <v>10</v>
      </c>
      <c r="J1869" s="3">
        <f>IFERROR(__xludf.DUMMYFUNCTION("COUNTA(SPLIT(I1869,"",""))"),1.0)</f>
        <v>1</v>
      </c>
      <c r="K1869" s="3">
        <f>IFERROR(__xludf.DUMMYFUNCTION("IF(REGEXMATCH(I1869,""(?i)literary society""),1,0)"),1.0)</f>
        <v>1</v>
      </c>
      <c r="L1869" s="3">
        <f>IFERROR(__xludf.DUMMYFUNCTION("IF(REGEXMATCH(I1869,""(?i)robotics""),1,0)"),0.0)</f>
        <v>0</v>
      </c>
      <c r="M1869" s="3">
        <f>IFERROR(__xludf.DUMMYFUNCTION("IF(REGEXMATCH(I1869,""(?i)coding club""),1,0)"),0.0)</f>
        <v>0</v>
      </c>
      <c r="N1869" s="3">
        <f>IFERROR(__xludf.DUMMYFUNCTION("IF(REGEXMATCH(I1869,""(?i)entrepreneurship cell""),1,0)"),0.0)</f>
        <v>0</v>
      </c>
      <c r="O1869" s="3">
        <f>IFERROR(__xludf.DUMMYFUNCTION("IF(REGEXMATCH(I1869,""(?i)cultural club""),1,0)"),0.0)</f>
        <v>0</v>
      </c>
      <c r="P1869" s="3">
        <f>IFERROR(__xludf.DUMMYFUNCTION("IF(REGEXMATCH(I1869,""(?i)sports club""),1,0)"),0.0)</f>
        <v>0</v>
      </c>
      <c r="Q1869" s="3" t="s">
        <v>128</v>
      </c>
      <c r="R1869" s="3">
        <f>IFERROR(__xludf.DUMMYFUNCTION("COUNTA(SPLIT(Q1869,"",""))"),4.0)</f>
        <v>4</v>
      </c>
      <c r="S1869" s="3">
        <f>IFERROR(__xludf.DUMMYFUNCTION("IF(REGEXMATCH(Q1869,""(?i)c\+\+""),1,0)"),1.0)</f>
        <v>1</v>
      </c>
      <c r="T1869" s="3">
        <f>IFERROR(__xludf.DUMMYFUNCTION("IF(REGEXMATCH(Q1869,""(?i)machine learning""),1,0)"),0.0)</f>
        <v>0</v>
      </c>
      <c r="U1869" s="3">
        <f>IFERROR(__xludf.DUMMYFUNCTION("IF(REGEXMATCH(Q1869,""(?i)python""),1,0)"),1.0)</f>
        <v>1</v>
      </c>
      <c r="V1869" s="3">
        <f>IFERROR(__xludf.DUMMYFUNCTION("IF(REGEXMATCH(Q1869,""(?i)java""),1,0)"),0.0)</f>
        <v>0</v>
      </c>
      <c r="W1869" s="3">
        <f>IFERROR(__xludf.DUMMYFUNCTION("IF(REGEXMATCH(Q1869,""(?i)sql""),1,0)"),1.0)</f>
        <v>1</v>
      </c>
      <c r="X1869" s="3">
        <f>IFERROR(__xludf.DUMMYFUNCTION("IF(REGEXMATCH(Q1869,""(?i)web development""),1,0)"),1.0)</f>
        <v>1</v>
      </c>
      <c r="Y1869" s="3">
        <f>IFERROR(__xludf.DUMMYFUNCTION("IF(REGEXMATCH(Q1869,""(?i)data science""),1,0)"),0.0)</f>
        <v>0</v>
      </c>
      <c r="Z1869" s="3" t="s">
        <v>55</v>
      </c>
      <c r="AA1869" s="3" t="s">
        <v>48</v>
      </c>
      <c r="AB1869" s="3" t="s">
        <v>66</v>
      </c>
      <c r="AC1869" s="3" t="s">
        <v>46</v>
      </c>
      <c r="AD1869" s="3">
        <v>14.03</v>
      </c>
      <c r="AE1869" s="3" t="s">
        <v>75</v>
      </c>
      <c r="AF1869" s="3">
        <v>6.74</v>
      </c>
      <c r="AG1869" s="3">
        <v>6.49</v>
      </c>
      <c r="AH1869" s="3">
        <v>7.3</v>
      </c>
      <c r="AI1869" s="3">
        <v>6.21</v>
      </c>
      <c r="AJ1869" s="3">
        <v>7.9</v>
      </c>
      <c r="AK1869" s="3">
        <v>6.86</v>
      </c>
      <c r="AL1869" s="3">
        <v>6.64</v>
      </c>
      <c r="AM1869" s="3">
        <v>7.75</v>
      </c>
    </row>
    <row r="1870">
      <c r="A1870" s="3" t="s">
        <v>3642</v>
      </c>
      <c r="B1870" s="3" t="s">
        <v>3643</v>
      </c>
      <c r="C1870" s="4">
        <v>23.0</v>
      </c>
      <c r="D1870" s="3" t="s">
        <v>58</v>
      </c>
      <c r="E1870" s="3" t="s">
        <v>82</v>
      </c>
      <c r="F1870" s="5">
        <v>6.62</v>
      </c>
      <c r="G1870" s="3">
        <v>2.0</v>
      </c>
      <c r="H1870" s="5">
        <v>60.44</v>
      </c>
      <c r="I1870" s="3" t="s">
        <v>380</v>
      </c>
      <c r="J1870" s="3">
        <f>IFERROR(__xludf.DUMMYFUNCTION("COUNTA(SPLIT(I1870,"",""))"),3.0)</f>
        <v>3</v>
      </c>
      <c r="K1870" s="3">
        <f>IFERROR(__xludf.DUMMYFUNCTION("IF(REGEXMATCH(I1870,""(?i)literary society""),1,0)"),0.0)</f>
        <v>0</v>
      </c>
      <c r="L1870" s="3">
        <f>IFERROR(__xludf.DUMMYFUNCTION("IF(REGEXMATCH(I1870,""(?i)robotics""),1,0)"),1.0)</f>
        <v>1</v>
      </c>
      <c r="M1870" s="3">
        <f>IFERROR(__xludf.DUMMYFUNCTION("IF(REGEXMATCH(I1870,""(?i)coding club""),1,0)"),0.0)</f>
        <v>0</v>
      </c>
      <c r="N1870" s="3">
        <f>IFERROR(__xludf.DUMMYFUNCTION("IF(REGEXMATCH(I1870,""(?i)entrepreneurship cell""),1,0)"),1.0)</f>
        <v>1</v>
      </c>
      <c r="O1870" s="3">
        <f>IFERROR(__xludf.DUMMYFUNCTION("IF(REGEXMATCH(I1870,""(?i)cultural club""),1,0)"),0.0)</f>
        <v>0</v>
      </c>
      <c r="P1870" s="3">
        <f>IFERROR(__xludf.DUMMYFUNCTION("IF(REGEXMATCH(I1870,""(?i)sports club""),1,0)"),1.0)</f>
        <v>1</v>
      </c>
      <c r="Q1870" s="3" t="s">
        <v>327</v>
      </c>
      <c r="R1870" s="3">
        <f>IFERROR(__xludf.DUMMYFUNCTION("COUNTA(SPLIT(Q1870,"",""))"),2.0)</f>
        <v>2</v>
      </c>
      <c r="S1870" s="3">
        <f>IFERROR(__xludf.DUMMYFUNCTION("IF(REGEXMATCH(Q1870,""(?i)c\+\+""),1,0)"),0.0)</f>
        <v>0</v>
      </c>
      <c r="T1870" s="3">
        <f>IFERROR(__xludf.DUMMYFUNCTION("IF(REGEXMATCH(Q1870,""(?i)machine learning""),1,0)"),1.0)</f>
        <v>1</v>
      </c>
      <c r="U1870" s="3">
        <f>IFERROR(__xludf.DUMMYFUNCTION("IF(REGEXMATCH(Q1870,""(?i)python""),1,0)"),0.0)</f>
        <v>0</v>
      </c>
      <c r="V1870" s="3">
        <f>IFERROR(__xludf.DUMMYFUNCTION("IF(REGEXMATCH(Q1870,""(?i)java""),1,0)"),1.0)</f>
        <v>1</v>
      </c>
      <c r="W1870" s="3">
        <f>IFERROR(__xludf.DUMMYFUNCTION("IF(REGEXMATCH(Q1870,""(?i)sql""),1,0)"),0.0)</f>
        <v>0</v>
      </c>
      <c r="X1870" s="3">
        <f>IFERROR(__xludf.DUMMYFUNCTION("IF(REGEXMATCH(Q1870,""(?i)web development""),1,0)"),0.0)</f>
        <v>0</v>
      </c>
      <c r="Y1870" s="3">
        <f>IFERROR(__xludf.DUMMYFUNCTION("IF(REGEXMATCH(Q1870,""(?i)data science""),1,0)"),0.0)</f>
        <v>0</v>
      </c>
      <c r="Z1870" s="3" t="s">
        <v>45</v>
      </c>
      <c r="AA1870" s="3" t="s">
        <v>46</v>
      </c>
      <c r="AB1870" s="3" t="s">
        <v>66</v>
      </c>
      <c r="AC1870" s="3" t="s">
        <v>85</v>
      </c>
      <c r="AD1870" s="3">
        <v>5.33</v>
      </c>
      <c r="AE1870" s="3" t="s">
        <v>106</v>
      </c>
      <c r="AF1870" s="3">
        <v>7.02</v>
      </c>
      <c r="AG1870" s="3">
        <v>7.35</v>
      </c>
      <c r="AH1870" s="3">
        <v>6.46</v>
      </c>
      <c r="AI1870" s="3">
        <v>6.22</v>
      </c>
      <c r="AJ1870" s="3">
        <v>7.2</v>
      </c>
      <c r="AK1870" s="3">
        <v>6.02</v>
      </c>
      <c r="AL1870" s="3">
        <v>7.41</v>
      </c>
      <c r="AM1870" s="3">
        <v>5.3</v>
      </c>
    </row>
    <row r="1871">
      <c r="A1871" s="3" t="s">
        <v>3644</v>
      </c>
      <c r="B1871" s="3" t="s">
        <v>256</v>
      </c>
      <c r="C1871" s="4">
        <v>18.0</v>
      </c>
      <c r="D1871" s="3" t="s">
        <v>58</v>
      </c>
      <c r="E1871" s="3" t="s">
        <v>82</v>
      </c>
      <c r="F1871" s="5">
        <v>6.98</v>
      </c>
      <c r="G1871" s="3">
        <v>0.0</v>
      </c>
      <c r="H1871" s="5">
        <v>85.61</v>
      </c>
      <c r="I1871" s="3" t="s">
        <v>285</v>
      </c>
      <c r="J1871" s="3">
        <f>IFERROR(__xludf.DUMMYFUNCTION("COUNTA(SPLIT(I1871,"",""))"),3.0)</f>
        <v>3</v>
      </c>
      <c r="K1871" s="3">
        <f>IFERROR(__xludf.DUMMYFUNCTION("IF(REGEXMATCH(I1871,""(?i)literary society""),1,0)"),0.0)</f>
        <v>0</v>
      </c>
      <c r="L1871" s="3">
        <f>IFERROR(__xludf.DUMMYFUNCTION("IF(REGEXMATCH(I1871,""(?i)robotics""),1,0)"),0.0)</f>
        <v>0</v>
      </c>
      <c r="M1871" s="3">
        <f>IFERROR(__xludf.DUMMYFUNCTION("IF(REGEXMATCH(I1871,""(?i)coding club""),1,0)"),1.0)</f>
        <v>1</v>
      </c>
      <c r="N1871" s="3">
        <f>IFERROR(__xludf.DUMMYFUNCTION("IF(REGEXMATCH(I1871,""(?i)entrepreneurship cell""),1,0)"),0.0)</f>
        <v>0</v>
      </c>
      <c r="O1871" s="3">
        <f>IFERROR(__xludf.DUMMYFUNCTION("IF(REGEXMATCH(I1871,""(?i)cultural club""),1,0)"),1.0)</f>
        <v>1</v>
      </c>
      <c r="P1871" s="3">
        <f>IFERROR(__xludf.DUMMYFUNCTION("IF(REGEXMATCH(I1871,""(?i)sports club""),1,0)"),1.0)</f>
        <v>1</v>
      </c>
      <c r="Q1871" s="3" t="s">
        <v>286</v>
      </c>
      <c r="R1871" s="3">
        <f>IFERROR(__xludf.DUMMYFUNCTION("COUNTA(SPLIT(Q1871,"",""))"),5.0)</f>
        <v>5</v>
      </c>
      <c r="S1871" s="3">
        <f>IFERROR(__xludf.DUMMYFUNCTION("IF(REGEXMATCH(Q1871,""(?i)c\+\+""),1,0)"),1.0)</f>
        <v>1</v>
      </c>
      <c r="T1871" s="3">
        <f>IFERROR(__xludf.DUMMYFUNCTION("IF(REGEXMATCH(Q1871,""(?i)machine learning""),1,0)"),0.0)</f>
        <v>0</v>
      </c>
      <c r="U1871" s="3">
        <f>IFERROR(__xludf.DUMMYFUNCTION("IF(REGEXMATCH(Q1871,""(?i)python""),1,0)"),1.0)</f>
        <v>1</v>
      </c>
      <c r="V1871" s="3">
        <f>IFERROR(__xludf.DUMMYFUNCTION("IF(REGEXMATCH(Q1871,""(?i)java""),1,0)"),1.0)</f>
        <v>1</v>
      </c>
      <c r="W1871" s="3">
        <f>IFERROR(__xludf.DUMMYFUNCTION("IF(REGEXMATCH(Q1871,""(?i)sql""),1,0)"),1.0)</f>
        <v>1</v>
      </c>
      <c r="X1871" s="3">
        <f>IFERROR(__xludf.DUMMYFUNCTION("IF(REGEXMATCH(Q1871,""(?i)web development""),1,0)"),1.0)</f>
        <v>1</v>
      </c>
      <c r="Y1871" s="3">
        <f>IFERROR(__xludf.DUMMYFUNCTION("IF(REGEXMATCH(Q1871,""(?i)data science""),1,0)"),0.0)</f>
        <v>0</v>
      </c>
      <c r="Z1871" s="3" t="s">
        <v>55</v>
      </c>
      <c r="AA1871" s="3" t="s">
        <v>48</v>
      </c>
      <c r="AB1871" s="3" t="s">
        <v>66</v>
      </c>
      <c r="AC1871" s="3" t="s">
        <v>67</v>
      </c>
      <c r="AD1871" s="3">
        <v>7.61</v>
      </c>
      <c r="AE1871" s="3" t="s">
        <v>106</v>
      </c>
      <c r="AF1871" s="3">
        <v>5.37</v>
      </c>
      <c r="AG1871" s="3">
        <v>8.58</v>
      </c>
      <c r="AH1871" s="3">
        <v>5.56</v>
      </c>
      <c r="AI1871" s="3">
        <v>5.78</v>
      </c>
      <c r="AJ1871" s="3">
        <v>5.98</v>
      </c>
      <c r="AK1871" s="3">
        <v>9.08</v>
      </c>
      <c r="AL1871" s="3">
        <v>7.49</v>
      </c>
      <c r="AM1871" s="3">
        <v>7.97</v>
      </c>
    </row>
    <row r="1872">
      <c r="A1872" s="3" t="s">
        <v>3645</v>
      </c>
      <c r="B1872" s="3" t="s">
        <v>3646</v>
      </c>
      <c r="C1872" s="4">
        <v>23.0</v>
      </c>
      <c r="D1872" s="3" t="s">
        <v>58</v>
      </c>
      <c r="E1872" s="3" t="s">
        <v>82</v>
      </c>
      <c r="F1872" s="5">
        <v>7.14</v>
      </c>
      <c r="G1872" s="3">
        <v>0.0</v>
      </c>
      <c r="H1872" s="5">
        <v>60.72</v>
      </c>
      <c r="I1872" s="3" t="s">
        <v>147</v>
      </c>
      <c r="J1872" s="3">
        <f>IFERROR(__xludf.DUMMYFUNCTION("COUNTA(SPLIT(I1872,"",""))"),3.0)</f>
        <v>3</v>
      </c>
      <c r="K1872" s="3">
        <f>IFERROR(__xludf.DUMMYFUNCTION("IF(REGEXMATCH(I1872,""(?i)literary society""),1,0)"),1.0)</f>
        <v>1</v>
      </c>
      <c r="L1872" s="3">
        <f>IFERROR(__xludf.DUMMYFUNCTION("IF(REGEXMATCH(I1872,""(?i)robotics""),1,0)"),0.0)</f>
        <v>0</v>
      </c>
      <c r="M1872" s="3">
        <f>IFERROR(__xludf.DUMMYFUNCTION("IF(REGEXMATCH(I1872,""(?i)coding club""),1,0)"),0.0)</f>
        <v>0</v>
      </c>
      <c r="N1872" s="3">
        <f>IFERROR(__xludf.DUMMYFUNCTION("IF(REGEXMATCH(I1872,""(?i)entrepreneurship cell""),1,0)"),0.0)</f>
        <v>0</v>
      </c>
      <c r="O1872" s="3">
        <f>IFERROR(__xludf.DUMMYFUNCTION("IF(REGEXMATCH(I1872,""(?i)cultural club""),1,0)"),1.0)</f>
        <v>1</v>
      </c>
      <c r="P1872" s="3">
        <f>IFERROR(__xludf.DUMMYFUNCTION("IF(REGEXMATCH(I1872,""(?i)sports club""),1,0)"),1.0)</f>
        <v>1</v>
      </c>
      <c r="Q1872" s="3" t="s">
        <v>136</v>
      </c>
      <c r="R1872" s="3">
        <f>IFERROR(__xludf.DUMMYFUNCTION("COUNTA(SPLIT(Q1872,"",""))"),2.0)</f>
        <v>2</v>
      </c>
      <c r="S1872" s="3">
        <f>IFERROR(__xludf.DUMMYFUNCTION("IF(REGEXMATCH(Q1872,""(?i)c\+\+""),1,0)"),0.0)</f>
        <v>0</v>
      </c>
      <c r="T1872" s="3">
        <f>IFERROR(__xludf.DUMMYFUNCTION("IF(REGEXMATCH(Q1872,""(?i)machine learning""),1,0)"),0.0)</f>
        <v>0</v>
      </c>
      <c r="U1872" s="3">
        <f>IFERROR(__xludf.DUMMYFUNCTION("IF(REGEXMATCH(Q1872,""(?i)python""),1,0)"),0.0)</f>
        <v>0</v>
      </c>
      <c r="V1872" s="3">
        <f>IFERROR(__xludf.DUMMYFUNCTION("IF(REGEXMATCH(Q1872,""(?i)java""),1,0)"),1.0)</f>
        <v>1</v>
      </c>
      <c r="W1872" s="3">
        <f>IFERROR(__xludf.DUMMYFUNCTION("IF(REGEXMATCH(Q1872,""(?i)sql""),1,0)"),0.0)</f>
        <v>0</v>
      </c>
      <c r="X1872" s="3">
        <f>IFERROR(__xludf.DUMMYFUNCTION("IF(REGEXMATCH(Q1872,""(?i)web development""),1,0)"),0.0)</f>
        <v>0</v>
      </c>
      <c r="Y1872" s="3">
        <f>IFERROR(__xludf.DUMMYFUNCTION("IF(REGEXMATCH(Q1872,""(?i)data science""),1,0)"),1.0)</f>
        <v>1</v>
      </c>
      <c r="Z1872" s="3" t="s">
        <v>45</v>
      </c>
      <c r="AA1872" s="3" t="s">
        <v>46</v>
      </c>
      <c r="AB1872" s="3" t="s">
        <v>66</v>
      </c>
      <c r="AC1872" s="3" t="s">
        <v>61</v>
      </c>
      <c r="AD1872" s="3">
        <v>11.4</v>
      </c>
      <c r="AE1872" s="3" t="s">
        <v>72</v>
      </c>
      <c r="AF1872" s="3">
        <v>7.85</v>
      </c>
      <c r="AG1872" s="3">
        <v>8.79</v>
      </c>
      <c r="AH1872" s="3">
        <v>7.57</v>
      </c>
      <c r="AI1872" s="3">
        <v>6.84</v>
      </c>
      <c r="AJ1872" s="3">
        <v>6.86</v>
      </c>
      <c r="AK1872" s="3">
        <v>5.07</v>
      </c>
      <c r="AL1872" s="3">
        <v>7.15</v>
      </c>
      <c r="AM1872" s="3">
        <v>6.98</v>
      </c>
    </row>
    <row r="1873">
      <c r="A1873" s="3" t="s">
        <v>3647</v>
      </c>
      <c r="B1873" s="3" t="s">
        <v>91</v>
      </c>
      <c r="C1873" s="4">
        <v>20.0</v>
      </c>
      <c r="D1873" s="3" t="s">
        <v>41</v>
      </c>
      <c r="E1873" s="3" t="s">
        <v>59</v>
      </c>
      <c r="F1873" s="5">
        <v>7.15</v>
      </c>
      <c r="G1873" s="3">
        <v>2.0</v>
      </c>
      <c r="H1873" s="5">
        <v>78.34</v>
      </c>
      <c r="I1873" s="3" t="s">
        <v>569</v>
      </c>
      <c r="J1873" s="3">
        <f>IFERROR(__xludf.DUMMYFUNCTION("COUNTA(SPLIT(I1873,"",""))"),3.0)</f>
        <v>3</v>
      </c>
      <c r="K1873" s="3">
        <f>IFERROR(__xludf.DUMMYFUNCTION("IF(REGEXMATCH(I1873,""(?i)literary society""),1,0)"),1.0)</f>
        <v>1</v>
      </c>
      <c r="L1873" s="3">
        <f>IFERROR(__xludf.DUMMYFUNCTION("IF(REGEXMATCH(I1873,""(?i)robotics""),1,0)"),0.0)</f>
        <v>0</v>
      </c>
      <c r="M1873" s="3">
        <f>IFERROR(__xludf.DUMMYFUNCTION("IF(REGEXMATCH(I1873,""(?i)coding club""),1,0)"),1.0)</f>
        <v>1</v>
      </c>
      <c r="N1873" s="3">
        <f>IFERROR(__xludf.DUMMYFUNCTION("IF(REGEXMATCH(I1873,""(?i)entrepreneurship cell""),1,0)"),0.0)</f>
        <v>0</v>
      </c>
      <c r="O1873" s="3">
        <f>IFERROR(__xludf.DUMMYFUNCTION("IF(REGEXMATCH(I1873,""(?i)cultural club""),1,0)"),0.0)</f>
        <v>0</v>
      </c>
      <c r="P1873" s="3">
        <f>IFERROR(__xludf.DUMMYFUNCTION("IF(REGEXMATCH(I1873,""(?i)sports club""),1,0)"),1.0)</f>
        <v>1</v>
      </c>
      <c r="Q1873" s="3" t="s">
        <v>570</v>
      </c>
      <c r="R1873" s="3">
        <f>IFERROR(__xludf.DUMMYFUNCTION("COUNTA(SPLIT(Q1873,"",""))"),4.0)</f>
        <v>4</v>
      </c>
      <c r="S1873" s="3">
        <f>IFERROR(__xludf.DUMMYFUNCTION("IF(REGEXMATCH(Q1873,""(?i)c\+\+""),1,0)"),1.0)</f>
        <v>1</v>
      </c>
      <c r="T1873" s="3">
        <f>IFERROR(__xludf.DUMMYFUNCTION("IF(REGEXMATCH(Q1873,""(?i)machine learning""),1,0)"),0.0)</f>
        <v>0</v>
      </c>
      <c r="U1873" s="3">
        <f>IFERROR(__xludf.DUMMYFUNCTION("IF(REGEXMATCH(Q1873,""(?i)python""),1,0)"),1.0)</f>
        <v>1</v>
      </c>
      <c r="V1873" s="3">
        <f>IFERROR(__xludf.DUMMYFUNCTION("IF(REGEXMATCH(Q1873,""(?i)java""),1,0)"),0.0)</f>
        <v>0</v>
      </c>
      <c r="W1873" s="3">
        <f>IFERROR(__xludf.DUMMYFUNCTION("IF(REGEXMATCH(Q1873,""(?i)sql""),1,0)"),1.0)</f>
        <v>1</v>
      </c>
      <c r="X1873" s="3">
        <f>IFERROR(__xludf.DUMMYFUNCTION("IF(REGEXMATCH(Q1873,""(?i)web development""),1,0)"),1.0)</f>
        <v>1</v>
      </c>
      <c r="Y1873" s="3">
        <f>IFERROR(__xludf.DUMMYFUNCTION("IF(REGEXMATCH(Q1873,""(?i)data science""),1,0)"),0.0)</f>
        <v>0</v>
      </c>
      <c r="Z1873" s="3" t="s">
        <v>45</v>
      </c>
      <c r="AA1873" s="3" t="s">
        <v>61</v>
      </c>
      <c r="AB1873" s="3" t="s">
        <v>66</v>
      </c>
      <c r="AC1873" s="3" t="s">
        <v>72</v>
      </c>
      <c r="AD1873" s="3">
        <v>14.85</v>
      </c>
      <c r="AE1873" s="3" t="s">
        <v>72</v>
      </c>
      <c r="AF1873" s="3">
        <v>5.85</v>
      </c>
      <c r="AG1873" s="3">
        <v>7.81</v>
      </c>
      <c r="AH1873" s="3">
        <v>7.65</v>
      </c>
      <c r="AI1873" s="3">
        <v>7.11</v>
      </c>
      <c r="AJ1873" s="3">
        <v>7.95</v>
      </c>
      <c r="AK1873" s="3">
        <v>8.12</v>
      </c>
      <c r="AL1873" s="3">
        <v>6.62</v>
      </c>
      <c r="AM1873" s="3">
        <v>6.1</v>
      </c>
    </row>
    <row r="1874">
      <c r="A1874" s="3" t="s">
        <v>3648</v>
      </c>
      <c r="B1874" s="3" t="s">
        <v>103</v>
      </c>
      <c r="C1874" s="4">
        <v>19.0</v>
      </c>
      <c r="D1874" s="3" t="s">
        <v>58</v>
      </c>
      <c r="E1874" s="3" t="s">
        <v>59</v>
      </c>
      <c r="F1874" s="5">
        <v>6.9</v>
      </c>
      <c r="G1874" s="3">
        <v>1.0</v>
      </c>
      <c r="H1874" s="5">
        <v>91.7</v>
      </c>
      <c r="I1874" s="3" t="s">
        <v>322</v>
      </c>
      <c r="J1874" s="3">
        <f>IFERROR(__xludf.DUMMYFUNCTION("COUNTA(SPLIT(I1874,"",""))"),3.0)</f>
        <v>3</v>
      </c>
      <c r="K1874" s="3">
        <f>IFERROR(__xludf.DUMMYFUNCTION("IF(REGEXMATCH(I1874,""(?i)literary society""),1,0)"),1.0)</f>
        <v>1</v>
      </c>
      <c r="L1874" s="3">
        <f>IFERROR(__xludf.DUMMYFUNCTION("IF(REGEXMATCH(I1874,""(?i)robotics""),1,0)"),0.0)</f>
        <v>0</v>
      </c>
      <c r="M1874" s="3">
        <f>IFERROR(__xludf.DUMMYFUNCTION("IF(REGEXMATCH(I1874,""(?i)coding club""),1,0)"),1.0)</f>
        <v>1</v>
      </c>
      <c r="N1874" s="3">
        <f>IFERROR(__xludf.DUMMYFUNCTION("IF(REGEXMATCH(I1874,""(?i)entrepreneurship cell""),1,0)"),1.0)</f>
        <v>1</v>
      </c>
      <c r="O1874" s="3">
        <f>IFERROR(__xludf.DUMMYFUNCTION("IF(REGEXMATCH(I1874,""(?i)cultural club""),1,0)"),0.0)</f>
        <v>0</v>
      </c>
      <c r="P1874" s="3">
        <f>IFERROR(__xludf.DUMMYFUNCTION("IF(REGEXMATCH(I1874,""(?i)sports club""),1,0)"),0.0)</f>
        <v>0</v>
      </c>
      <c r="Q1874" s="3" t="s">
        <v>148</v>
      </c>
      <c r="R1874" s="3">
        <f>IFERROR(__xludf.DUMMYFUNCTION("COUNTA(SPLIT(Q1874,"",""))"),2.0)</f>
        <v>2</v>
      </c>
      <c r="S1874" s="3">
        <f>IFERROR(__xludf.DUMMYFUNCTION("IF(REGEXMATCH(Q1874,""(?i)c\+\+""),1,0)"),0.0)</f>
        <v>0</v>
      </c>
      <c r="T1874" s="3">
        <f>IFERROR(__xludf.DUMMYFUNCTION("IF(REGEXMATCH(Q1874,""(?i)machine learning""),1,0)"),0.0)</f>
        <v>0</v>
      </c>
      <c r="U1874" s="3">
        <f>IFERROR(__xludf.DUMMYFUNCTION("IF(REGEXMATCH(Q1874,""(?i)python""),1,0)"),0.0)</f>
        <v>0</v>
      </c>
      <c r="V1874" s="3">
        <f>IFERROR(__xludf.DUMMYFUNCTION("IF(REGEXMATCH(Q1874,""(?i)java""),1,0)"),0.0)</f>
        <v>0</v>
      </c>
      <c r="W1874" s="3">
        <f>IFERROR(__xludf.DUMMYFUNCTION("IF(REGEXMATCH(Q1874,""(?i)sql""),1,0)"),0.0)</f>
        <v>0</v>
      </c>
      <c r="X1874" s="3">
        <f>IFERROR(__xludf.DUMMYFUNCTION("IF(REGEXMATCH(Q1874,""(?i)web development""),1,0)"),1.0)</f>
        <v>1</v>
      </c>
      <c r="Y1874" s="3">
        <f>IFERROR(__xludf.DUMMYFUNCTION("IF(REGEXMATCH(Q1874,""(?i)data science""),1,0)"),1.0)</f>
        <v>1</v>
      </c>
      <c r="Z1874" s="3" t="s">
        <v>45</v>
      </c>
      <c r="AA1874" s="3" t="s">
        <v>85</v>
      </c>
      <c r="AB1874" s="3" t="s">
        <v>47</v>
      </c>
      <c r="AC1874" s="3" t="s">
        <v>48</v>
      </c>
      <c r="AD1874" s="3">
        <v>0.0</v>
      </c>
      <c r="AE1874" s="3" t="s">
        <v>49</v>
      </c>
      <c r="AF1874" s="3">
        <v>6.57</v>
      </c>
      <c r="AG1874" s="3">
        <v>7.59</v>
      </c>
      <c r="AH1874" s="3">
        <v>5.4</v>
      </c>
      <c r="AI1874" s="3">
        <v>7.46</v>
      </c>
      <c r="AJ1874" s="3">
        <v>9.02</v>
      </c>
      <c r="AK1874" s="3">
        <v>5.64</v>
      </c>
      <c r="AL1874" s="3">
        <v>7.19</v>
      </c>
      <c r="AM1874" s="3">
        <v>6.34</v>
      </c>
    </row>
    <row r="1875">
      <c r="A1875" s="3" t="s">
        <v>3649</v>
      </c>
      <c r="B1875" s="3" t="s">
        <v>3650</v>
      </c>
      <c r="C1875" s="4">
        <v>20.0</v>
      </c>
      <c r="D1875" s="3" t="s">
        <v>58</v>
      </c>
      <c r="E1875" s="3" t="s">
        <v>59</v>
      </c>
      <c r="F1875" s="5">
        <v>6.73</v>
      </c>
      <c r="G1875" s="3">
        <v>0.0</v>
      </c>
      <c r="H1875" s="5">
        <v>60.62</v>
      </c>
      <c r="I1875" s="3" t="s">
        <v>15</v>
      </c>
      <c r="J1875" s="3">
        <f>IFERROR(__xludf.DUMMYFUNCTION("COUNTA(SPLIT(I1875,"",""))"),1.0)</f>
        <v>1</v>
      </c>
      <c r="K1875" s="3">
        <f>IFERROR(__xludf.DUMMYFUNCTION("IF(REGEXMATCH(I1875,""(?i)literary society""),1,0)"),0.0)</f>
        <v>0</v>
      </c>
      <c r="L1875" s="3">
        <f>IFERROR(__xludf.DUMMYFUNCTION("IF(REGEXMATCH(I1875,""(?i)robotics""),1,0)"),0.0)</f>
        <v>0</v>
      </c>
      <c r="M1875" s="3">
        <f>IFERROR(__xludf.DUMMYFUNCTION("IF(REGEXMATCH(I1875,""(?i)coding club""),1,0)"),0.0)</f>
        <v>0</v>
      </c>
      <c r="N1875" s="3">
        <f>IFERROR(__xludf.DUMMYFUNCTION("IF(REGEXMATCH(I1875,""(?i)entrepreneurship cell""),1,0)"),0.0)</f>
        <v>0</v>
      </c>
      <c r="O1875" s="3">
        <f>IFERROR(__xludf.DUMMYFUNCTION("IF(REGEXMATCH(I1875,""(?i)cultural club""),1,0)"),0.0)</f>
        <v>0</v>
      </c>
      <c r="P1875" s="3">
        <f>IFERROR(__xludf.DUMMYFUNCTION("IF(REGEXMATCH(I1875,""(?i)sports club""),1,0)"),1.0)</f>
        <v>1</v>
      </c>
      <c r="Q1875" s="3" t="s">
        <v>2790</v>
      </c>
      <c r="R1875" s="3">
        <f>IFERROR(__xludf.DUMMYFUNCTION("COUNTA(SPLIT(Q1875,"",""))"),3.0)</f>
        <v>3</v>
      </c>
      <c r="S1875" s="3">
        <f>IFERROR(__xludf.DUMMYFUNCTION("IF(REGEXMATCH(Q1875,""(?i)c\+\+""),1,0)"),1.0)</f>
        <v>1</v>
      </c>
      <c r="T1875" s="3">
        <f>IFERROR(__xludf.DUMMYFUNCTION("IF(REGEXMATCH(Q1875,""(?i)machine learning""),1,0)"),0.0)</f>
        <v>0</v>
      </c>
      <c r="U1875" s="3">
        <f>IFERROR(__xludf.DUMMYFUNCTION("IF(REGEXMATCH(Q1875,""(?i)python""),1,0)"),1.0)</f>
        <v>1</v>
      </c>
      <c r="V1875" s="3">
        <f>IFERROR(__xludf.DUMMYFUNCTION("IF(REGEXMATCH(Q1875,""(?i)java""),1,0)"),0.0)</f>
        <v>0</v>
      </c>
      <c r="W1875" s="3">
        <f>IFERROR(__xludf.DUMMYFUNCTION("IF(REGEXMATCH(Q1875,""(?i)sql""),1,0)"),1.0)</f>
        <v>1</v>
      </c>
      <c r="X1875" s="3">
        <f>IFERROR(__xludf.DUMMYFUNCTION("IF(REGEXMATCH(Q1875,""(?i)web development""),1,0)"),0.0)</f>
        <v>0</v>
      </c>
      <c r="Y1875" s="3">
        <f>IFERROR(__xludf.DUMMYFUNCTION("IF(REGEXMATCH(Q1875,""(?i)data science""),1,0)"),0.0)</f>
        <v>0</v>
      </c>
      <c r="Z1875" s="3" t="s">
        <v>45</v>
      </c>
      <c r="AA1875" s="3" t="s">
        <v>72</v>
      </c>
      <c r="AB1875" s="3" t="s">
        <v>47</v>
      </c>
      <c r="AC1875" s="3" t="s">
        <v>48</v>
      </c>
      <c r="AD1875" s="3">
        <v>0.0</v>
      </c>
      <c r="AE1875" s="3" t="s">
        <v>49</v>
      </c>
      <c r="AF1875" s="3">
        <v>5.4</v>
      </c>
      <c r="AG1875" s="3">
        <v>5.68</v>
      </c>
      <c r="AH1875" s="3">
        <v>6.08</v>
      </c>
      <c r="AI1875" s="3">
        <v>8.55</v>
      </c>
      <c r="AJ1875" s="3">
        <v>8.0</v>
      </c>
      <c r="AK1875" s="3">
        <v>6.54</v>
      </c>
      <c r="AL1875" s="3">
        <v>7.3</v>
      </c>
      <c r="AM1875" s="3">
        <v>6.32</v>
      </c>
    </row>
    <row r="1876">
      <c r="A1876" s="3" t="s">
        <v>3651</v>
      </c>
      <c r="B1876" s="3" t="s">
        <v>3652</v>
      </c>
      <c r="C1876" s="4">
        <v>18.0</v>
      </c>
      <c r="D1876" s="3" t="s">
        <v>58</v>
      </c>
      <c r="E1876" s="3" t="s">
        <v>42</v>
      </c>
      <c r="F1876" s="5">
        <v>6.74</v>
      </c>
      <c r="G1876" s="3">
        <v>0.0</v>
      </c>
      <c r="H1876" s="5">
        <v>89.46</v>
      </c>
      <c r="I1876" s="3" t="s">
        <v>300</v>
      </c>
      <c r="J1876" s="3">
        <f>IFERROR(__xludf.DUMMYFUNCTION("COUNTA(SPLIT(I1876,"",""))"),2.0)</f>
        <v>2</v>
      </c>
      <c r="K1876" s="3">
        <f>IFERROR(__xludf.DUMMYFUNCTION("IF(REGEXMATCH(I1876,""(?i)literary society""),1,0)"),0.0)</f>
        <v>0</v>
      </c>
      <c r="L1876" s="3">
        <f>IFERROR(__xludf.DUMMYFUNCTION("IF(REGEXMATCH(I1876,""(?i)robotics""),1,0)"),1.0)</f>
        <v>1</v>
      </c>
      <c r="M1876" s="3">
        <f>IFERROR(__xludf.DUMMYFUNCTION("IF(REGEXMATCH(I1876,""(?i)coding club""),1,0)"),1.0)</f>
        <v>1</v>
      </c>
      <c r="N1876" s="3">
        <f>IFERROR(__xludf.DUMMYFUNCTION("IF(REGEXMATCH(I1876,""(?i)entrepreneurship cell""),1,0)"),0.0)</f>
        <v>0</v>
      </c>
      <c r="O1876" s="3">
        <f>IFERROR(__xludf.DUMMYFUNCTION("IF(REGEXMATCH(I1876,""(?i)cultural club""),1,0)"),0.0)</f>
        <v>0</v>
      </c>
      <c r="P1876" s="3">
        <f>IFERROR(__xludf.DUMMYFUNCTION("IF(REGEXMATCH(I1876,""(?i)sports club""),1,0)"),0.0)</f>
        <v>0</v>
      </c>
      <c r="Q1876" s="3" t="s">
        <v>447</v>
      </c>
      <c r="R1876" s="3">
        <f>IFERROR(__xludf.DUMMYFUNCTION("COUNTA(SPLIT(Q1876,"",""))"),5.0)</f>
        <v>5</v>
      </c>
      <c r="S1876" s="3">
        <f>IFERROR(__xludf.DUMMYFUNCTION("IF(REGEXMATCH(Q1876,""(?i)c\+\+""),1,0)"),1.0)</f>
        <v>1</v>
      </c>
      <c r="T1876" s="3">
        <f>IFERROR(__xludf.DUMMYFUNCTION("IF(REGEXMATCH(Q1876,""(?i)machine learning""),1,0)"),1.0)</f>
        <v>1</v>
      </c>
      <c r="U1876" s="3">
        <f>IFERROR(__xludf.DUMMYFUNCTION("IF(REGEXMATCH(Q1876,""(?i)python""),1,0)"),0.0)</f>
        <v>0</v>
      </c>
      <c r="V1876" s="3">
        <f>IFERROR(__xludf.DUMMYFUNCTION("IF(REGEXMATCH(Q1876,""(?i)java""),1,0)"),0.0)</f>
        <v>0</v>
      </c>
      <c r="W1876" s="3">
        <f>IFERROR(__xludf.DUMMYFUNCTION("IF(REGEXMATCH(Q1876,""(?i)sql""),1,0)"),1.0)</f>
        <v>1</v>
      </c>
      <c r="X1876" s="3">
        <f>IFERROR(__xludf.DUMMYFUNCTION("IF(REGEXMATCH(Q1876,""(?i)web development""),1,0)"),1.0)</f>
        <v>1</v>
      </c>
      <c r="Y1876" s="3">
        <f>IFERROR(__xludf.DUMMYFUNCTION("IF(REGEXMATCH(Q1876,""(?i)data science""),1,0)"),1.0)</f>
        <v>1</v>
      </c>
      <c r="Z1876" s="3" t="s">
        <v>55</v>
      </c>
      <c r="AA1876" s="3" t="s">
        <v>48</v>
      </c>
      <c r="AB1876" s="3" t="s">
        <v>47</v>
      </c>
      <c r="AC1876" s="3" t="s">
        <v>48</v>
      </c>
      <c r="AD1876" s="3">
        <v>0.0</v>
      </c>
      <c r="AE1876" s="3" t="s">
        <v>49</v>
      </c>
      <c r="AF1876" s="3">
        <v>6.62</v>
      </c>
      <c r="AG1876" s="3">
        <v>7.55</v>
      </c>
      <c r="AH1876" s="3">
        <v>6.25</v>
      </c>
      <c r="AI1876" s="3">
        <v>5.75</v>
      </c>
      <c r="AJ1876" s="3">
        <v>5.11</v>
      </c>
      <c r="AK1876" s="3">
        <v>6.4</v>
      </c>
      <c r="AL1876" s="3">
        <v>8.95</v>
      </c>
      <c r="AM1876" s="3">
        <v>7.27</v>
      </c>
    </row>
    <row r="1877">
      <c r="A1877" s="3" t="s">
        <v>3653</v>
      </c>
      <c r="B1877" s="3" t="s">
        <v>3654</v>
      </c>
      <c r="C1877" s="4">
        <v>23.0</v>
      </c>
      <c r="D1877" s="3" t="s">
        <v>58</v>
      </c>
      <c r="E1877" s="3" t="s">
        <v>52</v>
      </c>
      <c r="F1877" s="5">
        <v>7.1</v>
      </c>
      <c r="G1877" s="3">
        <v>3.0</v>
      </c>
      <c r="H1877" s="5">
        <v>75.79</v>
      </c>
      <c r="I1877" s="3" t="s">
        <v>182</v>
      </c>
      <c r="J1877" s="3">
        <f>IFERROR(__xludf.DUMMYFUNCTION("COUNTA(SPLIT(I1877,"",""))"),2.0)</f>
        <v>2</v>
      </c>
      <c r="K1877" s="3">
        <f>IFERROR(__xludf.DUMMYFUNCTION("IF(REGEXMATCH(I1877,""(?i)literary society""),1,0)"),1.0)</f>
        <v>1</v>
      </c>
      <c r="L1877" s="3">
        <f>IFERROR(__xludf.DUMMYFUNCTION("IF(REGEXMATCH(I1877,""(?i)robotics""),1,0)"),1.0)</f>
        <v>1</v>
      </c>
      <c r="M1877" s="3">
        <f>IFERROR(__xludf.DUMMYFUNCTION("IF(REGEXMATCH(I1877,""(?i)coding club""),1,0)"),0.0)</f>
        <v>0</v>
      </c>
      <c r="N1877" s="3">
        <f>IFERROR(__xludf.DUMMYFUNCTION("IF(REGEXMATCH(I1877,""(?i)entrepreneurship cell""),1,0)"),0.0)</f>
        <v>0</v>
      </c>
      <c r="O1877" s="3">
        <f>IFERROR(__xludf.DUMMYFUNCTION("IF(REGEXMATCH(I1877,""(?i)cultural club""),1,0)"),0.0)</f>
        <v>0</v>
      </c>
      <c r="P1877" s="3">
        <f>IFERROR(__xludf.DUMMYFUNCTION("IF(REGEXMATCH(I1877,""(?i)sports club""),1,0)"),0.0)</f>
        <v>0</v>
      </c>
      <c r="Q1877" s="3" t="s">
        <v>134</v>
      </c>
      <c r="R1877" s="3">
        <f>IFERROR(__xludf.DUMMYFUNCTION("COUNTA(SPLIT(Q1877,"",""))"),3.0)</f>
        <v>3</v>
      </c>
      <c r="S1877" s="3">
        <f>IFERROR(__xludf.DUMMYFUNCTION("IF(REGEXMATCH(Q1877,""(?i)c\+\+""),1,0)"),1.0)</f>
        <v>1</v>
      </c>
      <c r="T1877" s="3">
        <f>IFERROR(__xludf.DUMMYFUNCTION("IF(REGEXMATCH(Q1877,""(?i)machine learning""),1,0)"),0.0)</f>
        <v>0</v>
      </c>
      <c r="U1877" s="3">
        <f>IFERROR(__xludf.DUMMYFUNCTION("IF(REGEXMATCH(Q1877,""(?i)python""),1,0)"),0.0)</f>
        <v>0</v>
      </c>
      <c r="V1877" s="3">
        <f>IFERROR(__xludf.DUMMYFUNCTION("IF(REGEXMATCH(Q1877,""(?i)java""),1,0)"),0.0)</f>
        <v>0</v>
      </c>
      <c r="W1877" s="3">
        <f>IFERROR(__xludf.DUMMYFUNCTION("IF(REGEXMATCH(Q1877,""(?i)sql""),1,0)"),1.0)</f>
        <v>1</v>
      </c>
      <c r="X1877" s="3">
        <f>IFERROR(__xludf.DUMMYFUNCTION("IF(REGEXMATCH(Q1877,""(?i)web development""),1,0)"),1.0)</f>
        <v>1</v>
      </c>
      <c r="Y1877" s="3">
        <f>IFERROR(__xludf.DUMMYFUNCTION("IF(REGEXMATCH(Q1877,""(?i)data science""),1,0)"),0.0)</f>
        <v>0</v>
      </c>
      <c r="Z1877" s="3" t="s">
        <v>45</v>
      </c>
      <c r="AA1877" s="3" t="s">
        <v>61</v>
      </c>
      <c r="AB1877" s="3" t="s">
        <v>66</v>
      </c>
      <c r="AC1877" s="3" t="s">
        <v>72</v>
      </c>
      <c r="AD1877" s="3">
        <v>18.82</v>
      </c>
      <c r="AE1877" s="3" t="s">
        <v>61</v>
      </c>
      <c r="AF1877" s="3">
        <v>6.71</v>
      </c>
      <c r="AG1877" s="3">
        <v>7.33</v>
      </c>
      <c r="AH1877" s="3">
        <v>4.84</v>
      </c>
      <c r="AI1877" s="3">
        <v>8.34</v>
      </c>
      <c r="AJ1877" s="3">
        <v>6.17</v>
      </c>
      <c r="AK1877" s="3">
        <v>8.42</v>
      </c>
      <c r="AL1877" s="3">
        <v>7.39</v>
      </c>
      <c r="AM1877" s="3">
        <v>7.63</v>
      </c>
    </row>
    <row r="1878">
      <c r="A1878" s="3" t="s">
        <v>3655</v>
      </c>
      <c r="B1878" s="3" t="s">
        <v>3656</v>
      </c>
      <c r="C1878" s="4">
        <v>19.0</v>
      </c>
      <c r="D1878" s="3" t="s">
        <v>41</v>
      </c>
      <c r="E1878" s="3" t="s">
        <v>82</v>
      </c>
      <c r="F1878" s="5">
        <v>8.04</v>
      </c>
      <c r="G1878" s="3">
        <v>0.0</v>
      </c>
      <c r="H1878" s="5">
        <v>77.97</v>
      </c>
      <c r="I1878" s="3" t="s">
        <v>120</v>
      </c>
      <c r="J1878" s="3">
        <f>IFERROR(__xludf.DUMMYFUNCTION("COUNTA(SPLIT(I1878,"",""))"),2.0)</f>
        <v>2</v>
      </c>
      <c r="K1878" s="3">
        <f>IFERROR(__xludf.DUMMYFUNCTION("IF(REGEXMATCH(I1878,""(?i)literary society""),1,0)"),0.0)</f>
        <v>0</v>
      </c>
      <c r="L1878" s="3">
        <f>IFERROR(__xludf.DUMMYFUNCTION("IF(REGEXMATCH(I1878,""(?i)robotics""),1,0)"),0.0)</f>
        <v>0</v>
      </c>
      <c r="M1878" s="3">
        <f>IFERROR(__xludf.DUMMYFUNCTION("IF(REGEXMATCH(I1878,""(?i)coding club""),1,0)"),1.0)</f>
        <v>1</v>
      </c>
      <c r="N1878" s="3">
        <f>IFERROR(__xludf.DUMMYFUNCTION("IF(REGEXMATCH(I1878,""(?i)entrepreneurship cell""),1,0)"),0.0)</f>
        <v>0</v>
      </c>
      <c r="O1878" s="3">
        <f>IFERROR(__xludf.DUMMYFUNCTION("IF(REGEXMATCH(I1878,""(?i)cultural club""),1,0)"),1.0)</f>
        <v>1</v>
      </c>
      <c r="P1878" s="3">
        <f>IFERROR(__xludf.DUMMYFUNCTION("IF(REGEXMATCH(I1878,""(?i)sports club""),1,0)"),0.0)</f>
        <v>0</v>
      </c>
      <c r="Q1878" s="3" t="s">
        <v>3657</v>
      </c>
      <c r="R1878" s="3">
        <f>IFERROR(__xludf.DUMMYFUNCTION("COUNTA(SPLIT(Q1878,"",""))"),5.0)</f>
        <v>5</v>
      </c>
      <c r="S1878" s="3">
        <f>IFERROR(__xludf.DUMMYFUNCTION("IF(REGEXMATCH(Q1878,""(?i)c\+\+""),1,0)"),1.0)</f>
        <v>1</v>
      </c>
      <c r="T1878" s="3">
        <f>IFERROR(__xludf.DUMMYFUNCTION("IF(REGEXMATCH(Q1878,""(?i)machine learning""),1,0)"),1.0)</f>
        <v>1</v>
      </c>
      <c r="U1878" s="3">
        <f>IFERROR(__xludf.DUMMYFUNCTION("IF(REGEXMATCH(Q1878,""(?i)python""),1,0)"),0.0)</f>
        <v>0</v>
      </c>
      <c r="V1878" s="3">
        <f>IFERROR(__xludf.DUMMYFUNCTION("IF(REGEXMATCH(Q1878,""(?i)java""),1,0)"),1.0)</f>
        <v>1</v>
      </c>
      <c r="W1878" s="3">
        <f>IFERROR(__xludf.DUMMYFUNCTION("IF(REGEXMATCH(Q1878,""(?i)sql""),1,0)"),1.0)</f>
        <v>1</v>
      </c>
      <c r="X1878" s="3">
        <f>IFERROR(__xludf.DUMMYFUNCTION("IF(REGEXMATCH(Q1878,""(?i)web development""),1,0)"),1.0)</f>
        <v>1</v>
      </c>
      <c r="Y1878" s="3">
        <f>IFERROR(__xludf.DUMMYFUNCTION("IF(REGEXMATCH(Q1878,""(?i)data science""),1,0)"),0.0)</f>
        <v>0</v>
      </c>
      <c r="Z1878" s="3" t="s">
        <v>45</v>
      </c>
      <c r="AA1878" s="3" t="s">
        <v>46</v>
      </c>
      <c r="AB1878" s="3" t="s">
        <v>47</v>
      </c>
      <c r="AC1878" s="3" t="s">
        <v>48</v>
      </c>
      <c r="AD1878" s="3">
        <v>0.0</v>
      </c>
      <c r="AE1878" s="3" t="s">
        <v>49</v>
      </c>
      <c r="AF1878" s="3">
        <v>8.29</v>
      </c>
      <c r="AG1878" s="3">
        <v>6.58</v>
      </c>
      <c r="AH1878" s="3">
        <v>9.71</v>
      </c>
      <c r="AI1878" s="3">
        <v>8.23</v>
      </c>
      <c r="AJ1878" s="3">
        <v>8.17</v>
      </c>
      <c r="AK1878" s="3">
        <v>8.19</v>
      </c>
      <c r="AL1878" s="3">
        <v>8.16</v>
      </c>
      <c r="AM1878" s="3">
        <v>6.98</v>
      </c>
    </row>
    <row r="1879">
      <c r="A1879" s="3" t="s">
        <v>3658</v>
      </c>
      <c r="B1879" s="3" t="s">
        <v>3659</v>
      </c>
      <c r="C1879" s="4">
        <v>20.0</v>
      </c>
      <c r="D1879" s="3" t="s">
        <v>41</v>
      </c>
      <c r="E1879" s="3" t="s">
        <v>42</v>
      </c>
      <c r="F1879" s="5">
        <v>7.44</v>
      </c>
      <c r="G1879" s="3">
        <v>1.0</v>
      </c>
      <c r="H1879" s="5">
        <v>86.88</v>
      </c>
      <c r="I1879" s="3" t="s">
        <v>3660</v>
      </c>
      <c r="J1879" s="3">
        <f>IFERROR(__xludf.DUMMYFUNCTION("COUNTA(SPLIT(I1879,"",""))"),3.0)</f>
        <v>3</v>
      </c>
      <c r="K1879" s="3">
        <f>IFERROR(__xludf.DUMMYFUNCTION("IF(REGEXMATCH(I1879,""(?i)literary society""),1,0)"),0.0)</f>
        <v>0</v>
      </c>
      <c r="L1879" s="3">
        <f>IFERROR(__xludf.DUMMYFUNCTION("IF(REGEXMATCH(I1879,""(?i)robotics""),1,0)"),1.0)</f>
        <v>1</v>
      </c>
      <c r="M1879" s="3">
        <f>IFERROR(__xludf.DUMMYFUNCTION("IF(REGEXMATCH(I1879,""(?i)coding club""),1,0)"),0.0)</f>
        <v>0</v>
      </c>
      <c r="N1879" s="3">
        <f>IFERROR(__xludf.DUMMYFUNCTION("IF(REGEXMATCH(I1879,""(?i)entrepreneurship cell""),1,0)"),0.0)</f>
        <v>0</v>
      </c>
      <c r="O1879" s="3">
        <f>IFERROR(__xludf.DUMMYFUNCTION("IF(REGEXMATCH(I1879,""(?i)cultural club""),1,0)"),1.0)</f>
        <v>1</v>
      </c>
      <c r="P1879" s="3">
        <f>IFERROR(__xludf.DUMMYFUNCTION("IF(REGEXMATCH(I1879,""(?i)sports club""),1,0)"),1.0)</f>
        <v>1</v>
      </c>
      <c r="Q1879" s="3" t="s">
        <v>500</v>
      </c>
      <c r="R1879" s="3">
        <f>IFERROR(__xludf.DUMMYFUNCTION("COUNTA(SPLIT(Q1879,"",""))"),3.0)</f>
        <v>3</v>
      </c>
      <c r="S1879" s="3">
        <f>IFERROR(__xludf.DUMMYFUNCTION("IF(REGEXMATCH(Q1879,""(?i)c\+\+""),1,0)"),1.0)</f>
        <v>1</v>
      </c>
      <c r="T1879" s="3">
        <f>IFERROR(__xludf.DUMMYFUNCTION("IF(REGEXMATCH(Q1879,""(?i)machine learning""),1,0)"),0.0)</f>
        <v>0</v>
      </c>
      <c r="U1879" s="3">
        <f>IFERROR(__xludf.DUMMYFUNCTION("IF(REGEXMATCH(Q1879,""(?i)python""),1,0)"),0.0)</f>
        <v>0</v>
      </c>
      <c r="V1879" s="3">
        <f>IFERROR(__xludf.DUMMYFUNCTION("IF(REGEXMATCH(Q1879,""(?i)java""),1,0)"),1.0)</f>
        <v>1</v>
      </c>
      <c r="W1879" s="3">
        <f>IFERROR(__xludf.DUMMYFUNCTION("IF(REGEXMATCH(Q1879,""(?i)sql""),1,0)"),0.0)</f>
        <v>0</v>
      </c>
      <c r="X1879" s="3">
        <f>IFERROR(__xludf.DUMMYFUNCTION("IF(REGEXMATCH(Q1879,""(?i)web development""),1,0)"),1.0)</f>
        <v>1</v>
      </c>
      <c r="Y1879" s="3">
        <f>IFERROR(__xludf.DUMMYFUNCTION("IF(REGEXMATCH(Q1879,""(?i)data science""),1,0)"),0.0)</f>
        <v>0</v>
      </c>
      <c r="Z1879" s="3" t="s">
        <v>55</v>
      </c>
      <c r="AA1879" s="3" t="s">
        <v>48</v>
      </c>
      <c r="AB1879" s="3" t="s">
        <v>47</v>
      </c>
      <c r="AC1879" s="3" t="s">
        <v>48</v>
      </c>
      <c r="AD1879" s="3">
        <v>0.0</v>
      </c>
      <c r="AE1879" s="3" t="s">
        <v>49</v>
      </c>
      <c r="AF1879" s="3">
        <v>8.77</v>
      </c>
      <c r="AG1879" s="3">
        <v>6.37</v>
      </c>
      <c r="AH1879" s="3">
        <v>6.11</v>
      </c>
      <c r="AI1879" s="3">
        <v>6.91</v>
      </c>
      <c r="AJ1879" s="3">
        <v>9.05</v>
      </c>
      <c r="AK1879" s="3">
        <v>7.77</v>
      </c>
      <c r="AL1879" s="3">
        <v>6.1</v>
      </c>
      <c r="AM1879" s="3">
        <v>8.46</v>
      </c>
    </row>
    <row r="1880">
      <c r="A1880" s="3" t="s">
        <v>3661</v>
      </c>
      <c r="B1880" s="3" t="s">
        <v>3662</v>
      </c>
      <c r="C1880" s="4">
        <v>22.0</v>
      </c>
      <c r="D1880" s="3" t="s">
        <v>58</v>
      </c>
      <c r="E1880" s="3" t="s">
        <v>59</v>
      </c>
      <c r="F1880" s="5">
        <v>6.85</v>
      </c>
      <c r="G1880" s="3">
        <v>3.0</v>
      </c>
      <c r="H1880" s="5">
        <v>97.31</v>
      </c>
      <c r="I1880" s="3" t="s">
        <v>195</v>
      </c>
      <c r="J1880" s="3">
        <f>IFERROR(__xludf.DUMMYFUNCTION("COUNTA(SPLIT(I1880,"",""))"),2.0)</f>
        <v>2</v>
      </c>
      <c r="K1880" s="3">
        <f>IFERROR(__xludf.DUMMYFUNCTION("IF(REGEXMATCH(I1880,""(?i)literary society""),1,0)"),1.0)</f>
        <v>1</v>
      </c>
      <c r="L1880" s="3">
        <f>IFERROR(__xludf.DUMMYFUNCTION("IF(REGEXMATCH(I1880,""(?i)robotics""),1,0)"),0.0)</f>
        <v>0</v>
      </c>
      <c r="M1880" s="3">
        <f>IFERROR(__xludf.DUMMYFUNCTION("IF(REGEXMATCH(I1880,""(?i)coding club""),1,0)"),1.0)</f>
        <v>1</v>
      </c>
      <c r="N1880" s="3">
        <f>IFERROR(__xludf.DUMMYFUNCTION("IF(REGEXMATCH(I1880,""(?i)entrepreneurship cell""),1,0)"),0.0)</f>
        <v>0</v>
      </c>
      <c r="O1880" s="3">
        <f>IFERROR(__xludf.DUMMYFUNCTION("IF(REGEXMATCH(I1880,""(?i)cultural club""),1,0)"),0.0)</f>
        <v>0</v>
      </c>
      <c r="P1880" s="3">
        <f>IFERROR(__xludf.DUMMYFUNCTION("IF(REGEXMATCH(I1880,""(?i)sports club""),1,0)"),0.0)</f>
        <v>0</v>
      </c>
      <c r="Q1880" s="3" t="s">
        <v>2956</v>
      </c>
      <c r="R1880" s="3">
        <f>IFERROR(__xludf.DUMMYFUNCTION("COUNTA(SPLIT(Q1880,"",""))"),4.0)</f>
        <v>4</v>
      </c>
      <c r="S1880" s="3">
        <f>IFERROR(__xludf.DUMMYFUNCTION("IF(REGEXMATCH(Q1880,""(?i)c\+\+""),1,0)"),1.0)</f>
        <v>1</v>
      </c>
      <c r="T1880" s="3">
        <f>IFERROR(__xludf.DUMMYFUNCTION("IF(REGEXMATCH(Q1880,""(?i)machine learning""),1,0)"),1.0)</f>
        <v>1</v>
      </c>
      <c r="U1880" s="3">
        <f>IFERROR(__xludf.DUMMYFUNCTION("IF(REGEXMATCH(Q1880,""(?i)python""),1,0)"),0.0)</f>
        <v>0</v>
      </c>
      <c r="V1880" s="3">
        <f>IFERROR(__xludf.DUMMYFUNCTION("IF(REGEXMATCH(Q1880,""(?i)java""),1,0)"),0.0)</f>
        <v>0</v>
      </c>
      <c r="W1880" s="3">
        <f>IFERROR(__xludf.DUMMYFUNCTION("IF(REGEXMATCH(Q1880,""(?i)sql""),1,0)"),0.0)</f>
        <v>0</v>
      </c>
      <c r="X1880" s="3">
        <f>IFERROR(__xludf.DUMMYFUNCTION("IF(REGEXMATCH(Q1880,""(?i)web development""),1,0)"),1.0)</f>
        <v>1</v>
      </c>
      <c r="Y1880" s="3">
        <f>IFERROR(__xludf.DUMMYFUNCTION("IF(REGEXMATCH(Q1880,""(?i)data science""),1,0)"),1.0)</f>
        <v>1</v>
      </c>
      <c r="Z1880" s="3" t="s">
        <v>45</v>
      </c>
      <c r="AA1880" s="3" t="s">
        <v>85</v>
      </c>
      <c r="AB1880" s="3" t="s">
        <v>66</v>
      </c>
      <c r="AC1880" s="3" t="s">
        <v>46</v>
      </c>
      <c r="AD1880" s="3">
        <v>7.5</v>
      </c>
      <c r="AE1880" s="3" t="s">
        <v>61</v>
      </c>
      <c r="AF1880" s="3">
        <v>6.93</v>
      </c>
      <c r="AG1880" s="3">
        <v>6.74</v>
      </c>
      <c r="AH1880" s="3">
        <v>6.7</v>
      </c>
      <c r="AI1880" s="3">
        <v>7.53</v>
      </c>
      <c r="AJ1880" s="3">
        <v>6.06</v>
      </c>
      <c r="AK1880" s="3">
        <v>5.92</v>
      </c>
      <c r="AL1880" s="3">
        <v>5.88</v>
      </c>
      <c r="AM1880" s="3">
        <v>9.05</v>
      </c>
    </row>
    <row r="1881">
      <c r="A1881" s="3" t="s">
        <v>3663</v>
      </c>
      <c r="B1881" s="3" t="s">
        <v>252</v>
      </c>
      <c r="C1881" s="4">
        <v>22.0</v>
      </c>
      <c r="D1881" s="3" t="s">
        <v>58</v>
      </c>
      <c r="E1881" s="3" t="s">
        <v>52</v>
      </c>
      <c r="F1881" s="5">
        <v>7.12</v>
      </c>
      <c r="G1881" s="3">
        <v>0.0</v>
      </c>
      <c r="H1881" s="5">
        <v>90.01</v>
      </c>
      <c r="I1881" s="3" t="s">
        <v>14</v>
      </c>
      <c r="J1881" s="3">
        <f>IFERROR(__xludf.DUMMYFUNCTION("COUNTA(SPLIT(I1881,"",""))"),1.0)</f>
        <v>1</v>
      </c>
      <c r="K1881" s="3">
        <f>IFERROR(__xludf.DUMMYFUNCTION("IF(REGEXMATCH(I1881,""(?i)literary society""),1,0)"),0.0)</f>
        <v>0</v>
      </c>
      <c r="L1881" s="3">
        <f>IFERROR(__xludf.DUMMYFUNCTION("IF(REGEXMATCH(I1881,""(?i)robotics""),1,0)"),0.0)</f>
        <v>0</v>
      </c>
      <c r="M1881" s="3">
        <f>IFERROR(__xludf.DUMMYFUNCTION("IF(REGEXMATCH(I1881,""(?i)coding club""),1,0)"),0.0)</f>
        <v>0</v>
      </c>
      <c r="N1881" s="3">
        <f>IFERROR(__xludf.DUMMYFUNCTION("IF(REGEXMATCH(I1881,""(?i)entrepreneurship cell""),1,0)"),0.0)</f>
        <v>0</v>
      </c>
      <c r="O1881" s="3">
        <f>IFERROR(__xludf.DUMMYFUNCTION("IF(REGEXMATCH(I1881,""(?i)cultural club""),1,0)"),1.0)</f>
        <v>1</v>
      </c>
      <c r="P1881" s="3">
        <f>IFERROR(__xludf.DUMMYFUNCTION("IF(REGEXMATCH(I1881,""(?i)sports club""),1,0)"),0.0)</f>
        <v>0</v>
      </c>
      <c r="Q1881" s="3" t="s">
        <v>1149</v>
      </c>
      <c r="R1881" s="3">
        <f>IFERROR(__xludf.DUMMYFUNCTION("COUNTA(SPLIT(Q1881,"",""))"),2.0)</f>
        <v>2</v>
      </c>
      <c r="S1881" s="3">
        <f>IFERROR(__xludf.DUMMYFUNCTION("IF(REGEXMATCH(Q1881,""(?i)c\+\+""),1,0)"),1.0)</f>
        <v>1</v>
      </c>
      <c r="T1881" s="3">
        <f>IFERROR(__xludf.DUMMYFUNCTION("IF(REGEXMATCH(Q1881,""(?i)machine learning""),1,0)"),0.0)</f>
        <v>0</v>
      </c>
      <c r="U1881" s="3">
        <f>IFERROR(__xludf.DUMMYFUNCTION("IF(REGEXMATCH(Q1881,""(?i)python""),1,0)"),1.0)</f>
        <v>1</v>
      </c>
      <c r="V1881" s="3">
        <f>IFERROR(__xludf.DUMMYFUNCTION("IF(REGEXMATCH(Q1881,""(?i)java""),1,0)"),0.0)</f>
        <v>0</v>
      </c>
      <c r="W1881" s="3">
        <f>IFERROR(__xludf.DUMMYFUNCTION("IF(REGEXMATCH(Q1881,""(?i)sql""),1,0)"),0.0)</f>
        <v>0</v>
      </c>
      <c r="X1881" s="3">
        <f>IFERROR(__xludf.DUMMYFUNCTION("IF(REGEXMATCH(Q1881,""(?i)web development""),1,0)"),0.0)</f>
        <v>0</v>
      </c>
      <c r="Y1881" s="3">
        <f>IFERROR(__xludf.DUMMYFUNCTION("IF(REGEXMATCH(Q1881,""(?i)data science""),1,0)"),0.0)</f>
        <v>0</v>
      </c>
      <c r="Z1881" s="3" t="s">
        <v>45</v>
      </c>
      <c r="AA1881" s="3" t="s">
        <v>85</v>
      </c>
      <c r="AB1881" s="3" t="s">
        <v>47</v>
      </c>
      <c r="AC1881" s="3" t="s">
        <v>48</v>
      </c>
      <c r="AD1881" s="3">
        <v>0.0</v>
      </c>
      <c r="AE1881" s="3" t="s">
        <v>49</v>
      </c>
      <c r="AF1881" s="3">
        <v>5.87</v>
      </c>
      <c r="AG1881" s="3">
        <v>7.58</v>
      </c>
      <c r="AH1881" s="3">
        <v>9.46</v>
      </c>
      <c r="AI1881" s="3">
        <v>6.89</v>
      </c>
      <c r="AJ1881" s="3">
        <v>7.95</v>
      </c>
      <c r="AK1881" s="3">
        <v>6.01</v>
      </c>
      <c r="AL1881" s="3">
        <v>5.31</v>
      </c>
      <c r="AM1881" s="3">
        <v>7.91</v>
      </c>
    </row>
    <row r="1882">
      <c r="A1882" s="3" t="s">
        <v>3664</v>
      </c>
      <c r="B1882" s="3" t="s">
        <v>3665</v>
      </c>
      <c r="C1882" s="4">
        <v>21.0</v>
      </c>
      <c r="D1882" s="3" t="s">
        <v>41</v>
      </c>
      <c r="E1882" s="3" t="s">
        <v>70</v>
      </c>
      <c r="F1882" s="5">
        <v>7.41</v>
      </c>
      <c r="G1882" s="3">
        <v>1.0</v>
      </c>
      <c r="H1882" s="5">
        <v>76.45</v>
      </c>
      <c r="I1882" s="3" t="s">
        <v>12</v>
      </c>
      <c r="J1882" s="3">
        <f>IFERROR(__xludf.DUMMYFUNCTION("COUNTA(SPLIT(I1882,"",""))"),1.0)</f>
        <v>1</v>
      </c>
      <c r="K1882" s="3">
        <f>IFERROR(__xludf.DUMMYFUNCTION("IF(REGEXMATCH(I1882,""(?i)literary society""),1,0)"),0.0)</f>
        <v>0</v>
      </c>
      <c r="L1882" s="3">
        <f>IFERROR(__xludf.DUMMYFUNCTION("IF(REGEXMATCH(I1882,""(?i)robotics""),1,0)"),0.0)</f>
        <v>0</v>
      </c>
      <c r="M1882" s="3">
        <f>IFERROR(__xludf.DUMMYFUNCTION("IF(REGEXMATCH(I1882,""(?i)coding club""),1,0)"),1.0)</f>
        <v>1</v>
      </c>
      <c r="N1882" s="3">
        <f>IFERROR(__xludf.DUMMYFUNCTION("IF(REGEXMATCH(I1882,""(?i)entrepreneurship cell""),1,0)"),0.0)</f>
        <v>0</v>
      </c>
      <c r="O1882" s="3">
        <f>IFERROR(__xludf.DUMMYFUNCTION("IF(REGEXMATCH(I1882,""(?i)cultural club""),1,0)"),0.0)</f>
        <v>0</v>
      </c>
      <c r="P1882" s="3">
        <f>IFERROR(__xludf.DUMMYFUNCTION("IF(REGEXMATCH(I1882,""(?i)sports club""),1,0)"),0.0)</f>
        <v>0</v>
      </c>
      <c r="Q1882" s="3" t="s">
        <v>522</v>
      </c>
      <c r="R1882" s="3">
        <f>IFERROR(__xludf.DUMMYFUNCTION("COUNTA(SPLIT(Q1882,"",""))"),2.0)</f>
        <v>2</v>
      </c>
      <c r="S1882" s="3">
        <f>IFERROR(__xludf.DUMMYFUNCTION("IF(REGEXMATCH(Q1882,""(?i)c\+\+""),1,0)"),0.0)</f>
        <v>0</v>
      </c>
      <c r="T1882" s="3">
        <f>IFERROR(__xludf.DUMMYFUNCTION("IF(REGEXMATCH(Q1882,""(?i)machine learning""),1,0)"),0.0)</f>
        <v>0</v>
      </c>
      <c r="U1882" s="3">
        <f>IFERROR(__xludf.DUMMYFUNCTION("IF(REGEXMATCH(Q1882,""(?i)python""),1,0)"),1.0)</f>
        <v>1</v>
      </c>
      <c r="V1882" s="3">
        <f>IFERROR(__xludf.DUMMYFUNCTION("IF(REGEXMATCH(Q1882,""(?i)java""),1,0)"),0.0)</f>
        <v>0</v>
      </c>
      <c r="W1882" s="3">
        <f>IFERROR(__xludf.DUMMYFUNCTION("IF(REGEXMATCH(Q1882,""(?i)sql""),1,0)"),1.0)</f>
        <v>1</v>
      </c>
      <c r="X1882" s="3">
        <f>IFERROR(__xludf.DUMMYFUNCTION("IF(REGEXMATCH(Q1882,""(?i)web development""),1,0)"),0.0)</f>
        <v>0</v>
      </c>
      <c r="Y1882" s="3">
        <f>IFERROR(__xludf.DUMMYFUNCTION("IF(REGEXMATCH(Q1882,""(?i)data science""),1,0)"),0.0)</f>
        <v>0</v>
      </c>
      <c r="Z1882" s="3" t="s">
        <v>45</v>
      </c>
      <c r="AA1882" s="3" t="s">
        <v>72</v>
      </c>
      <c r="AB1882" s="3" t="s">
        <v>66</v>
      </c>
      <c r="AC1882" s="3" t="s">
        <v>85</v>
      </c>
      <c r="AD1882" s="3">
        <v>14.44</v>
      </c>
      <c r="AE1882" s="3" t="s">
        <v>106</v>
      </c>
      <c r="AF1882" s="3">
        <v>6.44</v>
      </c>
      <c r="AG1882" s="3">
        <v>8.58</v>
      </c>
      <c r="AH1882" s="3">
        <v>5.99</v>
      </c>
      <c r="AI1882" s="3">
        <v>7.07</v>
      </c>
      <c r="AJ1882" s="3">
        <v>8.11</v>
      </c>
      <c r="AK1882" s="3">
        <v>8.84</v>
      </c>
      <c r="AL1882" s="3">
        <v>6.31</v>
      </c>
      <c r="AM1882" s="3">
        <v>7.96</v>
      </c>
    </row>
    <row r="1883">
      <c r="A1883" s="3" t="s">
        <v>3666</v>
      </c>
      <c r="B1883" s="3" t="s">
        <v>3667</v>
      </c>
      <c r="C1883" s="4">
        <v>19.0</v>
      </c>
      <c r="D1883" s="3" t="s">
        <v>41</v>
      </c>
      <c r="E1883" s="3" t="s">
        <v>59</v>
      </c>
      <c r="F1883" s="5">
        <v>6.77</v>
      </c>
      <c r="G1883" s="3">
        <v>1.0</v>
      </c>
      <c r="H1883" s="5">
        <v>61.59</v>
      </c>
      <c r="I1883" s="3" t="s">
        <v>253</v>
      </c>
      <c r="J1883" s="3">
        <f>IFERROR(__xludf.DUMMYFUNCTION("COUNTA(SPLIT(I1883,"",""))"),2.0)</f>
        <v>2</v>
      </c>
      <c r="K1883" s="3">
        <f>IFERROR(__xludf.DUMMYFUNCTION("IF(REGEXMATCH(I1883,""(?i)literary society""),1,0)"),1.0)</f>
        <v>1</v>
      </c>
      <c r="L1883" s="3">
        <f>IFERROR(__xludf.DUMMYFUNCTION("IF(REGEXMATCH(I1883,""(?i)robotics""),1,0)"),0.0)</f>
        <v>0</v>
      </c>
      <c r="M1883" s="3">
        <f>IFERROR(__xludf.DUMMYFUNCTION("IF(REGEXMATCH(I1883,""(?i)coding club""),1,0)"),0.0)</f>
        <v>0</v>
      </c>
      <c r="N1883" s="3">
        <f>IFERROR(__xludf.DUMMYFUNCTION("IF(REGEXMATCH(I1883,""(?i)entrepreneurship cell""),1,0)"),0.0)</f>
        <v>0</v>
      </c>
      <c r="O1883" s="3">
        <f>IFERROR(__xludf.DUMMYFUNCTION("IF(REGEXMATCH(I1883,""(?i)cultural club""),1,0)"),0.0)</f>
        <v>0</v>
      </c>
      <c r="P1883" s="3">
        <f>IFERROR(__xludf.DUMMYFUNCTION("IF(REGEXMATCH(I1883,""(?i)sports club""),1,0)"),1.0)</f>
        <v>1</v>
      </c>
      <c r="Q1883" s="3" t="s">
        <v>1523</v>
      </c>
      <c r="R1883" s="3">
        <f>IFERROR(__xludf.DUMMYFUNCTION("COUNTA(SPLIT(Q1883,"",""))"),3.0)</f>
        <v>3</v>
      </c>
      <c r="S1883" s="3">
        <f>IFERROR(__xludf.DUMMYFUNCTION("IF(REGEXMATCH(Q1883,""(?i)c\+\+""),1,0)"),0.0)</f>
        <v>0</v>
      </c>
      <c r="T1883" s="3">
        <f>IFERROR(__xludf.DUMMYFUNCTION("IF(REGEXMATCH(Q1883,""(?i)machine learning""),1,0)"),1.0)</f>
        <v>1</v>
      </c>
      <c r="U1883" s="3">
        <f>IFERROR(__xludf.DUMMYFUNCTION("IF(REGEXMATCH(Q1883,""(?i)python""),1,0)"),0.0)</f>
        <v>0</v>
      </c>
      <c r="V1883" s="3">
        <f>IFERROR(__xludf.DUMMYFUNCTION("IF(REGEXMATCH(Q1883,""(?i)java""),1,0)"),1.0)</f>
        <v>1</v>
      </c>
      <c r="W1883" s="3">
        <f>IFERROR(__xludf.DUMMYFUNCTION("IF(REGEXMATCH(Q1883,""(?i)sql""),1,0)"),0.0)</f>
        <v>0</v>
      </c>
      <c r="X1883" s="3">
        <f>IFERROR(__xludf.DUMMYFUNCTION("IF(REGEXMATCH(Q1883,""(?i)web development""),1,0)"),1.0)</f>
        <v>1</v>
      </c>
      <c r="Y1883" s="3">
        <f>IFERROR(__xludf.DUMMYFUNCTION("IF(REGEXMATCH(Q1883,""(?i)data science""),1,0)"),0.0)</f>
        <v>0</v>
      </c>
      <c r="Z1883" s="3" t="s">
        <v>45</v>
      </c>
      <c r="AA1883" s="3" t="s">
        <v>85</v>
      </c>
      <c r="AB1883" s="3" t="s">
        <v>47</v>
      </c>
      <c r="AC1883" s="3" t="s">
        <v>48</v>
      </c>
      <c r="AD1883" s="3">
        <v>0.0</v>
      </c>
      <c r="AE1883" s="3" t="s">
        <v>49</v>
      </c>
      <c r="AF1883" s="3">
        <v>7.03</v>
      </c>
      <c r="AG1883" s="3">
        <v>5.03</v>
      </c>
      <c r="AH1883" s="3">
        <v>7.65</v>
      </c>
      <c r="AI1883" s="3">
        <v>7.81</v>
      </c>
      <c r="AJ1883" s="3">
        <v>6.01</v>
      </c>
      <c r="AK1883" s="3">
        <v>7.42</v>
      </c>
      <c r="AL1883" s="3">
        <v>6.14</v>
      </c>
      <c r="AM1883" s="3">
        <v>7.1</v>
      </c>
    </row>
    <row r="1884">
      <c r="A1884" s="3" t="s">
        <v>3668</v>
      </c>
      <c r="B1884" s="3" t="s">
        <v>470</v>
      </c>
      <c r="C1884" s="4">
        <v>20.0</v>
      </c>
      <c r="D1884" s="3" t="s">
        <v>41</v>
      </c>
      <c r="E1884" s="3" t="s">
        <v>92</v>
      </c>
      <c r="F1884" s="5">
        <v>6.79</v>
      </c>
      <c r="G1884" s="3">
        <v>0.0</v>
      </c>
      <c r="H1884" s="5">
        <v>83.26</v>
      </c>
      <c r="I1884" s="3" t="s">
        <v>53</v>
      </c>
      <c r="J1884" s="3">
        <f>IFERROR(__xludf.DUMMYFUNCTION("COUNTA(SPLIT(I1884,"",""))"),2.0)</f>
        <v>2</v>
      </c>
      <c r="K1884" s="3">
        <f>IFERROR(__xludf.DUMMYFUNCTION("IF(REGEXMATCH(I1884,""(?i)literary society""),1,0)"),1.0)</f>
        <v>1</v>
      </c>
      <c r="L1884" s="3">
        <f>IFERROR(__xludf.DUMMYFUNCTION("IF(REGEXMATCH(I1884,""(?i)robotics""),1,0)"),0.0)</f>
        <v>0</v>
      </c>
      <c r="M1884" s="3">
        <f>IFERROR(__xludf.DUMMYFUNCTION("IF(REGEXMATCH(I1884,""(?i)coding club""),1,0)"),1.0)</f>
        <v>1</v>
      </c>
      <c r="N1884" s="3">
        <f>IFERROR(__xludf.DUMMYFUNCTION("IF(REGEXMATCH(I1884,""(?i)entrepreneurship cell""),1,0)"),0.0)</f>
        <v>0</v>
      </c>
      <c r="O1884" s="3">
        <f>IFERROR(__xludf.DUMMYFUNCTION("IF(REGEXMATCH(I1884,""(?i)cultural club""),1,0)"),0.0)</f>
        <v>0</v>
      </c>
      <c r="P1884" s="3">
        <f>IFERROR(__xludf.DUMMYFUNCTION("IF(REGEXMATCH(I1884,""(?i)sports club""),1,0)"),0.0)</f>
        <v>0</v>
      </c>
      <c r="Q1884" s="3" t="s">
        <v>1796</v>
      </c>
      <c r="R1884" s="3">
        <f>IFERROR(__xludf.DUMMYFUNCTION("COUNTA(SPLIT(Q1884,"",""))"),4.0)</f>
        <v>4</v>
      </c>
      <c r="S1884" s="3">
        <f>IFERROR(__xludf.DUMMYFUNCTION("IF(REGEXMATCH(Q1884,""(?i)c\+\+""),1,0)"),1.0)</f>
        <v>1</v>
      </c>
      <c r="T1884" s="3">
        <f>IFERROR(__xludf.DUMMYFUNCTION("IF(REGEXMATCH(Q1884,""(?i)machine learning""),1,0)"),1.0)</f>
        <v>1</v>
      </c>
      <c r="U1884" s="3">
        <f>IFERROR(__xludf.DUMMYFUNCTION("IF(REGEXMATCH(Q1884,""(?i)python""),1,0)"),0.0)</f>
        <v>0</v>
      </c>
      <c r="V1884" s="3">
        <f>IFERROR(__xludf.DUMMYFUNCTION("IF(REGEXMATCH(Q1884,""(?i)java""),1,0)"),1.0)</f>
        <v>1</v>
      </c>
      <c r="W1884" s="3">
        <f>IFERROR(__xludf.DUMMYFUNCTION("IF(REGEXMATCH(Q1884,""(?i)sql""),1,0)"),0.0)</f>
        <v>0</v>
      </c>
      <c r="X1884" s="3">
        <f>IFERROR(__xludf.DUMMYFUNCTION("IF(REGEXMATCH(Q1884,""(?i)web development""),1,0)"),1.0)</f>
        <v>1</v>
      </c>
      <c r="Y1884" s="3">
        <f>IFERROR(__xludf.DUMMYFUNCTION("IF(REGEXMATCH(Q1884,""(?i)data science""),1,0)"),0.0)</f>
        <v>0</v>
      </c>
      <c r="Z1884" s="3" t="s">
        <v>55</v>
      </c>
      <c r="AA1884" s="3" t="s">
        <v>48</v>
      </c>
      <c r="AB1884" s="3" t="s">
        <v>47</v>
      </c>
      <c r="AC1884" s="3" t="s">
        <v>48</v>
      </c>
      <c r="AD1884" s="3">
        <v>0.0</v>
      </c>
      <c r="AE1884" s="3" t="s">
        <v>49</v>
      </c>
      <c r="AF1884" s="3">
        <v>7.56</v>
      </c>
      <c r="AG1884" s="3">
        <v>7.14</v>
      </c>
      <c r="AH1884" s="3">
        <v>5.44</v>
      </c>
      <c r="AI1884" s="3">
        <v>7.73</v>
      </c>
      <c r="AJ1884" s="3">
        <v>6.65</v>
      </c>
      <c r="AK1884" s="3">
        <v>7.77</v>
      </c>
      <c r="AL1884" s="3">
        <v>5.99</v>
      </c>
      <c r="AM1884" s="3">
        <v>6.07</v>
      </c>
    </row>
    <row r="1885">
      <c r="A1885" s="3" t="s">
        <v>3669</v>
      </c>
      <c r="B1885" s="3" t="s">
        <v>3670</v>
      </c>
      <c r="C1885" s="4">
        <v>23.0</v>
      </c>
      <c r="D1885" s="3" t="s">
        <v>58</v>
      </c>
      <c r="E1885" s="3" t="s">
        <v>92</v>
      </c>
      <c r="F1885" s="5">
        <v>6.35</v>
      </c>
      <c r="G1885" s="3">
        <v>1.0</v>
      </c>
      <c r="H1885" s="5">
        <v>93.56</v>
      </c>
      <c r="I1885" s="3" t="s">
        <v>12</v>
      </c>
      <c r="J1885" s="3">
        <f>IFERROR(__xludf.DUMMYFUNCTION("COUNTA(SPLIT(I1885,"",""))"),1.0)</f>
        <v>1</v>
      </c>
      <c r="K1885" s="3">
        <f>IFERROR(__xludf.DUMMYFUNCTION("IF(REGEXMATCH(I1885,""(?i)literary society""),1,0)"),0.0)</f>
        <v>0</v>
      </c>
      <c r="L1885" s="3">
        <f>IFERROR(__xludf.DUMMYFUNCTION("IF(REGEXMATCH(I1885,""(?i)robotics""),1,0)"),0.0)</f>
        <v>0</v>
      </c>
      <c r="M1885" s="3">
        <f>IFERROR(__xludf.DUMMYFUNCTION("IF(REGEXMATCH(I1885,""(?i)coding club""),1,0)"),1.0)</f>
        <v>1</v>
      </c>
      <c r="N1885" s="3">
        <f>IFERROR(__xludf.DUMMYFUNCTION("IF(REGEXMATCH(I1885,""(?i)entrepreneurship cell""),1,0)"),0.0)</f>
        <v>0</v>
      </c>
      <c r="O1885" s="3">
        <f>IFERROR(__xludf.DUMMYFUNCTION("IF(REGEXMATCH(I1885,""(?i)cultural club""),1,0)"),0.0)</f>
        <v>0</v>
      </c>
      <c r="P1885" s="3">
        <f>IFERROR(__xludf.DUMMYFUNCTION("IF(REGEXMATCH(I1885,""(?i)sports club""),1,0)"),0.0)</f>
        <v>0</v>
      </c>
      <c r="Q1885" s="3" t="s">
        <v>1498</v>
      </c>
      <c r="R1885" s="3">
        <f>IFERROR(__xludf.DUMMYFUNCTION("COUNTA(SPLIT(Q1885,"",""))"),3.0)</f>
        <v>3</v>
      </c>
      <c r="S1885" s="3">
        <f>IFERROR(__xludf.DUMMYFUNCTION("IF(REGEXMATCH(Q1885,""(?i)c\+\+""),1,0)"),0.0)</f>
        <v>0</v>
      </c>
      <c r="T1885" s="3">
        <f>IFERROR(__xludf.DUMMYFUNCTION("IF(REGEXMATCH(Q1885,""(?i)machine learning""),1,0)"),1.0)</f>
        <v>1</v>
      </c>
      <c r="U1885" s="3">
        <f>IFERROR(__xludf.DUMMYFUNCTION("IF(REGEXMATCH(Q1885,""(?i)python""),1,0)"),1.0)</f>
        <v>1</v>
      </c>
      <c r="V1885" s="3">
        <f>IFERROR(__xludf.DUMMYFUNCTION("IF(REGEXMATCH(Q1885,""(?i)java""),1,0)"),0.0)</f>
        <v>0</v>
      </c>
      <c r="W1885" s="3">
        <f>IFERROR(__xludf.DUMMYFUNCTION("IF(REGEXMATCH(Q1885,""(?i)sql""),1,0)"),0.0)</f>
        <v>0</v>
      </c>
      <c r="X1885" s="3">
        <f>IFERROR(__xludf.DUMMYFUNCTION("IF(REGEXMATCH(Q1885,""(?i)web development""),1,0)"),1.0)</f>
        <v>1</v>
      </c>
      <c r="Y1885" s="3">
        <f>IFERROR(__xludf.DUMMYFUNCTION("IF(REGEXMATCH(Q1885,""(?i)data science""),1,0)"),0.0)</f>
        <v>0</v>
      </c>
      <c r="Z1885" s="3" t="s">
        <v>55</v>
      </c>
      <c r="AA1885" s="3" t="s">
        <v>48</v>
      </c>
      <c r="AB1885" s="3" t="s">
        <v>66</v>
      </c>
      <c r="AC1885" s="3" t="s">
        <v>98</v>
      </c>
      <c r="AD1885" s="3">
        <v>18.83</v>
      </c>
      <c r="AE1885" s="3" t="s">
        <v>72</v>
      </c>
      <c r="AF1885" s="3">
        <v>6.04</v>
      </c>
      <c r="AG1885" s="3">
        <v>5.18</v>
      </c>
      <c r="AH1885" s="3">
        <v>7.05</v>
      </c>
      <c r="AI1885" s="3">
        <v>5.22</v>
      </c>
      <c r="AJ1885" s="3">
        <v>8.24</v>
      </c>
      <c r="AK1885" s="3">
        <v>6.11</v>
      </c>
      <c r="AL1885" s="3">
        <v>5.9</v>
      </c>
      <c r="AM1885" s="3">
        <v>7.03</v>
      </c>
    </row>
    <row r="1886">
      <c r="A1886" s="3" t="s">
        <v>3671</v>
      </c>
      <c r="B1886" s="3" t="s">
        <v>187</v>
      </c>
      <c r="C1886" s="4">
        <v>19.0</v>
      </c>
      <c r="D1886" s="3" t="s">
        <v>58</v>
      </c>
      <c r="E1886" s="3" t="s">
        <v>92</v>
      </c>
      <c r="F1886" s="5">
        <v>6.96</v>
      </c>
      <c r="G1886" s="3">
        <v>2.0</v>
      </c>
      <c r="H1886" s="5">
        <v>71.74</v>
      </c>
      <c r="I1886" s="3" t="s">
        <v>11</v>
      </c>
      <c r="J1886" s="3">
        <f>IFERROR(__xludf.DUMMYFUNCTION("COUNTA(SPLIT(I1886,"",""))"),1.0)</f>
        <v>1</v>
      </c>
      <c r="K1886" s="3">
        <f>IFERROR(__xludf.DUMMYFUNCTION("IF(REGEXMATCH(I1886,""(?i)literary society""),1,0)"),0.0)</f>
        <v>0</v>
      </c>
      <c r="L1886" s="3">
        <f>IFERROR(__xludf.DUMMYFUNCTION("IF(REGEXMATCH(I1886,""(?i)robotics""),1,0)"),1.0)</f>
        <v>1</v>
      </c>
      <c r="M1886" s="3">
        <f>IFERROR(__xludf.DUMMYFUNCTION("IF(REGEXMATCH(I1886,""(?i)coding club""),1,0)"),0.0)</f>
        <v>0</v>
      </c>
      <c r="N1886" s="3">
        <f>IFERROR(__xludf.DUMMYFUNCTION("IF(REGEXMATCH(I1886,""(?i)entrepreneurship cell""),1,0)"),0.0)</f>
        <v>0</v>
      </c>
      <c r="O1886" s="3">
        <f>IFERROR(__xludf.DUMMYFUNCTION("IF(REGEXMATCH(I1886,""(?i)cultural club""),1,0)"),0.0)</f>
        <v>0</v>
      </c>
      <c r="P1886" s="3">
        <f>IFERROR(__xludf.DUMMYFUNCTION("IF(REGEXMATCH(I1886,""(?i)sports club""),1,0)"),0.0)</f>
        <v>0</v>
      </c>
      <c r="Q1886" s="3" t="s">
        <v>1685</v>
      </c>
      <c r="R1886" s="3">
        <f>IFERROR(__xludf.DUMMYFUNCTION("COUNTA(SPLIT(Q1886,"",""))"),3.0)</f>
        <v>3</v>
      </c>
      <c r="S1886" s="3">
        <f>IFERROR(__xludf.DUMMYFUNCTION("IF(REGEXMATCH(Q1886,""(?i)c\+\+""),1,0)"),0.0)</f>
        <v>0</v>
      </c>
      <c r="T1886" s="3">
        <f>IFERROR(__xludf.DUMMYFUNCTION("IF(REGEXMATCH(Q1886,""(?i)machine learning""),1,0)"),1.0)</f>
        <v>1</v>
      </c>
      <c r="U1886" s="3">
        <f>IFERROR(__xludf.DUMMYFUNCTION("IF(REGEXMATCH(Q1886,""(?i)python""),1,0)"),0.0)</f>
        <v>0</v>
      </c>
      <c r="V1886" s="3">
        <f>IFERROR(__xludf.DUMMYFUNCTION("IF(REGEXMATCH(Q1886,""(?i)java""),1,0)"),1.0)</f>
        <v>1</v>
      </c>
      <c r="W1886" s="3">
        <f>IFERROR(__xludf.DUMMYFUNCTION("IF(REGEXMATCH(Q1886,""(?i)sql""),1,0)"),1.0)</f>
        <v>1</v>
      </c>
      <c r="X1886" s="3">
        <f>IFERROR(__xludf.DUMMYFUNCTION("IF(REGEXMATCH(Q1886,""(?i)web development""),1,0)"),0.0)</f>
        <v>0</v>
      </c>
      <c r="Y1886" s="3">
        <f>IFERROR(__xludf.DUMMYFUNCTION("IF(REGEXMATCH(Q1886,""(?i)data science""),1,0)"),0.0)</f>
        <v>0</v>
      </c>
      <c r="Z1886" s="3" t="s">
        <v>55</v>
      </c>
      <c r="AA1886" s="3" t="s">
        <v>48</v>
      </c>
      <c r="AB1886" s="3" t="s">
        <v>66</v>
      </c>
      <c r="AC1886" s="3" t="s">
        <v>46</v>
      </c>
      <c r="AD1886" s="3">
        <v>16.76</v>
      </c>
      <c r="AE1886" s="3" t="s">
        <v>61</v>
      </c>
      <c r="AF1886" s="3">
        <v>7.17</v>
      </c>
      <c r="AG1886" s="3">
        <v>7.39</v>
      </c>
      <c r="AH1886" s="3">
        <v>6.12</v>
      </c>
      <c r="AI1886" s="3">
        <v>7.15</v>
      </c>
      <c r="AJ1886" s="3">
        <v>7.06</v>
      </c>
      <c r="AK1886" s="3">
        <v>5.86</v>
      </c>
      <c r="AL1886" s="3">
        <v>7.36</v>
      </c>
      <c r="AM1886" s="3">
        <v>7.56</v>
      </c>
    </row>
    <row r="1887">
      <c r="A1887" s="3" t="s">
        <v>3672</v>
      </c>
      <c r="B1887" s="3" t="s">
        <v>3673</v>
      </c>
      <c r="C1887" s="4">
        <v>22.0</v>
      </c>
      <c r="D1887" s="3" t="s">
        <v>41</v>
      </c>
      <c r="E1887" s="3" t="s">
        <v>42</v>
      </c>
      <c r="F1887" s="5">
        <v>7.51</v>
      </c>
      <c r="G1887" s="3">
        <v>0.0</v>
      </c>
      <c r="H1887" s="5">
        <v>72.31</v>
      </c>
      <c r="I1887" s="3" t="s">
        <v>760</v>
      </c>
      <c r="J1887" s="3">
        <f>IFERROR(__xludf.DUMMYFUNCTION("COUNTA(SPLIT(I1887,"",""))"),2.0)</f>
        <v>2</v>
      </c>
      <c r="K1887" s="3">
        <f>IFERROR(__xludf.DUMMYFUNCTION("IF(REGEXMATCH(I1887,""(?i)literary society""),1,0)"),0.0)</f>
        <v>0</v>
      </c>
      <c r="L1887" s="3">
        <f>IFERROR(__xludf.DUMMYFUNCTION("IF(REGEXMATCH(I1887,""(?i)robotics""),1,0)"),1.0)</f>
        <v>1</v>
      </c>
      <c r="M1887" s="3">
        <f>IFERROR(__xludf.DUMMYFUNCTION("IF(REGEXMATCH(I1887,""(?i)coding club""),1,0)"),0.0)</f>
        <v>0</v>
      </c>
      <c r="N1887" s="3">
        <f>IFERROR(__xludf.DUMMYFUNCTION("IF(REGEXMATCH(I1887,""(?i)entrepreneurship cell""),1,0)"),1.0)</f>
        <v>1</v>
      </c>
      <c r="O1887" s="3">
        <f>IFERROR(__xludf.DUMMYFUNCTION("IF(REGEXMATCH(I1887,""(?i)cultural club""),1,0)"),0.0)</f>
        <v>0</v>
      </c>
      <c r="P1887" s="3">
        <f>IFERROR(__xludf.DUMMYFUNCTION("IF(REGEXMATCH(I1887,""(?i)sports club""),1,0)"),0.0)</f>
        <v>0</v>
      </c>
      <c r="Q1887" s="3" t="s">
        <v>260</v>
      </c>
      <c r="R1887" s="3">
        <f>IFERROR(__xludf.DUMMYFUNCTION("COUNTA(SPLIT(Q1887,"",""))"),2.0)</f>
        <v>2</v>
      </c>
      <c r="S1887" s="3">
        <f>IFERROR(__xludf.DUMMYFUNCTION("IF(REGEXMATCH(Q1887,""(?i)c\+\+""),1,0)"),0.0)</f>
        <v>0</v>
      </c>
      <c r="T1887" s="3">
        <f>IFERROR(__xludf.DUMMYFUNCTION("IF(REGEXMATCH(Q1887,""(?i)machine learning""),1,0)"),0.0)</f>
        <v>0</v>
      </c>
      <c r="U1887" s="3">
        <f>IFERROR(__xludf.DUMMYFUNCTION("IF(REGEXMATCH(Q1887,""(?i)python""),1,0)"),0.0)</f>
        <v>0</v>
      </c>
      <c r="V1887" s="3">
        <f>IFERROR(__xludf.DUMMYFUNCTION("IF(REGEXMATCH(Q1887,""(?i)java""),1,0)"),0.0)</f>
        <v>0</v>
      </c>
      <c r="W1887" s="3">
        <f>IFERROR(__xludf.DUMMYFUNCTION("IF(REGEXMATCH(Q1887,""(?i)sql""),1,0)"),1.0)</f>
        <v>1</v>
      </c>
      <c r="X1887" s="3">
        <f>IFERROR(__xludf.DUMMYFUNCTION("IF(REGEXMATCH(Q1887,""(?i)web development""),1,0)"),1.0)</f>
        <v>1</v>
      </c>
      <c r="Y1887" s="3">
        <f>IFERROR(__xludf.DUMMYFUNCTION("IF(REGEXMATCH(Q1887,""(?i)data science""),1,0)"),0.0)</f>
        <v>0</v>
      </c>
      <c r="Z1887" s="3" t="s">
        <v>55</v>
      </c>
      <c r="AA1887" s="3" t="s">
        <v>48</v>
      </c>
      <c r="AB1887" s="3" t="s">
        <v>47</v>
      </c>
      <c r="AC1887" s="3" t="s">
        <v>48</v>
      </c>
      <c r="AD1887" s="3">
        <v>0.0</v>
      </c>
      <c r="AE1887" s="3" t="s">
        <v>49</v>
      </c>
      <c r="AF1887" s="3">
        <v>6.15</v>
      </c>
      <c r="AG1887" s="3">
        <v>7.09</v>
      </c>
      <c r="AH1887" s="3">
        <v>8.18</v>
      </c>
      <c r="AI1887" s="3">
        <v>9.28</v>
      </c>
      <c r="AJ1887" s="3">
        <v>7.66</v>
      </c>
      <c r="AK1887" s="3">
        <v>5.73</v>
      </c>
      <c r="AL1887" s="3">
        <v>8.97</v>
      </c>
      <c r="AM1887" s="3">
        <v>6.98</v>
      </c>
    </row>
    <row r="1888">
      <c r="A1888" s="3" t="s">
        <v>3674</v>
      </c>
      <c r="B1888" s="3" t="s">
        <v>212</v>
      </c>
      <c r="C1888" s="4">
        <v>22.0</v>
      </c>
      <c r="D1888" s="3" t="s">
        <v>41</v>
      </c>
      <c r="E1888" s="3" t="s">
        <v>70</v>
      </c>
      <c r="F1888" s="5">
        <v>6.7</v>
      </c>
      <c r="G1888" s="3">
        <v>0.0</v>
      </c>
      <c r="H1888" s="5">
        <v>66.39</v>
      </c>
      <c r="I1888" s="3" t="s">
        <v>10</v>
      </c>
      <c r="J1888" s="3">
        <f>IFERROR(__xludf.DUMMYFUNCTION("COUNTA(SPLIT(I1888,"",""))"),1.0)</f>
        <v>1</v>
      </c>
      <c r="K1888" s="3">
        <f>IFERROR(__xludf.DUMMYFUNCTION("IF(REGEXMATCH(I1888,""(?i)literary society""),1,0)"),1.0)</f>
        <v>1</v>
      </c>
      <c r="L1888" s="3">
        <f>IFERROR(__xludf.DUMMYFUNCTION("IF(REGEXMATCH(I1888,""(?i)robotics""),1,0)"),0.0)</f>
        <v>0</v>
      </c>
      <c r="M1888" s="3">
        <f>IFERROR(__xludf.DUMMYFUNCTION("IF(REGEXMATCH(I1888,""(?i)coding club""),1,0)"),0.0)</f>
        <v>0</v>
      </c>
      <c r="N1888" s="3">
        <f>IFERROR(__xludf.DUMMYFUNCTION("IF(REGEXMATCH(I1888,""(?i)entrepreneurship cell""),1,0)"),0.0)</f>
        <v>0</v>
      </c>
      <c r="O1888" s="3">
        <f>IFERROR(__xludf.DUMMYFUNCTION("IF(REGEXMATCH(I1888,""(?i)cultural club""),1,0)"),0.0)</f>
        <v>0</v>
      </c>
      <c r="P1888" s="3">
        <f>IFERROR(__xludf.DUMMYFUNCTION("IF(REGEXMATCH(I1888,""(?i)sports club""),1,0)"),0.0)</f>
        <v>0</v>
      </c>
      <c r="Q1888" s="3" t="s">
        <v>165</v>
      </c>
      <c r="R1888" s="3">
        <f>IFERROR(__xludf.DUMMYFUNCTION("COUNTA(SPLIT(Q1888,"",""))"),3.0)</f>
        <v>3</v>
      </c>
      <c r="S1888" s="3">
        <f>IFERROR(__xludf.DUMMYFUNCTION("IF(REGEXMATCH(Q1888,""(?i)c\+\+""),1,0)"),1.0)</f>
        <v>1</v>
      </c>
      <c r="T1888" s="3">
        <f>IFERROR(__xludf.DUMMYFUNCTION("IF(REGEXMATCH(Q1888,""(?i)machine learning""),1,0)"),0.0)</f>
        <v>0</v>
      </c>
      <c r="U1888" s="3">
        <f>IFERROR(__xludf.DUMMYFUNCTION("IF(REGEXMATCH(Q1888,""(?i)python""),1,0)"),1.0)</f>
        <v>1</v>
      </c>
      <c r="V1888" s="3">
        <f>IFERROR(__xludf.DUMMYFUNCTION("IF(REGEXMATCH(Q1888,""(?i)java""),1,0)"),0.0)</f>
        <v>0</v>
      </c>
      <c r="W1888" s="3">
        <f>IFERROR(__xludf.DUMMYFUNCTION("IF(REGEXMATCH(Q1888,""(?i)sql""),1,0)"),0.0)</f>
        <v>0</v>
      </c>
      <c r="X1888" s="3">
        <f>IFERROR(__xludf.DUMMYFUNCTION("IF(REGEXMATCH(Q1888,""(?i)web development""),1,0)"),1.0)</f>
        <v>1</v>
      </c>
      <c r="Y1888" s="3">
        <f>IFERROR(__xludf.DUMMYFUNCTION("IF(REGEXMATCH(Q1888,""(?i)data science""),1,0)"),0.0)</f>
        <v>0</v>
      </c>
      <c r="Z1888" s="3" t="s">
        <v>55</v>
      </c>
      <c r="AA1888" s="3" t="s">
        <v>48</v>
      </c>
      <c r="AB1888" s="3" t="s">
        <v>47</v>
      </c>
      <c r="AC1888" s="3" t="s">
        <v>48</v>
      </c>
      <c r="AD1888" s="3">
        <v>0.0</v>
      </c>
      <c r="AE1888" s="3" t="s">
        <v>49</v>
      </c>
      <c r="AF1888" s="3">
        <v>7.18</v>
      </c>
      <c r="AG1888" s="3">
        <v>7.35</v>
      </c>
      <c r="AH1888" s="3">
        <v>6.28</v>
      </c>
      <c r="AI1888" s="3">
        <v>7.63</v>
      </c>
      <c r="AJ1888" s="3">
        <v>7.13</v>
      </c>
      <c r="AK1888" s="3">
        <v>5.42</v>
      </c>
      <c r="AL1888" s="3">
        <v>6.47</v>
      </c>
      <c r="AM1888" s="3">
        <v>6.1</v>
      </c>
    </row>
    <row r="1889">
      <c r="A1889" s="3" t="s">
        <v>3675</v>
      </c>
      <c r="B1889" s="3" t="s">
        <v>259</v>
      </c>
      <c r="C1889" s="4">
        <v>23.0</v>
      </c>
      <c r="D1889" s="3" t="s">
        <v>58</v>
      </c>
      <c r="E1889" s="3" t="s">
        <v>52</v>
      </c>
      <c r="F1889" s="5">
        <v>6.59</v>
      </c>
      <c r="G1889" s="3">
        <v>1.0</v>
      </c>
      <c r="H1889" s="5">
        <v>74.06</v>
      </c>
      <c r="I1889" s="3" t="s">
        <v>253</v>
      </c>
      <c r="J1889" s="3">
        <f>IFERROR(__xludf.DUMMYFUNCTION("COUNTA(SPLIT(I1889,"",""))"),2.0)</f>
        <v>2</v>
      </c>
      <c r="K1889" s="3">
        <f>IFERROR(__xludf.DUMMYFUNCTION("IF(REGEXMATCH(I1889,""(?i)literary society""),1,0)"),1.0)</f>
        <v>1</v>
      </c>
      <c r="L1889" s="3">
        <f>IFERROR(__xludf.DUMMYFUNCTION("IF(REGEXMATCH(I1889,""(?i)robotics""),1,0)"),0.0)</f>
        <v>0</v>
      </c>
      <c r="M1889" s="3">
        <f>IFERROR(__xludf.DUMMYFUNCTION("IF(REGEXMATCH(I1889,""(?i)coding club""),1,0)"),0.0)</f>
        <v>0</v>
      </c>
      <c r="N1889" s="3">
        <f>IFERROR(__xludf.DUMMYFUNCTION("IF(REGEXMATCH(I1889,""(?i)entrepreneurship cell""),1,0)"),0.0)</f>
        <v>0</v>
      </c>
      <c r="O1889" s="3">
        <f>IFERROR(__xludf.DUMMYFUNCTION("IF(REGEXMATCH(I1889,""(?i)cultural club""),1,0)"),0.0)</f>
        <v>0</v>
      </c>
      <c r="P1889" s="3">
        <f>IFERROR(__xludf.DUMMYFUNCTION("IF(REGEXMATCH(I1889,""(?i)sports club""),1,0)"),1.0)</f>
        <v>1</v>
      </c>
      <c r="Q1889" s="3" t="s">
        <v>995</v>
      </c>
      <c r="R1889" s="3">
        <f>IFERROR(__xludf.DUMMYFUNCTION("COUNTA(SPLIT(Q1889,"",""))"),4.0)</f>
        <v>4</v>
      </c>
      <c r="S1889" s="3">
        <f>IFERROR(__xludf.DUMMYFUNCTION("IF(REGEXMATCH(Q1889,""(?i)c\+\+""),1,0)"),0.0)</f>
        <v>0</v>
      </c>
      <c r="T1889" s="3">
        <f>IFERROR(__xludf.DUMMYFUNCTION("IF(REGEXMATCH(Q1889,""(?i)machine learning""),1,0)"),1.0)</f>
        <v>1</v>
      </c>
      <c r="U1889" s="3">
        <f>IFERROR(__xludf.DUMMYFUNCTION("IF(REGEXMATCH(Q1889,""(?i)python""),1,0)"),0.0)</f>
        <v>0</v>
      </c>
      <c r="V1889" s="3">
        <f>IFERROR(__xludf.DUMMYFUNCTION("IF(REGEXMATCH(Q1889,""(?i)java""),1,0)"),1.0)</f>
        <v>1</v>
      </c>
      <c r="W1889" s="3">
        <f>IFERROR(__xludf.DUMMYFUNCTION("IF(REGEXMATCH(Q1889,""(?i)sql""),1,0)"),1.0)</f>
        <v>1</v>
      </c>
      <c r="X1889" s="3">
        <f>IFERROR(__xludf.DUMMYFUNCTION("IF(REGEXMATCH(Q1889,""(?i)web development""),1,0)"),1.0)</f>
        <v>1</v>
      </c>
      <c r="Y1889" s="3">
        <f>IFERROR(__xludf.DUMMYFUNCTION("IF(REGEXMATCH(Q1889,""(?i)data science""),1,0)"),0.0)</f>
        <v>0</v>
      </c>
      <c r="Z1889" s="3" t="s">
        <v>45</v>
      </c>
      <c r="AA1889" s="3" t="s">
        <v>67</v>
      </c>
      <c r="AB1889" s="3" t="s">
        <v>47</v>
      </c>
      <c r="AC1889" s="3" t="s">
        <v>48</v>
      </c>
      <c r="AD1889" s="3">
        <v>0.0</v>
      </c>
      <c r="AE1889" s="3" t="s">
        <v>49</v>
      </c>
      <c r="AF1889" s="3">
        <v>6.95</v>
      </c>
      <c r="AG1889" s="3">
        <v>5.88</v>
      </c>
      <c r="AH1889" s="3">
        <v>7.3</v>
      </c>
      <c r="AI1889" s="3">
        <v>5.28</v>
      </c>
      <c r="AJ1889" s="3">
        <v>7.28</v>
      </c>
      <c r="AK1889" s="3">
        <v>6.72</v>
      </c>
      <c r="AL1889" s="3">
        <v>7.37</v>
      </c>
      <c r="AM1889" s="3">
        <v>5.95</v>
      </c>
    </row>
    <row r="1890">
      <c r="A1890" s="3" t="s">
        <v>3676</v>
      </c>
      <c r="B1890" s="3" t="s">
        <v>100</v>
      </c>
      <c r="C1890" s="4">
        <v>20.0</v>
      </c>
      <c r="D1890" s="3" t="s">
        <v>58</v>
      </c>
      <c r="E1890" s="3" t="s">
        <v>92</v>
      </c>
      <c r="F1890" s="5">
        <v>6.35</v>
      </c>
      <c r="G1890" s="3">
        <v>1.0</v>
      </c>
      <c r="H1890" s="5">
        <v>84.65</v>
      </c>
      <c r="I1890" s="3" t="s">
        <v>15</v>
      </c>
      <c r="J1890" s="3">
        <f>IFERROR(__xludf.DUMMYFUNCTION("COUNTA(SPLIT(I1890,"",""))"),1.0)</f>
        <v>1</v>
      </c>
      <c r="K1890" s="3">
        <f>IFERROR(__xludf.DUMMYFUNCTION("IF(REGEXMATCH(I1890,""(?i)literary society""),1,0)"),0.0)</f>
        <v>0</v>
      </c>
      <c r="L1890" s="3">
        <f>IFERROR(__xludf.DUMMYFUNCTION("IF(REGEXMATCH(I1890,""(?i)robotics""),1,0)"),0.0)</f>
        <v>0</v>
      </c>
      <c r="M1890" s="3">
        <f>IFERROR(__xludf.DUMMYFUNCTION("IF(REGEXMATCH(I1890,""(?i)coding club""),1,0)"),0.0)</f>
        <v>0</v>
      </c>
      <c r="N1890" s="3">
        <f>IFERROR(__xludf.DUMMYFUNCTION("IF(REGEXMATCH(I1890,""(?i)entrepreneurship cell""),1,0)"),0.0)</f>
        <v>0</v>
      </c>
      <c r="O1890" s="3">
        <f>IFERROR(__xludf.DUMMYFUNCTION("IF(REGEXMATCH(I1890,""(?i)cultural club""),1,0)"),0.0)</f>
        <v>0</v>
      </c>
      <c r="P1890" s="3">
        <f>IFERROR(__xludf.DUMMYFUNCTION("IF(REGEXMATCH(I1890,""(?i)sports club""),1,0)"),1.0)</f>
        <v>1</v>
      </c>
      <c r="Q1890" s="3" t="s">
        <v>3027</v>
      </c>
      <c r="R1890" s="3">
        <f>IFERROR(__xludf.DUMMYFUNCTION("COUNTA(SPLIT(Q1890,"",""))"),5.0)</f>
        <v>5</v>
      </c>
      <c r="S1890" s="3">
        <f>IFERROR(__xludf.DUMMYFUNCTION("IF(REGEXMATCH(Q1890,""(?i)c\+\+""),1,0)"),1.0)</f>
        <v>1</v>
      </c>
      <c r="T1890" s="3">
        <f>IFERROR(__xludf.DUMMYFUNCTION("IF(REGEXMATCH(Q1890,""(?i)machine learning""),1,0)"),1.0)</f>
        <v>1</v>
      </c>
      <c r="U1890" s="3">
        <f>IFERROR(__xludf.DUMMYFUNCTION("IF(REGEXMATCH(Q1890,""(?i)python""),1,0)"),0.0)</f>
        <v>0</v>
      </c>
      <c r="V1890" s="3">
        <f>IFERROR(__xludf.DUMMYFUNCTION("IF(REGEXMATCH(Q1890,""(?i)java""),1,0)"),1.0)</f>
        <v>1</v>
      </c>
      <c r="W1890" s="3">
        <f>IFERROR(__xludf.DUMMYFUNCTION("IF(REGEXMATCH(Q1890,""(?i)sql""),1,0)"),0.0)</f>
        <v>0</v>
      </c>
      <c r="X1890" s="3">
        <f>IFERROR(__xludf.DUMMYFUNCTION("IF(REGEXMATCH(Q1890,""(?i)web development""),1,0)"),1.0)</f>
        <v>1</v>
      </c>
      <c r="Y1890" s="3">
        <f>IFERROR(__xludf.DUMMYFUNCTION("IF(REGEXMATCH(Q1890,""(?i)data science""),1,0)"),1.0)</f>
        <v>1</v>
      </c>
      <c r="Z1890" s="3" t="s">
        <v>55</v>
      </c>
      <c r="AA1890" s="3" t="s">
        <v>48</v>
      </c>
      <c r="AB1890" s="3" t="s">
        <v>47</v>
      </c>
      <c r="AC1890" s="3" t="s">
        <v>48</v>
      </c>
      <c r="AD1890" s="3">
        <v>0.0</v>
      </c>
      <c r="AE1890" s="3" t="s">
        <v>49</v>
      </c>
      <c r="AF1890" s="3">
        <v>5.91</v>
      </c>
      <c r="AG1890" s="3">
        <v>7.53</v>
      </c>
      <c r="AH1890" s="3">
        <v>6.88</v>
      </c>
      <c r="AI1890" s="3">
        <v>6.32</v>
      </c>
      <c r="AJ1890" s="3">
        <v>5.62</v>
      </c>
      <c r="AK1890" s="3">
        <v>5.53</v>
      </c>
      <c r="AL1890" s="3">
        <v>6.39</v>
      </c>
      <c r="AM1890" s="3">
        <v>6.61</v>
      </c>
    </row>
    <row r="1891">
      <c r="A1891" s="3" t="s">
        <v>3677</v>
      </c>
      <c r="B1891" s="3" t="s">
        <v>256</v>
      </c>
      <c r="C1891" s="4">
        <v>22.0</v>
      </c>
      <c r="D1891" s="3" t="s">
        <v>58</v>
      </c>
      <c r="E1891" s="3" t="s">
        <v>42</v>
      </c>
      <c r="F1891" s="5">
        <v>6.92</v>
      </c>
      <c r="G1891" s="3">
        <v>3.0</v>
      </c>
      <c r="H1891" s="5">
        <v>83.69</v>
      </c>
      <c r="I1891" s="3" t="s">
        <v>13</v>
      </c>
      <c r="J1891" s="3">
        <f>IFERROR(__xludf.DUMMYFUNCTION("COUNTA(SPLIT(I1891,"",""))"),1.0)</f>
        <v>1</v>
      </c>
      <c r="K1891" s="3">
        <f>IFERROR(__xludf.DUMMYFUNCTION("IF(REGEXMATCH(I1891,""(?i)literary society""),1,0)"),0.0)</f>
        <v>0</v>
      </c>
      <c r="L1891" s="3">
        <f>IFERROR(__xludf.DUMMYFUNCTION("IF(REGEXMATCH(I1891,""(?i)robotics""),1,0)"),0.0)</f>
        <v>0</v>
      </c>
      <c r="M1891" s="3">
        <f>IFERROR(__xludf.DUMMYFUNCTION("IF(REGEXMATCH(I1891,""(?i)coding club""),1,0)"),0.0)</f>
        <v>0</v>
      </c>
      <c r="N1891" s="3">
        <f>IFERROR(__xludf.DUMMYFUNCTION("IF(REGEXMATCH(I1891,""(?i)entrepreneurship cell""),1,0)"),1.0)</f>
        <v>1</v>
      </c>
      <c r="O1891" s="3">
        <f>IFERROR(__xludf.DUMMYFUNCTION("IF(REGEXMATCH(I1891,""(?i)cultural club""),1,0)"),0.0)</f>
        <v>0</v>
      </c>
      <c r="P1891" s="3">
        <f>IFERROR(__xludf.DUMMYFUNCTION("IF(REGEXMATCH(I1891,""(?i)sports club""),1,0)"),0.0)</f>
        <v>0</v>
      </c>
      <c r="Q1891" s="3" t="s">
        <v>433</v>
      </c>
      <c r="R1891" s="3">
        <f>IFERROR(__xludf.DUMMYFUNCTION("COUNTA(SPLIT(Q1891,"",""))"),2.0)</f>
        <v>2</v>
      </c>
      <c r="S1891" s="3">
        <f>IFERROR(__xludf.DUMMYFUNCTION("IF(REGEXMATCH(Q1891,""(?i)c\+\+""),1,0)"),0.0)</f>
        <v>0</v>
      </c>
      <c r="T1891" s="3">
        <f>IFERROR(__xludf.DUMMYFUNCTION("IF(REGEXMATCH(Q1891,""(?i)machine learning""),1,0)"),0.0)</f>
        <v>0</v>
      </c>
      <c r="U1891" s="3">
        <f>IFERROR(__xludf.DUMMYFUNCTION("IF(REGEXMATCH(Q1891,""(?i)python""),1,0)"),0.0)</f>
        <v>0</v>
      </c>
      <c r="V1891" s="3">
        <f>IFERROR(__xludf.DUMMYFUNCTION("IF(REGEXMATCH(Q1891,""(?i)java""),1,0)"),0.0)</f>
        <v>0</v>
      </c>
      <c r="W1891" s="3">
        <f>IFERROR(__xludf.DUMMYFUNCTION("IF(REGEXMATCH(Q1891,""(?i)sql""),1,0)"),1.0)</f>
        <v>1</v>
      </c>
      <c r="X1891" s="3">
        <f>IFERROR(__xludf.DUMMYFUNCTION("IF(REGEXMATCH(Q1891,""(?i)web development""),1,0)"),0.0)</f>
        <v>0</v>
      </c>
      <c r="Y1891" s="3">
        <f>IFERROR(__xludf.DUMMYFUNCTION("IF(REGEXMATCH(Q1891,""(?i)data science""),1,0)"),1.0)</f>
        <v>1</v>
      </c>
      <c r="Z1891" s="3" t="s">
        <v>55</v>
      </c>
      <c r="AA1891" s="3" t="s">
        <v>48</v>
      </c>
      <c r="AB1891" s="3" t="s">
        <v>66</v>
      </c>
      <c r="AC1891" s="3" t="s">
        <v>67</v>
      </c>
      <c r="AD1891" s="3">
        <v>14.92</v>
      </c>
      <c r="AE1891" s="3" t="s">
        <v>106</v>
      </c>
      <c r="AF1891" s="3">
        <v>6.82</v>
      </c>
      <c r="AG1891" s="3">
        <v>5.9</v>
      </c>
      <c r="AH1891" s="3">
        <v>5.52</v>
      </c>
      <c r="AI1891" s="3">
        <v>6.91</v>
      </c>
      <c r="AJ1891" s="3">
        <v>6.66</v>
      </c>
      <c r="AK1891" s="3">
        <v>7.0</v>
      </c>
      <c r="AL1891" s="3">
        <v>7.09</v>
      </c>
      <c r="AM1891" s="3">
        <v>9.49</v>
      </c>
    </row>
    <row r="1892">
      <c r="A1892" s="3" t="s">
        <v>3678</v>
      </c>
      <c r="B1892" s="3" t="s">
        <v>470</v>
      </c>
      <c r="C1892" s="4">
        <v>22.0</v>
      </c>
      <c r="D1892" s="3" t="s">
        <v>41</v>
      </c>
      <c r="E1892" s="3" t="s">
        <v>42</v>
      </c>
      <c r="F1892" s="5">
        <v>6.56</v>
      </c>
      <c r="G1892" s="3">
        <v>0.0</v>
      </c>
      <c r="H1892" s="5">
        <v>60.84</v>
      </c>
      <c r="I1892" s="3" t="s">
        <v>1387</v>
      </c>
      <c r="J1892" s="3">
        <f>IFERROR(__xludf.DUMMYFUNCTION("COUNTA(SPLIT(I1892,"",""))"),3.0)</f>
        <v>3</v>
      </c>
      <c r="K1892" s="3">
        <f>IFERROR(__xludf.DUMMYFUNCTION("IF(REGEXMATCH(I1892,""(?i)literary society""),1,0)"),0.0)</f>
        <v>0</v>
      </c>
      <c r="L1892" s="3">
        <f>IFERROR(__xludf.DUMMYFUNCTION("IF(REGEXMATCH(I1892,""(?i)robotics""),1,0)"),0.0)</f>
        <v>0</v>
      </c>
      <c r="M1892" s="3">
        <f>IFERROR(__xludf.DUMMYFUNCTION("IF(REGEXMATCH(I1892,""(?i)coding club""),1,0)"),0.0)</f>
        <v>0</v>
      </c>
      <c r="N1892" s="3">
        <f>IFERROR(__xludf.DUMMYFUNCTION("IF(REGEXMATCH(I1892,""(?i)entrepreneurship cell""),1,0)"),1.0)</f>
        <v>1</v>
      </c>
      <c r="O1892" s="3">
        <f>IFERROR(__xludf.DUMMYFUNCTION("IF(REGEXMATCH(I1892,""(?i)cultural club""),1,0)"),1.0)</f>
        <v>1</v>
      </c>
      <c r="P1892" s="3">
        <f>IFERROR(__xludf.DUMMYFUNCTION("IF(REGEXMATCH(I1892,""(?i)sports club""),1,0)"),1.0)</f>
        <v>1</v>
      </c>
      <c r="Q1892" s="3" t="s">
        <v>1813</v>
      </c>
      <c r="R1892" s="3">
        <f>IFERROR(__xludf.DUMMYFUNCTION("COUNTA(SPLIT(Q1892,"",""))"),5.0)</f>
        <v>5</v>
      </c>
      <c r="S1892" s="3">
        <f>IFERROR(__xludf.DUMMYFUNCTION("IF(REGEXMATCH(Q1892,""(?i)c\+\+""),1,0)"),0.0)</f>
        <v>0</v>
      </c>
      <c r="T1892" s="3">
        <f>IFERROR(__xludf.DUMMYFUNCTION("IF(REGEXMATCH(Q1892,""(?i)machine learning""),1,0)"),0.0)</f>
        <v>0</v>
      </c>
      <c r="U1892" s="3">
        <f>IFERROR(__xludf.DUMMYFUNCTION("IF(REGEXMATCH(Q1892,""(?i)python""),1,0)"),1.0)</f>
        <v>1</v>
      </c>
      <c r="V1892" s="3">
        <f>IFERROR(__xludf.DUMMYFUNCTION("IF(REGEXMATCH(Q1892,""(?i)java""),1,0)"),1.0)</f>
        <v>1</v>
      </c>
      <c r="W1892" s="3">
        <f>IFERROR(__xludf.DUMMYFUNCTION("IF(REGEXMATCH(Q1892,""(?i)sql""),1,0)"),1.0)</f>
        <v>1</v>
      </c>
      <c r="X1892" s="3">
        <f>IFERROR(__xludf.DUMMYFUNCTION("IF(REGEXMATCH(Q1892,""(?i)web development""),1,0)"),1.0)</f>
        <v>1</v>
      </c>
      <c r="Y1892" s="3">
        <f>IFERROR(__xludf.DUMMYFUNCTION("IF(REGEXMATCH(Q1892,""(?i)data science""),1,0)"),1.0)</f>
        <v>1</v>
      </c>
      <c r="Z1892" s="3" t="s">
        <v>45</v>
      </c>
      <c r="AA1892" s="3" t="s">
        <v>61</v>
      </c>
      <c r="AB1892" s="3" t="s">
        <v>47</v>
      </c>
      <c r="AC1892" s="3" t="s">
        <v>48</v>
      </c>
      <c r="AD1892" s="3">
        <v>0.0</v>
      </c>
      <c r="AE1892" s="3" t="s">
        <v>49</v>
      </c>
      <c r="AF1892" s="3">
        <v>5.56</v>
      </c>
      <c r="AG1892" s="3">
        <v>7.26</v>
      </c>
      <c r="AH1892" s="3">
        <v>7.5</v>
      </c>
      <c r="AI1892" s="3">
        <v>6.74</v>
      </c>
      <c r="AJ1892" s="3">
        <v>5.24</v>
      </c>
      <c r="AK1892" s="3">
        <v>7.02</v>
      </c>
      <c r="AL1892" s="3">
        <v>5.71</v>
      </c>
      <c r="AM1892" s="3">
        <v>7.43</v>
      </c>
    </row>
    <row r="1893">
      <c r="A1893" s="3" t="s">
        <v>3679</v>
      </c>
      <c r="B1893" s="3" t="s">
        <v>3680</v>
      </c>
      <c r="C1893" s="4">
        <v>20.0</v>
      </c>
      <c r="D1893" s="3" t="s">
        <v>58</v>
      </c>
      <c r="E1893" s="3" t="s">
        <v>59</v>
      </c>
      <c r="F1893" s="5">
        <v>7.07</v>
      </c>
      <c r="G1893" s="3">
        <v>0.0</v>
      </c>
      <c r="H1893" s="5">
        <v>71.08</v>
      </c>
      <c r="I1893" s="3" t="s">
        <v>886</v>
      </c>
      <c r="J1893" s="3">
        <f>IFERROR(__xludf.DUMMYFUNCTION("COUNTA(SPLIT(I1893,"",""))"),3.0)</f>
        <v>3</v>
      </c>
      <c r="K1893" s="3">
        <f>IFERROR(__xludf.DUMMYFUNCTION("IF(REGEXMATCH(I1893,""(?i)literary society""),1,0)"),1.0)</f>
        <v>1</v>
      </c>
      <c r="L1893" s="3">
        <f>IFERROR(__xludf.DUMMYFUNCTION("IF(REGEXMATCH(I1893,""(?i)robotics""),1,0)"),1.0)</f>
        <v>1</v>
      </c>
      <c r="M1893" s="3">
        <f>IFERROR(__xludf.DUMMYFUNCTION("IF(REGEXMATCH(I1893,""(?i)coding club""),1,0)"),0.0)</f>
        <v>0</v>
      </c>
      <c r="N1893" s="3">
        <f>IFERROR(__xludf.DUMMYFUNCTION("IF(REGEXMATCH(I1893,""(?i)entrepreneurship cell""),1,0)"),1.0)</f>
        <v>1</v>
      </c>
      <c r="O1893" s="3">
        <f>IFERROR(__xludf.DUMMYFUNCTION("IF(REGEXMATCH(I1893,""(?i)cultural club""),1,0)"),0.0)</f>
        <v>0</v>
      </c>
      <c r="P1893" s="3">
        <f>IFERROR(__xludf.DUMMYFUNCTION("IF(REGEXMATCH(I1893,""(?i)sports club""),1,0)"),0.0)</f>
        <v>0</v>
      </c>
      <c r="Q1893" s="3" t="s">
        <v>3681</v>
      </c>
      <c r="R1893" s="3">
        <f>IFERROR(__xludf.DUMMYFUNCTION("COUNTA(SPLIT(Q1893,"",""))"),3.0)</f>
        <v>3</v>
      </c>
      <c r="S1893" s="3">
        <f>IFERROR(__xludf.DUMMYFUNCTION("IF(REGEXMATCH(Q1893,""(?i)c\+\+""),1,0)"),1.0)</f>
        <v>1</v>
      </c>
      <c r="T1893" s="3">
        <f>IFERROR(__xludf.DUMMYFUNCTION("IF(REGEXMATCH(Q1893,""(?i)machine learning""),1,0)"),0.0)</f>
        <v>0</v>
      </c>
      <c r="U1893" s="3">
        <f>IFERROR(__xludf.DUMMYFUNCTION("IF(REGEXMATCH(Q1893,""(?i)python""),1,0)"),1.0)</f>
        <v>1</v>
      </c>
      <c r="V1893" s="3">
        <f>IFERROR(__xludf.DUMMYFUNCTION("IF(REGEXMATCH(Q1893,""(?i)java""),1,0)"),0.0)</f>
        <v>0</v>
      </c>
      <c r="W1893" s="3">
        <f>IFERROR(__xludf.DUMMYFUNCTION("IF(REGEXMATCH(Q1893,""(?i)sql""),1,0)"),0.0)</f>
        <v>0</v>
      </c>
      <c r="X1893" s="3">
        <f>IFERROR(__xludf.DUMMYFUNCTION("IF(REGEXMATCH(Q1893,""(?i)web development""),1,0)"),1.0)</f>
        <v>1</v>
      </c>
      <c r="Y1893" s="3">
        <f>IFERROR(__xludf.DUMMYFUNCTION("IF(REGEXMATCH(Q1893,""(?i)data science""),1,0)"),0.0)</f>
        <v>0</v>
      </c>
      <c r="Z1893" s="3" t="s">
        <v>45</v>
      </c>
      <c r="AA1893" s="3" t="s">
        <v>72</v>
      </c>
      <c r="AB1893" s="3" t="s">
        <v>47</v>
      </c>
      <c r="AC1893" s="3" t="s">
        <v>48</v>
      </c>
      <c r="AD1893" s="3">
        <v>0.0</v>
      </c>
      <c r="AE1893" s="3" t="s">
        <v>49</v>
      </c>
      <c r="AF1893" s="3">
        <v>5.56</v>
      </c>
      <c r="AG1893" s="3">
        <v>8.33</v>
      </c>
      <c r="AH1893" s="3">
        <v>7.4</v>
      </c>
      <c r="AI1893" s="3">
        <v>6.92</v>
      </c>
      <c r="AJ1893" s="3">
        <v>6.67</v>
      </c>
      <c r="AK1893" s="3">
        <v>6.45</v>
      </c>
      <c r="AL1893" s="3">
        <v>8.26</v>
      </c>
      <c r="AM1893" s="3">
        <v>6.97</v>
      </c>
    </row>
    <row r="1894">
      <c r="A1894" s="3" t="s">
        <v>3682</v>
      </c>
      <c r="B1894" s="3" t="s">
        <v>259</v>
      </c>
      <c r="C1894" s="4">
        <v>22.0</v>
      </c>
      <c r="D1894" s="3" t="s">
        <v>58</v>
      </c>
      <c r="E1894" s="3" t="s">
        <v>42</v>
      </c>
      <c r="F1894" s="5">
        <v>7.06</v>
      </c>
      <c r="G1894" s="3">
        <v>0.0</v>
      </c>
      <c r="H1894" s="5">
        <v>96.63</v>
      </c>
      <c r="I1894" s="3" t="s">
        <v>615</v>
      </c>
      <c r="J1894" s="3">
        <f>IFERROR(__xludf.DUMMYFUNCTION("COUNTA(SPLIT(I1894,"",""))"),2.0)</f>
        <v>2</v>
      </c>
      <c r="K1894" s="3">
        <f>IFERROR(__xludf.DUMMYFUNCTION("IF(REGEXMATCH(I1894,""(?i)literary society""),1,0)"),0.0)</f>
        <v>0</v>
      </c>
      <c r="L1894" s="3">
        <f>IFERROR(__xludf.DUMMYFUNCTION("IF(REGEXMATCH(I1894,""(?i)robotics""),1,0)"),1.0)</f>
        <v>1</v>
      </c>
      <c r="M1894" s="3">
        <f>IFERROR(__xludf.DUMMYFUNCTION("IF(REGEXMATCH(I1894,""(?i)coding club""),1,0)"),0.0)</f>
        <v>0</v>
      </c>
      <c r="N1894" s="3">
        <f>IFERROR(__xludf.DUMMYFUNCTION("IF(REGEXMATCH(I1894,""(?i)entrepreneurship cell""),1,0)"),1.0)</f>
        <v>1</v>
      </c>
      <c r="O1894" s="3">
        <f>IFERROR(__xludf.DUMMYFUNCTION("IF(REGEXMATCH(I1894,""(?i)cultural club""),1,0)"),0.0)</f>
        <v>0</v>
      </c>
      <c r="P1894" s="3">
        <f>IFERROR(__xludf.DUMMYFUNCTION("IF(REGEXMATCH(I1894,""(?i)sports club""),1,0)"),0.0)</f>
        <v>0</v>
      </c>
      <c r="Q1894" s="3" t="s">
        <v>2028</v>
      </c>
      <c r="R1894" s="3">
        <f>IFERROR(__xludf.DUMMYFUNCTION("COUNTA(SPLIT(Q1894,"",""))"),4.0)</f>
        <v>4</v>
      </c>
      <c r="S1894" s="3">
        <f>IFERROR(__xludf.DUMMYFUNCTION("IF(REGEXMATCH(Q1894,""(?i)c\+\+""),1,0)"),1.0)</f>
        <v>1</v>
      </c>
      <c r="T1894" s="3">
        <f>IFERROR(__xludf.DUMMYFUNCTION("IF(REGEXMATCH(Q1894,""(?i)machine learning""),1,0)"),0.0)</f>
        <v>0</v>
      </c>
      <c r="U1894" s="3">
        <f>IFERROR(__xludf.DUMMYFUNCTION("IF(REGEXMATCH(Q1894,""(?i)python""),1,0)"),1.0)</f>
        <v>1</v>
      </c>
      <c r="V1894" s="3">
        <f>IFERROR(__xludf.DUMMYFUNCTION("IF(REGEXMATCH(Q1894,""(?i)java""),1,0)"),1.0)</f>
        <v>1</v>
      </c>
      <c r="W1894" s="3">
        <f>IFERROR(__xludf.DUMMYFUNCTION("IF(REGEXMATCH(Q1894,""(?i)sql""),1,0)"),0.0)</f>
        <v>0</v>
      </c>
      <c r="X1894" s="3">
        <f>IFERROR(__xludf.DUMMYFUNCTION("IF(REGEXMATCH(Q1894,""(?i)web development""),1,0)"),1.0)</f>
        <v>1</v>
      </c>
      <c r="Y1894" s="3">
        <f>IFERROR(__xludf.DUMMYFUNCTION("IF(REGEXMATCH(Q1894,""(?i)data science""),1,0)"),0.0)</f>
        <v>0</v>
      </c>
      <c r="Z1894" s="3" t="s">
        <v>45</v>
      </c>
      <c r="AA1894" s="3" t="s">
        <v>72</v>
      </c>
      <c r="AB1894" s="3" t="s">
        <v>47</v>
      </c>
      <c r="AC1894" s="3" t="s">
        <v>48</v>
      </c>
      <c r="AD1894" s="3">
        <v>0.0</v>
      </c>
      <c r="AE1894" s="3" t="s">
        <v>49</v>
      </c>
      <c r="AF1894" s="3">
        <v>7.44</v>
      </c>
      <c r="AG1894" s="3">
        <v>8.04</v>
      </c>
      <c r="AH1894" s="3">
        <v>7.17</v>
      </c>
      <c r="AI1894" s="3">
        <v>6.7</v>
      </c>
      <c r="AJ1894" s="3">
        <v>7.19</v>
      </c>
      <c r="AK1894" s="3">
        <v>6.16</v>
      </c>
      <c r="AL1894" s="3">
        <v>6.62</v>
      </c>
      <c r="AM1894" s="3">
        <v>7.18</v>
      </c>
    </row>
    <row r="1895">
      <c r="A1895" s="3" t="s">
        <v>3683</v>
      </c>
      <c r="B1895" s="3" t="s">
        <v>3684</v>
      </c>
      <c r="C1895" s="4">
        <v>22.0</v>
      </c>
      <c r="D1895" s="3" t="s">
        <v>58</v>
      </c>
      <c r="E1895" s="3" t="s">
        <v>82</v>
      </c>
      <c r="F1895" s="5">
        <v>6.93</v>
      </c>
      <c r="G1895" s="3">
        <v>1.0</v>
      </c>
      <c r="H1895" s="5">
        <v>68.26</v>
      </c>
      <c r="I1895" s="3" t="s">
        <v>1345</v>
      </c>
      <c r="J1895" s="3">
        <f>IFERROR(__xludf.DUMMYFUNCTION("COUNTA(SPLIT(I1895,"",""))"),3.0)</f>
        <v>3</v>
      </c>
      <c r="K1895" s="3">
        <f>IFERROR(__xludf.DUMMYFUNCTION("IF(REGEXMATCH(I1895,""(?i)literary society""),1,0)"),1.0)</f>
        <v>1</v>
      </c>
      <c r="L1895" s="3">
        <f>IFERROR(__xludf.DUMMYFUNCTION("IF(REGEXMATCH(I1895,""(?i)robotics""),1,0)"),0.0)</f>
        <v>0</v>
      </c>
      <c r="M1895" s="3">
        <f>IFERROR(__xludf.DUMMYFUNCTION("IF(REGEXMATCH(I1895,""(?i)coding club""),1,0)"),0.0)</f>
        <v>0</v>
      </c>
      <c r="N1895" s="3">
        <f>IFERROR(__xludf.DUMMYFUNCTION("IF(REGEXMATCH(I1895,""(?i)entrepreneurship cell""),1,0)"),1.0)</f>
        <v>1</v>
      </c>
      <c r="O1895" s="3">
        <f>IFERROR(__xludf.DUMMYFUNCTION("IF(REGEXMATCH(I1895,""(?i)cultural club""),1,0)"),1.0)</f>
        <v>1</v>
      </c>
      <c r="P1895" s="3">
        <f>IFERROR(__xludf.DUMMYFUNCTION("IF(REGEXMATCH(I1895,""(?i)sports club""),1,0)"),0.0)</f>
        <v>0</v>
      </c>
      <c r="Q1895" s="3" t="s">
        <v>655</v>
      </c>
      <c r="R1895" s="3">
        <f>IFERROR(__xludf.DUMMYFUNCTION("COUNTA(SPLIT(Q1895,"",""))"),3.0)</f>
        <v>3</v>
      </c>
      <c r="S1895" s="3">
        <f>IFERROR(__xludf.DUMMYFUNCTION("IF(REGEXMATCH(Q1895,""(?i)c\+\+""),1,0)"),1.0)</f>
        <v>1</v>
      </c>
      <c r="T1895" s="3">
        <f>IFERROR(__xludf.DUMMYFUNCTION("IF(REGEXMATCH(Q1895,""(?i)machine learning""),1,0)"),0.0)</f>
        <v>0</v>
      </c>
      <c r="U1895" s="3">
        <f>IFERROR(__xludf.DUMMYFUNCTION("IF(REGEXMATCH(Q1895,""(?i)python""),1,0)"),0.0)</f>
        <v>0</v>
      </c>
      <c r="V1895" s="3">
        <f>IFERROR(__xludf.DUMMYFUNCTION("IF(REGEXMATCH(Q1895,""(?i)java""),1,0)"),1.0)</f>
        <v>1</v>
      </c>
      <c r="W1895" s="3">
        <f>IFERROR(__xludf.DUMMYFUNCTION("IF(REGEXMATCH(Q1895,""(?i)sql""),1,0)"),0.0)</f>
        <v>0</v>
      </c>
      <c r="X1895" s="3">
        <f>IFERROR(__xludf.DUMMYFUNCTION("IF(REGEXMATCH(Q1895,""(?i)web development""),1,0)"),1.0)</f>
        <v>1</v>
      </c>
      <c r="Y1895" s="3">
        <f>IFERROR(__xludf.DUMMYFUNCTION("IF(REGEXMATCH(Q1895,""(?i)data science""),1,0)"),0.0)</f>
        <v>0</v>
      </c>
      <c r="Z1895" s="3" t="s">
        <v>55</v>
      </c>
      <c r="AA1895" s="3" t="s">
        <v>48</v>
      </c>
      <c r="AB1895" s="3" t="s">
        <v>66</v>
      </c>
      <c r="AC1895" s="3" t="s">
        <v>85</v>
      </c>
      <c r="AD1895" s="3">
        <v>19.49</v>
      </c>
      <c r="AE1895" s="3" t="s">
        <v>72</v>
      </c>
      <c r="AF1895" s="3">
        <v>8.1</v>
      </c>
      <c r="AG1895" s="3">
        <v>6.62</v>
      </c>
      <c r="AH1895" s="3">
        <v>8.26</v>
      </c>
      <c r="AI1895" s="3">
        <v>6.47</v>
      </c>
      <c r="AJ1895" s="3">
        <v>5.97</v>
      </c>
      <c r="AK1895" s="3">
        <v>6.54</v>
      </c>
      <c r="AL1895" s="3">
        <v>6.9</v>
      </c>
      <c r="AM1895" s="3">
        <v>6.61</v>
      </c>
    </row>
    <row r="1896">
      <c r="A1896" s="3" t="s">
        <v>3685</v>
      </c>
      <c r="B1896" s="3" t="s">
        <v>256</v>
      </c>
      <c r="C1896" s="4">
        <v>21.0</v>
      </c>
      <c r="D1896" s="3" t="s">
        <v>58</v>
      </c>
      <c r="E1896" s="3" t="s">
        <v>52</v>
      </c>
      <c r="F1896" s="5">
        <v>7.3</v>
      </c>
      <c r="G1896" s="3">
        <v>2.0</v>
      </c>
      <c r="H1896" s="5">
        <v>95.12</v>
      </c>
      <c r="I1896" s="3" t="s">
        <v>13</v>
      </c>
      <c r="J1896" s="3">
        <f>IFERROR(__xludf.DUMMYFUNCTION("COUNTA(SPLIT(I1896,"",""))"),1.0)</f>
        <v>1</v>
      </c>
      <c r="K1896" s="3">
        <f>IFERROR(__xludf.DUMMYFUNCTION("IF(REGEXMATCH(I1896,""(?i)literary society""),1,0)"),0.0)</f>
        <v>0</v>
      </c>
      <c r="L1896" s="3">
        <f>IFERROR(__xludf.DUMMYFUNCTION("IF(REGEXMATCH(I1896,""(?i)robotics""),1,0)"),0.0)</f>
        <v>0</v>
      </c>
      <c r="M1896" s="3">
        <f>IFERROR(__xludf.DUMMYFUNCTION("IF(REGEXMATCH(I1896,""(?i)coding club""),1,0)"),0.0)</f>
        <v>0</v>
      </c>
      <c r="N1896" s="3">
        <f>IFERROR(__xludf.DUMMYFUNCTION("IF(REGEXMATCH(I1896,""(?i)entrepreneurship cell""),1,0)"),1.0)</f>
        <v>1</v>
      </c>
      <c r="O1896" s="3">
        <f>IFERROR(__xludf.DUMMYFUNCTION("IF(REGEXMATCH(I1896,""(?i)cultural club""),1,0)"),0.0)</f>
        <v>0</v>
      </c>
      <c r="P1896" s="3">
        <f>IFERROR(__xludf.DUMMYFUNCTION("IF(REGEXMATCH(I1896,""(?i)sports club""),1,0)"),0.0)</f>
        <v>0</v>
      </c>
      <c r="Q1896" s="3" t="s">
        <v>1986</v>
      </c>
      <c r="R1896" s="3">
        <f>IFERROR(__xludf.DUMMYFUNCTION("COUNTA(SPLIT(Q1896,"",""))"),5.0)</f>
        <v>5</v>
      </c>
      <c r="S1896" s="3">
        <f>IFERROR(__xludf.DUMMYFUNCTION("IF(REGEXMATCH(Q1896,""(?i)c\+\+""),1,0)"),1.0)</f>
        <v>1</v>
      </c>
      <c r="T1896" s="3">
        <f>IFERROR(__xludf.DUMMYFUNCTION("IF(REGEXMATCH(Q1896,""(?i)machine learning""),1,0)"),0.0)</f>
        <v>0</v>
      </c>
      <c r="U1896" s="3">
        <f>IFERROR(__xludf.DUMMYFUNCTION("IF(REGEXMATCH(Q1896,""(?i)python""),1,0)"),1.0)</f>
        <v>1</v>
      </c>
      <c r="V1896" s="3">
        <f>IFERROR(__xludf.DUMMYFUNCTION("IF(REGEXMATCH(Q1896,""(?i)java""),1,0)"),1.0)</f>
        <v>1</v>
      </c>
      <c r="W1896" s="3">
        <f>IFERROR(__xludf.DUMMYFUNCTION("IF(REGEXMATCH(Q1896,""(?i)sql""),1,0)"),1.0)</f>
        <v>1</v>
      </c>
      <c r="X1896" s="3">
        <f>IFERROR(__xludf.DUMMYFUNCTION("IF(REGEXMATCH(Q1896,""(?i)web development""),1,0)"),0.0)</f>
        <v>0</v>
      </c>
      <c r="Y1896" s="3">
        <f>IFERROR(__xludf.DUMMYFUNCTION("IF(REGEXMATCH(Q1896,""(?i)data science""),1,0)"),1.0)</f>
        <v>1</v>
      </c>
      <c r="Z1896" s="3" t="s">
        <v>55</v>
      </c>
      <c r="AA1896" s="3" t="s">
        <v>48</v>
      </c>
      <c r="AB1896" s="3" t="s">
        <v>66</v>
      </c>
      <c r="AC1896" s="3" t="s">
        <v>61</v>
      </c>
      <c r="AD1896" s="3">
        <v>7.58</v>
      </c>
      <c r="AE1896" s="3" t="s">
        <v>75</v>
      </c>
      <c r="AF1896" s="3">
        <v>7.94</v>
      </c>
      <c r="AG1896" s="3">
        <v>8.24</v>
      </c>
      <c r="AH1896" s="3">
        <v>7.33</v>
      </c>
      <c r="AI1896" s="3">
        <v>7.14</v>
      </c>
      <c r="AJ1896" s="3">
        <v>6.03</v>
      </c>
      <c r="AK1896" s="3">
        <v>8.99</v>
      </c>
      <c r="AL1896" s="3">
        <v>5.58</v>
      </c>
      <c r="AM1896" s="3">
        <v>7.12</v>
      </c>
    </row>
    <row r="1897">
      <c r="A1897" s="3" t="s">
        <v>3686</v>
      </c>
      <c r="B1897" s="3" t="s">
        <v>3687</v>
      </c>
      <c r="C1897" s="4">
        <v>20.0</v>
      </c>
      <c r="D1897" s="3" t="s">
        <v>41</v>
      </c>
      <c r="E1897" s="3" t="s">
        <v>70</v>
      </c>
      <c r="F1897" s="5">
        <v>7.09</v>
      </c>
      <c r="G1897" s="3">
        <v>0.0</v>
      </c>
      <c r="H1897" s="5">
        <v>97.12</v>
      </c>
      <c r="I1897" s="3" t="s">
        <v>11</v>
      </c>
      <c r="J1897" s="3">
        <f>IFERROR(__xludf.DUMMYFUNCTION("COUNTA(SPLIT(I1897,"",""))"),1.0)</f>
        <v>1</v>
      </c>
      <c r="K1897" s="3">
        <f>IFERROR(__xludf.DUMMYFUNCTION("IF(REGEXMATCH(I1897,""(?i)literary society""),1,0)"),0.0)</f>
        <v>0</v>
      </c>
      <c r="L1897" s="3">
        <f>IFERROR(__xludf.DUMMYFUNCTION("IF(REGEXMATCH(I1897,""(?i)robotics""),1,0)"),1.0)</f>
        <v>1</v>
      </c>
      <c r="M1897" s="3">
        <f>IFERROR(__xludf.DUMMYFUNCTION("IF(REGEXMATCH(I1897,""(?i)coding club""),1,0)"),0.0)</f>
        <v>0</v>
      </c>
      <c r="N1897" s="3">
        <f>IFERROR(__xludf.DUMMYFUNCTION("IF(REGEXMATCH(I1897,""(?i)entrepreneurship cell""),1,0)"),0.0)</f>
        <v>0</v>
      </c>
      <c r="O1897" s="3">
        <f>IFERROR(__xludf.DUMMYFUNCTION("IF(REGEXMATCH(I1897,""(?i)cultural club""),1,0)"),0.0)</f>
        <v>0</v>
      </c>
      <c r="P1897" s="3">
        <f>IFERROR(__xludf.DUMMYFUNCTION("IF(REGEXMATCH(I1897,""(?i)sports club""),1,0)"),0.0)</f>
        <v>0</v>
      </c>
      <c r="Q1897" s="3" t="s">
        <v>71</v>
      </c>
      <c r="R1897" s="3">
        <f>IFERROR(__xludf.DUMMYFUNCTION("COUNTA(SPLIT(Q1897,"",""))"),4.0)</f>
        <v>4</v>
      </c>
      <c r="S1897" s="3">
        <f>IFERROR(__xludf.DUMMYFUNCTION("IF(REGEXMATCH(Q1897,""(?i)c\+\+""),1,0)"),1.0)</f>
        <v>1</v>
      </c>
      <c r="T1897" s="3">
        <f>IFERROR(__xludf.DUMMYFUNCTION("IF(REGEXMATCH(Q1897,""(?i)machine learning""),1,0)"),0.0)</f>
        <v>0</v>
      </c>
      <c r="U1897" s="3">
        <f>IFERROR(__xludf.DUMMYFUNCTION("IF(REGEXMATCH(Q1897,""(?i)python""),1,0)"),1.0)</f>
        <v>1</v>
      </c>
      <c r="V1897" s="3">
        <f>IFERROR(__xludf.DUMMYFUNCTION("IF(REGEXMATCH(Q1897,""(?i)java""),1,0)"),1.0)</f>
        <v>1</v>
      </c>
      <c r="W1897" s="3">
        <f>IFERROR(__xludf.DUMMYFUNCTION("IF(REGEXMATCH(Q1897,""(?i)sql""),1,0)"),1.0)</f>
        <v>1</v>
      </c>
      <c r="X1897" s="3">
        <f>IFERROR(__xludf.DUMMYFUNCTION("IF(REGEXMATCH(Q1897,""(?i)web development""),1,0)"),0.0)</f>
        <v>0</v>
      </c>
      <c r="Y1897" s="3">
        <f>IFERROR(__xludf.DUMMYFUNCTION("IF(REGEXMATCH(Q1897,""(?i)data science""),1,0)"),0.0)</f>
        <v>0</v>
      </c>
      <c r="Z1897" s="3" t="s">
        <v>45</v>
      </c>
      <c r="AA1897" s="3" t="s">
        <v>72</v>
      </c>
      <c r="AB1897" s="3" t="s">
        <v>47</v>
      </c>
      <c r="AC1897" s="3" t="s">
        <v>48</v>
      </c>
      <c r="AD1897" s="3">
        <v>0.0</v>
      </c>
      <c r="AE1897" s="3" t="s">
        <v>49</v>
      </c>
      <c r="AF1897" s="3">
        <v>6.86</v>
      </c>
      <c r="AG1897" s="3">
        <v>6.24</v>
      </c>
      <c r="AH1897" s="3">
        <v>7.64</v>
      </c>
      <c r="AI1897" s="3">
        <v>7.15</v>
      </c>
      <c r="AJ1897" s="3">
        <v>5.91</v>
      </c>
      <c r="AK1897" s="3">
        <v>6.18</v>
      </c>
      <c r="AL1897" s="3">
        <v>8.19</v>
      </c>
      <c r="AM1897" s="3">
        <v>8.54</v>
      </c>
    </row>
    <row r="1898">
      <c r="A1898" s="3" t="s">
        <v>3688</v>
      </c>
      <c r="B1898" s="3" t="s">
        <v>3689</v>
      </c>
      <c r="C1898" s="4">
        <v>18.0</v>
      </c>
      <c r="D1898" s="3" t="s">
        <v>58</v>
      </c>
      <c r="E1898" s="3" t="s">
        <v>82</v>
      </c>
      <c r="F1898" s="5">
        <v>6.82</v>
      </c>
      <c r="G1898" s="3">
        <v>3.0</v>
      </c>
      <c r="H1898" s="5">
        <v>90.35</v>
      </c>
      <c r="I1898" s="3" t="s">
        <v>667</v>
      </c>
      <c r="J1898" s="3">
        <f>IFERROR(__xludf.DUMMYFUNCTION("COUNTA(SPLIT(I1898,"",""))"),2.0)</f>
        <v>2</v>
      </c>
      <c r="K1898" s="3">
        <f>IFERROR(__xludf.DUMMYFUNCTION("IF(REGEXMATCH(I1898,""(?i)literary society""),1,0)"),0.0)</f>
        <v>0</v>
      </c>
      <c r="L1898" s="3">
        <f>IFERROR(__xludf.DUMMYFUNCTION("IF(REGEXMATCH(I1898,""(?i)robotics""),1,0)"),0.0)</f>
        <v>0</v>
      </c>
      <c r="M1898" s="3">
        <f>IFERROR(__xludf.DUMMYFUNCTION("IF(REGEXMATCH(I1898,""(?i)coding club""),1,0)"),0.0)</f>
        <v>0</v>
      </c>
      <c r="N1898" s="3">
        <f>IFERROR(__xludf.DUMMYFUNCTION("IF(REGEXMATCH(I1898,""(?i)entrepreneurship cell""),1,0)"),1.0)</f>
        <v>1</v>
      </c>
      <c r="O1898" s="3">
        <f>IFERROR(__xludf.DUMMYFUNCTION("IF(REGEXMATCH(I1898,""(?i)cultural club""),1,0)"),0.0)</f>
        <v>0</v>
      </c>
      <c r="P1898" s="3">
        <f>IFERROR(__xludf.DUMMYFUNCTION("IF(REGEXMATCH(I1898,""(?i)sports club""),1,0)"),1.0)</f>
        <v>1</v>
      </c>
      <c r="Q1898" s="3" t="s">
        <v>3690</v>
      </c>
      <c r="R1898" s="3">
        <f>IFERROR(__xludf.DUMMYFUNCTION("COUNTA(SPLIT(Q1898,"",""))"),5.0)</f>
        <v>5</v>
      </c>
      <c r="S1898" s="3">
        <f>IFERROR(__xludf.DUMMYFUNCTION("IF(REGEXMATCH(Q1898,""(?i)c\+\+""),1,0)"),1.0)</f>
        <v>1</v>
      </c>
      <c r="T1898" s="3">
        <f>IFERROR(__xludf.DUMMYFUNCTION("IF(REGEXMATCH(Q1898,""(?i)machine learning""),1,0)"),0.0)</f>
        <v>0</v>
      </c>
      <c r="U1898" s="3">
        <f>IFERROR(__xludf.DUMMYFUNCTION("IF(REGEXMATCH(Q1898,""(?i)python""),1,0)"),1.0)</f>
        <v>1</v>
      </c>
      <c r="V1898" s="3">
        <f>IFERROR(__xludf.DUMMYFUNCTION("IF(REGEXMATCH(Q1898,""(?i)java""),1,0)"),1.0)</f>
        <v>1</v>
      </c>
      <c r="W1898" s="3">
        <f>IFERROR(__xludf.DUMMYFUNCTION("IF(REGEXMATCH(Q1898,""(?i)sql""),1,0)"),1.0)</f>
        <v>1</v>
      </c>
      <c r="X1898" s="3">
        <f>IFERROR(__xludf.DUMMYFUNCTION("IF(REGEXMATCH(Q1898,""(?i)web development""),1,0)"),0.0)</f>
        <v>0</v>
      </c>
      <c r="Y1898" s="3">
        <f>IFERROR(__xludf.DUMMYFUNCTION("IF(REGEXMATCH(Q1898,""(?i)data science""),1,0)"),1.0)</f>
        <v>1</v>
      </c>
      <c r="Z1898" s="3" t="s">
        <v>55</v>
      </c>
      <c r="AA1898" s="3" t="s">
        <v>48</v>
      </c>
      <c r="AB1898" s="3" t="s">
        <v>66</v>
      </c>
      <c r="AC1898" s="3" t="s">
        <v>46</v>
      </c>
      <c r="AD1898" s="3">
        <v>4.66</v>
      </c>
      <c r="AE1898" s="3" t="s">
        <v>106</v>
      </c>
      <c r="AF1898" s="3">
        <v>7.3</v>
      </c>
      <c r="AG1898" s="3">
        <v>6.41</v>
      </c>
      <c r="AH1898" s="3">
        <v>7.19</v>
      </c>
      <c r="AI1898" s="3">
        <v>6.86</v>
      </c>
      <c r="AJ1898" s="3">
        <v>6.91</v>
      </c>
      <c r="AK1898" s="3">
        <v>7.18</v>
      </c>
      <c r="AL1898" s="3">
        <v>5.69</v>
      </c>
      <c r="AM1898" s="3">
        <v>7.04</v>
      </c>
    </row>
    <row r="1899">
      <c r="A1899" s="3" t="s">
        <v>3691</v>
      </c>
      <c r="B1899" s="3" t="s">
        <v>3692</v>
      </c>
      <c r="C1899" s="4">
        <v>20.0</v>
      </c>
      <c r="D1899" s="3" t="s">
        <v>58</v>
      </c>
      <c r="E1899" s="3" t="s">
        <v>70</v>
      </c>
      <c r="F1899" s="5">
        <v>6.84</v>
      </c>
      <c r="G1899" s="3">
        <v>1.0</v>
      </c>
      <c r="H1899" s="5">
        <v>82.53</v>
      </c>
      <c r="I1899" s="3" t="s">
        <v>120</v>
      </c>
      <c r="J1899" s="3">
        <f>IFERROR(__xludf.DUMMYFUNCTION("COUNTA(SPLIT(I1899,"",""))"),2.0)</f>
        <v>2</v>
      </c>
      <c r="K1899" s="3">
        <f>IFERROR(__xludf.DUMMYFUNCTION("IF(REGEXMATCH(I1899,""(?i)literary society""),1,0)"),0.0)</f>
        <v>0</v>
      </c>
      <c r="L1899" s="3">
        <f>IFERROR(__xludf.DUMMYFUNCTION("IF(REGEXMATCH(I1899,""(?i)robotics""),1,0)"),0.0)</f>
        <v>0</v>
      </c>
      <c r="M1899" s="3">
        <f>IFERROR(__xludf.DUMMYFUNCTION("IF(REGEXMATCH(I1899,""(?i)coding club""),1,0)"),1.0)</f>
        <v>1</v>
      </c>
      <c r="N1899" s="3">
        <f>IFERROR(__xludf.DUMMYFUNCTION("IF(REGEXMATCH(I1899,""(?i)entrepreneurship cell""),1,0)"),0.0)</f>
        <v>0</v>
      </c>
      <c r="O1899" s="3">
        <f>IFERROR(__xludf.DUMMYFUNCTION("IF(REGEXMATCH(I1899,""(?i)cultural club""),1,0)"),1.0)</f>
        <v>1</v>
      </c>
      <c r="P1899" s="3">
        <f>IFERROR(__xludf.DUMMYFUNCTION("IF(REGEXMATCH(I1899,""(?i)sports club""),1,0)"),0.0)</f>
        <v>0</v>
      </c>
      <c r="Q1899" s="3" t="s">
        <v>1486</v>
      </c>
      <c r="R1899" s="3">
        <f>IFERROR(__xludf.DUMMYFUNCTION("COUNTA(SPLIT(Q1899,"",""))"),5.0)</f>
        <v>5</v>
      </c>
      <c r="S1899" s="3">
        <f>IFERROR(__xludf.DUMMYFUNCTION("IF(REGEXMATCH(Q1899,""(?i)c\+\+""),1,0)"),0.0)</f>
        <v>0</v>
      </c>
      <c r="T1899" s="3">
        <f>IFERROR(__xludf.DUMMYFUNCTION("IF(REGEXMATCH(Q1899,""(?i)machine learning""),1,0)"),1.0)</f>
        <v>1</v>
      </c>
      <c r="U1899" s="3">
        <f>IFERROR(__xludf.DUMMYFUNCTION("IF(REGEXMATCH(Q1899,""(?i)python""),1,0)"),0.0)</f>
        <v>0</v>
      </c>
      <c r="V1899" s="3">
        <f>IFERROR(__xludf.DUMMYFUNCTION("IF(REGEXMATCH(Q1899,""(?i)java""),1,0)"),1.0)</f>
        <v>1</v>
      </c>
      <c r="W1899" s="3">
        <f>IFERROR(__xludf.DUMMYFUNCTION("IF(REGEXMATCH(Q1899,""(?i)sql""),1,0)"),1.0)</f>
        <v>1</v>
      </c>
      <c r="X1899" s="3">
        <f>IFERROR(__xludf.DUMMYFUNCTION("IF(REGEXMATCH(Q1899,""(?i)web development""),1,0)"),1.0)</f>
        <v>1</v>
      </c>
      <c r="Y1899" s="3">
        <f>IFERROR(__xludf.DUMMYFUNCTION("IF(REGEXMATCH(Q1899,""(?i)data science""),1,0)"),1.0)</f>
        <v>1</v>
      </c>
      <c r="Z1899" s="3" t="s">
        <v>45</v>
      </c>
      <c r="AA1899" s="3" t="s">
        <v>72</v>
      </c>
      <c r="AB1899" s="3" t="s">
        <v>66</v>
      </c>
      <c r="AC1899" s="3" t="s">
        <v>85</v>
      </c>
      <c r="AD1899" s="3">
        <v>10.27</v>
      </c>
      <c r="AE1899" s="3" t="s">
        <v>61</v>
      </c>
      <c r="AF1899" s="3">
        <v>7.78</v>
      </c>
      <c r="AG1899" s="3">
        <v>5.56</v>
      </c>
      <c r="AH1899" s="3">
        <v>5.16</v>
      </c>
      <c r="AI1899" s="3">
        <v>8.61</v>
      </c>
      <c r="AJ1899" s="3">
        <v>6.2</v>
      </c>
      <c r="AK1899" s="3">
        <v>7.75</v>
      </c>
      <c r="AL1899" s="3">
        <v>5.91</v>
      </c>
      <c r="AM1899" s="3">
        <v>7.71</v>
      </c>
    </row>
    <row r="1900">
      <c r="A1900" s="3" t="s">
        <v>3693</v>
      </c>
      <c r="B1900" s="3" t="s">
        <v>3694</v>
      </c>
      <c r="C1900" s="4">
        <v>22.0</v>
      </c>
      <c r="D1900" s="3" t="s">
        <v>58</v>
      </c>
      <c r="E1900" s="3" t="s">
        <v>42</v>
      </c>
      <c r="F1900" s="5">
        <v>6.49</v>
      </c>
      <c r="G1900" s="3">
        <v>0.0</v>
      </c>
      <c r="H1900" s="5">
        <v>71.11</v>
      </c>
      <c r="I1900" s="3" t="s">
        <v>14</v>
      </c>
      <c r="J1900" s="3">
        <f>IFERROR(__xludf.DUMMYFUNCTION("COUNTA(SPLIT(I1900,"",""))"),1.0)</f>
        <v>1</v>
      </c>
      <c r="K1900" s="3">
        <f>IFERROR(__xludf.DUMMYFUNCTION("IF(REGEXMATCH(I1900,""(?i)literary society""),1,0)"),0.0)</f>
        <v>0</v>
      </c>
      <c r="L1900" s="3">
        <f>IFERROR(__xludf.DUMMYFUNCTION("IF(REGEXMATCH(I1900,""(?i)robotics""),1,0)"),0.0)</f>
        <v>0</v>
      </c>
      <c r="M1900" s="3">
        <f>IFERROR(__xludf.DUMMYFUNCTION("IF(REGEXMATCH(I1900,""(?i)coding club""),1,0)"),0.0)</f>
        <v>0</v>
      </c>
      <c r="N1900" s="3">
        <f>IFERROR(__xludf.DUMMYFUNCTION("IF(REGEXMATCH(I1900,""(?i)entrepreneurship cell""),1,0)"),0.0)</f>
        <v>0</v>
      </c>
      <c r="O1900" s="3">
        <f>IFERROR(__xludf.DUMMYFUNCTION("IF(REGEXMATCH(I1900,""(?i)cultural club""),1,0)"),1.0)</f>
        <v>1</v>
      </c>
      <c r="P1900" s="3">
        <f>IFERROR(__xludf.DUMMYFUNCTION("IF(REGEXMATCH(I1900,""(?i)sports club""),1,0)"),0.0)</f>
        <v>0</v>
      </c>
      <c r="Q1900" s="3" t="s">
        <v>128</v>
      </c>
      <c r="R1900" s="3">
        <f>IFERROR(__xludf.DUMMYFUNCTION("COUNTA(SPLIT(Q1900,"",""))"),4.0)</f>
        <v>4</v>
      </c>
      <c r="S1900" s="3">
        <f>IFERROR(__xludf.DUMMYFUNCTION("IF(REGEXMATCH(Q1900,""(?i)c\+\+""),1,0)"),1.0)</f>
        <v>1</v>
      </c>
      <c r="T1900" s="3">
        <f>IFERROR(__xludf.DUMMYFUNCTION("IF(REGEXMATCH(Q1900,""(?i)machine learning""),1,0)"),0.0)</f>
        <v>0</v>
      </c>
      <c r="U1900" s="3">
        <f>IFERROR(__xludf.DUMMYFUNCTION("IF(REGEXMATCH(Q1900,""(?i)python""),1,0)"),1.0)</f>
        <v>1</v>
      </c>
      <c r="V1900" s="3">
        <f>IFERROR(__xludf.DUMMYFUNCTION("IF(REGEXMATCH(Q1900,""(?i)java""),1,0)"),0.0)</f>
        <v>0</v>
      </c>
      <c r="W1900" s="3">
        <f>IFERROR(__xludf.DUMMYFUNCTION("IF(REGEXMATCH(Q1900,""(?i)sql""),1,0)"),1.0)</f>
        <v>1</v>
      </c>
      <c r="X1900" s="3">
        <f>IFERROR(__xludf.DUMMYFUNCTION("IF(REGEXMATCH(Q1900,""(?i)web development""),1,0)"),1.0)</f>
        <v>1</v>
      </c>
      <c r="Y1900" s="3">
        <f>IFERROR(__xludf.DUMMYFUNCTION("IF(REGEXMATCH(Q1900,""(?i)data science""),1,0)"),0.0)</f>
        <v>0</v>
      </c>
      <c r="Z1900" s="3" t="s">
        <v>45</v>
      </c>
      <c r="AA1900" s="3" t="s">
        <v>61</v>
      </c>
      <c r="AB1900" s="3" t="s">
        <v>47</v>
      </c>
      <c r="AC1900" s="3" t="s">
        <v>48</v>
      </c>
      <c r="AD1900" s="3">
        <v>0.0</v>
      </c>
      <c r="AE1900" s="3" t="s">
        <v>49</v>
      </c>
      <c r="AF1900" s="3">
        <v>8.16</v>
      </c>
      <c r="AG1900" s="3">
        <v>7.12</v>
      </c>
      <c r="AH1900" s="3">
        <v>6.52</v>
      </c>
      <c r="AI1900" s="3">
        <v>7.78</v>
      </c>
      <c r="AJ1900" s="3">
        <v>4.62</v>
      </c>
      <c r="AK1900" s="3">
        <v>5.56</v>
      </c>
      <c r="AL1900" s="3">
        <v>6.51</v>
      </c>
      <c r="AM1900" s="3">
        <v>5.66</v>
      </c>
    </row>
    <row r="1901">
      <c r="A1901" s="3" t="s">
        <v>3695</v>
      </c>
      <c r="B1901" s="3" t="s">
        <v>103</v>
      </c>
      <c r="C1901" s="4">
        <v>19.0</v>
      </c>
      <c r="D1901" s="3" t="s">
        <v>58</v>
      </c>
      <c r="E1901" s="3" t="s">
        <v>59</v>
      </c>
      <c r="F1901" s="5">
        <v>7.09</v>
      </c>
      <c r="G1901" s="3">
        <v>1.0</v>
      </c>
      <c r="H1901" s="5">
        <v>79.11</v>
      </c>
      <c r="I1901" s="3" t="s">
        <v>391</v>
      </c>
      <c r="J1901" s="3">
        <f>IFERROR(__xludf.DUMMYFUNCTION("COUNTA(SPLIT(I1901,"",""))"),2.0)</f>
        <v>2</v>
      </c>
      <c r="K1901" s="3">
        <f>IFERROR(__xludf.DUMMYFUNCTION("IF(REGEXMATCH(I1901,""(?i)literary society""),1,0)"),1.0)</f>
        <v>1</v>
      </c>
      <c r="L1901" s="3">
        <f>IFERROR(__xludf.DUMMYFUNCTION("IF(REGEXMATCH(I1901,""(?i)robotics""),1,0)"),0.0)</f>
        <v>0</v>
      </c>
      <c r="M1901" s="3">
        <f>IFERROR(__xludf.DUMMYFUNCTION("IF(REGEXMATCH(I1901,""(?i)coding club""),1,0)"),0.0)</f>
        <v>0</v>
      </c>
      <c r="N1901" s="3">
        <f>IFERROR(__xludf.DUMMYFUNCTION("IF(REGEXMATCH(I1901,""(?i)entrepreneurship cell""),1,0)"),0.0)</f>
        <v>0</v>
      </c>
      <c r="O1901" s="3">
        <f>IFERROR(__xludf.DUMMYFUNCTION("IF(REGEXMATCH(I1901,""(?i)cultural club""),1,0)"),0.0)</f>
        <v>0</v>
      </c>
      <c r="P1901" s="3">
        <f>IFERROR(__xludf.DUMMYFUNCTION("IF(REGEXMATCH(I1901,""(?i)sports club""),1,0)"),1.0)</f>
        <v>1</v>
      </c>
      <c r="Q1901" s="3" t="s">
        <v>1713</v>
      </c>
      <c r="R1901" s="3">
        <f>IFERROR(__xludf.DUMMYFUNCTION("COUNTA(SPLIT(Q1901,"",""))"),3.0)</f>
        <v>3</v>
      </c>
      <c r="S1901" s="3">
        <f>IFERROR(__xludf.DUMMYFUNCTION("IF(REGEXMATCH(Q1901,""(?i)c\+\+""),1,0)"),1.0)</f>
        <v>1</v>
      </c>
      <c r="T1901" s="3">
        <f>IFERROR(__xludf.DUMMYFUNCTION("IF(REGEXMATCH(Q1901,""(?i)machine learning""),1,0)"),0.0)</f>
        <v>0</v>
      </c>
      <c r="U1901" s="3">
        <f>IFERROR(__xludf.DUMMYFUNCTION("IF(REGEXMATCH(Q1901,""(?i)python""),1,0)"),0.0)</f>
        <v>0</v>
      </c>
      <c r="V1901" s="3">
        <f>IFERROR(__xludf.DUMMYFUNCTION("IF(REGEXMATCH(Q1901,""(?i)java""),1,0)"),0.0)</f>
        <v>0</v>
      </c>
      <c r="W1901" s="3">
        <f>IFERROR(__xludf.DUMMYFUNCTION("IF(REGEXMATCH(Q1901,""(?i)sql""),1,0)"),1.0)</f>
        <v>1</v>
      </c>
      <c r="X1901" s="3">
        <f>IFERROR(__xludf.DUMMYFUNCTION("IF(REGEXMATCH(Q1901,""(?i)web development""),1,0)"),0.0)</f>
        <v>0</v>
      </c>
      <c r="Y1901" s="3">
        <f>IFERROR(__xludf.DUMMYFUNCTION("IF(REGEXMATCH(Q1901,""(?i)data science""),1,0)"),1.0)</f>
        <v>1</v>
      </c>
      <c r="Z1901" s="3" t="s">
        <v>55</v>
      </c>
      <c r="AA1901" s="3" t="s">
        <v>48</v>
      </c>
      <c r="AB1901" s="3" t="s">
        <v>47</v>
      </c>
      <c r="AC1901" s="3" t="s">
        <v>48</v>
      </c>
      <c r="AD1901" s="3">
        <v>0.0</v>
      </c>
      <c r="AE1901" s="3" t="s">
        <v>49</v>
      </c>
      <c r="AF1901" s="3">
        <v>6.32</v>
      </c>
      <c r="AG1901" s="3">
        <v>6.18</v>
      </c>
      <c r="AH1901" s="3">
        <v>7.8</v>
      </c>
      <c r="AI1901" s="3">
        <v>7.45</v>
      </c>
      <c r="AJ1901" s="3">
        <v>7.35</v>
      </c>
      <c r="AK1901" s="3">
        <v>6.35</v>
      </c>
      <c r="AL1901" s="3">
        <v>8.29</v>
      </c>
      <c r="AM1901" s="3">
        <v>7.01</v>
      </c>
    </row>
    <row r="1902">
      <c r="A1902" s="3" t="s">
        <v>3696</v>
      </c>
      <c r="B1902" s="3" t="s">
        <v>3697</v>
      </c>
      <c r="C1902" s="4">
        <v>19.0</v>
      </c>
      <c r="D1902" s="3" t="s">
        <v>58</v>
      </c>
      <c r="E1902" s="3" t="s">
        <v>42</v>
      </c>
      <c r="F1902" s="5">
        <v>6.53</v>
      </c>
      <c r="G1902" s="3">
        <v>2.0</v>
      </c>
      <c r="H1902" s="5">
        <v>97.96</v>
      </c>
      <c r="I1902" s="3" t="s">
        <v>12</v>
      </c>
      <c r="J1902" s="3">
        <f>IFERROR(__xludf.DUMMYFUNCTION("COUNTA(SPLIT(I1902,"",""))"),1.0)</f>
        <v>1</v>
      </c>
      <c r="K1902" s="3">
        <f>IFERROR(__xludf.DUMMYFUNCTION("IF(REGEXMATCH(I1902,""(?i)literary society""),1,0)"),0.0)</f>
        <v>0</v>
      </c>
      <c r="L1902" s="3">
        <f>IFERROR(__xludf.DUMMYFUNCTION("IF(REGEXMATCH(I1902,""(?i)robotics""),1,0)"),0.0)</f>
        <v>0</v>
      </c>
      <c r="M1902" s="3">
        <f>IFERROR(__xludf.DUMMYFUNCTION("IF(REGEXMATCH(I1902,""(?i)coding club""),1,0)"),1.0)</f>
        <v>1</v>
      </c>
      <c r="N1902" s="3">
        <f>IFERROR(__xludf.DUMMYFUNCTION("IF(REGEXMATCH(I1902,""(?i)entrepreneurship cell""),1,0)"),0.0)</f>
        <v>0</v>
      </c>
      <c r="O1902" s="3">
        <f>IFERROR(__xludf.DUMMYFUNCTION("IF(REGEXMATCH(I1902,""(?i)cultural club""),1,0)"),0.0)</f>
        <v>0</v>
      </c>
      <c r="P1902" s="3">
        <f>IFERROR(__xludf.DUMMYFUNCTION("IF(REGEXMATCH(I1902,""(?i)sports club""),1,0)"),0.0)</f>
        <v>0</v>
      </c>
      <c r="Q1902" s="3" t="s">
        <v>274</v>
      </c>
      <c r="R1902" s="3">
        <f>IFERROR(__xludf.DUMMYFUNCTION("COUNTA(SPLIT(Q1902,"",""))"),3.0)</f>
        <v>3</v>
      </c>
      <c r="S1902" s="3">
        <f>IFERROR(__xludf.DUMMYFUNCTION("IF(REGEXMATCH(Q1902,""(?i)c\+\+""),1,0)"),0.0)</f>
        <v>0</v>
      </c>
      <c r="T1902" s="3">
        <f>IFERROR(__xludf.DUMMYFUNCTION("IF(REGEXMATCH(Q1902,""(?i)machine learning""),1,0)"),0.0)</f>
        <v>0</v>
      </c>
      <c r="U1902" s="3">
        <f>IFERROR(__xludf.DUMMYFUNCTION("IF(REGEXMATCH(Q1902,""(?i)python""),1,0)"),0.0)</f>
        <v>0</v>
      </c>
      <c r="V1902" s="3">
        <f>IFERROR(__xludf.DUMMYFUNCTION("IF(REGEXMATCH(Q1902,""(?i)java""),1,0)"),1.0)</f>
        <v>1</v>
      </c>
      <c r="W1902" s="3">
        <f>IFERROR(__xludf.DUMMYFUNCTION("IF(REGEXMATCH(Q1902,""(?i)sql""),1,0)"),1.0)</f>
        <v>1</v>
      </c>
      <c r="X1902" s="3">
        <f>IFERROR(__xludf.DUMMYFUNCTION("IF(REGEXMATCH(Q1902,""(?i)web development""),1,0)"),1.0)</f>
        <v>1</v>
      </c>
      <c r="Y1902" s="3">
        <f>IFERROR(__xludf.DUMMYFUNCTION("IF(REGEXMATCH(Q1902,""(?i)data science""),1,0)"),0.0)</f>
        <v>0</v>
      </c>
      <c r="Z1902" s="3" t="s">
        <v>55</v>
      </c>
      <c r="AA1902" s="3" t="s">
        <v>48</v>
      </c>
      <c r="AB1902" s="3" t="s">
        <v>47</v>
      </c>
      <c r="AC1902" s="3" t="s">
        <v>48</v>
      </c>
      <c r="AD1902" s="3">
        <v>0.0</v>
      </c>
      <c r="AE1902" s="3" t="s">
        <v>49</v>
      </c>
      <c r="AF1902" s="3">
        <v>7.41</v>
      </c>
      <c r="AG1902" s="3">
        <v>7.92</v>
      </c>
      <c r="AH1902" s="3">
        <v>5.07</v>
      </c>
      <c r="AI1902" s="3">
        <v>6.18</v>
      </c>
      <c r="AJ1902" s="3">
        <v>6.57</v>
      </c>
      <c r="AK1902" s="3">
        <v>6.19</v>
      </c>
      <c r="AL1902" s="3">
        <v>5.45</v>
      </c>
      <c r="AM1902" s="3">
        <v>7.42</v>
      </c>
    </row>
    <row r="1903">
      <c r="A1903" s="3" t="s">
        <v>3698</v>
      </c>
      <c r="B1903" s="3" t="s">
        <v>3699</v>
      </c>
      <c r="C1903" s="4">
        <v>21.0</v>
      </c>
      <c r="D1903" s="3" t="s">
        <v>58</v>
      </c>
      <c r="E1903" s="3" t="s">
        <v>42</v>
      </c>
      <c r="F1903" s="5">
        <v>7.05</v>
      </c>
      <c r="G1903" s="3">
        <v>3.0</v>
      </c>
      <c r="H1903" s="5">
        <v>60.09</v>
      </c>
      <c r="I1903" s="3" t="s">
        <v>1018</v>
      </c>
      <c r="J1903" s="3">
        <f>IFERROR(__xludf.DUMMYFUNCTION("COUNTA(SPLIT(I1903,"",""))"),3.0)</f>
        <v>3</v>
      </c>
      <c r="K1903" s="3">
        <f>IFERROR(__xludf.DUMMYFUNCTION("IF(REGEXMATCH(I1903,""(?i)literary society""),1,0)"),0.0)</f>
        <v>0</v>
      </c>
      <c r="L1903" s="3">
        <f>IFERROR(__xludf.DUMMYFUNCTION("IF(REGEXMATCH(I1903,""(?i)robotics""),1,0)"),0.0)</f>
        <v>0</v>
      </c>
      <c r="M1903" s="3">
        <f>IFERROR(__xludf.DUMMYFUNCTION("IF(REGEXMATCH(I1903,""(?i)coding club""),1,0)"),1.0)</f>
        <v>1</v>
      </c>
      <c r="N1903" s="3">
        <f>IFERROR(__xludf.DUMMYFUNCTION("IF(REGEXMATCH(I1903,""(?i)entrepreneurship cell""),1,0)"),0.0)</f>
        <v>0</v>
      </c>
      <c r="O1903" s="3">
        <f>IFERROR(__xludf.DUMMYFUNCTION("IF(REGEXMATCH(I1903,""(?i)cultural club""),1,0)"),1.0)</f>
        <v>1</v>
      </c>
      <c r="P1903" s="3">
        <f>IFERROR(__xludf.DUMMYFUNCTION("IF(REGEXMATCH(I1903,""(?i)sports club""),1,0)"),1.0)</f>
        <v>1</v>
      </c>
      <c r="Q1903" s="3" t="s">
        <v>2296</v>
      </c>
      <c r="R1903" s="3">
        <f>IFERROR(__xludf.DUMMYFUNCTION("COUNTA(SPLIT(Q1903,"",""))"),4.0)</f>
        <v>4</v>
      </c>
      <c r="S1903" s="3">
        <f>IFERROR(__xludf.DUMMYFUNCTION("IF(REGEXMATCH(Q1903,""(?i)c\+\+""),1,0)"),1.0)</f>
        <v>1</v>
      </c>
      <c r="T1903" s="3">
        <f>IFERROR(__xludf.DUMMYFUNCTION("IF(REGEXMATCH(Q1903,""(?i)machine learning""),1,0)"),1.0)</f>
        <v>1</v>
      </c>
      <c r="U1903" s="3">
        <f>IFERROR(__xludf.DUMMYFUNCTION("IF(REGEXMATCH(Q1903,""(?i)python""),1,0)"),0.0)</f>
        <v>0</v>
      </c>
      <c r="V1903" s="3">
        <f>IFERROR(__xludf.DUMMYFUNCTION("IF(REGEXMATCH(Q1903,""(?i)java""),1,0)"),0.0)</f>
        <v>0</v>
      </c>
      <c r="W1903" s="3">
        <f>IFERROR(__xludf.DUMMYFUNCTION("IF(REGEXMATCH(Q1903,""(?i)sql""),1,0)"),0.0)</f>
        <v>0</v>
      </c>
      <c r="X1903" s="3">
        <f>IFERROR(__xludf.DUMMYFUNCTION("IF(REGEXMATCH(Q1903,""(?i)web development""),1,0)"),1.0)</f>
        <v>1</v>
      </c>
      <c r="Y1903" s="3">
        <f>IFERROR(__xludf.DUMMYFUNCTION("IF(REGEXMATCH(Q1903,""(?i)data science""),1,0)"),1.0)</f>
        <v>1</v>
      </c>
      <c r="Z1903" s="3" t="s">
        <v>55</v>
      </c>
      <c r="AA1903" s="3" t="s">
        <v>48</v>
      </c>
      <c r="AB1903" s="3" t="s">
        <v>66</v>
      </c>
      <c r="AC1903" s="3" t="s">
        <v>67</v>
      </c>
      <c r="AD1903" s="3">
        <v>19.73</v>
      </c>
      <c r="AE1903" s="3" t="s">
        <v>106</v>
      </c>
      <c r="AF1903" s="3">
        <v>6.33</v>
      </c>
      <c r="AG1903" s="3">
        <v>6.36</v>
      </c>
      <c r="AH1903" s="3">
        <v>6.18</v>
      </c>
      <c r="AI1903" s="3">
        <v>7.84</v>
      </c>
      <c r="AJ1903" s="3">
        <v>7.17</v>
      </c>
      <c r="AK1903" s="3">
        <v>7.92</v>
      </c>
      <c r="AL1903" s="3">
        <v>8.03</v>
      </c>
      <c r="AM1903" s="3">
        <v>6.54</v>
      </c>
    </row>
    <row r="1904">
      <c r="A1904" s="3" t="s">
        <v>3700</v>
      </c>
      <c r="B1904" s="3" t="s">
        <v>3701</v>
      </c>
      <c r="C1904" s="4">
        <v>20.0</v>
      </c>
      <c r="D1904" s="3" t="s">
        <v>41</v>
      </c>
      <c r="E1904" s="3" t="s">
        <v>70</v>
      </c>
      <c r="F1904" s="5">
        <v>6.34</v>
      </c>
      <c r="G1904" s="3">
        <v>1.0</v>
      </c>
      <c r="H1904" s="5">
        <v>67.05</v>
      </c>
      <c r="I1904" s="3" t="s">
        <v>182</v>
      </c>
      <c r="J1904" s="3">
        <f>IFERROR(__xludf.DUMMYFUNCTION("COUNTA(SPLIT(I1904,"",""))"),2.0)</f>
        <v>2</v>
      </c>
      <c r="K1904" s="3">
        <f>IFERROR(__xludf.DUMMYFUNCTION("IF(REGEXMATCH(I1904,""(?i)literary society""),1,0)"),1.0)</f>
        <v>1</v>
      </c>
      <c r="L1904" s="3">
        <f>IFERROR(__xludf.DUMMYFUNCTION("IF(REGEXMATCH(I1904,""(?i)robotics""),1,0)"),1.0)</f>
        <v>1</v>
      </c>
      <c r="M1904" s="3">
        <f>IFERROR(__xludf.DUMMYFUNCTION("IF(REGEXMATCH(I1904,""(?i)coding club""),1,0)"),0.0)</f>
        <v>0</v>
      </c>
      <c r="N1904" s="3">
        <f>IFERROR(__xludf.DUMMYFUNCTION("IF(REGEXMATCH(I1904,""(?i)entrepreneurship cell""),1,0)"),0.0)</f>
        <v>0</v>
      </c>
      <c r="O1904" s="3">
        <f>IFERROR(__xludf.DUMMYFUNCTION("IF(REGEXMATCH(I1904,""(?i)cultural club""),1,0)"),0.0)</f>
        <v>0</v>
      </c>
      <c r="P1904" s="3">
        <f>IFERROR(__xludf.DUMMYFUNCTION("IF(REGEXMATCH(I1904,""(?i)sports club""),1,0)"),0.0)</f>
        <v>0</v>
      </c>
      <c r="Q1904" s="3" t="s">
        <v>1980</v>
      </c>
      <c r="R1904" s="3">
        <f>IFERROR(__xludf.DUMMYFUNCTION("COUNTA(SPLIT(Q1904,"",""))"),4.0)</f>
        <v>4</v>
      </c>
      <c r="S1904" s="3">
        <f>IFERROR(__xludf.DUMMYFUNCTION("IF(REGEXMATCH(Q1904,""(?i)c\+\+""),1,0)"),0.0)</f>
        <v>0</v>
      </c>
      <c r="T1904" s="3">
        <f>IFERROR(__xludf.DUMMYFUNCTION("IF(REGEXMATCH(Q1904,""(?i)machine learning""),1,0)"),1.0)</f>
        <v>1</v>
      </c>
      <c r="U1904" s="3">
        <f>IFERROR(__xludf.DUMMYFUNCTION("IF(REGEXMATCH(Q1904,""(?i)python""),1,0)"),1.0)</f>
        <v>1</v>
      </c>
      <c r="V1904" s="3">
        <f>IFERROR(__xludf.DUMMYFUNCTION("IF(REGEXMATCH(Q1904,""(?i)java""),1,0)"),1.0)</f>
        <v>1</v>
      </c>
      <c r="W1904" s="3">
        <f>IFERROR(__xludf.DUMMYFUNCTION("IF(REGEXMATCH(Q1904,""(?i)sql""),1,0)"),0.0)</f>
        <v>0</v>
      </c>
      <c r="X1904" s="3">
        <f>IFERROR(__xludf.DUMMYFUNCTION("IF(REGEXMATCH(Q1904,""(?i)web development""),1,0)"),0.0)</f>
        <v>0</v>
      </c>
      <c r="Y1904" s="3">
        <f>IFERROR(__xludf.DUMMYFUNCTION("IF(REGEXMATCH(Q1904,""(?i)data science""),1,0)"),1.0)</f>
        <v>1</v>
      </c>
      <c r="Z1904" s="3" t="s">
        <v>55</v>
      </c>
      <c r="AA1904" s="3" t="s">
        <v>48</v>
      </c>
      <c r="AB1904" s="3" t="s">
        <v>66</v>
      </c>
      <c r="AC1904" s="3" t="s">
        <v>98</v>
      </c>
      <c r="AD1904" s="3">
        <v>13.32</v>
      </c>
      <c r="AE1904" s="3" t="s">
        <v>75</v>
      </c>
      <c r="AF1904" s="3">
        <v>5.81</v>
      </c>
      <c r="AG1904" s="3">
        <v>5.99</v>
      </c>
      <c r="AH1904" s="3">
        <v>5.06</v>
      </c>
      <c r="AI1904" s="3">
        <v>6.45</v>
      </c>
      <c r="AJ1904" s="3">
        <v>8.33</v>
      </c>
      <c r="AK1904" s="3">
        <v>6.88</v>
      </c>
      <c r="AL1904" s="3">
        <v>5.66</v>
      </c>
      <c r="AM1904" s="3">
        <v>6.51</v>
      </c>
    </row>
    <row r="1905">
      <c r="A1905" s="3" t="s">
        <v>3702</v>
      </c>
      <c r="B1905" s="3" t="s">
        <v>91</v>
      </c>
      <c r="C1905" s="4">
        <v>18.0</v>
      </c>
      <c r="D1905" s="3" t="s">
        <v>41</v>
      </c>
      <c r="E1905" s="3" t="s">
        <v>92</v>
      </c>
      <c r="F1905" s="5">
        <v>7.15</v>
      </c>
      <c r="G1905" s="3">
        <v>1.0</v>
      </c>
      <c r="H1905" s="5">
        <v>75.19</v>
      </c>
      <c r="I1905" s="3" t="s">
        <v>13</v>
      </c>
      <c r="J1905" s="3">
        <f>IFERROR(__xludf.DUMMYFUNCTION("COUNTA(SPLIT(I1905,"",""))"),1.0)</f>
        <v>1</v>
      </c>
      <c r="K1905" s="3">
        <f>IFERROR(__xludf.DUMMYFUNCTION("IF(REGEXMATCH(I1905,""(?i)literary society""),1,0)"),0.0)</f>
        <v>0</v>
      </c>
      <c r="L1905" s="3">
        <f>IFERROR(__xludf.DUMMYFUNCTION("IF(REGEXMATCH(I1905,""(?i)robotics""),1,0)"),0.0)</f>
        <v>0</v>
      </c>
      <c r="M1905" s="3">
        <f>IFERROR(__xludf.DUMMYFUNCTION("IF(REGEXMATCH(I1905,""(?i)coding club""),1,0)"),0.0)</f>
        <v>0</v>
      </c>
      <c r="N1905" s="3">
        <f>IFERROR(__xludf.DUMMYFUNCTION("IF(REGEXMATCH(I1905,""(?i)entrepreneurship cell""),1,0)"),1.0)</f>
        <v>1</v>
      </c>
      <c r="O1905" s="3">
        <f>IFERROR(__xludf.DUMMYFUNCTION("IF(REGEXMATCH(I1905,""(?i)cultural club""),1,0)"),0.0)</f>
        <v>0</v>
      </c>
      <c r="P1905" s="3">
        <f>IFERROR(__xludf.DUMMYFUNCTION("IF(REGEXMATCH(I1905,""(?i)sports club""),1,0)"),0.0)</f>
        <v>0</v>
      </c>
      <c r="Q1905" s="3" t="s">
        <v>1307</v>
      </c>
      <c r="R1905" s="3">
        <f>IFERROR(__xludf.DUMMYFUNCTION("COUNTA(SPLIT(Q1905,"",""))"),2.0)</f>
        <v>2</v>
      </c>
      <c r="S1905" s="3">
        <f>IFERROR(__xludf.DUMMYFUNCTION("IF(REGEXMATCH(Q1905,""(?i)c\+\+""),1,0)"),0.0)</f>
        <v>0</v>
      </c>
      <c r="T1905" s="3">
        <f>IFERROR(__xludf.DUMMYFUNCTION("IF(REGEXMATCH(Q1905,""(?i)machine learning""),1,0)"),0.0)</f>
        <v>0</v>
      </c>
      <c r="U1905" s="3">
        <f>IFERROR(__xludf.DUMMYFUNCTION("IF(REGEXMATCH(Q1905,""(?i)python""),1,0)"),0.0)</f>
        <v>0</v>
      </c>
      <c r="V1905" s="3">
        <f>IFERROR(__xludf.DUMMYFUNCTION("IF(REGEXMATCH(Q1905,""(?i)java""),1,0)"),0.0)</f>
        <v>0</v>
      </c>
      <c r="W1905" s="3">
        <f>IFERROR(__xludf.DUMMYFUNCTION("IF(REGEXMATCH(Q1905,""(?i)sql""),1,0)"),1.0)</f>
        <v>1</v>
      </c>
      <c r="X1905" s="3">
        <f>IFERROR(__xludf.DUMMYFUNCTION("IF(REGEXMATCH(Q1905,""(?i)web development""),1,0)"),0.0)</f>
        <v>0</v>
      </c>
      <c r="Y1905" s="3">
        <f>IFERROR(__xludf.DUMMYFUNCTION("IF(REGEXMATCH(Q1905,""(?i)data science""),1,0)"),1.0)</f>
        <v>1</v>
      </c>
      <c r="Z1905" s="3" t="s">
        <v>45</v>
      </c>
      <c r="AA1905" s="3" t="s">
        <v>67</v>
      </c>
      <c r="AB1905" s="3" t="s">
        <v>47</v>
      </c>
      <c r="AC1905" s="3" t="s">
        <v>48</v>
      </c>
      <c r="AD1905" s="3">
        <v>0.0</v>
      </c>
      <c r="AE1905" s="3" t="s">
        <v>49</v>
      </c>
      <c r="AF1905" s="3">
        <v>7.44</v>
      </c>
      <c r="AG1905" s="3">
        <v>8.18</v>
      </c>
      <c r="AH1905" s="3">
        <v>7.16</v>
      </c>
      <c r="AI1905" s="3">
        <v>7.49</v>
      </c>
      <c r="AJ1905" s="3">
        <v>7.7</v>
      </c>
      <c r="AK1905" s="3">
        <v>6.12</v>
      </c>
      <c r="AL1905" s="3">
        <v>7.46</v>
      </c>
      <c r="AM1905" s="3">
        <v>5.66</v>
      </c>
    </row>
    <row r="1906">
      <c r="A1906" s="3" t="s">
        <v>3703</v>
      </c>
      <c r="B1906" s="3" t="s">
        <v>127</v>
      </c>
      <c r="C1906" s="4">
        <v>20.0</v>
      </c>
      <c r="D1906" s="3" t="s">
        <v>58</v>
      </c>
      <c r="E1906" s="3" t="s">
        <v>92</v>
      </c>
      <c r="F1906" s="5">
        <v>6.54</v>
      </c>
      <c r="G1906" s="3">
        <v>1.0</v>
      </c>
      <c r="H1906" s="5">
        <v>70.55</v>
      </c>
      <c r="I1906" s="3" t="s">
        <v>538</v>
      </c>
      <c r="J1906" s="3">
        <f>IFERROR(__xludf.DUMMYFUNCTION("COUNTA(SPLIT(I1906,"",""))"),2.0)</f>
        <v>2</v>
      </c>
      <c r="K1906" s="3">
        <f>IFERROR(__xludf.DUMMYFUNCTION("IF(REGEXMATCH(I1906,""(?i)literary society""),1,0)"),0.0)</f>
        <v>0</v>
      </c>
      <c r="L1906" s="3">
        <f>IFERROR(__xludf.DUMMYFUNCTION("IF(REGEXMATCH(I1906,""(?i)robotics""),1,0)"),1.0)</f>
        <v>1</v>
      </c>
      <c r="M1906" s="3">
        <f>IFERROR(__xludf.DUMMYFUNCTION("IF(REGEXMATCH(I1906,""(?i)coding club""),1,0)"),0.0)</f>
        <v>0</v>
      </c>
      <c r="N1906" s="3">
        <f>IFERROR(__xludf.DUMMYFUNCTION("IF(REGEXMATCH(I1906,""(?i)entrepreneurship cell""),1,0)"),0.0)</f>
        <v>0</v>
      </c>
      <c r="O1906" s="3">
        <f>IFERROR(__xludf.DUMMYFUNCTION("IF(REGEXMATCH(I1906,""(?i)cultural club""),1,0)"),1.0)</f>
        <v>1</v>
      </c>
      <c r="P1906" s="3">
        <f>IFERROR(__xludf.DUMMYFUNCTION("IF(REGEXMATCH(I1906,""(?i)sports club""),1,0)"),0.0)</f>
        <v>0</v>
      </c>
      <c r="Q1906" s="3" t="s">
        <v>761</v>
      </c>
      <c r="R1906" s="3">
        <f>IFERROR(__xludf.DUMMYFUNCTION("COUNTA(SPLIT(Q1906,"",""))"),4.0)</f>
        <v>4</v>
      </c>
      <c r="S1906" s="3">
        <f>IFERROR(__xludf.DUMMYFUNCTION("IF(REGEXMATCH(Q1906,""(?i)c\+\+""),1,0)"),0.0)</f>
        <v>0</v>
      </c>
      <c r="T1906" s="3">
        <f>IFERROR(__xludf.DUMMYFUNCTION("IF(REGEXMATCH(Q1906,""(?i)machine learning""),1,0)"),1.0)</f>
        <v>1</v>
      </c>
      <c r="U1906" s="3">
        <f>IFERROR(__xludf.DUMMYFUNCTION("IF(REGEXMATCH(Q1906,""(?i)python""),1,0)"),1.0)</f>
        <v>1</v>
      </c>
      <c r="V1906" s="3">
        <f>IFERROR(__xludf.DUMMYFUNCTION("IF(REGEXMATCH(Q1906,""(?i)java""),1,0)"),1.0)</f>
        <v>1</v>
      </c>
      <c r="W1906" s="3">
        <f>IFERROR(__xludf.DUMMYFUNCTION("IF(REGEXMATCH(Q1906,""(?i)sql""),1,0)"),0.0)</f>
        <v>0</v>
      </c>
      <c r="X1906" s="3">
        <f>IFERROR(__xludf.DUMMYFUNCTION("IF(REGEXMATCH(Q1906,""(?i)web development""),1,0)"),1.0)</f>
        <v>1</v>
      </c>
      <c r="Y1906" s="3">
        <f>IFERROR(__xludf.DUMMYFUNCTION("IF(REGEXMATCH(Q1906,""(?i)data science""),1,0)"),0.0)</f>
        <v>0</v>
      </c>
      <c r="Z1906" s="3" t="s">
        <v>45</v>
      </c>
      <c r="AA1906" s="3" t="s">
        <v>61</v>
      </c>
      <c r="AB1906" s="3" t="s">
        <v>66</v>
      </c>
      <c r="AC1906" s="3" t="s">
        <v>61</v>
      </c>
      <c r="AD1906" s="3">
        <v>3.21</v>
      </c>
      <c r="AE1906" s="3" t="s">
        <v>61</v>
      </c>
      <c r="AF1906" s="3">
        <v>7.39</v>
      </c>
      <c r="AG1906" s="3">
        <v>5.82</v>
      </c>
      <c r="AH1906" s="3">
        <v>7.93</v>
      </c>
      <c r="AI1906" s="3">
        <v>5.23</v>
      </c>
      <c r="AJ1906" s="3">
        <v>6.42</v>
      </c>
      <c r="AK1906" s="3">
        <v>6.74</v>
      </c>
      <c r="AL1906" s="3">
        <v>6.36</v>
      </c>
      <c r="AM1906" s="3">
        <v>6.43</v>
      </c>
    </row>
    <row r="1907">
      <c r="A1907" s="3" t="s">
        <v>3704</v>
      </c>
      <c r="B1907" s="3" t="s">
        <v>374</v>
      </c>
      <c r="C1907" s="4">
        <v>21.0</v>
      </c>
      <c r="D1907" s="3" t="s">
        <v>41</v>
      </c>
      <c r="E1907" s="3" t="s">
        <v>82</v>
      </c>
      <c r="F1907" s="5">
        <v>7.62</v>
      </c>
      <c r="G1907" s="3">
        <v>1.0</v>
      </c>
      <c r="H1907" s="5">
        <v>95.6</v>
      </c>
      <c r="I1907" s="3" t="s">
        <v>93</v>
      </c>
      <c r="J1907" s="3">
        <f>IFERROR(__xludf.DUMMYFUNCTION("COUNTA(SPLIT(I1907,"",""))"),3.0)</f>
        <v>3</v>
      </c>
      <c r="K1907" s="3">
        <f>IFERROR(__xludf.DUMMYFUNCTION("IF(REGEXMATCH(I1907,""(?i)literary society""),1,0)"),1.0)</f>
        <v>1</v>
      </c>
      <c r="L1907" s="3">
        <f>IFERROR(__xludf.DUMMYFUNCTION("IF(REGEXMATCH(I1907,""(?i)robotics""),1,0)"),0.0)</f>
        <v>0</v>
      </c>
      <c r="M1907" s="3">
        <f>IFERROR(__xludf.DUMMYFUNCTION("IF(REGEXMATCH(I1907,""(?i)coding club""),1,0)"),1.0)</f>
        <v>1</v>
      </c>
      <c r="N1907" s="3">
        <f>IFERROR(__xludf.DUMMYFUNCTION("IF(REGEXMATCH(I1907,""(?i)entrepreneurship cell""),1,0)"),0.0)</f>
        <v>0</v>
      </c>
      <c r="O1907" s="3">
        <f>IFERROR(__xludf.DUMMYFUNCTION("IF(REGEXMATCH(I1907,""(?i)cultural club""),1,0)"),0.0)</f>
        <v>0</v>
      </c>
      <c r="P1907" s="3">
        <f>IFERROR(__xludf.DUMMYFUNCTION("IF(REGEXMATCH(I1907,""(?i)sports club""),1,0)"),1.0)</f>
        <v>1</v>
      </c>
      <c r="Q1907" s="3" t="s">
        <v>748</v>
      </c>
      <c r="R1907" s="3">
        <f>IFERROR(__xludf.DUMMYFUNCTION("COUNTA(SPLIT(Q1907,"",""))"),4.0)</f>
        <v>4</v>
      </c>
      <c r="S1907" s="3">
        <f>IFERROR(__xludf.DUMMYFUNCTION("IF(REGEXMATCH(Q1907,""(?i)c\+\+""),1,0)"),0.0)</f>
        <v>0</v>
      </c>
      <c r="T1907" s="3">
        <f>IFERROR(__xludf.DUMMYFUNCTION("IF(REGEXMATCH(Q1907,""(?i)machine learning""),1,0)"),1.0)</f>
        <v>1</v>
      </c>
      <c r="U1907" s="3">
        <f>IFERROR(__xludf.DUMMYFUNCTION("IF(REGEXMATCH(Q1907,""(?i)python""),1,0)"),1.0)</f>
        <v>1</v>
      </c>
      <c r="V1907" s="3">
        <f>IFERROR(__xludf.DUMMYFUNCTION("IF(REGEXMATCH(Q1907,""(?i)java""),1,0)"),0.0)</f>
        <v>0</v>
      </c>
      <c r="W1907" s="3">
        <f>IFERROR(__xludf.DUMMYFUNCTION("IF(REGEXMATCH(Q1907,""(?i)sql""),1,0)"),1.0)</f>
        <v>1</v>
      </c>
      <c r="X1907" s="3">
        <f>IFERROR(__xludf.DUMMYFUNCTION("IF(REGEXMATCH(Q1907,""(?i)web development""),1,0)"),0.0)</f>
        <v>0</v>
      </c>
      <c r="Y1907" s="3">
        <f>IFERROR(__xludf.DUMMYFUNCTION("IF(REGEXMATCH(Q1907,""(?i)data science""),1,0)"),1.0)</f>
        <v>1</v>
      </c>
      <c r="Z1907" s="3" t="s">
        <v>45</v>
      </c>
      <c r="AA1907" s="3" t="s">
        <v>46</v>
      </c>
      <c r="AB1907" s="3" t="s">
        <v>66</v>
      </c>
      <c r="AC1907" s="3" t="s">
        <v>61</v>
      </c>
      <c r="AD1907" s="3">
        <v>4.43</v>
      </c>
      <c r="AE1907" s="3" t="s">
        <v>72</v>
      </c>
      <c r="AF1907" s="3">
        <v>7.07</v>
      </c>
      <c r="AG1907" s="3">
        <v>7.72</v>
      </c>
      <c r="AH1907" s="3">
        <v>7.76</v>
      </c>
      <c r="AI1907" s="3">
        <v>8.46</v>
      </c>
      <c r="AJ1907" s="3">
        <v>6.17</v>
      </c>
      <c r="AK1907" s="3">
        <v>7.7</v>
      </c>
      <c r="AL1907" s="3">
        <v>6.97</v>
      </c>
      <c r="AM1907" s="3">
        <v>9.11</v>
      </c>
    </row>
    <row r="1908">
      <c r="A1908" s="3" t="s">
        <v>3705</v>
      </c>
      <c r="B1908" s="3" t="s">
        <v>238</v>
      </c>
      <c r="C1908" s="4">
        <v>22.0</v>
      </c>
      <c r="D1908" s="3" t="s">
        <v>41</v>
      </c>
      <c r="E1908" s="3" t="s">
        <v>52</v>
      </c>
      <c r="F1908" s="5">
        <v>7.38</v>
      </c>
      <c r="G1908" s="3">
        <v>0.0</v>
      </c>
      <c r="H1908" s="5">
        <v>93.87</v>
      </c>
      <c r="I1908" s="3" t="s">
        <v>120</v>
      </c>
      <c r="J1908" s="3">
        <f>IFERROR(__xludf.DUMMYFUNCTION("COUNTA(SPLIT(I1908,"",""))"),2.0)</f>
        <v>2</v>
      </c>
      <c r="K1908" s="3">
        <f>IFERROR(__xludf.DUMMYFUNCTION("IF(REGEXMATCH(I1908,""(?i)literary society""),1,0)"),0.0)</f>
        <v>0</v>
      </c>
      <c r="L1908" s="3">
        <f>IFERROR(__xludf.DUMMYFUNCTION("IF(REGEXMATCH(I1908,""(?i)robotics""),1,0)"),0.0)</f>
        <v>0</v>
      </c>
      <c r="M1908" s="3">
        <f>IFERROR(__xludf.DUMMYFUNCTION("IF(REGEXMATCH(I1908,""(?i)coding club""),1,0)"),1.0)</f>
        <v>1</v>
      </c>
      <c r="N1908" s="3">
        <f>IFERROR(__xludf.DUMMYFUNCTION("IF(REGEXMATCH(I1908,""(?i)entrepreneurship cell""),1,0)"),0.0)</f>
        <v>0</v>
      </c>
      <c r="O1908" s="3">
        <f>IFERROR(__xludf.DUMMYFUNCTION("IF(REGEXMATCH(I1908,""(?i)cultural club""),1,0)"),1.0)</f>
        <v>1</v>
      </c>
      <c r="P1908" s="3">
        <f>IFERROR(__xludf.DUMMYFUNCTION("IF(REGEXMATCH(I1908,""(?i)sports club""),1,0)"),0.0)</f>
        <v>0</v>
      </c>
      <c r="Q1908" s="3" t="s">
        <v>139</v>
      </c>
      <c r="R1908" s="3">
        <f>IFERROR(__xludf.DUMMYFUNCTION("COUNTA(SPLIT(Q1908,"",""))"),2.0)</f>
        <v>2</v>
      </c>
      <c r="S1908" s="3">
        <f>IFERROR(__xludf.DUMMYFUNCTION("IF(REGEXMATCH(Q1908,""(?i)c\+\+""),1,0)"),0.0)</f>
        <v>0</v>
      </c>
      <c r="T1908" s="3">
        <f>IFERROR(__xludf.DUMMYFUNCTION("IF(REGEXMATCH(Q1908,""(?i)machine learning""),1,0)"),0.0)</f>
        <v>0</v>
      </c>
      <c r="U1908" s="3">
        <f>IFERROR(__xludf.DUMMYFUNCTION("IF(REGEXMATCH(Q1908,""(?i)python""),1,0)"),0.0)</f>
        <v>0</v>
      </c>
      <c r="V1908" s="3">
        <f>IFERROR(__xludf.DUMMYFUNCTION("IF(REGEXMATCH(Q1908,""(?i)java""),1,0)"),0.0)</f>
        <v>0</v>
      </c>
      <c r="W1908" s="3">
        <f>IFERROR(__xludf.DUMMYFUNCTION("IF(REGEXMATCH(Q1908,""(?i)sql""),1,0)"),0.0)</f>
        <v>0</v>
      </c>
      <c r="X1908" s="3">
        <f>IFERROR(__xludf.DUMMYFUNCTION("IF(REGEXMATCH(Q1908,""(?i)web development""),1,0)"),1.0)</f>
        <v>1</v>
      </c>
      <c r="Y1908" s="3">
        <f>IFERROR(__xludf.DUMMYFUNCTION("IF(REGEXMATCH(Q1908,""(?i)data science""),1,0)"),1.0)</f>
        <v>1</v>
      </c>
      <c r="Z1908" s="3" t="s">
        <v>45</v>
      </c>
      <c r="AA1908" s="3" t="s">
        <v>46</v>
      </c>
      <c r="AB1908" s="3" t="s">
        <v>47</v>
      </c>
      <c r="AC1908" s="3" t="s">
        <v>48</v>
      </c>
      <c r="AD1908" s="3">
        <v>0.0</v>
      </c>
      <c r="AE1908" s="3" t="s">
        <v>49</v>
      </c>
      <c r="AF1908" s="3">
        <v>6.6</v>
      </c>
      <c r="AG1908" s="3">
        <v>8.58</v>
      </c>
      <c r="AH1908" s="3">
        <v>7.57</v>
      </c>
      <c r="AI1908" s="3">
        <v>8.74</v>
      </c>
      <c r="AJ1908" s="3">
        <v>7.12</v>
      </c>
      <c r="AK1908" s="3">
        <v>7.56</v>
      </c>
      <c r="AL1908" s="3">
        <v>6.76</v>
      </c>
      <c r="AM1908" s="3">
        <v>6.15</v>
      </c>
    </row>
    <row r="1909">
      <c r="A1909" s="3" t="s">
        <v>3706</v>
      </c>
      <c r="B1909" s="3" t="s">
        <v>3707</v>
      </c>
      <c r="C1909" s="4">
        <v>21.0</v>
      </c>
      <c r="D1909" s="3" t="s">
        <v>41</v>
      </c>
      <c r="E1909" s="3" t="s">
        <v>70</v>
      </c>
      <c r="F1909" s="5">
        <v>7.11</v>
      </c>
      <c r="G1909" s="3">
        <v>1.0</v>
      </c>
      <c r="H1909" s="5">
        <v>88.24</v>
      </c>
      <c r="I1909" s="3" t="s">
        <v>760</v>
      </c>
      <c r="J1909" s="3">
        <f>IFERROR(__xludf.DUMMYFUNCTION("COUNTA(SPLIT(I1909,"",""))"),2.0)</f>
        <v>2</v>
      </c>
      <c r="K1909" s="3">
        <f>IFERROR(__xludf.DUMMYFUNCTION("IF(REGEXMATCH(I1909,""(?i)literary society""),1,0)"),0.0)</f>
        <v>0</v>
      </c>
      <c r="L1909" s="3">
        <f>IFERROR(__xludf.DUMMYFUNCTION("IF(REGEXMATCH(I1909,""(?i)robotics""),1,0)"),1.0)</f>
        <v>1</v>
      </c>
      <c r="M1909" s="3">
        <f>IFERROR(__xludf.DUMMYFUNCTION("IF(REGEXMATCH(I1909,""(?i)coding club""),1,0)"),0.0)</f>
        <v>0</v>
      </c>
      <c r="N1909" s="3">
        <f>IFERROR(__xludf.DUMMYFUNCTION("IF(REGEXMATCH(I1909,""(?i)entrepreneurship cell""),1,0)"),1.0)</f>
        <v>1</v>
      </c>
      <c r="O1909" s="3">
        <f>IFERROR(__xludf.DUMMYFUNCTION("IF(REGEXMATCH(I1909,""(?i)cultural club""),1,0)"),0.0)</f>
        <v>0</v>
      </c>
      <c r="P1909" s="3">
        <f>IFERROR(__xludf.DUMMYFUNCTION("IF(REGEXMATCH(I1909,""(?i)sports club""),1,0)"),0.0)</f>
        <v>0</v>
      </c>
      <c r="Q1909" s="3" t="s">
        <v>3708</v>
      </c>
      <c r="R1909" s="3">
        <f>IFERROR(__xludf.DUMMYFUNCTION("COUNTA(SPLIT(Q1909,"",""))"),4.0)</f>
        <v>4</v>
      </c>
      <c r="S1909" s="3">
        <f>IFERROR(__xludf.DUMMYFUNCTION("IF(REGEXMATCH(Q1909,""(?i)c\+\+""),1,0)"),1.0)</f>
        <v>1</v>
      </c>
      <c r="T1909" s="3">
        <f>IFERROR(__xludf.DUMMYFUNCTION("IF(REGEXMATCH(Q1909,""(?i)machine learning""),1,0)"),1.0)</f>
        <v>1</v>
      </c>
      <c r="U1909" s="3">
        <f>IFERROR(__xludf.DUMMYFUNCTION("IF(REGEXMATCH(Q1909,""(?i)python""),1,0)"),1.0)</f>
        <v>1</v>
      </c>
      <c r="V1909" s="3">
        <f>IFERROR(__xludf.DUMMYFUNCTION("IF(REGEXMATCH(Q1909,""(?i)java""),1,0)"),1.0)</f>
        <v>1</v>
      </c>
      <c r="W1909" s="3">
        <f>IFERROR(__xludf.DUMMYFUNCTION("IF(REGEXMATCH(Q1909,""(?i)sql""),1,0)"),0.0)</f>
        <v>0</v>
      </c>
      <c r="X1909" s="3">
        <f>IFERROR(__xludf.DUMMYFUNCTION("IF(REGEXMATCH(Q1909,""(?i)web development""),1,0)"),0.0)</f>
        <v>0</v>
      </c>
      <c r="Y1909" s="3">
        <f>IFERROR(__xludf.DUMMYFUNCTION("IF(REGEXMATCH(Q1909,""(?i)data science""),1,0)"),0.0)</f>
        <v>0</v>
      </c>
      <c r="Z1909" s="3" t="s">
        <v>55</v>
      </c>
      <c r="AA1909" s="3" t="s">
        <v>48</v>
      </c>
      <c r="AB1909" s="3" t="s">
        <v>47</v>
      </c>
      <c r="AC1909" s="3" t="s">
        <v>48</v>
      </c>
      <c r="AD1909" s="3">
        <v>0.0</v>
      </c>
      <c r="AE1909" s="3" t="s">
        <v>49</v>
      </c>
      <c r="AF1909" s="3">
        <v>6.94</v>
      </c>
      <c r="AG1909" s="3">
        <v>6.35</v>
      </c>
      <c r="AH1909" s="3">
        <v>7.27</v>
      </c>
      <c r="AI1909" s="3">
        <v>6.55</v>
      </c>
      <c r="AJ1909" s="3">
        <v>6.38</v>
      </c>
      <c r="AK1909" s="3">
        <v>7.83</v>
      </c>
      <c r="AL1909" s="3">
        <v>8.83</v>
      </c>
      <c r="AM1909" s="3">
        <v>6.75</v>
      </c>
    </row>
    <row r="1910">
      <c r="A1910" s="3" t="s">
        <v>3709</v>
      </c>
      <c r="B1910" s="3" t="s">
        <v>190</v>
      </c>
      <c r="C1910" s="4">
        <v>19.0</v>
      </c>
      <c r="D1910" s="3" t="s">
        <v>58</v>
      </c>
      <c r="E1910" s="3" t="s">
        <v>82</v>
      </c>
      <c r="F1910" s="5">
        <v>7.02</v>
      </c>
      <c r="G1910" s="3">
        <v>1.0</v>
      </c>
      <c r="H1910" s="5">
        <v>80.6</v>
      </c>
      <c r="I1910" s="3" t="s">
        <v>10</v>
      </c>
      <c r="J1910" s="3">
        <f>IFERROR(__xludf.DUMMYFUNCTION("COUNTA(SPLIT(I1910,"",""))"),1.0)</f>
        <v>1</v>
      </c>
      <c r="K1910" s="3">
        <f>IFERROR(__xludf.DUMMYFUNCTION("IF(REGEXMATCH(I1910,""(?i)literary society""),1,0)"),1.0)</f>
        <v>1</v>
      </c>
      <c r="L1910" s="3">
        <f>IFERROR(__xludf.DUMMYFUNCTION("IF(REGEXMATCH(I1910,""(?i)robotics""),1,0)"),0.0)</f>
        <v>0</v>
      </c>
      <c r="M1910" s="3">
        <f>IFERROR(__xludf.DUMMYFUNCTION("IF(REGEXMATCH(I1910,""(?i)coding club""),1,0)"),0.0)</f>
        <v>0</v>
      </c>
      <c r="N1910" s="3">
        <f>IFERROR(__xludf.DUMMYFUNCTION("IF(REGEXMATCH(I1910,""(?i)entrepreneurship cell""),1,0)"),0.0)</f>
        <v>0</v>
      </c>
      <c r="O1910" s="3">
        <f>IFERROR(__xludf.DUMMYFUNCTION("IF(REGEXMATCH(I1910,""(?i)cultural club""),1,0)"),0.0)</f>
        <v>0</v>
      </c>
      <c r="P1910" s="3">
        <f>IFERROR(__xludf.DUMMYFUNCTION("IF(REGEXMATCH(I1910,""(?i)sports club""),1,0)"),0.0)</f>
        <v>0</v>
      </c>
      <c r="Q1910" s="3" t="s">
        <v>543</v>
      </c>
      <c r="R1910" s="3">
        <f>IFERROR(__xludf.DUMMYFUNCTION("COUNTA(SPLIT(Q1910,"",""))"),4.0)</f>
        <v>4</v>
      </c>
      <c r="S1910" s="3">
        <f>IFERROR(__xludf.DUMMYFUNCTION("IF(REGEXMATCH(Q1910,""(?i)c\+\+""),1,0)"),0.0)</f>
        <v>0</v>
      </c>
      <c r="T1910" s="3">
        <f>IFERROR(__xludf.DUMMYFUNCTION("IF(REGEXMATCH(Q1910,""(?i)machine learning""),1,0)"),1.0)</f>
        <v>1</v>
      </c>
      <c r="U1910" s="3">
        <f>IFERROR(__xludf.DUMMYFUNCTION("IF(REGEXMATCH(Q1910,""(?i)python""),1,0)"),1.0)</f>
        <v>1</v>
      </c>
      <c r="V1910" s="3">
        <f>IFERROR(__xludf.DUMMYFUNCTION("IF(REGEXMATCH(Q1910,""(?i)java""),1,0)"),1.0)</f>
        <v>1</v>
      </c>
      <c r="W1910" s="3">
        <f>IFERROR(__xludf.DUMMYFUNCTION("IF(REGEXMATCH(Q1910,""(?i)sql""),1,0)"),0.0)</f>
        <v>0</v>
      </c>
      <c r="X1910" s="3">
        <f>IFERROR(__xludf.DUMMYFUNCTION("IF(REGEXMATCH(Q1910,""(?i)web development""),1,0)"),0.0)</f>
        <v>0</v>
      </c>
      <c r="Y1910" s="3">
        <f>IFERROR(__xludf.DUMMYFUNCTION("IF(REGEXMATCH(Q1910,""(?i)data science""),1,0)"),1.0)</f>
        <v>1</v>
      </c>
      <c r="Z1910" s="3" t="s">
        <v>55</v>
      </c>
      <c r="AA1910" s="3" t="s">
        <v>48</v>
      </c>
      <c r="AB1910" s="3" t="s">
        <v>66</v>
      </c>
      <c r="AC1910" s="3" t="s">
        <v>67</v>
      </c>
      <c r="AD1910" s="3">
        <v>14.66</v>
      </c>
      <c r="AE1910" s="3" t="s">
        <v>106</v>
      </c>
      <c r="AF1910" s="3">
        <v>6.85</v>
      </c>
      <c r="AG1910" s="3">
        <v>7.27</v>
      </c>
      <c r="AH1910" s="3">
        <v>7.99</v>
      </c>
      <c r="AI1910" s="3">
        <v>6.73</v>
      </c>
      <c r="AJ1910" s="3">
        <v>8.2</v>
      </c>
      <c r="AK1910" s="3">
        <v>5.32</v>
      </c>
      <c r="AL1910" s="3">
        <v>8.6</v>
      </c>
      <c r="AM1910" s="3">
        <v>5.21</v>
      </c>
    </row>
    <row r="1911">
      <c r="A1911" s="3" t="s">
        <v>3710</v>
      </c>
      <c r="B1911" s="3" t="s">
        <v>190</v>
      </c>
      <c r="C1911" s="4">
        <v>18.0</v>
      </c>
      <c r="D1911" s="3" t="s">
        <v>58</v>
      </c>
      <c r="E1911" s="3" t="s">
        <v>70</v>
      </c>
      <c r="F1911" s="5">
        <v>6.82</v>
      </c>
      <c r="G1911" s="3">
        <v>2.0</v>
      </c>
      <c r="H1911" s="5">
        <v>80.89</v>
      </c>
      <c r="I1911" s="3" t="s">
        <v>147</v>
      </c>
      <c r="J1911" s="3">
        <f>IFERROR(__xludf.DUMMYFUNCTION("COUNTA(SPLIT(I1911,"",""))"),3.0)</f>
        <v>3</v>
      </c>
      <c r="K1911" s="3">
        <f>IFERROR(__xludf.DUMMYFUNCTION("IF(REGEXMATCH(I1911,""(?i)literary society""),1,0)"),1.0)</f>
        <v>1</v>
      </c>
      <c r="L1911" s="3">
        <f>IFERROR(__xludf.DUMMYFUNCTION("IF(REGEXMATCH(I1911,""(?i)robotics""),1,0)"),0.0)</f>
        <v>0</v>
      </c>
      <c r="M1911" s="3">
        <f>IFERROR(__xludf.DUMMYFUNCTION("IF(REGEXMATCH(I1911,""(?i)coding club""),1,0)"),0.0)</f>
        <v>0</v>
      </c>
      <c r="N1911" s="3">
        <f>IFERROR(__xludf.DUMMYFUNCTION("IF(REGEXMATCH(I1911,""(?i)entrepreneurship cell""),1,0)"),0.0)</f>
        <v>0</v>
      </c>
      <c r="O1911" s="3">
        <f>IFERROR(__xludf.DUMMYFUNCTION("IF(REGEXMATCH(I1911,""(?i)cultural club""),1,0)"),1.0)</f>
        <v>1</v>
      </c>
      <c r="P1911" s="3">
        <f>IFERROR(__xludf.DUMMYFUNCTION("IF(REGEXMATCH(I1911,""(?i)sports club""),1,0)"),1.0)</f>
        <v>1</v>
      </c>
      <c r="Q1911" s="3" t="s">
        <v>1200</v>
      </c>
      <c r="R1911" s="3">
        <f>IFERROR(__xludf.DUMMYFUNCTION("COUNTA(SPLIT(Q1911,"",""))"),3.0)</f>
        <v>3</v>
      </c>
      <c r="S1911" s="3">
        <f>IFERROR(__xludf.DUMMYFUNCTION("IF(REGEXMATCH(Q1911,""(?i)c\+\+""),1,0)"),0.0)</f>
        <v>0</v>
      </c>
      <c r="T1911" s="3">
        <f>IFERROR(__xludf.DUMMYFUNCTION("IF(REGEXMATCH(Q1911,""(?i)machine learning""),1,0)"),0.0)</f>
        <v>0</v>
      </c>
      <c r="U1911" s="3">
        <f>IFERROR(__xludf.DUMMYFUNCTION("IF(REGEXMATCH(Q1911,""(?i)python""),1,0)"),1.0)</f>
        <v>1</v>
      </c>
      <c r="V1911" s="3">
        <f>IFERROR(__xludf.DUMMYFUNCTION("IF(REGEXMATCH(Q1911,""(?i)java""),1,0)"),1.0)</f>
        <v>1</v>
      </c>
      <c r="W1911" s="3">
        <f>IFERROR(__xludf.DUMMYFUNCTION("IF(REGEXMATCH(Q1911,""(?i)sql""),1,0)"),0.0)</f>
        <v>0</v>
      </c>
      <c r="X1911" s="3">
        <f>IFERROR(__xludf.DUMMYFUNCTION("IF(REGEXMATCH(Q1911,""(?i)web development""),1,0)"),0.0)</f>
        <v>0</v>
      </c>
      <c r="Y1911" s="3">
        <f>IFERROR(__xludf.DUMMYFUNCTION("IF(REGEXMATCH(Q1911,""(?i)data science""),1,0)"),1.0)</f>
        <v>1</v>
      </c>
      <c r="Z1911" s="3" t="s">
        <v>55</v>
      </c>
      <c r="AA1911" s="3" t="s">
        <v>48</v>
      </c>
      <c r="AB1911" s="3" t="s">
        <v>47</v>
      </c>
      <c r="AC1911" s="3" t="s">
        <v>48</v>
      </c>
      <c r="AD1911" s="3">
        <v>0.0</v>
      </c>
      <c r="AE1911" s="3" t="s">
        <v>49</v>
      </c>
      <c r="AF1911" s="3">
        <v>8.03</v>
      </c>
      <c r="AG1911" s="3">
        <v>7.9</v>
      </c>
      <c r="AH1911" s="3">
        <v>5.97</v>
      </c>
      <c r="AI1911" s="3">
        <v>5.69</v>
      </c>
      <c r="AJ1911" s="3">
        <v>6.35</v>
      </c>
      <c r="AK1911" s="3">
        <v>6.86</v>
      </c>
      <c r="AL1911" s="3">
        <v>6.59</v>
      </c>
      <c r="AM1911" s="3">
        <v>7.16</v>
      </c>
    </row>
    <row r="1912">
      <c r="A1912" s="3" t="s">
        <v>3711</v>
      </c>
      <c r="B1912" s="3" t="s">
        <v>252</v>
      </c>
      <c r="C1912" s="4">
        <v>20.0</v>
      </c>
      <c r="D1912" s="3" t="s">
        <v>58</v>
      </c>
      <c r="E1912" s="3" t="s">
        <v>82</v>
      </c>
      <c r="F1912" s="5">
        <v>6.69</v>
      </c>
      <c r="G1912" s="3">
        <v>1.0</v>
      </c>
      <c r="H1912" s="5">
        <v>88.78</v>
      </c>
      <c r="I1912" s="3" t="s">
        <v>243</v>
      </c>
      <c r="J1912" s="3">
        <f>IFERROR(__xludf.DUMMYFUNCTION("COUNTA(SPLIT(I1912,"",""))"),2.0)</f>
        <v>2</v>
      </c>
      <c r="K1912" s="3">
        <f>IFERROR(__xludf.DUMMYFUNCTION("IF(REGEXMATCH(I1912,""(?i)literary society""),1,0)"),0.0)</f>
        <v>0</v>
      </c>
      <c r="L1912" s="3">
        <f>IFERROR(__xludf.DUMMYFUNCTION("IF(REGEXMATCH(I1912,""(?i)robotics""),1,0)"),1.0)</f>
        <v>1</v>
      </c>
      <c r="M1912" s="3">
        <f>IFERROR(__xludf.DUMMYFUNCTION("IF(REGEXMATCH(I1912,""(?i)coding club""),1,0)"),0.0)</f>
        <v>0</v>
      </c>
      <c r="N1912" s="3">
        <f>IFERROR(__xludf.DUMMYFUNCTION("IF(REGEXMATCH(I1912,""(?i)entrepreneurship cell""),1,0)"),0.0)</f>
        <v>0</v>
      </c>
      <c r="O1912" s="3">
        <f>IFERROR(__xludf.DUMMYFUNCTION("IF(REGEXMATCH(I1912,""(?i)cultural club""),1,0)"),1.0)</f>
        <v>1</v>
      </c>
      <c r="P1912" s="3">
        <f>IFERROR(__xludf.DUMMYFUNCTION("IF(REGEXMATCH(I1912,""(?i)sports club""),1,0)"),0.0)</f>
        <v>0</v>
      </c>
      <c r="Q1912" s="3" t="s">
        <v>1478</v>
      </c>
      <c r="R1912" s="3">
        <f>IFERROR(__xludf.DUMMYFUNCTION("COUNTA(SPLIT(Q1912,"",""))"),3.0)</f>
        <v>3</v>
      </c>
      <c r="S1912" s="3">
        <f>IFERROR(__xludf.DUMMYFUNCTION("IF(REGEXMATCH(Q1912,""(?i)c\+\+""),1,0)"),0.0)</f>
        <v>0</v>
      </c>
      <c r="T1912" s="3">
        <f>IFERROR(__xludf.DUMMYFUNCTION("IF(REGEXMATCH(Q1912,""(?i)machine learning""),1,0)"),1.0)</f>
        <v>1</v>
      </c>
      <c r="U1912" s="3">
        <f>IFERROR(__xludf.DUMMYFUNCTION("IF(REGEXMATCH(Q1912,""(?i)python""),1,0)"),0.0)</f>
        <v>0</v>
      </c>
      <c r="V1912" s="3">
        <f>IFERROR(__xludf.DUMMYFUNCTION("IF(REGEXMATCH(Q1912,""(?i)java""),1,0)"),0.0)</f>
        <v>0</v>
      </c>
      <c r="W1912" s="3">
        <f>IFERROR(__xludf.DUMMYFUNCTION("IF(REGEXMATCH(Q1912,""(?i)sql""),1,0)"),1.0)</f>
        <v>1</v>
      </c>
      <c r="X1912" s="3">
        <f>IFERROR(__xludf.DUMMYFUNCTION("IF(REGEXMATCH(Q1912,""(?i)web development""),1,0)"),0.0)</f>
        <v>0</v>
      </c>
      <c r="Y1912" s="3">
        <f>IFERROR(__xludf.DUMMYFUNCTION("IF(REGEXMATCH(Q1912,""(?i)data science""),1,0)"),1.0)</f>
        <v>1</v>
      </c>
      <c r="Z1912" s="3" t="s">
        <v>45</v>
      </c>
      <c r="AA1912" s="3" t="s">
        <v>98</v>
      </c>
      <c r="AB1912" s="3" t="s">
        <v>47</v>
      </c>
      <c r="AC1912" s="3" t="s">
        <v>48</v>
      </c>
      <c r="AD1912" s="3">
        <v>0.0</v>
      </c>
      <c r="AE1912" s="3" t="s">
        <v>49</v>
      </c>
      <c r="AF1912" s="3">
        <v>8.02</v>
      </c>
      <c r="AG1912" s="3">
        <v>8.44</v>
      </c>
      <c r="AH1912" s="3">
        <v>5.95</v>
      </c>
      <c r="AI1912" s="3">
        <v>6.03</v>
      </c>
      <c r="AJ1912" s="3">
        <v>6.55</v>
      </c>
      <c r="AK1912" s="3">
        <v>6.24</v>
      </c>
      <c r="AL1912" s="3">
        <v>7.22</v>
      </c>
      <c r="AM1912" s="3">
        <v>5.05</v>
      </c>
    </row>
    <row r="1913">
      <c r="A1913" s="3" t="s">
        <v>3712</v>
      </c>
      <c r="B1913" s="3" t="s">
        <v>470</v>
      </c>
      <c r="C1913" s="4">
        <v>18.0</v>
      </c>
      <c r="D1913" s="3" t="s">
        <v>41</v>
      </c>
      <c r="E1913" s="3" t="s">
        <v>70</v>
      </c>
      <c r="F1913" s="5">
        <v>7.59</v>
      </c>
      <c r="G1913" s="3">
        <v>0.0</v>
      </c>
      <c r="H1913" s="5">
        <v>61.91</v>
      </c>
      <c r="I1913" s="3" t="s">
        <v>104</v>
      </c>
      <c r="J1913" s="3">
        <f>IFERROR(__xludf.DUMMYFUNCTION("COUNTA(SPLIT(I1913,"",""))"),3.0)</f>
        <v>3</v>
      </c>
      <c r="K1913" s="3">
        <f>IFERROR(__xludf.DUMMYFUNCTION("IF(REGEXMATCH(I1913,""(?i)literary society""),1,0)"),0.0)</f>
        <v>0</v>
      </c>
      <c r="L1913" s="3">
        <f>IFERROR(__xludf.DUMMYFUNCTION("IF(REGEXMATCH(I1913,""(?i)robotics""),1,0)"),1.0)</f>
        <v>1</v>
      </c>
      <c r="M1913" s="3">
        <f>IFERROR(__xludf.DUMMYFUNCTION("IF(REGEXMATCH(I1913,""(?i)coding club""),1,0)"),1.0)</f>
        <v>1</v>
      </c>
      <c r="N1913" s="3">
        <f>IFERROR(__xludf.DUMMYFUNCTION("IF(REGEXMATCH(I1913,""(?i)entrepreneurship cell""),1,0)"),0.0)</f>
        <v>0</v>
      </c>
      <c r="O1913" s="3">
        <f>IFERROR(__xludf.DUMMYFUNCTION("IF(REGEXMATCH(I1913,""(?i)cultural club""),1,0)"),0.0)</f>
        <v>0</v>
      </c>
      <c r="P1913" s="3">
        <f>IFERROR(__xludf.DUMMYFUNCTION("IF(REGEXMATCH(I1913,""(?i)sports club""),1,0)"),1.0)</f>
        <v>1</v>
      </c>
      <c r="Q1913" s="3" t="s">
        <v>415</v>
      </c>
      <c r="R1913" s="3">
        <f>IFERROR(__xludf.DUMMYFUNCTION("COUNTA(SPLIT(Q1913,"",""))"),5.0)</f>
        <v>5</v>
      </c>
      <c r="S1913" s="3">
        <f>IFERROR(__xludf.DUMMYFUNCTION("IF(REGEXMATCH(Q1913,""(?i)c\+\+""),1,0)"),1.0)</f>
        <v>1</v>
      </c>
      <c r="T1913" s="3">
        <f>IFERROR(__xludf.DUMMYFUNCTION("IF(REGEXMATCH(Q1913,""(?i)machine learning""),1,0)"),0.0)</f>
        <v>0</v>
      </c>
      <c r="U1913" s="3">
        <f>IFERROR(__xludf.DUMMYFUNCTION("IF(REGEXMATCH(Q1913,""(?i)python""),1,0)"),1.0)</f>
        <v>1</v>
      </c>
      <c r="V1913" s="3">
        <f>IFERROR(__xludf.DUMMYFUNCTION("IF(REGEXMATCH(Q1913,""(?i)java""),1,0)"),1.0)</f>
        <v>1</v>
      </c>
      <c r="W1913" s="3">
        <f>IFERROR(__xludf.DUMMYFUNCTION("IF(REGEXMATCH(Q1913,""(?i)sql""),1,0)"),0.0)</f>
        <v>0</v>
      </c>
      <c r="X1913" s="3">
        <f>IFERROR(__xludf.DUMMYFUNCTION("IF(REGEXMATCH(Q1913,""(?i)web development""),1,0)"),1.0)</f>
        <v>1</v>
      </c>
      <c r="Y1913" s="3">
        <f>IFERROR(__xludf.DUMMYFUNCTION("IF(REGEXMATCH(Q1913,""(?i)data science""),1,0)"),1.0)</f>
        <v>1</v>
      </c>
      <c r="Z1913" s="3" t="s">
        <v>55</v>
      </c>
      <c r="AA1913" s="3" t="s">
        <v>48</v>
      </c>
      <c r="AB1913" s="3" t="s">
        <v>66</v>
      </c>
      <c r="AC1913" s="3" t="s">
        <v>67</v>
      </c>
      <c r="AD1913" s="3">
        <v>7.19</v>
      </c>
      <c r="AE1913" s="3" t="s">
        <v>61</v>
      </c>
      <c r="AF1913" s="3">
        <v>7.94</v>
      </c>
      <c r="AG1913" s="3">
        <v>7.2</v>
      </c>
      <c r="AH1913" s="3">
        <v>8.67</v>
      </c>
      <c r="AI1913" s="3">
        <v>6.82</v>
      </c>
      <c r="AJ1913" s="3">
        <v>7.62</v>
      </c>
      <c r="AK1913" s="3">
        <v>7.8</v>
      </c>
      <c r="AL1913" s="3">
        <v>6.9</v>
      </c>
      <c r="AM1913" s="3">
        <v>7.78</v>
      </c>
    </row>
    <row r="1914">
      <c r="A1914" s="3" t="s">
        <v>3713</v>
      </c>
      <c r="B1914" s="3" t="s">
        <v>288</v>
      </c>
      <c r="C1914" s="4">
        <v>18.0</v>
      </c>
      <c r="D1914" s="3" t="s">
        <v>41</v>
      </c>
      <c r="E1914" s="3" t="s">
        <v>92</v>
      </c>
      <c r="F1914" s="5">
        <v>6.82</v>
      </c>
      <c r="G1914" s="3">
        <v>1.0</v>
      </c>
      <c r="H1914" s="5">
        <v>67.63</v>
      </c>
      <c r="I1914" s="3" t="s">
        <v>232</v>
      </c>
      <c r="J1914" s="3">
        <f>IFERROR(__xludf.DUMMYFUNCTION("COUNTA(SPLIT(I1914,"",""))"),3.0)</f>
        <v>3</v>
      </c>
      <c r="K1914" s="3">
        <f>IFERROR(__xludf.DUMMYFUNCTION("IF(REGEXMATCH(I1914,""(?i)literary society""),1,0)"),1.0)</f>
        <v>1</v>
      </c>
      <c r="L1914" s="3">
        <f>IFERROR(__xludf.DUMMYFUNCTION("IF(REGEXMATCH(I1914,""(?i)robotics""),1,0)"),1.0)</f>
        <v>1</v>
      </c>
      <c r="M1914" s="3">
        <f>IFERROR(__xludf.DUMMYFUNCTION("IF(REGEXMATCH(I1914,""(?i)coding club""),1,0)"),0.0)</f>
        <v>0</v>
      </c>
      <c r="N1914" s="3">
        <f>IFERROR(__xludf.DUMMYFUNCTION("IF(REGEXMATCH(I1914,""(?i)entrepreneurship cell""),1,0)"),0.0)</f>
        <v>0</v>
      </c>
      <c r="O1914" s="3">
        <f>IFERROR(__xludf.DUMMYFUNCTION("IF(REGEXMATCH(I1914,""(?i)cultural club""),1,0)"),1.0)</f>
        <v>1</v>
      </c>
      <c r="P1914" s="3">
        <f>IFERROR(__xludf.DUMMYFUNCTION("IF(REGEXMATCH(I1914,""(?i)sports club""),1,0)"),0.0)</f>
        <v>0</v>
      </c>
      <c r="Q1914" s="3" t="s">
        <v>1544</v>
      </c>
      <c r="R1914" s="3">
        <f>IFERROR(__xludf.DUMMYFUNCTION("COUNTA(SPLIT(Q1914,"",""))"),2.0)</f>
        <v>2</v>
      </c>
      <c r="S1914" s="3">
        <f>IFERROR(__xludf.DUMMYFUNCTION("IF(REGEXMATCH(Q1914,""(?i)c\+\+""),1,0)"),0.0)</f>
        <v>0</v>
      </c>
      <c r="T1914" s="3">
        <f>IFERROR(__xludf.DUMMYFUNCTION("IF(REGEXMATCH(Q1914,""(?i)machine learning""),1,0)"),1.0)</f>
        <v>1</v>
      </c>
      <c r="U1914" s="3">
        <f>IFERROR(__xludf.DUMMYFUNCTION("IF(REGEXMATCH(Q1914,""(?i)python""),1,0)"),1.0)</f>
        <v>1</v>
      </c>
      <c r="V1914" s="3">
        <f>IFERROR(__xludf.DUMMYFUNCTION("IF(REGEXMATCH(Q1914,""(?i)java""),1,0)"),0.0)</f>
        <v>0</v>
      </c>
      <c r="W1914" s="3">
        <f>IFERROR(__xludf.DUMMYFUNCTION("IF(REGEXMATCH(Q1914,""(?i)sql""),1,0)"),0.0)</f>
        <v>0</v>
      </c>
      <c r="X1914" s="3">
        <f>IFERROR(__xludf.DUMMYFUNCTION("IF(REGEXMATCH(Q1914,""(?i)web development""),1,0)"),0.0)</f>
        <v>0</v>
      </c>
      <c r="Y1914" s="3">
        <f>IFERROR(__xludf.DUMMYFUNCTION("IF(REGEXMATCH(Q1914,""(?i)data science""),1,0)"),0.0)</f>
        <v>0</v>
      </c>
      <c r="Z1914" s="3" t="s">
        <v>55</v>
      </c>
      <c r="AA1914" s="3" t="s">
        <v>48</v>
      </c>
      <c r="AB1914" s="3" t="s">
        <v>66</v>
      </c>
      <c r="AC1914" s="3" t="s">
        <v>72</v>
      </c>
      <c r="AD1914" s="3">
        <v>3.62</v>
      </c>
      <c r="AE1914" s="3" t="s">
        <v>61</v>
      </c>
      <c r="AF1914" s="3">
        <v>6.2</v>
      </c>
      <c r="AG1914" s="3">
        <v>6.84</v>
      </c>
      <c r="AH1914" s="3">
        <v>7.0</v>
      </c>
      <c r="AI1914" s="3">
        <v>7.16</v>
      </c>
      <c r="AJ1914" s="3">
        <v>6.32</v>
      </c>
      <c r="AK1914" s="3">
        <v>7.15</v>
      </c>
      <c r="AL1914" s="3">
        <v>6.22</v>
      </c>
      <c r="AM1914" s="3">
        <v>7.67</v>
      </c>
    </row>
    <row r="1915">
      <c r="A1915" s="3" t="s">
        <v>3714</v>
      </c>
      <c r="B1915" s="3" t="s">
        <v>57</v>
      </c>
      <c r="C1915" s="4">
        <v>19.0</v>
      </c>
      <c r="D1915" s="3" t="s">
        <v>58</v>
      </c>
      <c r="E1915" s="3" t="s">
        <v>92</v>
      </c>
      <c r="F1915" s="5">
        <v>7.72</v>
      </c>
      <c r="G1915" s="3">
        <v>0.0</v>
      </c>
      <c r="H1915" s="5">
        <v>70.44</v>
      </c>
      <c r="I1915" s="3" t="s">
        <v>521</v>
      </c>
      <c r="J1915" s="3">
        <f>IFERROR(__xludf.DUMMYFUNCTION("COUNTA(SPLIT(I1915,"",""))"),2.0)</f>
        <v>2</v>
      </c>
      <c r="K1915" s="3">
        <f>IFERROR(__xludf.DUMMYFUNCTION("IF(REGEXMATCH(I1915,""(?i)literary society""),1,0)"),0.0)</f>
        <v>0</v>
      </c>
      <c r="L1915" s="3">
        <f>IFERROR(__xludf.DUMMYFUNCTION("IF(REGEXMATCH(I1915,""(?i)robotics""),1,0)"),0.0)</f>
        <v>0</v>
      </c>
      <c r="M1915" s="3">
        <f>IFERROR(__xludf.DUMMYFUNCTION("IF(REGEXMATCH(I1915,""(?i)coding club""),1,0)"),0.0)</f>
        <v>0</v>
      </c>
      <c r="N1915" s="3">
        <f>IFERROR(__xludf.DUMMYFUNCTION("IF(REGEXMATCH(I1915,""(?i)entrepreneurship cell""),1,0)"),1.0)</f>
        <v>1</v>
      </c>
      <c r="O1915" s="3">
        <f>IFERROR(__xludf.DUMMYFUNCTION("IF(REGEXMATCH(I1915,""(?i)cultural club""),1,0)"),1.0)</f>
        <v>1</v>
      </c>
      <c r="P1915" s="3">
        <f>IFERROR(__xludf.DUMMYFUNCTION("IF(REGEXMATCH(I1915,""(?i)sports club""),1,0)"),0.0)</f>
        <v>0</v>
      </c>
      <c r="Q1915" s="3" t="s">
        <v>2201</v>
      </c>
      <c r="R1915" s="3">
        <f>IFERROR(__xludf.DUMMYFUNCTION("COUNTA(SPLIT(Q1915,"",""))"),5.0)</f>
        <v>5</v>
      </c>
      <c r="S1915" s="3">
        <f>IFERROR(__xludf.DUMMYFUNCTION("IF(REGEXMATCH(Q1915,""(?i)c\+\+""),1,0)"),0.0)</f>
        <v>0</v>
      </c>
      <c r="T1915" s="3">
        <f>IFERROR(__xludf.DUMMYFUNCTION("IF(REGEXMATCH(Q1915,""(?i)machine learning""),1,0)"),0.0)</f>
        <v>0</v>
      </c>
      <c r="U1915" s="3">
        <f>IFERROR(__xludf.DUMMYFUNCTION("IF(REGEXMATCH(Q1915,""(?i)python""),1,0)"),1.0)</f>
        <v>1</v>
      </c>
      <c r="V1915" s="3">
        <f>IFERROR(__xludf.DUMMYFUNCTION("IF(REGEXMATCH(Q1915,""(?i)java""),1,0)"),1.0)</f>
        <v>1</v>
      </c>
      <c r="W1915" s="3">
        <f>IFERROR(__xludf.DUMMYFUNCTION("IF(REGEXMATCH(Q1915,""(?i)sql""),1,0)"),1.0)</f>
        <v>1</v>
      </c>
      <c r="X1915" s="3">
        <f>IFERROR(__xludf.DUMMYFUNCTION("IF(REGEXMATCH(Q1915,""(?i)web development""),1,0)"),1.0)</f>
        <v>1</v>
      </c>
      <c r="Y1915" s="3">
        <f>IFERROR(__xludf.DUMMYFUNCTION("IF(REGEXMATCH(Q1915,""(?i)data science""),1,0)"),1.0)</f>
        <v>1</v>
      </c>
      <c r="Z1915" s="3" t="s">
        <v>55</v>
      </c>
      <c r="AA1915" s="3" t="s">
        <v>48</v>
      </c>
      <c r="AB1915" s="3" t="s">
        <v>66</v>
      </c>
      <c r="AC1915" s="3" t="s">
        <v>85</v>
      </c>
      <c r="AD1915" s="3">
        <v>17.89</v>
      </c>
      <c r="AE1915" s="3" t="s">
        <v>75</v>
      </c>
      <c r="AF1915" s="3">
        <v>6.33</v>
      </c>
      <c r="AG1915" s="3">
        <v>7.89</v>
      </c>
      <c r="AH1915" s="3">
        <v>7.87</v>
      </c>
      <c r="AI1915" s="3">
        <v>7.34</v>
      </c>
      <c r="AJ1915" s="3">
        <v>8.94</v>
      </c>
      <c r="AK1915" s="3">
        <v>8.29</v>
      </c>
      <c r="AL1915" s="3">
        <v>8.07</v>
      </c>
      <c r="AM1915" s="3">
        <v>7.07</v>
      </c>
    </row>
    <row r="1916">
      <c r="A1916" s="3" t="s">
        <v>3715</v>
      </c>
      <c r="B1916" s="3" t="s">
        <v>259</v>
      </c>
      <c r="C1916" s="4">
        <v>20.0</v>
      </c>
      <c r="D1916" s="3" t="s">
        <v>58</v>
      </c>
      <c r="E1916" s="3" t="s">
        <v>92</v>
      </c>
      <c r="F1916" s="5">
        <v>6.68</v>
      </c>
      <c r="G1916" s="3">
        <v>3.0</v>
      </c>
      <c r="H1916" s="5">
        <v>94.54</v>
      </c>
      <c r="I1916" s="3" t="s">
        <v>597</v>
      </c>
      <c r="J1916" s="3">
        <f>IFERROR(__xludf.DUMMYFUNCTION("COUNTA(SPLIT(I1916,"",""))"),3.0)</f>
        <v>3</v>
      </c>
      <c r="K1916" s="3">
        <f>IFERROR(__xludf.DUMMYFUNCTION("IF(REGEXMATCH(I1916,""(?i)literary society""),1,0)"),0.0)</f>
        <v>0</v>
      </c>
      <c r="L1916" s="3">
        <f>IFERROR(__xludf.DUMMYFUNCTION("IF(REGEXMATCH(I1916,""(?i)robotics""),1,0)"),1.0)</f>
        <v>1</v>
      </c>
      <c r="M1916" s="3">
        <f>IFERROR(__xludf.DUMMYFUNCTION("IF(REGEXMATCH(I1916,""(?i)coding club""),1,0)"),0.0)</f>
        <v>0</v>
      </c>
      <c r="N1916" s="3">
        <f>IFERROR(__xludf.DUMMYFUNCTION("IF(REGEXMATCH(I1916,""(?i)entrepreneurship cell""),1,0)"),0.0)</f>
        <v>0</v>
      </c>
      <c r="O1916" s="3">
        <f>IFERROR(__xludf.DUMMYFUNCTION("IF(REGEXMATCH(I1916,""(?i)cultural club""),1,0)"),1.0)</f>
        <v>1</v>
      </c>
      <c r="P1916" s="3">
        <f>IFERROR(__xludf.DUMMYFUNCTION("IF(REGEXMATCH(I1916,""(?i)sports club""),1,0)"),1.0)</f>
        <v>1</v>
      </c>
      <c r="Q1916" s="3" t="s">
        <v>1112</v>
      </c>
      <c r="R1916" s="3">
        <f>IFERROR(__xludf.DUMMYFUNCTION("COUNTA(SPLIT(Q1916,"",""))"),2.0)</f>
        <v>2</v>
      </c>
      <c r="S1916" s="3">
        <f>IFERROR(__xludf.DUMMYFUNCTION("IF(REGEXMATCH(Q1916,""(?i)c\+\+""),1,0)"),1.0)</f>
        <v>1</v>
      </c>
      <c r="T1916" s="3">
        <f>IFERROR(__xludf.DUMMYFUNCTION("IF(REGEXMATCH(Q1916,""(?i)machine learning""),1,0)"),0.0)</f>
        <v>0</v>
      </c>
      <c r="U1916" s="3">
        <f>IFERROR(__xludf.DUMMYFUNCTION("IF(REGEXMATCH(Q1916,""(?i)python""),1,0)"),0.0)</f>
        <v>0</v>
      </c>
      <c r="V1916" s="3">
        <f>IFERROR(__xludf.DUMMYFUNCTION("IF(REGEXMATCH(Q1916,""(?i)java""),1,0)"),0.0)</f>
        <v>0</v>
      </c>
      <c r="W1916" s="3">
        <f>IFERROR(__xludf.DUMMYFUNCTION("IF(REGEXMATCH(Q1916,""(?i)sql""),1,0)"),0.0)</f>
        <v>0</v>
      </c>
      <c r="X1916" s="3">
        <f>IFERROR(__xludf.DUMMYFUNCTION("IF(REGEXMATCH(Q1916,""(?i)web development""),1,0)"),1.0)</f>
        <v>1</v>
      </c>
      <c r="Y1916" s="3">
        <f>IFERROR(__xludf.DUMMYFUNCTION("IF(REGEXMATCH(Q1916,""(?i)data science""),1,0)"),0.0)</f>
        <v>0</v>
      </c>
      <c r="Z1916" s="3" t="s">
        <v>55</v>
      </c>
      <c r="AA1916" s="3" t="s">
        <v>48</v>
      </c>
      <c r="AB1916" s="3" t="s">
        <v>66</v>
      </c>
      <c r="AC1916" s="3" t="s">
        <v>85</v>
      </c>
      <c r="AD1916" s="3">
        <v>6.79</v>
      </c>
      <c r="AE1916" s="3" t="s">
        <v>61</v>
      </c>
      <c r="AF1916" s="3">
        <v>8.39</v>
      </c>
      <c r="AG1916" s="3">
        <v>4.95</v>
      </c>
      <c r="AH1916" s="3">
        <v>7.81</v>
      </c>
      <c r="AI1916" s="3">
        <v>6.28</v>
      </c>
      <c r="AJ1916" s="3">
        <v>6.27</v>
      </c>
      <c r="AK1916" s="3">
        <v>6.75</v>
      </c>
      <c r="AL1916" s="3">
        <v>5.58</v>
      </c>
      <c r="AM1916" s="3">
        <v>7.44</v>
      </c>
    </row>
    <row r="1917">
      <c r="A1917" s="3" t="s">
        <v>3716</v>
      </c>
      <c r="B1917" s="3" t="s">
        <v>3717</v>
      </c>
      <c r="C1917" s="4">
        <v>23.0</v>
      </c>
      <c r="D1917" s="3" t="s">
        <v>41</v>
      </c>
      <c r="E1917" s="3" t="s">
        <v>82</v>
      </c>
      <c r="F1917" s="5">
        <v>6.92</v>
      </c>
      <c r="G1917" s="3">
        <v>0.0</v>
      </c>
      <c r="H1917" s="5">
        <v>73.01</v>
      </c>
      <c r="I1917" s="3" t="s">
        <v>794</v>
      </c>
      <c r="J1917" s="3">
        <f>IFERROR(__xludf.DUMMYFUNCTION("COUNTA(SPLIT(I1917,"",""))"),3.0)</f>
        <v>3</v>
      </c>
      <c r="K1917" s="3">
        <f>IFERROR(__xludf.DUMMYFUNCTION("IF(REGEXMATCH(I1917,""(?i)literary society""),1,0)"),1.0)</f>
        <v>1</v>
      </c>
      <c r="L1917" s="3">
        <f>IFERROR(__xludf.DUMMYFUNCTION("IF(REGEXMATCH(I1917,""(?i)robotics""),1,0)"),0.0)</f>
        <v>0</v>
      </c>
      <c r="M1917" s="3">
        <f>IFERROR(__xludf.DUMMYFUNCTION("IF(REGEXMATCH(I1917,""(?i)coding club""),1,0)"),1.0)</f>
        <v>1</v>
      </c>
      <c r="N1917" s="3">
        <f>IFERROR(__xludf.DUMMYFUNCTION("IF(REGEXMATCH(I1917,""(?i)entrepreneurship cell""),1,0)"),0.0)</f>
        <v>0</v>
      </c>
      <c r="O1917" s="3">
        <f>IFERROR(__xludf.DUMMYFUNCTION("IF(REGEXMATCH(I1917,""(?i)cultural club""),1,0)"),1.0)</f>
        <v>1</v>
      </c>
      <c r="P1917" s="3">
        <f>IFERROR(__xludf.DUMMYFUNCTION("IF(REGEXMATCH(I1917,""(?i)sports club""),1,0)"),0.0)</f>
        <v>0</v>
      </c>
      <c r="Q1917" s="3" t="s">
        <v>522</v>
      </c>
      <c r="R1917" s="3">
        <f>IFERROR(__xludf.DUMMYFUNCTION("COUNTA(SPLIT(Q1917,"",""))"),2.0)</f>
        <v>2</v>
      </c>
      <c r="S1917" s="3">
        <f>IFERROR(__xludf.DUMMYFUNCTION("IF(REGEXMATCH(Q1917,""(?i)c\+\+""),1,0)"),0.0)</f>
        <v>0</v>
      </c>
      <c r="T1917" s="3">
        <f>IFERROR(__xludf.DUMMYFUNCTION("IF(REGEXMATCH(Q1917,""(?i)machine learning""),1,0)"),0.0)</f>
        <v>0</v>
      </c>
      <c r="U1917" s="3">
        <f>IFERROR(__xludf.DUMMYFUNCTION("IF(REGEXMATCH(Q1917,""(?i)python""),1,0)"),1.0)</f>
        <v>1</v>
      </c>
      <c r="V1917" s="3">
        <f>IFERROR(__xludf.DUMMYFUNCTION("IF(REGEXMATCH(Q1917,""(?i)java""),1,0)"),0.0)</f>
        <v>0</v>
      </c>
      <c r="W1917" s="3">
        <f>IFERROR(__xludf.DUMMYFUNCTION("IF(REGEXMATCH(Q1917,""(?i)sql""),1,0)"),1.0)</f>
        <v>1</v>
      </c>
      <c r="X1917" s="3">
        <f>IFERROR(__xludf.DUMMYFUNCTION("IF(REGEXMATCH(Q1917,""(?i)web development""),1,0)"),0.0)</f>
        <v>0</v>
      </c>
      <c r="Y1917" s="3">
        <f>IFERROR(__xludf.DUMMYFUNCTION("IF(REGEXMATCH(Q1917,""(?i)data science""),1,0)"),0.0)</f>
        <v>0</v>
      </c>
      <c r="Z1917" s="3" t="s">
        <v>45</v>
      </c>
      <c r="AA1917" s="3" t="s">
        <v>85</v>
      </c>
      <c r="AB1917" s="3" t="s">
        <v>47</v>
      </c>
      <c r="AC1917" s="3" t="s">
        <v>48</v>
      </c>
      <c r="AD1917" s="3">
        <v>0.0</v>
      </c>
      <c r="AE1917" s="3" t="s">
        <v>49</v>
      </c>
      <c r="AF1917" s="3">
        <v>6.27</v>
      </c>
      <c r="AG1917" s="3">
        <v>5.98</v>
      </c>
      <c r="AH1917" s="3">
        <v>5.97</v>
      </c>
      <c r="AI1917" s="3">
        <v>6.25</v>
      </c>
      <c r="AJ1917" s="3">
        <v>8.22</v>
      </c>
      <c r="AK1917" s="3">
        <v>7.82</v>
      </c>
      <c r="AL1917" s="3">
        <v>6.75</v>
      </c>
      <c r="AM1917" s="3">
        <v>8.13</v>
      </c>
    </row>
    <row r="1918">
      <c r="A1918" s="3" t="s">
        <v>3718</v>
      </c>
      <c r="B1918" s="3" t="s">
        <v>3719</v>
      </c>
      <c r="C1918" s="4">
        <v>20.0</v>
      </c>
      <c r="D1918" s="3" t="s">
        <v>41</v>
      </c>
      <c r="E1918" s="3" t="s">
        <v>59</v>
      </c>
      <c r="F1918" s="5">
        <v>7.34</v>
      </c>
      <c r="G1918" s="3">
        <v>2.0</v>
      </c>
      <c r="H1918" s="5">
        <v>61.05</v>
      </c>
      <c r="I1918" s="3" t="s">
        <v>78</v>
      </c>
      <c r="J1918" s="3">
        <f>IFERROR(__xludf.DUMMYFUNCTION("COUNTA(SPLIT(I1918,"",""))"),3.0)</f>
        <v>3</v>
      </c>
      <c r="K1918" s="3">
        <f>IFERROR(__xludf.DUMMYFUNCTION("IF(REGEXMATCH(I1918,""(?i)literary society""),1,0)"),0.0)</f>
        <v>0</v>
      </c>
      <c r="L1918" s="3">
        <f>IFERROR(__xludf.DUMMYFUNCTION("IF(REGEXMATCH(I1918,""(?i)robotics""),1,0)"),1.0)</f>
        <v>1</v>
      </c>
      <c r="M1918" s="3">
        <f>IFERROR(__xludf.DUMMYFUNCTION("IF(REGEXMATCH(I1918,""(?i)coding club""),1,0)"),0.0)</f>
        <v>0</v>
      </c>
      <c r="N1918" s="3">
        <f>IFERROR(__xludf.DUMMYFUNCTION("IF(REGEXMATCH(I1918,""(?i)entrepreneurship cell""),1,0)"),1.0)</f>
        <v>1</v>
      </c>
      <c r="O1918" s="3">
        <f>IFERROR(__xludf.DUMMYFUNCTION("IF(REGEXMATCH(I1918,""(?i)cultural club""),1,0)"),1.0)</f>
        <v>1</v>
      </c>
      <c r="P1918" s="3">
        <f>IFERROR(__xludf.DUMMYFUNCTION("IF(REGEXMATCH(I1918,""(?i)sports club""),1,0)"),0.0)</f>
        <v>0</v>
      </c>
      <c r="Q1918" s="3" t="s">
        <v>3720</v>
      </c>
      <c r="R1918" s="3">
        <f>IFERROR(__xludf.DUMMYFUNCTION("COUNTA(SPLIT(Q1918,"",""))"),5.0)</f>
        <v>5</v>
      </c>
      <c r="S1918" s="3">
        <f>IFERROR(__xludf.DUMMYFUNCTION("IF(REGEXMATCH(Q1918,""(?i)c\+\+""),1,0)"),1.0)</f>
        <v>1</v>
      </c>
      <c r="T1918" s="3">
        <f>IFERROR(__xludf.DUMMYFUNCTION("IF(REGEXMATCH(Q1918,""(?i)machine learning""),1,0)"),1.0)</f>
        <v>1</v>
      </c>
      <c r="U1918" s="3">
        <f>IFERROR(__xludf.DUMMYFUNCTION("IF(REGEXMATCH(Q1918,""(?i)python""),1,0)"),1.0)</f>
        <v>1</v>
      </c>
      <c r="V1918" s="3">
        <f>IFERROR(__xludf.DUMMYFUNCTION("IF(REGEXMATCH(Q1918,""(?i)java""),1,0)"),0.0)</f>
        <v>0</v>
      </c>
      <c r="W1918" s="3">
        <f>IFERROR(__xludf.DUMMYFUNCTION("IF(REGEXMATCH(Q1918,""(?i)sql""),1,0)"),1.0)</f>
        <v>1</v>
      </c>
      <c r="X1918" s="3">
        <f>IFERROR(__xludf.DUMMYFUNCTION("IF(REGEXMATCH(Q1918,""(?i)web development""),1,0)"),1.0)</f>
        <v>1</v>
      </c>
      <c r="Y1918" s="3">
        <f>IFERROR(__xludf.DUMMYFUNCTION("IF(REGEXMATCH(Q1918,""(?i)data science""),1,0)"),0.0)</f>
        <v>0</v>
      </c>
      <c r="Z1918" s="3" t="s">
        <v>45</v>
      </c>
      <c r="AA1918" s="3" t="s">
        <v>72</v>
      </c>
      <c r="AB1918" s="3" t="s">
        <v>47</v>
      </c>
      <c r="AC1918" s="3" t="s">
        <v>48</v>
      </c>
      <c r="AD1918" s="3">
        <v>0.0</v>
      </c>
      <c r="AE1918" s="3" t="s">
        <v>49</v>
      </c>
      <c r="AF1918" s="3">
        <v>7.34</v>
      </c>
      <c r="AG1918" s="3">
        <v>8.88</v>
      </c>
      <c r="AH1918" s="3">
        <v>7.95</v>
      </c>
      <c r="AI1918" s="3">
        <v>6.42</v>
      </c>
      <c r="AJ1918" s="3">
        <v>6.1</v>
      </c>
      <c r="AK1918" s="3">
        <v>7.49</v>
      </c>
      <c r="AL1918" s="3">
        <v>5.68</v>
      </c>
      <c r="AM1918" s="3">
        <v>8.83</v>
      </c>
    </row>
    <row r="1919">
      <c r="A1919" s="3" t="s">
        <v>3721</v>
      </c>
      <c r="B1919" s="3" t="s">
        <v>3722</v>
      </c>
      <c r="C1919" s="4">
        <v>19.0</v>
      </c>
      <c r="D1919" s="3" t="s">
        <v>41</v>
      </c>
      <c r="E1919" s="3" t="s">
        <v>52</v>
      </c>
      <c r="F1919" s="5">
        <v>7.1</v>
      </c>
      <c r="G1919" s="3">
        <v>0.0</v>
      </c>
      <c r="H1919" s="5">
        <v>93.7</v>
      </c>
      <c r="I1919" s="3" t="s">
        <v>53</v>
      </c>
      <c r="J1919" s="3">
        <f>IFERROR(__xludf.DUMMYFUNCTION("COUNTA(SPLIT(I1919,"",""))"),2.0)</f>
        <v>2</v>
      </c>
      <c r="K1919" s="3">
        <f>IFERROR(__xludf.DUMMYFUNCTION("IF(REGEXMATCH(I1919,""(?i)literary society""),1,0)"),1.0)</f>
        <v>1</v>
      </c>
      <c r="L1919" s="3">
        <f>IFERROR(__xludf.DUMMYFUNCTION("IF(REGEXMATCH(I1919,""(?i)robotics""),1,0)"),0.0)</f>
        <v>0</v>
      </c>
      <c r="M1919" s="3">
        <f>IFERROR(__xludf.DUMMYFUNCTION("IF(REGEXMATCH(I1919,""(?i)coding club""),1,0)"),1.0)</f>
        <v>1</v>
      </c>
      <c r="N1919" s="3">
        <f>IFERROR(__xludf.DUMMYFUNCTION("IF(REGEXMATCH(I1919,""(?i)entrepreneurship cell""),1,0)"),0.0)</f>
        <v>0</v>
      </c>
      <c r="O1919" s="3">
        <f>IFERROR(__xludf.DUMMYFUNCTION("IF(REGEXMATCH(I1919,""(?i)cultural club""),1,0)"),0.0)</f>
        <v>0</v>
      </c>
      <c r="P1919" s="3">
        <f>IFERROR(__xludf.DUMMYFUNCTION("IF(REGEXMATCH(I1919,""(?i)sports club""),1,0)"),0.0)</f>
        <v>0</v>
      </c>
      <c r="Q1919" s="3" t="s">
        <v>3000</v>
      </c>
      <c r="R1919" s="3">
        <f>IFERROR(__xludf.DUMMYFUNCTION("COUNTA(SPLIT(Q1919,"",""))"),4.0)</f>
        <v>4</v>
      </c>
      <c r="S1919" s="3">
        <f>IFERROR(__xludf.DUMMYFUNCTION("IF(REGEXMATCH(Q1919,""(?i)c\+\+""),1,0)"),0.0)</f>
        <v>0</v>
      </c>
      <c r="T1919" s="3">
        <f>IFERROR(__xludf.DUMMYFUNCTION("IF(REGEXMATCH(Q1919,""(?i)machine learning""),1,0)"),1.0)</f>
        <v>1</v>
      </c>
      <c r="U1919" s="3">
        <f>IFERROR(__xludf.DUMMYFUNCTION("IF(REGEXMATCH(Q1919,""(?i)python""),1,0)"),0.0)</f>
        <v>0</v>
      </c>
      <c r="V1919" s="3">
        <f>IFERROR(__xludf.DUMMYFUNCTION("IF(REGEXMATCH(Q1919,""(?i)java""),1,0)"),1.0)</f>
        <v>1</v>
      </c>
      <c r="W1919" s="3">
        <f>IFERROR(__xludf.DUMMYFUNCTION("IF(REGEXMATCH(Q1919,""(?i)sql""),1,0)"),1.0)</f>
        <v>1</v>
      </c>
      <c r="X1919" s="3">
        <f>IFERROR(__xludf.DUMMYFUNCTION("IF(REGEXMATCH(Q1919,""(?i)web development""),1,0)"),1.0)</f>
        <v>1</v>
      </c>
      <c r="Y1919" s="3">
        <f>IFERROR(__xludf.DUMMYFUNCTION("IF(REGEXMATCH(Q1919,""(?i)data science""),1,0)"),0.0)</f>
        <v>0</v>
      </c>
      <c r="Z1919" s="3" t="s">
        <v>55</v>
      </c>
      <c r="AA1919" s="3" t="s">
        <v>48</v>
      </c>
      <c r="AB1919" s="3" t="s">
        <v>47</v>
      </c>
      <c r="AC1919" s="3" t="s">
        <v>48</v>
      </c>
      <c r="AD1919" s="3">
        <v>0.0</v>
      </c>
      <c r="AE1919" s="3" t="s">
        <v>49</v>
      </c>
      <c r="AF1919" s="3">
        <v>7.07</v>
      </c>
      <c r="AG1919" s="3">
        <v>8.14</v>
      </c>
      <c r="AH1919" s="3">
        <v>7.11</v>
      </c>
      <c r="AI1919" s="3">
        <v>6.92</v>
      </c>
      <c r="AJ1919" s="3">
        <v>7.14</v>
      </c>
      <c r="AK1919" s="3">
        <v>6.61</v>
      </c>
      <c r="AL1919" s="3">
        <v>7.19</v>
      </c>
      <c r="AM1919" s="3">
        <v>6.6</v>
      </c>
    </row>
    <row r="1920">
      <c r="A1920" s="3" t="s">
        <v>3723</v>
      </c>
      <c r="B1920" s="3" t="s">
        <v>3724</v>
      </c>
      <c r="C1920" s="4">
        <v>18.0</v>
      </c>
      <c r="D1920" s="3" t="s">
        <v>58</v>
      </c>
      <c r="E1920" s="3" t="s">
        <v>42</v>
      </c>
      <c r="F1920" s="5">
        <v>7.11</v>
      </c>
      <c r="G1920" s="3">
        <v>1.0</v>
      </c>
      <c r="H1920" s="5">
        <v>96.22</v>
      </c>
      <c r="I1920" s="3" t="s">
        <v>391</v>
      </c>
      <c r="J1920" s="3">
        <f>IFERROR(__xludf.DUMMYFUNCTION("COUNTA(SPLIT(I1920,"",""))"),2.0)</f>
        <v>2</v>
      </c>
      <c r="K1920" s="3">
        <f>IFERROR(__xludf.DUMMYFUNCTION("IF(REGEXMATCH(I1920,""(?i)literary society""),1,0)"),1.0)</f>
        <v>1</v>
      </c>
      <c r="L1920" s="3">
        <f>IFERROR(__xludf.DUMMYFUNCTION("IF(REGEXMATCH(I1920,""(?i)robotics""),1,0)"),0.0)</f>
        <v>0</v>
      </c>
      <c r="M1920" s="3">
        <f>IFERROR(__xludf.DUMMYFUNCTION("IF(REGEXMATCH(I1920,""(?i)coding club""),1,0)"),0.0)</f>
        <v>0</v>
      </c>
      <c r="N1920" s="3">
        <f>IFERROR(__xludf.DUMMYFUNCTION("IF(REGEXMATCH(I1920,""(?i)entrepreneurship cell""),1,0)"),0.0)</f>
        <v>0</v>
      </c>
      <c r="O1920" s="3">
        <f>IFERROR(__xludf.DUMMYFUNCTION("IF(REGEXMATCH(I1920,""(?i)cultural club""),1,0)"),0.0)</f>
        <v>0</v>
      </c>
      <c r="P1920" s="3">
        <f>IFERROR(__xludf.DUMMYFUNCTION("IF(REGEXMATCH(I1920,""(?i)sports club""),1,0)"),1.0)</f>
        <v>1</v>
      </c>
      <c r="Q1920" s="3" t="s">
        <v>512</v>
      </c>
      <c r="R1920" s="3">
        <f>IFERROR(__xludf.DUMMYFUNCTION("COUNTA(SPLIT(Q1920,"",""))"),3.0)</f>
        <v>3</v>
      </c>
      <c r="S1920" s="3">
        <f>IFERROR(__xludf.DUMMYFUNCTION("IF(REGEXMATCH(Q1920,""(?i)c\+\+""),1,0)"),0.0)</f>
        <v>0</v>
      </c>
      <c r="T1920" s="3">
        <f>IFERROR(__xludf.DUMMYFUNCTION("IF(REGEXMATCH(Q1920,""(?i)machine learning""),1,0)"),0.0)</f>
        <v>0</v>
      </c>
      <c r="U1920" s="3">
        <f>IFERROR(__xludf.DUMMYFUNCTION("IF(REGEXMATCH(Q1920,""(?i)python""),1,0)"),0.0)</f>
        <v>0</v>
      </c>
      <c r="V1920" s="3">
        <f>IFERROR(__xludf.DUMMYFUNCTION("IF(REGEXMATCH(Q1920,""(?i)java""),1,0)"),0.0)</f>
        <v>0</v>
      </c>
      <c r="W1920" s="3">
        <f>IFERROR(__xludf.DUMMYFUNCTION("IF(REGEXMATCH(Q1920,""(?i)sql""),1,0)"),1.0)</f>
        <v>1</v>
      </c>
      <c r="X1920" s="3">
        <f>IFERROR(__xludf.DUMMYFUNCTION("IF(REGEXMATCH(Q1920,""(?i)web development""),1,0)"),1.0)</f>
        <v>1</v>
      </c>
      <c r="Y1920" s="3">
        <f>IFERROR(__xludf.DUMMYFUNCTION("IF(REGEXMATCH(Q1920,""(?i)data science""),1,0)"),1.0)</f>
        <v>1</v>
      </c>
      <c r="Z1920" s="3" t="s">
        <v>55</v>
      </c>
      <c r="AA1920" s="3" t="s">
        <v>48</v>
      </c>
      <c r="AB1920" s="3" t="s">
        <v>47</v>
      </c>
      <c r="AC1920" s="3" t="s">
        <v>48</v>
      </c>
      <c r="AD1920" s="3">
        <v>0.0</v>
      </c>
      <c r="AE1920" s="3" t="s">
        <v>49</v>
      </c>
      <c r="AF1920" s="3">
        <v>6.41</v>
      </c>
      <c r="AG1920" s="3">
        <v>6.93</v>
      </c>
      <c r="AH1920" s="3">
        <v>4.98</v>
      </c>
      <c r="AI1920" s="3">
        <v>7.55</v>
      </c>
      <c r="AJ1920" s="3">
        <v>9.35</v>
      </c>
      <c r="AK1920" s="3">
        <v>6.45</v>
      </c>
      <c r="AL1920" s="3">
        <v>7.37</v>
      </c>
      <c r="AM1920" s="3">
        <v>7.85</v>
      </c>
    </row>
    <row r="1921">
      <c r="A1921" s="3" t="s">
        <v>3725</v>
      </c>
      <c r="B1921" s="3" t="s">
        <v>81</v>
      </c>
      <c r="C1921" s="4">
        <v>18.0</v>
      </c>
      <c r="D1921" s="3" t="s">
        <v>41</v>
      </c>
      <c r="E1921" s="3" t="s">
        <v>42</v>
      </c>
      <c r="F1921" s="5">
        <v>7.17</v>
      </c>
      <c r="G1921" s="3">
        <v>1.0</v>
      </c>
      <c r="H1921" s="5">
        <v>60.05</v>
      </c>
      <c r="I1921" s="3" t="s">
        <v>724</v>
      </c>
      <c r="J1921" s="3">
        <f>IFERROR(__xludf.DUMMYFUNCTION("COUNTA(SPLIT(I1921,"",""))"),2.0)</f>
        <v>2</v>
      </c>
      <c r="K1921" s="3">
        <f>IFERROR(__xludf.DUMMYFUNCTION("IF(REGEXMATCH(I1921,""(?i)literary society""),1,0)"),1.0)</f>
        <v>1</v>
      </c>
      <c r="L1921" s="3">
        <f>IFERROR(__xludf.DUMMYFUNCTION("IF(REGEXMATCH(I1921,""(?i)robotics""),1,0)"),0.0)</f>
        <v>0</v>
      </c>
      <c r="M1921" s="3">
        <f>IFERROR(__xludf.DUMMYFUNCTION("IF(REGEXMATCH(I1921,""(?i)coding club""),1,0)"),0.0)</f>
        <v>0</v>
      </c>
      <c r="N1921" s="3">
        <f>IFERROR(__xludf.DUMMYFUNCTION("IF(REGEXMATCH(I1921,""(?i)entrepreneurship cell""),1,0)"),0.0)</f>
        <v>0</v>
      </c>
      <c r="O1921" s="3">
        <f>IFERROR(__xludf.DUMMYFUNCTION("IF(REGEXMATCH(I1921,""(?i)cultural club""),1,0)"),1.0)</f>
        <v>1</v>
      </c>
      <c r="P1921" s="3">
        <f>IFERROR(__xludf.DUMMYFUNCTION("IF(REGEXMATCH(I1921,""(?i)sports club""),1,0)"),0.0)</f>
        <v>0</v>
      </c>
      <c r="Q1921" s="3" t="s">
        <v>2396</v>
      </c>
      <c r="R1921" s="3">
        <f>IFERROR(__xludf.DUMMYFUNCTION("COUNTA(SPLIT(Q1921,"",""))"),5.0)</f>
        <v>5</v>
      </c>
      <c r="S1921" s="3">
        <f>IFERROR(__xludf.DUMMYFUNCTION("IF(REGEXMATCH(Q1921,""(?i)c\+\+""),1,0)"),0.0)</f>
        <v>0</v>
      </c>
      <c r="T1921" s="3">
        <f>IFERROR(__xludf.DUMMYFUNCTION("IF(REGEXMATCH(Q1921,""(?i)machine learning""),1,0)"),1.0)</f>
        <v>1</v>
      </c>
      <c r="U1921" s="3">
        <f>IFERROR(__xludf.DUMMYFUNCTION("IF(REGEXMATCH(Q1921,""(?i)python""),1,0)"),1.0)</f>
        <v>1</v>
      </c>
      <c r="V1921" s="3">
        <f>IFERROR(__xludf.DUMMYFUNCTION("IF(REGEXMATCH(Q1921,""(?i)java""),1,0)"),1.0)</f>
        <v>1</v>
      </c>
      <c r="W1921" s="3">
        <f>IFERROR(__xludf.DUMMYFUNCTION("IF(REGEXMATCH(Q1921,""(?i)sql""),1,0)"),0.0)</f>
        <v>0</v>
      </c>
      <c r="X1921" s="3">
        <f>IFERROR(__xludf.DUMMYFUNCTION("IF(REGEXMATCH(Q1921,""(?i)web development""),1,0)"),1.0)</f>
        <v>1</v>
      </c>
      <c r="Y1921" s="3">
        <f>IFERROR(__xludf.DUMMYFUNCTION("IF(REGEXMATCH(Q1921,""(?i)data science""),1,0)"),1.0)</f>
        <v>1</v>
      </c>
      <c r="Z1921" s="3" t="s">
        <v>45</v>
      </c>
      <c r="AA1921" s="3" t="s">
        <v>67</v>
      </c>
      <c r="AB1921" s="3" t="s">
        <v>66</v>
      </c>
      <c r="AC1921" s="3" t="s">
        <v>85</v>
      </c>
      <c r="AD1921" s="3">
        <v>5.04</v>
      </c>
      <c r="AE1921" s="3" t="s">
        <v>72</v>
      </c>
      <c r="AF1921" s="3">
        <v>7.69</v>
      </c>
      <c r="AG1921" s="3">
        <v>4.85</v>
      </c>
      <c r="AH1921" s="3">
        <v>7.45</v>
      </c>
      <c r="AI1921" s="3">
        <v>6.36</v>
      </c>
      <c r="AJ1921" s="3">
        <v>8.65</v>
      </c>
      <c r="AK1921" s="3">
        <v>7.62</v>
      </c>
      <c r="AL1921" s="3">
        <v>7.24</v>
      </c>
      <c r="AM1921" s="3">
        <v>7.49</v>
      </c>
    </row>
    <row r="1922">
      <c r="A1922" s="3" t="s">
        <v>3726</v>
      </c>
      <c r="B1922" s="3" t="s">
        <v>69</v>
      </c>
      <c r="C1922" s="4">
        <v>19.0</v>
      </c>
      <c r="D1922" s="3" t="s">
        <v>41</v>
      </c>
      <c r="E1922" s="3" t="s">
        <v>70</v>
      </c>
      <c r="F1922" s="5">
        <v>7.09</v>
      </c>
      <c r="G1922" s="3">
        <v>1.0</v>
      </c>
      <c r="H1922" s="5">
        <v>69.07</v>
      </c>
      <c r="I1922" s="3" t="s">
        <v>350</v>
      </c>
      <c r="J1922" s="3">
        <f>IFERROR(__xludf.DUMMYFUNCTION("COUNTA(SPLIT(I1922,"",""))"),3.0)</f>
        <v>3</v>
      </c>
      <c r="K1922" s="3">
        <f>IFERROR(__xludf.DUMMYFUNCTION("IF(REGEXMATCH(I1922,""(?i)literary society""),1,0)"),1.0)</f>
        <v>1</v>
      </c>
      <c r="L1922" s="3">
        <f>IFERROR(__xludf.DUMMYFUNCTION("IF(REGEXMATCH(I1922,""(?i)robotics""),1,0)"),0.0)</f>
        <v>0</v>
      </c>
      <c r="M1922" s="3">
        <f>IFERROR(__xludf.DUMMYFUNCTION("IF(REGEXMATCH(I1922,""(?i)coding club""),1,0)"),1.0)</f>
        <v>1</v>
      </c>
      <c r="N1922" s="3">
        <f>IFERROR(__xludf.DUMMYFUNCTION("IF(REGEXMATCH(I1922,""(?i)entrepreneurship cell""),1,0)"),0.0)</f>
        <v>0</v>
      </c>
      <c r="O1922" s="3">
        <f>IFERROR(__xludf.DUMMYFUNCTION("IF(REGEXMATCH(I1922,""(?i)cultural club""),1,0)"),0.0)</f>
        <v>0</v>
      </c>
      <c r="P1922" s="3">
        <f>IFERROR(__xludf.DUMMYFUNCTION("IF(REGEXMATCH(I1922,""(?i)sports club""),1,0)"),1.0)</f>
        <v>1</v>
      </c>
      <c r="Q1922" s="3" t="s">
        <v>233</v>
      </c>
      <c r="R1922" s="3">
        <f>IFERROR(__xludf.DUMMYFUNCTION("COUNTA(SPLIT(Q1922,"",""))"),2.0)</f>
        <v>2</v>
      </c>
      <c r="S1922" s="3">
        <f>IFERROR(__xludf.DUMMYFUNCTION("IF(REGEXMATCH(Q1922,""(?i)c\+\+""),1,0)"),0.0)</f>
        <v>0</v>
      </c>
      <c r="T1922" s="3">
        <f>IFERROR(__xludf.DUMMYFUNCTION("IF(REGEXMATCH(Q1922,""(?i)machine learning""),1,0)"),0.0)</f>
        <v>0</v>
      </c>
      <c r="U1922" s="3">
        <f>IFERROR(__xludf.DUMMYFUNCTION("IF(REGEXMATCH(Q1922,""(?i)python""),1,0)"),0.0)</f>
        <v>0</v>
      </c>
      <c r="V1922" s="3">
        <f>IFERROR(__xludf.DUMMYFUNCTION("IF(REGEXMATCH(Q1922,""(?i)java""),1,0)"),1.0)</f>
        <v>1</v>
      </c>
      <c r="W1922" s="3">
        <f>IFERROR(__xludf.DUMMYFUNCTION("IF(REGEXMATCH(Q1922,""(?i)sql""),1,0)"),1.0)</f>
        <v>1</v>
      </c>
      <c r="X1922" s="3">
        <f>IFERROR(__xludf.DUMMYFUNCTION("IF(REGEXMATCH(Q1922,""(?i)web development""),1,0)"),0.0)</f>
        <v>0</v>
      </c>
      <c r="Y1922" s="3">
        <f>IFERROR(__xludf.DUMMYFUNCTION("IF(REGEXMATCH(Q1922,""(?i)data science""),1,0)"),0.0)</f>
        <v>0</v>
      </c>
      <c r="Z1922" s="3" t="s">
        <v>45</v>
      </c>
      <c r="AA1922" s="3" t="s">
        <v>61</v>
      </c>
      <c r="AB1922" s="3" t="s">
        <v>66</v>
      </c>
      <c r="AC1922" s="3" t="s">
        <v>98</v>
      </c>
      <c r="AD1922" s="3">
        <v>12.64</v>
      </c>
      <c r="AE1922" s="3" t="s">
        <v>75</v>
      </c>
      <c r="AF1922" s="3">
        <v>8.54</v>
      </c>
      <c r="AG1922" s="3">
        <v>5.42</v>
      </c>
      <c r="AH1922" s="3">
        <v>6.86</v>
      </c>
      <c r="AI1922" s="3">
        <v>8.41</v>
      </c>
      <c r="AJ1922" s="3">
        <v>7.4</v>
      </c>
      <c r="AK1922" s="3">
        <v>6.51</v>
      </c>
      <c r="AL1922" s="3">
        <v>5.45</v>
      </c>
      <c r="AM1922" s="3">
        <v>8.15</v>
      </c>
    </row>
    <row r="1923">
      <c r="A1923" s="3" t="s">
        <v>3727</v>
      </c>
      <c r="B1923" s="3" t="s">
        <v>470</v>
      </c>
      <c r="C1923" s="4">
        <v>18.0</v>
      </c>
      <c r="D1923" s="3" t="s">
        <v>41</v>
      </c>
      <c r="E1923" s="3" t="s">
        <v>82</v>
      </c>
      <c r="F1923" s="5">
        <v>7.37</v>
      </c>
      <c r="G1923" s="3">
        <v>1.0</v>
      </c>
      <c r="H1923" s="5">
        <v>61.25</v>
      </c>
      <c r="I1923" s="3" t="s">
        <v>104</v>
      </c>
      <c r="J1923" s="3">
        <f>IFERROR(__xludf.DUMMYFUNCTION("COUNTA(SPLIT(I1923,"",""))"),3.0)</f>
        <v>3</v>
      </c>
      <c r="K1923" s="3">
        <f>IFERROR(__xludf.DUMMYFUNCTION("IF(REGEXMATCH(I1923,""(?i)literary society""),1,0)"),0.0)</f>
        <v>0</v>
      </c>
      <c r="L1923" s="3">
        <f>IFERROR(__xludf.DUMMYFUNCTION("IF(REGEXMATCH(I1923,""(?i)robotics""),1,0)"),1.0)</f>
        <v>1</v>
      </c>
      <c r="M1923" s="3">
        <f>IFERROR(__xludf.DUMMYFUNCTION("IF(REGEXMATCH(I1923,""(?i)coding club""),1,0)"),1.0)</f>
        <v>1</v>
      </c>
      <c r="N1923" s="3">
        <f>IFERROR(__xludf.DUMMYFUNCTION("IF(REGEXMATCH(I1923,""(?i)entrepreneurship cell""),1,0)"),0.0)</f>
        <v>0</v>
      </c>
      <c r="O1923" s="3">
        <f>IFERROR(__xludf.DUMMYFUNCTION("IF(REGEXMATCH(I1923,""(?i)cultural club""),1,0)"),0.0)</f>
        <v>0</v>
      </c>
      <c r="P1923" s="3">
        <f>IFERROR(__xludf.DUMMYFUNCTION("IF(REGEXMATCH(I1923,""(?i)sports club""),1,0)"),1.0)</f>
        <v>1</v>
      </c>
      <c r="Q1923" s="3" t="s">
        <v>1013</v>
      </c>
      <c r="R1923" s="3">
        <f>IFERROR(__xludf.DUMMYFUNCTION("COUNTA(SPLIT(Q1923,"",""))"),3.0)</f>
        <v>3</v>
      </c>
      <c r="S1923" s="3">
        <f>IFERROR(__xludf.DUMMYFUNCTION("IF(REGEXMATCH(Q1923,""(?i)c\+\+""),1,0)"),1.0)</f>
        <v>1</v>
      </c>
      <c r="T1923" s="3">
        <f>IFERROR(__xludf.DUMMYFUNCTION("IF(REGEXMATCH(Q1923,""(?i)machine learning""),1,0)"),1.0)</f>
        <v>1</v>
      </c>
      <c r="U1923" s="3">
        <f>IFERROR(__xludf.DUMMYFUNCTION("IF(REGEXMATCH(Q1923,""(?i)python""),1,0)"),0.0)</f>
        <v>0</v>
      </c>
      <c r="V1923" s="3">
        <f>IFERROR(__xludf.DUMMYFUNCTION("IF(REGEXMATCH(Q1923,""(?i)java""),1,0)"),0.0)</f>
        <v>0</v>
      </c>
      <c r="W1923" s="3">
        <f>IFERROR(__xludf.DUMMYFUNCTION("IF(REGEXMATCH(Q1923,""(?i)sql""),1,0)"),0.0)</f>
        <v>0</v>
      </c>
      <c r="X1923" s="3">
        <f>IFERROR(__xludf.DUMMYFUNCTION("IF(REGEXMATCH(Q1923,""(?i)web development""),1,0)"),0.0)</f>
        <v>0</v>
      </c>
      <c r="Y1923" s="3">
        <f>IFERROR(__xludf.DUMMYFUNCTION("IF(REGEXMATCH(Q1923,""(?i)data science""),1,0)"),1.0)</f>
        <v>1</v>
      </c>
      <c r="Z1923" s="3" t="s">
        <v>55</v>
      </c>
      <c r="AA1923" s="3" t="s">
        <v>48</v>
      </c>
      <c r="AB1923" s="3" t="s">
        <v>66</v>
      </c>
      <c r="AC1923" s="3" t="s">
        <v>85</v>
      </c>
      <c r="AD1923" s="3">
        <v>5.03</v>
      </c>
      <c r="AE1923" s="3" t="s">
        <v>61</v>
      </c>
      <c r="AF1923" s="3">
        <v>7.15</v>
      </c>
      <c r="AG1923" s="3">
        <v>8.32</v>
      </c>
      <c r="AH1923" s="3">
        <v>6.64</v>
      </c>
      <c r="AI1923" s="3">
        <v>7.45</v>
      </c>
      <c r="AJ1923" s="3">
        <v>6.25</v>
      </c>
      <c r="AK1923" s="3">
        <v>7.19</v>
      </c>
      <c r="AL1923" s="3">
        <v>8.26</v>
      </c>
      <c r="AM1923" s="3">
        <v>7.69</v>
      </c>
    </row>
    <row r="1924">
      <c r="A1924" s="3" t="s">
        <v>3728</v>
      </c>
      <c r="B1924" s="3" t="s">
        <v>91</v>
      </c>
      <c r="C1924" s="4">
        <v>19.0</v>
      </c>
      <c r="D1924" s="3" t="s">
        <v>41</v>
      </c>
      <c r="E1924" s="3" t="s">
        <v>52</v>
      </c>
      <c r="F1924" s="5">
        <v>6.94</v>
      </c>
      <c r="G1924" s="3">
        <v>3.0</v>
      </c>
      <c r="H1924" s="5">
        <v>69.49</v>
      </c>
      <c r="I1924" s="3" t="s">
        <v>168</v>
      </c>
      <c r="J1924" s="3">
        <f>IFERROR(__xludf.DUMMYFUNCTION("COUNTA(SPLIT(I1924,"",""))"),3.0)</f>
        <v>3</v>
      </c>
      <c r="K1924" s="3">
        <f>IFERROR(__xludf.DUMMYFUNCTION("IF(REGEXMATCH(I1924,""(?i)literary society""),1,0)"),1.0)</f>
        <v>1</v>
      </c>
      <c r="L1924" s="3">
        <f>IFERROR(__xludf.DUMMYFUNCTION("IF(REGEXMATCH(I1924,""(?i)robotics""),1,0)"),0.0)</f>
        <v>0</v>
      </c>
      <c r="M1924" s="3">
        <f>IFERROR(__xludf.DUMMYFUNCTION("IF(REGEXMATCH(I1924,""(?i)coding club""),1,0)"),0.0)</f>
        <v>0</v>
      </c>
      <c r="N1924" s="3">
        <f>IFERROR(__xludf.DUMMYFUNCTION("IF(REGEXMATCH(I1924,""(?i)entrepreneurship cell""),1,0)"),0.0)</f>
        <v>0</v>
      </c>
      <c r="O1924" s="3">
        <f>IFERROR(__xludf.DUMMYFUNCTION("IF(REGEXMATCH(I1924,""(?i)cultural club""),1,0)"),1.0)</f>
        <v>1</v>
      </c>
      <c r="P1924" s="3">
        <f>IFERROR(__xludf.DUMMYFUNCTION("IF(REGEXMATCH(I1924,""(?i)sports club""),1,0)"),1.0)</f>
        <v>1</v>
      </c>
      <c r="Q1924" s="3" t="s">
        <v>169</v>
      </c>
      <c r="R1924" s="3">
        <f>IFERROR(__xludf.DUMMYFUNCTION("COUNTA(SPLIT(Q1924,"",""))"),4.0)</f>
        <v>4</v>
      </c>
      <c r="S1924" s="3">
        <f>IFERROR(__xludf.DUMMYFUNCTION("IF(REGEXMATCH(Q1924,""(?i)c\+\+""),1,0)"),0.0)</f>
        <v>0</v>
      </c>
      <c r="T1924" s="3">
        <f>IFERROR(__xludf.DUMMYFUNCTION("IF(REGEXMATCH(Q1924,""(?i)machine learning""),1,0)"),1.0)</f>
        <v>1</v>
      </c>
      <c r="U1924" s="3">
        <f>IFERROR(__xludf.DUMMYFUNCTION("IF(REGEXMATCH(Q1924,""(?i)python""),1,0)"),1.0)</f>
        <v>1</v>
      </c>
      <c r="V1924" s="3">
        <f>IFERROR(__xludf.DUMMYFUNCTION("IF(REGEXMATCH(Q1924,""(?i)java""),1,0)"),1.0)</f>
        <v>1</v>
      </c>
      <c r="W1924" s="3">
        <f>IFERROR(__xludf.DUMMYFUNCTION("IF(REGEXMATCH(Q1924,""(?i)sql""),1,0)"),0.0)</f>
        <v>0</v>
      </c>
      <c r="X1924" s="3">
        <f>IFERROR(__xludf.DUMMYFUNCTION("IF(REGEXMATCH(Q1924,""(?i)web development""),1,0)"),0.0)</f>
        <v>0</v>
      </c>
      <c r="Y1924" s="3">
        <f>IFERROR(__xludf.DUMMYFUNCTION("IF(REGEXMATCH(Q1924,""(?i)data science""),1,0)"),1.0)</f>
        <v>1</v>
      </c>
      <c r="Z1924" s="3" t="s">
        <v>55</v>
      </c>
      <c r="AA1924" s="3" t="s">
        <v>48</v>
      </c>
      <c r="AB1924" s="3" t="s">
        <v>47</v>
      </c>
      <c r="AC1924" s="3" t="s">
        <v>48</v>
      </c>
      <c r="AD1924" s="3">
        <v>0.0</v>
      </c>
      <c r="AE1924" s="3" t="s">
        <v>49</v>
      </c>
      <c r="AF1924" s="3">
        <v>6.54</v>
      </c>
      <c r="AG1924" s="3">
        <v>6.97</v>
      </c>
      <c r="AH1924" s="3">
        <v>7.27</v>
      </c>
      <c r="AI1924" s="3">
        <v>6.4</v>
      </c>
      <c r="AJ1924" s="3">
        <v>8.07</v>
      </c>
      <c r="AK1924" s="3">
        <v>6.79</v>
      </c>
      <c r="AL1924" s="3">
        <v>6.21</v>
      </c>
      <c r="AM1924" s="3">
        <v>7.23</v>
      </c>
    </row>
    <row r="1925">
      <c r="A1925" s="3" t="s">
        <v>3729</v>
      </c>
      <c r="B1925" s="3" t="s">
        <v>3730</v>
      </c>
      <c r="C1925" s="4">
        <v>23.0</v>
      </c>
      <c r="D1925" s="3" t="s">
        <v>58</v>
      </c>
      <c r="E1925" s="3" t="s">
        <v>82</v>
      </c>
      <c r="F1925" s="5">
        <v>7.13</v>
      </c>
      <c r="G1925" s="3">
        <v>2.0</v>
      </c>
      <c r="H1925" s="5">
        <v>99.85</v>
      </c>
      <c r="I1925" s="3" t="s">
        <v>157</v>
      </c>
      <c r="J1925" s="3">
        <f>IFERROR(__xludf.DUMMYFUNCTION("COUNTA(SPLIT(I1925,"",""))"),3.0)</f>
        <v>3</v>
      </c>
      <c r="K1925" s="3">
        <f>IFERROR(__xludf.DUMMYFUNCTION("IF(REGEXMATCH(I1925,""(?i)literary society""),1,0)"),1.0)</f>
        <v>1</v>
      </c>
      <c r="L1925" s="3">
        <f>IFERROR(__xludf.DUMMYFUNCTION("IF(REGEXMATCH(I1925,""(?i)robotics""),1,0)"),0.0)</f>
        <v>0</v>
      </c>
      <c r="M1925" s="3">
        <f>IFERROR(__xludf.DUMMYFUNCTION("IF(REGEXMATCH(I1925,""(?i)coding club""),1,0)"),0.0)</f>
        <v>0</v>
      </c>
      <c r="N1925" s="3">
        <f>IFERROR(__xludf.DUMMYFUNCTION("IF(REGEXMATCH(I1925,""(?i)entrepreneurship cell""),1,0)"),1.0)</f>
        <v>1</v>
      </c>
      <c r="O1925" s="3">
        <f>IFERROR(__xludf.DUMMYFUNCTION("IF(REGEXMATCH(I1925,""(?i)cultural club""),1,0)"),0.0)</f>
        <v>0</v>
      </c>
      <c r="P1925" s="3">
        <f>IFERROR(__xludf.DUMMYFUNCTION("IF(REGEXMATCH(I1925,""(?i)sports club""),1,0)"),1.0)</f>
        <v>1</v>
      </c>
      <c r="Q1925" s="3" t="s">
        <v>659</v>
      </c>
      <c r="R1925" s="3">
        <f>IFERROR(__xludf.DUMMYFUNCTION("COUNTA(SPLIT(Q1925,"",""))"),3.0)</f>
        <v>3</v>
      </c>
      <c r="S1925" s="3">
        <f>IFERROR(__xludf.DUMMYFUNCTION("IF(REGEXMATCH(Q1925,""(?i)c\+\+""),1,0)"),0.0)</f>
        <v>0</v>
      </c>
      <c r="T1925" s="3">
        <f>IFERROR(__xludf.DUMMYFUNCTION("IF(REGEXMATCH(Q1925,""(?i)machine learning""),1,0)"),0.0)</f>
        <v>0</v>
      </c>
      <c r="U1925" s="3">
        <f>IFERROR(__xludf.DUMMYFUNCTION("IF(REGEXMATCH(Q1925,""(?i)python""),1,0)"),1.0)</f>
        <v>1</v>
      </c>
      <c r="V1925" s="3">
        <f>IFERROR(__xludf.DUMMYFUNCTION("IF(REGEXMATCH(Q1925,""(?i)java""),1,0)"),0.0)</f>
        <v>0</v>
      </c>
      <c r="W1925" s="3">
        <f>IFERROR(__xludf.DUMMYFUNCTION("IF(REGEXMATCH(Q1925,""(?i)sql""),1,0)"),1.0)</f>
        <v>1</v>
      </c>
      <c r="X1925" s="3">
        <f>IFERROR(__xludf.DUMMYFUNCTION("IF(REGEXMATCH(Q1925,""(?i)web development""),1,0)"),1.0)</f>
        <v>1</v>
      </c>
      <c r="Y1925" s="3">
        <f>IFERROR(__xludf.DUMMYFUNCTION("IF(REGEXMATCH(Q1925,""(?i)data science""),1,0)"),0.0)</f>
        <v>0</v>
      </c>
      <c r="Z1925" s="3" t="s">
        <v>55</v>
      </c>
      <c r="AA1925" s="3" t="s">
        <v>48</v>
      </c>
      <c r="AB1925" s="3" t="s">
        <v>47</v>
      </c>
      <c r="AC1925" s="3" t="s">
        <v>48</v>
      </c>
      <c r="AD1925" s="3">
        <v>0.0</v>
      </c>
      <c r="AE1925" s="3" t="s">
        <v>49</v>
      </c>
      <c r="AF1925" s="3">
        <v>6.35</v>
      </c>
      <c r="AG1925" s="3">
        <v>6.52</v>
      </c>
      <c r="AH1925" s="3">
        <v>6.68</v>
      </c>
      <c r="AI1925" s="3">
        <v>7.42</v>
      </c>
      <c r="AJ1925" s="3">
        <v>7.52</v>
      </c>
      <c r="AK1925" s="3">
        <v>6.43</v>
      </c>
      <c r="AL1925" s="3">
        <v>6.98</v>
      </c>
      <c r="AM1925" s="3">
        <v>9.14</v>
      </c>
    </row>
    <row r="1926">
      <c r="A1926" s="3" t="s">
        <v>3731</v>
      </c>
      <c r="B1926" s="3" t="s">
        <v>238</v>
      </c>
      <c r="C1926" s="4">
        <v>22.0</v>
      </c>
      <c r="D1926" s="3" t="s">
        <v>41</v>
      </c>
      <c r="E1926" s="3" t="s">
        <v>52</v>
      </c>
      <c r="F1926" s="5">
        <v>7.2</v>
      </c>
      <c r="G1926" s="3">
        <v>4.0</v>
      </c>
      <c r="H1926" s="5">
        <v>90.22</v>
      </c>
      <c r="I1926" s="3" t="s">
        <v>724</v>
      </c>
      <c r="J1926" s="3">
        <f>IFERROR(__xludf.DUMMYFUNCTION("COUNTA(SPLIT(I1926,"",""))"),2.0)</f>
        <v>2</v>
      </c>
      <c r="K1926" s="3">
        <f>IFERROR(__xludf.DUMMYFUNCTION("IF(REGEXMATCH(I1926,""(?i)literary society""),1,0)"),1.0)</f>
        <v>1</v>
      </c>
      <c r="L1926" s="3">
        <f>IFERROR(__xludf.DUMMYFUNCTION("IF(REGEXMATCH(I1926,""(?i)robotics""),1,0)"),0.0)</f>
        <v>0</v>
      </c>
      <c r="M1926" s="3">
        <f>IFERROR(__xludf.DUMMYFUNCTION("IF(REGEXMATCH(I1926,""(?i)coding club""),1,0)"),0.0)</f>
        <v>0</v>
      </c>
      <c r="N1926" s="3">
        <f>IFERROR(__xludf.DUMMYFUNCTION("IF(REGEXMATCH(I1926,""(?i)entrepreneurship cell""),1,0)"),0.0)</f>
        <v>0</v>
      </c>
      <c r="O1926" s="3">
        <f>IFERROR(__xludf.DUMMYFUNCTION("IF(REGEXMATCH(I1926,""(?i)cultural club""),1,0)"),1.0)</f>
        <v>1</v>
      </c>
      <c r="P1926" s="3">
        <f>IFERROR(__xludf.DUMMYFUNCTION("IF(REGEXMATCH(I1926,""(?i)sports club""),1,0)"),0.0)</f>
        <v>0</v>
      </c>
      <c r="Q1926" s="3" t="s">
        <v>196</v>
      </c>
      <c r="R1926" s="3">
        <f>IFERROR(__xludf.DUMMYFUNCTION("COUNTA(SPLIT(Q1926,"",""))"),2.0)</f>
        <v>2</v>
      </c>
      <c r="S1926" s="3">
        <f>IFERROR(__xludf.DUMMYFUNCTION("IF(REGEXMATCH(Q1926,""(?i)c\+\+""),1,0)"),0.0)</f>
        <v>0</v>
      </c>
      <c r="T1926" s="3">
        <f>IFERROR(__xludf.DUMMYFUNCTION("IF(REGEXMATCH(Q1926,""(?i)machine learning""),1,0)"),0.0)</f>
        <v>0</v>
      </c>
      <c r="U1926" s="3">
        <f>IFERROR(__xludf.DUMMYFUNCTION("IF(REGEXMATCH(Q1926,""(?i)python""),1,0)"),0.0)</f>
        <v>0</v>
      </c>
      <c r="V1926" s="3">
        <f>IFERROR(__xludf.DUMMYFUNCTION("IF(REGEXMATCH(Q1926,""(?i)java""),1,0)"),1.0)</f>
        <v>1</v>
      </c>
      <c r="W1926" s="3">
        <f>IFERROR(__xludf.DUMMYFUNCTION("IF(REGEXMATCH(Q1926,""(?i)sql""),1,0)"),0.0)</f>
        <v>0</v>
      </c>
      <c r="X1926" s="3">
        <f>IFERROR(__xludf.DUMMYFUNCTION("IF(REGEXMATCH(Q1926,""(?i)web development""),1,0)"),1.0)</f>
        <v>1</v>
      </c>
      <c r="Y1926" s="3">
        <f>IFERROR(__xludf.DUMMYFUNCTION("IF(REGEXMATCH(Q1926,""(?i)data science""),1,0)"),0.0)</f>
        <v>0</v>
      </c>
      <c r="Z1926" s="3" t="s">
        <v>55</v>
      </c>
      <c r="AA1926" s="3" t="s">
        <v>48</v>
      </c>
      <c r="AB1926" s="3" t="s">
        <v>66</v>
      </c>
      <c r="AC1926" s="3" t="s">
        <v>85</v>
      </c>
      <c r="AD1926" s="3">
        <v>17.96</v>
      </c>
      <c r="AE1926" s="3" t="s">
        <v>72</v>
      </c>
      <c r="AF1926" s="3">
        <v>8.56</v>
      </c>
      <c r="AG1926" s="3">
        <v>5.96</v>
      </c>
      <c r="AH1926" s="3">
        <v>5.6</v>
      </c>
      <c r="AI1926" s="3">
        <v>7.45</v>
      </c>
      <c r="AJ1926" s="3">
        <v>6.97</v>
      </c>
      <c r="AK1926" s="3">
        <v>8.21</v>
      </c>
      <c r="AL1926" s="3">
        <v>6.65</v>
      </c>
      <c r="AM1926" s="3">
        <v>8.21</v>
      </c>
    </row>
    <row r="1927">
      <c r="A1927" s="3" t="s">
        <v>3732</v>
      </c>
      <c r="B1927" s="3" t="s">
        <v>3733</v>
      </c>
      <c r="C1927" s="4">
        <v>22.0</v>
      </c>
      <c r="D1927" s="3" t="s">
        <v>41</v>
      </c>
      <c r="E1927" s="3" t="s">
        <v>52</v>
      </c>
      <c r="F1927" s="5">
        <v>6.74</v>
      </c>
      <c r="G1927" s="3">
        <v>1.0</v>
      </c>
      <c r="H1927" s="5">
        <v>65.95</v>
      </c>
      <c r="I1927" s="3" t="s">
        <v>11</v>
      </c>
      <c r="J1927" s="3">
        <f>IFERROR(__xludf.DUMMYFUNCTION("COUNTA(SPLIT(I1927,"",""))"),1.0)</f>
        <v>1</v>
      </c>
      <c r="K1927" s="3">
        <f>IFERROR(__xludf.DUMMYFUNCTION("IF(REGEXMATCH(I1927,""(?i)literary society""),1,0)"),0.0)</f>
        <v>0</v>
      </c>
      <c r="L1927" s="3">
        <f>IFERROR(__xludf.DUMMYFUNCTION("IF(REGEXMATCH(I1927,""(?i)robotics""),1,0)"),1.0)</f>
        <v>1</v>
      </c>
      <c r="M1927" s="3">
        <f>IFERROR(__xludf.DUMMYFUNCTION("IF(REGEXMATCH(I1927,""(?i)coding club""),1,0)"),0.0)</f>
        <v>0</v>
      </c>
      <c r="N1927" s="3">
        <f>IFERROR(__xludf.DUMMYFUNCTION("IF(REGEXMATCH(I1927,""(?i)entrepreneurship cell""),1,0)"),0.0)</f>
        <v>0</v>
      </c>
      <c r="O1927" s="3">
        <f>IFERROR(__xludf.DUMMYFUNCTION("IF(REGEXMATCH(I1927,""(?i)cultural club""),1,0)"),0.0)</f>
        <v>0</v>
      </c>
      <c r="P1927" s="3">
        <f>IFERROR(__xludf.DUMMYFUNCTION("IF(REGEXMATCH(I1927,""(?i)sports club""),1,0)"),0.0)</f>
        <v>0</v>
      </c>
      <c r="Q1927" s="3" t="s">
        <v>3734</v>
      </c>
      <c r="R1927" s="3">
        <f>IFERROR(__xludf.DUMMYFUNCTION("COUNTA(SPLIT(Q1927,"",""))"),4.0)</f>
        <v>4</v>
      </c>
      <c r="S1927" s="3">
        <f>IFERROR(__xludf.DUMMYFUNCTION("IF(REGEXMATCH(Q1927,""(?i)c\+\+""),1,0)"),0.0)</f>
        <v>0</v>
      </c>
      <c r="T1927" s="3">
        <f>IFERROR(__xludf.DUMMYFUNCTION("IF(REGEXMATCH(Q1927,""(?i)machine learning""),1,0)"),1.0)</f>
        <v>1</v>
      </c>
      <c r="U1927" s="3">
        <f>IFERROR(__xludf.DUMMYFUNCTION("IF(REGEXMATCH(Q1927,""(?i)python""),1,0)"),1.0)</f>
        <v>1</v>
      </c>
      <c r="V1927" s="3">
        <f>IFERROR(__xludf.DUMMYFUNCTION("IF(REGEXMATCH(Q1927,""(?i)java""),1,0)"),0.0)</f>
        <v>0</v>
      </c>
      <c r="W1927" s="3">
        <f>IFERROR(__xludf.DUMMYFUNCTION("IF(REGEXMATCH(Q1927,""(?i)sql""),1,0)"),0.0)</f>
        <v>0</v>
      </c>
      <c r="X1927" s="3">
        <f>IFERROR(__xludf.DUMMYFUNCTION("IF(REGEXMATCH(Q1927,""(?i)web development""),1,0)"),1.0)</f>
        <v>1</v>
      </c>
      <c r="Y1927" s="3">
        <f>IFERROR(__xludf.DUMMYFUNCTION("IF(REGEXMATCH(Q1927,""(?i)data science""),1,0)"),1.0)</f>
        <v>1</v>
      </c>
      <c r="Z1927" s="3" t="s">
        <v>55</v>
      </c>
      <c r="AA1927" s="3" t="s">
        <v>48</v>
      </c>
      <c r="AB1927" s="3" t="s">
        <v>66</v>
      </c>
      <c r="AC1927" s="3" t="s">
        <v>85</v>
      </c>
      <c r="AD1927" s="3">
        <v>16.48</v>
      </c>
      <c r="AE1927" s="3" t="s">
        <v>106</v>
      </c>
      <c r="AF1927" s="3">
        <v>6.97</v>
      </c>
      <c r="AG1927" s="3">
        <v>7.12</v>
      </c>
      <c r="AH1927" s="3">
        <v>6.62</v>
      </c>
      <c r="AI1927" s="3">
        <v>5.68</v>
      </c>
      <c r="AJ1927" s="3">
        <v>5.71</v>
      </c>
      <c r="AK1927" s="3">
        <v>7.51</v>
      </c>
      <c r="AL1927" s="3">
        <v>7.76</v>
      </c>
      <c r="AM1927" s="3">
        <v>6.55</v>
      </c>
    </row>
    <row r="1928">
      <c r="A1928" s="3" t="s">
        <v>3735</v>
      </c>
      <c r="B1928" s="3" t="s">
        <v>3736</v>
      </c>
      <c r="C1928" s="4">
        <v>22.0</v>
      </c>
      <c r="D1928" s="3" t="s">
        <v>58</v>
      </c>
      <c r="E1928" s="3" t="s">
        <v>92</v>
      </c>
      <c r="F1928" s="5">
        <v>7.09</v>
      </c>
      <c r="G1928" s="3">
        <v>0.0</v>
      </c>
      <c r="H1928" s="5">
        <v>94.2</v>
      </c>
      <c r="I1928" s="3" t="s">
        <v>266</v>
      </c>
      <c r="J1928" s="3">
        <f>IFERROR(__xludf.DUMMYFUNCTION("COUNTA(SPLIT(I1928,"",""))"),3.0)</f>
        <v>3</v>
      </c>
      <c r="K1928" s="3">
        <f>IFERROR(__xludf.DUMMYFUNCTION("IF(REGEXMATCH(I1928,""(?i)literary society""),1,0)"),0.0)</f>
        <v>0</v>
      </c>
      <c r="L1928" s="3">
        <f>IFERROR(__xludf.DUMMYFUNCTION("IF(REGEXMATCH(I1928,""(?i)robotics""),1,0)"),0.0)</f>
        <v>0</v>
      </c>
      <c r="M1928" s="3">
        <f>IFERROR(__xludf.DUMMYFUNCTION("IF(REGEXMATCH(I1928,""(?i)coding club""),1,0)"),0.0)</f>
        <v>0</v>
      </c>
      <c r="N1928" s="3">
        <f>IFERROR(__xludf.DUMMYFUNCTION("IF(REGEXMATCH(I1928,""(?i)entrepreneurship cell""),1,0)"),1.0)</f>
        <v>1</v>
      </c>
      <c r="O1928" s="3">
        <f>IFERROR(__xludf.DUMMYFUNCTION("IF(REGEXMATCH(I1928,""(?i)cultural club""),1,0)"),1.0)</f>
        <v>1</v>
      </c>
      <c r="P1928" s="3">
        <f>IFERROR(__xludf.DUMMYFUNCTION("IF(REGEXMATCH(I1928,""(?i)sports club""),1,0)"),1.0)</f>
        <v>1</v>
      </c>
      <c r="Q1928" s="3" t="s">
        <v>3737</v>
      </c>
      <c r="R1928" s="3">
        <f>IFERROR(__xludf.DUMMYFUNCTION("COUNTA(SPLIT(Q1928,"",""))"),5.0)</f>
        <v>5</v>
      </c>
      <c r="S1928" s="3">
        <f>IFERROR(__xludf.DUMMYFUNCTION("IF(REGEXMATCH(Q1928,""(?i)c\+\+""),1,0)"),1.0)</f>
        <v>1</v>
      </c>
      <c r="T1928" s="3">
        <f>IFERROR(__xludf.DUMMYFUNCTION("IF(REGEXMATCH(Q1928,""(?i)machine learning""),1,0)"),0.0)</f>
        <v>0</v>
      </c>
      <c r="U1928" s="3">
        <f>IFERROR(__xludf.DUMMYFUNCTION("IF(REGEXMATCH(Q1928,""(?i)python""),1,0)"),1.0)</f>
        <v>1</v>
      </c>
      <c r="V1928" s="3">
        <f>IFERROR(__xludf.DUMMYFUNCTION("IF(REGEXMATCH(Q1928,""(?i)java""),1,0)"),1.0)</f>
        <v>1</v>
      </c>
      <c r="W1928" s="3">
        <f>IFERROR(__xludf.DUMMYFUNCTION("IF(REGEXMATCH(Q1928,""(?i)sql""),1,0)"),1.0)</f>
        <v>1</v>
      </c>
      <c r="X1928" s="3">
        <f>IFERROR(__xludf.DUMMYFUNCTION("IF(REGEXMATCH(Q1928,""(?i)web development""),1,0)"),0.0)</f>
        <v>0</v>
      </c>
      <c r="Y1928" s="3">
        <f>IFERROR(__xludf.DUMMYFUNCTION("IF(REGEXMATCH(Q1928,""(?i)data science""),1,0)"),1.0)</f>
        <v>1</v>
      </c>
      <c r="Z1928" s="3" t="s">
        <v>45</v>
      </c>
      <c r="AA1928" s="3" t="s">
        <v>46</v>
      </c>
      <c r="AB1928" s="3" t="s">
        <v>66</v>
      </c>
      <c r="AC1928" s="3" t="s">
        <v>61</v>
      </c>
      <c r="AD1928" s="3">
        <v>8.89</v>
      </c>
      <c r="AE1928" s="3" t="s">
        <v>106</v>
      </c>
      <c r="AF1928" s="3">
        <v>8.39</v>
      </c>
      <c r="AG1928" s="3">
        <v>7.11</v>
      </c>
      <c r="AH1928" s="3">
        <v>8.32</v>
      </c>
      <c r="AI1928" s="3">
        <v>5.64</v>
      </c>
      <c r="AJ1928" s="3">
        <v>6.56</v>
      </c>
      <c r="AK1928" s="3">
        <v>6.71</v>
      </c>
      <c r="AL1928" s="3">
        <v>6.89</v>
      </c>
      <c r="AM1928" s="3">
        <v>7.08</v>
      </c>
    </row>
    <row r="1929">
      <c r="A1929" s="3" t="s">
        <v>3738</v>
      </c>
      <c r="B1929" s="3" t="s">
        <v>69</v>
      </c>
      <c r="C1929" s="4">
        <v>21.0</v>
      </c>
      <c r="D1929" s="3" t="s">
        <v>41</v>
      </c>
      <c r="E1929" s="3" t="s">
        <v>70</v>
      </c>
      <c r="F1929" s="5">
        <v>6.61</v>
      </c>
      <c r="G1929" s="3">
        <v>0.0</v>
      </c>
      <c r="H1929" s="5">
        <v>73.57</v>
      </c>
      <c r="I1929" s="3" t="s">
        <v>350</v>
      </c>
      <c r="J1929" s="3">
        <f>IFERROR(__xludf.DUMMYFUNCTION("COUNTA(SPLIT(I1929,"",""))"),3.0)</f>
        <v>3</v>
      </c>
      <c r="K1929" s="3">
        <f>IFERROR(__xludf.DUMMYFUNCTION("IF(REGEXMATCH(I1929,""(?i)literary society""),1,0)"),1.0)</f>
        <v>1</v>
      </c>
      <c r="L1929" s="3">
        <f>IFERROR(__xludf.DUMMYFUNCTION("IF(REGEXMATCH(I1929,""(?i)robotics""),1,0)"),0.0)</f>
        <v>0</v>
      </c>
      <c r="M1929" s="3">
        <f>IFERROR(__xludf.DUMMYFUNCTION("IF(REGEXMATCH(I1929,""(?i)coding club""),1,0)"),1.0)</f>
        <v>1</v>
      </c>
      <c r="N1929" s="3">
        <f>IFERROR(__xludf.DUMMYFUNCTION("IF(REGEXMATCH(I1929,""(?i)entrepreneurship cell""),1,0)"),0.0)</f>
        <v>0</v>
      </c>
      <c r="O1929" s="3">
        <f>IFERROR(__xludf.DUMMYFUNCTION("IF(REGEXMATCH(I1929,""(?i)cultural club""),1,0)"),0.0)</f>
        <v>0</v>
      </c>
      <c r="P1929" s="3">
        <f>IFERROR(__xludf.DUMMYFUNCTION("IF(REGEXMATCH(I1929,""(?i)sports club""),1,0)"),1.0)</f>
        <v>1</v>
      </c>
      <c r="Q1929" s="3" t="s">
        <v>351</v>
      </c>
      <c r="R1929" s="3">
        <f>IFERROR(__xludf.DUMMYFUNCTION("COUNTA(SPLIT(Q1929,"",""))"),3.0)</f>
        <v>3</v>
      </c>
      <c r="S1929" s="3">
        <f>IFERROR(__xludf.DUMMYFUNCTION("IF(REGEXMATCH(Q1929,""(?i)c\+\+""),1,0)"),0.0)</f>
        <v>0</v>
      </c>
      <c r="T1929" s="3">
        <f>IFERROR(__xludf.DUMMYFUNCTION("IF(REGEXMATCH(Q1929,""(?i)machine learning""),1,0)"),0.0)</f>
        <v>0</v>
      </c>
      <c r="U1929" s="3">
        <f>IFERROR(__xludf.DUMMYFUNCTION("IF(REGEXMATCH(Q1929,""(?i)python""),1,0)"),0.0)</f>
        <v>0</v>
      </c>
      <c r="V1929" s="3">
        <f>IFERROR(__xludf.DUMMYFUNCTION("IF(REGEXMATCH(Q1929,""(?i)java""),1,0)"),1.0)</f>
        <v>1</v>
      </c>
      <c r="W1929" s="3">
        <f>IFERROR(__xludf.DUMMYFUNCTION("IF(REGEXMATCH(Q1929,""(?i)sql""),1,0)"),1.0)</f>
        <v>1</v>
      </c>
      <c r="X1929" s="3">
        <f>IFERROR(__xludf.DUMMYFUNCTION("IF(REGEXMATCH(Q1929,""(?i)web development""),1,0)"),0.0)</f>
        <v>0</v>
      </c>
      <c r="Y1929" s="3">
        <f>IFERROR(__xludf.DUMMYFUNCTION("IF(REGEXMATCH(Q1929,""(?i)data science""),1,0)"),1.0)</f>
        <v>1</v>
      </c>
      <c r="Z1929" s="3" t="s">
        <v>55</v>
      </c>
      <c r="AA1929" s="3" t="s">
        <v>48</v>
      </c>
      <c r="AB1929" s="3" t="s">
        <v>47</v>
      </c>
      <c r="AC1929" s="3" t="s">
        <v>48</v>
      </c>
      <c r="AD1929" s="3">
        <v>0.0</v>
      </c>
      <c r="AE1929" s="3" t="s">
        <v>49</v>
      </c>
      <c r="AF1929" s="3">
        <v>8.43</v>
      </c>
      <c r="AG1929" s="3">
        <v>6.42</v>
      </c>
      <c r="AH1929" s="3">
        <v>4.74</v>
      </c>
      <c r="AI1929" s="3">
        <v>5.82</v>
      </c>
      <c r="AJ1929" s="3">
        <v>7.22</v>
      </c>
      <c r="AK1929" s="3">
        <v>6.02</v>
      </c>
      <c r="AL1929" s="3">
        <v>6.91</v>
      </c>
      <c r="AM1929" s="3">
        <v>7.34</v>
      </c>
    </row>
    <row r="1930">
      <c r="A1930" s="3" t="s">
        <v>3739</v>
      </c>
      <c r="B1930" s="3" t="s">
        <v>3740</v>
      </c>
      <c r="C1930" s="4">
        <v>18.0</v>
      </c>
      <c r="D1930" s="3" t="s">
        <v>58</v>
      </c>
      <c r="E1930" s="3" t="s">
        <v>52</v>
      </c>
      <c r="F1930" s="5">
        <v>6.67</v>
      </c>
      <c r="G1930" s="3">
        <v>1.0</v>
      </c>
      <c r="H1930" s="5">
        <v>98.74</v>
      </c>
      <c r="I1930" s="3" t="s">
        <v>11</v>
      </c>
      <c r="J1930" s="3">
        <f>IFERROR(__xludf.DUMMYFUNCTION("COUNTA(SPLIT(I1930,"",""))"),1.0)</f>
        <v>1</v>
      </c>
      <c r="K1930" s="3">
        <f>IFERROR(__xludf.DUMMYFUNCTION("IF(REGEXMATCH(I1930,""(?i)literary society""),1,0)"),0.0)</f>
        <v>0</v>
      </c>
      <c r="L1930" s="3">
        <f>IFERROR(__xludf.DUMMYFUNCTION("IF(REGEXMATCH(I1930,""(?i)robotics""),1,0)"),1.0)</f>
        <v>1</v>
      </c>
      <c r="M1930" s="3">
        <f>IFERROR(__xludf.DUMMYFUNCTION("IF(REGEXMATCH(I1930,""(?i)coding club""),1,0)"),0.0)</f>
        <v>0</v>
      </c>
      <c r="N1930" s="3">
        <f>IFERROR(__xludf.DUMMYFUNCTION("IF(REGEXMATCH(I1930,""(?i)entrepreneurship cell""),1,0)"),0.0)</f>
        <v>0</v>
      </c>
      <c r="O1930" s="3">
        <f>IFERROR(__xludf.DUMMYFUNCTION("IF(REGEXMATCH(I1930,""(?i)cultural club""),1,0)"),0.0)</f>
        <v>0</v>
      </c>
      <c r="P1930" s="3">
        <f>IFERROR(__xludf.DUMMYFUNCTION("IF(REGEXMATCH(I1930,""(?i)sports club""),1,0)"),0.0)</f>
        <v>0</v>
      </c>
      <c r="Q1930" s="3" t="s">
        <v>2169</v>
      </c>
      <c r="R1930" s="3">
        <f>IFERROR(__xludf.DUMMYFUNCTION("COUNTA(SPLIT(Q1930,"",""))"),3.0)</f>
        <v>3</v>
      </c>
      <c r="S1930" s="3">
        <f>IFERROR(__xludf.DUMMYFUNCTION("IF(REGEXMATCH(Q1930,""(?i)c\+\+""),1,0)"),0.0)</f>
        <v>0</v>
      </c>
      <c r="T1930" s="3">
        <f>IFERROR(__xludf.DUMMYFUNCTION("IF(REGEXMATCH(Q1930,""(?i)machine learning""),1,0)"),0.0)</f>
        <v>0</v>
      </c>
      <c r="U1930" s="3">
        <f>IFERROR(__xludf.DUMMYFUNCTION("IF(REGEXMATCH(Q1930,""(?i)python""),1,0)"),1.0)</f>
        <v>1</v>
      </c>
      <c r="V1930" s="3">
        <f>IFERROR(__xludf.DUMMYFUNCTION("IF(REGEXMATCH(Q1930,""(?i)java""),1,0)"),0.0)</f>
        <v>0</v>
      </c>
      <c r="W1930" s="3">
        <f>IFERROR(__xludf.DUMMYFUNCTION("IF(REGEXMATCH(Q1930,""(?i)sql""),1,0)"),0.0)</f>
        <v>0</v>
      </c>
      <c r="X1930" s="3">
        <f>IFERROR(__xludf.DUMMYFUNCTION("IF(REGEXMATCH(Q1930,""(?i)web development""),1,0)"),1.0)</f>
        <v>1</v>
      </c>
      <c r="Y1930" s="3">
        <f>IFERROR(__xludf.DUMMYFUNCTION("IF(REGEXMATCH(Q1930,""(?i)data science""),1,0)"),1.0)</f>
        <v>1</v>
      </c>
      <c r="Z1930" s="3" t="s">
        <v>55</v>
      </c>
      <c r="AA1930" s="3" t="s">
        <v>48</v>
      </c>
      <c r="AB1930" s="3" t="s">
        <v>66</v>
      </c>
      <c r="AC1930" s="3" t="s">
        <v>72</v>
      </c>
      <c r="AD1930" s="3">
        <v>18.08</v>
      </c>
      <c r="AE1930" s="3" t="s">
        <v>72</v>
      </c>
      <c r="AF1930" s="3">
        <v>7.27</v>
      </c>
      <c r="AG1930" s="3">
        <v>6.46</v>
      </c>
      <c r="AH1930" s="3">
        <v>5.61</v>
      </c>
      <c r="AI1930" s="3">
        <v>6.95</v>
      </c>
      <c r="AJ1930" s="3">
        <v>6.96</v>
      </c>
      <c r="AK1930" s="3">
        <v>6.74</v>
      </c>
      <c r="AL1930" s="3">
        <v>7.78</v>
      </c>
      <c r="AM1930" s="3">
        <v>5.62</v>
      </c>
    </row>
    <row r="1931">
      <c r="A1931" s="3" t="s">
        <v>3741</v>
      </c>
      <c r="B1931" s="3" t="s">
        <v>3742</v>
      </c>
      <c r="C1931" s="4">
        <v>23.0</v>
      </c>
      <c r="D1931" s="3" t="s">
        <v>41</v>
      </c>
      <c r="E1931" s="3" t="s">
        <v>92</v>
      </c>
      <c r="F1931" s="5">
        <v>6.36</v>
      </c>
      <c r="G1931" s="3">
        <v>2.0</v>
      </c>
      <c r="H1931" s="5">
        <v>65.54</v>
      </c>
      <c r="I1931" s="3" t="s">
        <v>15</v>
      </c>
      <c r="J1931" s="3">
        <f>IFERROR(__xludf.DUMMYFUNCTION("COUNTA(SPLIT(I1931,"",""))"),1.0)</f>
        <v>1</v>
      </c>
      <c r="K1931" s="3">
        <f>IFERROR(__xludf.DUMMYFUNCTION("IF(REGEXMATCH(I1931,""(?i)literary society""),1,0)"),0.0)</f>
        <v>0</v>
      </c>
      <c r="L1931" s="3">
        <f>IFERROR(__xludf.DUMMYFUNCTION("IF(REGEXMATCH(I1931,""(?i)robotics""),1,0)"),0.0)</f>
        <v>0</v>
      </c>
      <c r="M1931" s="3">
        <f>IFERROR(__xludf.DUMMYFUNCTION("IF(REGEXMATCH(I1931,""(?i)coding club""),1,0)"),0.0)</f>
        <v>0</v>
      </c>
      <c r="N1931" s="3">
        <f>IFERROR(__xludf.DUMMYFUNCTION("IF(REGEXMATCH(I1931,""(?i)entrepreneurship cell""),1,0)"),0.0)</f>
        <v>0</v>
      </c>
      <c r="O1931" s="3">
        <f>IFERROR(__xludf.DUMMYFUNCTION("IF(REGEXMATCH(I1931,""(?i)cultural club""),1,0)"),0.0)</f>
        <v>0</v>
      </c>
      <c r="P1931" s="3">
        <f>IFERROR(__xludf.DUMMYFUNCTION("IF(REGEXMATCH(I1931,""(?i)sports club""),1,0)"),1.0)</f>
        <v>1</v>
      </c>
      <c r="Q1931" s="3" t="s">
        <v>422</v>
      </c>
      <c r="R1931" s="3">
        <f>IFERROR(__xludf.DUMMYFUNCTION("COUNTA(SPLIT(Q1931,"",""))"),2.0)</f>
        <v>2</v>
      </c>
      <c r="S1931" s="3">
        <f>IFERROR(__xludf.DUMMYFUNCTION("IF(REGEXMATCH(Q1931,""(?i)c\+\+""),1,0)"),0.0)</f>
        <v>0</v>
      </c>
      <c r="T1931" s="3">
        <f>IFERROR(__xludf.DUMMYFUNCTION("IF(REGEXMATCH(Q1931,""(?i)machine learning""),1,0)"),1.0)</f>
        <v>1</v>
      </c>
      <c r="U1931" s="3">
        <f>IFERROR(__xludf.DUMMYFUNCTION("IF(REGEXMATCH(Q1931,""(?i)python""),1,0)"),0.0)</f>
        <v>0</v>
      </c>
      <c r="V1931" s="3">
        <f>IFERROR(__xludf.DUMMYFUNCTION("IF(REGEXMATCH(Q1931,""(?i)java""),1,0)"),1.0)</f>
        <v>1</v>
      </c>
      <c r="W1931" s="3">
        <f>IFERROR(__xludf.DUMMYFUNCTION("IF(REGEXMATCH(Q1931,""(?i)sql""),1,0)"),0.0)</f>
        <v>0</v>
      </c>
      <c r="X1931" s="3">
        <f>IFERROR(__xludf.DUMMYFUNCTION("IF(REGEXMATCH(Q1931,""(?i)web development""),1,0)"),0.0)</f>
        <v>0</v>
      </c>
      <c r="Y1931" s="3">
        <f>IFERROR(__xludf.DUMMYFUNCTION("IF(REGEXMATCH(Q1931,""(?i)data science""),1,0)"),0.0)</f>
        <v>0</v>
      </c>
      <c r="Z1931" s="3" t="s">
        <v>45</v>
      </c>
      <c r="AA1931" s="3" t="s">
        <v>61</v>
      </c>
      <c r="AB1931" s="3" t="s">
        <v>47</v>
      </c>
      <c r="AC1931" s="3" t="s">
        <v>48</v>
      </c>
      <c r="AD1931" s="3">
        <v>0.0</v>
      </c>
      <c r="AE1931" s="3" t="s">
        <v>49</v>
      </c>
      <c r="AF1931" s="3">
        <v>5.97</v>
      </c>
      <c r="AG1931" s="3">
        <v>8.11</v>
      </c>
      <c r="AH1931" s="3">
        <v>7.04</v>
      </c>
      <c r="AI1931" s="3">
        <v>5.89</v>
      </c>
      <c r="AJ1931" s="3">
        <v>5.25</v>
      </c>
      <c r="AK1931" s="3">
        <v>5.47</v>
      </c>
      <c r="AL1931" s="3">
        <v>6.33</v>
      </c>
      <c r="AM1931" s="3">
        <v>6.83</v>
      </c>
    </row>
    <row r="1932">
      <c r="A1932" s="3" t="s">
        <v>3743</v>
      </c>
      <c r="B1932" s="3" t="s">
        <v>3744</v>
      </c>
      <c r="C1932" s="4">
        <v>22.0</v>
      </c>
      <c r="D1932" s="3" t="s">
        <v>41</v>
      </c>
      <c r="E1932" s="3" t="s">
        <v>82</v>
      </c>
      <c r="F1932" s="5">
        <v>6.99</v>
      </c>
      <c r="G1932" s="3">
        <v>1.0</v>
      </c>
      <c r="H1932" s="5">
        <v>66.47</v>
      </c>
      <c r="I1932" s="3" t="s">
        <v>43</v>
      </c>
      <c r="J1932" s="3">
        <f>IFERROR(__xludf.DUMMYFUNCTION("COUNTA(SPLIT(I1932,"",""))"),2.0)</f>
        <v>2</v>
      </c>
      <c r="K1932" s="3">
        <f>IFERROR(__xludf.DUMMYFUNCTION("IF(REGEXMATCH(I1932,""(?i)literary society""),1,0)"),1.0)</f>
        <v>1</v>
      </c>
      <c r="L1932" s="3">
        <f>IFERROR(__xludf.DUMMYFUNCTION("IF(REGEXMATCH(I1932,""(?i)robotics""),1,0)"),1.0)</f>
        <v>1</v>
      </c>
      <c r="M1932" s="3">
        <f>IFERROR(__xludf.DUMMYFUNCTION("IF(REGEXMATCH(I1932,""(?i)coding club""),1,0)"),0.0)</f>
        <v>0</v>
      </c>
      <c r="N1932" s="3">
        <f>IFERROR(__xludf.DUMMYFUNCTION("IF(REGEXMATCH(I1932,""(?i)entrepreneurship cell""),1,0)"),0.0)</f>
        <v>0</v>
      </c>
      <c r="O1932" s="3">
        <f>IFERROR(__xludf.DUMMYFUNCTION("IF(REGEXMATCH(I1932,""(?i)cultural club""),1,0)"),0.0)</f>
        <v>0</v>
      </c>
      <c r="P1932" s="3">
        <f>IFERROR(__xludf.DUMMYFUNCTION("IF(REGEXMATCH(I1932,""(?i)sports club""),1,0)"),0.0)</f>
        <v>0</v>
      </c>
      <c r="Q1932" s="3" t="s">
        <v>3745</v>
      </c>
      <c r="R1932" s="3">
        <f>IFERROR(__xludf.DUMMYFUNCTION("COUNTA(SPLIT(Q1932,"",""))"),4.0)</f>
        <v>4</v>
      </c>
      <c r="S1932" s="3">
        <f>IFERROR(__xludf.DUMMYFUNCTION("IF(REGEXMATCH(Q1932,""(?i)c\+\+""),1,0)"),0.0)</f>
        <v>0</v>
      </c>
      <c r="T1932" s="3">
        <f>IFERROR(__xludf.DUMMYFUNCTION("IF(REGEXMATCH(Q1932,""(?i)machine learning""),1,0)"),1.0)</f>
        <v>1</v>
      </c>
      <c r="U1932" s="3">
        <f>IFERROR(__xludf.DUMMYFUNCTION("IF(REGEXMATCH(Q1932,""(?i)python""),1,0)"),0.0)</f>
        <v>0</v>
      </c>
      <c r="V1932" s="3">
        <f>IFERROR(__xludf.DUMMYFUNCTION("IF(REGEXMATCH(Q1932,""(?i)java""),1,0)"),1.0)</f>
        <v>1</v>
      </c>
      <c r="W1932" s="3">
        <f>IFERROR(__xludf.DUMMYFUNCTION("IF(REGEXMATCH(Q1932,""(?i)sql""),1,0)"),1.0)</f>
        <v>1</v>
      </c>
      <c r="X1932" s="3">
        <f>IFERROR(__xludf.DUMMYFUNCTION("IF(REGEXMATCH(Q1932,""(?i)web development""),1,0)"),0.0)</f>
        <v>0</v>
      </c>
      <c r="Y1932" s="3">
        <f>IFERROR(__xludf.DUMMYFUNCTION("IF(REGEXMATCH(Q1932,""(?i)data science""),1,0)"),1.0)</f>
        <v>1</v>
      </c>
      <c r="Z1932" s="3" t="s">
        <v>45</v>
      </c>
      <c r="AA1932" s="3" t="s">
        <v>72</v>
      </c>
      <c r="AB1932" s="3" t="s">
        <v>47</v>
      </c>
      <c r="AC1932" s="3" t="s">
        <v>48</v>
      </c>
      <c r="AD1932" s="3">
        <v>0.0</v>
      </c>
      <c r="AE1932" s="3" t="s">
        <v>49</v>
      </c>
      <c r="AF1932" s="3">
        <v>7.26</v>
      </c>
      <c r="AG1932" s="3">
        <v>7.78</v>
      </c>
      <c r="AH1932" s="3">
        <v>5.76</v>
      </c>
      <c r="AI1932" s="3">
        <v>5.68</v>
      </c>
      <c r="AJ1932" s="3">
        <v>7.52</v>
      </c>
      <c r="AK1932" s="3">
        <v>7.3</v>
      </c>
      <c r="AL1932" s="3">
        <v>7.25</v>
      </c>
      <c r="AM1932" s="3">
        <v>7.35</v>
      </c>
    </row>
    <row r="1933">
      <c r="A1933" s="3" t="s">
        <v>3746</v>
      </c>
      <c r="B1933" s="3" t="s">
        <v>3747</v>
      </c>
      <c r="C1933" s="4">
        <v>23.0</v>
      </c>
      <c r="D1933" s="3" t="s">
        <v>58</v>
      </c>
      <c r="E1933" s="3" t="s">
        <v>52</v>
      </c>
      <c r="F1933" s="5">
        <v>6.68</v>
      </c>
      <c r="G1933" s="3">
        <v>0.0</v>
      </c>
      <c r="H1933" s="5">
        <v>85.68</v>
      </c>
      <c r="I1933" s="3" t="s">
        <v>15</v>
      </c>
      <c r="J1933" s="3">
        <f>IFERROR(__xludf.DUMMYFUNCTION("COUNTA(SPLIT(I1933,"",""))"),1.0)</f>
        <v>1</v>
      </c>
      <c r="K1933" s="3">
        <f>IFERROR(__xludf.DUMMYFUNCTION("IF(REGEXMATCH(I1933,""(?i)literary society""),1,0)"),0.0)</f>
        <v>0</v>
      </c>
      <c r="L1933" s="3">
        <f>IFERROR(__xludf.DUMMYFUNCTION("IF(REGEXMATCH(I1933,""(?i)robotics""),1,0)"),0.0)</f>
        <v>0</v>
      </c>
      <c r="M1933" s="3">
        <f>IFERROR(__xludf.DUMMYFUNCTION("IF(REGEXMATCH(I1933,""(?i)coding club""),1,0)"),0.0)</f>
        <v>0</v>
      </c>
      <c r="N1933" s="3">
        <f>IFERROR(__xludf.DUMMYFUNCTION("IF(REGEXMATCH(I1933,""(?i)entrepreneurship cell""),1,0)"),0.0)</f>
        <v>0</v>
      </c>
      <c r="O1933" s="3">
        <f>IFERROR(__xludf.DUMMYFUNCTION("IF(REGEXMATCH(I1933,""(?i)cultural club""),1,0)"),0.0)</f>
        <v>0</v>
      </c>
      <c r="P1933" s="3">
        <f>IFERROR(__xludf.DUMMYFUNCTION("IF(REGEXMATCH(I1933,""(?i)sports club""),1,0)"),1.0)</f>
        <v>1</v>
      </c>
      <c r="Q1933" s="3" t="s">
        <v>3748</v>
      </c>
      <c r="R1933" s="3">
        <f>IFERROR(__xludf.DUMMYFUNCTION("COUNTA(SPLIT(Q1933,"",""))"),4.0)</f>
        <v>4</v>
      </c>
      <c r="S1933" s="3">
        <f>IFERROR(__xludf.DUMMYFUNCTION("IF(REGEXMATCH(Q1933,""(?i)c\+\+""),1,0)"),1.0)</f>
        <v>1</v>
      </c>
      <c r="T1933" s="3">
        <f>IFERROR(__xludf.DUMMYFUNCTION("IF(REGEXMATCH(Q1933,""(?i)machine learning""),1,0)"),0.0)</f>
        <v>0</v>
      </c>
      <c r="U1933" s="3">
        <f>IFERROR(__xludf.DUMMYFUNCTION("IF(REGEXMATCH(Q1933,""(?i)python""),1,0)"),1.0)</f>
        <v>1</v>
      </c>
      <c r="V1933" s="3">
        <f>IFERROR(__xludf.DUMMYFUNCTION("IF(REGEXMATCH(Q1933,""(?i)java""),1,0)"),1.0)</f>
        <v>1</v>
      </c>
      <c r="W1933" s="3">
        <f>IFERROR(__xludf.DUMMYFUNCTION("IF(REGEXMATCH(Q1933,""(?i)sql""),1,0)"),0.0)</f>
        <v>0</v>
      </c>
      <c r="X1933" s="3">
        <f>IFERROR(__xludf.DUMMYFUNCTION("IF(REGEXMATCH(Q1933,""(?i)web development""),1,0)"),1.0)</f>
        <v>1</v>
      </c>
      <c r="Y1933" s="3">
        <f>IFERROR(__xludf.DUMMYFUNCTION("IF(REGEXMATCH(Q1933,""(?i)data science""),1,0)"),0.0)</f>
        <v>0</v>
      </c>
      <c r="Z1933" s="3" t="s">
        <v>55</v>
      </c>
      <c r="AA1933" s="3" t="s">
        <v>48</v>
      </c>
      <c r="AB1933" s="3" t="s">
        <v>47</v>
      </c>
      <c r="AC1933" s="3" t="s">
        <v>48</v>
      </c>
      <c r="AD1933" s="3">
        <v>0.0</v>
      </c>
      <c r="AE1933" s="3" t="s">
        <v>49</v>
      </c>
      <c r="AF1933" s="3">
        <v>6.8</v>
      </c>
      <c r="AG1933" s="3">
        <v>7.32</v>
      </c>
      <c r="AH1933" s="3">
        <v>6.73</v>
      </c>
      <c r="AI1933" s="3">
        <v>6.39</v>
      </c>
      <c r="AJ1933" s="3">
        <v>6.33</v>
      </c>
      <c r="AK1933" s="3">
        <v>7.11</v>
      </c>
      <c r="AL1933" s="3">
        <v>6.11</v>
      </c>
      <c r="AM1933" s="3">
        <v>6.67</v>
      </c>
    </row>
    <row r="1934">
      <c r="A1934" s="3" t="s">
        <v>3749</v>
      </c>
      <c r="B1934" s="3" t="s">
        <v>3750</v>
      </c>
      <c r="C1934" s="4">
        <v>22.0</v>
      </c>
      <c r="D1934" s="3" t="s">
        <v>41</v>
      </c>
      <c r="E1934" s="3" t="s">
        <v>82</v>
      </c>
      <c r="F1934" s="5">
        <v>6.68</v>
      </c>
      <c r="G1934" s="3">
        <v>0.0</v>
      </c>
      <c r="H1934" s="5">
        <v>71.23</v>
      </c>
      <c r="I1934" s="3" t="s">
        <v>13</v>
      </c>
      <c r="J1934" s="3">
        <f>IFERROR(__xludf.DUMMYFUNCTION("COUNTA(SPLIT(I1934,"",""))"),1.0)</f>
        <v>1</v>
      </c>
      <c r="K1934" s="3">
        <f>IFERROR(__xludf.DUMMYFUNCTION("IF(REGEXMATCH(I1934,""(?i)literary society""),1,0)"),0.0)</f>
        <v>0</v>
      </c>
      <c r="L1934" s="3">
        <f>IFERROR(__xludf.DUMMYFUNCTION("IF(REGEXMATCH(I1934,""(?i)robotics""),1,0)"),0.0)</f>
        <v>0</v>
      </c>
      <c r="M1934" s="3">
        <f>IFERROR(__xludf.DUMMYFUNCTION("IF(REGEXMATCH(I1934,""(?i)coding club""),1,0)"),0.0)</f>
        <v>0</v>
      </c>
      <c r="N1934" s="3">
        <f>IFERROR(__xludf.DUMMYFUNCTION("IF(REGEXMATCH(I1934,""(?i)entrepreneurship cell""),1,0)"),1.0)</f>
        <v>1</v>
      </c>
      <c r="O1934" s="3">
        <f>IFERROR(__xludf.DUMMYFUNCTION("IF(REGEXMATCH(I1934,""(?i)cultural club""),1,0)"),0.0)</f>
        <v>0</v>
      </c>
      <c r="P1934" s="3">
        <f>IFERROR(__xludf.DUMMYFUNCTION("IF(REGEXMATCH(I1934,""(?i)sports club""),1,0)"),0.0)</f>
        <v>0</v>
      </c>
      <c r="Q1934" s="3" t="s">
        <v>3751</v>
      </c>
      <c r="R1934" s="3">
        <f>IFERROR(__xludf.DUMMYFUNCTION("COUNTA(SPLIT(Q1934,"",""))"),5.0)</f>
        <v>5</v>
      </c>
      <c r="S1934" s="3">
        <f>IFERROR(__xludf.DUMMYFUNCTION("IF(REGEXMATCH(Q1934,""(?i)c\+\+""),1,0)"),0.0)</f>
        <v>0</v>
      </c>
      <c r="T1934" s="3">
        <f>IFERROR(__xludf.DUMMYFUNCTION("IF(REGEXMATCH(Q1934,""(?i)machine learning""),1,0)"),1.0)</f>
        <v>1</v>
      </c>
      <c r="U1934" s="3">
        <f>IFERROR(__xludf.DUMMYFUNCTION("IF(REGEXMATCH(Q1934,""(?i)python""),1,0)"),1.0)</f>
        <v>1</v>
      </c>
      <c r="V1934" s="3">
        <f>IFERROR(__xludf.DUMMYFUNCTION("IF(REGEXMATCH(Q1934,""(?i)java""),1,0)"),1.0)</f>
        <v>1</v>
      </c>
      <c r="W1934" s="3">
        <f>IFERROR(__xludf.DUMMYFUNCTION("IF(REGEXMATCH(Q1934,""(?i)sql""),1,0)"),0.0)</f>
        <v>0</v>
      </c>
      <c r="X1934" s="3">
        <f>IFERROR(__xludf.DUMMYFUNCTION("IF(REGEXMATCH(Q1934,""(?i)web development""),1,0)"),1.0)</f>
        <v>1</v>
      </c>
      <c r="Y1934" s="3">
        <f>IFERROR(__xludf.DUMMYFUNCTION("IF(REGEXMATCH(Q1934,""(?i)data science""),1,0)"),1.0)</f>
        <v>1</v>
      </c>
      <c r="Z1934" s="3" t="s">
        <v>55</v>
      </c>
      <c r="AA1934" s="3" t="s">
        <v>48</v>
      </c>
      <c r="AB1934" s="3" t="s">
        <v>66</v>
      </c>
      <c r="AC1934" s="3" t="s">
        <v>67</v>
      </c>
      <c r="AD1934" s="3">
        <v>19.99</v>
      </c>
      <c r="AE1934" s="3" t="s">
        <v>75</v>
      </c>
      <c r="AF1934" s="3">
        <v>8.03</v>
      </c>
      <c r="AG1934" s="3">
        <v>7.65</v>
      </c>
      <c r="AH1934" s="3">
        <v>6.55</v>
      </c>
      <c r="AI1934" s="3">
        <v>6.78</v>
      </c>
      <c r="AJ1934" s="3">
        <v>5.01</v>
      </c>
      <c r="AK1934" s="3">
        <v>6.87</v>
      </c>
      <c r="AL1934" s="3">
        <v>5.73</v>
      </c>
      <c r="AM1934" s="3">
        <v>6.78</v>
      </c>
    </row>
    <row r="1935">
      <c r="A1935" s="3" t="s">
        <v>3752</v>
      </c>
      <c r="B1935" s="3" t="s">
        <v>3753</v>
      </c>
      <c r="C1935" s="4">
        <v>18.0</v>
      </c>
      <c r="D1935" s="3" t="s">
        <v>58</v>
      </c>
      <c r="E1935" s="3" t="s">
        <v>70</v>
      </c>
      <c r="F1935" s="5">
        <v>6.92</v>
      </c>
      <c r="G1935" s="3">
        <v>0.0</v>
      </c>
      <c r="H1935" s="5">
        <v>79.98</v>
      </c>
      <c r="I1935" s="3" t="s">
        <v>182</v>
      </c>
      <c r="J1935" s="3">
        <f>IFERROR(__xludf.DUMMYFUNCTION("COUNTA(SPLIT(I1935,"",""))"),2.0)</f>
        <v>2</v>
      </c>
      <c r="K1935" s="3">
        <f>IFERROR(__xludf.DUMMYFUNCTION("IF(REGEXMATCH(I1935,""(?i)literary society""),1,0)"),1.0)</f>
        <v>1</v>
      </c>
      <c r="L1935" s="3">
        <f>IFERROR(__xludf.DUMMYFUNCTION("IF(REGEXMATCH(I1935,""(?i)robotics""),1,0)"),1.0)</f>
        <v>1</v>
      </c>
      <c r="M1935" s="3">
        <f>IFERROR(__xludf.DUMMYFUNCTION("IF(REGEXMATCH(I1935,""(?i)coding club""),1,0)"),0.0)</f>
        <v>0</v>
      </c>
      <c r="N1935" s="3">
        <f>IFERROR(__xludf.DUMMYFUNCTION("IF(REGEXMATCH(I1935,""(?i)entrepreneurship cell""),1,0)"),0.0)</f>
        <v>0</v>
      </c>
      <c r="O1935" s="3">
        <f>IFERROR(__xludf.DUMMYFUNCTION("IF(REGEXMATCH(I1935,""(?i)cultural club""),1,0)"),0.0)</f>
        <v>0</v>
      </c>
      <c r="P1935" s="3">
        <f>IFERROR(__xludf.DUMMYFUNCTION("IF(REGEXMATCH(I1935,""(?i)sports club""),1,0)"),0.0)</f>
        <v>0</v>
      </c>
      <c r="Q1935" s="3" t="s">
        <v>953</v>
      </c>
      <c r="R1935" s="3">
        <f>IFERROR(__xludf.DUMMYFUNCTION("COUNTA(SPLIT(Q1935,"",""))"),3.0)</f>
        <v>3</v>
      </c>
      <c r="S1935" s="3">
        <f>IFERROR(__xludf.DUMMYFUNCTION("IF(REGEXMATCH(Q1935,""(?i)c\+\+""),1,0)"),0.0)</f>
        <v>0</v>
      </c>
      <c r="T1935" s="3">
        <f>IFERROR(__xludf.DUMMYFUNCTION("IF(REGEXMATCH(Q1935,""(?i)machine learning""),1,0)"),1.0)</f>
        <v>1</v>
      </c>
      <c r="U1935" s="3">
        <f>IFERROR(__xludf.DUMMYFUNCTION("IF(REGEXMATCH(Q1935,""(?i)python""),1,0)"),0.0)</f>
        <v>0</v>
      </c>
      <c r="V1935" s="3">
        <f>IFERROR(__xludf.DUMMYFUNCTION("IF(REGEXMATCH(Q1935,""(?i)java""),1,0)"),0.0)</f>
        <v>0</v>
      </c>
      <c r="W1935" s="3">
        <f>IFERROR(__xludf.DUMMYFUNCTION("IF(REGEXMATCH(Q1935,""(?i)sql""),1,0)"),1.0)</f>
        <v>1</v>
      </c>
      <c r="X1935" s="3">
        <f>IFERROR(__xludf.DUMMYFUNCTION("IF(REGEXMATCH(Q1935,""(?i)web development""),1,0)"),0.0)</f>
        <v>0</v>
      </c>
      <c r="Y1935" s="3">
        <f>IFERROR(__xludf.DUMMYFUNCTION("IF(REGEXMATCH(Q1935,""(?i)data science""),1,0)"),1.0)</f>
        <v>1</v>
      </c>
      <c r="Z1935" s="3" t="s">
        <v>45</v>
      </c>
      <c r="AA1935" s="3" t="s">
        <v>46</v>
      </c>
      <c r="AB1935" s="3" t="s">
        <v>66</v>
      </c>
      <c r="AC1935" s="3" t="s">
        <v>67</v>
      </c>
      <c r="AD1935" s="3">
        <v>16.0</v>
      </c>
      <c r="AE1935" s="3" t="s">
        <v>106</v>
      </c>
      <c r="AF1935" s="3">
        <v>5.77</v>
      </c>
      <c r="AG1935" s="3">
        <v>6.84</v>
      </c>
      <c r="AH1935" s="3">
        <v>7.93</v>
      </c>
      <c r="AI1935" s="3">
        <v>5.5</v>
      </c>
      <c r="AJ1935" s="3">
        <v>7.6</v>
      </c>
      <c r="AK1935" s="3">
        <v>6.7</v>
      </c>
      <c r="AL1935" s="3">
        <v>6.03</v>
      </c>
      <c r="AM1935" s="3">
        <v>9.02</v>
      </c>
    </row>
    <row r="1936">
      <c r="A1936" s="3" t="s">
        <v>3754</v>
      </c>
      <c r="B1936" s="3" t="s">
        <v>187</v>
      </c>
      <c r="C1936" s="4">
        <v>21.0</v>
      </c>
      <c r="D1936" s="3" t="s">
        <v>58</v>
      </c>
      <c r="E1936" s="3" t="s">
        <v>70</v>
      </c>
      <c r="F1936" s="5">
        <v>7.02</v>
      </c>
      <c r="G1936" s="3">
        <v>0.0</v>
      </c>
      <c r="H1936" s="5">
        <v>73.67</v>
      </c>
      <c r="I1936" s="3" t="s">
        <v>3520</v>
      </c>
      <c r="J1936" s="3">
        <f>IFERROR(__xludf.DUMMYFUNCTION("COUNTA(SPLIT(I1936,"",""))"),3.0)</f>
        <v>3</v>
      </c>
      <c r="K1936" s="3">
        <f>IFERROR(__xludf.DUMMYFUNCTION("IF(REGEXMATCH(I1936,""(?i)literary society""),1,0)"),1.0)</f>
        <v>1</v>
      </c>
      <c r="L1936" s="3">
        <f>IFERROR(__xludf.DUMMYFUNCTION("IF(REGEXMATCH(I1936,""(?i)robotics""),1,0)"),0.0)</f>
        <v>0</v>
      </c>
      <c r="M1936" s="3">
        <f>IFERROR(__xludf.DUMMYFUNCTION("IF(REGEXMATCH(I1936,""(?i)coding club""),1,0)"),1.0)</f>
        <v>1</v>
      </c>
      <c r="N1936" s="3">
        <f>IFERROR(__xludf.DUMMYFUNCTION("IF(REGEXMATCH(I1936,""(?i)entrepreneurship cell""),1,0)"),0.0)</f>
        <v>0</v>
      </c>
      <c r="O1936" s="3">
        <f>IFERROR(__xludf.DUMMYFUNCTION("IF(REGEXMATCH(I1936,""(?i)cultural club""),1,0)"),1.0)</f>
        <v>1</v>
      </c>
      <c r="P1936" s="3">
        <f>IFERROR(__xludf.DUMMYFUNCTION("IF(REGEXMATCH(I1936,""(?i)sports club""),1,0)"),0.0)</f>
        <v>0</v>
      </c>
      <c r="Q1936" s="3" t="s">
        <v>291</v>
      </c>
      <c r="R1936" s="3">
        <f>IFERROR(__xludf.DUMMYFUNCTION("COUNTA(SPLIT(Q1936,"",""))"),2.0)</f>
        <v>2</v>
      </c>
      <c r="S1936" s="3">
        <f>IFERROR(__xludf.DUMMYFUNCTION("IF(REGEXMATCH(Q1936,""(?i)c\+\+""),1,0)"),1.0)</f>
        <v>1</v>
      </c>
      <c r="T1936" s="3">
        <f>IFERROR(__xludf.DUMMYFUNCTION("IF(REGEXMATCH(Q1936,""(?i)machine learning""),1,0)"),0.0)</f>
        <v>0</v>
      </c>
      <c r="U1936" s="3">
        <f>IFERROR(__xludf.DUMMYFUNCTION("IF(REGEXMATCH(Q1936,""(?i)python""),1,0)"),0.0)</f>
        <v>0</v>
      </c>
      <c r="V1936" s="3">
        <f>IFERROR(__xludf.DUMMYFUNCTION("IF(REGEXMATCH(Q1936,""(?i)java""),1,0)"),0.0)</f>
        <v>0</v>
      </c>
      <c r="W1936" s="3">
        <f>IFERROR(__xludf.DUMMYFUNCTION("IF(REGEXMATCH(Q1936,""(?i)sql""),1,0)"),1.0)</f>
        <v>1</v>
      </c>
      <c r="X1936" s="3">
        <f>IFERROR(__xludf.DUMMYFUNCTION("IF(REGEXMATCH(Q1936,""(?i)web development""),1,0)"),0.0)</f>
        <v>0</v>
      </c>
      <c r="Y1936" s="3">
        <f>IFERROR(__xludf.DUMMYFUNCTION("IF(REGEXMATCH(Q1936,""(?i)data science""),1,0)"),0.0)</f>
        <v>0</v>
      </c>
      <c r="Z1936" s="3" t="s">
        <v>45</v>
      </c>
      <c r="AA1936" s="3" t="s">
        <v>67</v>
      </c>
      <c r="AB1936" s="3" t="s">
        <v>47</v>
      </c>
      <c r="AC1936" s="3" t="s">
        <v>48</v>
      </c>
      <c r="AD1936" s="3">
        <v>0.0</v>
      </c>
      <c r="AE1936" s="3" t="s">
        <v>49</v>
      </c>
      <c r="AF1936" s="3">
        <v>7.29</v>
      </c>
      <c r="AG1936" s="3">
        <v>7.5</v>
      </c>
      <c r="AH1936" s="3">
        <v>6.19</v>
      </c>
      <c r="AI1936" s="3">
        <v>6.73</v>
      </c>
      <c r="AJ1936" s="3">
        <v>7.31</v>
      </c>
      <c r="AK1936" s="3">
        <v>7.16</v>
      </c>
      <c r="AL1936" s="3">
        <v>6.54</v>
      </c>
      <c r="AM1936" s="3">
        <v>7.42</v>
      </c>
    </row>
    <row r="1937">
      <c r="A1937" s="3" t="s">
        <v>3755</v>
      </c>
      <c r="B1937" s="3" t="s">
        <v>3756</v>
      </c>
      <c r="C1937" s="4">
        <v>22.0</v>
      </c>
      <c r="D1937" s="3" t="s">
        <v>58</v>
      </c>
      <c r="E1937" s="3" t="s">
        <v>70</v>
      </c>
      <c r="F1937" s="5">
        <v>7.13</v>
      </c>
      <c r="G1937" s="3">
        <v>1.0</v>
      </c>
      <c r="H1937" s="5">
        <v>63.1</v>
      </c>
      <c r="I1937" s="3" t="s">
        <v>3757</v>
      </c>
      <c r="J1937" s="3">
        <f>IFERROR(__xludf.DUMMYFUNCTION("COUNTA(SPLIT(I1937,"",""))"),3.0)</f>
        <v>3</v>
      </c>
      <c r="K1937" s="3">
        <f>IFERROR(__xludf.DUMMYFUNCTION("IF(REGEXMATCH(I1937,""(?i)literary society""),1,0)"),1.0)</f>
        <v>1</v>
      </c>
      <c r="L1937" s="3">
        <f>IFERROR(__xludf.DUMMYFUNCTION("IF(REGEXMATCH(I1937,""(?i)robotics""),1,0)"),0.0)</f>
        <v>0</v>
      </c>
      <c r="M1937" s="3">
        <f>IFERROR(__xludf.DUMMYFUNCTION("IF(REGEXMATCH(I1937,""(?i)coding club""),1,0)"),0.0)</f>
        <v>0</v>
      </c>
      <c r="N1937" s="3">
        <f>IFERROR(__xludf.DUMMYFUNCTION("IF(REGEXMATCH(I1937,""(?i)entrepreneurship cell""),1,0)"),1.0)</f>
        <v>1</v>
      </c>
      <c r="O1937" s="3">
        <f>IFERROR(__xludf.DUMMYFUNCTION("IF(REGEXMATCH(I1937,""(?i)cultural club""),1,0)"),1.0)</f>
        <v>1</v>
      </c>
      <c r="P1937" s="3">
        <f>IFERROR(__xludf.DUMMYFUNCTION("IF(REGEXMATCH(I1937,""(?i)sports club""),1,0)"),0.0)</f>
        <v>0</v>
      </c>
      <c r="Q1937" s="3" t="s">
        <v>217</v>
      </c>
      <c r="R1937" s="3">
        <f>IFERROR(__xludf.DUMMYFUNCTION("COUNTA(SPLIT(Q1937,"",""))"),2.0)</f>
        <v>2</v>
      </c>
      <c r="S1937" s="3">
        <f>IFERROR(__xludf.DUMMYFUNCTION("IF(REGEXMATCH(Q1937,""(?i)c\+\+""),1,0)"),0.0)</f>
        <v>0</v>
      </c>
      <c r="T1937" s="3">
        <f>IFERROR(__xludf.DUMMYFUNCTION("IF(REGEXMATCH(Q1937,""(?i)machine learning""),1,0)"),1.0)</f>
        <v>1</v>
      </c>
      <c r="U1937" s="3">
        <f>IFERROR(__xludf.DUMMYFUNCTION("IF(REGEXMATCH(Q1937,""(?i)python""),1,0)"),0.0)</f>
        <v>0</v>
      </c>
      <c r="V1937" s="3">
        <f>IFERROR(__xludf.DUMMYFUNCTION("IF(REGEXMATCH(Q1937,""(?i)java""),1,0)"),0.0)</f>
        <v>0</v>
      </c>
      <c r="W1937" s="3">
        <f>IFERROR(__xludf.DUMMYFUNCTION("IF(REGEXMATCH(Q1937,""(?i)sql""),1,0)"),0.0)</f>
        <v>0</v>
      </c>
      <c r="X1937" s="3">
        <f>IFERROR(__xludf.DUMMYFUNCTION("IF(REGEXMATCH(Q1937,""(?i)web development""),1,0)"),1.0)</f>
        <v>1</v>
      </c>
      <c r="Y1937" s="3">
        <f>IFERROR(__xludf.DUMMYFUNCTION("IF(REGEXMATCH(Q1937,""(?i)data science""),1,0)"),0.0)</f>
        <v>0</v>
      </c>
      <c r="Z1937" s="3" t="s">
        <v>55</v>
      </c>
      <c r="AA1937" s="3" t="s">
        <v>48</v>
      </c>
      <c r="AB1937" s="3" t="s">
        <v>47</v>
      </c>
      <c r="AC1937" s="3" t="s">
        <v>48</v>
      </c>
      <c r="AD1937" s="3">
        <v>0.0</v>
      </c>
      <c r="AE1937" s="3" t="s">
        <v>49</v>
      </c>
      <c r="AF1937" s="3">
        <v>7.8</v>
      </c>
      <c r="AG1937" s="3">
        <v>6.8</v>
      </c>
      <c r="AH1937" s="3">
        <v>6.43</v>
      </c>
      <c r="AI1937" s="3">
        <v>7.62</v>
      </c>
      <c r="AJ1937" s="3">
        <v>8.34</v>
      </c>
      <c r="AK1937" s="3">
        <v>6.86</v>
      </c>
      <c r="AL1937" s="3">
        <v>6.83</v>
      </c>
      <c r="AM1937" s="3">
        <v>6.35</v>
      </c>
    </row>
    <row r="1938">
      <c r="A1938" s="3" t="s">
        <v>3758</v>
      </c>
      <c r="B1938" s="3" t="s">
        <v>3759</v>
      </c>
      <c r="C1938" s="4">
        <v>19.0</v>
      </c>
      <c r="D1938" s="3" t="s">
        <v>58</v>
      </c>
      <c r="E1938" s="3" t="s">
        <v>70</v>
      </c>
      <c r="F1938" s="5">
        <v>7.09</v>
      </c>
      <c r="G1938" s="3">
        <v>2.0</v>
      </c>
      <c r="H1938" s="5">
        <v>99.17</v>
      </c>
      <c r="I1938" s="3" t="s">
        <v>14</v>
      </c>
      <c r="J1938" s="3">
        <f>IFERROR(__xludf.DUMMYFUNCTION("COUNTA(SPLIT(I1938,"",""))"),1.0)</f>
        <v>1</v>
      </c>
      <c r="K1938" s="3">
        <f>IFERROR(__xludf.DUMMYFUNCTION("IF(REGEXMATCH(I1938,""(?i)literary society""),1,0)"),0.0)</f>
        <v>0</v>
      </c>
      <c r="L1938" s="3">
        <f>IFERROR(__xludf.DUMMYFUNCTION("IF(REGEXMATCH(I1938,""(?i)robotics""),1,0)"),0.0)</f>
        <v>0</v>
      </c>
      <c r="M1938" s="3">
        <f>IFERROR(__xludf.DUMMYFUNCTION("IF(REGEXMATCH(I1938,""(?i)coding club""),1,0)"),0.0)</f>
        <v>0</v>
      </c>
      <c r="N1938" s="3">
        <f>IFERROR(__xludf.DUMMYFUNCTION("IF(REGEXMATCH(I1938,""(?i)entrepreneurship cell""),1,0)"),0.0)</f>
        <v>0</v>
      </c>
      <c r="O1938" s="3">
        <f>IFERROR(__xludf.DUMMYFUNCTION("IF(REGEXMATCH(I1938,""(?i)cultural club""),1,0)"),1.0)</f>
        <v>1</v>
      </c>
      <c r="P1938" s="3">
        <f>IFERROR(__xludf.DUMMYFUNCTION("IF(REGEXMATCH(I1938,""(?i)sports club""),1,0)"),0.0)</f>
        <v>0</v>
      </c>
      <c r="Q1938" s="3" t="s">
        <v>2236</v>
      </c>
      <c r="R1938" s="3">
        <f>IFERROR(__xludf.DUMMYFUNCTION("COUNTA(SPLIT(Q1938,"",""))"),5.0)</f>
        <v>5</v>
      </c>
      <c r="S1938" s="3">
        <f>IFERROR(__xludf.DUMMYFUNCTION("IF(REGEXMATCH(Q1938,""(?i)c\+\+""),1,0)"),0.0)</f>
        <v>0</v>
      </c>
      <c r="T1938" s="3">
        <f>IFERROR(__xludf.DUMMYFUNCTION("IF(REGEXMATCH(Q1938,""(?i)machine learning""),1,0)"),1.0)</f>
        <v>1</v>
      </c>
      <c r="U1938" s="3">
        <f>IFERROR(__xludf.DUMMYFUNCTION("IF(REGEXMATCH(Q1938,""(?i)python""),1,0)"),1.0)</f>
        <v>1</v>
      </c>
      <c r="V1938" s="3">
        <f>IFERROR(__xludf.DUMMYFUNCTION("IF(REGEXMATCH(Q1938,""(?i)java""),1,0)"),1.0)</f>
        <v>1</v>
      </c>
      <c r="W1938" s="3">
        <f>IFERROR(__xludf.DUMMYFUNCTION("IF(REGEXMATCH(Q1938,""(?i)sql""),1,0)"),1.0)</f>
        <v>1</v>
      </c>
      <c r="X1938" s="3">
        <f>IFERROR(__xludf.DUMMYFUNCTION("IF(REGEXMATCH(Q1938,""(?i)web development""),1,0)"),0.0)</f>
        <v>0</v>
      </c>
      <c r="Y1938" s="3">
        <f>IFERROR(__xludf.DUMMYFUNCTION("IF(REGEXMATCH(Q1938,""(?i)data science""),1,0)"),1.0)</f>
        <v>1</v>
      </c>
      <c r="Z1938" s="3" t="s">
        <v>45</v>
      </c>
      <c r="AA1938" s="3" t="s">
        <v>85</v>
      </c>
      <c r="AB1938" s="3" t="s">
        <v>66</v>
      </c>
      <c r="AC1938" s="3" t="s">
        <v>85</v>
      </c>
      <c r="AD1938" s="3">
        <v>19.32</v>
      </c>
      <c r="AE1938" s="3" t="s">
        <v>72</v>
      </c>
      <c r="AF1938" s="3">
        <v>6.83</v>
      </c>
      <c r="AG1938" s="3">
        <v>7.42</v>
      </c>
      <c r="AH1938" s="3">
        <v>6.37</v>
      </c>
      <c r="AI1938" s="3">
        <v>7.23</v>
      </c>
      <c r="AJ1938" s="3">
        <v>7.78</v>
      </c>
      <c r="AK1938" s="3">
        <v>6.27</v>
      </c>
      <c r="AL1938" s="3">
        <v>7.78</v>
      </c>
      <c r="AM1938" s="3">
        <v>7.05</v>
      </c>
    </row>
    <row r="1939">
      <c r="A1939" s="3" t="s">
        <v>3760</v>
      </c>
      <c r="B1939" s="3" t="s">
        <v>3761</v>
      </c>
      <c r="C1939" s="4">
        <v>23.0</v>
      </c>
      <c r="D1939" s="3" t="s">
        <v>58</v>
      </c>
      <c r="E1939" s="3" t="s">
        <v>42</v>
      </c>
      <c r="F1939" s="5">
        <v>6.83</v>
      </c>
      <c r="G1939" s="3">
        <v>1.0</v>
      </c>
      <c r="H1939" s="5">
        <v>62.07</v>
      </c>
      <c r="I1939" s="3" t="s">
        <v>15</v>
      </c>
      <c r="J1939" s="3">
        <f>IFERROR(__xludf.DUMMYFUNCTION("COUNTA(SPLIT(I1939,"",""))"),1.0)</f>
        <v>1</v>
      </c>
      <c r="K1939" s="3">
        <f>IFERROR(__xludf.DUMMYFUNCTION("IF(REGEXMATCH(I1939,""(?i)literary society""),1,0)"),0.0)</f>
        <v>0</v>
      </c>
      <c r="L1939" s="3">
        <f>IFERROR(__xludf.DUMMYFUNCTION("IF(REGEXMATCH(I1939,""(?i)robotics""),1,0)"),0.0)</f>
        <v>0</v>
      </c>
      <c r="M1939" s="3">
        <f>IFERROR(__xludf.DUMMYFUNCTION("IF(REGEXMATCH(I1939,""(?i)coding club""),1,0)"),0.0)</f>
        <v>0</v>
      </c>
      <c r="N1939" s="3">
        <f>IFERROR(__xludf.DUMMYFUNCTION("IF(REGEXMATCH(I1939,""(?i)entrepreneurship cell""),1,0)"),0.0)</f>
        <v>0</v>
      </c>
      <c r="O1939" s="3">
        <f>IFERROR(__xludf.DUMMYFUNCTION("IF(REGEXMATCH(I1939,""(?i)cultural club""),1,0)"),0.0)</f>
        <v>0</v>
      </c>
      <c r="P1939" s="3">
        <f>IFERROR(__xludf.DUMMYFUNCTION("IF(REGEXMATCH(I1939,""(?i)sports club""),1,0)"),1.0)</f>
        <v>1</v>
      </c>
      <c r="Q1939" s="3" t="s">
        <v>365</v>
      </c>
      <c r="R1939" s="3">
        <f>IFERROR(__xludf.DUMMYFUNCTION("COUNTA(SPLIT(Q1939,"",""))"),2.0)</f>
        <v>2</v>
      </c>
      <c r="S1939" s="3">
        <f>IFERROR(__xludf.DUMMYFUNCTION("IF(REGEXMATCH(Q1939,""(?i)c\+\+""),1,0)"),0.0)</f>
        <v>0</v>
      </c>
      <c r="T1939" s="3">
        <f>IFERROR(__xludf.DUMMYFUNCTION("IF(REGEXMATCH(Q1939,""(?i)machine learning""),1,0)"),0.0)</f>
        <v>0</v>
      </c>
      <c r="U1939" s="3">
        <f>IFERROR(__xludf.DUMMYFUNCTION("IF(REGEXMATCH(Q1939,""(?i)python""),1,0)"),0.0)</f>
        <v>0</v>
      </c>
      <c r="V1939" s="3">
        <f>IFERROR(__xludf.DUMMYFUNCTION("IF(REGEXMATCH(Q1939,""(?i)java""),1,0)"),1.0)</f>
        <v>1</v>
      </c>
      <c r="W1939" s="3">
        <f>IFERROR(__xludf.DUMMYFUNCTION("IF(REGEXMATCH(Q1939,""(?i)sql""),1,0)"),1.0)</f>
        <v>1</v>
      </c>
      <c r="X1939" s="3">
        <f>IFERROR(__xludf.DUMMYFUNCTION("IF(REGEXMATCH(Q1939,""(?i)web development""),1,0)"),0.0)</f>
        <v>0</v>
      </c>
      <c r="Y1939" s="3">
        <f>IFERROR(__xludf.DUMMYFUNCTION("IF(REGEXMATCH(Q1939,""(?i)data science""),1,0)"),0.0)</f>
        <v>0</v>
      </c>
      <c r="Z1939" s="3" t="s">
        <v>45</v>
      </c>
      <c r="AA1939" s="3" t="s">
        <v>67</v>
      </c>
      <c r="AB1939" s="3" t="s">
        <v>47</v>
      </c>
      <c r="AC1939" s="3" t="s">
        <v>48</v>
      </c>
      <c r="AD1939" s="3">
        <v>0.0</v>
      </c>
      <c r="AE1939" s="3" t="s">
        <v>49</v>
      </c>
      <c r="AF1939" s="3">
        <v>7.69</v>
      </c>
      <c r="AG1939" s="3">
        <v>5.39</v>
      </c>
      <c r="AH1939" s="3">
        <v>6.53</v>
      </c>
      <c r="AI1939" s="3">
        <v>8.09</v>
      </c>
      <c r="AJ1939" s="3">
        <v>7.06</v>
      </c>
      <c r="AK1939" s="3">
        <v>5.92</v>
      </c>
      <c r="AL1939" s="3">
        <v>6.28</v>
      </c>
      <c r="AM1939" s="3">
        <v>7.68</v>
      </c>
    </row>
    <row r="1940">
      <c r="A1940" s="3" t="s">
        <v>3762</v>
      </c>
      <c r="B1940" s="3" t="s">
        <v>3763</v>
      </c>
      <c r="C1940" s="4">
        <v>19.0</v>
      </c>
      <c r="D1940" s="3" t="s">
        <v>41</v>
      </c>
      <c r="E1940" s="3" t="s">
        <v>42</v>
      </c>
      <c r="F1940" s="5">
        <v>7.09</v>
      </c>
      <c r="G1940" s="3">
        <v>0.0</v>
      </c>
      <c r="H1940" s="5">
        <v>93.14</v>
      </c>
      <c r="I1940" s="3" t="s">
        <v>243</v>
      </c>
      <c r="J1940" s="3">
        <f>IFERROR(__xludf.DUMMYFUNCTION("COUNTA(SPLIT(I1940,"",""))"),2.0)</f>
        <v>2</v>
      </c>
      <c r="K1940" s="3">
        <f>IFERROR(__xludf.DUMMYFUNCTION("IF(REGEXMATCH(I1940,""(?i)literary society""),1,0)"),0.0)</f>
        <v>0</v>
      </c>
      <c r="L1940" s="3">
        <f>IFERROR(__xludf.DUMMYFUNCTION("IF(REGEXMATCH(I1940,""(?i)robotics""),1,0)"),1.0)</f>
        <v>1</v>
      </c>
      <c r="M1940" s="3">
        <f>IFERROR(__xludf.DUMMYFUNCTION("IF(REGEXMATCH(I1940,""(?i)coding club""),1,0)"),0.0)</f>
        <v>0</v>
      </c>
      <c r="N1940" s="3">
        <f>IFERROR(__xludf.DUMMYFUNCTION("IF(REGEXMATCH(I1940,""(?i)entrepreneurship cell""),1,0)"),0.0)</f>
        <v>0</v>
      </c>
      <c r="O1940" s="3">
        <f>IFERROR(__xludf.DUMMYFUNCTION("IF(REGEXMATCH(I1940,""(?i)cultural club""),1,0)"),1.0)</f>
        <v>1</v>
      </c>
      <c r="P1940" s="3">
        <f>IFERROR(__xludf.DUMMYFUNCTION("IF(REGEXMATCH(I1940,""(?i)sports club""),1,0)"),0.0)</f>
        <v>0</v>
      </c>
      <c r="Q1940" s="3" t="s">
        <v>185</v>
      </c>
      <c r="R1940" s="3">
        <f>IFERROR(__xludf.DUMMYFUNCTION("COUNTA(SPLIT(Q1940,"",""))"),3.0)</f>
        <v>3</v>
      </c>
      <c r="S1940" s="3">
        <f>IFERROR(__xludf.DUMMYFUNCTION("IF(REGEXMATCH(Q1940,""(?i)c\+\+""),1,0)"),0.0)</f>
        <v>0</v>
      </c>
      <c r="T1940" s="3">
        <f>IFERROR(__xludf.DUMMYFUNCTION("IF(REGEXMATCH(Q1940,""(?i)machine learning""),1,0)"),1.0)</f>
        <v>1</v>
      </c>
      <c r="U1940" s="3">
        <f>IFERROR(__xludf.DUMMYFUNCTION("IF(REGEXMATCH(Q1940,""(?i)python""),1,0)"),1.0)</f>
        <v>1</v>
      </c>
      <c r="V1940" s="3">
        <f>IFERROR(__xludf.DUMMYFUNCTION("IF(REGEXMATCH(Q1940,""(?i)java""),1,0)"),0.0)</f>
        <v>0</v>
      </c>
      <c r="W1940" s="3">
        <f>IFERROR(__xludf.DUMMYFUNCTION("IF(REGEXMATCH(Q1940,""(?i)sql""),1,0)"),0.0)</f>
        <v>0</v>
      </c>
      <c r="X1940" s="3">
        <f>IFERROR(__xludf.DUMMYFUNCTION("IF(REGEXMATCH(Q1940,""(?i)web development""),1,0)"),1.0)</f>
        <v>1</v>
      </c>
      <c r="Y1940" s="3">
        <f>IFERROR(__xludf.DUMMYFUNCTION("IF(REGEXMATCH(Q1940,""(?i)data science""),1,0)"),0.0)</f>
        <v>0</v>
      </c>
      <c r="Z1940" s="3" t="s">
        <v>55</v>
      </c>
      <c r="AA1940" s="3" t="s">
        <v>48</v>
      </c>
      <c r="AB1940" s="3" t="s">
        <v>47</v>
      </c>
      <c r="AC1940" s="3" t="s">
        <v>48</v>
      </c>
      <c r="AD1940" s="3">
        <v>0.0</v>
      </c>
      <c r="AE1940" s="3" t="s">
        <v>49</v>
      </c>
      <c r="AF1940" s="3">
        <v>7.23</v>
      </c>
      <c r="AG1940" s="3">
        <v>6.98</v>
      </c>
      <c r="AH1940" s="3">
        <v>6.27</v>
      </c>
      <c r="AI1940" s="3">
        <v>5.95</v>
      </c>
      <c r="AJ1940" s="3">
        <v>9.52</v>
      </c>
      <c r="AK1940" s="3">
        <v>5.6</v>
      </c>
      <c r="AL1940" s="3">
        <v>6.93</v>
      </c>
      <c r="AM1940" s="3">
        <v>8.22</v>
      </c>
    </row>
    <row r="1941">
      <c r="A1941" s="3" t="s">
        <v>3764</v>
      </c>
      <c r="B1941" s="3" t="s">
        <v>40</v>
      </c>
      <c r="C1941" s="4">
        <v>23.0</v>
      </c>
      <c r="D1941" s="3" t="s">
        <v>41</v>
      </c>
      <c r="E1941" s="3" t="s">
        <v>52</v>
      </c>
      <c r="F1941" s="5">
        <v>6.62</v>
      </c>
      <c r="G1941" s="3">
        <v>4.0</v>
      </c>
      <c r="H1941" s="5">
        <v>66.61</v>
      </c>
      <c r="I1941" s="3" t="s">
        <v>667</v>
      </c>
      <c r="J1941" s="3">
        <f>IFERROR(__xludf.DUMMYFUNCTION("COUNTA(SPLIT(I1941,"",""))"),2.0)</f>
        <v>2</v>
      </c>
      <c r="K1941" s="3">
        <f>IFERROR(__xludf.DUMMYFUNCTION("IF(REGEXMATCH(I1941,""(?i)literary society""),1,0)"),0.0)</f>
        <v>0</v>
      </c>
      <c r="L1941" s="3">
        <f>IFERROR(__xludf.DUMMYFUNCTION("IF(REGEXMATCH(I1941,""(?i)robotics""),1,0)"),0.0)</f>
        <v>0</v>
      </c>
      <c r="M1941" s="3">
        <f>IFERROR(__xludf.DUMMYFUNCTION("IF(REGEXMATCH(I1941,""(?i)coding club""),1,0)"),0.0)</f>
        <v>0</v>
      </c>
      <c r="N1941" s="3">
        <f>IFERROR(__xludf.DUMMYFUNCTION("IF(REGEXMATCH(I1941,""(?i)entrepreneurship cell""),1,0)"),1.0)</f>
        <v>1</v>
      </c>
      <c r="O1941" s="3">
        <f>IFERROR(__xludf.DUMMYFUNCTION("IF(REGEXMATCH(I1941,""(?i)cultural club""),1,0)"),0.0)</f>
        <v>0</v>
      </c>
      <c r="P1941" s="3">
        <f>IFERROR(__xludf.DUMMYFUNCTION("IF(REGEXMATCH(I1941,""(?i)sports club""),1,0)"),1.0)</f>
        <v>1</v>
      </c>
      <c r="Q1941" s="3" t="s">
        <v>1927</v>
      </c>
      <c r="R1941" s="3">
        <f>IFERROR(__xludf.DUMMYFUNCTION("COUNTA(SPLIT(Q1941,"",""))"),5.0)</f>
        <v>5</v>
      </c>
      <c r="S1941" s="3">
        <f>IFERROR(__xludf.DUMMYFUNCTION("IF(REGEXMATCH(Q1941,""(?i)c\+\+""),1,0)"),0.0)</f>
        <v>0</v>
      </c>
      <c r="T1941" s="3">
        <f>IFERROR(__xludf.DUMMYFUNCTION("IF(REGEXMATCH(Q1941,""(?i)machine learning""),1,0)"),1.0)</f>
        <v>1</v>
      </c>
      <c r="U1941" s="3">
        <f>IFERROR(__xludf.DUMMYFUNCTION("IF(REGEXMATCH(Q1941,""(?i)python""),1,0)"),0.0)</f>
        <v>0</v>
      </c>
      <c r="V1941" s="3">
        <f>IFERROR(__xludf.DUMMYFUNCTION("IF(REGEXMATCH(Q1941,""(?i)java""),1,0)"),1.0)</f>
        <v>1</v>
      </c>
      <c r="W1941" s="3">
        <f>IFERROR(__xludf.DUMMYFUNCTION("IF(REGEXMATCH(Q1941,""(?i)sql""),1,0)"),1.0)</f>
        <v>1</v>
      </c>
      <c r="X1941" s="3">
        <f>IFERROR(__xludf.DUMMYFUNCTION("IF(REGEXMATCH(Q1941,""(?i)web development""),1,0)"),1.0)</f>
        <v>1</v>
      </c>
      <c r="Y1941" s="3">
        <f>IFERROR(__xludf.DUMMYFUNCTION("IF(REGEXMATCH(Q1941,""(?i)data science""),1,0)"),1.0)</f>
        <v>1</v>
      </c>
      <c r="Z1941" s="3" t="s">
        <v>55</v>
      </c>
      <c r="AA1941" s="3" t="s">
        <v>48</v>
      </c>
      <c r="AB1941" s="3" t="s">
        <v>66</v>
      </c>
      <c r="AC1941" s="3" t="s">
        <v>61</v>
      </c>
      <c r="AD1941" s="3">
        <v>18.9</v>
      </c>
      <c r="AE1941" s="3" t="s">
        <v>72</v>
      </c>
      <c r="AF1941" s="3">
        <v>5.43</v>
      </c>
      <c r="AG1941" s="3">
        <v>6.57</v>
      </c>
      <c r="AH1941" s="3">
        <v>6.44</v>
      </c>
      <c r="AI1941" s="3">
        <v>6.77</v>
      </c>
      <c r="AJ1941" s="3">
        <v>5.81</v>
      </c>
      <c r="AK1941" s="3">
        <v>6.99</v>
      </c>
      <c r="AL1941" s="3">
        <v>6.67</v>
      </c>
      <c r="AM1941" s="3">
        <v>8.29</v>
      </c>
    </row>
    <row r="1942">
      <c r="A1942" s="3" t="s">
        <v>3765</v>
      </c>
      <c r="B1942" s="3" t="s">
        <v>288</v>
      </c>
      <c r="C1942" s="4">
        <v>23.0</v>
      </c>
      <c r="D1942" s="3" t="s">
        <v>41</v>
      </c>
      <c r="E1942" s="3" t="s">
        <v>59</v>
      </c>
      <c r="F1942" s="5">
        <v>6.94</v>
      </c>
      <c r="G1942" s="3">
        <v>2.0</v>
      </c>
      <c r="H1942" s="5">
        <v>92.0</v>
      </c>
      <c r="I1942" s="3" t="s">
        <v>346</v>
      </c>
      <c r="J1942" s="3">
        <f>IFERROR(__xludf.DUMMYFUNCTION("COUNTA(SPLIT(I1942,"",""))"),3.0)</f>
        <v>3</v>
      </c>
      <c r="K1942" s="3">
        <f>IFERROR(__xludf.DUMMYFUNCTION("IF(REGEXMATCH(I1942,""(?i)literary society""),1,0)"),0.0)</f>
        <v>0</v>
      </c>
      <c r="L1942" s="3">
        <f>IFERROR(__xludf.DUMMYFUNCTION("IF(REGEXMATCH(I1942,""(?i)robotics""),1,0)"),0.0)</f>
        <v>0</v>
      </c>
      <c r="M1942" s="3">
        <f>IFERROR(__xludf.DUMMYFUNCTION("IF(REGEXMATCH(I1942,""(?i)coding club""),1,0)"),1.0)</f>
        <v>1</v>
      </c>
      <c r="N1942" s="3">
        <f>IFERROR(__xludf.DUMMYFUNCTION("IF(REGEXMATCH(I1942,""(?i)entrepreneurship cell""),1,0)"),0.0)</f>
        <v>0</v>
      </c>
      <c r="O1942" s="3">
        <f>IFERROR(__xludf.DUMMYFUNCTION("IF(REGEXMATCH(I1942,""(?i)cultural club""),1,0)"),1.0)</f>
        <v>1</v>
      </c>
      <c r="P1942" s="3">
        <f>IFERROR(__xludf.DUMMYFUNCTION("IF(REGEXMATCH(I1942,""(?i)sports club""),1,0)"),1.0)</f>
        <v>1</v>
      </c>
      <c r="Q1942" s="3" t="s">
        <v>347</v>
      </c>
      <c r="R1942" s="3">
        <f>IFERROR(__xludf.DUMMYFUNCTION("COUNTA(SPLIT(Q1942,"",""))"),4.0)</f>
        <v>4</v>
      </c>
      <c r="S1942" s="3">
        <f>IFERROR(__xludf.DUMMYFUNCTION("IF(REGEXMATCH(Q1942,""(?i)c\+\+""),1,0)"),0.0)</f>
        <v>0</v>
      </c>
      <c r="T1942" s="3">
        <f>IFERROR(__xludf.DUMMYFUNCTION("IF(REGEXMATCH(Q1942,""(?i)machine learning""),1,0)"),0.0)</f>
        <v>0</v>
      </c>
      <c r="U1942" s="3">
        <f>IFERROR(__xludf.DUMMYFUNCTION("IF(REGEXMATCH(Q1942,""(?i)python""),1,0)"),1.0)</f>
        <v>1</v>
      </c>
      <c r="V1942" s="3">
        <f>IFERROR(__xludf.DUMMYFUNCTION("IF(REGEXMATCH(Q1942,""(?i)java""),1,0)"),1.0)</f>
        <v>1</v>
      </c>
      <c r="W1942" s="3">
        <f>IFERROR(__xludf.DUMMYFUNCTION("IF(REGEXMATCH(Q1942,""(?i)sql""),1,0)"),1.0)</f>
        <v>1</v>
      </c>
      <c r="X1942" s="3">
        <f>IFERROR(__xludf.DUMMYFUNCTION("IF(REGEXMATCH(Q1942,""(?i)web development""),1,0)"),0.0)</f>
        <v>0</v>
      </c>
      <c r="Y1942" s="3">
        <f>IFERROR(__xludf.DUMMYFUNCTION("IF(REGEXMATCH(Q1942,""(?i)data science""),1,0)"),1.0)</f>
        <v>1</v>
      </c>
      <c r="Z1942" s="3" t="s">
        <v>45</v>
      </c>
      <c r="AA1942" s="3" t="s">
        <v>72</v>
      </c>
      <c r="AB1942" s="3" t="s">
        <v>47</v>
      </c>
      <c r="AC1942" s="3" t="s">
        <v>48</v>
      </c>
      <c r="AD1942" s="3">
        <v>0.0</v>
      </c>
      <c r="AE1942" s="3" t="s">
        <v>49</v>
      </c>
      <c r="AF1942" s="3">
        <v>5.48</v>
      </c>
      <c r="AG1942" s="3">
        <v>6.64</v>
      </c>
      <c r="AH1942" s="3">
        <v>7.89</v>
      </c>
      <c r="AI1942" s="3">
        <v>7.58</v>
      </c>
      <c r="AJ1942" s="3">
        <v>7.5</v>
      </c>
      <c r="AK1942" s="3">
        <v>7.05</v>
      </c>
      <c r="AL1942" s="3">
        <v>7.01</v>
      </c>
      <c r="AM1942" s="3">
        <v>6.34</v>
      </c>
    </row>
    <row r="1943">
      <c r="A1943" s="3" t="s">
        <v>3766</v>
      </c>
      <c r="B1943" s="3" t="s">
        <v>127</v>
      </c>
      <c r="C1943" s="4">
        <v>21.0</v>
      </c>
      <c r="D1943" s="3" t="s">
        <v>58</v>
      </c>
      <c r="E1943" s="3" t="s">
        <v>82</v>
      </c>
      <c r="F1943" s="5">
        <v>7.33</v>
      </c>
      <c r="G1943" s="3">
        <v>2.0</v>
      </c>
      <c r="H1943" s="5">
        <v>67.73</v>
      </c>
      <c r="I1943" s="3" t="s">
        <v>13</v>
      </c>
      <c r="J1943" s="3">
        <f>IFERROR(__xludf.DUMMYFUNCTION("COUNTA(SPLIT(I1943,"",""))"),1.0)</f>
        <v>1</v>
      </c>
      <c r="K1943" s="3">
        <f>IFERROR(__xludf.DUMMYFUNCTION("IF(REGEXMATCH(I1943,""(?i)literary society""),1,0)"),0.0)</f>
        <v>0</v>
      </c>
      <c r="L1943" s="3">
        <f>IFERROR(__xludf.DUMMYFUNCTION("IF(REGEXMATCH(I1943,""(?i)robotics""),1,0)"),0.0)</f>
        <v>0</v>
      </c>
      <c r="M1943" s="3">
        <f>IFERROR(__xludf.DUMMYFUNCTION("IF(REGEXMATCH(I1943,""(?i)coding club""),1,0)"),0.0)</f>
        <v>0</v>
      </c>
      <c r="N1943" s="3">
        <f>IFERROR(__xludf.DUMMYFUNCTION("IF(REGEXMATCH(I1943,""(?i)entrepreneurship cell""),1,0)"),1.0)</f>
        <v>1</v>
      </c>
      <c r="O1943" s="3">
        <f>IFERROR(__xludf.DUMMYFUNCTION("IF(REGEXMATCH(I1943,""(?i)cultural club""),1,0)"),0.0)</f>
        <v>0</v>
      </c>
      <c r="P1943" s="3">
        <f>IFERROR(__xludf.DUMMYFUNCTION("IF(REGEXMATCH(I1943,""(?i)sports club""),1,0)"),0.0)</f>
        <v>0</v>
      </c>
      <c r="Q1943" s="3" t="s">
        <v>264</v>
      </c>
      <c r="R1943" s="3">
        <f>IFERROR(__xludf.DUMMYFUNCTION("COUNTA(SPLIT(Q1943,"",""))"),3.0)</f>
        <v>3</v>
      </c>
      <c r="S1943" s="3">
        <f>IFERROR(__xludf.DUMMYFUNCTION("IF(REGEXMATCH(Q1943,""(?i)c\+\+""),1,0)"),1.0)</f>
        <v>1</v>
      </c>
      <c r="T1943" s="3">
        <f>IFERROR(__xludf.DUMMYFUNCTION("IF(REGEXMATCH(Q1943,""(?i)machine learning""),1,0)"),1.0)</f>
        <v>1</v>
      </c>
      <c r="U1943" s="3">
        <f>IFERROR(__xludf.DUMMYFUNCTION("IF(REGEXMATCH(Q1943,""(?i)python""),1,0)"),0.0)</f>
        <v>0</v>
      </c>
      <c r="V1943" s="3">
        <f>IFERROR(__xludf.DUMMYFUNCTION("IF(REGEXMATCH(Q1943,""(?i)java""),1,0)"),0.0)</f>
        <v>0</v>
      </c>
      <c r="W1943" s="3">
        <f>IFERROR(__xludf.DUMMYFUNCTION("IF(REGEXMATCH(Q1943,""(?i)sql""),1,0)"),0.0)</f>
        <v>0</v>
      </c>
      <c r="X1943" s="3">
        <f>IFERROR(__xludf.DUMMYFUNCTION("IF(REGEXMATCH(Q1943,""(?i)web development""),1,0)"),0.0)</f>
        <v>0</v>
      </c>
      <c r="Y1943" s="3">
        <f>IFERROR(__xludf.DUMMYFUNCTION("IF(REGEXMATCH(Q1943,""(?i)data science""),1,0)"),1.0)</f>
        <v>1</v>
      </c>
      <c r="Z1943" s="3" t="s">
        <v>45</v>
      </c>
      <c r="AA1943" s="3" t="s">
        <v>46</v>
      </c>
      <c r="AB1943" s="3" t="s">
        <v>47</v>
      </c>
      <c r="AC1943" s="3" t="s">
        <v>48</v>
      </c>
      <c r="AD1943" s="3">
        <v>0.0</v>
      </c>
      <c r="AE1943" s="3" t="s">
        <v>49</v>
      </c>
      <c r="AF1943" s="3">
        <v>5.43</v>
      </c>
      <c r="AG1943" s="3">
        <v>7.32</v>
      </c>
      <c r="AH1943" s="3">
        <v>7.46</v>
      </c>
      <c r="AI1943" s="3">
        <v>6.93</v>
      </c>
      <c r="AJ1943" s="3">
        <v>7.78</v>
      </c>
      <c r="AK1943" s="3">
        <v>8.92</v>
      </c>
      <c r="AL1943" s="3">
        <v>7.14</v>
      </c>
      <c r="AM1943" s="3">
        <v>7.69</v>
      </c>
    </row>
    <row r="1944">
      <c r="A1944" s="3" t="s">
        <v>3767</v>
      </c>
      <c r="B1944" s="3" t="s">
        <v>187</v>
      </c>
      <c r="C1944" s="4">
        <v>21.0</v>
      </c>
      <c r="D1944" s="3" t="s">
        <v>58</v>
      </c>
      <c r="E1944" s="3" t="s">
        <v>82</v>
      </c>
      <c r="F1944" s="5">
        <v>6.62</v>
      </c>
      <c r="G1944" s="3">
        <v>1.0</v>
      </c>
      <c r="H1944" s="5">
        <v>91.07</v>
      </c>
      <c r="I1944" s="3" t="s">
        <v>209</v>
      </c>
      <c r="J1944" s="3">
        <f>IFERROR(__xludf.DUMMYFUNCTION("COUNTA(SPLIT(I1944,"",""))"),2.0)</f>
        <v>2</v>
      </c>
      <c r="K1944" s="3">
        <f>IFERROR(__xludf.DUMMYFUNCTION("IF(REGEXMATCH(I1944,""(?i)literary society""),1,0)"),0.0)</f>
        <v>0</v>
      </c>
      <c r="L1944" s="3">
        <f>IFERROR(__xludf.DUMMYFUNCTION("IF(REGEXMATCH(I1944,""(?i)robotics""),1,0)"),0.0)</f>
        <v>0</v>
      </c>
      <c r="M1944" s="3">
        <f>IFERROR(__xludf.DUMMYFUNCTION("IF(REGEXMATCH(I1944,""(?i)coding club""),1,0)"),0.0)</f>
        <v>0</v>
      </c>
      <c r="N1944" s="3">
        <f>IFERROR(__xludf.DUMMYFUNCTION("IF(REGEXMATCH(I1944,""(?i)entrepreneurship cell""),1,0)"),0.0)</f>
        <v>0</v>
      </c>
      <c r="O1944" s="3">
        <f>IFERROR(__xludf.DUMMYFUNCTION("IF(REGEXMATCH(I1944,""(?i)cultural club""),1,0)"),1.0)</f>
        <v>1</v>
      </c>
      <c r="P1944" s="3">
        <f>IFERROR(__xludf.DUMMYFUNCTION("IF(REGEXMATCH(I1944,""(?i)sports club""),1,0)"),1.0)</f>
        <v>1</v>
      </c>
      <c r="Q1944" s="3" t="s">
        <v>327</v>
      </c>
      <c r="R1944" s="3">
        <f>IFERROR(__xludf.DUMMYFUNCTION("COUNTA(SPLIT(Q1944,"",""))"),2.0)</f>
        <v>2</v>
      </c>
      <c r="S1944" s="3">
        <f>IFERROR(__xludf.DUMMYFUNCTION("IF(REGEXMATCH(Q1944,""(?i)c\+\+""),1,0)"),0.0)</f>
        <v>0</v>
      </c>
      <c r="T1944" s="3">
        <f>IFERROR(__xludf.DUMMYFUNCTION("IF(REGEXMATCH(Q1944,""(?i)machine learning""),1,0)"),1.0)</f>
        <v>1</v>
      </c>
      <c r="U1944" s="3">
        <f>IFERROR(__xludf.DUMMYFUNCTION("IF(REGEXMATCH(Q1944,""(?i)python""),1,0)"),0.0)</f>
        <v>0</v>
      </c>
      <c r="V1944" s="3">
        <f>IFERROR(__xludf.DUMMYFUNCTION("IF(REGEXMATCH(Q1944,""(?i)java""),1,0)"),1.0)</f>
        <v>1</v>
      </c>
      <c r="W1944" s="3">
        <f>IFERROR(__xludf.DUMMYFUNCTION("IF(REGEXMATCH(Q1944,""(?i)sql""),1,0)"),0.0)</f>
        <v>0</v>
      </c>
      <c r="X1944" s="3">
        <f>IFERROR(__xludf.DUMMYFUNCTION("IF(REGEXMATCH(Q1944,""(?i)web development""),1,0)"),0.0)</f>
        <v>0</v>
      </c>
      <c r="Y1944" s="3">
        <f>IFERROR(__xludf.DUMMYFUNCTION("IF(REGEXMATCH(Q1944,""(?i)data science""),1,0)"),0.0)</f>
        <v>0</v>
      </c>
      <c r="Z1944" s="3" t="s">
        <v>55</v>
      </c>
      <c r="AA1944" s="3" t="s">
        <v>48</v>
      </c>
      <c r="AB1944" s="3" t="s">
        <v>47</v>
      </c>
      <c r="AC1944" s="3" t="s">
        <v>48</v>
      </c>
      <c r="AD1944" s="3">
        <v>0.0</v>
      </c>
      <c r="AE1944" s="3" t="s">
        <v>49</v>
      </c>
      <c r="AF1944" s="3">
        <v>7.35</v>
      </c>
      <c r="AG1944" s="3">
        <v>7.12</v>
      </c>
      <c r="AH1944" s="3">
        <v>6.02</v>
      </c>
      <c r="AI1944" s="3">
        <v>6.11</v>
      </c>
      <c r="AJ1944" s="3">
        <v>7.36</v>
      </c>
      <c r="AK1944" s="3">
        <v>6.78</v>
      </c>
      <c r="AL1944" s="3">
        <v>6.16</v>
      </c>
      <c r="AM1944" s="3">
        <v>6.08</v>
      </c>
    </row>
    <row r="1945">
      <c r="A1945" s="3" t="s">
        <v>3768</v>
      </c>
      <c r="B1945" s="3" t="s">
        <v>3769</v>
      </c>
      <c r="C1945" s="4">
        <v>22.0</v>
      </c>
      <c r="D1945" s="3" t="s">
        <v>58</v>
      </c>
      <c r="E1945" s="3" t="s">
        <v>52</v>
      </c>
      <c r="F1945" s="5">
        <v>7.63</v>
      </c>
      <c r="G1945" s="3">
        <v>2.0</v>
      </c>
      <c r="H1945" s="5">
        <v>78.97</v>
      </c>
      <c r="I1945" s="3" t="s">
        <v>12</v>
      </c>
      <c r="J1945" s="3">
        <f>IFERROR(__xludf.DUMMYFUNCTION("COUNTA(SPLIT(I1945,"",""))"),1.0)</f>
        <v>1</v>
      </c>
      <c r="K1945" s="3">
        <f>IFERROR(__xludf.DUMMYFUNCTION("IF(REGEXMATCH(I1945,""(?i)literary society""),1,0)"),0.0)</f>
        <v>0</v>
      </c>
      <c r="L1945" s="3">
        <f>IFERROR(__xludf.DUMMYFUNCTION("IF(REGEXMATCH(I1945,""(?i)robotics""),1,0)"),0.0)</f>
        <v>0</v>
      </c>
      <c r="M1945" s="3">
        <f>IFERROR(__xludf.DUMMYFUNCTION("IF(REGEXMATCH(I1945,""(?i)coding club""),1,0)"),1.0)</f>
        <v>1</v>
      </c>
      <c r="N1945" s="3">
        <f>IFERROR(__xludf.DUMMYFUNCTION("IF(REGEXMATCH(I1945,""(?i)entrepreneurship cell""),1,0)"),0.0)</f>
        <v>0</v>
      </c>
      <c r="O1945" s="3">
        <f>IFERROR(__xludf.DUMMYFUNCTION("IF(REGEXMATCH(I1945,""(?i)cultural club""),1,0)"),0.0)</f>
        <v>0</v>
      </c>
      <c r="P1945" s="3">
        <f>IFERROR(__xludf.DUMMYFUNCTION("IF(REGEXMATCH(I1945,""(?i)sports club""),1,0)"),0.0)</f>
        <v>0</v>
      </c>
      <c r="Q1945" s="3" t="s">
        <v>295</v>
      </c>
      <c r="R1945" s="3">
        <f>IFERROR(__xludf.DUMMYFUNCTION("COUNTA(SPLIT(Q1945,"",""))"),4.0)</f>
        <v>4</v>
      </c>
      <c r="S1945" s="3">
        <f>IFERROR(__xludf.DUMMYFUNCTION("IF(REGEXMATCH(Q1945,""(?i)c\+\+""),1,0)"),0.0)</f>
        <v>0</v>
      </c>
      <c r="T1945" s="3">
        <f>IFERROR(__xludf.DUMMYFUNCTION("IF(REGEXMATCH(Q1945,""(?i)machine learning""),1,0)"),1.0)</f>
        <v>1</v>
      </c>
      <c r="U1945" s="3">
        <f>IFERROR(__xludf.DUMMYFUNCTION("IF(REGEXMATCH(Q1945,""(?i)python""),1,0)"),1.0)</f>
        <v>1</v>
      </c>
      <c r="V1945" s="3">
        <f>IFERROR(__xludf.DUMMYFUNCTION("IF(REGEXMATCH(Q1945,""(?i)java""),1,0)"),0.0)</f>
        <v>0</v>
      </c>
      <c r="W1945" s="3">
        <f>IFERROR(__xludf.DUMMYFUNCTION("IF(REGEXMATCH(Q1945,""(?i)sql""),1,0)"),0.0)</f>
        <v>0</v>
      </c>
      <c r="X1945" s="3">
        <f>IFERROR(__xludf.DUMMYFUNCTION("IF(REGEXMATCH(Q1945,""(?i)web development""),1,0)"),1.0)</f>
        <v>1</v>
      </c>
      <c r="Y1945" s="3">
        <f>IFERROR(__xludf.DUMMYFUNCTION("IF(REGEXMATCH(Q1945,""(?i)data science""),1,0)"),1.0)</f>
        <v>1</v>
      </c>
      <c r="Z1945" s="3" t="s">
        <v>45</v>
      </c>
      <c r="AA1945" s="3" t="s">
        <v>85</v>
      </c>
      <c r="AB1945" s="3" t="s">
        <v>47</v>
      </c>
      <c r="AC1945" s="3" t="s">
        <v>48</v>
      </c>
      <c r="AD1945" s="3">
        <v>0.0</v>
      </c>
      <c r="AE1945" s="3" t="s">
        <v>49</v>
      </c>
      <c r="AF1945" s="3">
        <v>7.54</v>
      </c>
      <c r="AG1945" s="3">
        <v>7.85</v>
      </c>
      <c r="AH1945" s="3">
        <v>9.57</v>
      </c>
      <c r="AI1945" s="3">
        <v>6.38</v>
      </c>
      <c r="AJ1945" s="3">
        <v>7.02</v>
      </c>
      <c r="AK1945" s="3">
        <v>7.08</v>
      </c>
      <c r="AL1945" s="3">
        <v>7.7</v>
      </c>
      <c r="AM1945" s="3">
        <v>7.88</v>
      </c>
    </row>
    <row r="1946">
      <c r="A1946" s="3" t="s">
        <v>3770</v>
      </c>
      <c r="B1946" s="3" t="s">
        <v>256</v>
      </c>
      <c r="C1946" s="4">
        <v>19.0</v>
      </c>
      <c r="D1946" s="3" t="s">
        <v>58</v>
      </c>
      <c r="E1946" s="3" t="s">
        <v>70</v>
      </c>
      <c r="F1946" s="5">
        <v>6.38</v>
      </c>
      <c r="G1946" s="3">
        <v>2.0</v>
      </c>
      <c r="H1946" s="5">
        <v>76.86</v>
      </c>
      <c r="I1946" s="3" t="s">
        <v>253</v>
      </c>
      <c r="J1946" s="3">
        <f>IFERROR(__xludf.DUMMYFUNCTION("COUNTA(SPLIT(I1946,"",""))"),2.0)</f>
        <v>2</v>
      </c>
      <c r="K1946" s="3">
        <f>IFERROR(__xludf.DUMMYFUNCTION("IF(REGEXMATCH(I1946,""(?i)literary society""),1,0)"),1.0)</f>
        <v>1</v>
      </c>
      <c r="L1946" s="3">
        <f>IFERROR(__xludf.DUMMYFUNCTION("IF(REGEXMATCH(I1946,""(?i)robotics""),1,0)"),0.0)</f>
        <v>0</v>
      </c>
      <c r="M1946" s="3">
        <f>IFERROR(__xludf.DUMMYFUNCTION("IF(REGEXMATCH(I1946,""(?i)coding club""),1,0)"),0.0)</f>
        <v>0</v>
      </c>
      <c r="N1946" s="3">
        <f>IFERROR(__xludf.DUMMYFUNCTION("IF(REGEXMATCH(I1946,""(?i)entrepreneurship cell""),1,0)"),0.0)</f>
        <v>0</v>
      </c>
      <c r="O1946" s="3">
        <f>IFERROR(__xludf.DUMMYFUNCTION("IF(REGEXMATCH(I1946,""(?i)cultural club""),1,0)"),0.0)</f>
        <v>0</v>
      </c>
      <c r="P1946" s="3">
        <f>IFERROR(__xludf.DUMMYFUNCTION("IF(REGEXMATCH(I1946,""(?i)sports club""),1,0)"),1.0)</f>
        <v>1</v>
      </c>
      <c r="Q1946" s="3" t="s">
        <v>3158</v>
      </c>
      <c r="R1946" s="3">
        <f>IFERROR(__xludf.DUMMYFUNCTION("COUNTA(SPLIT(Q1946,"",""))"),3.0)</f>
        <v>3</v>
      </c>
      <c r="S1946" s="3">
        <f>IFERROR(__xludf.DUMMYFUNCTION("IF(REGEXMATCH(Q1946,""(?i)c\+\+""),1,0)"),1.0)</f>
        <v>1</v>
      </c>
      <c r="T1946" s="3">
        <f>IFERROR(__xludf.DUMMYFUNCTION("IF(REGEXMATCH(Q1946,""(?i)machine learning""),1,0)"),0.0)</f>
        <v>0</v>
      </c>
      <c r="U1946" s="3">
        <f>IFERROR(__xludf.DUMMYFUNCTION("IF(REGEXMATCH(Q1946,""(?i)python""),1,0)"),0.0)</f>
        <v>0</v>
      </c>
      <c r="V1946" s="3">
        <f>IFERROR(__xludf.DUMMYFUNCTION("IF(REGEXMATCH(Q1946,""(?i)java""),1,0)"),1.0)</f>
        <v>1</v>
      </c>
      <c r="W1946" s="3">
        <f>IFERROR(__xludf.DUMMYFUNCTION("IF(REGEXMATCH(Q1946,""(?i)sql""),1,0)"),0.0)</f>
        <v>0</v>
      </c>
      <c r="X1946" s="3">
        <f>IFERROR(__xludf.DUMMYFUNCTION("IF(REGEXMATCH(Q1946,""(?i)web development""),1,0)"),0.0)</f>
        <v>0</v>
      </c>
      <c r="Y1946" s="3">
        <f>IFERROR(__xludf.DUMMYFUNCTION("IF(REGEXMATCH(Q1946,""(?i)data science""),1,0)"),1.0)</f>
        <v>1</v>
      </c>
      <c r="Z1946" s="3" t="s">
        <v>55</v>
      </c>
      <c r="AA1946" s="3" t="s">
        <v>48</v>
      </c>
      <c r="AB1946" s="3" t="s">
        <v>66</v>
      </c>
      <c r="AC1946" s="3" t="s">
        <v>98</v>
      </c>
      <c r="AD1946" s="3">
        <v>3.46</v>
      </c>
      <c r="AE1946" s="3" t="s">
        <v>61</v>
      </c>
      <c r="AF1946" s="3">
        <v>7.86</v>
      </c>
      <c r="AG1946" s="3">
        <v>7.35</v>
      </c>
      <c r="AH1946" s="3">
        <v>5.44</v>
      </c>
      <c r="AI1946" s="3">
        <v>5.57</v>
      </c>
      <c r="AJ1946" s="3">
        <v>6.43</v>
      </c>
      <c r="AK1946" s="3">
        <v>5.68</v>
      </c>
      <c r="AL1946" s="3">
        <v>6.76</v>
      </c>
      <c r="AM1946" s="3">
        <v>5.99</v>
      </c>
    </row>
    <row r="1947">
      <c r="A1947" s="3" t="s">
        <v>3771</v>
      </c>
      <c r="B1947" s="3" t="s">
        <v>259</v>
      </c>
      <c r="C1947" s="4">
        <v>18.0</v>
      </c>
      <c r="D1947" s="3" t="s">
        <v>58</v>
      </c>
      <c r="E1947" s="3" t="s">
        <v>82</v>
      </c>
      <c r="F1947" s="5">
        <v>7.21</v>
      </c>
      <c r="G1947" s="3">
        <v>1.0</v>
      </c>
      <c r="H1947" s="5">
        <v>72.13</v>
      </c>
      <c r="I1947" s="3" t="s">
        <v>391</v>
      </c>
      <c r="J1947" s="3">
        <f>IFERROR(__xludf.DUMMYFUNCTION("COUNTA(SPLIT(I1947,"",""))"),2.0)</f>
        <v>2</v>
      </c>
      <c r="K1947" s="3">
        <f>IFERROR(__xludf.DUMMYFUNCTION("IF(REGEXMATCH(I1947,""(?i)literary society""),1,0)"),1.0)</f>
        <v>1</v>
      </c>
      <c r="L1947" s="3">
        <f>IFERROR(__xludf.DUMMYFUNCTION("IF(REGEXMATCH(I1947,""(?i)robotics""),1,0)"),0.0)</f>
        <v>0</v>
      </c>
      <c r="M1947" s="3">
        <f>IFERROR(__xludf.DUMMYFUNCTION("IF(REGEXMATCH(I1947,""(?i)coding club""),1,0)"),0.0)</f>
        <v>0</v>
      </c>
      <c r="N1947" s="3">
        <f>IFERROR(__xludf.DUMMYFUNCTION("IF(REGEXMATCH(I1947,""(?i)entrepreneurship cell""),1,0)"),0.0)</f>
        <v>0</v>
      </c>
      <c r="O1947" s="3">
        <f>IFERROR(__xludf.DUMMYFUNCTION("IF(REGEXMATCH(I1947,""(?i)cultural club""),1,0)"),0.0)</f>
        <v>0</v>
      </c>
      <c r="P1947" s="3">
        <f>IFERROR(__xludf.DUMMYFUNCTION("IF(REGEXMATCH(I1947,""(?i)sports club""),1,0)"),1.0)</f>
        <v>1</v>
      </c>
      <c r="Q1947" s="3" t="s">
        <v>913</v>
      </c>
      <c r="R1947" s="3">
        <f>IFERROR(__xludf.DUMMYFUNCTION("COUNTA(SPLIT(Q1947,"",""))"),5.0)</f>
        <v>5</v>
      </c>
      <c r="S1947" s="3">
        <f>IFERROR(__xludf.DUMMYFUNCTION("IF(REGEXMATCH(Q1947,""(?i)c\+\+""),1,0)"),1.0)</f>
        <v>1</v>
      </c>
      <c r="T1947" s="3">
        <f>IFERROR(__xludf.DUMMYFUNCTION("IF(REGEXMATCH(Q1947,""(?i)machine learning""),1,0)"),1.0)</f>
        <v>1</v>
      </c>
      <c r="U1947" s="3">
        <f>IFERROR(__xludf.DUMMYFUNCTION("IF(REGEXMATCH(Q1947,""(?i)python""),1,0)"),0.0)</f>
        <v>0</v>
      </c>
      <c r="V1947" s="3">
        <f>IFERROR(__xludf.DUMMYFUNCTION("IF(REGEXMATCH(Q1947,""(?i)java""),1,0)"),0.0)</f>
        <v>0</v>
      </c>
      <c r="W1947" s="3">
        <f>IFERROR(__xludf.DUMMYFUNCTION("IF(REGEXMATCH(Q1947,""(?i)sql""),1,0)"),1.0)</f>
        <v>1</v>
      </c>
      <c r="X1947" s="3">
        <f>IFERROR(__xludf.DUMMYFUNCTION("IF(REGEXMATCH(Q1947,""(?i)web development""),1,0)"),1.0)</f>
        <v>1</v>
      </c>
      <c r="Y1947" s="3">
        <f>IFERROR(__xludf.DUMMYFUNCTION("IF(REGEXMATCH(Q1947,""(?i)data science""),1,0)"),1.0)</f>
        <v>1</v>
      </c>
      <c r="Z1947" s="3" t="s">
        <v>55</v>
      </c>
      <c r="AA1947" s="3" t="s">
        <v>48</v>
      </c>
      <c r="AB1947" s="3" t="s">
        <v>66</v>
      </c>
      <c r="AC1947" s="3" t="s">
        <v>67</v>
      </c>
      <c r="AD1947" s="3">
        <v>7.47</v>
      </c>
      <c r="AE1947" s="3" t="s">
        <v>106</v>
      </c>
      <c r="AF1947" s="3">
        <v>7.08</v>
      </c>
      <c r="AG1947" s="3">
        <v>8.23</v>
      </c>
      <c r="AH1947" s="3">
        <v>6.25</v>
      </c>
      <c r="AI1947" s="3">
        <v>7.23</v>
      </c>
      <c r="AJ1947" s="3">
        <v>6.47</v>
      </c>
      <c r="AK1947" s="3">
        <v>7.36</v>
      </c>
      <c r="AL1947" s="3">
        <v>7.5</v>
      </c>
      <c r="AM1947" s="3">
        <v>7.58</v>
      </c>
    </row>
    <row r="1948">
      <c r="A1948" s="3" t="s">
        <v>3772</v>
      </c>
      <c r="B1948" s="3" t="s">
        <v>103</v>
      </c>
      <c r="C1948" s="4">
        <v>22.0</v>
      </c>
      <c r="D1948" s="3" t="s">
        <v>58</v>
      </c>
      <c r="E1948" s="3" t="s">
        <v>92</v>
      </c>
      <c r="F1948" s="5">
        <v>7.22</v>
      </c>
      <c r="G1948" s="3">
        <v>0.0</v>
      </c>
      <c r="H1948" s="5">
        <v>60.26</v>
      </c>
      <c r="I1948" s="3" t="s">
        <v>43</v>
      </c>
      <c r="J1948" s="3">
        <f>IFERROR(__xludf.DUMMYFUNCTION("COUNTA(SPLIT(I1948,"",""))"),2.0)</f>
        <v>2</v>
      </c>
      <c r="K1948" s="3">
        <f>IFERROR(__xludf.DUMMYFUNCTION("IF(REGEXMATCH(I1948,""(?i)literary society""),1,0)"),1.0)</f>
        <v>1</v>
      </c>
      <c r="L1948" s="3">
        <f>IFERROR(__xludf.DUMMYFUNCTION("IF(REGEXMATCH(I1948,""(?i)robotics""),1,0)"),1.0)</f>
        <v>1</v>
      </c>
      <c r="M1948" s="3">
        <f>IFERROR(__xludf.DUMMYFUNCTION("IF(REGEXMATCH(I1948,""(?i)coding club""),1,0)"),0.0)</f>
        <v>0</v>
      </c>
      <c r="N1948" s="3">
        <f>IFERROR(__xludf.DUMMYFUNCTION("IF(REGEXMATCH(I1948,""(?i)entrepreneurship cell""),1,0)"),0.0)</f>
        <v>0</v>
      </c>
      <c r="O1948" s="3">
        <f>IFERROR(__xludf.DUMMYFUNCTION("IF(REGEXMATCH(I1948,""(?i)cultural club""),1,0)"),0.0)</f>
        <v>0</v>
      </c>
      <c r="P1948" s="3">
        <f>IFERROR(__xludf.DUMMYFUNCTION("IF(REGEXMATCH(I1948,""(?i)sports club""),1,0)"),0.0)</f>
        <v>0</v>
      </c>
      <c r="Q1948" s="3" t="s">
        <v>836</v>
      </c>
      <c r="R1948" s="3">
        <f>IFERROR(__xludf.DUMMYFUNCTION("COUNTA(SPLIT(Q1948,"",""))"),2.0)</f>
        <v>2</v>
      </c>
      <c r="S1948" s="3">
        <f>IFERROR(__xludf.DUMMYFUNCTION("IF(REGEXMATCH(Q1948,""(?i)c\+\+""),1,0)"),0.0)</f>
        <v>0</v>
      </c>
      <c r="T1948" s="3">
        <f>IFERROR(__xludf.DUMMYFUNCTION("IF(REGEXMATCH(Q1948,""(?i)machine learning""),1,0)"),0.0)</f>
        <v>0</v>
      </c>
      <c r="U1948" s="3">
        <f>IFERROR(__xludf.DUMMYFUNCTION("IF(REGEXMATCH(Q1948,""(?i)python""),1,0)"),1.0)</f>
        <v>1</v>
      </c>
      <c r="V1948" s="3">
        <f>IFERROR(__xludf.DUMMYFUNCTION("IF(REGEXMATCH(Q1948,""(?i)java""),1,0)"),0.0)</f>
        <v>0</v>
      </c>
      <c r="W1948" s="3">
        <f>IFERROR(__xludf.DUMMYFUNCTION("IF(REGEXMATCH(Q1948,""(?i)sql""),1,0)"),0.0)</f>
        <v>0</v>
      </c>
      <c r="X1948" s="3">
        <f>IFERROR(__xludf.DUMMYFUNCTION("IF(REGEXMATCH(Q1948,""(?i)web development""),1,0)"),1.0)</f>
        <v>1</v>
      </c>
      <c r="Y1948" s="3">
        <f>IFERROR(__xludf.DUMMYFUNCTION("IF(REGEXMATCH(Q1948,""(?i)data science""),1,0)"),0.0)</f>
        <v>0</v>
      </c>
      <c r="Z1948" s="3" t="s">
        <v>45</v>
      </c>
      <c r="AA1948" s="3" t="s">
        <v>98</v>
      </c>
      <c r="AB1948" s="3" t="s">
        <v>47</v>
      </c>
      <c r="AC1948" s="3" t="s">
        <v>48</v>
      </c>
      <c r="AD1948" s="3">
        <v>0.0</v>
      </c>
      <c r="AE1948" s="3" t="s">
        <v>49</v>
      </c>
      <c r="AF1948" s="3">
        <v>7.69</v>
      </c>
      <c r="AG1948" s="3">
        <v>8.47</v>
      </c>
      <c r="AH1948" s="3">
        <v>5.89</v>
      </c>
      <c r="AI1948" s="3">
        <v>6.96</v>
      </c>
      <c r="AJ1948" s="3">
        <v>6.47</v>
      </c>
      <c r="AK1948" s="3">
        <v>5.43</v>
      </c>
      <c r="AL1948" s="3">
        <v>7.35</v>
      </c>
      <c r="AM1948" s="3">
        <v>9.51</v>
      </c>
    </row>
    <row r="1949">
      <c r="A1949" s="3" t="s">
        <v>3773</v>
      </c>
      <c r="B1949" s="3" t="s">
        <v>3774</v>
      </c>
      <c r="C1949" s="4">
        <v>18.0</v>
      </c>
      <c r="D1949" s="3" t="s">
        <v>41</v>
      </c>
      <c r="E1949" s="3" t="s">
        <v>70</v>
      </c>
      <c r="F1949" s="5">
        <v>6.82</v>
      </c>
      <c r="G1949" s="3">
        <v>2.0</v>
      </c>
      <c r="H1949" s="5">
        <v>80.89</v>
      </c>
      <c r="I1949" s="3" t="s">
        <v>147</v>
      </c>
      <c r="J1949" s="3">
        <f>IFERROR(__xludf.DUMMYFUNCTION("COUNTA(SPLIT(I1949,"",""))"),3.0)</f>
        <v>3</v>
      </c>
      <c r="K1949" s="3">
        <f>IFERROR(__xludf.DUMMYFUNCTION("IF(REGEXMATCH(I1949,""(?i)literary society""),1,0)"),1.0)</f>
        <v>1</v>
      </c>
      <c r="L1949" s="3">
        <f>IFERROR(__xludf.DUMMYFUNCTION("IF(REGEXMATCH(I1949,""(?i)robotics""),1,0)"),0.0)</f>
        <v>0</v>
      </c>
      <c r="M1949" s="3">
        <f>IFERROR(__xludf.DUMMYFUNCTION("IF(REGEXMATCH(I1949,""(?i)coding club""),1,0)"),0.0)</f>
        <v>0</v>
      </c>
      <c r="N1949" s="3">
        <f>IFERROR(__xludf.DUMMYFUNCTION("IF(REGEXMATCH(I1949,""(?i)entrepreneurship cell""),1,0)"),0.0)</f>
        <v>0</v>
      </c>
      <c r="O1949" s="3">
        <f>IFERROR(__xludf.DUMMYFUNCTION("IF(REGEXMATCH(I1949,""(?i)cultural club""),1,0)"),1.0)</f>
        <v>1</v>
      </c>
      <c r="P1949" s="3">
        <f>IFERROR(__xludf.DUMMYFUNCTION("IF(REGEXMATCH(I1949,""(?i)sports club""),1,0)"),1.0)</f>
        <v>1</v>
      </c>
      <c r="Q1949" s="3" t="s">
        <v>1200</v>
      </c>
      <c r="R1949" s="3">
        <f>IFERROR(__xludf.DUMMYFUNCTION("COUNTA(SPLIT(Q1949,"",""))"),3.0)</f>
        <v>3</v>
      </c>
      <c r="S1949" s="3">
        <f>IFERROR(__xludf.DUMMYFUNCTION("IF(REGEXMATCH(Q1949,""(?i)c\+\+""),1,0)"),0.0)</f>
        <v>0</v>
      </c>
      <c r="T1949" s="3">
        <f>IFERROR(__xludf.DUMMYFUNCTION("IF(REGEXMATCH(Q1949,""(?i)machine learning""),1,0)"),0.0)</f>
        <v>0</v>
      </c>
      <c r="U1949" s="3">
        <f>IFERROR(__xludf.DUMMYFUNCTION("IF(REGEXMATCH(Q1949,""(?i)python""),1,0)"),1.0)</f>
        <v>1</v>
      </c>
      <c r="V1949" s="3">
        <f>IFERROR(__xludf.DUMMYFUNCTION("IF(REGEXMATCH(Q1949,""(?i)java""),1,0)"),1.0)</f>
        <v>1</v>
      </c>
      <c r="W1949" s="3">
        <f>IFERROR(__xludf.DUMMYFUNCTION("IF(REGEXMATCH(Q1949,""(?i)sql""),1,0)"),0.0)</f>
        <v>0</v>
      </c>
      <c r="X1949" s="3">
        <f>IFERROR(__xludf.DUMMYFUNCTION("IF(REGEXMATCH(Q1949,""(?i)web development""),1,0)"),0.0)</f>
        <v>0</v>
      </c>
      <c r="Y1949" s="3">
        <f>IFERROR(__xludf.DUMMYFUNCTION("IF(REGEXMATCH(Q1949,""(?i)data science""),1,0)"),1.0)</f>
        <v>1</v>
      </c>
      <c r="Z1949" s="3" t="s">
        <v>55</v>
      </c>
      <c r="AA1949" s="3" t="s">
        <v>48</v>
      </c>
      <c r="AB1949" s="3" t="s">
        <v>47</v>
      </c>
      <c r="AC1949" s="3" t="s">
        <v>48</v>
      </c>
      <c r="AD1949" s="3">
        <v>0.0</v>
      </c>
      <c r="AE1949" s="3" t="s">
        <v>49</v>
      </c>
      <c r="AF1949" s="3">
        <v>8.03</v>
      </c>
      <c r="AG1949" s="3">
        <v>7.9</v>
      </c>
      <c r="AH1949" s="3">
        <v>5.97</v>
      </c>
      <c r="AI1949" s="3">
        <v>5.69</v>
      </c>
      <c r="AJ1949" s="3">
        <v>6.35</v>
      </c>
      <c r="AK1949" s="3">
        <v>6.86</v>
      </c>
      <c r="AL1949" s="3">
        <v>6.59</v>
      </c>
      <c r="AM1949" s="3">
        <v>7.16</v>
      </c>
    </row>
    <row r="1950">
      <c r="A1950" s="3" t="s">
        <v>3775</v>
      </c>
      <c r="B1950" s="3" t="s">
        <v>190</v>
      </c>
      <c r="C1950" s="4">
        <v>19.0</v>
      </c>
      <c r="D1950" s="3" t="s">
        <v>58</v>
      </c>
      <c r="E1950" s="3" t="s">
        <v>52</v>
      </c>
      <c r="F1950" s="5">
        <v>8.04</v>
      </c>
      <c r="G1950" s="3">
        <v>1.0</v>
      </c>
      <c r="H1950" s="5">
        <v>66.56</v>
      </c>
      <c r="I1950" s="3" t="s">
        <v>12</v>
      </c>
      <c r="J1950" s="3">
        <f>IFERROR(__xludf.DUMMYFUNCTION("COUNTA(SPLIT(I1950,"",""))"),1.0)</f>
        <v>1</v>
      </c>
      <c r="K1950" s="3">
        <f>IFERROR(__xludf.DUMMYFUNCTION("IF(REGEXMATCH(I1950,""(?i)literary society""),1,0)"),0.0)</f>
        <v>0</v>
      </c>
      <c r="L1950" s="3">
        <f>IFERROR(__xludf.DUMMYFUNCTION("IF(REGEXMATCH(I1950,""(?i)robotics""),1,0)"),0.0)</f>
        <v>0</v>
      </c>
      <c r="M1950" s="3">
        <f>IFERROR(__xludf.DUMMYFUNCTION("IF(REGEXMATCH(I1950,""(?i)coding club""),1,0)"),1.0)</f>
        <v>1</v>
      </c>
      <c r="N1950" s="3">
        <f>IFERROR(__xludf.DUMMYFUNCTION("IF(REGEXMATCH(I1950,""(?i)entrepreneurship cell""),1,0)"),0.0)</f>
        <v>0</v>
      </c>
      <c r="O1950" s="3">
        <f>IFERROR(__xludf.DUMMYFUNCTION("IF(REGEXMATCH(I1950,""(?i)cultural club""),1,0)"),0.0)</f>
        <v>0</v>
      </c>
      <c r="P1950" s="3">
        <f>IFERROR(__xludf.DUMMYFUNCTION("IF(REGEXMATCH(I1950,""(?i)sports club""),1,0)"),0.0)</f>
        <v>0</v>
      </c>
      <c r="Q1950" s="3" t="s">
        <v>2736</v>
      </c>
      <c r="R1950" s="3">
        <f>IFERROR(__xludf.DUMMYFUNCTION("COUNTA(SPLIT(Q1950,"",""))"),4.0)</f>
        <v>4</v>
      </c>
      <c r="S1950" s="3">
        <f>IFERROR(__xludf.DUMMYFUNCTION("IF(REGEXMATCH(Q1950,""(?i)c\+\+""),1,0)"),0.0)</f>
        <v>0</v>
      </c>
      <c r="T1950" s="3">
        <f>IFERROR(__xludf.DUMMYFUNCTION("IF(REGEXMATCH(Q1950,""(?i)machine learning""),1,0)"),0.0)</f>
        <v>0</v>
      </c>
      <c r="U1950" s="3">
        <f>IFERROR(__xludf.DUMMYFUNCTION("IF(REGEXMATCH(Q1950,""(?i)python""),1,0)"),1.0)</f>
        <v>1</v>
      </c>
      <c r="V1950" s="3">
        <f>IFERROR(__xludf.DUMMYFUNCTION("IF(REGEXMATCH(Q1950,""(?i)java""),1,0)"),1.0)</f>
        <v>1</v>
      </c>
      <c r="W1950" s="3">
        <f>IFERROR(__xludf.DUMMYFUNCTION("IF(REGEXMATCH(Q1950,""(?i)sql""),1,0)"),1.0)</f>
        <v>1</v>
      </c>
      <c r="X1950" s="3">
        <f>IFERROR(__xludf.DUMMYFUNCTION("IF(REGEXMATCH(Q1950,""(?i)web development""),1,0)"),1.0)</f>
        <v>1</v>
      </c>
      <c r="Y1950" s="3">
        <f>IFERROR(__xludf.DUMMYFUNCTION("IF(REGEXMATCH(Q1950,""(?i)data science""),1,0)"),0.0)</f>
        <v>0</v>
      </c>
      <c r="Z1950" s="3" t="s">
        <v>45</v>
      </c>
      <c r="AA1950" s="3" t="s">
        <v>67</v>
      </c>
      <c r="AB1950" s="3" t="s">
        <v>47</v>
      </c>
      <c r="AC1950" s="3" t="s">
        <v>48</v>
      </c>
      <c r="AD1950" s="3">
        <v>0.0</v>
      </c>
      <c r="AE1950" s="3" t="s">
        <v>49</v>
      </c>
      <c r="AF1950" s="3">
        <v>8.27</v>
      </c>
      <c r="AG1950" s="3">
        <v>7.56</v>
      </c>
      <c r="AH1950" s="3">
        <v>6.66</v>
      </c>
      <c r="AI1950" s="3">
        <v>9.41</v>
      </c>
      <c r="AJ1950" s="3">
        <v>7.65</v>
      </c>
      <c r="AK1950" s="3">
        <v>8.98</v>
      </c>
      <c r="AL1950" s="3">
        <v>8.35</v>
      </c>
      <c r="AM1950" s="3">
        <v>7.46</v>
      </c>
    </row>
    <row r="1951">
      <c r="A1951" s="3" t="s">
        <v>3776</v>
      </c>
      <c r="B1951" s="3" t="s">
        <v>3777</v>
      </c>
      <c r="C1951" s="4">
        <v>22.0</v>
      </c>
      <c r="D1951" s="3" t="s">
        <v>41</v>
      </c>
      <c r="E1951" s="3" t="s">
        <v>59</v>
      </c>
      <c r="F1951" s="5">
        <v>7.57</v>
      </c>
      <c r="G1951" s="3">
        <v>0.0</v>
      </c>
      <c r="H1951" s="5">
        <v>92.82</v>
      </c>
      <c r="I1951" s="3" t="s">
        <v>13</v>
      </c>
      <c r="J1951" s="3">
        <f>IFERROR(__xludf.DUMMYFUNCTION("COUNTA(SPLIT(I1951,"",""))"),1.0)</f>
        <v>1</v>
      </c>
      <c r="K1951" s="3">
        <f>IFERROR(__xludf.DUMMYFUNCTION("IF(REGEXMATCH(I1951,""(?i)literary society""),1,0)"),0.0)</f>
        <v>0</v>
      </c>
      <c r="L1951" s="3">
        <f>IFERROR(__xludf.DUMMYFUNCTION("IF(REGEXMATCH(I1951,""(?i)robotics""),1,0)"),0.0)</f>
        <v>0</v>
      </c>
      <c r="M1951" s="3">
        <f>IFERROR(__xludf.DUMMYFUNCTION("IF(REGEXMATCH(I1951,""(?i)coding club""),1,0)"),0.0)</f>
        <v>0</v>
      </c>
      <c r="N1951" s="3">
        <f>IFERROR(__xludf.DUMMYFUNCTION("IF(REGEXMATCH(I1951,""(?i)entrepreneurship cell""),1,0)"),1.0)</f>
        <v>1</v>
      </c>
      <c r="O1951" s="3">
        <f>IFERROR(__xludf.DUMMYFUNCTION("IF(REGEXMATCH(I1951,""(?i)cultural club""),1,0)"),0.0)</f>
        <v>0</v>
      </c>
      <c r="P1951" s="3">
        <f>IFERROR(__xludf.DUMMYFUNCTION("IF(REGEXMATCH(I1951,""(?i)sports club""),1,0)"),0.0)</f>
        <v>0</v>
      </c>
      <c r="Q1951" s="3" t="s">
        <v>3778</v>
      </c>
      <c r="R1951" s="3">
        <f>IFERROR(__xludf.DUMMYFUNCTION("COUNTA(SPLIT(Q1951,"",""))"),3.0)</f>
        <v>3</v>
      </c>
      <c r="S1951" s="3">
        <f>IFERROR(__xludf.DUMMYFUNCTION("IF(REGEXMATCH(Q1951,""(?i)c\+\+""),1,0)"),0.0)</f>
        <v>0</v>
      </c>
      <c r="T1951" s="3">
        <f>IFERROR(__xludf.DUMMYFUNCTION("IF(REGEXMATCH(Q1951,""(?i)machine learning""),1,0)"),1.0)</f>
        <v>1</v>
      </c>
      <c r="U1951" s="3">
        <f>IFERROR(__xludf.DUMMYFUNCTION("IF(REGEXMATCH(Q1951,""(?i)python""),1,0)"),1.0)</f>
        <v>1</v>
      </c>
      <c r="V1951" s="3">
        <f>IFERROR(__xludf.DUMMYFUNCTION("IF(REGEXMATCH(Q1951,""(?i)java""),1,0)"),1.0)</f>
        <v>1</v>
      </c>
      <c r="W1951" s="3">
        <f>IFERROR(__xludf.DUMMYFUNCTION("IF(REGEXMATCH(Q1951,""(?i)sql""),1,0)"),0.0)</f>
        <v>0</v>
      </c>
      <c r="X1951" s="3">
        <f>IFERROR(__xludf.DUMMYFUNCTION("IF(REGEXMATCH(Q1951,""(?i)web development""),1,0)"),0.0)</f>
        <v>0</v>
      </c>
      <c r="Y1951" s="3">
        <f>IFERROR(__xludf.DUMMYFUNCTION("IF(REGEXMATCH(Q1951,""(?i)data science""),1,0)"),0.0)</f>
        <v>0</v>
      </c>
      <c r="Z1951" s="3" t="s">
        <v>45</v>
      </c>
      <c r="AA1951" s="3" t="s">
        <v>98</v>
      </c>
      <c r="AB1951" s="3" t="s">
        <v>47</v>
      </c>
      <c r="AC1951" s="3" t="s">
        <v>48</v>
      </c>
      <c r="AD1951" s="3">
        <v>0.0</v>
      </c>
      <c r="AE1951" s="3" t="s">
        <v>49</v>
      </c>
      <c r="AF1951" s="3">
        <v>5.66</v>
      </c>
      <c r="AG1951" s="3">
        <v>8.25</v>
      </c>
      <c r="AH1951" s="3">
        <v>7.38</v>
      </c>
      <c r="AI1951" s="3">
        <v>8.43</v>
      </c>
      <c r="AJ1951" s="3">
        <v>7.54</v>
      </c>
      <c r="AK1951" s="3">
        <v>7.17</v>
      </c>
      <c r="AL1951" s="3">
        <v>8.26</v>
      </c>
      <c r="AM1951" s="3">
        <v>7.85</v>
      </c>
    </row>
    <row r="1952">
      <c r="A1952" s="3" t="s">
        <v>3779</v>
      </c>
      <c r="B1952" s="3" t="s">
        <v>3780</v>
      </c>
      <c r="C1952" s="4">
        <v>20.0</v>
      </c>
      <c r="D1952" s="3" t="s">
        <v>41</v>
      </c>
      <c r="E1952" s="3" t="s">
        <v>92</v>
      </c>
      <c r="F1952" s="5">
        <v>6.3</v>
      </c>
      <c r="G1952" s="3">
        <v>2.0</v>
      </c>
      <c r="H1952" s="5">
        <v>79.84</v>
      </c>
      <c r="I1952" s="3" t="s">
        <v>13</v>
      </c>
      <c r="J1952" s="3">
        <f>IFERROR(__xludf.DUMMYFUNCTION("COUNTA(SPLIT(I1952,"",""))"),1.0)</f>
        <v>1</v>
      </c>
      <c r="K1952" s="3">
        <f>IFERROR(__xludf.DUMMYFUNCTION("IF(REGEXMATCH(I1952,""(?i)literary society""),1,0)"),0.0)</f>
        <v>0</v>
      </c>
      <c r="L1952" s="3">
        <f>IFERROR(__xludf.DUMMYFUNCTION("IF(REGEXMATCH(I1952,""(?i)robotics""),1,0)"),0.0)</f>
        <v>0</v>
      </c>
      <c r="M1952" s="3">
        <f>IFERROR(__xludf.DUMMYFUNCTION("IF(REGEXMATCH(I1952,""(?i)coding club""),1,0)"),0.0)</f>
        <v>0</v>
      </c>
      <c r="N1952" s="3">
        <f>IFERROR(__xludf.DUMMYFUNCTION("IF(REGEXMATCH(I1952,""(?i)entrepreneurship cell""),1,0)"),1.0)</f>
        <v>1</v>
      </c>
      <c r="O1952" s="3">
        <f>IFERROR(__xludf.DUMMYFUNCTION("IF(REGEXMATCH(I1952,""(?i)cultural club""),1,0)"),0.0)</f>
        <v>0</v>
      </c>
      <c r="P1952" s="3">
        <f>IFERROR(__xludf.DUMMYFUNCTION("IF(REGEXMATCH(I1952,""(?i)sports club""),1,0)"),0.0)</f>
        <v>0</v>
      </c>
      <c r="Q1952" s="3" t="s">
        <v>2517</v>
      </c>
      <c r="R1952" s="3">
        <f>IFERROR(__xludf.DUMMYFUNCTION("COUNTA(SPLIT(Q1952,"",""))"),5.0)</f>
        <v>5</v>
      </c>
      <c r="S1952" s="3">
        <f>IFERROR(__xludf.DUMMYFUNCTION("IF(REGEXMATCH(Q1952,""(?i)c\+\+""),1,0)"),0.0)</f>
        <v>0</v>
      </c>
      <c r="T1952" s="3">
        <f>IFERROR(__xludf.DUMMYFUNCTION("IF(REGEXMATCH(Q1952,""(?i)machine learning""),1,0)"),1.0)</f>
        <v>1</v>
      </c>
      <c r="U1952" s="3">
        <f>IFERROR(__xludf.DUMMYFUNCTION("IF(REGEXMATCH(Q1952,""(?i)python""),1,0)"),1.0)</f>
        <v>1</v>
      </c>
      <c r="V1952" s="3">
        <f>IFERROR(__xludf.DUMMYFUNCTION("IF(REGEXMATCH(Q1952,""(?i)java""),1,0)"),1.0)</f>
        <v>1</v>
      </c>
      <c r="W1952" s="3">
        <f>IFERROR(__xludf.DUMMYFUNCTION("IF(REGEXMATCH(Q1952,""(?i)sql""),1,0)"),1.0)</f>
        <v>1</v>
      </c>
      <c r="X1952" s="3">
        <f>IFERROR(__xludf.DUMMYFUNCTION("IF(REGEXMATCH(Q1952,""(?i)web development""),1,0)"),1.0)</f>
        <v>1</v>
      </c>
      <c r="Y1952" s="3">
        <f>IFERROR(__xludf.DUMMYFUNCTION("IF(REGEXMATCH(Q1952,""(?i)data science""),1,0)"),0.0)</f>
        <v>0</v>
      </c>
      <c r="Z1952" s="3" t="s">
        <v>45</v>
      </c>
      <c r="AA1952" s="3" t="s">
        <v>46</v>
      </c>
      <c r="AB1952" s="3" t="s">
        <v>47</v>
      </c>
      <c r="AC1952" s="3" t="s">
        <v>48</v>
      </c>
      <c r="AD1952" s="3">
        <v>0.0</v>
      </c>
      <c r="AE1952" s="3" t="s">
        <v>49</v>
      </c>
      <c r="AF1952" s="3">
        <v>5.12</v>
      </c>
      <c r="AG1952" s="3">
        <v>7.32</v>
      </c>
      <c r="AH1952" s="3">
        <v>6.22</v>
      </c>
      <c r="AI1952" s="3">
        <v>5.48</v>
      </c>
      <c r="AJ1952" s="3">
        <v>8.13</v>
      </c>
      <c r="AK1952" s="3">
        <v>6.96</v>
      </c>
      <c r="AL1952" s="3">
        <v>4.92</v>
      </c>
      <c r="AM1952" s="3">
        <v>6.22</v>
      </c>
    </row>
    <row r="1953">
      <c r="A1953" s="3" t="s">
        <v>3781</v>
      </c>
      <c r="B1953" s="3" t="s">
        <v>3782</v>
      </c>
      <c r="C1953" s="4">
        <v>23.0</v>
      </c>
      <c r="D1953" s="3" t="s">
        <v>41</v>
      </c>
      <c r="E1953" s="3" t="s">
        <v>59</v>
      </c>
      <c r="F1953" s="5">
        <v>7.35</v>
      </c>
      <c r="G1953" s="3">
        <v>1.0</v>
      </c>
      <c r="H1953" s="5">
        <v>89.45</v>
      </c>
      <c r="I1953" s="3" t="s">
        <v>615</v>
      </c>
      <c r="J1953" s="3">
        <f>IFERROR(__xludf.DUMMYFUNCTION("COUNTA(SPLIT(I1953,"",""))"),2.0)</f>
        <v>2</v>
      </c>
      <c r="K1953" s="3">
        <f>IFERROR(__xludf.DUMMYFUNCTION("IF(REGEXMATCH(I1953,""(?i)literary society""),1,0)"),0.0)</f>
        <v>0</v>
      </c>
      <c r="L1953" s="3">
        <f>IFERROR(__xludf.DUMMYFUNCTION("IF(REGEXMATCH(I1953,""(?i)robotics""),1,0)"),1.0)</f>
        <v>1</v>
      </c>
      <c r="M1953" s="3">
        <f>IFERROR(__xludf.DUMMYFUNCTION("IF(REGEXMATCH(I1953,""(?i)coding club""),1,0)"),0.0)</f>
        <v>0</v>
      </c>
      <c r="N1953" s="3">
        <f>IFERROR(__xludf.DUMMYFUNCTION("IF(REGEXMATCH(I1953,""(?i)entrepreneurship cell""),1,0)"),1.0)</f>
        <v>1</v>
      </c>
      <c r="O1953" s="3">
        <f>IFERROR(__xludf.DUMMYFUNCTION("IF(REGEXMATCH(I1953,""(?i)cultural club""),1,0)"),0.0)</f>
        <v>0</v>
      </c>
      <c r="P1953" s="3">
        <f>IFERROR(__xludf.DUMMYFUNCTION("IF(REGEXMATCH(I1953,""(?i)sports club""),1,0)"),0.0)</f>
        <v>0</v>
      </c>
      <c r="Q1953" s="3" t="s">
        <v>2694</v>
      </c>
      <c r="R1953" s="3">
        <f>IFERROR(__xludf.DUMMYFUNCTION("COUNTA(SPLIT(Q1953,"",""))"),4.0)</f>
        <v>4</v>
      </c>
      <c r="S1953" s="3">
        <f>IFERROR(__xludf.DUMMYFUNCTION("IF(REGEXMATCH(Q1953,""(?i)c\+\+""),1,0)"),0.0)</f>
        <v>0</v>
      </c>
      <c r="T1953" s="3">
        <f>IFERROR(__xludf.DUMMYFUNCTION("IF(REGEXMATCH(Q1953,""(?i)machine learning""),1,0)"),0.0)</f>
        <v>0</v>
      </c>
      <c r="U1953" s="3">
        <f>IFERROR(__xludf.DUMMYFUNCTION("IF(REGEXMATCH(Q1953,""(?i)python""),1,0)"),0.0)</f>
        <v>0</v>
      </c>
      <c r="V1953" s="3">
        <f>IFERROR(__xludf.DUMMYFUNCTION("IF(REGEXMATCH(Q1953,""(?i)java""),1,0)"),1.0)</f>
        <v>1</v>
      </c>
      <c r="W1953" s="3">
        <f>IFERROR(__xludf.DUMMYFUNCTION("IF(REGEXMATCH(Q1953,""(?i)sql""),1,0)"),1.0)</f>
        <v>1</v>
      </c>
      <c r="X1953" s="3">
        <f>IFERROR(__xludf.DUMMYFUNCTION("IF(REGEXMATCH(Q1953,""(?i)web development""),1,0)"),1.0)</f>
        <v>1</v>
      </c>
      <c r="Y1953" s="3">
        <f>IFERROR(__xludf.DUMMYFUNCTION("IF(REGEXMATCH(Q1953,""(?i)data science""),1,0)"),1.0)</f>
        <v>1</v>
      </c>
      <c r="Z1953" s="3" t="s">
        <v>45</v>
      </c>
      <c r="AA1953" s="3" t="s">
        <v>61</v>
      </c>
      <c r="AB1953" s="3" t="s">
        <v>47</v>
      </c>
      <c r="AC1953" s="3" t="s">
        <v>48</v>
      </c>
      <c r="AD1953" s="3">
        <v>0.0</v>
      </c>
      <c r="AE1953" s="3" t="s">
        <v>49</v>
      </c>
      <c r="AF1953" s="3">
        <v>7.23</v>
      </c>
      <c r="AG1953" s="3">
        <v>8.48</v>
      </c>
      <c r="AH1953" s="3">
        <v>7.3</v>
      </c>
      <c r="AI1953" s="3">
        <v>6.37</v>
      </c>
      <c r="AJ1953" s="3">
        <v>7.29</v>
      </c>
      <c r="AK1953" s="3">
        <v>6.82</v>
      </c>
      <c r="AL1953" s="3">
        <v>7.5</v>
      </c>
      <c r="AM1953" s="3">
        <v>7.81</v>
      </c>
    </row>
    <row r="1954">
      <c r="A1954" s="3" t="s">
        <v>3783</v>
      </c>
      <c r="B1954" s="3" t="s">
        <v>288</v>
      </c>
      <c r="C1954" s="4">
        <v>21.0</v>
      </c>
      <c r="D1954" s="3" t="s">
        <v>41</v>
      </c>
      <c r="E1954" s="3" t="s">
        <v>70</v>
      </c>
      <c r="F1954" s="5">
        <v>6.86</v>
      </c>
      <c r="G1954" s="3">
        <v>0.0</v>
      </c>
      <c r="H1954" s="5">
        <v>65.43</v>
      </c>
      <c r="I1954" s="3" t="s">
        <v>11</v>
      </c>
      <c r="J1954" s="3">
        <f>IFERROR(__xludf.DUMMYFUNCTION("COUNTA(SPLIT(I1954,"",""))"),1.0)</f>
        <v>1</v>
      </c>
      <c r="K1954" s="3">
        <f>IFERROR(__xludf.DUMMYFUNCTION("IF(REGEXMATCH(I1954,""(?i)literary society""),1,0)"),0.0)</f>
        <v>0</v>
      </c>
      <c r="L1954" s="3">
        <f>IFERROR(__xludf.DUMMYFUNCTION("IF(REGEXMATCH(I1954,""(?i)robotics""),1,0)"),1.0)</f>
        <v>1</v>
      </c>
      <c r="M1954" s="3">
        <f>IFERROR(__xludf.DUMMYFUNCTION("IF(REGEXMATCH(I1954,""(?i)coding club""),1,0)"),0.0)</f>
        <v>0</v>
      </c>
      <c r="N1954" s="3">
        <f>IFERROR(__xludf.DUMMYFUNCTION("IF(REGEXMATCH(I1954,""(?i)entrepreneurship cell""),1,0)"),0.0)</f>
        <v>0</v>
      </c>
      <c r="O1954" s="3">
        <f>IFERROR(__xludf.DUMMYFUNCTION("IF(REGEXMATCH(I1954,""(?i)cultural club""),1,0)"),0.0)</f>
        <v>0</v>
      </c>
      <c r="P1954" s="3">
        <f>IFERROR(__xludf.DUMMYFUNCTION("IF(REGEXMATCH(I1954,""(?i)sports club""),1,0)"),0.0)</f>
        <v>0</v>
      </c>
      <c r="Q1954" s="3" t="s">
        <v>1796</v>
      </c>
      <c r="R1954" s="3">
        <f>IFERROR(__xludf.DUMMYFUNCTION("COUNTA(SPLIT(Q1954,"",""))"),4.0)</f>
        <v>4</v>
      </c>
      <c r="S1954" s="3">
        <f>IFERROR(__xludf.DUMMYFUNCTION("IF(REGEXMATCH(Q1954,""(?i)c\+\+""),1,0)"),1.0)</f>
        <v>1</v>
      </c>
      <c r="T1954" s="3">
        <f>IFERROR(__xludf.DUMMYFUNCTION("IF(REGEXMATCH(Q1954,""(?i)machine learning""),1,0)"),1.0)</f>
        <v>1</v>
      </c>
      <c r="U1954" s="3">
        <f>IFERROR(__xludf.DUMMYFUNCTION("IF(REGEXMATCH(Q1954,""(?i)python""),1,0)"),0.0)</f>
        <v>0</v>
      </c>
      <c r="V1954" s="3">
        <f>IFERROR(__xludf.DUMMYFUNCTION("IF(REGEXMATCH(Q1954,""(?i)java""),1,0)"),1.0)</f>
        <v>1</v>
      </c>
      <c r="W1954" s="3">
        <f>IFERROR(__xludf.DUMMYFUNCTION("IF(REGEXMATCH(Q1954,""(?i)sql""),1,0)"),0.0)</f>
        <v>0</v>
      </c>
      <c r="X1954" s="3">
        <f>IFERROR(__xludf.DUMMYFUNCTION("IF(REGEXMATCH(Q1954,""(?i)web development""),1,0)"),1.0)</f>
        <v>1</v>
      </c>
      <c r="Y1954" s="3">
        <f>IFERROR(__xludf.DUMMYFUNCTION("IF(REGEXMATCH(Q1954,""(?i)data science""),1,0)"),0.0)</f>
        <v>0</v>
      </c>
      <c r="Z1954" s="3" t="s">
        <v>55</v>
      </c>
      <c r="AA1954" s="3" t="s">
        <v>48</v>
      </c>
      <c r="AB1954" s="3" t="s">
        <v>47</v>
      </c>
      <c r="AC1954" s="3" t="s">
        <v>48</v>
      </c>
      <c r="AD1954" s="3">
        <v>0.0</v>
      </c>
      <c r="AE1954" s="3" t="s">
        <v>49</v>
      </c>
      <c r="AF1954" s="3">
        <v>6.55</v>
      </c>
      <c r="AG1954" s="3">
        <v>6.51</v>
      </c>
      <c r="AH1954" s="3">
        <v>7.87</v>
      </c>
      <c r="AI1954" s="3">
        <v>5.32</v>
      </c>
      <c r="AJ1954" s="3">
        <v>6.68</v>
      </c>
      <c r="AK1954" s="3">
        <v>6.76</v>
      </c>
      <c r="AL1954" s="3">
        <v>7.58</v>
      </c>
      <c r="AM1954" s="3">
        <v>7.61</v>
      </c>
    </row>
    <row r="1955">
      <c r="A1955" s="3" t="s">
        <v>3784</v>
      </c>
      <c r="B1955" s="3" t="s">
        <v>3785</v>
      </c>
      <c r="C1955" s="4">
        <v>21.0</v>
      </c>
      <c r="D1955" s="3" t="s">
        <v>58</v>
      </c>
      <c r="E1955" s="3" t="s">
        <v>70</v>
      </c>
      <c r="F1955" s="5">
        <v>6.95</v>
      </c>
      <c r="G1955" s="3">
        <v>0.0</v>
      </c>
      <c r="H1955" s="5">
        <v>77.1</v>
      </c>
      <c r="I1955" s="3" t="s">
        <v>64</v>
      </c>
      <c r="J1955" s="3">
        <f>IFERROR(__xludf.DUMMYFUNCTION("COUNTA(SPLIT(I1955,"",""))"),2.0)</f>
        <v>2</v>
      </c>
      <c r="K1955" s="3">
        <f>IFERROR(__xludf.DUMMYFUNCTION("IF(REGEXMATCH(I1955,""(?i)literary society""),1,0)"),0.0)</f>
        <v>0</v>
      </c>
      <c r="L1955" s="3">
        <f>IFERROR(__xludf.DUMMYFUNCTION("IF(REGEXMATCH(I1955,""(?i)robotics""),1,0)"),0.0)</f>
        <v>0</v>
      </c>
      <c r="M1955" s="3">
        <f>IFERROR(__xludf.DUMMYFUNCTION("IF(REGEXMATCH(I1955,""(?i)coding club""),1,0)"),1.0)</f>
        <v>1</v>
      </c>
      <c r="N1955" s="3">
        <f>IFERROR(__xludf.DUMMYFUNCTION("IF(REGEXMATCH(I1955,""(?i)entrepreneurship cell""),1,0)"),1.0)</f>
        <v>1</v>
      </c>
      <c r="O1955" s="3">
        <f>IFERROR(__xludf.DUMMYFUNCTION("IF(REGEXMATCH(I1955,""(?i)cultural club""),1,0)"),0.0)</f>
        <v>0</v>
      </c>
      <c r="P1955" s="3">
        <f>IFERROR(__xludf.DUMMYFUNCTION("IF(REGEXMATCH(I1955,""(?i)sports club""),1,0)"),0.0)</f>
        <v>0</v>
      </c>
      <c r="Q1955" s="3" t="s">
        <v>3786</v>
      </c>
      <c r="R1955" s="3">
        <f>IFERROR(__xludf.DUMMYFUNCTION("COUNTA(SPLIT(Q1955,"",""))"),5.0)</f>
        <v>5</v>
      </c>
      <c r="S1955" s="3">
        <f>IFERROR(__xludf.DUMMYFUNCTION("IF(REGEXMATCH(Q1955,""(?i)c\+\+""),1,0)"),1.0)</f>
        <v>1</v>
      </c>
      <c r="T1955" s="3">
        <f>IFERROR(__xludf.DUMMYFUNCTION("IF(REGEXMATCH(Q1955,""(?i)machine learning""),1,0)"),1.0)</f>
        <v>1</v>
      </c>
      <c r="U1955" s="3">
        <f>IFERROR(__xludf.DUMMYFUNCTION("IF(REGEXMATCH(Q1955,""(?i)python""),1,0)"),0.0)</f>
        <v>0</v>
      </c>
      <c r="V1955" s="3">
        <f>IFERROR(__xludf.DUMMYFUNCTION("IF(REGEXMATCH(Q1955,""(?i)java""),1,0)"),1.0)</f>
        <v>1</v>
      </c>
      <c r="W1955" s="3">
        <f>IFERROR(__xludf.DUMMYFUNCTION("IF(REGEXMATCH(Q1955,""(?i)sql""),1,0)"),1.0)</f>
        <v>1</v>
      </c>
      <c r="X1955" s="3">
        <f>IFERROR(__xludf.DUMMYFUNCTION("IF(REGEXMATCH(Q1955,""(?i)web development""),1,0)"),0.0)</f>
        <v>0</v>
      </c>
      <c r="Y1955" s="3">
        <f>IFERROR(__xludf.DUMMYFUNCTION("IF(REGEXMATCH(Q1955,""(?i)data science""),1,0)"),1.0)</f>
        <v>1</v>
      </c>
      <c r="Z1955" s="3" t="s">
        <v>45</v>
      </c>
      <c r="AA1955" s="3" t="s">
        <v>98</v>
      </c>
      <c r="AB1955" s="3" t="s">
        <v>47</v>
      </c>
      <c r="AC1955" s="3" t="s">
        <v>48</v>
      </c>
      <c r="AD1955" s="3">
        <v>0.0</v>
      </c>
      <c r="AE1955" s="3" t="s">
        <v>49</v>
      </c>
      <c r="AF1955" s="3">
        <v>8.08</v>
      </c>
      <c r="AG1955" s="3">
        <v>6.79</v>
      </c>
      <c r="AH1955" s="3">
        <v>6.53</v>
      </c>
      <c r="AI1955" s="3">
        <v>6.26</v>
      </c>
      <c r="AJ1955" s="3">
        <v>6.94</v>
      </c>
      <c r="AK1955" s="3">
        <v>6.92</v>
      </c>
      <c r="AL1955" s="3">
        <v>7.21</v>
      </c>
      <c r="AM1955" s="3">
        <v>6.87</v>
      </c>
    </row>
    <row r="1956">
      <c r="A1956" s="3" t="s">
        <v>3787</v>
      </c>
      <c r="B1956" s="3" t="s">
        <v>3788</v>
      </c>
      <c r="C1956" s="4">
        <v>19.0</v>
      </c>
      <c r="D1956" s="3" t="s">
        <v>41</v>
      </c>
      <c r="E1956" s="3" t="s">
        <v>52</v>
      </c>
      <c r="F1956" s="5">
        <v>6.83</v>
      </c>
      <c r="G1956" s="3">
        <v>1.0</v>
      </c>
      <c r="H1956" s="5">
        <v>80.5</v>
      </c>
      <c r="I1956" s="3" t="s">
        <v>533</v>
      </c>
      <c r="J1956" s="3">
        <f>IFERROR(__xludf.DUMMYFUNCTION("COUNTA(SPLIT(I1956,"",""))"),3.0)</f>
        <v>3</v>
      </c>
      <c r="K1956" s="3">
        <f>IFERROR(__xludf.DUMMYFUNCTION("IF(REGEXMATCH(I1956,""(?i)literary society""),1,0)"),0.0)</f>
        <v>0</v>
      </c>
      <c r="L1956" s="3">
        <f>IFERROR(__xludf.DUMMYFUNCTION("IF(REGEXMATCH(I1956,""(?i)robotics""),1,0)"),1.0)</f>
        <v>1</v>
      </c>
      <c r="M1956" s="3">
        <f>IFERROR(__xludf.DUMMYFUNCTION("IF(REGEXMATCH(I1956,""(?i)coding club""),1,0)"),1.0)</f>
        <v>1</v>
      </c>
      <c r="N1956" s="3">
        <f>IFERROR(__xludf.DUMMYFUNCTION("IF(REGEXMATCH(I1956,""(?i)entrepreneurship cell""),1,0)"),0.0)</f>
        <v>0</v>
      </c>
      <c r="O1956" s="3">
        <f>IFERROR(__xludf.DUMMYFUNCTION("IF(REGEXMATCH(I1956,""(?i)cultural club""),1,0)"),1.0)</f>
        <v>1</v>
      </c>
      <c r="P1956" s="3">
        <f>IFERROR(__xludf.DUMMYFUNCTION("IF(REGEXMATCH(I1956,""(?i)sports club""),1,0)"),0.0)</f>
        <v>0</v>
      </c>
      <c r="Q1956" s="3" t="s">
        <v>999</v>
      </c>
      <c r="R1956" s="3">
        <f>IFERROR(__xludf.DUMMYFUNCTION("COUNTA(SPLIT(Q1956,"",""))"),3.0)</f>
        <v>3</v>
      </c>
      <c r="S1956" s="3">
        <f>IFERROR(__xludf.DUMMYFUNCTION("IF(REGEXMATCH(Q1956,""(?i)c\+\+""),1,0)"),0.0)</f>
        <v>0</v>
      </c>
      <c r="T1956" s="3">
        <f>IFERROR(__xludf.DUMMYFUNCTION("IF(REGEXMATCH(Q1956,""(?i)machine learning""),1,0)"),0.0)</f>
        <v>0</v>
      </c>
      <c r="U1956" s="3">
        <f>IFERROR(__xludf.DUMMYFUNCTION("IF(REGEXMATCH(Q1956,""(?i)python""),1,0)"),0.0)</f>
        <v>0</v>
      </c>
      <c r="V1956" s="3">
        <f>IFERROR(__xludf.DUMMYFUNCTION("IF(REGEXMATCH(Q1956,""(?i)java""),1,0)"),0.0)</f>
        <v>0</v>
      </c>
      <c r="W1956" s="3">
        <f>IFERROR(__xludf.DUMMYFUNCTION("IF(REGEXMATCH(Q1956,""(?i)sql""),1,0)"),1.0)</f>
        <v>1</v>
      </c>
      <c r="X1956" s="3">
        <f>IFERROR(__xludf.DUMMYFUNCTION("IF(REGEXMATCH(Q1956,""(?i)web development""),1,0)"),1.0)</f>
        <v>1</v>
      </c>
      <c r="Y1956" s="3">
        <f>IFERROR(__xludf.DUMMYFUNCTION("IF(REGEXMATCH(Q1956,""(?i)data science""),1,0)"),1.0)</f>
        <v>1</v>
      </c>
      <c r="Z1956" s="3" t="s">
        <v>55</v>
      </c>
      <c r="AA1956" s="3" t="s">
        <v>48</v>
      </c>
      <c r="AB1956" s="3" t="s">
        <v>47</v>
      </c>
      <c r="AC1956" s="3" t="s">
        <v>48</v>
      </c>
      <c r="AD1956" s="3">
        <v>0.0</v>
      </c>
      <c r="AE1956" s="3" t="s">
        <v>49</v>
      </c>
      <c r="AF1956" s="3">
        <v>9.0</v>
      </c>
      <c r="AG1956" s="3">
        <v>6.69</v>
      </c>
      <c r="AH1956" s="3">
        <v>7.36</v>
      </c>
      <c r="AI1956" s="3">
        <v>7.54</v>
      </c>
      <c r="AJ1956" s="3">
        <v>6.0</v>
      </c>
      <c r="AK1956" s="3">
        <v>6.14</v>
      </c>
      <c r="AL1956" s="3">
        <v>5.79</v>
      </c>
      <c r="AM1956" s="3">
        <v>6.11</v>
      </c>
    </row>
    <row r="1957">
      <c r="A1957" s="3" t="s">
        <v>3789</v>
      </c>
      <c r="B1957" s="3" t="s">
        <v>57</v>
      </c>
      <c r="C1957" s="4">
        <v>22.0</v>
      </c>
      <c r="D1957" s="3" t="s">
        <v>58</v>
      </c>
      <c r="E1957" s="3" t="s">
        <v>70</v>
      </c>
      <c r="F1957" s="5">
        <v>7.13</v>
      </c>
      <c r="G1957" s="3">
        <v>1.0</v>
      </c>
      <c r="H1957" s="5">
        <v>63.1</v>
      </c>
      <c r="I1957" s="3" t="s">
        <v>3757</v>
      </c>
      <c r="J1957" s="3">
        <f>IFERROR(__xludf.DUMMYFUNCTION("COUNTA(SPLIT(I1957,"",""))"),3.0)</f>
        <v>3</v>
      </c>
      <c r="K1957" s="3">
        <f>IFERROR(__xludf.DUMMYFUNCTION("IF(REGEXMATCH(I1957,""(?i)literary society""),1,0)"),1.0)</f>
        <v>1</v>
      </c>
      <c r="L1957" s="3">
        <f>IFERROR(__xludf.DUMMYFUNCTION("IF(REGEXMATCH(I1957,""(?i)robotics""),1,0)"),0.0)</f>
        <v>0</v>
      </c>
      <c r="M1957" s="3">
        <f>IFERROR(__xludf.DUMMYFUNCTION("IF(REGEXMATCH(I1957,""(?i)coding club""),1,0)"),0.0)</f>
        <v>0</v>
      </c>
      <c r="N1957" s="3">
        <f>IFERROR(__xludf.DUMMYFUNCTION("IF(REGEXMATCH(I1957,""(?i)entrepreneurship cell""),1,0)"),1.0)</f>
        <v>1</v>
      </c>
      <c r="O1957" s="3">
        <f>IFERROR(__xludf.DUMMYFUNCTION("IF(REGEXMATCH(I1957,""(?i)cultural club""),1,0)"),1.0)</f>
        <v>1</v>
      </c>
      <c r="P1957" s="3">
        <f>IFERROR(__xludf.DUMMYFUNCTION("IF(REGEXMATCH(I1957,""(?i)sports club""),1,0)"),0.0)</f>
        <v>0</v>
      </c>
      <c r="Q1957" s="3" t="s">
        <v>217</v>
      </c>
      <c r="R1957" s="3">
        <f>IFERROR(__xludf.DUMMYFUNCTION("COUNTA(SPLIT(Q1957,"",""))"),2.0)</f>
        <v>2</v>
      </c>
      <c r="S1957" s="3">
        <f>IFERROR(__xludf.DUMMYFUNCTION("IF(REGEXMATCH(Q1957,""(?i)c\+\+""),1,0)"),0.0)</f>
        <v>0</v>
      </c>
      <c r="T1957" s="3">
        <f>IFERROR(__xludf.DUMMYFUNCTION("IF(REGEXMATCH(Q1957,""(?i)machine learning""),1,0)"),1.0)</f>
        <v>1</v>
      </c>
      <c r="U1957" s="3">
        <f>IFERROR(__xludf.DUMMYFUNCTION("IF(REGEXMATCH(Q1957,""(?i)python""),1,0)"),0.0)</f>
        <v>0</v>
      </c>
      <c r="V1957" s="3">
        <f>IFERROR(__xludf.DUMMYFUNCTION("IF(REGEXMATCH(Q1957,""(?i)java""),1,0)"),0.0)</f>
        <v>0</v>
      </c>
      <c r="W1957" s="3">
        <f>IFERROR(__xludf.DUMMYFUNCTION("IF(REGEXMATCH(Q1957,""(?i)sql""),1,0)"),0.0)</f>
        <v>0</v>
      </c>
      <c r="X1957" s="3">
        <f>IFERROR(__xludf.DUMMYFUNCTION("IF(REGEXMATCH(Q1957,""(?i)web development""),1,0)"),1.0)</f>
        <v>1</v>
      </c>
      <c r="Y1957" s="3">
        <f>IFERROR(__xludf.DUMMYFUNCTION("IF(REGEXMATCH(Q1957,""(?i)data science""),1,0)"),0.0)</f>
        <v>0</v>
      </c>
      <c r="Z1957" s="3" t="s">
        <v>55</v>
      </c>
      <c r="AA1957" s="3" t="s">
        <v>48</v>
      </c>
      <c r="AB1957" s="3" t="s">
        <v>47</v>
      </c>
      <c r="AC1957" s="3" t="s">
        <v>48</v>
      </c>
      <c r="AD1957" s="3">
        <v>0.0</v>
      </c>
      <c r="AE1957" s="3" t="s">
        <v>49</v>
      </c>
      <c r="AF1957" s="3">
        <v>7.8</v>
      </c>
      <c r="AG1957" s="3">
        <v>6.8</v>
      </c>
      <c r="AH1957" s="3">
        <v>6.43</v>
      </c>
      <c r="AI1957" s="3">
        <v>7.62</v>
      </c>
      <c r="AJ1957" s="3">
        <v>8.34</v>
      </c>
      <c r="AK1957" s="3">
        <v>6.86</v>
      </c>
      <c r="AL1957" s="3">
        <v>6.83</v>
      </c>
      <c r="AM1957" s="3">
        <v>6.35</v>
      </c>
    </row>
    <row r="1958">
      <c r="A1958" s="3" t="s">
        <v>3790</v>
      </c>
      <c r="B1958" s="3" t="s">
        <v>57</v>
      </c>
      <c r="C1958" s="4">
        <v>22.0</v>
      </c>
      <c r="D1958" s="3" t="s">
        <v>58</v>
      </c>
      <c r="E1958" s="3" t="s">
        <v>42</v>
      </c>
      <c r="F1958" s="5">
        <v>7.45</v>
      </c>
      <c r="G1958" s="3">
        <v>0.0</v>
      </c>
      <c r="H1958" s="5">
        <v>96.43</v>
      </c>
      <c r="I1958" s="3" t="s">
        <v>14</v>
      </c>
      <c r="J1958" s="3">
        <f>IFERROR(__xludf.DUMMYFUNCTION("COUNTA(SPLIT(I1958,"",""))"),1.0)</f>
        <v>1</v>
      </c>
      <c r="K1958" s="3">
        <f>IFERROR(__xludf.DUMMYFUNCTION("IF(REGEXMATCH(I1958,""(?i)literary society""),1,0)"),0.0)</f>
        <v>0</v>
      </c>
      <c r="L1958" s="3">
        <f>IFERROR(__xludf.DUMMYFUNCTION("IF(REGEXMATCH(I1958,""(?i)robotics""),1,0)"),0.0)</f>
        <v>0</v>
      </c>
      <c r="M1958" s="3">
        <f>IFERROR(__xludf.DUMMYFUNCTION("IF(REGEXMATCH(I1958,""(?i)coding club""),1,0)"),0.0)</f>
        <v>0</v>
      </c>
      <c r="N1958" s="3">
        <f>IFERROR(__xludf.DUMMYFUNCTION("IF(REGEXMATCH(I1958,""(?i)entrepreneurship cell""),1,0)"),0.0)</f>
        <v>0</v>
      </c>
      <c r="O1958" s="3">
        <f>IFERROR(__xludf.DUMMYFUNCTION("IF(REGEXMATCH(I1958,""(?i)cultural club""),1,0)"),1.0)</f>
        <v>1</v>
      </c>
      <c r="P1958" s="3">
        <f>IFERROR(__xludf.DUMMYFUNCTION("IF(REGEXMATCH(I1958,""(?i)sports club""),1,0)"),0.0)</f>
        <v>0</v>
      </c>
      <c r="Q1958" s="3" t="s">
        <v>2256</v>
      </c>
      <c r="R1958" s="3">
        <f>IFERROR(__xludf.DUMMYFUNCTION("COUNTA(SPLIT(Q1958,"",""))"),3.0)</f>
        <v>3</v>
      </c>
      <c r="S1958" s="3">
        <f>IFERROR(__xludf.DUMMYFUNCTION("IF(REGEXMATCH(Q1958,""(?i)c\+\+""),1,0)"),0.0)</f>
        <v>0</v>
      </c>
      <c r="T1958" s="3">
        <f>IFERROR(__xludf.DUMMYFUNCTION("IF(REGEXMATCH(Q1958,""(?i)machine learning""),1,0)"),0.0)</f>
        <v>0</v>
      </c>
      <c r="U1958" s="3">
        <f>IFERROR(__xludf.DUMMYFUNCTION("IF(REGEXMATCH(Q1958,""(?i)python""),1,0)"),1.0)</f>
        <v>1</v>
      </c>
      <c r="V1958" s="3">
        <f>IFERROR(__xludf.DUMMYFUNCTION("IF(REGEXMATCH(Q1958,""(?i)java""),1,0)"),1.0)</f>
        <v>1</v>
      </c>
      <c r="W1958" s="3">
        <f>IFERROR(__xludf.DUMMYFUNCTION("IF(REGEXMATCH(Q1958,""(?i)sql""),1,0)"),0.0)</f>
        <v>0</v>
      </c>
      <c r="X1958" s="3">
        <f>IFERROR(__xludf.DUMMYFUNCTION("IF(REGEXMATCH(Q1958,""(?i)web development""),1,0)"),1.0)</f>
        <v>1</v>
      </c>
      <c r="Y1958" s="3">
        <f>IFERROR(__xludf.DUMMYFUNCTION("IF(REGEXMATCH(Q1958,""(?i)data science""),1,0)"),0.0)</f>
        <v>0</v>
      </c>
      <c r="Z1958" s="3" t="s">
        <v>55</v>
      </c>
      <c r="AA1958" s="3" t="s">
        <v>48</v>
      </c>
      <c r="AB1958" s="3" t="s">
        <v>47</v>
      </c>
      <c r="AC1958" s="3" t="s">
        <v>48</v>
      </c>
      <c r="AD1958" s="3">
        <v>0.0</v>
      </c>
      <c r="AE1958" s="3" t="s">
        <v>49</v>
      </c>
      <c r="AF1958" s="3">
        <v>7.36</v>
      </c>
      <c r="AG1958" s="3">
        <v>7.52</v>
      </c>
      <c r="AH1958" s="3">
        <v>6.88</v>
      </c>
      <c r="AI1958" s="3">
        <v>8.77</v>
      </c>
      <c r="AJ1958" s="3">
        <v>7.5</v>
      </c>
      <c r="AK1958" s="3">
        <v>8.84</v>
      </c>
      <c r="AL1958" s="3">
        <v>6.35</v>
      </c>
      <c r="AM1958" s="3">
        <v>6.37</v>
      </c>
    </row>
    <row r="1959">
      <c r="A1959" s="3" t="s">
        <v>3791</v>
      </c>
      <c r="B1959" s="3" t="s">
        <v>3792</v>
      </c>
      <c r="C1959" s="4">
        <v>19.0</v>
      </c>
      <c r="D1959" s="3" t="s">
        <v>58</v>
      </c>
      <c r="E1959" s="3" t="s">
        <v>70</v>
      </c>
      <c r="F1959" s="5">
        <v>6.46</v>
      </c>
      <c r="G1959" s="3">
        <v>0.0</v>
      </c>
      <c r="H1959" s="5">
        <v>77.92</v>
      </c>
      <c r="I1959" s="3" t="s">
        <v>387</v>
      </c>
      <c r="J1959" s="3">
        <f>IFERROR(__xludf.DUMMYFUNCTION("COUNTA(SPLIT(I1959,"",""))"),2.0)</f>
        <v>2</v>
      </c>
      <c r="K1959" s="3">
        <f>IFERROR(__xludf.DUMMYFUNCTION("IF(REGEXMATCH(I1959,""(?i)literary society""),1,0)"),0.0)</f>
        <v>0</v>
      </c>
      <c r="L1959" s="3">
        <f>IFERROR(__xludf.DUMMYFUNCTION("IF(REGEXMATCH(I1959,""(?i)robotics""),1,0)"),0.0)</f>
        <v>0</v>
      </c>
      <c r="M1959" s="3">
        <f>IFERROR(__xludf.DUMMYFUNCTION("IF(REGEXMATCH(I1959,""(?i)coding club""),1,0)"),1.0)</f>
        <v>1</v>
      </c>
      <c r="N1959" s="3">
        <f>IFERROR(__xludf.DUMMYFUNCTION("IF(REGEXMATCH(I1959,""(?i)entrepreneurship cell""),1,0)"),0.0)</f>
        <v>0</v>
      </c>
      <c r="O1959" s="3">
        <f>IFERROR(__xludf.DUMMYFUNCTION("IF(REGEXMATCH(I1959,""(?i)cultural club""),1,0)"),1.0)</f>
        <v>1</v>
      </c>
      <c r="P1959" s="3">
        <f>IFERROR(__xludf.DUMMYFUNCTION("IF(REGEXMATCH(I1959,""(?i)sports club""),1,0)"),0.0)</f>
        <v>0</v>
      </c>
      <c r="Q1959" s="3" t="s">
        <v>3793</v>
      </c>
      <c r="R1959" s="3">
        <f>IFERROR(__xludf.DUMMYFUNCTION("COUNTA(SPLIT(Q1959,"",""))"),4.0)</f>
        <v>4</v>
      </c>
      <c r="S1959" s="3">
        <f>IFERROR(__xludf.DUMMYFUNCTION("IF(REGEXMATCH(Q1959,""(?i)c\+\+""),1,0)"),0.0)</f>
        <v>0</v>
      </c>
      <c r="T1959" s="3">
        <f>IFERROR(__xludf.DUMMYFUNCTION("IF(REGEXMATCH(Q1959,""(?i)machine learning""),1,0)"),1.0)</f>
        <v>1</v>
      </c>
      <c r="U1959" s="3">
        <f>IFERROR(__xludf.DUMMYFUNCTION("IF(REGEXMATCH(Q1959,""(?i)python""),1,0)"),0.0)</f>
        <v>0</v>
      </c>
      <c r="V1959" s="3">
        <f>IFERROR(__xludf.DUMMYFUNCTION("IF(REGEXMATCH(Q1959,""(?i)java""),1,0)"),0.0)</f>
        <v>0</v>
      </c>
      <c r="W1959" s="3">
        <f>IFERROR(__xludf.DUMMYFUNCTION("IF(REGEXMATCH(Q1959,""(?i)sql""),1,0)"),1.0)</f>
        <v>1</v>
      </c>
      <c r="X1959" s="3">
        <f>IFERROR(__xludf.DUMMYFUNCTION("IF(REGEXMATCH(Q1959,""(?i)web development""),1,0)"),1.0)</f>
        <v>1</v>
      </c>
      <c r="Y1959" s="3">
        <f>IFERROR(__xludf.DUMMYFUNCTION("IF(REGEXMATCH(Q1959,""(?i)data science""),1,0)"),1.0)</f>
        <v>1</v>
      </c>
      <c r="Z1959" s="3" t="s">
        <v>45</v>
      </c>
      <c r="AA1959" s="3" t="s">
        <v>72</v>
      </c>
      <c r="AB1959" s="3" t="s">
        <v>66</v>
      </c>
      <c r="AC1959" s="3" t="s">
        <v>61</v>
      </c>
      <c r="AD1959" s="3">
        <v>10.58</v>
      </c>
      <c r="AE1959" s="3" t="s">
        <v>75</v>
      </c>
      <c r="AF1959" s="3">
        <v>5.55</v>
      </c>
      <c r="AG1959" s="3">
        <v>6.38</v>
      </c>
      <c r="AH1959" s="3">
        <v>8.0</v>
      </c>
      <c r="AI1959" s="3">
        <v>6.45</v>
      </c>
      <c r="AJ1959" s="3">
        <v>5.29</v>
      </c>
      <c r="AK1959" s="3">
        <v>6.1</v>
      </c>
      <c r="AL1959" s="3">
        <v>6.71</v>
      </c>
      <c r="AM1959" s="3">
        <v>7.17</v>
      </c>
    </row>
    <row r="1960">
      <c r="A1960" s="3" t="s">
        <v>3794</v>
      </c>
      <c r="B1960" s="3" t="s">
        <v>190</v>
      </c>
      <c r="C1960" s="4">
        <v>22.0</v>
      </c>
      <c r="D1960" s="3" t="s">
        <v>58</v>
      </c>
      <c r="E1960" s="3" t="s">
        <v>59</v>
      </c>
      <c r="F1960" s="5">
        <v>6.43</v>
      </c>
      <c r="G1960" s="3">
        <v>0.0</v>
      </c>
      <c r="H1960" s="5">
        <v>63.39</v>
      </c>
      <c r="I1960" s="3" t="s">
        <v>927</v>
      </c>
      <c r="J1960" s="3">
        <f>IFERROR(__xludf.DUMMYFUNCTION("COUNTA(SPLIT(I1960,"",""))"),3.0)</f>
        <v>3</v>
      </c>
      <c r="K1960" s="3">
        <f>IFERROR(__xludf.DUMMYFUNCTION("IF(REGEXMATCH(I1960,""(?i)literary society""),1,0)"),0.0)</f>
        <v>0</v>
      </c>
      <c r="L1960" s="3">
        <f>IFERROR(__xludf.DUMMYFUNCTION("IF(REGEXMATCH(I1960,""(?i)robotics""),1,0)"),1.0)</f>
        <v>1</v>
      </c>
      <c r="M1960" s="3">
        <f>IFERROR(__xludf.DUMMYFUNCTION("IF(REGEXMATCH(I1960,""(?i)coding club""),1,0)"),0.0)</f>
        <v>0</v>
      </c>
      <c r="N1960" s="3">
        <f>IFERROR(__xludf.DUMMYFUNCTION("IF(REGEXMATCH(I1960,""(?i)entrepreneurship cell""),1,0)"),0.0)</f>
        <v>0</v>
      </c>
      <c r="O1960" s="3">
        <f>IFERROR(__xludf.DUMMYFUNCTION("IF(REGEXMATCH(I1960,""(?i)cultural club""),1,0)"),1.0)</f>
        <v>1</v>
      </c>
      <c r="P1960" s="3">
        <f>IFERROR(__xludf.DUMMYFUNCTION("IF(REGEXMATCH(I1960,""(?i)sports club""),1,0)"),1.0)</f>
        <v>1</v>
      </c>
      <c r="Q1960" s="3" t="s">
        <v>928</v>
      </c>
      <c r="R1960" s="3">
        <f>IFERROR(__xludf.DUMMYFUNCTION("COUNTA(SPLIT(Q1960,"",""))"),5.0)</f>
        <v>5</v>
      </c>
      <c r="S1960" s="3">
        <f>IFERROR(__xludf.DUMMYFUNCTION("IF(REGEXMATCH(Q1960,""(?i)c\+\+""),1,0)"),0.0)</f>
        <v>0</v>
      </c>
      <c r="T1960" s="3">
        <f>IFERROR(__xludf.DUMMYFUNCTION("IF(REGEXMATCH(Q1960,""(?i)machine learning""),1,0)"),1.0)</f>
        <v>1</v>
      </c>
      <c r="U1960" s="3">
        <f>IFERROR(__xludf.DUMMYFUNCTION("IF(REGEXMATCH(Q1960,""(?i)python""),1,0)"),1.0)</f>
        <v>1</v>
      </c>
      <c r="V1960" s="3">
        <f>IFERROR(__xludf.DUMMYFUNCTION("IF(REGEXMATCH(Q1960,""(?i)java""),1,0)"),1.0)</f>
        <v>1</v>
      </c>
      <c r="W1960" s="3">
        <f>IFERROR(__xludf.DUMMYFUNCTION("IF(REGEXMATCH(Q1960,""(?i)sql""),1,0)"),1.0)</f>
        <v>1</v>
      </c>
      <c r="X1960" s="3">
        <f>IFERROR(__xludf.DUMMYFUNCTION("IF(REGEXMATCH(Q1960,""(?i)web development""),1,0)"),0.0)</f>
        <v>0</v>
      </c>
      <c r="Y1960" s="3">
        <f>IFERROR(__xludf.DUMMYFUNCTION("IF(REGEXMATCH(Q1960,""(?i)data science""),1,0)"),1.0)</f>
        <v>1</v>
      </c>
      <c r="Z1960" s="3" t="s">
        <v>45</v>
      </c>
      <c r="AA1960" s="3" t="s">
        <v>85</v>
      </c>
      <c r="AB1960" s="3" t="s">
        <v>47</v>
      </c>
      <c r="AC1960" s="3" t="s">
        <v>48</v>
      </c>
      <c r="AD1960" s="3">
        <v>0.0</v>
      </c>
      <c r="AE1960" s="3" t="s">
        <v>49</v>
      </c>
      <c r="AF1960" s="3">
        <v>6.27</v>
      </c>
      <c r="AG1960" s="3">
        <v>5.34</v>
      </c>
      <c r="AH1960" s="3">
        <v>6.67</v>
      </c>
      <c r="AI1960" s="3">
        <v>6.06</v>
      </c>
      <c r="AJ1960" s="3">
        <v>6.35</v>
      </c>
      <c r="AK1960" s="3">
        <v>7.61</v>
      </c>
      <c r="AL1960" s="3">
        <v>6.95</v>
      </c>
      <c r="AM1960" s="3">
        <v>6.17</v>
      </c>
    </row>
    <row r="1961">
      <c r="A1961" s="3" t="s">
        <v>3795</v>
      </c>
      <c r="B1961" s="3" t="s">
        <v>3796</v>
      </c>
      <c r="C1961" s="4">
        <v>19.0</v>
      </c>
      <c r="D1961" s="3" t="s">
        <v>58</v>
      </c>
      <c r="E1961" s="3" t="s">
        <v>92</v>
      </c>
      <c r="F1961" s="5">
        <v>7.45</v>
      </c>
      <c r="G1961" s="3">
        <v>3.0</v>
      </c>
      <c r="H1961" s="5">
        <v>80.73</v>
      </c>
      <c r="I1961" s="3" t="s">
        <v>724</v>
      </c>
      <c r="J1961" s="3">
        <f>IFERROR(__xludf.DUMMYFUNCTION("COUNTA(SPLIT(I1961,"",""))"),2.0)</f>
        <v>2</v>
      </c>
      <c r="K1961" s="3">
        <f>IFERROR(__xludf.DUMMYFUNCTION("IF(REGEXMATCH(I1961,""(?i)literary society""),1,0)"),1.0)</f>
        <v>1</v>
      </c>
      <c r="L1961" s="3">
        <f>IFERROR(__xludf.DUMMYFUNCTION("IF(REGEXMATCH(I1961,""(?i)robotics""),1,0)"),0.0)</f>
        <v>0</v>
      </c>
      <c r="M1961" s="3">
        <f>IFERROR(__xludf.DUMMYFUNCTION("IF(REGEXMATCH(I1961,""(?i)coding club""),1,0)"),0.0)</f>
        <v>0</v>
      </c>
      <c r="N1961" s="3">
        <f>IFERROR(__xludf.DUMMYFUNCTION("IF(REGEXMATCH(I1961,""(?i)entrepreneurship cell""),1,0)"),0.0)</f>
        <v>0</v>
      </c>
      <c r="O1961" s="3">
        <f>IFERROR(__xludf.DUMMYFUNCTION("IF(REGEXMATCH(I1961,""(?i)cultural club""),1,0)"),1.0)</f>
        <v>1</v>
      </c>
      <c r="P1961" s="3">
        <f>IFERROR(__xludf.DUMMYFUNCTION("IF(REGEXMATCH(I1961,""(?i)sports club""),1,0)"),0.0)</f>
        <v>0</v>
      </c>
      <c r="Q1961" s="3" t="s">
        <v>3797</v>
      </c>
      <c r="R1961" s="3">
        <f>IFERROR(__xludf.DUMMYFUNCTION("COUNTA(SPLIT(Q1961,"",""))"),4.0)</f>
        <v>4</v>
      </c>
      <c r="S1961" s="3">
        <f>IFERROR(__xludf.DUMMYFUNCTION("IF(REGEXMATCH(Q1961,""(?i)c\+\+""),1,0)"),1.0)</f>
        <v>1</v>
      </c>
      <c r="T1961" s="3">
        <f>IFERROR(__xludf.DUMMYFUNCTION("IF(REGEXMATCH(Q1961,""(?i)machine learning""),1,0)"),0.0)</f>
        <v>0</v>
      </c>
      <c r="U1961" s="3">
        <f>IFERROR(__xludf.DUMMYFUNCTION("IF(REGEXMATCH(Q1961,""(?i)python""),1,0)"),1.0)</f>
        <v>1</v>
      </c>
      <c r="V1961" s="3">
        <f>IFERROR(__xludf.DUMMYFUNCTION("IF(REGEXMATCH(Q1961,""(?i)java""),1,0)"),0.0)</f>
        <v>0</v>
      </c>
      <c r="W1961" s="3">
        <f>IFERROR(__xludf.DUMMYFUNCTION("IF(REGEXMATCH(Q1961,""(?i)sql""),1,0)"),0.0)</f>
        <v>0</v>
      </c>
      <c r="X1961" s="3">
        <f>IFERROR(__xludf.DUMMYFUNCTION("IF(REGEXMATCH(Q1961,""(?i)web development""),1,0)"),1.0)</f>
        <v>1</v>
      </c>
      <c r="Y1961" s="3">
        <f>IFERROR(__xludf.DUMMYFUNCTION("IF(REGEXMATCH(Q1961,""(?i)data science""),1,0)"),1.0)</f>
        <v>1</v>
      </c>
      <c r="Z1961" s="3" t="s">
        <v>55</v>
      </c>
      <c r="AA1961" s="3" t="s">
        <v>48</v>
      </c>
      <c r="AB1961" s="3" t="s">
        <v>47</v>
      </c>
      <c r="AC1961" s="3" t="s">
        <v>48</v>
      </c>
      <c r="AD1961" s="3">
        <v>0.0</v>
      </c>
      <c r="AE1961" s="3" t="s">
        <v>49</v>
      </c>
      <c r="AF1961" s="3">
        <v>7.41</v>
      </c>
      <c r="AG1961" s="3">
        <v>6.45</v>
      </c>
      <c r="AH1961" s="3">
        <v>7.58</v>
      </c>
      <c r="AI1961" s="3">
        <v>8.2</v>
      </c>
      <c r="AJ1961" s="3">
        <v>7.45</v>
      </c>
      <c r="AK1961" s="3">
        <v>7.67</v>
      </c>
      <c r="AL1961" s="3">
        <v>6.83</v>
      </c>
      <c r="AM1961" s="3">
        <v>7.99</v>
      </c>
    </row>
    <row r="1962">
      <c r="A1962" s="3" t="s">
        <v>3798</v>
      </c>
      <c r="B1962" s="3" t="s">
        <v>256</v>
      </c>
      <c r="C1962" s="4">
        <v>18.0</v>
      </c>
      <c r="D1962" s="3" t="s">
        <v>58</v>
      </c>
      <c r="E1962" s="3" t="s">
        <v>59</v>
      </c>
      <c r="F1962" s="5">
        <v>6.66</v>
      </c>
      <c r="G1962" s="3">
        <v>0.0</v>
      </c>
      <c r="H1962" s="5">
        <v>86.52</v>
      </c>
      <c r="I1962" s="3" t="s">
        <v>263</v>
      </c>
      <c r="J1962" s="3">
        <f>IFERROR(__xludf.DUMMYFUNCTION("COUNTA(SPLIT(I1962,"",""))"),2.0)</f>
        <v>2</v>
      </c>
      <c r="K1962" s="3">
        <f>IFERROR(__xludf.DUMMYFUNCTION("IF(REGEXMATCH(I1962,""(?i)literary society""),1,0)"),1.0)</f>
        <v>1</v>
      </c>
      <c r="L1962" s="3">
        <f>IFERROR(__xludf.DUMMYFUNCTION("IF(REGEXMATCH(I1962,""(?i)robotics""),1,0)"),0.0)</f>
        <v>0</v>
      </c>
      <c r="M1962" s="3">
        <f>IFERROR(__xludf.DUMMYFUNCTION("IF(REGEXMATCH(I1962,""(?i)coding club""),1,0)"),0.0)</f>
        <v>0</v>
      </c>
      <c r="N1962" s="3">
        <f>IFERROR(__xludf.DUMMYFUNCTION("IF(REGEXMATCH(I1962,""(?i)entrepreneurship cell""),1,0)"),0.0)</f>
        <v>0</v>
      </c>
      <c r="O1962" s="3">
        <f>IFERROR(__xludf.DUMMYFUNCTION("IF(REGEXMATCH(I1962,""(?i)cultural club""),1,0)"),1.0)</f>
        <v>1</v>
      </c>
      <c r="P1962" s="3">
        <f>IFERROR(__xludf.DUMMYFUNCTION("IF(REGEXMATCH(I1962,""(?i)sports club""),1,0)"),0.0)</f>
        <v>0</v>
      </c>
      <c r="Q1962" s="3" t="s">
        <v>2776</v>
      </c>
      <c r="R1962" s="3">
        <f>IFERROR(__xludf.DUMMYFUNCTION("COUNTA(SPLIT(Q1962,"",""))"),4.0)</f>
        <v>4</v>
      </c>
      <c r="S1962" s="3">
        <f>IFERROR(__xludf.DUMMYFUNCTION("IF(REGEXMATCH(Q1962,""(?i)c\+\+""),1,0)"),1.0)</f>
        <v>1</v>
      </c>
      <c r="T1962" s="3">
        <f>IFERROR(__xludf.DUMMYFUNCTION("IF(REGEXMATCH(Q1962,""(?i)machine learning""),1,0)"),1.0)</f>
        <v>1</v>
      </c>
      <c r="U1962" s="3">
        <f>IFERROR(__xludf.DUMMYFUNCTION("IF(REGEXMATCH(Q1962,""(?i)python""),1,0)"),1.0)</f>
        <v>1</v>
      </c>
      <c r="V1962" s="3">
        <f>IFERROR(__xludf.DUMMYFUNCTION("IF(REGEXMATCH(Q1962,""(?i)java""),1,0)"),0.0)</f>
        <v>0</v>
      </c>
      <c r="W1962" s="3">
        <f>IFERROR(__xludf.DUMMYFUNCTION("IF(REGEXMATCH(Q1962,""(?i)sql""),1,0)"),0.0)</f>
        <v>0</v>
      </c>
      <c r="X1962" s="3">
        <f>IFERROR(__xludf.DUMMYFUNCTION("IF(REGEXMATCH(Q1962,""(?i)web development""),1,0)"),1.0)</f>
        <v>1</v>
      </c>
      <c r="Y1962" s="3">
        <f>IFERROR(__xludf.DUMMYFUNCTION("IF(REGEXMATCH(Q1962,""(?i)data science""),1,0)"),0.0)</f>
        <v>0</v>
      </c>
      <c r="Z1962" s="3" t="s">
        <v>45</v>
      </c>
      <c r="AA1962" s="3" t="s">
        <v>46</v>
      </c>
      <c r="AB1962" s="3" t="s">
        <v>47</v>
      </c>
      <c r="AC1962" s="3" t="s">
        <v>48</v>
      </c>
      <c r="AD1962" s="3">
        <v>0.0</v>
      </c>
      <c r="AE1962" s="3" t="s">
        <v>49</v>
      </c>
      <c r="AF1962" s="3">
        <v>7.51</v>
      </c>
      <c r="AG1962" s="3">
        <v>8.55</v>
      </c>
      <c r="AH1962" s="3">
        <v>5.86</v>
      </c>
      <c r="AI1962" s="3">
        <v>6.61</v>
      </c>
      <c r="AJ1962" s="3">
        <v>7.4</v>
      </c>
      <c r="AK1962" s="3">
        <v>5.55</v>
      </c>
      <c r="AL1962" s="3">
        <v>7.52</v>
      </c>
      <c r="AM1962" s="3">
        <v>4.32</v>
      </c>
    </row>
    <row r="1963">
      <c r="A1963" s="3" t="s">
        <v>3799</v>
      </c>
      <c r="B1963" s="3" t="s">
        <v>3800</v>
      </c>
      <c r="C1963" s="4">
        <v>18.0</v>
      </c>
      <c r="D1963" s="3" t="s">
        <v>58</v>
      </c>
      <c r="E1963" s="3" t="s">
        <v>42</v>
      </c>
      <c r="F1963" s="5">
        <v>6.8</v>
      </c>
      <c r="G1963" s="3">
        <v>1.0</v>
      </c>
      <c r="H1963" s="5">
        <v>90.49</v>
      </c>
      <c r="I1963" s="3" t="s">
        <v>380</v>
      </c>
      <c r="J1963" s="3">
        <f>IFERROR(__xludf.DUMMYFUNCTION("COUNTA(SPLIT(I1963,"",""))"),3.0)</f>
        <v>3</v>
      </c>
      <c r="K1963" s="3">
        <f>IFERROR(__xludf.DUMMYFUNCTION("IF(REGEXMATCH(I1963,""(?i)literary society""),1,0)"),0.0)</f>
        <v>0</v>
      </c>
      <c r="L1963" s="3">
        <f>IFERROR(__xludf.DUMMYFUNCTION("IF(REGEXMATCH(I1963,""(?i)robotics""),1,0)"),1.0)</f>
        <v>1</v>
      </c>
      <c r="M1963" s="3">
        <f>IFERROR(__xludf.DUMMYFUNCTION("IF(REGEXMATCH(I1963,""(?i)coding club""),1,0)"),0.0)</f>
        <v>0</v>
      </c>
      <c r="N1963" s="3">
        <f>IFERROR(__xludf.DUMMYFUNCTION("IF(REGEXMATCH(I1963,""(?i)entrepreneurship cell""),1,0)"),1.0)</f>
        <v>1</v>
      </c>
      <c r="O1963" s="3">
        <f>IFERROR(__xludf.DUMMYFUNCTION("IF(REGEXMATCH(I1963,""(?i)cultural club""),1,0)"),0.0)</f>
        <v>0</v>
      </c>
      <c r="P1963" s="3">
        <f>IFERROR(__xludf.DUMMYFUNCTION("IF(REGEXMATCH(I1963,""(?i)sports club""),1,0)"),1.0)</f>
        <v>1</v>
      </c>
      <c r="Q1963" s="3" t="s">
        <v>3801</v>
      </c>
      <c r="R1963" s="3">
        <f>IFERROR(__xludf.DUMMYFUNCTION("COUNTA(SPLIT(Q1963,"",""))"),4.0)</f>
        <v>4</v>
      </c>
      <c r="S1963" s="3">
        <f>IFERROR(__xludf.DUMMYFUNCTION("IF(REGEXMATCH(Q1963,""(?i)c\+\+""),1,0)"),1.0)</f>
        <v>1</v>
      </c>
      <c r="T1963" s="3">
        <f>IFERROR(__xludf.DUMMYFUNCTION("IF(REGEXMATCH(Q1963,""(?i)machine learning""),1,0)"),1.0)</f>
        <v>1</v>
      </c>
      <c r="U1963" s="3">
        <f>IFERROR(__xludf.DUMMYFUNCTION("IF(REGEXMATCH(Q1963,""(?i)python""),1,0)"),0.0)</f>
        <v>0</v>
      </c>
      <c r="V1963" s="3">
        <f>IFERROR(__xludf.DUMMYFUNCTION("IF(REGEXMATCH(Q1963,""(?i)java""),1,0)"),0.0)</f>
        <v>0</v>
      </c>
      <c r="W1963" s="3">
        <f>IFERROR(__xludf.DUMMYFUNCTION("IF(REGEXMATCH(Q1963,""(?i)sql""),1,0)"),0.0)</f>
        <v>0</v>
      </c>
      <c r="X1963" s="3">
        <f>IFERROR(__xludf.DUMMYFUNCTION("IF(REGEXMATCH(Q1963,""(?i)web development""),1,0)"),1.0)</f>
        <v>1</v>
      </c>
      <c r="Y1963" s="3">
        <f>IFERROR(__xludf.DUMMYFUNCTION("IF(REGEXMATCH(Q1963,""(?i)data science""),1,0)"),1.0)</f>
        <v>1</v>
      </c>
      <c r="Z1963" s="3" t="s">
        <v>45</v>
      </c>
      <c r="AA1963" s="3" t="s">
        <v>72</v>
      </c>
      <c r="AB1963" s="3" t="s">
        <v>47</v>
      </c>
      <c r="AC1963" s="3" t="s">
        <v>48</v>
      </c>
      <c r="AD1963" s="3">
        <v>0.0</v>
      </c>
      <c r="AE1963" s="3" t="s">
        <v>49</v>
      </c>
      <c r="AF1963" s="3">
        <v>6.6</v>
      </c>
      <c r="AG1963" s="3">
        <v>7.97</v>
      </c>
      <c r="AH1963" s="3">
        <v>6.37</v>
      </c>
      <c r="AI1963" s="3">
        <v>6.47</v>
      </c>
      <c r="AJ1963" s="3">
        <v>6.52</v>
      </c>
      <c r="AK1963" s="3">
        <v>6.8</v>
      </c>
      <c r="AL1963" s="3">
        <v>7.09</v>
      </c>
      <c r="AM1963" s="3">
        <v>6.59</v>
      </c>
    </row>
    <row r="1964">
      <c r="A1964" s="3" t="s">
        <v>3802</v>
      </c>
      <c r="B1964" s="3" t="s">
        <v>3803</v>
      </c>
      <c r="C1964" s="4">
        <v>20.0</v>
      </c>
      <c r="D1964" s="3" t="s">
        <v>58</v>
      </c>
      <c r="E1964" s="3" t="s">
        <v>42</v>
      </c>
      <c r="F1964" s="5">
        <v>6.86</v>
      </c>
      <c r="G1964" s="3">
        <v>1.0</v>
      </c>
      <c r="H1964" s="5">
        <v>79.55</v>
      </c>
      <c r="I1964" s="3" t="s">
        <v>14</v>
      </c>
      <c r="J1964" s="3">
        <f>IFERROR(__xludf.DUMMYFUNCTION("COUNTA(SPLIT(I1964,"",""))"),1.0)</f>
        <v>1</v>
      </c>
      <c r="K1964" s="3">
        <f>IFERROR(__xludf.DUMMYFUNCTION("IF(REGEXMATCH(I1964,""(?i)literary society""),1,0)"),0.0)</f>
        <v>0</v>
      </c>
      <c r="L1964" s="3">
        <f>IFERROR(__xludf.DUMMYFUNCTION("IF(REGEXMATCH(I1964,""(?i)robotics""),1,0)"),0.0)</f>
        <v>0</v>
      </c>
      <c r="M1964" s="3">
        <f>IFERROR(__xludf.DUMMYFUNCTION("IF(REGEXMATCH(I1964,""(?i)coding club""),1,0)"),0.0)</f>
        <v>0</v>
      </c>
      <c r="N1964" s="3">
        <f>IFERROR(__xludf.DUMMYFUNCTION("IF(REGEXMATCH(I1964,""(?i)entrepreneurship cell""),1,0)"),0.0)</f>
        <v>0</v>
      </c>
      <c r="O1964" s="3">
        <f>IFERROR(__xludf.DUMMYFUNCTION("IF(REGEXMATCH(I1964,""(?i)cultural club""),1,0)"),1.0)</f>
        <v>1</v>
      </c>
      <c r="P1964" s="3">
        <f>IFERROR(__xludf.DUMMYFUNCTION("IF(REGEXMATCH(I1964,""(?i)sports club""),1,0)"),0.0)</f>
        <v>0</v>
      </c>
      <c r="Q1964" s="3" t="s">
        <v>1132</v>
      </c>
      <c r="R1964" s="3">
        <f>IFERROR(__xludf.DUMMYFUNCTION("COUNTA(SPLIT(Q1964,"",""))"),3.0)</f>
        <v>3</v>
      </c>
      <c r="S1964" s="3">
        <f>IFERROR(__xludf.DUMMYFUNCTION("IF(REGEXMATCH(Q1964,""(?i)c\+\+""),1,0)"),0.0)</f>
        <v>0</v>
      </c>
      <c r="T1964" s="3">
        <f>IFERROR(__xludf.DUMMYFUNCTION("IF(REGEXMATCH(Q1964,""(?i)machine learning""),1,0)"),1.0)</f>
        <v>1</v>
      </c>
      <c r="U1964" s="3">
        <f>IFERROR(__xludf.DUMMYFUNCTION("IF(REGEXMATCH(Q1964,""(?i)python""),1,0)"),0.0)</f>
        <v>0</v>
      </c>
      <c r="V1964" s="3">
        <f>IFERROR(__xludf.DUMMYFUNCTION("IF(REGEXMATCH(Q1964,""(?i)java""),1,0)"),1.0)</f>
        <v>1</v>
      </c>
      <c r="W1964" s="3">
        <f>IFERROR(__xludf.DUMMYFUNCTION("IF(REGEXMATCH(Q1964,""(?i)sql""),1,0)"),0.0)</f>
        <v>0</v>
      </c>
      <c r="X1964" s="3">
        <f>IFERROR(__xludf.DUMMYFUNCTION("IF(REGEXMATCH(Q1964,""(?i)web development""),1,0)"),1.0)</f>
        <v>1</v>
      </c>
      <c r="Y1964" s="3">
        <f>IFERROR(__xludf.DUMMYFUNCTION("IF(REGEXMATCH(Q1964,""(?i)data science""),1,0)"),0.0)</f>
        <v>0</v>
      </c>
      <c r="Z1964" s="3" t="s">
        <v>55</v>
      </c>
      <c r="AA1964" s="3" t="s">
        <v>48</v>
      </c>
      <c r="AB1964" s="3" t="s">
        <v>47</v>
      </c>
      <c r="AC1964" s="3" t="s">
        <v>48</v>
      </c>
      <c r="AD1964" s="3">
        <v>0.0</v>
      </c>
      <c r="AE1964" s="3" t="s">
        <v>49</v>
      </c>
      <c r="AF1964" s="3">
        <v>6.57</v>
      </c>
      <c r="AG1964" s="3">
        <v>8.27</v>
      </c>
      <c r="AH1964" s="3">
        <v>7.0</v>
      </c>
      <c r="AI1964" s="3">
        <v>7.76</v>
      </c>
      <c r="AJ1964" s="3">
        <v>6.62</v>
      </c>
      <c r="AK1964" s="3">
        <v>7.06</v>
      </c>
      <c r="AL1964" s="3">
        <v>5.4</v>
      </c>
      <c r="AM1964" s="3">
        <v>6.16</v>
      </c>
    </row>
    <row r="1965">
      <c r="A1965" s="3" t="s">
        <v>3804</v>
      </c>
      <c r="B1965" s="3" t="s">
        <v>3805</v>
      </c>
      <c r="C1965" s="4">
        <v>21.0</v>
      </c>
      <c r="D1965" s="3" t="s">
        <v>58</v>
      </c>
      <c r="E1965" s="3" t="s">
        <v>59</v>
      </c>
      <c r="F1965" s="5">
        <v>7.23</v>
      </c>
      <c r="G1965" s="3">
        <v>1.0</v>
      </c>
      <c r="H1965" s="5">
        <v>70.11</v>
      </c>
      <c r="I1965" s="3" t="s">
        <v>2381</v>
      </c>
      <c r="J1965" s="3">
        <f>IFERROR(__xludf.DUMMYFUNCTION("COUNTA(SPLIT(I1965,"",""))"),3.0)</f>
        <v>3</v>
      </c>
      <c r="K1965" s="3">
        <f>IFERROR(__xludf.DUMMYFUNCTION("IF(REGEXMATCH(I1965,""(?i)literary society""),1,0)"),0.0)</f>
        <v>0</v>
      </c>
      <c r="L1965" s="3">
        <f>IFERROR(__xludf.DUMMYFUNCTION("IF(REGEXMATCH(I1965,""(?i)robotics""),1,0)"),1.0)</f>
        <v>1</v>
      </c>
      <c r="M1965" s="3">
        <f>IFERROR(__xludf.DUMMYFUNCTION("IF(REGEXMATCH(I1965,""(?i)coding club""),1,0)"),0.0)</f>
        <v>0</v>
      </c>
      <c r="N1965" s="3">
        <f>IFERROR(__xludf.DUMMYFUNCTION("IF(REGEXMATCH(I1965,""(?i)entrepreneurship cell""),1,0)"),1.0)</f>
        <v>1</v>
      </c>
      <c r="O1965" s="3">
        <f>IFERROR(__xludf.DUMMYFUNCTION("IF(REGEXMATCH(I1965,""(?i)cultural club""),1,0)"),1.0)</f>
        <v>1</v>
      </c>
      <c r="P1965" s="3">
        <f>IFERROR(__xludf.DUMMYFUNCTION("IF(REGEXMATCH(I1965,""(?i)sports club""),1,0)"),0.0)</f>
        <v>0</v>
      </c>
      <c r="Q1965" s="3" t="s">
        <v>435</v>
      </c>
      <c r="R1965" s="3">
        <f>IFERROR(__xludf.DUMMYFUNCTION("COUNTA(SPLIT(Q1965,"",""))"),4.0)</f>
        <v>4</v>
      </c>
      <c r="S1965" s="3">
        <f>IFERROR(__xludf.DUMMYFUNCTION("IF(REGEXMATCH(Q1965,""(?i)c\+\+""),1,0)"),1.0)</f>
        <v>1</v>
      </c>
      <c r="T1965" s="3">
        <f>IFERROR(__xludf.DUMMYFUNCTION("IF(REGEXMATCH(Q1965,""(?i)machine learning""),1,0)"),0.0)</f>
        <v>0</v>
      </c>
      <c r="U1965" s="3">
        <f>IFERROR(__xludf.DUMMYFUNCTION("IF(REGEXMATCH(Q1965,""(?i)python""),1,0)"),1.0)</f>
        <v>1</v>
      </c>
      <c r="V1965" s="3">
        <f>IFERROR(__xludf.DUMMYFUNCTION("IF(REGEXMATCH(Q1965,""(?i)java""),1,0)"),1.0)</f>
        <v>1</v>
      </c>
      <c r="W1965" s="3">
        <f>IFERROR(__xludf.DUMMYFUNCTION("IF(REGEXMATCH(Q1965,""(?i)sql""),1,0)"),0.0)</f>
        <v>0</v>
      </c>
      <c r="X1965" s="3">
        <f>IFERROR(__xludf.DUMMYFUNCTION("IF(REGEXMATCH(Q1965,""(?i)web development""),1,0)"),1.0)</f>
        <v>1</v>
      </c>
      <c r="Y1965" s="3">
        <f>IFERROR(__xludf.DUMMYFUNCTION("IF(REGEXMATCH(Q1965,""(?i)data science""),1,0)"),0.0)</f>
        <v>0</v>
      </c>
      <c r="Z1965" s="3" t="s">
        <v>45</v>
      </c>
      <c r="AA1965" s="3" t="s">
        <v>46</v>
      </c>
      <c r="AB1965" s="3" t="s">
        <v>47</v>
      </c>
      <c r="AC1965" s="3" t="s">
        <v>48</v>
      </c>
      <c r="AD1965" s="3">
        <v>0.0</v>
      </c>
      <c r="AE1965" s="3" t="s">
        <v>49</v>
      </c>
      <c r="AF1965" s="3">
        <v>7.23</v>
      </c>
      <c r="AG1965" s="3">
        <v>6.78</v>
      </c>
      <c r="AH1965" s="3">
        <v>4.43</v>
      </c>
      <c r="AI1965" s="3">
        <v>6.75</v>
      </c>
      <c r="AJ1965" s="3">
        <v>7.21</v>
      </c>
      <c r="AK1965" s="3">
        <v>7.83</v>
      </c>
      <c r="AL1965" s="3">
        <v>8.56</v>
      </c>
      <c r="AM1965" s="3">
        <v>9.04</v>
      </c>
    </row>
    <row r="1966">
      <c r="A1966" s="3" t="s">
        <v>3806</v>
      </c>
      <c r="B1966" s="3" t="s">
        <v>3807</v>
      </c>
      <c r="C1966" s="4">
        <v>21.0</v>
      </c>
      <c r="D1966" s="3" t="s">
        <v>58</v>
      </c>
      <c r="E1966" s="3" t="s">
        <v>70</v>
      </c>
      <c r="F1966" s="5">
        <v>7.02</v>
      </c>
      <c r="G1966" s="3">
        <v>0.0</v>
      </c>
      <c r="H1966" s="5">
        <v>77.13</v>
      </c>
      <c r="I1966" s="3" t="s">
        <v>164</v>
      </c>
      <c r="J1966" s="3">
        <f>IFERROR(__xludf.DUMMYFUNCTION("COUNTA(SPLIT(I1966,"",""))"),2.0)</f>
        <v>2</v>
      </c>
      <c r="K1966" s="3">
        <f>IFERROR(__xludf.DUMMYFUNCTION("IF(REGEXMATCH(I1966,""(?i)literary society""),1,0)"),1.0)</f>
        <v>1</v>
      </c>
      <c r="L1966" s="3">
        <f>IFERROR(__xludf.DUMMYFUNCTION("IF(REGEXMATCH(I1966,""(?i)robotics""),1,0)"),0.0)</f>
        <v>0</v>
      </c>
      <c r="M1966" s="3">
        <f>IFERROR(__xludf.DUMMYFUNCTION("IF(REGEXMATCH(I1966,""(?i)coding club""),1,0)"),0.0)</f>
        <v>0</v>
      </c>
      <c r="N1966" s="3">
        <f>IFERROR(__xludf.DUMMYFUNCTION("IF(REGEXMATCH(I1966,""(?i)entrepreneurship cell""),1,0)"),1.0)</f>
        <v>1</v>
      </c>
      <c r="O1966" s="3">
        <f>IFERROR(__xludf.DUMMYFUNCTION("IF(REGEXMATCH(I1966,""(?i)cultural club""),1,0)"),0.0)</f>
        <v>0</v>
      </c>
      <c r="P1966" s="3">
        <f>IFERROR(__xludf.DUMMYFUNCTION("IF(REGEXMATCH(I1966,""(?i)sports club""),1,0)"),0.0)</f>
        <v>0</v>
      </c>
      <c r="Q1966" s="3" t="s">
        <v>757</v>
      </c>
      <c r="R1966" s="3">
        <f>IFERROR(__xludf.DUMMYFUNCTION("COUNTA(SPLIT(Q1966,"",""))"),5.0)</f>
        <v>5</v>
      </c>
      <c r="S1966" s="3">
        <f>IFERROR(__xludf.DUMMYFUNCTION("IF(REGEXMATCH(Q1966,""(?i)c\+\+""),1,0)"),1.0)</f>
        <v>1</v>
      </c>
      <c r="T1966" s="3">
        <f>IFERROR(__xludf.DUMMYFUNCTION("IF(REGEXMATCH(Q1966,""(?i)machine learning""),1,0)"),0.0)</f>
        <v>0</v>
      </c>
      <c r="U1966" s="3">
        <f>IFERROR(__xludf.DUMMYFUNCTION("IF(REGEXMATCH(Q1966,""(?i)python""),1,0)"),1.0)</f>
        <v>1</v>
      </c>
      <c r="V1966" s="3">
        <f>IFERROR(__xludf.DUMMYFUNCTION("IF(REGEXMATCH(Q1966,""(?i)java""),1,0)"),1.0)</f>
        <v>1</v>
      </c>
      <c r="W1966" s="3">
        <f>IFERROR(__xludf.DUMMYFUNCTION("IF(REGEXMATCH(Q1966,""(?i)sql""),1,0)"),0.0)</f>
        <v>0</v>
      </c>
      <c r="X1966" s="3">
        <f>IFERROR(__xludf.DUMMYFUNCTION("IF(REGEXMATCH(Q1966,""(?i)web development""),1,0)"),1.0)</f>
        <v>1</v>
      </c>
      <c r="Y1966" s="3">
        <f>IFERROR(__xludf.DUMMYFUNCTION("IF(REGEXMATCH(Q1966,""(?i)data science""),1,0)"),1.0)</f>
        <v>1</v>
      </c>
      <c r="Z1966" s="3" t="s">
        <v>45</v>
      </c>
      <c r="AA1966" s="3" t="s">
        <v>72</v>
      </c>
      <c r="AB1966" s="3" t="s">
        <v>47</v>
      </c>
      <c r="AC1966" s="3" t="s">
        <v>48</v>
      </c>
      <c r="AD1966" s="3">
        <v>0.0</v>
      </c>
      <c r="AE1966" s="3" t="s">
        <v>49</v>
      </c>
      <c r="AF1966" s="3">
        <v>8.66</v>
      </c>
      <c r="AG1966" s="3">
        <v>6.26</v>
      </c>
      <c r="AH1966" s="3">
        <v>6.89</v>
      </c>
      <c r="AI1966" s="3">
        <v>6.51</v>
      </c>
      <c r="AJ1966" s="3">
        <v>8.59</v>
      </c>
      <c r="AK1966" s="3">
        <v>6.57</v>
      </c>
      <c r="AL1966" s="3">
        <v>6.27</v>
      </c>
      <c r="AM1966" s="3">
        <v>6.42</v>
      </c>
    </row>
    <row r="1967">
      <c r="A1967" s="3" t="s">
        <v>3808</v>
      </c>
      <c r="B1967" s="3" t="s">
        <v>103</v>
      </c>
      <c r="C1967" s="4">
        <v>20.0</v>
      </c>
      <c r="D1967" s="3" t="s">
        <v>58</v>
      </c>
      <c r="E1967" s="3" t="s">
        <v>52</v>
      </c>
      <c r="F1967" s="5">
        <v>7.04</v>
      </c>
      <c r="G1967" s="3">
        <v>2.0</v>
      </c>
      <c r="H1967" s="5">
        <v>98.41</v>
      </c>
      <c r="I1967" s="3" t="s">
        <v>285</v>
      </c>
      <c r="J1967" s="3">
        <f>IFERROR(__xludf.DUMMYFUNCTION("COUNTA(SPLIT(I1967,"",""))"),3.0)</f>
        <v>3</v>
      </c>
      <c r="K1967" s="3">
        <f>IFERROR(__xludf.DUMMYFUNCTION("IF(REGEXMATCH(I1967,""(?i)literary society""),1,0)"),0.0)</f>
        <v>0</v>
      </c>
      <c r="L1967" s="3">
        <f>IFERROR(__xludf.DUMMYFUNCTION("IF(REGEXMATCH(I1967,""(?i)robotics""),1,0)"),0.0)</f>
        <v>0</v>
      </c>
      <c r="M1967" s="3">
        <f>IFERROR(__xludf.DUMMYFUNCTION("IF(REGEXMATCH(I1967,""(?i)coding club""),1,0)"),1.0)</f>
        <v>1</v>
      </c>
      <c r="N1967" s="3">
        <f>IFERROR(__xludf.DUMMYFUNCTION("IF(REGEXMATCH(I1967,""(?i)entrepreneurship cell""),1,0)"),0.0)</f>
        <v>0</v>
      </c>
      <c r="O1967" s="3">
        <f>IFERROR(__xludf.DUMMYFUNCTION("IF(REGEXMATCH(I1967,""(?i)cultural club""),1,0)"),1.0)</f>
        <v>1</v>
      </c>
      <c r="P1967" s="3">
        <f>IFERROR(__xludf.DUMMYFUNCTION("IF(REGEXMATCH(I1967,""(?i)sports club""),1,0)"),1.0)</f>
        <v>1</v>
      </c>
      <c r="Q1967" s="3" t="s">
        <v>1063</v>
      </c>
      <c r="R1967" s="3">
        <f>IFERROR(__xludf.DUMMYFUNCTION("COUNTA(SPLIT(Q1967,"",""))"),3.0)</f>
        <v>3</v>
      </c>
      <c r="S1967" s="3">
        <f>IFERROR(__xludf.DUMMYFUNCTION("IF(REGEXMATCH(Q1967,""(?i)c\+\+""),1,0)"),1.0)</f>
        <v>1</v>
      </c>
      <c r="T1967" s="3">
        <f>IFERROR(__xludf.DUMMYFUNCTION("IF(REGEXMATCH(Q1967,""(?i)machine learning""),1,0)"),1.0)</f>
        <v>1</v>
      </c>
      <c r="U1967" s="3">
        <f>IFERROR(__xludf.DUMMYFUNCTION("IF(REGEXMATCH(Q1967,""(?i)python""),1,0)"),0.0)</f>
        <v>0</v>
      </c>
      <c r="V1967" s="3">
        <f>IFERROR(__xludf.DUMMYFUNCTION("IF(REGEXMATCH(Q1967,""(?i)java""),1,0)"),0.0)</f>
        <v>0</v>
      </c>
      <c r="W1967" s="3">
        <f>IFERROR(__xludf.DUMMYFUNCTION("IF(REGEXMATCH(Q1967,""(?i)sql""),1,0)"),0.0)</f>
        <v>0</v>
      </c>
      <c r="X1967" s="3">
        <f>IFERROR(__xludf.DUMMYFUNCTION("IF(REGEXMATCH(Q1967,""(?i)web development""),1,0)"),0.0)</f>
        <v>0</v>
      </c>
      <c r="Y1967" s="3">
        <f>IFERROR(__xludf.DUMMYFUNCTION("IF(REGEXMATCH(Q1967,""(?i)data science""),1,0)"),1.0)</f>
        <v>1</v>
      </c>
      <c r="Z1967" s="3" t="s">
        <v>45</v>
      </c>
      <c r="AA1967" s="3" t="s">
        <v>67</v>
      </c>
      <c r="AB1967" s="3" t="s">
        <v>66</v>
      </c>
      <c r="AC1967" s="3" t="s">
        <v>85</v>
      </c>
      <c r="AD1967" s="3">
        <v>3.76</v>
      </c>
      <c r="AE1967" s="3" t="s">
        <v>106</v>
      </c>
      <c r="AF1967" s="3">
        <v>7.49</v>
      </c>
      <c r="AG1967" s="3">
        <v>7.55</v>
      </c>
      <c r="AH1967" s="3">
        <v>7.57</v>
      </c>
      <c r="AI1967" s="3">
        <v>6.44</v>
      </c>
      <c r="AJ1967" s="3">
        <v>6.54</v>
      </c>
      <c r="AK1967" s="3">
        <v>7.77</v>
      </c>
      <c r="AL1967" s="3">
        <v>7.13</v>
      </c>
      <c r="AM1967" s="3">
        <v>5.82</v>
      </c>
    </row>
    <row r="1968">
      <c r="A1968" s="3" t="s">
        <v>3809</v>
      </c>
      <c r="B1968" s="3" t="s">
        <v>3810</v>
      </c>
      <c r="C1968" s="4">
        <v>23.0</v>
      </c>
      <c r="D1968" s="3" t="s">
        <v>41</v>
      </c>
      <c r="E1968" s="3" t="s">
        <v>52</v>
      </c>
      <c r="F1968" s="5">
        <v>6.74</v>
      </c>
      <c r="G1968" s="3">
        <v>0.0</v>
      </c>
      <c r="H1968" s="5">
        <v>82.37</v>
      </c>
      <c r="I1968" s="3" t="s">
        <v>1876</v>
      </c>
      <c r="J1968" s="3">
        <f>IFERROR(__xludf.DUMMYFUNCTION("COUNTA(SPLIT(I1968,"",""))"),3.0)</f>
        <v>3</v>
      </c>
      <c r="K1968" s="3">
        <f>IFERROR(__xludf.DUMMYFUNCTION("IF(REGEXMATCH(I1968,""(?i)literary society""),1,0)"),1.0)</f>
        <v>1</v>
      </c>
      <c r="L1968" s="3">
        <f>IFERROR(__xludf.DUMMYFUNCTION("IF(REGEXMATCH(I1968,""(?i)robotics""),1,0)"),0.0)</f>
        <v>0</v>
      </c>
      <c r="M1968" s="3">
        <f>IFERROR(__xludf.DUMMYFUNCTION("IF(REGEXMATCH(I1968,""(?i)coding club""),1,0)"),1.0)</f>
        <v>1</v>
      </c>
      <c r="N1968" s="3">
        <f>IFERROR(__xludf.DUMMYFUNCTION("IF(REGEXMATCH(I1968,""(?i)entrepreneurship cell""),1,0)"),0.0)</f>
        <v>0</v>
      </c>
      <c r="O1968" s="3">
        <f>IFERROR(__xludf.DUMMYFUNCTION("IF(REGEXMATCH(I1968,""(?i)cultural club""),1,0)"),0.0)</f>
        <v>0</v>
      </c>
      <c r="P1968" s="3">
        <f>IFERROR(__xludf.DUMMYFUNCTION("IF(REGEXMATCH(I1968,""(?i)sports club""),1,0)"),1.0)</f>
        <v>1</v>
      </c>
      <c r="Q1968" s="3" t="s">
        <v>3811</v>
      </c>
      <c r="R1968" s="3">
        <f>IFERROR(__xludf.DUMMYFUNCTION("COUNTA(SPLIT(Q1968,"",""))"),5.0)</f>
        <v>5</v>
      </c>
      <c r="S1968" s="3">
        <f>IFERROR(__xludf.DUMMYFUNCTION("IF(REGEXMATCH(Q1968,""(?i)c\+\+""),1,0)"),0.0)</f>
        <v>0</v>
      </c>
      <c r="T1968" s="3">
        <f>IFERROR(__xludf.DUMMYFUNCTION("IF(REGEXMATCH(Q1968,""(?i)machine learning""),1,0)"),1.0)</f>
        <v>1</v>
      </c>
      <c r="U1968" s="3">
        <f>IFERROR(__xludf.DUMMYFUNCTION("IF(REGEXMATCH(Q1968,""(?i)python""),1,0)"),1.0)</f>
        <v>1</v>
      </c>
      <c r="V1968" s="3">
        <f>IFERROR(__xludf.DUMMYFUNCTION("IF(REGEXMATCH(Q1968,""(?i)java""),1,0)"),1.0)</f>
        <v>1</v>
      </c>
      <c r="W1968" s="3">
        <f>IFERROR(__xludf.DUMMYFUNCTION("IF(REGEXMATCH(Q1968,""(?i)sql""),1,0)"),1.0)</f>
        <v>1</v>
      </c>
      <c r="X1968" s="3">
        <f>IFERROR(__xludf.DUMMYFUNCTION("IF(REGEXMATCH(Q1968,""(?i)web development""),1,0)"),1.0)</f>
        <v>1</v>
      </c>
      <c r="Y1968" s="3">
        <f>IFERROR(__xludf.DUMMYFUNCTION("IF(REGEXMATCH(Q1968,""(?i)data science""),1,0)"),0.0)</f>
        <v>0</v>
      </c>
      <c r="Z1968" s="3" t="s">
        <v>55</v>
      </c>
      <c r="AA1968" s="3" t="s">
        <v>48</v>
      </c>
      <c r="AB1968" s="3" t="s">
        <v>47</v>
      </c>
      <c r="AC1968" s="3" t="s">
        <v>48</v>
      </c>
      <c r="AD1968" s="3">
        <v>0.0</v>
      </c>
      <c r="AE1968" s="3" t="s">
        <v>49</v>
      </c>
      <c r="AF1968" s="3">
        <v>7.8</v>
      </c>
      <c r="AG1968" s="3">
        <v>5.82</v>
      </c>
      <c r="AH1968" s="3">
        <v>6.9</v>
      </c>
      <c r="AI1968" s="3">
        <v>7.99</v>
      </c>
      <c r="AJ1968" s="3">
        <v>5.78</v>
      </c>
      <c r="AK1968" s="3">
        <v>7.42</v>
      </c>
      <c r="AL1968" s="3">
        <v>6.96</v>
      </c>
      <c r="AM1968" s="3">
        <v>5.25</v>
      </c>
    </row>
    <row r="1969">
      <c r="A1969" s="3" t="s">
        <v>3812</v>
      </c>
      <c r="B1969" s="3" t="s">
        <v>374</v>
      </c>
      <c r="C1969" s="4">
        <v>20.0</v>
      </c>
      <c r="D1969" s="3" t="s">
        <v>41</v>
      </c>
      <c r="E1969" s="3" t="s">
        <v>42</v>
      </c>
      <c r="F1969" s="5">
        <v>7.62</v>
      </c>
      <c r="G1969" s="3">
        <v>1.0</v>
      </c>
      <c r="H1969" s="5">
        <v>72.19</v>
      </c>
      <c r="I1969" s="3" t="s">
        <v>53</v>
      </c>
      <c r="J1969" s="3">
        <f>IFERROR(__xludf.DUMMYFUNCTION("COUNTA(SPLIT(I1969,"",""))"),2.0)</f>
        <v>2</v>
      </c>
      <c r="K1969" s="3">
        <f>IFERROR(__xludf.DUMMYFUNCTION("IF(REGEXMATCH(I1969,""(?i)literary society""),1,0)"),1.0)</f>
        <v>1</v>
      </c>
      <c r="L1969" s="3">
        <f>IFERROR(__xludf.DUMMYFUNCTION("IF(REGEXMATCH(I1969,""(?i)robotics""),1,0)"),0.0)</f>
        <v>0</v>
      </c>
      <c r="M1969" s="3">
        <f>IFERROR(__xludf.DUMMYFUNCTION("IF(REGEXMATCH(I1969,""(?i)coding club""),1,0)"),1.0)</f>
        <v>1</v>
      </c>
      <c r="N1969" s="3">
        <f>IFERROR(__xludf.DUMMYFUNCTION("IF(REGEXMATCH(I1969,""(?i)entrepreneurship cell""),1,0)"),0.0)</f>
        <v>0</v>
      </c>
      <c r="O1969" s="3">
        <f>IFERROR(__xludf.DUMMYFUNCTION("IF(REGEXMATCH(I1969,""(?i)cultural club""),1,0)"),0.0)</f>
        <v>0</v>
      </c>
      <c r="P1969" s="3">
        <f>IFERROR(__xludf.DUMMYFUNCTION("IF(REGEXMATCH(I1969,""(?i)sports club""),1,0)"),0.0)</f>
        <v>0</v>
      </c>
      <c r="Q1969" s="3" t="s">
        <v>1698</v>
      </c>
      <c r="R1969" s="3">
        <f>IFERROR(__xludf.DUMMYFUNCTION("COUNTA(SPLIT(Q1969,"",""))"),5.0)</f>
        <v>5</v>
      </c>
      <c r="S1969" s="3">
        <f>IFERROR(__xludf.DUMMYFUNCTION("IF(REGEXMATCH(Q1969,""(?i)c\+\+""),1,0)"),1.0)</f>
        <v>1</v>
      </c>
      <c r="T1969" s="3">
        <f>IFERROR(__xludf.DUMMYFUNCTION("IF(REGEXMATCH(Q1969,""(?i)machine learning""),1,0)"),0.0)</f>
        <v>0</v>
      </c>
      <c r="U1969" s="3">
        <f>IFERROR(__xludf.DUMMYFUNCTION("IF(REGEXMATCH(Q1969,""(?i)python""),1,0)"),1.0)</f>
        <v>1</v>
      </c>
      <c r="V1969" s="3">
        <f>IFERROR(__xludf.DUMMYFUNCTION("IF(REGEXMATCH(Q1969,""(?i)java""),1,0)"),1.0)</f>
        <v>1</v>
      </c>
      <c r="W1969" s="3">
        <f>IFERROR(__xludf.DUMMYFUNCTION("IF(REGEXMATCH(Q1969,""(?i)sql""),1,0)"),0.0)</f>
        <v>0</v>
      </c>
      <c r="X1969" s="3">
        <f>IFERROR(__xludf.DUMMYFUNCTION("IF(REGEXMATCH(Q1969,""(?i)web development""),1,0)"),1.0)</f>
        <v>1</v>
      </c>
      <c r="Y1969" s="3">
        <f>IFERROR(__xludf.DUMMYFUNCTION("IF(REGEXMATCH(Q1969,""(?i)data science""),1,0)"),1.0)</f>
        <v>1</v>
      </c>
      <c r="Z1969" s="3" t="s">
        <v>45</v>
      </c>
      <c r="AA1969" s="3" t="s">
        <v>61</v>
      </c>
      <c r="AB1969" s="3" t="s">
        <v>47</v>
      </c>
      <c r="AC1969" s="3" t="s">
        <v>48</v>
      </c>
      <c r="AD1969" s="3">
        <v>0.0</v>
      </c>
      <c r="AE1969" s="3" t="s">
        <v>49</v>
      </c>
      <c r="AF1969" s="3">
        <v>8.87</v>
      </c>
      <c r="AG1969" s="3">
        <v>8.6</v>
      </c>
      <c r="AH1969" s="3">
        <v>9.28</v>
      </c>
      <c r="AI1969" s="3">
        <v>6.3</v>
      </c>
      <c r="AJ1969" s="3">
        <v>7.04</v>
      </c>
      <c r="AK1969" s="3">
        <v>7.38</v>
      </c>
      <c r="AL1969" s="3">
        <v>6.34</v>
      </c>
      <c r="AM1969" s="3">
        <v>7.13</v>
      </c>
    </row>
    <row r="1970">
      <c r="A1970" s="3" t="s">
        <v>3813</v>
      </c>
      <c r="B1970" s="3" t="s">
        <v>3814</v>
      </c>
      <c r="C1970" s="4">
        <v>22.0</v>
      </c>
      <c r="D1970" s="3" t="s">
        <v>41</v>
      </c>
      <c r="E1970" s="3" t="s">
        <v>70</v>
      </c>
      <c r="F1970" s="5">
        <v>6.53</v>
      </c>
      <c r="G1970" s="3">
        <v>0.0</v>
      </c>
      <c r="H1970" s="5">
        <v>75.72</v>
      </c>
      <c r="I1970" s="3" t="s">
        <v>307</v>
      </c>
      <c r="J1970" s="3">
        <f>IFERROR(__xludf.DUMMYFUNCTION("COUNTA(SPLIT(I1970,"",""))"),3.0)</f>
        <v>3</v>
      </c>
      <c r="K1970" s="3">
        <f>IFERROR(__xludf.DUMMYFUNCTION("IF(REGEXMATCH(I1970,""(?i)literary society""),1,0)"),0.0)</f>
        <v>0</v>
      </c>
      <c r="L1970" s="3">
        <f>IFERROR(__xludf.DUMMYFUNCTION("IF(REGEXMATCH(I1970,""(?i)robotics""),1,0)"),0.0)</f>
        <v>0</v>
      </c>
      <c r="M1970" s="3">
        <f>IFERROR(__xludf.DUMMYFUNCTION("IF(REGEXMATCH(I1970,""(?i)coding club""),1,0)"),1.0)</f>
        <v>1</v>
      </c>
      <c r="N1970" s="3">
        <f>IFERROR(__xludf.DUMMYFUNCTION("IF(REGEXMATCH(I1970,""(?i)entrepreneurship cell""),1,0)"),1.0)</f>
        <v>1</v>
      </c>
      <c r="O1970" s="3">
        <f>IFERROR(__xludf.DUMMYFUNCTION("IF(REGEXMATCH(I1970,""(?i)cultural club""),1,0)"),0.0)</f>
        <v>0</v>
      </c>
      <c r="P1970" s="3">
        <f>IFERROR(__xludf.DUMMYFUNCTION("IF(REGEXMATCH(I1970,""(?i)sports club""),1,0)"),1.0)</f>
        <v>1</v>
      </c>
      <c r="Q1970" s="3" t="s">
        <v>308</v>
      </c>
      <c r="R1970" s="3">
        <f>IFERROR(__xludf.DUMMYFUNCTION("COUNTA(SPLIT(Q1970,"",""))"),4.0)</f>
        <v>4</v>
      </c>
      <c r="S1970" s="3">
        <f>IFERROR(__xludf.DUMMYFUNCTION("IF(REGEXMATCH(Q1970,""(?i)c\+\+""),1,0)"),1.0)</f>
        <v>1</v>
      </c>
      <c r="T1970" s="3">
        <f>IFERROR(__xludf.DUMMYFUNCTION("IF(REGEXMATCH(Q1970,""(?i)machine learning""),1,0)"),1.0)</f>
        <v>1</v>
      </c>
      <c r="U1970" s="3">
        <f>IFERROR(__xludf.DUMMYFUNCTION("IF(REGEXMATCH(Q1970,""(?i)python""),1,0)"),0.0)</f>
        <v>0</v>
      </c>
      <c r="V1970" s="3">
        <f>IFERROR(__xludf.DUMMYFUNCTION("IF(REGEXMATCH(Q1970,""(?i)java""),1,0)"),1.0)</f>
        <v>1</v>
      </c>
      <c r="W1970" s="3">
        <f>IFERROR(__xludf.DUMMYFUNCTION("IF(REGEXMATCH(Q1970,""(?i)sql""),1,0)"),0.0)</f>
        <v>0</v>
      </c>
      <c r="X1970" s="3">
        <f>IFERROR(__xludf.DUMMYFUNCTION("IF(REGEXMATCH(Q1970,""(?i)web development""),1,0)"),0.0)</f>
        <v>0</v>
      </c>
      <c r="Y1970" s="3">
        <f>IFERROR(__xludf.DUMMYFUNCTION("IF(REGEXMATCH(Q1970,""(?i)data science""),1,0)"),1.0)</f>
        <v>1</v>
      </c>
      <c r="Z1970" s="3" t="s">
        <v>55</v>
      </c>
      <c r="AA1970" s="3" t="s">
        <v>48</v>
      </c>
      <c r="AB1970" s="3" t="s">
        <v>47</v>
      </c>
      <c r="AC1970" s="3" t="s">
        <v>48</v>
      </c>
      <c r="AD1970" s="3">
        <v>0.0</v>
      </c>
      <c r="AE1970" s="3" t="s">
        <v>49</v>
      </c>
      <c r="AF1970" s="3">
        <v>7.45</v>
      </c>
      <c r="AG1970" s="3">
        <v>5.13</v>
      </c>
      <c r="AH1970" s="3">
        <v>5.84</v>
      </c>
      <c r="AI1970" s="3">
        <v>6.72</v>
      </c>
      <c r="AJ1970" s="3">
        <v>6.7</v>
      </c>
      <c r="AK1970" s="3">
        <v>5.79</v>
      </c>
      <c r="AL1970" s="3">
        <v>7.39</v>
      </c>
      <c r="AM1970" s="3">
        <v>7.25</v>
      </c>
    </row>
    <row r="1971">
      <c r="A1971" s="3" t="s">
        <v>3815</v>
      </c>
      <c r="B1971" s="3" t="s">
        <v>3816</v>
      </c>
      <c r="C1971" s="4">
        <v>18.0</v>
      </c>
      <c r="D1971" s="3" t="s">
        <v>41</v>
      </c>
      <c r="E1971" s="3" t="s">
        <v>42</v>
      </c>
      <c r="F1971" s="5">
        <v>7.48</v>
      </c>
      <c r="G1971" s="3">
        <v>0.0</v>
      </c>
      <c r="H1971" s="5">
        <v>68.42</v>
      </c>
      <c r="I1971" s="3" t="s">
        <v>721</v>
      </c>
      <c r="J1971" s="3">
        <f>IFERROR(__xludf.DUMMYFUNCTION("COUNTA(SPLIT(I1971,"",""))"),3.0)</f>
        <v>3</v>
      </c>
      <c r="K1971" s="3">
        <f>IFERROR(__xludf.DUMMYFUNCTION("IF(REGEXMATCH(I1971,""(?i)literary society""),1,0)"),1.0)</f>
        <v>1</v>
      </c>
      <c r="L1971" s="3">
        <f>IFERROR(__xludf.DUMMYFUNCTION("IF(REGEXMATCH(I1971,""(?i)robotics""),1,0)"),0.0)</f>
        <v>0</v>
      </c>
      <c r="M1971" s="3">
        <f>IFERROR(__xludf.DUMMYFUNCTION("IF(REGEXMATCH(I1971,""(?i)coding club""),1,0)"),0.0)</f>
        <v>0</v>
      </c>
      <c r="N1971" s="3">
        <f>IFERROR(__xludf.DUMMYFUNCTION("IF(REGEXMATCH(I1971,""(?i)entrepreneurship cell""),1,0)"),1.0)</f>
        <v>1</v>
      </c>
      <c r="O1971" s="3">
        <f>IFERROR(__xludf.DUMMYFUNCTION("IF(REGEXMATCH(I1971,""(?i)cultural club""),1,0)"),1.0)</f>
        <v>1</v>
      </c>
      <c r="P1971" s="3">
        <f>IFERROR(__xludf.DUMMYFUNCTION("IF(REGEXMATCH(I1971,""(?i)sports club""),1,0)"),0.0)</f>
        <v>0</v>
      </c>
      <c r="Q1971" s="3" t="s">
        <v>1286</v>
      </c>
      <c r="R1971" s="3">
        <f>IFERROR(__xludf.DUMMYFUNCTION("COUNTA(SPLIT(Q1971,"",""))"),3.0)</f>
        <v>3</v>
      </c>
      <c r="S1971" s="3">
        <f>IFERROR(__xludf.DUMMYFUNCTION("IF(REGEXMATCH(Q1971,""(?i)c\+\+""),1,0)"),1.0)</f>
        <v>1</v>
      </c>
      <c r="T1971" s="3">
        <f>IFERROR(__xludf.DUMMYFUNCTION("IF(REGEXMATCH(Q1971,""(?i)machine learning""),1,0)"),1.0)</f>
        <v>1</v>
      </c>
      <c r="U1971" s="3">
        <f>IFERROR(__xludf.DUMMYFUNCTION("IF(REGEXMATCH(Q1971,""(?i)python""),1,0)"),0.0)</f>
        <v>0</v>
      </c>
      <c r="V1971" s="3">
        <f>IFERROR(__xludf.DUMMYFUNCTION("IF(REGEXMATCH(Q1971,""(?i)java""),1,0)"),0.0)</f>
        <v>0</v>
      </c>
      <c r="W1971" s="3">
        <f>IFERROR(__xludf.DUMMYFUNCTION("IF(REGEXMATCH(Q1971,""(?i)sql""),1,0)"),0.0)</f>
        <v>0</v>
      </c>
      <c r="X1971" s="3">
        <f>IFERROR(__xludf.DUMMYFUNCTION("IF(REGEXMATCH(Q1971,""(?i)web development""),1,0)"),1.0)</f>
        <v>1</v>
      </c>
      <c r="Y1971" s="3">
        <f>IFERROR(__xludf.DUMMYFUNCTION("IF(REGEXMATCH(Q1971,""(?i)data science""),1,0)"),0.0)</f>
        <v>0</v>
      </c>
      <c r="Z1971" s="3" t="s">
        <v>45</v>
      </c>
      <c r="AA1971" s="3" t="s">
        <v>85</v>
      </c>
      <c r="AB1971" s="3" t="s">
        <v>47</v>
      </c>
      <c r="AC1971" s="3" t="s">
        <v>48</v>
      </c>
      <c r="AD1971" s="3">
        <v>0.0</v>
      </c>
      <c r="AE1971" s="3" t="s">
        <v>49</v>
      </c>
      <c r="AF1971" s="3">
        <v>9.14</v>
      </c>
      <c r="AG1971" s="3">
        <v>8.76</v>
      </c>
      <c r="AH1971" s="3">
        <v>6.23</v>
      </c>
      <c r="AI1971" s="3">
        <v>8.46</v>
      </c>
      <c r="AJ1971" s="3">
        <v>7.86</v>
      </c>
      <c r="AK1971" s="3">
        <v>6.56</v>
      </c>
      <c r="AL1971" s="3">
        <v>6.39</v>
      </c>
      <c r="AM1971" s="3">
        <v>6.47</v>
      </c>
    </row>
    <row r="1972">
      <c r="A1972" s="3" t="s">
        <v>3817</v>
      </c>
      <c r="B1972" s="3" t="s">
        <v>259</v>
      </c>
      <c r="C1972" s="4">
        <v>20.0</v>
      </c>
      <c r="D1972" s="3" t="s">
        <v>58</v>
      </c>
      <c r="E1972" s="3" t="s">
        <v>82</v>
      </c>
      <c r="F1972" s="5">
        <v>7.61</v>
      </c>
      <c r="G1972" s="3">
        <v>2.0</v>
      </c>
      <c r="H1972" s="5">
        <v>78.01</v>
      </c>
      <c r="I1972" s="3" t="s">
        <v>11</v>
      </c>
      <c r="J1972" s="3">
        <f>IFERROR(__xludf.DUMMYFUNCTION("COUNTA(SPLIT(I1972,"",""))"),1.0)</f>
        <v>1</v>
      </c>
      <c r="K1972" s="3">
        <f>IFERROR(__xludf.DUMMYFUNCTION("IF(REGEXMATCH(I1972,""(?i)literary society""),1,0)"),0.0)</f>
        <v>0</v>
      </c>
      <c r="L1972" s="3">
        <f>IFERROR(__xludf.DUMMYFUNCTION("IF(REGEXMATCH(I1972,""(?i)robotics""),1,0)"),1.0)</f>
        <v>1</v>
      </c>
      <c r="M1972" s="3">
        <f>IFERROR(__xludf.DUMMYFUNCTION("IF(REGEXMATCH(I1972,""(?i)coding club""),1,0)"),0.0)</f>
        <v>0</v>
      </c>
      <c r="N1972" s="3">
        <f>IFERROR(__xludf.DUMMYFUNCTION("IF(REGEXMATCH(I1972,""(?i)entrepreneurship cell""),1,0)"),0.0)</f>
        <v>0</v>
      </c>
      <c r="O1972" s="3">
        <f>IFERROR(__xludf.DUMMYFUNCTION("IF(REGEXMATCH(I1972,""(?i)cultural club""),1,0)"),0.0)</f>
        <v>0</v>
      </c>
      <c r="P1972" s="3">
        <f>IFERROR(__xludf.DUMMYFUNCTION("IF(REGEXMATCH(I1972,""(?i)sports club""),1,0)"),0.0)</f>
        <v>0</v>
      </c>
      <c r="Q1972" s="3" t="s">
        <v>1097</v>
      </c>
      <c r="R1972" s="3">
        <f>IFERROR(__xludf.DUMMYFUNCTION("COUNTA(SPLIT(Q1972,"",""))"),4.0)</f>
        <v>4</v>
      </c>
      <c r="S1972" s="3">
        <f>IFERROR(__xludf.DUMMYFUNCTION("IF(REGEXMATCH(Q1972,""(?i)c\+\+""),1,0)"),1.0)</f>
        <v>1</v>
      </c>
      <c r="T1972" s="3">
        <f>IFERROR(__xludf.DUMMYFUNCTION("IF(REGEXMATCH(Q1972,""(?i)machine learning""),1,0)"),0.0)</f>
        <v>0</v>
      </c>
      <c r="U1972" s="3">
        <f>IFERROR(__xludf.DUMMYFUNCTION("IF(REGEXMATCH(Q1972,""(?i)python""),1,0)"),0.0)</f>
        <v>0</v>
      </c>
      <c r="V1972" s="3">
        <f>IFERROR(__xludf.DUMMYFUNCTION("IF(REGEXMATCH(Q1972,""(?i)java""),1,0)"),1.0)</f>
        <v>1</v>
      </c>
      <c r="W1972" s="3">
        <f>IFERROR(__xludf.DUMMYFUNCTION("IF(REGEXMATCH(Q1972,""(?i)sql""),1,0)"),1.0)</f>
        <v>1</v>
      </c>
      <c r="X1972" s="3">
        <f>IFERROR(__xludf.DUMMYFUNCTION("IF(REGEXMATCH(Q1972,""(?i)web development""),1,0)"),1.0)</f>
        <v>1</v>
      </c>
      <c r="Y1972" s="3">
        <f>IFERROR(__xludf.DUMMYFUNCTION("IF(REGEXMATCH(Q1972,""(?i)data science""),1,0)"),0.0)</f>
        <v>0</v>
      </c>
      <c r="Z1972" s="3" t="s">
        <v>55</v>
      </c>
      <c r="AA1972" s="3" t="s">
        <v>48</v>
      </c>
      <c r="AB1972" s="3" t="s">
        <v>66</v>
      </c>
      <c r="AC1972" s="3" t="s">
        <v>98</v>
      </c>
      <c r="AD1972" s="3">
        <v>6.39</v>
      </c>
      <c r="AE1972" s="3" t="s">
        <v>75</v>
      </c>
      <c r="AF1972" s="3">
        <v>6.23</v>
      </c>
      <c r="AG1972" s="3">
        <v>8.37</v>
      </c>
      <c r="AH1972" s="3">
        <v>8.97</v>
      </c>
      <c r="AI1972" s="3">
        <v>6.96</v>
      </c>
      <c r="AJ1972" s="3">
        <v>8.25</v>
      </c>
      <c r="AK1972" s="3">
        <v>5.94</v>
      </c>
      <c r="AL1972" s="3">
        <v>8.08</v>
      </c>
      <c r="AM1972" s="3">
        <v>8.05</v>
      </c>
    </row>
    <row r="1973">
      <c r="A1973" s="3" t="s">
        <v>3818</v>
      </c>
      <c r="B1973" s="3" t="s">
        <v>3819</v>
      </c>
      <c r="C1973" s="4">
        <v>21.0</v>
      </c>
      <c r="D1973" s="3" t="s">
        <v>41</v>
      </c>
      <c r="E1973" s="3" t="s">
        <v>82</v>
      </c>
      <c r="F1973" s="5">
        <v>6.22</v>
      </c>
      <c r="G1973" s="3">
        <v>1.0</v>
      </c>
      <c r="H1973" s="5">
        <v>81.88</v>
      </c>
      <c r="I1973" s="3" t="s">
        <v>14</v>
      </c>
      <c r="J1973" s="3">
        <f>IFERROR(__xludf.DUMMYFUNCTION("COUNTA(SPLIT(I1973,"",""))"),1.0)</f>
        <v>1</v>
      </c>
      <c r="K1973" s="3">
        <f>IFERROR(__xludf.DUMMYFUNCTION("IF(REGEXMATCH(I1973,""(?i)literary society""),1,0)"),0.0)</f>
        <v>0</v>
      </c>
      <c r="L1973" s="3">
        <f>IFERROR(__xludf.DUMMYFUNCTION("IF(REGEXMATCH(I1973,""(?i)robotics""),1,0)"),0.0)</f>
        <v>0</v>
      </c>
      <c r="M1973" s="3">
        <f>IFERROR(__xludf.DUMMYFUNCTION("IF(REGEXMATCH(I1973,""(?i)coding club""),1,0)"),0.0)</f>
        <v>0</v>
      </c>
      <c r="N1973" s="3">
        <f>IFERROR(__xludf.DUMMYFUNCTION("IF(REGEXMATCH(I1973,""(?i)entrepreneurship cell""),1,0)"),0.0)</f>
        <v>0</v>
      </c>
      <c r="O1973" s="3">
        <f>IFERROR(__xludf.DUMMYFUNCTION("IF(REGEXMATCH(I1973,""(?i)cultural club""),1,0)"),1.0)</f>
        <v>1</v>
      </c>
      <c r="P1973" s="3">
        <f>IFERROR(__xludf.DUMMYFUNCTION("IF(REGEXMATCH(I1973,""(?i)sports club""),1,0)"),0.0)</f>
        <v>0</v>
      </c>
      <c r="Q1973" s="3" t="s">
        <v>2087</v>
      </c>
      <c r="R1973" s="3">
        <f>IFERROR(__xludf.DUMMYFUNCTION("COUNTA(SPLIT(Q1973,"",""))"),3.0)</f>
        <v>3</v>
      </c>
      <c r="S1973" s="3">
        <f>IFERROR(__xludf.DUMMYFUNCTION("IF(REGEXMATCH(Q1973,""(?i)c\+\+""),1,0)"),0.0)</f>
        <v>0</v>
      </c>
      <c r="T1973" s="3">
        <f>IFERROR(__xludf.DUMMYFUNCTION("IF(REGEXMATCH(Q1973,""(?i)machine learning""),1,0)"),0.0)</f>
        <v>0</v>
      </c>
      <c r="U1973" s="3">
        <f>IFERROR(__xludf.DUMMYFUNCTION("IF(REGEXMATCH(Q1973,""(?i)python""),1,0)"),1.0)</f>
        <v>1</v>
      </c>
      <c r="V1973" s="3">
        <f>IFERROR(__xludf.DUMMYFUNCTION("IF(REGEXMATCH(Q1973,""(?i)java""),1,0)"),1.0)</f>
        <v>1</v>
      </c>
      <c r="W1973" s="3">
        <f>IFERROR(__xludf.DUMMYFUNCTION("IF(REGEXMATCH(Q1973,""(?i)sql""),1,0)"),0.0)</f>
        <v>0</v>
      </c>
      <c r="X1973" s="3">
        <f>IFERROR(__xludf.DUMMYFUNCTION("IF(REGEXMATCH(Q1973,""(?i)web development""),1,0)"),1.0)</f>
        <v>1</v>
      </c>
      <c r="Y1973" s="3">
        <f>IFERROR(__xludf.DUMMYFUNCTION("IF(REGEXMATCH(Q1973,""(?i)data science""),1,0)"),0.0)</f>
        <v>0</v>
      </c>
      <c r="Z1973" s="3" t="s">
        <v>45</v>
      </c>
      <c r="AA1973" s="3" t="s">
        <v>46</v>
      </c>
      <c r="AB1973" s="3" t="s">
        <v>47</v>
      </c>
      <c r="AC1973" s="3" t="s">
        <v>48</v>
      </c>
      <c r="AD1973" s="3">
        <v>0.0</v>
      </c>
      <c r="AE1973" s="3" t="s">
        <v>49</v>
      </c>
      <c r="AF1973" s="3">
        <v>7.16</v>
      </c>
      <c r="AG1973" s="3">
        <v>6.08</v>
      </c>
      <c r="AH1973" s="3">
        <v>4.6</v>
      </c>
      <c r="AI1973" s="3">
        <v>8.8</v>
      </c>
      <c r="AJ1973" s="3">
        <v>5.69</v>
      </c>
      <c r="AK1973" s="3">
        <v>5.04</v>
      </c>
      <c r="AL1973" s="3">
        <v>7.13</v>
      </c>
      <c r="AM1973" s="3">
        <v>5.29</v>
      </c>
    </row>
    <row r="1974">
      <c r="A1974" s="3" t="s">
        <v>3820</v>
      </c>
      <c r="B1974" s="3" t="s">
        <v>3821</v>
      </c>
      <c r="C1974" s="4">
        <v>21.0</v>
      </c>
      <c r="D1974" s="3" t="s">
        <v>41</v>
      </c>
      <c r="E1974" s="3" t="s">
        <v>42</v>
      </c>
      <c r="F1974" s="5">
        <v>6.61</v>
      </c>
      <c r="G1974" s="3">
        <v>0.0</v>
      </c>
      <c r="H1974" s="5">
        <v>87.45</v>
      </c>
      <c r="I1974" s="3" t="s">
        <v>253</v>
      </c>
      <c r="J1974" s="3">
        <f>IFERROR(__xludf.DUMMYFUNCTION("COUNTA(SPLIT(I1974,"",""))"),2.0)</f>
        <v>2</v>
      </c>
      <c r="K1974" s="3">
        <f>IFERROR(__xludf.DUMMYFUNCTION("IF(REGEXMATCH(I1974,""(?i)literary society""),1,0)"),1.0)</f>
        <v>1</v>
      </c>
      <c r="L1974" s="3">
        <f>IFERROR(__xludf.DUMMYFUNCTION("IF(REGEXMATCH(I1974,""(?i)robotics""),1,0)"),0.0)</f>
        <v>0</v>
      </c>
      <c r="M1974" s="3">
        <f>IFERROR(__xludf.DUMMYFUNCTION("IF(REGEXMATCH(I1974,""(?i)coding club""),1,0)"),0.0)</f>
        <v>0</v>
      </c>
      <c r="N1974" s="3">
        <f>IFERROR(__xludf.DUMMYFUNCTION("IF(REGEXMATCH(I1974,""(?i)entrepreneurship cell""),1,0)"),0.0)</f>
        <v>0</v>
      </c>
      <c r="O1974" s="3">
        <f>IFERROR(__xludf.DUMMYFUNCTION("IF(REGEXMATCH(I1974,""(?i)cultural club""),1,0)"),0.0)</f>
        <v>0</v>
      </c>
      <c r="P1974" s="3">
        <f>IFERROR(__xludf.DUMMYFUNCTION("IF(REGEXMATCH(I1974,""(?i)sports club""),1,0)"),1.0)</f>
        <v>1</v>
      </c>
      <c r="Q1974" s="3" t="s">
        <v>818</v>
      </c>
      <c r="R1974" s="3">
        <f>IFERROR(__xludf.DUMMYFUNCTION("COUNTA(SPLIT(Q1974,"",""))"),3.0)</f>
        <v>3</v>
      </c>
      <c r="S1974" s="3">
        <f>IFERROR(__xludf.DUMMYFUNCTION("IF(REGEXMATCH(Q1974,""(?i)c\+\+""),1,0)"),1.0)</f>
        <v>1</v>
      </c>
      <c r="T1974" s="3">
        <f>IFERROR(__xludf.DUMMYFUNCTION("IF(REGEXMATCH(Q1974,""(?i)machine learning""),1,0)"),1.0)</f>
        <v>1</v>
      </c>
      <c r="U1974" s="3">
        <f>IFERROR(__xludf.DUMMYFUNCTION("IF(REGEXMATCH(Q1974,""(?i)python""),1,0)"),0.0)</f>
        <v>0</v>
      </c>
      <c r="V1974" s="3">
        <f>IFERROR(__xludf.DUMMYFUNCTION("IF(REGEXMATCH(Q1974,""(?i)java""),1,0)"),0.0)</f>
        <v>0</v>
      </c>
      <c r="W1974" s="3">
        <f>IFERROR(__xludf.DUMMYFUNCTION("IF(REGEXMATCH(Q1974,""(?i)sql""),1,0)"),1.0)</f>
        <v>1</v>
      </c>
      <c r="X1974" s="3">
        <f>IFERROR(__xludf.DUMMYFUNCTION("IF(REGEXMATCH(Q1974,""(?i)web development""),1,0)"),0.0)</f>
        <v>0</v>
      </c>
      <c r="Y1974" s="3">
        <f>IFERROR(__xludf.DUMMYFUNCTION("IF(REGEXMATCH(Q1974,""(?i)data science""),1,0)"),0.0)</f>
        <v>0</v>
      </c>
      <c r="Z1974" s="3" t="s">
        <v>55</v>
      </c>
      <c r="AA1974" s="3" t="s">
        <v>48</v>
      </c>
      <c r="AB1974" s="3" t="s">
        <v>66</v>
      </c>
      <c r="AC1974" s="3" t="s">
        <v>85</v>
      </c>
      <c r="AD1974" s="3">
        <v>6.61</v>
      </c>
      <c r="AE1974" s="3" t="s">
        <v>106</v>
      </c>
      <c r="AF1974" s="3">
        <v>5.26</v>
      </c>
      <c r="AG1974" s="3">
        <v>6.31</v>
      </c>
      <c r="AH1974" s="3">
        <v>6.82</v>
      </c>
      <c r="AI1974" s="3">
        <v>6.89</v>
      </c>
      <c r="AJ1974" s="3">
        <v>5.52</v>
      </c>
      <c r="AK1974" s="3">
        <v>8.15</v>
      </c>
      <c r="AL1974" s="3">
        <v>6.9</v>
      </c>
      <c r="AM1974" s="3">
        <v>7.04</v>
      </c>
    </row>
    <row r="1975">
      <c r="A1975" s="3" t="s">
        <v>3822</v>
      </c>
      <c r="B1975" s="3" t="s">
        <v>187</v>
      </c>
      <c r="C1975" s="4">
        <v>18.0</v>
      </c>
      <c r="D1975" s="3" t="s">
        <v>58</v>
      </c>
      <c r="E1975" s="3" t="s">
        <v>42</v>
      </c>
      <c r="F1975" s="5">
        <v>6.74</v>
      </c>
      <c r="G1975" s="3">
        <v>1.0</v>
      </c>
      <c r="H1975" s="5">
        <v>75.04</v>
      </c>
      <c r="I1975" s="3" t="s">
        <v>424</v>
      </c>
      <c r="J1975" s="3">
        <f>IFERROR(__xludf.DUMMYFUNCTION("COUNTA(SPLIT(I1975,"",""))"),3.0)</f>
        <v>3</v>
      </c>
      <c r="K1975" s="3">
        <f>IFERROR(__xludf.DUMMYFUNCTION("IF(REGEXMATCH(I1975,""(?i)literary society""),1,0)"),0.0)</f>
        <v>0</v>
      </c>
      <c r="L1975" s="3">
        <f>IFERROR(__xludf.DUMMYFUNCTION("IF(REGEXMATCH(I1975,""(?i)robotics""),1,0)"),1.0)</f>
        <v>1</v>
      </c>
      <c r="M1975" s="3">
        <f>IFERROR(__xludf.DUMMYFUNCTION("IF(REGEXMATCH(I1975,""(?i)coding club""),1,0)"),0.0)</f>
        <v>0</v>
      </c>
      <c r="N1975" s="3">
        <f>IFERROR(__xludf.DUMMYFUNCTION("IF(REGEXMATCH(I1975,""(?i)entrepreneurship cell""),1,0)"),0.0)</f>
        <v>0</v>
      </c>
      <c r="O1975" s="3">
        <f>IFERROR(__xludf.DUMMYFUNCTION("IF(REGEXMATCH(I1975,""(?i)cultural club""),1,0)"),1.0)</f>
        <v>1</v>
      </c>
      <c r="P1975" s="3">
        <f>IFERROR(__xludf.DUMMYFUNCTION("IF(REGEXMATCH(I1975,""(?i)sports club""),1,0)"),1.0)</f>
        <v>1</v>
      </c>
      <c r="Q1975" s="3" t="s">
        <v>425</v>
      </c>
      <c r="R1975" s="3">
        <f>IFERROR(__xludf.DUMMYFUNCTION("COUNTA(SPLIT(Q1975,"",""))"),3.0)</f>
        <v>3</v>
      </c>
      <c r="S1975" s="3">
        <f>IFERROR(__xludf.DUMMYFUNCTION("IF(REGEXMATCH(Q1975,""(?i)c\+\+""),1,0)"),1.0)</f>
        <v>1</v>
      </c>
      <c r="T1975" s="3">
        <f>IFERROR(__xludf.DUMMYFUNCTION("IF(REGEXMATCH(Q1975,""(?i)machine learning""),1,0)"),0.0)</f>
        <v>0</v>
      </c>
      <c r="U1975" s="3">
        <f>IFERROR(__xludf.DUMMYFUNCTION("IF(REGEXMATCH(Q1975,""(?i)python""),1,0)"),0.0)</f>
        <v>0</v>
      </c>
      <c r="V1975" s="3">
        <f>IFERROR(__xludf.DUMMYFUNCTION("IF(REGEXMATCH(Q1975,""(?i)java""),1,0)"),1.0)</f>
        <v>1</v>
      </c>
      <c r="W1975" s="3">
        <f>IFERROR(__xludf.DUMMYFUNCTION("IF(REGEXMATCH(Q1975,""(?i)sql""),1,0)"),1.0)</f>
        <v>1</v>
      </c>
      <c r="X1975" s="3">
        <f>IFERROR(__xludf.DUMMYFUNCTION("IF(REGEXMATCH(Q1975,""(?i)web development""),1,0)"),0.0)</f>
        <v>0</v>
      </c>
      <c r="Y1975" s="3">
        <f>IFERROR(__xludf.DUMMYFUNCTION("IF(REGEXMATCH(Q1975,""(?i)data science""),1,0)"),0.0)</f>
        <v>0</v>
      </c>
      <c r="Z1975" s="3" t="s">
        <v>55</v>
      </c>
      <c r="AA1975" s="3" t="s">
        <v>48</v>
      </c>
      <c r="AB1975" s="3" t="s">
        <v>47</v>
      </c>
      <c r="AC1975" s="3" t="s">
        <v>48</v>
      </c>
      <c r="AD1975" s="3">
        <v>0.0</v>
      </c>
      <c r="AE1975" s="3" t="s">
        <v>49</v>
      </c>
      <c r="AF1975" s="3">
        <v>7.12</v>
      </c>
      <c r="AG1975" s="3">
        <v>6.03</v>
      </c>
      <c r="AH1975" s="3">
        <v>8.2</v>
      </c>
      <c r="AI1975" s="3">
        <v>6.84</v>
      </c>
      <c r="AJ1975" s="3">
        <v>6.97</v>
      </c>
      <c r="AK1975" s="3">
        <v>6.07</v>
      </c>
      <c r="AL1975" s="3">
        <v>6.56</v>
      </c>
      <c r="AM1975" s="3">
        <v>6.12</v>
      </c>
    </row>
    <row r="1976">
      <c r="A1976" s="3" t="s">
        <v>3823</v>
      </c>
      <c r="B1976" s="3" t="s">
        <v>69</v>
      </c>
      <c r="C1976" s="4">
        <v>20.0</v>
      </c>
      <c r="D1976" s="3" t="s">
        <v>41</v>
      </c>
      <c r="E1976" s="3" t="s">
        <v>70</v>
      </c>
      <c r="F1976" s="5">
        <v>7.55</v>
      </c>
      <c r="G1976" s="3">
        <v>0.0</v>
      </c>
      <c r="H1976" s="5">
        <v>66.09</v>
      </c>
      <c r="I1976" s="3" t="s">
        <v>11</v>
      </c>
      <c r="J1976" s="3">
        <f>IFERROR(__xludf.DUMMYFUNCTION("COUNTA(SPLIT(I1976,"",""))"),1.0)</f>
        <v>1</v>
      </c>
      <c r="K1976" s="3">
        <f>IFERROR(__xludf.DUMMYFUNCTION("IF(REGEXMATCH(I1976,""(?i)literary society""),1,0)"),0.0)</f>
        <v>0</v>
      </c>
      <c r="L1976" s="3">
        <f>IFERROR(__xludf.DUMMYFUNCTION("IF(REGEXMATCH(I1976,""(?i)robotics""),1,0)"),1.0)</f>
        <v>1</v>
      </c>
      <c r="M1976" s="3">
        <f>IFERROR(__xludf.DUMMYFUNCTION("IF(REGEXMATCH(I1976,""(?i)coding club""),1,0)"),0.0)</f>
        <v>0</v>
      </c>
      <c r="N1976" s="3">
        <f>IFERROR(__xludf.DUMMYFUNCTION("IF(REGEXMATCH(I1976,""(?i)entrepreneurship cell""),1,0)"),0.0)</f>
        <v>0</v>
      </c>
      <c r="O1976" s="3">
        <f>IFERROR(__xludf.DUMMYFUNCTION("IF(REGEXMATCH(I1976,""(?i)cultural club""),1,0)"),0.0)</f>
        <v>0</v>
      </c>
      <c r="P1976" s="3">
        <f>IFERROR(__xludf.DUMMYFUNCTION("IF(REGEXMATCH(I1976,""(?i)sports club""),1,0)"),0.0)</f>
        <v>0</v>
      </c>
      <c r="Q1976" s="3" t="s">
        <v>854</v>
      </c>
      <c r="R1976" s="3">
        <f>IFERROR(__xludf.DUMMYFUNCTION("COUNTA(SPLIT(Q1976,"",""))"),3.0)</f>
        <v>3</v>
      </c>
      <c r="S1976" s="3">
        <f>IFERROR(__xludf.DUMMYFUNCTION("IF(REGEXMATCH(Q1976,""(?i)c\+\+""),1,0)"),0.0)</f>
        <v>0</v>
      </c>
      <c r="T1976" s="3">
        <f>IFERROR(__xludf.DUMMYFUNCTION("IF(REGEXMATCH(Q1976,""(?i)machine learning""),1,0)"),0.0)</f>
        <v>0</v>
      </c>
      <c r="U1976" s="3">
        <f>IFERROR(__xludf.DUMMYFUNCTION("IF(REGEXMATCH(Q1976,""(?i)python""),1,0)"),1.0)</f>
        <v>1</v>
      </c>
      <c r="V1976" s="3">
        <f>IFERROR(__xludf.DUMMYFUNCTION("IF(REGEXMATCH(Q1976,""(?i)java""),1,0)"),0.0)</f>
        <v>0</v>
      </c>
      <c r="W1976" s="3">
        <f>IFERROR(__xludf.DUMMYFUNCTION("IF(REGEXMATCH(Q1976,""(?i)sql""),1,0)"),1.0)</f>
        <v>1</v>
      </c>
      <c r="X1976" s="3">
        <f>IFERROR(__xludf.DUMMYFUNCTION("IF(REGEXMATCH(Q1976,""(?i)web development""),1,0)"),1.0)</f>
        <v>1</v>
      </c>
      <c r="Y1976" s="3">
        <f>IFERROR(__xludf.DUMMYFUNCTION("IF(REGEXMATCH(Q1976,""(?i)data science""),1,0)"),0.0)</f>
        <v>0</v>
      </c>
      <c r="Z1976" s="3" t="s">
        <v>45</v>
      </c>
      <c r="AA1976" s="3" t="s">
        <v>72</v>
      </c>
      <c r="AB1976" s="3" t="s">
        <v>66</v>
      </c>
      <c r="AC1976" s="3" t="s">
        <v>67</v>
      </c>
      <c r="AD1976" s="3">
        <v>18.29</v>
      </c>
      <c r="AE1976" s="3" t="s">
        <v>72</v>
      </c>
      <c r="AF1976" s="3">
        <v>7.59</v>
      </c>
      <c r="AG1976" s="3">
        <v>8.99</v>
      </c>
      <c r="AH1976" s="3">
        <v>7.36</v>
      </c>
      <c r="AI1976" s="3">
        <v>7.77</v>
      </c>
      <c r="AJ1976" s="3">
        <v>8.26</v>
      </c>
      <c r="AK1976" s="3">
        <v>7.18</v>
      </c>
      <c r="AL1976" s="3">
        <v>5.45</v>
      </c>
      <c r="AM1976" s="3">
        <v>7.79</v>
      </c>
    </row>
    <row r="1977">
      <c r="A1977" s="3" t="s">
        <v>3824</v>
      </c>
      <c r="B1977" s="3" t="s">
        <v>3825</v>
      </c>
      <c r="C1977" s="4">
        <v>22.0</v>
      </c>
      <c r="D1977" s="3" t="s">
        <v>41</v>
      </c>
      <c r="E1977" s="3" t="s">
        <v>59</v>
      </c>
      <c r="F1977" s="5">
        <v>7.51</v>
      </c>
      <c r="G1977" s="3">
        <v>0.0</v>
      </c>
      <c r="H1977" s="5">
        <v>98.08</v>
      </c>
      <c r="I1977" s="3" t="s">
        <v>2722</v>
      </c>
      <c r="J1977" s="3">
        <f>IFERROR(__xludf.DUMMYFUNCTION("COUNTA(SPLIT(I1977,"",""))"),3.0)</f>
        <v>3</v>
      </c>
      <c r="K1977" s="3">
        <f>IFERROR(__xludf.DUMMYFUNCTION("IF(REGEXMATCH(I1977,""(?i)literary society""),1,0)"),1.0)</f>
        <v>1</v>
      </c>
      <c r="L1977" s="3">
        <f>IFERROR(__xludf.DUMMYFUNCTION("IF(REGEXMATCH(I1977,""(?i)robotics""),1,0)"),1.0)</f>
        <v>1</v>
      </c>
      <c r="M1977" s="3">
        <f>IFERROR(__xludf.DUMMYFUNCTION("IF(REGEXMATCH(I1977,""(?i)coding club""),1,0)"),0.0)</f>
        <v>0</v>
      </c>
      <c r="N1977" s="3">
        <f>IFERROR(__xludf.DUMMYFUNCTION("IF(REGEXMATCH(I1977,""(?i)entrepreneurship cell""),1,0)"),1.0)</f>
        <v>1</v>
      </c>
      <c r="O1977" s="3">
        <f>IFERROR(__xludf.DUMMYFUNCTION("IF(REGEXMATCH(I1977,""(?i)cultural club""),1,0)"),0.0)</f>
        <v>0</v>
      </c>
      <c r="P1977" s="3">
        <f>IFERROR(__xludf.DUMMYFUNCTION("IF(REGEXMATCH(I1977,""(?i)sports club""),1,0)"),0.0)</f>
        <v>0</v>
      </c>
      <c r="Q1977" s="3" t="s">
        <v>2723</v>
      </c>
      <c r="R1977" s="3">
        <f>IFERROR(__xludf.DUMMYFUNCTION("COUNTA(SPLIT(Q1977,"",""))"),5.0)</f>
        <v>5</v>
      </c>
      <c r="S1977" s="3">
        <f>IFERROR(__xludf.DUMMYFUNCTION("IF(REGEXMATCH(Q1977,""(?i)c\+\+""),1,0)"),1.0)</f>
        <v>1</v>
      </c>
      <c r="T1977" s="3">
        <f>IFERROR(__xludf.DUMMYFUNCTION("IF(REGEXMATCH(Q1977,""(?i)machine learning""),1,0)"),1.0)</f>
        <v>1</v>
      </c>
      <c r="U1977" s="3">
        <f>IFERROR(__xludf.DUMMYFUNCTION("IF(REGEXMATCH(Q1977,""(?i)python""),1,0)"),1.0)</f>
        <v>1</v>
      </c>
      <c r="V1977" s="3">
        <f>IFERROR(__xludf.DUMMYFUNCTION("IF(REGEXMATCH(Q1977,""(?i)java""),1,0)"),1.0)</f>
        <v>1</v>
      </c>
      <c r="W1977" s="3">
        <f>IFERROR(__xludf.DUMMYFUNCTION("IF(REGEXMATCH(Q1977,""(?i)sql""),1,0)"),0.0)</f>
        <v>0</v>
      </c>
      <c r="X1977" s="3">
        <f>IFERROR(__xludf.DUMMYFUNCTION("IF(REGEXMATCH(Q1977,""(?i)web development""),1,0)"),0.0)</f>
        <v>0</v>
      </c>
      <c r="Y1977" s="3">
        <f>IFERROR(__xludf.DUMMYFUNCTION("IF(REGEXMATCH(Q1977,""(?i)data science""),1,0)"),1.0)</f>
        <v>1</v>
      </c>
      <c r="Z1977" s="3" t="s">
        <v>55</v>
      </c>
      <c r="AA1977" s="3" t="s">
        <v>48</v>
      </c>
      <c r="AB1977" s="3" t="s">
        <v>47</v>
      </c>
      <c r="AC1977" s="3" t="s">
        <v>48</v>
      </c>
      <c r="AD1977" s="3">
        <v>0.0</v>
      </c>
      <c r="AE1977" s="3" t="s">
        <v>49</v>
      </c>
      <c r="AF1977" s="3">
        <v>8.55</v>
      </c>
      <c r="AG1977" s="3">
        <v>9.41</v>
      </c>
      <c r="AH1977" s="3">
        <v>6.53</v>
      </c>
      <c r="AI1977" s="3">
        <v>6.57</v>
      </c>
      <c r="AJ1977" s="3">
        <v>6.75</v>
      </c>
      <c r="AK1977" s="3">
        <v>7.6</v>
      </c>
      <c r="AL1977" s="3">
        <v>8.33</v>
      </c>
      <c r="AM1977" s="3">
        <v>6.35</v>
      </c>
    </row>
    <row r="1978">
      <c r="A1978" s="3" t="s">
        <v>3826</v>
      </c>
      <c r="B1978" s="3" t="s">
        <v>3827</v>
      </c>
      <c r="C1978" s="4">
        <v>18.0</v>
      </c>
      <c r="D1978" s="3" t="s">
        <v>41</v>
      </c>
      <c r="E1978" s="3" t="s">
        <v>82</v>
      </c>
      <c r="F1978" s="5">
        <v>6.88</v>
      </c>
      <c r="G1978" s="3">
        <v>2.0</v>
      </c>
      <c r="H1978" s="5">
        <v>69.71</v>
      </c>
      <c r="I1978" s="3" t="s">
        <v>10</v>
      </c>
      <c r="J1978" s="3">
        <f>IFERROR(__xludf.DUMMYFUNCTION("COUNTA(SPLIT(I1978,"",""))"),1.0)</f>
        <v>1</v>
      </c>
      <c r="K1978" s="3">
        <f>IFERROR(__xludf.DUMMYFUNCTION("IF(REGEXMATCH(I1978,""(?i)literary society""),1,0)"),1.0)</f>
        <v>1</v>
      </c>
      <c r="L1978" s="3">
        <f>IFERROR(__xludf.DUMMYFUNCTION("IF(REGEXMATCH(I1978,""(?i)robotics""),1,0)"),0.0)</f>
        <v>0</v>
      </c>
      <c r="M1978" s="3">
        <f>IFERROR(__xludf.DUMMYFUNCTION("IF(REGEXMATCH(I1978,""(?i)coding club""),1,0)"),0.0)</f>
        <v>0</v>
      </c>
      <c r="N1978" s="3">
        <f>IFERROR(__xludf.DUMMYFUNCTION("IF(REGEXMATCH(I1978,""(?i)entrepreneurship cell""),1,0)"),0.0)</f>
        <v>0</v>
      </c>
      <c r="O1978" s="3">
        <f>IFERROR(__xludf.DUMMYFUNCTION("IF(REGEXMATCH(I1978,""(?i)cultural club""),1,0)"),0.0)</f>
        <v>0</v>
      </c>
      <c r="P1978" s="3">
        <f>IFERROR(__xludf.DUMMYFUNCTION("IF(REGEXMATCH(I1978,""(?i)sports club""),1,0)"),0.0)</f>
        <v>0</v>
      </c>
      <c r="Q1978" s="3" t="s">
        <v>3543</v>
      </c>
      <c r="R1978" s="3">
        <f>IFERROR(__xludf.DUMMYFUNCTION("COUNTA(SPLIT(Q1978,"",""))"),4.0)</f>
        <v>4</v>
      </c>
      <c r="S1978" s="3">
        <f>IFERROR(__xludf.DUMMYFUNCTION("IF(REGEXMATCH(Q1978,""(?i)c\+\+""),1,0)"),1.0)</f>
        <v>1</v>
      </c>
      <c r="T1978" s="3">
        <f>IFERROR(__xludf.DUMMYFUNCTION("IF(REGEXMATCH(Q1978,""(?i)machine learning""),1,0)"),0.0)</f>
        <v>0</v>
      </c>
      <c r="U1978" s="3">
        <f>IFERROR(__xludf.DUMMYFUNCTION("IF(REGEXMATCH(Q1978,""(?i)python""),1,0)"),1.0)</f>
        <v>1</v>
      </c>
      <c r="V1978" s="3">
        <f>IFERROR(__xludf.DUMMYFUNCTION("IF(REGEXMATCH(Q1978,""(?i)java""),1,0)"),1.0)</f>
        <v>1</v>
      </c>
      <c r="W1978" s="3">
        <f>IFERROR(__xludf.DUMMYFUNCTION("IF(REGEXMATCH(Q1978,""(?i)sql""),1,0)"),1.0)</f>
        <v>1</v>
      </c>
      <c r="X1978" s="3">
        <f>IFERROR(__xludf.DUMMYFUNCTION("IF(REGEXMATCH(Q1978,""(?i)web development""),1,0)"),0.0)</f>
        <v>0</v>
      </c>
      <c r="Y1978" s="3">
        <f>IFERROR(__xludf.DUMMYFUNCTION("IF(REGEXMATCH(Q1978,""(?i)data science""),1,0)"),0.0)</f>
        <v>0</v>
      </c>
      <c r="Z1978" s="3" t="s">
        <v>55</v>
      </c>
      <c r="AA1978" s="3" t="s">
        <v>48</v>
      </c>
      <c r="AB1978" s="3" t="s">
        <v>66</v>
      </c>
      <c r="AC1978" s="3" t="s">
        <v>61</v>
      </c>
      <c r="AD1978" s="3">
        <v>8.5</v>
      </c>
      <c r="AE1978" s="3" t="s">
        <v>72</v>
      </c>
      <c r="AF1978" s="3">
        <v>6.4</v>
      </c>
      <c r="AG1978" s="3">
        <v>7.68</v>
      </c>
      <c r="AH1978" s="3">
        <v>7.7</v>
      </c>
      <c r="AI1978" s="3">
        <v>5.33</v>
      </c>
      <c r="AJ1978" s="3">
        <v>7.44</v>
      </c>
      <c r="AK1978" s="3">
        <v>6.93</v>
      </c>
      <c r="AL1978" s="3">
        <v>7.13</v>
      </c>
      <c r="AM1978" s="3">
        <v>6.39</v>
      </c>
    </row>
    <row r="1979">
      <c r="A1979" s="3" t="s">
        <v>3828</v>
      </c>
      <c r="B1979" s="3" t="s">
        <v>212</v>
      </c>
      <c r="C1979" s="4">
        <v>22.0</v>
      </c>
      <c r="D1979" s="3" t="s">
        <v>41</v>
      </c>
      <c r="E1979" s="3" t="s">
        <v>82</v>
      </c>
      <c r="F1979" s="5">
        <v>7.92</v>
      </c>
      <c r="G1979" s="3">
        <v>3.0</v>
      </c>
      <c r="H1979" s="5">
        <v>62.14</v>
      </c>
      <c r="I1979" s="3" t="s">
        <v>15</v>
      </c>
      <c r="J1979" s="3">
        <f>IFERROR(__xludf.DUMMYFUNCTION("COUNTA(SPLIT(I1979,"",""))"),1.0)</f>
        <v>1</v>
      </c>
      <c r="K1979" s="3">
        <f>IFERROR(__xludf.DUMMYFUNCTION("IF(REGEXMATCH(I1979,""(?i)literary society""),1,0)"),0.0)</f>
        <v>0</v>
      </c>
      <c r="L1979" s="3">
        <f>IFERROR(__xludf.DUMMYFUNCTION("IF(REGEXMATCH(I1979,""(?i)robotics""),1,0)"),0.0)</f>
        <v>0</v>
      </c>
      <c r="M1979" s="3">
        <f>IFERROR(__xludf.DUMMYFUNCTION("IF(REGEXMATCH(I1979,""(?i)coding club""),1,0)"),0.0)</f>
        <v>0</v>
      </c>
      <c r="N1979" s="3">
        <f>IFERROR(__xludf.DUMMYFUNCTION("IF(REGEXMATCH(I1979,""(?i)entrepreneurship cell""),1,0)"),0.0)</f>
        <v>0</v>
      </c>
      <c r="O1979" s="3">
        <f>IFERROR(__xludf.DUMMYFUNCTION("IF(REGEXMATCH(I1979,""(?i)cultural club""),1,0)"),0.0)</f>
        <v>0</v>
      </c>
      <c r="P1979" s="3">
        <f>IFERROR(__xludf.DUMMYFUNCTION("IF(REGEXMATCH(I1979,""(?i)sports club""),1,0)"),1.0)</f>
        <v>1</v>
      </c>
      <c r="Q1979" s="3" t="s">
        <v>2641</v>
      </c>
      <c r="R1979" s="3">
        <f>IFERROR(__xludf.DUMMYFUNCTION("COUNTA(SPLIT(Q1979,"",""))"),5.0)</f>
        <v>5</v>
      </c>
      <c r="S1979" s="3">
        <f>IFERROR(__xludf.DUMMYFUNCTION("IF(REGEXMATCH(Q1979,""(?i)c\+\+""),1,0)"),1.0)</f>
        <v>1</v>
      </c>
      <c r="T1979" s="3">
        <f>IFERROR(__xludf.DUMMYFUNCTION("IF(REGEXMATCH(Q1979,""(?i)machine learning""),1,0)"),1.0)</f>
        <v>1</v>
      </c>
      <c r="U1979" s="3">
        <f>IFERROR(__xludf.DUMMYFUNCTION("IF(REGEXMATCH(Q1979,""(?i)python""),1,0)"),1.0)</f>
        <v>1</v>
      </c>
      <c r="V1979" s="3">
        <f>IFERROR(__xludf.DUMMYFUNCTION("IF(REGEXMATCH(Q1979,""(?i)java""),1,0)"),1.0)</f>
        <v>1</v>
      </c>
      <c r="W1979" s="3">
        <f>IFERROR(__xludf.DUMMYFUNCTION("IF(REGEXMATCH(Q1979,""(?i)sql""),1,0)"),0.0)</f>
        <v>0</v>
      </c>
      <c r="X1979" s="3">
        <f>IFERROR(__xludf.DUMMYFUNCTION("IF(REGEXMATCH(Q1979,""(?i)web development""),1,0)"),1.0)</f>
        <v>1</v>
      </c>
      <c r="Y1979" s="3">
        <f>IFERROR(__xludf.DUMMYFUNCTION("IF(REGEXMATCH(Q1979,""(?i)data science""),1,0)"),0.0)</f>
        <v>0</v>
      </c>
      <c r="Z1979" s="3" t="s">
        <v>55</v>
      </c>
      <c r="AA1979" s="3" t="s">
        <v>48</v>
      </c>
      <c r="AB1979" s="3" t="s">
        <v>66</v>
      </c>
      <c r="AC1979" s="3" t="s">
        <v>98</v>
      </c>
      <c r="AD1979" s="3">
        <v>18.94</v>
      </c>
      <c r="AE1979" s="3" t="s">
        <v>75</v>
      </c>
      <c r="AF1979" s="3">
        <v>7.75</v>
      </c>
      <c r="AG1979" s="3">
        <v>7.39</v>
      </c>
      <c r="AH1979" s="3">
        <v>8.18</v>
      </c>
      <c r="AI1979" s="3">
        <v>6.31</v>
      </c>
      <c r="AJ1979" s="3">
        <v>8.0</v>
      </c>
      <c r="AK1979" s="3">
        <v>7.16</v>
      </c>
      <c r="AL1979" s="3">
        <v>8.77</v>
      </c>
      <c r="AM1979" s="3">
        <v>9.79</v>
      </c>
    </row>
    <row r="1980">
      <c r="A1980" s="3" t="s">
        <v>3829</v>
      </c>
      <c r="B1980" s="3" t="s">
        <v>40</v>
      </c>
      <c r="C1980" s="4">
        <v>22.0</v>
      </c>
      <c r="D1980" s="3" t="s">
        <v>41</v>
      </c>
      <c r="E1980" s="3" t="s">
        <v>42</v>
      </c>
      <c r="F1980" s="5">
        <v>6.94</v>
      </c>
      <c r="G1980" s="3">
        <v>1.0</v>
      </c>
      <c r="H1980" s="5">
        <v>89.83</v>
      </c>
      <c r="I1980" s="3" t="s">
        <v>859</v>
      </c>
      <c r="J1980" s="3">
        <f>IFERROR(__xludf.DUMMYFUNCTION("COUNTA(SPLIT(I1980,"",""))"),3.0)</f>
        <v>3</v>
      </c>
      <c r="K1980" s="3">
        <f>IFERROR(__xludf.DUMMYFUNCTION("IF(REGEXMATCH(I1980,""(?i)literary society""),1,0)"),1.0)</f>
        <v>1</v>
      </c>
      <c r="L1980" s="3">
        <f>IFERROR(__xludf.DUMMYFUNCTION("IF(REGEXMATCH(I1980,""(?i)robotics""),1,0)"),1.0)</f>
        <v>1</v>
      </c>
      <c r="M1980" s="3">
        <f>IFERROR(__xludf.DUMMYFUNCTION("IF(REGEXMATCH(I1980,""(?i)coding club""),1,0)"),1.0)</f>
        <v>1</v>
      </c>
      <c r="N1980" s="3">
        <f>IFERROR(__xludf.DUMMYFUNCTION("IF(REGEXMATCH(I1980,""(?i)entrepreneurship cell""),1,0)"),0.0)</f>
        <v>0</v>
      </c>
      <c r="O1980" s="3">
        <f>IFERROR(__xludf.DUMMYFUNCTION("IF(REGEXMATCH(I1980,""(?i)cultural club""),1,0)"),0.0)</f>
        <v>0</v>
      </c>
      <c r="P1980" s="3">
        <f>IFERROR(__xludf.DUMMYFUNCTION("IF(REGEXMATCH(I1980,""(?i)sports club""),1,0)"),0.0)</f>
        <v>0</v>
      </c>
      <c r="Q1980" s="3" t="s">
        <v>799</v>
      </c>
      <c r="R1980" s="3">
        <f>IFERROR(__xludf.DUMMYFUNCTION("COUNTA(SPLIT(Q1980,"",""))"),5.0)</f>
        <v>5</v>
      </c>
      <c r="S1980" s="3">
        <f>IFERROR(__xludf.DUMMYFUNCTION("IF(REGEXMATCH(Q1980,""(?i)c\+\+""),1,0)"),1.0)</f>
        <v>1</v>
      </c>
      <c r="T1980" s="3">
        <f>IFERROR(__xludf.DUMMYFUNCTION("IF(REGEXMATCH(Q1980,""(?i)machine learning""),1,0)"),0.0)</f>
        <v>0</v>
      </c>
      <c r="U1980" s="3">
        <f>IFERROR(__xludf.DUMMYFUNCTION("IF(REGEXMATCH(Q1980,""(?i)python""),1,0)"),1.0)</f>
        <v>1</v>
      </c>
      <c r="V1980" s="3">
        <f>IFERROR(__xludf.DUMMYFUNCTION("IF(REGEXMATCH(Q1980,""(?i)java""),1,0)"),1.0)</f>
        <v>1</v>
      </c>
      <c r="W1980" s="3">
        <f>IFERROR(__xludf.DUMMYFUNCTION("IF(REGEXMATCH(Q1980,""(?i)sql""),1,0)"),0.0)</f>
        <v>0</v>
      </c>
      <c r="X1980" s="3">
        <f>IFERROR(__xludf.DUMMYFUNCTION("IF(REGEXMATCH(Q1980,""(?i)web development""),1,0)"),1.0)</f>
        <v>1</v>
      </c>
      <c r="Y1980" s="3">
        <f>IFERROR(__xludf.DUMMYFUNCTION("IF(REGEXMATCH(Q1980,""(?i)data science""),1,0)"),1.0)</f>
        <v>1</v>
      </c>
      <c r="Z1980" s="3" t="s">
        <v>45</v>
      </c>
      <c r="AA1980" s="3" t="s">
        <v>67</v>
      </c>
      <c r="AB1980" s="3" t="s">
        <v>47</v>
      </c>
      <c r="AC1980" s="3" t="s">
        <v>48</v>
      </c>
      <c r="AD1980" s="3">
        <v>0.0</v>
      </c>
      <c r="AE1980" s="3" t="s">
        <v>49</v>
      </c>
      <c r="AF1980" s="3">
        <v>7.08</v>
      </c>
      <c r="AG1980" s="3">
        <v>6.92</v>
      </c>
      <c r="AH1980" s="3">
        <v>7.52</v>
      </c>
      <c r="AI1980" s="3">
        <v>7.27</v>
      </c>
      <c r="AJ1980" s="3">
        <v>7.26</v>
      </c>
      <c r="AK1980" s="3">
        <v>5.98</v>
      </c>
      <c r="AL1980" s="3">
        <v>5.31</v>
      </c>
      <c r="AM1980" s="3">
        <v>8.14</v>
      </c>
    </row>
    <row r="1981">
      <c r="A1981" s="3" t="s">
        <v>3830</v>
      </c>
      <c r="B1981" s="3" t="s">
        <v>3831</v>
      </c>
      <c r="C1981" s="4">
        <v>22.0</v>
      </c>
      <c r="D1981" s="3" t="s">
        <v>41</v>
      </c>
      <c r="E1981" s="3" t="s">
        <v>92</v>
      </c>
      <c r="F1981" s="5">
        <v>7.07</v>
      </c>
      <c r="G1981" s="3">
        <v>0.0</v>
      </c>
      <c r="H1981" s="5">
        <v>87.41</v>
      </c>
      <c r="I1981" s="3" t="s">
        <v>130</v>
      </c>
      <c r="J1981" s="3">
        <f>IFERROR(__xludf.DUMMYFUNCTION("COUNTA(SPLIT(I1981,"",""))"),2.0)</f>
        <v>2</v>
      </c>
      <c r="K1981" s="3">
        <f>IFERROR(__xludf.DUMMYFUNCTION("IF(REGEXMATCH(I1981,""(?i)literary society""),1,0)"),1.0)</f>
        <v>1</v>
      </c>
      <c r="L1981" s="3">
        <f>IFERROR(__xludf.DUMMYFUNCTION("IF(REGEXMATCH(I1981,""(?i)robotics""),1,0)"),0.0)</f>
        <v>0</v>
      </c>
      <c r="M1981" s="3">
        <f>IFERROR(__xludf.DUMMYFUNCTION("IF(REGEXMATCH(I1981,""(?i)coding club""),1,0)"),0.0)</f>
        <v>0</v>
      </c>
      <c r="N1981" s="3">
        <f>IFERROR(__xludf.DUMMYFUNCTION("IF(REGEXMATCH(I1981,""(?i)entrepreneurship cell""),1,0)"),1.0)</f>
        <v>1</v>
      </c>
      <c r="O1981" s="3">
        <f>IFERROR(__xludf.DUMMYFUNCTION("IF(REGEXMATCH(I1981,""(?i)cultural club""),1,0)"),0.0)</f>
        <v>0</v>
      </c>
      <c r="P1981" s="3">
        <f>IFERROR(__xludf.DUMMYFUNCTION("IF(REGEXMATCH(I1981,""(?i)sports club""),1,0)"),0.0)</f>
        <v>0</v>
      </c>
      <c r="Q1981" s="3" t="s">
        <v>796</v>
      </c>
      <c r="R1981" s="3">
        <f>IFERROR(__xludf.DUMMYFUNCTION("COUNTA(SPLIT(Q1981,"",""))"),2.0)</f>
        <v>2</v>
      </c>
      <c r="S1981" s="3">
        <f>IFERROR(__xludf.DUMMYFUNCTION("IF(REGEXMATCH(Q1981,""(?i)c\+\+""),1,0)"),0.0)</f>
        <v>0</v>
      </c>
      <c r="T1981" s="3">
        <f>IFERROR(__xludf.DUMMYFUNCTION("IF(REGEXMATCH(Q1981,""(?i)machine learning""),1,0)"),1.0)</f>
        <v>1</v>
      </c>
      <c r="U1981" s="3">
        <f>IFERROR(__xludf.DUMMYFUNCTION("IF(REGEXMATCH(Q1981,""(?i)python""),1,0)"),0.0)</f>
        <v>0</v>
      </c>
      <c r="V1981" s="3">
        <f>IFERROR(__xludf.DUMMYFUNCTION("IF(REGEXMATCH(Q1981,""(?i)java""),1,0)"),0.0)</f>
        <v>0</v>
      </c>
      <c r="W1981" s="3">
        <f>IFERROR(__xludf.DUMMYFUNCTION("IF(REGEXMATCH(Q1981,""(?i)sql""),1,0)"),0.0)</f>
        <v>0</v>
      </c>
      <c r="X1981" s="3">
        <f>IFERROR(__xludf.DUMMYFUNCTION("IF(REGEXMATCH(Q1981,""(?i)web development""),1,0)"),1.0)</f>
        <v>1</v>
      </c>
      <c r="Y1981" s="3">
        <f>IFERROR(__xludf.DUMMYFUNCTION("IF(REGEXMATCH(Q1981,""(?i)data science""),1,0)"),0.0)</f>
        <v>0</v>
      </c>
      <c r="Z1981" s="3" t="s">
        <v>45</v>
      </c>
      <c r="AA1981" s="3" t="s">
        <v>72</v>
      </c>
      <c r="AB1981" s="3" t="s">
        <v>66</v>
      </c>
      <c r="AC1981" s="3" t="s">
        <v>46</v>
      </c>
      <c r="AD1981" s="3">
        <v>4.56</v>
      </c>
      <c r="AE1981" s="3" t="s">
        <v>61</v>
      </c>
      <c r="AF1981" s="3">
        <v>5.71</v>
      </c>
      <c r="AG1981" s="3">
        <v>7.23</v>
      </c>
      <c r="AH1981" s="3">
        <v>6.85</v>
      </c>
      <c r="AI1981" s="3">
        <v>6.64</v>
      </c>
      <c r="AJ1981" s="3">
        <v>6.17</v>
      </c>
      <c r="AK1981" s="3">
        <v>7.91</v>
      </c>
      <c r="AL1981" s="3">
        <v>8.73</v>
      </c>
      <c r="AM1981" s="3">
        <v>7.3</v>
      </c>
    </row>
    <row r="1982">
      <c r="A1982" s="3" t="s">
        <v>3832</v>
      </c>
      <c r="B1982" s="3" t="s">
        <v>238</v>
      </c>
      <c r="C1982" s="4">
        <v>23.0</v>
      </c>
      <c r="D1982" s="3" t="s">
        <v>41</v>
      </c>
      <c r="E1982" s="3" t="s">
        <v>70</v>
      </c>
      <c r="F1982" s="5">
        <v>6.87</v>
      </c>
      <c r="G1982" s="3">
        <v>1.0</v>
      </c>
      <c r="H1982" s="5">
        <v>66.94</v>
      </c>
      <c r="I1982" s="3" t="s">
        <v>387</v>
      </c>
      <c r="J1982" s="3">
        <f>IFERROR(__xludf.DUMMYFUNCTION("COUNTA(SPLIT(I1982,"",""))"),2.0)</f>
        <v>2</v>
      </c>
      <c r="K1982" s="3">
        <f>IFERROR(__xludf.DUMMYFUNCTION("IF(REGEXMATCH(I1982,""(?i)literary society""),1,0)"),0.0)</f>
        <v>0</v>
      </c>
      <c r="L1982" s="3">
        <f>IFERROR(__xludf.DUMMYFUNCTION("IF(REGEXMATCH(I1982,""(?i)robotics""),1,0)"),0.0)</f>
        <v>0</v>
      </c>
      <c r="M1982" s="3">
        <f>IFERROR(__xludf.DUMMYFUNCTION("IF(REGEXMATCH(I1982,""(?i)coding club""),1,0)"),1.0)</f>
        <v>1</v>
      </c>
      <c r="N1982" s="3">
        <f>IFERROR(__xludf.DUMMYFUNCTION("IF(REGEXMATCH(I1982,""(?i)entrepreneurship cell""),1,0)"),0.0)</f>
        <v>0</v>
      </c>
      <c r="O1982" s="3">
        <f>IFERROR(__xludf.DUMMYFUNCTION("IF(REGEXMATCH(I1982,""(?i)cultural club""),1,0)"),1.0)</f>
        <v>1</v>
      </c>
      <c r="P1982" s="3">
        <f>IFERROR(__xludf.DUMMYFUNCTION("IF(REGEXMATCH(I1982,""(?i)sports club""),1,0)"),0.0)</f>
        <v>0</v>
      </c>
      <c r="Q1982" s="3" t="s">
        <v>2939</v>
      </c>
      <c r="R1982" s="3">
        <f>IFERROR(__xludf.DUMMYFUNCTION("COUNTA(SPLIT(Q1982,"",""))"),5.0)</f>
        <v>5</v>
      </c>
      <c r="S1982" s="3">
        <f>IFERROR(__xludf.DUMMYFUNCTION("IF(REGEXMATCH(Q1982,""(?i)c\+\+""),1,0)"),1.0)</f>
        <v>1</v>
      </c>
      <c r="T1982" s="3">
        <f>IFERROR(__xludf.DUMMYFUNCTION("IF(REGEXMATCH(Q1982,""(?i)machine learning""),1,0)"),0.0)</f>
        <v>0</v>
      </c>
      <c r="U1982" s="3">
        <f>IFERROR(__xludf.DUMMYFUNCTION("IF(REGEXMATCH(Q1982,""(?i)python""),1,0)"),1.0)</f>
        <v>1</v>
      </c>
      <c r="V1982" s="3">
        <f>IFERROR(__xludf.DUMMYFUNCTION("IF(REGEXMATCH(Q1982,""(?i)java""),1,0)"),1.0)</f>
        <v>1</v>
      </c>
      <c r="W1982" s="3">
        <f>IFERROR(__xludf.DUMMYFUNCTION("IF(REGEXMATCH(Q1982,""(?i)sql""),1,0)"),1.0)</f>
        <v>1</v>
      </c>
      <c r="X1982" s="3">
        <f>IFERROR(__xludf.DUMMYFUNCTION("IF(REGEXMATCH(Q1982,""(?i)web development""),1,0)"),1.0)</f>
        <v>1</v>
      </c>
      <c r="Y1982" s="3">
        <f>IFERROR(__xludf.DUMMYFUNCTION("IF(REGEXMATCH(Q1982,""(?i)data science""),1,0)"),0.0)</f>
        <v>0</v>
      </c>
      <c r="Z1982" s="3" t="s">
        <v>55</v>
      </c>
      <c r="AA1982" s="3" t="s">
        <v>48</v>
      </c>
      <c r="AB1982" s="3" t="s">
        <v>66</v>
      </c>
      <c r="AC1982" s="3" t="s">
        <v>67</v>
      </c>
      <c r="AD1982" s="3">
        <v>9.46</v>
      </c>
      <c r="AE1982" s="3" t="s">
        <v>75</v>
      </c>
      <c r="AF1982" s="3">
        <v>4.92</v>
      </c>
      <c r="AG1982" s="3">
        <v>8.72</v>
      </c>
      <c r="AH1982" s="3">
        <v>6.71</v>
      </c>
      <c r="AI1982" s="3">
        <v>7.29</v>
      </c>
      <c r="AJ1982" s="3">
        <v>6.95</v>
      </c>
      <c r="AK1982" s="3">
        <v>6.58</v>
      </c>
      <c r="AL1982" s="3">
        <v>6.43</v>
      </c>
      <c r="AM1982" s="3">
        <v>7.33</v>
      </c>
    </row>
    <row r="1983">
      <c r="A1983" s="3" t="s">
        <v>3833</v>
      </c>
      <c r="B1983" s="3" t="s">
        <v>3834</v>
      </c>
      <c r="C1983" s="4">
        <v>18.0</v>
      </c>
      <c r="D1983" s="3" t="s">
        <v>58</v>
      </c>
      <c r="E1983" s="3" t="s">
        <v>82</v>
      </c>
      <c r="F1983" s="5">
        <v>6.94</v>
      </c>
      <c r="G1983" s="3">
        <v>1.0</v>
      </c>
      <c r="H1983" s="5">
        <v>71.56</v>
      </c>
      <c r="I1983" s="3" t="s">
        <v>1283</v>
      </c>
      <c r="J1983" s="3">
        <f>IFERROR(__xludf.DUMMYFUNCTION("COUNTA(SPLIT(I1983,"",""))"),3.0)</f>
        <v>3</v>
      </c>
      <c r="K1983" s="3">
        <f>IFERROR(__xludf.DUMMYFUNCTION("IF(REGEXMATCH(I1983,""(?i)literary society""),1,0)"),0.0)</f>
        <v>0</v>
      </c>
      <c r="L1983" s="3">
        <f>IFERROR(__xludf.DUMMYFUNCTION("IF(REGEXMATCH(I1983,""(?i)robotics""),1,0)"),0.0)</f>
        <v>0</v>
      </c>
      <c r="M1983" s="3">
        <f>IFERROR(__xludf.DUMMYFUNCTION("IF(REGEXMATCH(I1983,""(?i)coding club""),1,0)"),0.0)</f>
        <v>0</v>
      </c>
      <c r="N1983" s="3">
        <f>IFERROR(__xludf.DUMMYFUNCTION("IF(REGEXMATCH(I1983,""(?i)entrepreneurship cell""),1,0)"),1.0)</f>
        <v>1</v>
      </c>
      <c r="O1983" s="3">
        <f>IFERROR(__xludf.DUMMYFUNCTION("IF(REGEXMATCH(I1983,""(?i)cultural club""),1,0)"),1.0)</f>
        <v>1</v>
      </c>
      <c r="P1983" s="3">
        <f>IFERROR(__xludf.DUMMYFUNCTION("IF(REGEXMATCH(I1983,""(?i)sports club""),1,0)"),1.0)</f>
        <v>1</v>
      </c>
      <c r="Q1983" s="3" t="s">
        <v>125</v>
      </c>
      <c r="R1983" s="3">
        <f>IFERROR(__xludf.DUMMYFUNCTION("COUNTA(SPLIT(Q1983,"",""))"),2.0)</f>
        <v>2</v>
      </c>
      <c r="S1983" s="3">
        <f>IFERROR(__xludf.DUMMYFUNCTION("IF(REGEXMATCH(Q1983,""(?i)c\+\+""),1,0)"),0.0)</f>
        <v>0</v>
      </c>
      <c r="T1983" s="3">
        <f>IFERROR(__xludf.DUMMYFUNCTION("IF(REGEXMATCH(Q1983,""(?i)machine learning""),1,0)"),0.0)</f>
        <v>0</v>
      </c>
      <c r="U1983" s="3">
        <f>IFERROR(__xludf.DUMMYFUNCTION("IF(REGEXMATCH(Q1983,""(?i)python""),1,0)"),1.0)</f>
        <v>1</v>
      </c>
      <c r="V1983" s="3">
        <f>IFERROR(__xludf.DUMMYFUNCTION("IF(REGEXMATCH(Q1983,""(?i)java""),1,0)"),0.0)</f>
        <v>0</v>
      </c>
      <c r="W1983" s="3">
        <f>IFERROR(__xludf.DUMMYFUNCTION("IF(REGEXMATCH(Q1983,""(?i)sql""),1,0)"),0.0)</f>
        <v>0</v>
      </c>
      <c r="X1983" s="3">
        <f>IFERROR(__xludf.DUMMYFUNCTION("IF(REGEXMATCH(Q1983,""(?i)web development""),1,0)"),0.0)</f>
        <v>0</v>
      </c>
      <c r="Y1983" s="3">
        <f>IFERROR(__xludf.DUMMYFUNCTION("IF(REGEXMATCH(Q1983,""(?i)data science""),1,0)"),1.0)</f>
        <v>1</v>
      </c>
      <c r="Z1983" s="3" t="s">
        <v>45</v>
      </c>
      <c r="AA1983" s="3" t="s">
        <v>72</v>
      </c>
      <c r="AB1983" s="3" t="s">
        <v>66</v>
      </c>
      <c r="AC1983" s="3" t="s">
        <v>61</v>
      </c>
      <c r="AD1983" s="3">
        <v>5.93</v>
      </c>
      <c r="AE1983" s="3" t="s">
        <v>61</v>
      </c>
      <c r="AF1983" s="3">
        <v>7.0</v>
      </c>
      <c r="AG1983" s="3">
        <v>6.78</v>
      </c>
      <c r="AH1983" s="3">
        <v>7.73</v>
      </c>
      <c r="AI1983" s="3">
        <v>6.63</v>
      </c>
      <c r="AJ1983" s="3">
        <v>6.43</v>
      </c>
      <c r="AK1983" s="3">
        <v>7.91</v>
      </c>
      <c r="AL1983" s="3">
        <v>6.58</v>
      </c>
      <c r="AM1983" s="3">
        <v>6.46</v>
      </c>
    </row>
    <row r="1984">
      <c r="A1984" s="3" t="s">
        <v>3835</v>
      </c>
      <c r="B1984" s="3" t="s">
        <v>178</v>
      </c>
      <c r="C1984" s="4">
        <v>19.0</v>
      </c>
      <c r="D1984" s="3" t="s">
        <v>58</v>
      </c>
      <c r="E1984" s="3" t="s">
        <v>59</v>
      </c>
      <c r="F1984" s="5">
        <v>7.12</v>
      </c>
      <c r="G1984" s="3">
        <v>1.0</v>
      </c>
      <c r="H1984" s="5">
        <v>89.12</v>
      </c>
      <c r="I1984" s="3" t="s">
        <v>2080</v>
      </c>
      <c r="J1984" s="3">
        <f>IFERROR(__xludf.DUMMYFUNCTION("COUNTA(SPLIT(I1984,"",""))"),3.0)</f>
        <v>3</v>
      </c>
      <c r="K1984" s="3">
        <f>IFERROR(__xludf.DUMMYFUNCTION("IF(REGEXMATCH(I1984,""(?i)literary society""),1,0)"),0.0)</f>
        <v>0</v>
      </c>
      <c r="L1984" s="3">
        <f>IFERROR(__xludf.DUMMYFUNCTION("IF(REGEXMATCH(I1984,""(?i)robotics""),1,0)"),0.0)</f>
        <v>0</v>
      </c>
      <c r="M1984" s="3">
        <f>IFERROR(__xludf.DUMMYFUNCTION("IF(REGEXMATCH(I1984,""(?i)coding club""),1,0)"),1.0)</f>
        <v>1</v>
      </c>
      <c r="N1984" s="3">
        <f>IFERROR(__xludf.DUMMYFUNCTION("IF(REGEXMATCH(I1984,""(?i)entrepreneurship cell""),1,0)"),0.0)</f>
        <v>0</v>
      </c>
      <c r="O1984" s="3">
        <f>IFERROR(__xludf.DUMMYFUNCTION("IF(REGEXMATCH(I1984,""(?i)cultural club""),1,0)"),1.0)</f>
        <v>1</v>
      </c>
      <c r="P1984" s="3">
        <f>IFERROR(__xludf.DUMMYFUNCTION("IF(REGEXMATCH(I1984,""(?i)sports club""),1,0)"),1.0)</f>
        <v>1</v>
      </c>
      <c r="Q1984" s="3" t="s">
        <v>1745</v>
      </c>
      <c r="R1984" s="3">
        <f>IFERROR(__xludf.DUMMYFUNCTION("COUNTA(SPLIT(Q1984,"",""))"),3.0)</f>
        <v>3</v>
      </c>
      <c r="S1984" s="3">
        <f>IFERROR(__xludf.DUMMYFUNCTION("IF(REGEXMATCH(Q1984,""(?i)c\+\+""),1,0)"),1.0)</f>
        <v>1</v>
      </c>
      <c r="T1984" s="3">
        <f>IFERROR(__xludf.DUMMYFUNCTION("IF(REGEXMATCH(Q1984,""(?i)machine learning""),1,0)"),0.0)</f>
        <v>0</v>
      </c>
      <c r="U1984" s="3">
        <f>IFERROR(__xludf.DUMMYFUNCTION("IF(REGEXMATCH(Q1984,""(?i)python""),1,0)"),0.0)</f>
        <v>0</v>
      </c>
      <c r="V1984" s="3">
        <f>IFERROR(__xludf.DUMMYFUNCTION("IF(REGEXMATCH(Q1984,""(?i)java""),1,0)"),1.0)</f>
        <v>1</v>
      </c>
      <c r="W1984" s="3">
        <f>IFERROR(__xludf.DUMMYFUNCTION("IF(REGEXMATCH(Q1984,""(?i)sql""),1,0)"),0.0)</f>
        <v>0</v>
      </c>
      <c r="X1984" s="3">
        <f>IFERROR(__xludf.DUMMYFUNCTION("IF(REGEXMATCH(Q1984,""(?i)web development""),1,0)"),1.0)</f>
        <v>1</v>
      </c>
      <c r="Y1984" s="3">
        <f>IFERROR(__xludf.DUMMYFUNCTION("IF(REGEXMATCH(Q1984,""(?i)data science""),1,0)"),0.0)</f>
        <v>0</v>
      </c>
      <c r="Z1984" s="3" t="s">
        <v>55</v>
      </c>
      <c r="AA1984" s="3" t="s">
        <v>48</v>
      </c>
      <c r="AB1984" s="3" t="s">
        <v>47</v>
      </c>
      <c r="AC1984" s="3" t="s">
        <v>48</v>
      </c>
      <c r="AD1984" s="3">
        <v>0.0</v>
      </c>
      <c r="AE1984" s="3" t="s">
        <v>49</v>
      </c>
      <c r="AF1984" s="3">
        <v>8.86</v>
      </c>
      <c r="AG1984" s="3">
        <v>7.22</v>
      </c>
      <c r="AH1984" s="3">
        <v>6.65</v>
      </c>
      <c r="AI1984" s="3">
        <v>5.39</v>
      </c>
      <c r="AJ1984" s="3">
        <v>6.74</v>
      </c>
      <c r="AK1984" s="3">
        <v>6.66</v>
      </c>
      <c r="AL1984" s="3">
        <v>7.96</v>
      </c>
      <c r="AM1984" s="3">
        <v>7.46</v>
      </c>
    </row>
    <row r="1985">
      <c r="A1985" s="3" t="s">
        <v>3836</v>
      </c>
      <c r="B1985" s="3" t="s">
        <v>374</v>
      </c>
      <c r="C1985" s="4">
        <v>20.0</v>
      </c>
      <c r="D1985" s="3" t="s">
        <v>41</v>
      </c>
      <c r="E1985" s="3" t="s">
        <v>59</v>
      </c>
      <c r="F1985" s="5">
        <v>7.05</v>
      </c>
      <c r="G1985" s="3">
        <v>0.0</v>
      </c>
      <c r="H1985" s="5">
        <v>93.92</v>
      </c>
      <c r="I1985" s="3" t="s">
        <v>157</v>
      </c>
      <c r="J1985" s="3">
        <f>IFERROR(__xludf.DUMMYFUNCTION("COUNTA(SPLIT(I1985,"",""))"),3.0)</f>
        <v>3</v>
      </c>
      <c r="K1985" s="3">
        <f>IFERROR(__xludf.DUMMYFUNCTION("IF(REGEXMATCH(I1985,""(?i)literary society""),1,0)"),1.0)</f>
        <v>1</v>
      </c>
      <c r="L1985" s="3">
        <f>IFERROR(__xludf.DUMMYFUNCTION("IF(REGEXMATCH(I1985,""(?i)robotics""),1,0)"),0.0)</f>
        <v>0</v>
      </c>
      <c r="M1985" s="3">
        <f>IFERROR(__xludf.DUMMYFUNCTION("IF(REGEXMATCH(I1985,""(?i)coding club""),1,0)"),0.0)</f>
        <v>0</v>
      </c>
      <c r="N1985" s="3">
        <f>IFERROR(__xludf.DUMMYFUNCTION("IF(REGEXMATCH(I1985,""(?i)entrepreneurship cell""),1,0)"),1.0)</f>
        <v>1</v>
      </c>
      <c r="O1985" s="3">
        <f>IFERROR(__xludf.DUMMYFUNCTION("IF(REGEXMATCH(I1985,""(?i)cultural club""),1,0)"),0.0)</f>
        <v>0</v>
      </c>
      <c r="P1985" s="3">
        <f>IFERROR(__xludf.DUMMYFUNCTION("IF(REGEXMATCH(I1985,""(?i)sports club""),1,0)"),1.0)</f>
        <v>1</v>
      </c>
      <c r="Q1985" s="3" t="s">
        <v>1354</v>
      </c>
      <c r="R1985" s="3">
        <f>IFERROR(__xludf.DUMMYFUNCTION("COUNTA(SPLIT(Q1985,"",""))"),5.0)</f>
        <v>5</v>
      </c>
      <c r="S1985" s="3">
        <f>IFERROR(__xludf.DUMMYFUNCTION("IF(REGEXMATCH(Q1985,""(?i)c\+\+""),1,0)"),0.0)</f>
        <v>0</v>
      </c>
      <c r="T1985" s="3">
        <f>IFERROR(__xludf.DUMMYFUNCTION("IF(REGEXMATCH(Q1985,""(?i)machine learning""),1,0)"),1.0)</f>
        <v>1</v>
      </c>
      <c r="U1985" s="3">
        <f>IFERROR(__xludf.DUMMYFUNCTION("IF(REGEXMATCH(Q1985,""(?i)python""),1,0)"),1.0)</f>
        <v>1</v>
      </c>
      <c r="V1985" s="3">
        <f>IFERROR(__xludf.DUMMYFUNCTION("IF(REGEXMATCH(Q1985,""(?i)java""),1,0)"),0.0)</f>
        <v>0</v>
      </c>
      <c r="W1985" s="3">
        <f>IFERROR(__xludf.DUMMYFUNCTION("IF(REGEXMATCH(Q1985,""(?i)sql""),1,0)"),1.0)</f>
        <v>1</v>
      </c>
      <c r="X1985" s="3">
        <f>IFERROR(__xludf.DUMMYFUNCTION("IF(REGEXMATCH(Q1985,""(?i)web development""),1,0)"),1.0)</f>
        <v>1</v>
      </c>
      <c r="Y1985" s="3">
        <f>IFERROR(__xludf.DUMMYFUNCTION("IF(REGEXMATCH(Q1985,""(?i)data science""),1,0)"),1.0)</f>
        <v>1</v>
      </c>
      <c r="Z1985" s="3" t="s">
        <v>45</v>
      </c>
      <c r="AA1985" s="3" t="s">
        <v>61</v>
      </c>
      <c r="AB1985" s="3" t="s">
        <v>47</v>
      </c>
      <c r="AC1985" s="3" t="s">
        <v>48</v>
      </c>
      <c r="AD1985" s="3">
        <v>0.0</v>
      </c>
      <c r="AE1985" s="3" t="s">
        <v>49</v>
      </c>
      <c r="AF1985" s="3">
        <v>6.04</v>
      </c>
      <c r="AG1985" s="3">
        <v>7.47</v>
      </c>
      <c r="AH1985" s="3">
        <v>8.48</v>
      </c>
      <c r="AI1985" s="3">
        <v>7.36</v>
      </c>
      <c r="AJ1985" s="3">
        <v>6.69</v>
      </c>
      <c r="AK1985" s="3">
        <v>7.0</v>
      </c>
      <c r="AL1985" s="3">
        <v>5.75</v>
      </c>
      <c r="AM1985" s="3">
        <v>7.6</v>
      </c>
    </row>
    <row r="1986">
      <c r="A1986" s="3" t="s">
        <v>3837</v>
      </c>
      <c r="B1986" s="3" t="s">
        <v>3838</v>
      </c>
      <c r="C1986" s="4">
        <v>22.0</v>
      </c>
      <c r="D1986" s="3" t="s">
        <v>41</v>
      </c>
      <c r="E1986" s="3" t="s">
        <v>70</v>
      </c>
      <c r="F1986" s="5">
        <v>7.24</v>
      </c>
      <c r="G1986" s="3">
        <v>0.0</v>
      </c>
      <c r="H1986" s="5">
        <v>79.22</v>
      </c>
      <c r="I1986" s="3" t="s">
        <v>521</v>
      </c>
      <c r="J1986" s="3">
        <f>IFERROR(__xludf.DUMMYFUNCTION("COUNTA(SPLIT(I1986,"",""))"),2.0)</f>
        <v>2</v>
      </c>
      <c r="K1986" s="3">
        <f>IFERROR(__xludf.DUMMYFUNCTION("IF(REGEXMATCH(I1986,""(?i)literary society""),1,0)"),0.0)</f>
        <v>0</v>
      </c>
      <c r="L1986" s="3">
        <f>IFERROR(__xludf.DUMMYFUNCTION("IF(REGEXMATCH(I1986,""(?i)robotics""),1,0)"),0.0)</f>
        <v>0</v>
      </c>
      <c r="M1986" s="3">
        <f>IFERROR(__xludf.DUMMYFUNCTION("IF(REGEXMATCH(I1986,""(?i)coding club""),1,0)"),0.0)</f>
        <v>0</v>
      </c>
      <c r="N1986" s="3">
        <f>IFERROR(__xludf.DUMMYFUNCTION("IF(REGEXMATCH(I1986,""(?i)entrepreneurship cell""),1,0)"),1.0)</f>
        <v>1</v>
      </c>
      <c r="O1986" s="3">
        <f>IFERROR(__xludf.DUMMYFUNCTION("IF(REGEXMATCH(I1986,""(?i)cultural club""),1,0)"),1.0)</f>
        <v>1</v>
      </c>
      <c r="P1986" s="3">
        <f>IFERROR(__xludf.DUMMYFUNCTION("IF(REGEXMATCH(I1986,""(?i)sports club""),1,0)"),0.0)</f>
        <v>0</v>
      </c>
      <c r="Q1986" s="3" t="s">
        <v>74</v>
      </c>
      <c r="R1986" s="3">
        <f>IFERROR(__xludf.DUMMYFUNCTION("COUNTA(SPLIT(Q1986,"",""))"),2.0)</f>
        <v>2</v>
      </c>
      <c r="S1986" s="3">
        <f>IFERROR(__xludf.DUMMYFUNCTION("IF(REGEXMATCH(Q1986,""(?i)c\+\+""),1,0)"),0.0)</f>
        <v>0</v>
      </c>
      <c r="T1986" s="3">
        <f>IFERROR(__xludf.DUMMYFUNCTION("IF(REGEXMATCH(Q1986,""(?i)machine learning""),1,0)"),0.0)</f>
        <v>0</v>
      </c>
      <c r="U1986" s="3">
        <f>IFERROR(__xludf.DUMMYFUNCTION("IF(REGEXMATCH(Q1986,""(?i)python""),1,0)"),1.0)</f>
        <v>1</v>
      </c>
      <c r="V1986" s="3">
        <f>IFERROR(__xludf.DUMMYFUNCTION("IF(REGEXMATCH(Q1986,""(?i)java""),1,0)"),0.0)</f>
        <v>0</v>
      </c>
      <c r="W1986" s="3">
        <f>IFERROR(__xludf.DUMMYFUNCTION("IF(REGEXMATCH(Q1986,""(?i)sql""),1,0)"),1.0)</f>
        <v>1</v>
      </c>
      <c r="X1986" s="3">
        <f>IFERROR(__xludf.DUMMYFUNCTION("IF(REGEXMATCH(Q1986,""(?i)web development""),1,0)"),0.0)</f>
        <v>0</v>
      </c>
      <c r="Y1986" s="3">
        <f>IFERROR(__xludf.DUMMYFUNCTION("IF(REGEXMATCH(Q1986,""(?i)data science""),1,0)"),0.0)</f>
        <v>0</v>
      </c>
      <c r="Z1986" s="3" t="s">
        <v>45</v>
      </c>
      <c r="AA1986" s="3" t="s">
        <v>98</v>
      </c>
      <c r="AB1986" s="3" t="s">
        <v>47</v>
      </c>
      <c r="AC1986" s="3" t="s">
        <v>48</v>
      </c>
      <c r="AD1986" s="3">
        <v>0.0</v>
      </c>
      <c r="AE1986" s="3" t="s">
        <v>49</v>
      </c>
      <c r="AF1986" s="3">
        <v>6.83</v>
      </c>
      <c r="AG1986" s="3">
        <v>6.31</v>
      </c>
      <c r="AH1986" s="3">
        <v>9.47</v>
      </c>
      <c r="AI1986" s="3">
        <v>6.5</v>
      </c>
      <c r="AJ1986" s="3">
        <v>8.02</v>
      </c>
      <c r="AK1986" s="3">
        <v>5.91</v>
      </c>
      <c r="AL1986" s="3">
        <v>7.37</v>
      </c>
      <c r="AM1986" s="3">
        <v>7.48</v>
      </c>
    </row>
    <row r="1987">
      <c r="A1987" s="3" t="s">
        <v>3839</v>
      </c>
      <c r="B1987" s="3" t="s">
        <v>40</v>
      </c>
      <c r="C1987" s="4">
        <v>19.0</v>
      </c>
      <c r="D1987" s="3" t="s">
        <v>41</v>
      </c>
      <c r="E1987" s="3" t="s">
        <v>92</v>
      </c>
      <c r="F1987" s="5">
        <v>6.79</v>
      </c>
      <c r="G1987" s="3">
        <v>1.0</v>
      </c>
      <c r="H1987" s="5">
        <v>95.93</v>
      </c>
      <c r="I1987" s="3" t="s">
        <v>120</v>
      </c>
      <c r="J1987" s="3">
        <f>IFERROR(__xludf.DUMMYFUNCTION("COUNTA(SPLIT(I1987,"",""))"),2.0)</f>
        <v>2</v>
      </c>
      <c r="K1987" s="3">
        <f>IFERROR(__xludf.DUMMYFUNCTION("IF(REGEXMATCH(I1987,""(?i)literary society""),1,0)"),0.0)</f>
        <v>0</v>
      </c>
      <c r="L1987" s="3">
        <f>IFERROR(__xludf.DUMMYFUNCTION("IF(REGEXMATCH(I1987,""(?i)robotics""),1,0)"),0.0)</f>
        <v>0</v>
      </c>
      <c r="M1987" s="3">
        <f>IFERROR(__xludf.DUMMYFUNCTION("IF(REGEXMATCH(I1987,""(?i)coding club""),1,0)"),1.0)</f>
        <v>1</v>
      </c>
      <c r="N1987" s="3">
        <f>IFERROR(__xludf.DUMMYFUNCTION("IF(REGEXMATCH(I1987,""(?i)entrepreneurship cell""),1,0)"),0.0)</f>
        <v>0</v>
      </c>
      <c r="O1987" s="3">
        <f>IFERROR(__xludf.DUMMYFUNCTION("IF(REGEXMATCH(I1987,""(?i)cultural club""),1,0)"),1.0)</f>
        <v>1</v>
      </c>
      <c r="P1987" s="3">
        <f>IFERROR(__xludf.DUMMYFUNCTION("IF(REGEXMATCH(I1987,""(?i)sports club""),1,0)"),0.0)</f>
        <v>0</v>
      </c>
      <c r="Q1987" s="3" t="s">
        <v>217</v>
      </c>
      <c r="R1987" s="3">
        <f>IFERROR(__xludf.DUMMYFUNCTION("COUNTA(SPLIT(Q1987,"",""))"),2.0)</f>
        <v>2</v>
      </c>
      <c r="S1987" s="3">
        <f>IFERROR(__xludf.DUMMYFUNCTION("IF(REGEXMATCH(Q1987,""(?i)c\+\+""),1,0)"),0.0)</f>
        <v>0</v>
      </c>
      <c r="T1987" s="3">
        <f>IFERROR(__xludf.DUMMYFUNCTION("IF(REGEXMATCH(Q1987,""(?i)machine learning""),1,0)"),1.0)</f>
        <v>1</v>
      </c>
      <c r="U1987" s="3">
        <f>IFERROR(__xludf.DUMMYFUNCTION("IF(REGEXMATCH(Q1987,""(?i)python""),1,0)"),0.0)</f>
        <v>0</v>
      </c>
      <c r="V1987" s="3">
        <f>IFERROR(__xludf.DUMMYFUNCTION("IF(REGEXMATCH(Q1987,""(?i)java""),1,0)"),0.0)</f>
        <v>0</v>
      </c>
      <c r="W1987" s="3">
        <f>IFERROR(__xludf.DUMMYFUNCTION("IF(REGEXMATCH(Q1987,""(?i)sql""),1,0)"),0.0)</f>
        <v>0</v>
      </c>
      <c r="X1987" s="3">
        <f>IFERROR(__xludf.DUMMYFUNCTION("IF(REGEXMATCH(Q1987,""(?i)web development""),1,0)"),1.0)</f>
        <v>1</v>
      </c>
      <c r="Y1987" s="3">
        <f>IFERROR(__xludf.DUMMYFUNCTION("IF(REGEXMATCH(Q1987,""(?i)data science""),1,0)"),0.0)</f>
        <v>0</v>
      </c>
      <c r="Z1987" s="3" t="s">
        <v>45</v>
      </c>
      <c r="AA1987" s="3" t="s">
        <v>85</v>
      </c>
      <c r="AB1987" s="3" t="s">
        <v>66</v>
      </c>
      <c r="AC1987" s="3" t="s">
        <v>72</v>
      </c>
      <c r="AD1987" s="3">
        <v>17.1</v>
      </c>
      <c r="AE1987" s="3" t="s">
        <v>61</v>
      </c>
      <c r="AF1987" s="3">
        <v>6.57</v>
      </c>
      <c r="AG1987" s="3">
        <v>6.46</v>
      </c>
      <c r="AH1987" s="3">
        <v>7.09</v>
      </c>
      <c r="AI1987" s="3">
        <v>7.55</v>
      </c>
      <c r="AJ1987" s="3">
        <v>7.12</v>
      </c>
      <c r="AK1987" s="3">
        <v>7.71</v>
      </c>
      <c r="AL1987" s="3">
        <v>5.03</v>
      </c>
      <c r="AM1987" s="3">
        <v>6.78</v>
      </c>
    </row>
    <row r="1988">
      <c r="A1988" s="3" t="s">
        <v>3840</v>
      </c>
      <c r="B1988" s="3" t="s">
        <v>3841</v>
      </c>
      <c r="C1988" s="4">
        <v>19.0</v>
      </c>
      <c r="D1988" s="3" t="s">
        <v>58</v>
      </c>
      <c r="E1988" s="3" t="s">
        <v>52</v>
      </c>
      <c r="F1988" s="5">
        <v>7.74</v>
      </c>
      <c r="G1988" s="3">
        <v>0.0</v>
      </c>
      <c r="H1988" s="5">
        <v>92.89</v>
      </c>
      <c r="I1988" s="3" t="s">
        <v>15</v>
      </c>
      <c r="J1988" s="3">
        <f>IFERROR(__xludf.DUMMYFUNCTION("COUNTA(SPLIT(I1988,"",""))"),1.0)</f>
        <v>1</v>
      </c>
      <c r="K1988" s="3">
        <f>IFERROR(__xludf.DUMMYFUNCTION("IF(REGEXMATCH(I1988,""(?i)literary society""),1,0)"),0.0)</f>
        <v>0</v>
      </c>
      <c r="L1988" s="3">
        <f>IFERROR(__xludf.DUMMYFUNCTION("IF(REGEXMATCH(I1988,""(?i)robotics""),1,0)"),0.0)</f>
        <v>0</v>
      </c>
      <c r="M1988" s="3">
        <f>IFERROR(__xludf.DUMMYFUNCTION("IF(REGEXMATCH(I1988,""(?i)coding club""),1,0)"),0.0)</f>
        <v>0</v>
      </c>
      <c r="N1988" s="3">
        <f>IFERROR(__xludf.DUMMYFUNCTION("IF(REGEXMATCH(I1988,""(?i)entrepreneurship cell""),1,0)"),0.0)</f>
        <v>0</v>
      </c>
      <c r="O1988" s="3">
        <f>IFERROR(__xludf.DUMMYFUNCTION("IF(REGEXMATCH(I1988,""(?i)cultural club""),1,0)"),0.0)</f>
        <v>0</v>
      </c>
      <c r="P1988" s="3">
        <f>IFERROR(__xludf.DUMMYFUNCTION("IF(REGEXMATCH(I1988,""(?i)sports club""),1,0)"),1.0)</f>
        <v>1</v>
      </c>
      <c r="Q1988" s="3" t="s">
        <v>2590</v>
      </c>
      <c r="R1988" s="3">
        <f>IFERROR(__xludf.DUMMYFUNCTION("COUNTA(SPLIT(Q1988,"",""))"),4.0)</f>
        <v>4</v>
      </c>
      <c r="S1988" s="3">
        <f>IFERROR(__xludf.DUMMYFUNCTION("IF(REGEXMATCH(Q1988,""(?i)c\+\+""),1,0)"),1.0)</f>
        <v>1</v>
      </c>
      <c r="T1988" s="3">
        <f>IFERROR(__xludf.DUMMYFUNCTION("IF(REGEXMATCH(Q1988,""(?i)machine learning""),1,0)"),0.0)</f>
        <v>0</v>
      </c>
      <c r="U1988" s="3">
        <f>IFERROR(__xludf.DUMMYFUNCTION("IF(REGEXMATCH(Q1988,""(?i)python""),1,0)"),1.0)</f>
        <v>1</v>
      </c>
      <c r="V1988" s="3">
        <f>IFERROR(__xludf.DUMMYFUNCTION("IF(REGEXMATCH(Q1988,""(?i)java""),1,0)"),1.0)</f>
        <v>1</v>
      </c>
      <c r="W1988" s="3">
        <f>IFERROR(__xludf.DUMMYFUNCTION("IF(REGEXMATCH(Q1988,""(?i)sql""),1,0)"),0.0)</f>
        <v>0</v>
      </c>
      <c r="X1988" s="3">
        <f>IFERROR(__xludf.DUMMYFUNCTION("IF(REGEXMATCH(Q1988,""(?i)web development""),1,0)"),1.0)</f>
        <v>1</v>
      </c>
      <c r="Y1988" s="3">
        <f>IFERROR(__xludf.DUMMYFUNCTION("IF(REGEXMATCH(Q1988,""(?i)data science""),1,0)"),0.0)</f>
        <v>0</v>
      </c>
      <c r="Z1988" s="3" t="s">
        <v>45</v>
      </c>
      <c r="AA1988" s="3" t="s">
        <v>61</v>
      </c>
      <c r="AB1988" s="3" t="s">
        <v>47</v>
      </c>
      <c r="AC1988" s="3" t="s">
        <v>48</v>
      </c>
      <c r="AD1988" s="3">
        <v>0.0</v>
      </c>
      <c r="AE1988" s="3" t="s">
        <v>49</v>
      </c>
      <c r="AF1988" s="3">
        <v>6.16</v>
      </c>
      <c r="AG1988" s="3">
        <v>8.1</v>
      </c>
      <c r="AH1988" s="3">
        <v>6.53</v>
      </c>
      <c r="AI1988" s="3">
        <v>7.68</v>
      </c>
      <c r="AJ1988" s="3">
        <v>6.2</v>
      </c>
      <c r="AK1988" s="3">
        <v>9.65</v>
      </c>
      <c r="AL1988" s="3">
        <v>7.7</v>
      </c>
      <c r="AM1988" s="3">
        <v>9.88</v>
      </c>
    </row>
    <row r="1989">
      <c r="A1989" s="3" t="s">
        <v>3842</v>
      </c>
      <c r="B1989" s="3" t="s">
        <v>470</v>
      </c>
      <c r="C1989" s="4">
        <v>19.0</v>
      </c>
      <c r="D1989" s="3" t="s">
        <v>41</v>
      </c>
      <c r="E1989" s="3" t="s">
        <v>82</v>
      </c>
      <c r="F1989" s="5">
        <v>6.79</v>
      </c>
      <c r="G1989" s="3">
        <v>0.0</v>
      </c>
      <c r="H1989" s="5">
        <v>95.55</v>
      </c>
      <c r="I1989" s="3" t="s">
        <v>387</v>
      </c>
      <c r="J1989" s="3">
        <f>IFERROR(__xludf.DUMMYFUNCTION("COUNTA(SPLIT(I1989,"",""))"),2.0)</f>
        <v>2</v>
      </c>
      <c r="K1989" s="3">
        <f>IFERROR(__xludf.DUMMYFUNCTION("IF(REGEXMATCH(I1989,""(?i)literary society""),1,0)"),0.0)</f>
        <v>0</v>
      </c>
      <c r="L1989" s="3">
        <f>IFERROR(__xludf.DUMMYFUNCTION("IF(REGEXMATCH(I1989,""(?i)robotics""),1,0)"),0.0)</f>
        <v>0</v>
      </c>
      <c r="M1989" s="3">
        <f>IFERROR(__xludf.DUMMYFUNCTION("IF(REGEXMATCH(I1989,""(?i)coding club""),1,0)"),1.0)</f>
        <v>1</v>
      </c>
      <c r="N1989" s="3">
        <f>IFERROR(__xludf.DUMMYFUNCTION("IF(REGEXMATCH(I1989,""(?i)entrepreneurship cell""),1,0)"),0.0)</f>
        <v>0</v>
      </c>
      <c r="O1989" s="3">
        <f>IFERROR(__xludf.DUMMYFUNCTION("IF(REGEXMATCH(I1989,""(?i)cultural club""),1,0)"),1.0)</f>
        <v>1</v>
      </c>
      <c r="P1989" s="3">
        <f>IFERROR(__xludf.DUMMYFUNCTION("IF(REGEXMATCH(I1989,""(?i)sports club""),1,0)"),0.0)</f>
        <v>0</v>
      </c>
      <c r="Q1989" s="3" t="s">
        <v>1238</v>
      </c>
      <c r="R1989" s="3">
        <f>IFERROR(__xludf.DUMMYFUNCTION("COUNTA(SPLIT(Q1989,"",""))"),4.0)</f>
        <v>4</v>
      </c>
      <c r="S1989" s="3">
        <f>IFERROR(__xludf.DUMMYFUNCTION("IF(REGEXMATCH(Q1989,""(?i)c\+\+""),1,0)"),0.0)</f>
        <v>0</v>
      </c>
      <c r="T1989" s="3">
        <f>IFERROR(__xludf.DUMMYFUNCTION("IF(REGEXMATCH(Q1989,""(?i)machine learning""),1,0)"),1.0)</f>
        <v>1</v>
      </c>
      <c r="U1989" s="3">
        <f>IFERROR(__xludf.DUMMYFUNCTION("IF(REGEXMATCH(Q1989,""(?i)python""),1,0)"),0.0)</f>
        <v>0</v>
      </c>
      <c r="V1989" s="3">
        <f>IFERROR(__xludf.DUMMYFUNCTION("IF(REGEXMATCH(Q1989,""(?i)java""),1,0)"),1.0)</f>
        <v>1</v>
      </c>
      <c r="W1989" s="3">
        <f>IFERROR(__xludf.DUMMYFUNCTION("IF(REGEXMATCH(Q1989,""(?i)sql""),1,0)"),1.0)</f>
        <v>1</v>
      </c>
      <c r="X1989" s="3">
        <f>IFERROR(__xludf.DUMMYFUNCTION("IF(REGEXMATCH(Q1989,""(?i)web development""),1,0)"),0.0)</f>
        <v>0</v>
      </c>
      <c r="Y1989" s="3">
        <f>IFERROR(__xludf.DUMMYFUNCTION("IF(REGEXMATCH(Q1989,""(?i)data science""),1,0)"),1.0)</f>
        <v>1</v>
      </c>
      <c r="Z1989" s="3" t="s">
        <v>45</v>
      </c>
      <c r="AA1989" s="3" t="s">
        <v>67</v>
      </c>
      <c r="AB1989" s="3" t="s">
        <v>47</v>
      </c>
      <c r="AC1989" s="3" t="s">
        <v>48</v>
      </c>
      <c r="AD1989" s="3">
        <v>0.0</v>
      </c>
      <c r="AE1989" s="3" t="s">
        <v>49</v>
      </c>
      <c r="AF1989" s="3">
        <v>5.45</v>
      </c>
      <c r="AG1989" s="3">
        <v>5.6</v>
      </c>
      <c r="AH1989" s="3">
        <v>6.92</v>
      </c>
      <c r="AI1989" s="3">
        <v>9.25</v>
      </c>
      <c r="AJ1989" s="3">
        <v>6.8</v>
      </c>
      <c r="AK1989" s="3">
        <v>6.82</v>
      </c>
      <c r="AL1989" s="3">
        <v>5.56</v>
      </c>
      <c r="AM1989" s="3">
        <v>7.95</v>
      </c>
    </row>
    <row r="1990">
      <c r="A1990" s="3" t="s">
        <v>3843</v>
      </c>
      <c r="B1990" s="3" t="s">
        <v>3844</v>
      </c>
      <c r="C1990" s="4">
        <v>20.0</v>
      </c>
      <c r="D1990" s="3" t="s">
        <v>58</v>
      </c>
      <c r="E1990" s="3" t="s">
        <v>42</v>
      </c>
      <c r="F1990" s="5">
        <v>7.46</v>
      </c>
      <c r="G1990" s="3">
        <v>0.0</v>
      </c>
      <c r="H1990" s="5">
        <v>76.28</v>
      </c>
      <c r="I1990" s="3" t="s">
        <v>195</v>
      </c>
      <c r="J1990" s="3">
        <f>IFERROR(__xludf.DUMMYFUNCTION("COUNTA(SPLIT(I1990,"",""))"),2.0)</f>
        <v>2</v>
      </c>
      <c r="K1990" s="3">
        <f>IFERROR(__xludf.DUMMYFUNCTION("IF(REGEXMATCH(I1990,""(?i)literary society""),1,0)"),1.0)</f>
        <v>1</v>
      </c>
      <c r="L1990" s="3">
        <f>IFERROR(__xludf.DUMMYFUNCTION("IF(REGEXMATCH(I1990,""(?i)robotics""),1,0)"),0.0)</f>
        <v>0</v>
      </c>
      <c r="M1990" s="3">
        <f>IFERROR(__xludf.DUMMYFUNCTION("IF(REGEXMATCH(I1990,""(?i)coding club""),1,0)"),1.0)</f>
        <v>1</v>
      </c>
      <c r="N1990" s="3">
        <f>IFERROR(__xludf.DUMMYFUNCTION("IF(REGEXMATCH(I1990,""(?i)entrepreneurship cell""),1,0)"),0.0)</f>
        <v>0</v>
      </c>
      <c r="O1990" s="3">
        <f>IFERROR(__xludf.DUMMYFUNCTION("IF(REGEXMATCH(I1990,""(?i)cultural club""),1,0)"),0.0)</f>
        <v>0</v>
      </c>
      <c r="P1990" s="3">
        <f>IFERROR(__xludf.DUMMYFUNCTION("IF(REGEXMATCH(I1990,""(?i)sports club""),1,0)"),0.0)</f>
        <v>0</v>
      </c>
      <c r="Q1990" s="3" t="s">
        <v>422</v>
      </c>
      <c r="R1990" s="3">
        <f>IFERROR(__xludf.DUMMYFUNCTION("COUNTA(SPLIT(Q1990,"",""))"),2.0)</f>
        <v>2</v>
      </c>
      <c r="S1990" s="3">
        <f>IFERROR(__xludf.DUMMYFUNCTION("IF(REGEXMATCH(Q1990,""(?i)c\+\+""),1,0)"),0.0)</f>
        <v>0</v>
      </c>
      <c r="T1990" s="3">
        <f>IFERROR(__xludf.DUMMYFUNCTION("IF(REGEXMATCH(Q1990,""(?i)machine learning""),1,0)"),1.0)</f>
        <v>1</v>
      </c>
      <c r="U1990" s="3">
        <f>IFERROR(__xludf.DUMMYFUNCTION("IF(REGEXMATCH(Q1990,""(?i)python""),1,0)"),0.0)</f>
        <v>0</v>
      </c>
      <c r="V1990" s="3">
        <f>IFERROR(__xludf.DUMMYFUNCTION("IF(REGEXMATCH(Q1990,""(?i)java""),1,0)"),1.0)</f>
        <v>1</v>
      </c>
      <c r="W1990" s="3">
        <f>IFERROR(__xludf.DUMMYFUNCTION("IF(REGEXMATCH(Q1990,""(?i)sql""),1,0)"),0.0)</f>
        <v>0</v>
      </c>
      <c r="X1990" s="3">
        <f>IFERROR(__xludf.DUMMYFUNCTION("IF(REGEXMATCH(Q1990,""(?i)web development""),1,0)"),0.0)</f>
        <v>0</v>
      </c>
      <c r="Y1990" s="3">
        <f>IFERROR(__xludf.DUMMYFUNCTION("IF(REGEXMATCH(Q1990,""(?i)data science""),1,0)"),0.0)</f>
        <v>0</v>
      </c>
      <c r="Z1990" s="3" t="s">
        <v>55</v>
      </c>
      <c r="AA1990" s="3" t="s">
        <v>48</v>
      </c>
      <c r="AB1990" s="3" t="s">
        <v>66</v>
      </c>
      <c r="AC1990" s="3" t="s">
        <v>85</v>
      </c>
      <c r="AD1990" s="3">
        <v>14.52</v>
      </c>
      <c r="AE1990" s="3" t="s">
        <v>72</v>
      </c>
      <c r="AF1990" s="3">
        <v>8.25</v>
      </c>
      <c r="AG1990" s="3">
        <v>6.2</v>
      </c>
      <c r="AH1990" s="3">
        <v>8.29</v>
      </c>
      <c r="AI1990" s="3">
        <v>6.75</v>
      </c>
      <c r="AJ1990" s="3">
        <v>7.76</v>
      </c>
      <c r="AK1990" s="3">
        <v>7.09</v>
      </c>
      <c r="AL1990" s="3">
        <v>9.23</v>
      </c>
      <c r="AM1990" s="3">
        <v>6.11</v>
      </c>
    </row>
    <row r="1991">
      <c r="A1991" s="3" t="s">
        <v>3845</v>
      </c>
      <c r="B1991" s="3" t="s">
        <v>3846</v>
      </c>
      <c r="C1991" s="4">
        <v>22.0</v>
      </c>
      <c r="D1991" s="3" t="s">
        <v>41</v>
      </c>
      <c r="E1991" s="3" t="s">
        <v>70</v>
      </c>
      <c r="F1991" s="5">
        <v>7.21</v>
      </c>
      <c r="G1991" s="3">
        <v>0.0</v>
      </c>
      <c r="H1991" s="5">
        <v>76.65</v>
      </c>
      <c r="I1991" s="3" t="s">
        <v>615</v>
      </c>
      <c r="J1991" s="3">
        <f>IFERROR(__xludf.DUMMYFUNCTION("COUNTA(SPLIT(I1991,"",""))"),2.0)</f>
        <v>2</v>
      </c>
      <c r="K1991" s="3">
        <f>IFERROR(__xludf.DUMMYFUNCTION("IF(REGEXMATCH(I1991,""(?i)literary society""),1,0)"),0.0)</f>
        <v>0</v>
      </c>
      <c r="L1991" s="3">
        <f>IFERROR(__xludf.DUMMYFUNCTION("IF(REGEXMATCH(I1991,""(?i)robotics""),1,0)"),1.0)</f>
        <v>1</v>
      </c>
      <c r="M1991" s="3">
        <f>IFERROR(__xludf.DUMMYFUNCTION("IF(REGEXMATCH(I1991,""(?i)coding club""),1,0)"),0.0)</f>
        <v>0</v>
      </c>
      <c r="N1991" s="3">
        <f>IFERROR(__xludf.DUMMYFUNCTION("IF(REGEXMATCH(I1991,""(?i)entrepreneurship cell""),1,0)"),1.0)</f>
        <v>1</v>
      </c>
      <c r="O1991" s="3">
        <f>IFERROR(__xludf.DUMMYFUNCTION("IF(REGEXMATCH(I1991,""(?i)cultural club""),1,0)"),0.0)</f>
        <v>0</v>
      </c>
      <c r="P1991" s="3">
        <f>IFERROR(__xludf.DUMMYFUNCTION("IF(REGEXMATCH(I1991,""(?i)sports club""),1,0)"),0.0)</f>
        <v>0</v>
      </c>
      <c r="Q1991" s="3" t="s">
        <v>3847</v>
      </c>
      <c r="R1991" s="3">
        <f>IFERROR(__xludf.DUMMYFUNCTION("COUNTA(SPLIT(Q1991,"",""))"),4.0)</f>
        <v>4</v>
      </c>
      <c r="S1991" s="3">
        <f>IFERROR(__xludf.DUMMYFUNCTION("IF(REGEXMATCH(Q1991,""(?i)c\+\+""),1,0)"),0.0)</f>
        <v>0</v>
      </c>
      <c r="T1991" s="3">
        <f>IFERROR(__xludf.DUMMYFUNCTION("IF(REGEXMATCH(Q1991,""(?i)machine learning""),1,0)"),1.0)</f>
        <v>1</v>
      </c>
      <c r="U1991" s="3">
        <f>IFERROR(__xludf.DUMMYFUNCTION("IF(REGEXMATCH(Q1991,""(?i)python""),1,0)"),0.0)</f>
        <v>0</v>
      </c>
      <c r="V1991" s="3">
        <f>IFERROR(__xludf.DUMMYFUNCTION("IF(REGEXMATCH(Q1991,""(?i)java""),1,0)"),1.0)</f>
        <v>1</v>
      </c>
      <c r="W1991" s="3">
        <f>IFERROR(__xludf.DUMMYFUNCTION("IF(REGEXMATCH(Q1991,""(?i)sql""),1,0)"),1.0)</f>
        <v>1</v>
      </c>
      <c r="X1991" s="3">
        <f>IFERROR(__xludf.DUMMYFUNCTION("IF(REGEXMATCH(Q1991,""(?i)web development""),1,0)"),0.0)</f>
        <v>0</v>
      </c>
      <c r="Y1991" s="3">
        <f>IFERROR(__xludf.DUMMYFUNCTION("IF(REGEXMATCH(Q1991,""(?i)data science""),1,0)"),1.0)</f>
        <v>1</v>
      </c>
      <c r="Z1991" s="3" t="s">
        <v>45</v>
      </c>
      <c r="AA1991" s="3" t="s">
        <v>98</v>
      </c>
      <c r="AB1991" s="3" t="s">
        <v>66</v>
      </c>
      <c r="AC1991" s="3" t="s">
        <v>46</v>
      </c>
      <c r="AD1991" s="3">
        <v>11.18</v>
      </c>
      <c r="AE1991" s="3" t="s">
        <v>106</v>
      </c>
      <c r="AF1991" s="3">
        <v>6.87</v>
      </c>
      <c r="AG1991" s="3">
        <v>7.99</v>
      </c>
      <c r="AH1991" s="3">
        <v>6.49</v>
      </c>
      <c r="AI1991" s="3">
        <v>5.83</v>
      </c>
      <c r="AJ1991" s="3">
        <v>8.21</v>
      </c>
      <c r="AK1991" s="3">
        <v>6.68</v>
      </c>
      <c r="AL1991" s="3">
        <v>7.88</v>
      </c>
      <c r="AM1991" s="3">
        <v>7.76</v>
      </c>
    </row>
    <row r="1992">
      <c r="A1992" s="3" t="s">
        <v>3848</v>
      </c>
      <c r="B1992" s="3" t="s">
        <v>259</v>
      </c>
      <c r="C1992" s="4">
        <v>23.0</v>
      </c>
      <c r="D1992" s="3" t="s">
        <v>58</v>
      </c>
      <c r="E1992" s="3" t="s">
        <v>92</v>
      </c>
      <c r="F1992" s="5">
        <v>7.33</v>
      </c>
      <c r="G1992" s="3">
        <v>2.0</v>
      </c>
      <c r="H1992" s="5">
        <v>91.85</v>
      </c>
      <c r="I1992" s="3" t="s">
        <v>10</v>
      </c>
      <c r="J1992" s="3">
        <f>IFERROR(__xludf.DUMMYFUNCTION("COUNTA(SPLIT(I1992,"",""))"),1.0)</f>
        <v>1</v>
      </c>
      <c r="K1992" s="3">
        <f>IFERROR(__xludf.DUMMYFUNCTION("IF(REGEXMATCH(I1992,""(?i)literary society""),1,0)"),1.0)</f>
        <v>1</v>
      </c>
      <c r="L1992" s="3">
        <f>IFERROR(__xludf.DUMMYFUNCTION("IF(REGEXMATCH(I1992,""(?i)robotics""),1,0)"),0.0)</f>
        <v>0</v>
      </c>
      <c r="M1992" s="3">
        <f>IFERROR(__xludf.DUMMYFUNCTION("IF(REGEXMATCH(I1992,""(?i)coding club""),1,0)"),0.0)</f>
        <v>0</v>
      </c>
      <c r="N1992" s="3">
        <f>IFERROR(__xludf.DUMMYFUNCTION("IF(REGEXMATCH(I1992,""(?i)entrepreneurship cell""),1,0)"),0.0)</f>
        <v>0</v>
      </c>
      <c r="O1992" s="3">
        <f>IFERROR(__xludf.DUMMYFUNCTION("IF(REGEXMATCH(I1992,""(?i)cultural club""),1,0)"),0.0)</f>
        <v>0</v>
      </c>
      <c r="P1992" s="3">
        <f>IFERROR(__xludf.DUMMYFUNCTION("IF(REGEXMATCH(I1992,""(?i)sports club""),1,0)"),0.0)</f>
        <v>0</v>
      </c>
      <c r="Q1992" s="3" t="s">
        <v>101</v>
      </c>
      <c r="R1992" s="3">
        <f>IFERROR(__xludf.DUMMYFUNCTION("COUNTA(SPLIT(Q1992,"",""))"),4.0)</f>
        <v>4</v>
      </c>
      <c r="S1992" s="3">
        <f>IFERROR(__xludf.DUMMYFUNCTION("IF(REGEXMATCH(Q1992,""(?i)c\+\+""),1,0)"),1.0)</f>
        <v>1</v>
      </c>
      <c r="T1992" s="3">
        <f>IFERROR(__xludf.DUMMYFUNCTION("IF(REGEXMATCH(Q1992,""(?i)machine learning""),1,0)"),0.0)</f>
        <v>0</v>
      </c>
      <c r="U1992" s="3">
        <f>IFERROR(__xludf.DUMMYFUNCTION("IF(REGEXMATCH(Q1992,""(?i)python""),1,0)"),0.0)</f>
        <v>0</v>
      </c>
      <c r="V1992" s="3">
        <f>IFERROR(__xludf.DUMMYFUNCTION("IF(REGEXMATCH(Q1992,""(?i)java""),1,0)"),1.0)</f>
        <v>1</v>
      </c>
      <c r="W1992" s="3">
        <f>IFERROR(__xludf.DUMMYFUNCTION("IF(REGEXMATCH(Q1992,""(?i)sql""),1,0)"),1.0)</f>
        <v>1</v>
      </c>
      <c r="X1992" s="3">
        <f>IFERROR(__xludf.DUMMYFUNCTION("IF(REGEXMATCH(Q1992,""(?i)web development""),1,0)"),1.0)</f>
        <v>1</v>
      </c>
      <c r="Y1992" s="3">
        <f>IFERROR(__xludf.DUMMYFUNCTION("IF(REGEXMATCH(Q1992,""(?i)data science""),1,0)"),0.0)</f>
        <v>0</v>
      </c>
      <c r="Z1992" s="3" t="s">
        <v>45</v>
      </c>
      <c r="AA1992" s="3" t="s">
        <v>46</v>
      </c>
      <c r="AB1992" s="3" t="s">
        <v>47</v>
      </c>
      <c r="AC1992" s="3" t="s">
        <v>48</v>
      </c>
      <c r="AD1992" s="3">
        <v>0.0</v>
      </c>
      <c r="AE1992" s="3" t="s">
        <v>49</v>
      </c>
      <c r="AF1992" s="3">
        <v>8.31</v>
      </c>
      <c r="AG1992" s="3">
        <v>7.86</v>
      </c>
      <c r="AH1992" s="3">
        <v>6.03</v>
      </c>
      <c r="AI1992" s="3">
        <v>7.36</v>
      </c>
      <c r="AJ1992" s="3">
        <v>8.96</v>
      </c>
      <c r="AK1992" s="3">
        <v>5.18</v>
      </c>
      <c r="AL1992" s="3">
        <v>6.81</v>
      </c>
      <c r="AM1992" s="3">
        <v>8.16</v>
      </c>
    </row>
    <row r="1993">
      <c r="A1993" s="3" t="s">
        <v>3849</v>
      </c>
      <c r="B1993" s="3" t="s">
        <v>103</v>
      </c>
      <c r="C1993" s="4">
        <v>21.0</v>
      </c>
      <c r="D1993" s="3" t="s">
        <v>58</v>
      </c>
      <c r="E1993" s="3" t="s">
        <v>92</v>
      </c>
      <c r="F1993" s="5">
        <v>6.11</v>
      </c>
      <c r="G1993" s="3">
        <v>3.0</v>
      </c>
      <c r="H1993" s="5">
        <v>89.78</v>
      </c>
      <c r="I1993" s="3" t="s">
        <v>15</v>
      </c>
      <c r="J1993" s="3">
        <f>IFERROR(__xludf.DUMMYFUNCTION("COUNTA(SPLIT(I1993,"",""))"),1.0)</f>
        <v>1</v>
      </c>
      <c r="K1993" s="3">
        <f>IFERROR(__xludf.DUMMYFUNCTION("IF(REGEXMATCH(I1993,""(?i)literary society""),1,0)"),0.0)</f>
        <v>0</v>
      </c>
      <c r="L1993" s="3">
        <f>IFERROR(__xludf.DUMMYFUNCTION("IF(REGEXMATCH(I1993,""(?i)robotics""),1,0)"),0.0)</f>
        <v>0</v>
      </c>
      <c r="M1993" s="3">
        <f>IFERROR(__xludf.DUMMYFUNCTION("IF(REGEXMATCH(I1993,""(?i)coding club""),1,0)"),0.0)</f>
        <v>0</v>
      </c>
      <c r="N1993" s="3">
        <f>IFERROR(__xludf.DUMMYFUNCTION("IF(REGEXMATCH(I1993,""(?i)entrepreneurship cell""),1,0)"),0.0)</f>
        <v>0</v>
      </c>
      <c r="O1993" s="3">
        <f>IFERROR(__xludf.DUMMYFUNCTION("IF(REGEXMATCH(I1993,""(?i)cultural club""),1,0)"),0.0)</f>
        <v>0</v>
      </c>
      <c r="P1993" s="3">
        <f>IFERROR(__xludf.DUMMYFUNCTION("IF(REGEXMATCH(I1993,""(?i)sports club""),1,0)"),1.0)</f>
        <v>1</v>
      </c>
      <c r="Q1993" s="3" t="s">
        <v>1745</v>
      </c>
      <c r="R1993" s="3">
        <f>IFERROR(__xludf.DUMMYFUNCTION("COUNTA(SPLIT(Q1993,"",""))"),3.0)</f>
        <v>3</v>
      </c>
      <c r="S1993" s="3">
        <f>IFERROR(__xludf.DUMMYFUNCTION("IF(REGEXMATCH(Q1993,""(?i)c\+\+""),1,0)"),1.0)</f>
        <v>1</v>
      </c>
      <c r="T1993" s="3">
        <f>IFERROR(__xludf.DUMMYFUNCTION("IF(REGEXMATCH(Q1993,""(?i)machine learning""),1,0)"),0.0)</f>
        <v>0</v>
      </c>
      <c r="U1993" s="3">
        <f>IFERROR(__xludf.DUMMYFUNCTION("IF(REGEXMATCH(Q1993,""(?i)python""),1,0)"),0.0)</f>
        <v>0</v>
      </c>
      <c r="V1993" s="3">
        <f>IFERROR(__xludf.DUMMYFUNCTION("IF(REGEXMATCH(Q1993,""(?i)java""),1,0)"),1.0)</f>
        <v>1</v>
      </c>
      <c r="W1993" s="3">
        <f>IFERROR(__xludf.DUMMYFUNCTION("IF(REGEXMATCH(Q1993,""(?i)sql""),1,0)"),0.0)</f>
        <v>0</v>
      </c>
      <c r="X1993" s="3">
        <f>IFERROR(__xludf.DUMMYFUNCTION("IF(REGEXMATCH(Q1993,""(?i)web development""),1,0)"),1.0)</f>
        <v>1</v>
      </c>
      <c r="Y1993" s="3">
        <f>IFERROR(__xludf.DUMMYFUNCTION("IF(REGEXMATCH(Q1993,""(?i)data science""),1,0)"),0.0)</f>
        <v>0</v>
      </c>
      <c r="Z1993" s="3" t="s">
        <v>45</v>
      </c>
      <c r="AA1993" s="3" t="s">
        <v>67</v>
      </c>
      <c r="AB1993" s="3" t="s">
        <v>47</v>
      </c>
      <c r="AC1993" s="3" t="s">
        <v>48</v>
      </c>
      <c r="AD1993" s="3">
        <v>0.0</v>
      </c>
      <c r="AE1993" s="3" t="s">
        <v>49</v>
      </c>
      <c r="AF1993" s="3">
        <v>5.47</v>
      </c>
      <c r="AG1993" s="3">
        <v>6.5</v>
      </c>
      <c r="AH1993" s="3">
        <v>6.18</v>
      </c>
      <c r="AI1993" s="3">
        <v>6.6</v>
      </c>
      <c r="AJ1993" s="3">
        <v>7.61</v>
      </c>
      <c r="AK1993" s="3">
        <v>5.27</v>
      </c>
      <c r="AL1993" s="3">
        <v>5.03</v>
      </c>
      <c r="AM1993" s="3">
        <v>6.25</v>
      </c>
    </row>
    <row r="1994">
      <c r="A1994" s="3" t="s">
        <v>3850</v>
      </c>
      <c r="B1994" s="3" t="s">
        <v>288</v>
      </c>
      <c r="C1994" s="4">
        <v>21.0</v>
      </c>
      <c r="D1994" s="3" t="s">
        <v>41</v>
      </c>
      <c r="E1994" s="3" t="s">
        <v>70</v>
      </c>
      <c r="F1994" s="5">
        <v>6.96</v>
      </c>
      <c r="G1994" s="3">
        <v>1.0</v>
      </c>
      <c r="H1994" s="5">
        <v>79.94</v>
      </c>
      <c r="I1994" s="3" t="s">
        <v>1260</v>
      </c>
      <c r="J1994" s="3">
        <f>IFERROR(__xludf.DUMMYFUNCTION("COUNTA(SPLIT(I1994,"",""))"),3.0)</f>
        <v>3</v>
      </c>
      <c r="K1994" s="3">
        <f>IFERROR(__xludf.DUMMYFUNCTION("IF(REGEXMATCH(I1994,""(?i)literary society""),1,0)"),0.0)</f>
        <v>0</v>
      </c>
      <c r="L1994" s="3">
        <f>IFERROR(__xludf.DUMMYFUNCTION("IF(REGEXMATCH(I1994,""(?i)robotics""),1,0)"),1.0)</f>
        <v>1</v>
      </c>
      <c r="M1994" s="3">
        <f>IFERROR(__xludf.DUMMYFUNCTION("IF(REGEXMATCH(I1994,""(?i)coding club""),1,0)"),1.0)</f>
        <v>1</v>
      </c>
      <c r="N1994" s="3">
        <f>IFERROR(__xludf.DUMMYFUNCTION("IF(REGEXMATCH(I1994,""(?i)entrepreneurship cell""),1,0)"),0.0)</f>
        <v>0</v>
      </c>
      <c r="O1994" s="3">
        <f>IFERROR(__xludf.DUMMYFUNCTION("IF(REGEXMATCH(I1994,""(?i)cultural club""),1,0)"),0.0)</f>
        <v>0</v>
      </c>
      <c r="P1994" s="3">
        <f>IFERROR(__xludf.DUMMYFUNCTION("IF(REGEXMATCH(I1994,""(?i)sports club""),1,0)"),1.0)</f>
        <v>1</v>
      </c>
      <c r="Q1994" s="3" t="s">
        <v>97</v>
      </c>
      <c r="R1994" s="3">
        <f>IFERROR(__xludf.DUMMYFUNCTION("COUNTA(SPLIT(Q1994,"",""))"),3.0)</f>
        <v>3</v>
      </c>
      <c r="S1994" s="3">
        <f>IFERROR(__xludf.DUMMYFUNCTION("IF(REGEXMATCH(Q1994,""(?i)c\+\+""),1,0)"),1.0)</f>
        <v>1</v>
      </c>
      <c r="T1994" s="3">
        <f>IFERROR(__xludf.DUMMYFUNCTION("IF(REGEXMATCH(Q1994,""(?i)machine learning""),1,0)"),1.0)</f>
        <v>1</v>
      </c>
      <c r="U1994" s="3">
        <f>IFERROR(__xludf.DUMMYFUNCTION("IF(REGEXMATCH(Q1994,""(?i)python""),1,0)"),1.0)</f>
        <v>1</v>
      </c>
      <c r="V1994" s="3">
        <f>IFERROR(__xludf.DUMMYFUNCTION("IF(REGEXMATCH(Q1994,""(?i)java""),1,0)"),0.0)</f>
        <v>0</v>
      </c>
      <c r="W1994" s="3">
        <f>IFERROR(__xludf.DUMMYFUNCTION("IF(REGEXMATCH(Q1994,""(?i)sql""),1,0)"),0.0)</f>
        <v>0</v>
      </c>
      <c r="X1994" s="3">
        <f>IFERROR(__xludf.DUMMYFUNCTION("IF(REGEXMATCH(Q1994,""(?i)web development""),1,0)"),0.0)</f>
        <v>0</v>
      </c>
      <c r="Y1994" s="3">
        <f>IFERROR(__xludf.DUMMYFUNCTION("IF(REGEXMATCH(Q1994,""(?i)data science""),1,0)"),0.0)</f>
        <v>0</v>
      </c>
      <c r="Z1994" s="3" t="s">
        <v>55</v>
      </c>
      <c r="AA1994" s="3" t="s">
        <v>48</v>
      </c>
      <c r="AB1994" s="3" t="s">
        <v>47</v>
      </c>
      <c r="AC1994" s="3" t="s">
        <v>48</v>
      </c>
      <c r="AD1994" s="3">
        <v>0.0</v>
      </c>
      <c r="AE1994" s="3" t="s">
        <v>49</v>
      </c>
      <c r="AF1994" s="3">
        <v>6.55</v>
      </c>
      <c r="AG1994" s="3">
        <v>8.61</v>
      </c>
      <c r="AH1994" s="3">
        <v>7.63</v>
      </c>
      <c r="AI1994" s="3">
        <v>5.65</v>
      </c>
      <c r="AJ1994" s="3">
        <v>7.55</v>
      </c>
      <c r="AK1994" s="3">
        <v>6.31</v>
      </c>
      <c r="AL1994" s="3">
        <v>7.14</v>
      </c>
      <c r="AM1994" s="3">
        <v>6.27</v>
      </c>
    </row>
    <row r="1995">
      <c r="A1995" s="3" t="s">
        <v>3851</v>
      </c>
      <c r="B1995" s="3" t="s">
        <v>190</v>
      </c>
      <c r="C1995" s="4">
        <v>23.0</v>
      </c>
      <c r="D1995" s="3" t="s">
        <v>58</v>
      </c>
      <c r="E1995" s="3" t="s">
        <v>42</v>
      </c>
      <c r="F1995" s="5">
        <v>6.79</v>
      </c>
      <c r="G1995" s="3">
        <v>1.0</v>
      </c>
      <c r="H1995" s="5">
        <v>93.35</v>
      </c>
      <c r="I1995" s="3" t="s">
        <v>586</v>
      </c>
      <c r="J1995" s="3">
        <f>IFERROR(__xludf.DUMMYFUNCTION("COUNTA(SPLIT(I1995,"",""))"),3.0)</f>
        <v>3</v>
      </c>
      <c r="K1995" s="3">
        <f>IFERROR(__xludf.DUMMYFUNCTION("IF(REGEXMATCH(I1995,""(?i)literary society""),1,0)"),1.0)</f>
        <v>1</v>
      </c>
      <c r="L1995" s="3">
        <f>IFERROR(__xludf.DUMMYFUNCTION("IF(REGEXMATCH(I1995,""(?i)robotics""),1,0)"),0.0)</f>
        <v>0</v>
      </c>
      <c r="M1995" s="3">
        <f>IFERROR(__xludf.DUMMYFUNCTION("IF(REGEXMATCH(I1995,""(?i)coding club""),1,0)"),1.0)</f>
        <v>1</v>
      </c>
      <c r="N1995" s="3">
        <f>IFERROR(__xludf.DUMMYFUNCTION("IF(REGEXMATCH(I1995,""(?i)entrepreneurship cell""),1,0)"),0.0)</f>
        <v>0</v>
      </c>
      <c r="O1995" s="3">
        <f>IFERROR(__xludf.DUMMYFUNCTION("IF(REGEXMATCH(I1995,""(?i)cultural club""),1,0)"),0.0)</f>
        <v>0</v>
      </c>
      <c r="P1995" s="3">
        <f>IFERROR(__xludf.DUMMYFUNCTION("IF(REGEXMATCH(I1995,""(?i)sports club""),1,0)"),1.0)</f>
        <v>1</v>
      </c>
      <c r="Q1995" s="3" t="s">
        <v>587</v>
      </c>
      <c r="R1995" s="3">
        <f>IFERROR(__xludf.DUMMYFUNCTION("COUNTA(SPLIT(Q1995,"",""))"),4.0)</f>
        <v>4</v>
      </c>
      <c r="S1995" s="3">
        <f>IFERROR(__xludf.DUMMYFUNCTION("IF(REGEXMATCH(Q1995,""(?i)c\+\+""),1,0)"),0.0)</f>
        <v>0</v>
      </c>
      <c r="T1995" s="3">
        <f>IFERROR(__xludf.DUMMYFUNCTION("IF(REGEXMATCH(Q1995,""(?i)machine learning""),1,0)"),0.0)</f>
        <v>0</v>
      </c>
      <c r="U1995" s="3">
        <f>IFERROR(__xludf.DUMMYFUNCTION("IF(REGEXMATCH(Q1995,""(?i)python""),1,0)"),0.0)</f>
        <v>0</v>
      </c>
      <c r="V1995" s="3">
        <f>IFERROR(__xludf.DUMMYFUNCTION("IF(REGEXMATCH(Q1995,""(?i)java""),1,0)"),1.0)</f>
        <v>1</v>
      </c>
      <c r="W1995" s="3">
        <f>IFERROR(__xludf.DUMMYFUNCTION("IF(REGEXMATCH(Q1995,""(?i)sql""),1,0)"),1.0)</f>
        <v>1</v>
      </c>
      <c r="X1995" s="3">
        <f>IFERROR(__xludf.DUMMYFUNCTION("IF(REGEXMATCH(Q1995,""(?i)web development""),1,0)"),1.0)</f>
        <v>1</v>
      </c>
      <c r="Y1995" s="3">
        <f>IFERROR(__xludf.DUMMYFUNCTION("IF(REGEXMATCH(Q1995,""(?i)data science""),1,0)"),1.0)</f>
        <v>1</v>
      </c>
      <c r="Z1995" s="3" t="s">
        <v>45</v>
      </c>
      <c r="AA1995" s="3" t="s">
        <v>72</v>
      </c>
      <c r="AB1995" s="3" t="s">
        <v>66</v>
      </c>
      <c r="AC1995" s="3" t="s">
        <v>67</v>
      </c>
      <c r="AD1995" s="3">
        <v>16.85</v>
      </c>
      <c r="AE1995" s="3" t="s">
        <v>75</v>
      </c>
      <c r="AF1995" s="3">
        <v>6.87</v>
      </c>
      <c r="AG1995" s="3">
        <v>6.29</v>
      </c>
      <c r="AH1995" s="3">
        <v>7.27</v>
      </c>
      <c r="AI1995" s="3">
        <v>6.09</v>
      </c>
      <c r="AJ1995" s="3">
        <v>7.18</v>
      </c>
      <c r="AK1995" s="3">
        <v>7.49</v>
      </c>
      <c r="AL1995" s="3">
        <v>6.78</v>
      </c>
      <c r="AM1995" s="3">
        <v>6.37</v>
      </c>
    </row>
    <row r="1996">
      <c r="A1996" s="3" t="s">
        <v>3852</v>
      </c>
      <c r="B1996" s="3" t="s">
        <v>91</v>
      </c>
      <c r="C1996" s="4">
        <v>19.0</v>
      </c>
      <c r="D1996" s="3" t="s">
        <v>41</v>
      </c>
      <c r="E1996" s="3" t="s">
        <v>82</v>
      </c>
      <c r="F1996" s="5">
        <v>7.69</v>
      </c>
      <c r="G1996" s="3">
        <v>2.0</v>
      </c>
      <c r="H1996" s="5">
        <v>92.45</v>
      </c>
      <c r="I1996" s="3" t="s">
        <v>216</v>
      </c>
      <c r="J1996" s="3">
        <f>IFERROR(__xludf.DUMMYFUNCTION("COUNTA(SPLIT(I1996,"",""))"),3.0)</f>
        <v>3</v>
      </c>
      <c r="K1996" s="3">
        <f>IFERROR(__xludf.DUMMYFUNCTION("IF(REGEXMATCH(I1996,""(?i)literary society""),1,0)"),0.0)</f>
        <v>0</v>
      </c>
      <c r="L1996" s="3">
        <f>IFERROR(__xludf.DUMMYFUNCTION("IF(REGEXMATCH(I1996,""(?i)robotics""),1,0)"),1.0)</f>
        <v>1</v>
      </c>
      <c r="M1996" s="3">
        <f>IFERROR(__xludf.DUMMYFUNCTION("IF(REGEXMATCH(I1996,""(?i)coding club""),1,0)"),0.0)</f>
        <v>0</v>
      </c>
      <c r="N1996" s="3">
        <f>IFERROR(__xludf.DUMMYFUNCTION("IF(REGEXMATCH(I1996,""(?i)entrepreneurship cell""),1,0)"),1.0)</f>
        <v>1</v>
      </c>
      <c r="O1996" s="3">
        <f>IFERROR(__xludf.DUMMYFUNCTION("IF(REGEXMATCH(I1996,""(?i)cultural club""),1,0)"),1.0)</f>
        <v>1</v>
      </c>
      <c r="P1996" s="3">
        <f>IFERROR(__xludf.DUMMYFUNCTION("IF(REGEXMATCH(I1996,""(?i)sports club""),1,0)"),0.0)</f>
        <v>0</v>
      </c>
      <c r="Q1996" s="3" t="s">
        <v>2303</v>
      </c>
      <c r="R1996" s="3">
        <f>IFERROR(__xludf.DUMMYFUNCTION("COUNTA(SPLIT(Q1996,"",""))"),5.0)</f>
        <v>5</v>
      </c>
      <c r="S1996" s="3">
        <f>IFERROR(__xludf.DUMMYFUNCTION("IF(REGEXMATCH(Q1996,""(?i)c\+\+""),1,0)"),1.0)</f>
        <v>1</v>
      </c>
      <c r="T1996" s="3">
        <f>IFERROR(__xludf.DUMMYFUNCTION("IF(REGEXMATCH(Q1996,""(?i)machine learning""),1,0)"),0.0)</f>
        <v>0</v>
      </c>
      <c r="U1996" s="3">
        <f>IFERROR(__xludf.DUMMYFUNCTION("IF(REGEXMATCH(Q1996,""(?i)python""),1,0)"),0.0)</f>
        <v>0</v>
      </c>
      <c r="V1996" s="3">
        <f>IFERROR(__xludf.DUMMYFUNCTION("IF(REGEXMATCH(Q1996,""(?i)java""),1,0)"),1.0)</f>
        <v>1</v>
      </c>
      <c r="W1996" s="3">
        <f>IFERROR(__xludf.DUMMYFUNCTION("IF(REGEXMATCH(Q1996,""(?i)sql""),1,0)"),1.0)</f>
        <v>1</v>
      </c>
      <c r="X1996" s="3">
        <f>IFERROR(__xludf.DUMMYFUNCTION("IF(REGEXMATCH(Q1996,""(?i)web development""),1,0)"),1.0)</f>
        <v>1</v>
      </c>
      <c r="Y1996" s="3">
        <f>IFERROR(__xludf.DUMMYFUNCTION("IF(REGEXMATCH(Q1996,""(?i)data science""),1,0)"),1.0)</f>
        <v>1</v>
      </c>
      <c r="Z1996" s="3" t="s">
        <v>45</v>
      </c>
      <c r="AA1996" s="3" t="s">
        <v>85</v>
      </c>
      <c r="AB1996" s="3" t="s">
        <v>47</v>
      </c>
      <c r="AC1996" s="3" t="s">
        <v>48</v>
      </c>
      <c r="AD1996" s="3">
        <v>0.0</v>
      </c>
      <c r="AE1996" s="3" t="s">
        <v>49</v>
      </c>
      <c r="AF1996" s="3">
        <v>7.0</v>
      </c>
      <c r="AG1996" s="3">
        <v>7.76</v>
      </c>
      <c r="AH1996" s="3">
        <v>8.93</v>
      </c>
      <c r="AI1996" s="3">
        <v>7.41</v>
      </c>
      <c r="AJ1996" s="3">
        <v>7.57</v>
      </c>
      <c r="AK1996" s="3">
        <v>7.15</v>
      </c>
      <c r="AL1996" s="3">
        <v>8.17</v>
      </c>
      <c r="AM1996" s="3">
        <v>7.53</v>
      </c>
    </row>
    <row r="1997">
      <c r="A1997" s="3" t="s">
        <v>3853</v>
      </c>
      <c r="B1997" s="3" t="s">
        <v>256</v>
      </c>
      <c r="C1997" s="4">
        <v>23.0</v>
      </c>
      <c r="D1997" s="3" t="s">
        <v>58</v>
      </c>
      <c r="E1997" s="3" t="s">
        <v>59</v>
      </c>
      <c r="F1997" s="5">
        <v>7.25</v>
      </c>
      <c r="G1997" s="3">
        <v>0.0</v>
      </c>
      <c r="H1997" s="5">
        <v>96.35</v>
      </c>
      <c r="I1997" s="3" t="s">
        <v>164</v>
      </c>
      <c r="J1997" s="3">
        <f>IFERROR(__xludf.DUMMYFUNCTION("COUNTA(SPLIT(I1997,"",""))"),2.0)</f>
        <v>2</v>
      </c>
      <c r="K1997" s="3">
        <f>IFERROR(__xludf.DUMMYFUNCTION("IF(REGEXMATCH(I1997,""(?i)literary society""),1,0)"),1.0)</f>
        <v>1</v>
      </c>
      <c r="L1997" s="3">
        <f>IFERROR(__xludf.DUMMYFUNCTION("IF(REGEXMATCH(I1997,""(?i)robotics""),1,0)"),0.0)</f>
        <v>0</v>
      </c>
      <c r="M1997" s="3">
        <f>IFERROR(__xludf.DUMMYFUNCTION("IF(REGEXMATCH(I1997,""(?i)coding club""),1,0)"),0.0)</f>
        <v>0</v>
      </c>
      <c r="N1997" s="3">
        <f>IFERROR(__xludf.DUMMYFUNCTION("IF(REGEXMATCH(I1997,""(?i)entrepreneurship cell""),1,0)"),1.0)</f>
        <v>1</v>
      </c>
      <c r="O1997" s="3">
        <f>IFERROR(__xludf.DUMMYFUNCTION("IF(REGEXMATCH(I1997,""(?i)cultural club""),1,0)"),0.0)</f>
        <v>0</v>
      </c>
      <c r="P1997" s="3">
        <f>IFERROR(__xludf.DUMMYFUNCTION("IF(REGEXMATCH(I1997,""(?i)sports club""),1,0)"),0.0)</f>
        <v>0</v>
      </c>
      <c r="Q1997" s="3" t="s">
        <v>1339</v>
      </c>
      <c r="R1997" s="3">
        <f>IFERROR(__xludf.DUMMYFUNCTION("COUNTA(SPLIT(Q1997,"",""))"),4.0)</f>
        <v>4</v>
      </c>
      <c r="S1997" s="3">
        <f>IFERROR(__xludf.DUMMYFUNCTION("IF(REGEXMATCH(Q1997,""(?i)c\+\+""),1,0)"),0.0)</f>
        <v>0</v>
      </c>
      <c r="T1997" s="3">
        <f>IFERROR(__xludf.DUMMYFUNCTION("IF(REGEXMATCH(Q1997,""(?i)machine learning""),1,0)"),1.0)</f>
        <v>1</v>
      </c>
      <c r="U1997" s="3">
        <f>IFERROR(__xludf.DUMMYFUNCTION("IF(REGEXMATCH(Q1997,""(?i)python""),1,0)"),0.0)</f>
        <v>0</v>
      </c>
      <c r="V1997" s="3">
        <f>IFERROR(__xludf.DUMMYFUNCTION("IF(REGEXMATCH(Q1997,""(?i)java""),1,0)"),1.0)</f>
        <v>1</v>
      </c>
      <c r="W1997" s="3">
        <f>IFERROR(__xludf.DUMMYFUNCTION("IF(REGEXMATCH(Q1997,""(?i)sql""),1,0)"),1.0)</f>
        <v>1</v>
      </c>
      <c r="X1997" s="3">
        <f>IFERROR(__xludf.DUMMYFUNCTION("IF(REGEXMATCH(Q1997,""(?i)web development""),1,0)"),0.0)</f>
        <v>0</v>
      </c>
      <c r="Y1997" s="3">
        <f>IFERROR(__xludf.DUMMYFUNCTION("IF(REGEXMATCH(Q1997,""(?i)data science""),1,0)"),1.0)</f>
        <v>1</v>
      </c>
      <c r="Z1997" s="3" t="s">
        <v>55</v>
      </c>
      <c r="AA1997" s="3" t="s">
        <v>48</v>
      </c>
      <c r="AB1997" s="3" t="s">
        <v>47</v>
      </c>
      <c r="AC1997" s="3" t="s">
        <v>48</v>
      </c>
      <c r="AD1997" s="3">
        <v>0.0</v>
      </c>
      <c r="AE1997" s="3" t="s">
        <v>49</v>
      </c>
      <c r="AF1997" s="3">
        <v>7.36</v>
      </c>
      <c r="AG1997" s="3">
        <v>7.55</v>
      </c>
      <c r="AH1997" s="3">
        <v>6.75</v>
      </c>
      <c r="AI1997" s="3">
        <v>6.36</v>
      </c>
      <c r="AJ1997" s="3">
        <v>7.07</v>
      </c>
      <c r="AK1997" s="3">
        <v>5.91</v>
      </c>
      <c r="AL1997" s="3">
        <v>8.1</v>
      </c>
      <c r="AM1997" s="3">
        <v>8.87</v>
      </c>
    </row>
    <row r="1998">
      <c r="A1998" s="3" t="s">
        <v>3854</v>
      </c>
      <c r="B1998" s="3" t="s">
        <v>3855</v>
      </c>
      <c r="C1998" s="4">
        <v>18.0</v>
      </c>
      <c r="D1998" s="3" t="s">
        <v>41</v>
      </c>
      <c r="E1998" s="3" t="s">
        <v>70</v>
      </c>
      <c r="F1998" s="5">
        <v>6.92</v>
      </c>
      <c r="G1998" s="3">
        <v>0.0</v>
      </c>
      <c r="H1998" s="5">
        <v>75.32</v>
      </c>
      <c r="I1998" s="3" t="s">
        <v>253</v>
      </c>
      <c r="J1998" s="3">
        <f>IFERROR(__xludf.DUMMYFUNCTION("COUNTA(SPLIT(I1998,"",""))"),2.0)</f>
        <v>2</v>
      </c>
      <c r="K1998" s="3">
        <f>IFERROR(__xludf.DUMMYFUNCTION("IF(REGEXMATCH(I1998,""(?i)literary society""),1,0)"),1.0)</f>
        <v>1</v>
      </c>
      <c r="L1998" s="3">
        <f>IFERROR(__xludf.DUMMYFUNCTION("IF(REGEXMATCH(I1998,""(?i)robotics""),1,0)"),0.0)</f>
        <v>0</v>
      </c>
      <c r="M1998" s="3">
        <f>IFERROR(__xludf.DUMMYFUNCTION("IF(REGEXMATCH(I1998,""(?i)coding club""),1,0)"),0.0)</f>
        <v>0</v>
      </c>
      <c r="N1998" s="3">
        <f>IFERROR(__xludf.DUMMYFUNCTION("IF(REGEXMATCH(I1998,""(?i)entrepreneurship cell""),1,0)"),0.0)</f>
        <v>0</v>
      </c>
      <c r="O1998" s="3">
        <f>IFERROR(__xludf.DUMMYFUNCTION("IF(REGEXMATCH(I1998,""(?i)cultural club""),1,0)"),0.0)</f>
        <v>0</v>
      </c>
      <c r="P1998" s="3">
        <f>IFERROR(__xludf.DUMMYFUNCTION("IF(REGEXMATCH(I1998,""(?i)sports club""),1,0)"),1.0)</f>
        <v>1</v>
      </c>
      <c r="Q1998" s="3" t="s">
        <v>254</v>
      </c>
      <c r="R1998" s="3">
        <f>IFERROR(__xludf.DUMMYFUNCTION("COUNTA(SPLIT(Q1998,"",""))"),3.0)</f>
        <v>3</v>
      </c>
      <c r="S1998" s="3">
        <f>IFERROR(__xludf.DUMMYFUNCTION("IF(REGEXMATCH(Q1998,""(?i)c\+\+""),1,0)"),0.0)</f>
        <v>0</v>
      </c>
      <c r="T1998" s="3">
        <f>IFERROR(__xludf.DUMMYFUNCTION("IF(REGEXMATCH(Q1998,""(?i)machine learning""),1,0)"),0.0)</f>
        <v>0</v>
      </c>
      <c r="U1998" s="3">
        <f>IFERROR(__xludf.DUMMYFUNCTION("IF(REGEXMATCH(Q1998,""(?i)python""),1,0)"),0.0)</f>
        <v>0</v>
      </c>
      <c r="V1998" s="3">
        <f>IFERROR(__xludf.DUMMYFUNCTION("IF(REGEXMATCH(Q1998,""(?i)java""),1,0)"),0.0)</f>
        <v>0</v>
      </c>
      <c r="W1998" s="3">
        <f>IFERROR(__xludf.DUMMYFUNCTION("IF(REGEXMATCH(Q1998,""(?i)sql""),1,0)"),1.0)</f>
        <v>1</v>
      </c>
      <c r="X1998" s="3">
        <f>IFERROR(__xludf.DUMMYFUNCTION("IF(REGEXMATCH(Q1998,""(?i)web development""),1,0)"),1.0)</f>
        <v>1</v>
      </c>
      <c r="Y1998" s="3">
        <f>IFERROR(__xludf.DUMMYFUNCTION("IF(REGEXMATCH(Q1998,""(?i)data science""),1,0)"),1.0)</f>
        <v>1</v>
      </c>
      <c r="Z1998" s="3" t="s">
        <v>45</v>
      </c>
      <c r="AA1998" s="3" t="s">
        <v>46</v>
      </c>
      <c r="AB1998" s="3" t="s">
        <v>47</v>
      </c>
      <c r="AC1998" s="3" t="s">
        <v>48</v>
      </c>
      <c r="AD1998" s="3">
        <v>0.0</v>
      </c>
      <c r="AE1998" s="3" t="s">
        <v>49</v>
      </c>
      <c r="AF1998" s="3">
        <v>5.12</v>
      </c>
      <c r="AG1998" s="3">
        <v>5.48</v>
      </c>
      <c r="AH1998" s="3">
        <v>6.98</v>
      </c>
      <c r="AI1998" s="3">
        <v>7.29</v>
      </c>
      <c r="AJ1998" s="3">
        <v>7.48</v>
      </c>
      <c r="AK1998" s="3">
        <v>6.7</v>
      </c>
      <c r="AL1998" s="3">
        <v>9.53</v>
      </c>
      <c r="AM1998" s="3">
        <v>6.77</v>
      </c>
    </row>
    <row r="1999">
      <c r="A1999" s="3" t="s">
        <v>3856</v>
      </c>
      <c r="B1999" s="3" t="s">
        <v>212</v>
      </c>
      <c r="C1999" s="4">
        <v>22.0</v>
      </c>
      <c r="D1999" s="3" t="s">
        <v>41</v>
      </c>
      <c r="E1999" s="3" t="s">
        <v>92</v>
      </c>
      <c r="F1999" s="5">
        <v>7.09</v>
      </c>
      <c r="G1999" s="3">
        <v>0.0</v>
      </c>
      <c r="H1999" s="5">
        <v>94.2</v>
      </c>
      <c r="I1999" s="3" t="s">
        <v>266</v>
      </c>
      <c r="J1999" s="3">
        <f>IFERROR(__xludf.DUMMYFUNCTION("COUNTA(SPLIT(I1999,"",""))"),3.0)</f>
        <v>3</v>
      </c>
      <c r="K1999" s="3">
        <f>IFERROR(__xludf.DUMMYFUNCTION("IF(REGEXMATCH(I1999,""(?i)literary society""),1,0)"),0.0)</f>
        <v>0</v>
      </c>
      <c r="L1999" s="3">
        <f>IFERROR(__xludf.DUMMYFUNCTION("IF(REGEXMATCH(I1999,""(?i)robotics""),1,0)"),0.0)</f>
        <v>0</v>
      </c>
      <c r="M1999" s="3">
        <f>IFERROR(__xludf.DUMMYFUNCTION("IF(REGEXMATCH(I1999,""(?i)coding club""),1,0)"),0.0)</f>
        <v>0</v>
      </c>
      <c r="N1999" s="3">
        <f>IFERROR(__xludf.DUMMYFUNCTION("IF(REGEXMATCH(I1999,""(?i)entrepreneurship cell""),1,0)"),1.0)</f>
        <v>1</v>
      </c>
      <c r="O1999" s="3">
        <f>IFERROR(__xludf.DUMMYFUNCTION("IF(REGEXMATCH(I1999,""(?i)cultural club""),1,0)"),1.0)</f>
        <v>1</v>
      </c>
      <c r="P1999" s="3">
        <f>IFERROR(__xludf.DUMMYFUNCTION("IF(REGEXMATCH(I1999,""(?i)sports club""),1,0)"),1.0)</f>
        <v>1</v>
      </c>
      <c r="Q1999" s="3" t="s">
        <v>3737</v>
      </c>
      <c r="R1999" s="3">
        <f>IFERROR(__xludf.DUMMYFUNCTION("COUNTA(SPLIT(Q1999,"",""))"),5.0)</f>
        <v>5</v>
      </c>
      <c r="S1999" s="3">
        <f>IFERROR(__xludf.DUMMYFUNCTION("IF(REGEXMATCH(Q1999,""(?i)c\+\+""),1,0)"),1.0)</f>
        <v>1</v>
      </c>
      <c r="T1999" s="3">
        <f>IFERROR(__xludf.DUMMYFUNCTION("IF(REGEXMATCH(Q1999,""(?i)machine learning""),1,0)"),0.0)</f>
        <v>0</v>
      </c>
      <c r="U1999" s="3">
        <f>IFERROR(__xludf.DUMMYFUNCTION("IF(REGEXMATCH(Q1999,""(?i)python""),1,0)"),1.0)</f>
        <v>1</v>
      </c>
      <c r="V1999" s="3">
        <f>IFERROR(__xludf.DUMMYFUNCTION("IF(REGEXMATCH(Q1999,""(?i)java""),1,0)"),1.0)</f>
        <v>1</v>
      </c>
      <c r="W1999" s="3">
        <f>IFERROR(__xludf.DUMMYFUNCTION("IF(REGEXMATCH(Q1999,""(?i)sql""),1,0)"),1.0)</f>
        <v>1</v>
      </c>
      <c r="X1999" s="3">
        <f>IFERROR(__xludf.DUMMYFUNCTION("IF(REGEXMATCH(Q1999,""(?i)web development""),1,0)"),0.0)</f>
        <v>0</v>
      </c>
      <c r="Y1999" s="3">
        <f>IFERROR(__xludf.DUMMYFUNCTION("IF(REGEXMATCH(Q1999,""(?i)data science""),1,0)"),1.0)</f>
        <v>1</v>
      </c>
      <c r="Z1999" s="3" t="s">
        <v>45</v>
      </c>
      <c r="AA1999" s="3" t="s">
        <v>46</v>
      </c>
      <c r="AB1999" s="3" t="s">
        <v>66</v>
      </c>
      <c r="AC1999" s="3" t="s">
        <v>61</v>
      </c>
      <c r="AD1999" s="3">
        <v>8.89</v>
      </c>
      <c r="AE1999" s="3" t="s">
        <v>106</v>
      </c>
      <c r="AF1999" s="3">
        <v>8.39</v>
      </c>
      <c r="AG1999" s="3">
        <v>7.11</v>
      </c>
      <c r="AH1999" s="3">
        <v>8.32</v>
      </c>
      <c r="AI1999" s="3">
        <v>5.64</v>
      </c>
      <c r="AJ1999" s="3">
        <v>6.56</v>
      </c>
      <c r="AK1999" s="3">
        <v>6.71</v>
      </c>
      <c r="AL1999" s="3">
        <v>6.89</v>
      </c>
      <c r="AM1999" s="3">
        <v>7.08</v>
      </c>
    </row>
    <row r="2000">
      <c r="A2000" s="3" t="s">
        <v>3857</v>
      </c>
      <c r="B2000" s="3" t="s">
        <v>69</v>
      </c>
      <c r="C2000" s="4">
        <v>20.0</v>
      </c>
      <c r="D2000" s="3" t="s">
        <v>41</v>
      </c>
      <c r="E2000" s="3" t="s">
        <v>82</v>
      </c>
      <c r="F2000" s="5">
        <v>6.52</v>
      </c>
      <c r="G2000" s="3">
        <v>0.0</v>
      </c>
      <c r="H2000" s="5">
        <v>60.28</v>
      </c>
      <c r="I2000" s="3" t="s">
        <v>11</v>
      </c>
      <c r="J2000" s="3">
        <f>IFERROR(__xludf.DUMMYFUNCTION("COUNTA(SPLIT(I2000,"",""))"),1.0)</f>
        <v>1</v>
      </c>
      <c r="K2000" s="3">
        <f>IFERROR(__xludf.DUMMYFUNCTION("IF(REGEXMATCH(I2000,""(?i)literary society""),1,0)"),0.0)</f>
        <v>0</v>
      </c>
      <c r="L2000" s="3">
        <f>IFERROR(__xludf.DUMMYFUNCTION("IF(REGEXMATCH(I2000,""(?i)robotics""),1,0)"),1.0)</f>
        <v>1</v>
      </c>
      <c r="M2000" s="3">
        <f>IFERROR(__xludf.DUMMYFUNCTION("IF(REGEXMATCH(I2000,""(?i)coding club""),1,0)"),0.0)</f>
        <v>0</v>
      </c>
      <c r="N2000" s="3">
        <f>IFERROR(__xludf.DUMMYFUNCTION("IF(REGEXMATCH(I2000,""(?i)entrepreneurship cell""),1,0)"),0.0)</f>
        <v>0</v>
      </c>
      <c r="O2000" s="3">
        <f>IFERROR(__xludf.DUMMYFUNCTION("IF(REGEXMATCH(I2000,""(?i)cultural club""),1,0)"),0.0)</f>
        <v>0</v>
      </c>
      <c r="P2000" s="3">
        <f>IFERROR(__xludf.DUMMYFUNCTION("IF(REGEXMATCH(I2000,""(?i)sports club""),1,0)"),0.0)</f>
        <v>0</v>
      </c>
      <c r="Q2000" s="3" t="s">
        <v>755</v>
      </c>
      <c r="R2000" s="3">
        <f>IFERROR(__xludf.DUMMYFUNCTION("COUNTA(SPLIT(Q2000,"",""))"),5.0)</f>
        <v>5</v>
      </c>
      <c r="S2000" s="3">
        <f>IFERROR(__xludf.DUMMYFUNCTION("IF(REGEXMATCH(Q2000,""(?i)c\+\+""),1,0)"),0.0)</f>
        <v>0</v>
      </c>
      <c r="T2000" s="3">
        <f>IFERROR(__xludf.DUMMYFUNCTION("IF(REGEXMATCH(Q2000,""(?i)machine learning""),1,0)"),1.0)</f>
        <v>1</v>
      </c>
      <c r="U2000" s="3">
        <f>IFERROR(__xludf.DUMMYFUNCTION("IF(REGEXMATCH(Q2000,""(?i)python""),1,0)"),1.0)</f>
        <v>1</v>
      </c>
      <c r="V2000" s="3">
        <f>IFERROR(__xludf.DUMMYFUNCTION("IF(REGEXMATCH(Q2000,""(?i)java""),1,0)"),1.0)</f>
        <v>1</v>
      </c>
      <c r="W2000" s="3">
        <f>IFERROR(__xludf.DUMMYFUNCTION("IF(REGEXMATCH(Q2000,""(?i)sql""),1,0)"),1.0)</f>
        <v>1</v>
      </c>
      <c r="X2000" s="3">
        <f>IFERROR(__xludf.DUMMYFUNCTION("IF(REGEXMATCH(Q2000,""(?i)web development""),1,0)"),1.0)</f>
        <v>1</v>
      </c>
      <c r="Y2000" s="3">
        <f>IFERROR(__xludf.DUMMYFUNCTION("IF(REGEXMATCH(Q2000,""(?i)data science""),1,0)"),0.0)</f>
        <v>0</v>
      </c>
      <c r="Z2000" s="3" t="s">
        <v>55</v>
      </c>
      <c r="AA2000" s="3" t="s">
        <v>48</v>
      </c>
      <c r="AB2000" s="3" t="s">
        <v>47</v>
      </c>
      <c r="AC2000" s="3" t="s">
        <v>48</v>
      </c>
      <c r="AD2000" s="3">
        <v>0.0</v>
      </c>
      <c r="AE2000" s="3" t="s">
        <v>49</v>
      </c>
      <c r="AF2000" s="3">
        <v>5.96</v>
      </c>
      <c r="AG2000" s="3">
        <v>7.67</v>
      </c>
      <c r="AH2000" s="3">
        <v>6.2</v>
      </c>
      <c r="AI2000" s="3">
        <v>6.05</v>
      </c>
      <c r="AJ2000" s="3">
        <v>5.56</v>
      </c>
      <c r="AK2000" s="3">
        <v>6.52</v>
      </c>
      <c r="AL2000" s="3">
        <v>6.92</v>
      </c>
      <c r="AM2000" s="3">
        <v>7.24</v>
      </c>
    </row>
  </sheetData>
  <customSheetViews>
    <customSheetView guid="{F944963D-9F6B-479F-A5A7-E89BE177F3DA}" filter="1" showAutoFilter="1">
      <autoFilter ref="$A$1:$AM$2000"/>
    </customSheetView>
  </customSheetViews>
  <dataValidations>
    <dataValidation type="custom" allowBlank="1" showDropDown="1" sqref="C2:C2000 F2:F2000 H2:H2000">
      <formula1>AND(ISNUMBER(C2),(NOT(OR(NOT(ISERROR(DATEVALUE(C2))), AND(ISNUMBER(C2), LEFT(CELL("format", C2))="D")))))</formula1>
    </dataValidation>
  </dataValidation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row r="2"/>
    <row r="3"/>
    <row r="4"/>
    <row r="13"/>
    <row r="14"/>
    <row r="15"/>
    <row r="16"/>
    <row r="17"/>
    <row r="18"/>
    <row r="19"/>
    <row r="20"/>
    <row r="21"/>
    <row r="25"/>
    <row r="26"/>
    <row r="27"/>
    <row r="28"/>
    <row r="29"/>
    <row r="34"/>
    <row r="35"/>
    <row r="36"/>
    <row r="37"/>
    <row r="38"/>
    <row r="39"/>
    <row r="40"/>
    <row r="41"/>
    <row r="42"/>
  </sheetData>
  <drawing r:id="rId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row r="2"/>
    <row r="3"/>
    <row r="4"/>
    <row r="5"/>
    <row r="6"/>
    <row r="7"/>
    <row r="8"/>
    <row r="9"/>
    <row r="10"/>
    <row r="11"/>
    <row r="12"/>
    <row r="13"/>
    <row r="18"/>
    <row r="19"/>
    <row r="20"/>
    <row r="21"/>
    <row r="22"/>
    <row r="23"/>
    <row r="24"/>
    <row r="25"/>
    <row r="26"/>
    <row r="27"/>
    <row r="28"/>
  </sheetData>
  <drawing r:id="rId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row r="2"/>
    <row r="3"/>
    <row r="4"/>
    <row r="5"/>
    <row r="6"/>
    <row r="8"/>
    <row r="9"/>
    <row r="10"/>
    <row r="11"/>
    <row r="12"/>
    <row r="15"/>
    <row r="16"/>
    <row r="17"/>
    <row r="18"/>
    <row r="19"/>
    <row r="20"/>
    <row r="21"/>
    <row r="22"/>
    <row r="23"/>
    <row r="24"/>
    <row r="25"/>
    <row r="26"/>
    <row r="29"/>
    <row r="30"/>
    <row r="31"/>
    <row r="32"/>
    <row r="33"/>
    <row r="36"/>
    <row r="37"/>
    <row r="38"/>
    <row r="39"/>
    <row r="40"/>
    <row r="42"/>
    <row r="43"/>
    <row r="44"/>
    <row r="45"/>
    <row r="46"/>
  </sheetData>
  <drawing r:id="rId16"/>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row r="2"/>
    <row r="3"/>
    <row r="4"/>
    <row r="5"/>
    <row r="6"/>
    <row r="7"/>
    <row r="8"/>
    <row r="9"/>
    <row r="10"/>
    <row r="11"/>
    <row r="12"/>
    <row r="15"/>
    <row r="16"/>
    <row r="17"/>
    <row r="18"/>
    <row r="19"/>
    <row r="20"/>
    <row r="21"/>
    <row r="25"/>
    <row r="26"/>
    <row r="27"/>
    <row r="28"/>
    <row r="29"/>
    <row r="30"/>
    <row r="31"/>
    <row r="32"/>
    <row r="33"/>
    <row r="34"/>
    <row r="35"/>
    <row r="36"/>
  </sheetData>
  <drawing r:id="rId4"/>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36" max="36" width="19.75"/>
  </cols>
  <sheetData>
    <row r="1">
      <c r="A1" s="11"/>
      <c r="B1" s="11"/>
      <c r="C1" s="11"/>
      <c r="D1" s="11"/>
      <c r="E1" s="11"/>
      <c r="F1" s="11"/>
      <c r="G1" s="11"/>
      <c r="H1" s="11"/>
      <c r="I1" s="11"/>
      <c r="J1" s="11"/>
      <c r="K1" s="11"/>
      <c r="L1" s="11"/>
      <c r="M1" s="11"/>
      <c r="N1" s="11"/>
      <c r="O1" s="11"/>
      <c r="P1" s="11"/>
      <c r="Q1" s="11"/>
      <c r="R1" s="11"/>
      <c r="S1" s="11"/>
      <c r="T1" s="11"/>
      <c r="U1" s="11"/>
      <c r="V1" s="11"/>
      <c r="W1" s="11"/>
      <c r="X1" s="11"/>
      <c r="Y1" s="12"/>
    </row>
    <row r="2">
      <c r="A2" s="11"/>
      <c r="B2" s="11"/>
      <c r="C2" s="11"/>
      <c r="D2" s="11"/>
      <c r="E2" s="11"/>
      <c r="F2" s="11"/>
      <c r="G2" s="11"/>
      <c r="H2" s="11"/>
      <c r="I2" s="11"/>
      <c r="J2" s="11"/>
      <c r="K2" s="11"/>
      <c r="L2" s="11"/>
      <c r="M2" s="11"/>
      <c r="N2" s="11"/>
      <c r="O2" s="11"/>
      <c r="P2" s="11"/>
      <c r="Q2" s="11"/>
      <c r="R2" s="11"/>
      <c r="S2" s="11"/>
      <c r="T2" s="11"/>
      <c r="U2" s="11"/>
      <c r="V2" s="11"/>
      <c r="W2" s="11"/>
      <c r="X2" s="11"/>
      <c r="Y2" s="12"/>
    </row>
    <row r="3">
      <c r="A3" s="11"/>
      <c r="B3" s="11"/>
      <c r="C3" s="11"/>
      <c r="D3" s="11"/>
      <c r="E3" s="11"/>
      <c r="F3" s="11"/>
      <c r="G3" s="11"/>
      <c r="H3" s="11"/>
      <c r="I3" s="11"/>
      <c r="J3" s="11"/>
      <c r="K3" s="11"/>
      <c r="L3" s="11"/>
      <c r="M3" s="11"/>
      <c r="N3" s="11"/>
      <c r="O3" s="11"/>
      <c r="P3" s="11"/>
      <c r="Q3" s="11"/>
      <c r="R3" s="11"/>
      <c r="S3" s="11"/>
      <c r="T3" s="11"/>
      <c r="U3" s="11"/>
      <c r="V3" s="11"/>
      <c r="W3" s="11"/>
      <c r="X3" s="11"/>
      <c r="Y3" s="12"/>
    </row>
    <row r="4">
      <c r="A4" s="11"/>
      <c r="B4" s="11"/>
      <c r="C4" s="11"/>
      <c r="D4" s="11"/>
      <c r="E4" s="11"/>
      <c r="F4" s="11"/>
      <c r="G4" s="11"/>
      <c r="H4" s="11"/>
      <c r="I4" s="11"/>
      <c r="J4" s="11"/>
      <c r="K4" s="11"/>
      <c r="L4" s="11"/>
      <c r="M4" s="11"/>
      <c r="N4" s="11"/>
      <c r="O4" s="11"/>
      <c r="P4" s="11"/>
      <c r="Q4" s="11"/>
      <c r="R4" s="11"/>
      <c r="S4" s="11"/>
      <c r="T4" s="11"/>
      <c r="U4" s="11"/>
      <c r="V4" s="11"/>
      <c r="W4" s="11"/>
      <c r="X4" s="11"/>
      <c r="Y4" s="12"/>
    </row>
    <row r="5">
      <c r="A5" s="11"/>
      <c r="B5" s="11"/>
      <c r="C5" s="11"/>
      <c r="D5" s="11"/>
      <c r="E5" s="11"/>
      <c r="F5" s="11"/>
      <c r="G5" s="11"/>
      <c r="H5" s="11"/>
      <c r="I5" s="11"/>
      <c r="J5" s="11"/>
      <c r="K5" s="11"/>
      <c r="L5" s="11"/>
      <c r="M5" s="11"/>
      <c r="N5" s="11"/>
      <c r="O5" s="11"/>
      <c r="P5" s="11"/>
      <c r="Q5" s="11"/>
      <c r="R5" s="11"/>
      <c r="S5" s="11"/>
      <c r="T5" s="11"/>
      <c r="U5" s="11"/>
      <c r="V5" s="11"/>
      <c r="W5" s="11"/>
      <c r="X5" s="11"/>
      <c r="Y5" s="12"/>
    </row>
    <row r="6">
      <c r="A6" s="11"/>
      <c r="B6" s="11"/>
      <c r="C6" s="11"/>
      <c r="D6" s="11"/>
      <c r="E6" s="11"/>
      <c r="F6" s="11"/>
      <c r="G6" s="11"/>
      <c r="H6" s="11"/>
      <c r="I6" s="11"/>
      <c r="J6" s="11"/>
      <c r="K6" s="11"/>
      <c r="L6" s="11"/>
      <c r="M6" s="11"/>
      <c r="N6" s="11"/>
      <c r="O6" s="11"/>
      <c r="P6" s="11"/>
      <c r="Q6" s="11"/>
      <c r="R6" s="11"/>
      <c r="S6" s="11"/>
      <c r="T6" s="11"/>
      <c r="U6" s="11"/>
      <c r="V6" s="11"/>
      <c r="W6" s="11"/>
      <c r="X6" s="11"/>
      <c r="Y6" s="12"/>
    </row>
    <row r="7">
      <c r="A7" s="11"/>
      <c r="B7" s="11"/>
      <c r="C7" s="11"/>
      <c r="D7" s="11"/>
      <c r="E7" s="11"/>
      <c r="F7" s="11"/>
      <c r="G7" s="11"/>
      <c r="H7" s="11"/>
      <c r="I7" s="11"/>
      <c r="J7" s="11"/>
      <c r="K7" s="11"/>
      <c r="L7" s="11"/>
      <c r="M7" s="11"/>
      <c r="N7" s="11"/>
      <c r="O7" s="11"/>
      <c r="P7" s="11"/>
      <c r="Q7" s="11"/>
      <c r="R7" s="11"/>
      <c r="S7" s="11"/>
      <c r="T7" s="11"/>
      <c r="U7" s="11"/>
      <c r="V7" s="11"/>
      <c r="W7" s="11"/>
      <c r="X7" s="11"/>
      <c r="Y7" s="12"/>
    </row>
    <row r="8">
      <c r="A8" s="11"/>
      <c r="B8" s="11"/>
      <c r="C8" s="11"/>
      <c r="D8" s="11"/>
      <c r="E8" s="11"/>
      <c r="F8" s="11"/>
      <c r="G8" s="11"/>
      <c r="H8" s="11"/>
      <c r="I8" s="11"/>
      <c r="J8" s="11"/>
      <c r="K8" s="11"/>
      <c r="L8" s="11"/>
      <c r="M8" s="11"/>
      <c r="N8" s="11"/>
      <c r="O8" s="11"/>
      <c r="P8" s="11"/>
      <c r="Q8" s="11"/>
      <c r="R8" s="11"/>
      <c r="S8" s="11"/>
      <c r="T8" s="11"/>
      <c r="U8" s="11"/>
      <c r="V8" s="11"/>
      <c r="W8" s="11"/>
      <c r="X8" s="11"/>
      <c r="Y8" s="12"/>
    </row>
    <row r="9">
      <c r="A9" s="11"/>
      <c r="B9" s="11"/>
      <c r="C9" s="11"/>
      <c r="D9" s="11"/>
      <c r="E9" s="11"/>
      <c r="F9" s="11"/>
      <c r="G9" s="11"/>
      <c r="H9" s="11"/>
      <c r="I9" s="11"/>
      <c r="J9" s="11"/>
      <c r="K9" s="11"/>
      <c r="L9" s="11"/>
      <c r="M9" s="11"/>
      <c r="N9" s="11"/>
      <c r="O9" s="11"/>
      <c r="P9" s="11"/>
      <c r="Q9" s="11"/>
      <c r="R9" s="11"/>
      <c r="S9" s="11"/>
      <c r="T9" s="11"/>
      <c r="U9" s="11"/>
      <c r="V9" s="11"/>
      <c r="W9" s="11"/>
      <c r="X9" s="11"/>
      <c r="Y9" s="12"/>
      <c r="AB9" s="13"/>
      <c r="AC9" s="13"/>
      <c r="AD9" s="13"/>
      <c r="AI9" s="13"/>
    </row>
    <row r="10">
      <c r="A10" s="11"/>
      <c r="B10" s="11"/>
      <c r="C10" s="11"/>
      <c r="D10" s="11"/>
      <c r="E10" s="11"/>
      <c r="F10" s="11"/>
      <c r="G10" s="11"/>
      <c r="H10" s="11"/>
      <c r="I10" s="11"/>
      <c r="J10" s="11"/>
      <c r="K10" s="11"/>
      <c r="L10" s="11"/>
      <c r="M10" s="11"/>
      <c r="N10" s="11"/>
      <c r="O10" s="11"/>
      <c r="P10" s="11"/>
      <c r="Q10" s="11"/>
      <c r="R10" s="11"/>
      <c r="S10" s="11"/>
      <c r="T10" s="11"/>
      <c r="U10" s="11"/>
      <c r="V10" s="11"/>
      <c r="W10" s="11"/>
      <c r="X10" s="11"/>
      <c r="Y10" s="12"/>
      <c r="AB10" s="13"/>
      <c r="AC10" s="13"/>
      <c r="AD10" s="13"/>
      <c r="AI10" s="13"/>
    </row>
    <row r="11">
      <c r="A11" s="11"/>
      <c r="B11" s="11"/>
      <c r="C11" s="11"/>
      <c r="D11" s="11"/>
      <c r="E11" s="11"/>
      <c r="F11" s="11"/>
      <c r="G11" s="11"/>
      <c r="H11" s="11"/>
      <c r="I11" s="11"/>
      <c r="J11" s="11"/>
      <c r="K11" s="11"/>
      <c r="L11" s="11"/>
      <c r="M11" s="11"/>
      <c r="N11" s="11"/>
      <c r="O11" s="11"/>
      <c r="P11" s="11"/>
      <c r="Q11" s="11"/>
      <c r="R11" s="11"/>
      <c r="S11" s="11"/>
      <c r="T11" s="11"/>
      <c r="U11" s="11"/>
      <c r="V11" s="11"/>
      <c r="W11" s="11"/>
      <c r="X11" s="11"/>
      <c r="Y11" s="12"/>
      <c r="AB11" s="13"/>
      <c r="AC11" s="13"/>
      <c r="AD11" s="13"/>
    </row>
    <row r="12">
      <c r="A12" s="11"/>
      <c r="B12" s="11"/>
      <c r="C12" s="11"/>
      <c r="D12" s="11"/>
      <c r="E12" s="11"/>
      <c r="F12" s="11"/>
      <c r="G12" s="11"/>
      <c r="H12" s="11"/>
      <c r="I12" s="11"/>
      <c r="J12" s="11"/>
      <c r="K12" s="11"/>
      <c r="L12" s="11"/>
      <c r="M12" s="11"/>
      <c r="N12" s="11"/>
      <c r="O12" s="11"/>
      <c r="P12" s="11"/>
      <c r="Q12" s="11"/>
      <c r="R12" s="11"/>
      <c r="S12" s="11"/>
      <c r="T12" s="11"/>
      <c r="U12" s="11"/>
      <c r="V12" s="11"/>
      <c r="W12" s="11"/>
      <c r="X12" s="11"/>
      <c r="Y12" s="12"/>
      <c r="AB12" s="13"/>
      <c r="AC12" s="13"/>
      <c r="AD12" s="13"/>
    </row>
    <row r="13">
      <c r="A13" s="11"/>
      <c r="B13" s="11"/>
      <c r="C13" s="11"/>
      <c r="D13" s="11"/>
      <c r="E13" s="11"/>
      <c r="F13" s="11"/>
      <c r="G13" s="11"/>
      <c r="H13" s="11"/>
      <c r="I13" s="11"/>
      <c r="J13" s="11"/>
      <c r="K13" s="11"/>
      <c r="L13" s="11"/>
      <c r="M13" s="11"/>
      <c r="N13" s="11"/>
      <c r="O13" s="11"/>
      <c r="P13" s="11"/>
      <c r="Q13" s="11"/>
      <c r="R13" s="11"/>
      <c r="S13" s="11"/>
      <c r="T13" s="11"/>
      <c r="U13" s="11"/>
      <c r="V13" s="11"/>
      <c r="W13" s="11"/>
      <c r="X13" s="11"/>
      <c r="Y13" s="12"/>
      <c r="AB13" s="13"/>
      <c r="AC13" s="13"/>
      <c r="AD13" s="13"/>
    </row>
    <row r="14">
      <c r="A14" s="11"/>
      <c r="B14" s="11"/>
      <c r="C14" s="11"/>
      <c r="D14" s="11"/>
      <c r="E14" s="11"/>
      <c r="F14" s="11"/>
      <c r="G14" s="11"/>
      <c r="H14" s="11"/>
      <c r="I14" s="11"/>
      <c r="J14" s="11"/>
      <c r="K14" s="11"/>
      <c r="L14" s="11"/>
      <c r="M14" s="11"/>
      <c r="N14" s="11"/>
      <c r="O14" s="11"/>
      <c r="P14" s="11"/>
      <c r="Q14" s="11"/>
      <c r="R14" s="11"/>
      <c r="S14" s="11"/>
      <c r="T14" s="11"/>
      <c r="U14" s="11"/>
      <c r="V14" s="11"/>
      <c r="W14" s="11"/>
      <c r="X14" s="11"/>
      <c r="Y14" s="12"/>
      <c r="AB14" s="13"/>
      <c r="AC14" s="13"/>
      <c r="AD14" s="13"/>
      <c r="AE14" s="13"/>
      <c r="AF14" s="13"/>
    </row>
    <row r="15">
      <c r="A15" s="11"/>
      <c r="B15" s="11"/>
      <c r="C15" s="11"/>
      <c r="D15" s="11"/>
      <c r="E15" s="11"/>
      <c r="F15" s="11"/>
      <c r="G15" s="11"/>
      <c r="H15" s="11"/>
      <c r="I15" s="11"/>
      <c r="J15" s="11"/>
      <c r="K15" s="11"/>
      <c r="L15" s="11"/>
      <c r="M15" s="11"/>
      <c r="N15" s="11"/>
      <c r="O15" s="11"/>
      <c r="P15" s="11"/>
      <c r="Q15" s="11"/>
      <c r="R15" s="11"/>
      <c r="S15" s="11"/>
      <c r="T15" s="11"/>
      <c r="U15" s="11"/>
      <c r="V15" s="11"/>
      <c r="W15" s="11"/>
      <c r="X15" s="11"/>
      <c r="Y15" s="12"/>
      <c r="Z15" s="13"/>
      <c r="AA15" s="13"/>
      <c r="AB15" s="13"/>
      <c r="AC15" s="13"/>
      <c r="AD15" s="13"/>
      <c r="AE15" s="13"/>
      <c r="AF15" s="13"/>
    </row>
    <row r="16">
      <c r="A16" s="11"/>
      <c r="B16" s="11"/>
      <c r="C16" s="11"/>
      <c r="D16" s="11"/>
      <c r="E16" s="11"/>
      <c r="F16" s="11"/>
      <c r="G16" s="11"/>
      <c r="H16" s="11"/>
      <c r="I16" s="11"/>
      <c r="J16" s="11"/>
      <c r="K16" s="11"/>
      <c r="L16" s="11"/>
      <c r="M16" s="11"/>
      <c r="N16" s="11"/>
      <c r="O16" s="11"/>
      <c r="P16" s="11"/>
      <c r="Q16" s="11"/>
      <c r="R16" s="11"/>
      <c r="S16" s="11"/>
      <c r="T16" s="11"/>
      <c r="U16" s="11"/>
      <c r="V16" s="11"/>
      <c r="W16" s="11"/>
      <c r="X16" s="11"/>
      <c r="Y16" s="12"/>
    </row>
    <row r="17">
      <c r="A17" s="11"/>
      <c r="B17" s="11"/>
      <c r="C17" s="11"/>
      <c r="D17" s="11"/>
      <c r="E17" s="11"/>
      <c r="F17" s="11"/>
      <c r="G17" s="11"/>
      <c r="H17" s="11"/>
      <c r="I17" s="11"/>
      <c r="J17" s="11"/>
      <c r="K17" s="11"/>
      <c r="L17" s="11"/>
      <c r="M17" s="11"/>
      <c r="N17" s="11"/>
      <c r="O17" s="11"/>
      <c r="P17" s="11"/>
      <c r="Q17" s="11"/>
      <c r="R17" s="11"/>
      <c r="S17" s="11"/>
      <c r="T17" s="11"/>
      <c r="U17" s="11"/>
      <c r="V17" s="11"/>
      <c r="W17" s="11"/>
      <c r="X17" s="11"/>
      <c r="Y17" s="12"/>
    </row>
    <row r="18">
      <c r="A18" s="11"/>
      <c r="B18" s="11"/>
      <c r="C18" s="11"/>
      <c r="D18" s="11"/>
      <c r="E18" s="11"/>
      <c r="F18" s="11"/>
      <c r="G18" s="11"/>
      <c r="H18" s="11"/>
      <c r="I18" s="11"/>
      <c r="J18" s="11"/>
      <c r="K18" s="11"/>
      <c r="L18" s="11"/>
      <c r="M18" s="11"/>
      <c r="N18" s="11"/>
      <c r="O18" s="11"/>
      <c r="P18" s="11"/>
      <c r="Q18" s="11"/>
      <c r="R18" s="11"/>
      <c r="S18" s="11"/>
      <c r="T18" s="11"/>
      <c r="U18" s="11"/>
      <c r="V18" s="11"/>
      <c r="W18" s="11"/>
      <c r="X18" s="11"/>
      <c r="Y18" s="12"/>
    </row>
    <row r="19">
      <c r="A19" s="11"/>
      <c r="B19" s="11"/>
      <c r="C19" s="11"/>
      <c r="D19" s="11"/>
      <c r="E19" s="11"/>
      <c r="F19" s="11"/>
      <c r="G19" s="11"/>
      <c r="H19" s="11"/>
      <c r="I19" s="11"/>
      <c r="J19" s="11"/>
      <c r="K19" s="11"/>
      <c r="L19" s="11"/>
      <c r="M19" s="11"/>
      <c r="N19" s="11"/>
      <c r="O19" s="11"/>
      <c r="P19" s="11"/>
      <c r="Q19" s="11"/>
      <c r="R19" s="11"/>
      <c r="S19" s="11"/>
      <c r="T19" s="11"/>
      <c r="U19" s="11"/>
      <c r="V19" s="11"/>
      <c r="W19" s="11"/>
      <c r="X19" s="11"/>
      <c r="Y19" s="12"/>
      <c r="AD19" s="13"/>
    </row>
    <row r="20">
      <c r="A20" s="11"/>
      <c r="B20" s="11"/>
      <c r="C20" s="11"/>
      <c r="D20" s="11"/>
      <c r="E20" s="11"/>
      <c r="F20" s="11"/>
      <c r="G20" s="11"/>
      <c r="H20" s="11"/>
      <c r="I20" s="11"/>
      <c r="J20" s="11"/>
      <c r="K20" s="11"/>
      <c r="L20" s="11"/>
      <c r="M20" s="11"/>
      <c r="N20" s="11"/>
      <c r="O20" s="11"/>
      <c r="P20" s="11"/>
      <c r="Q20" s="11"/>
      <c r="R20" s="11"/>
      <c r="S20" s="11"/>
      <c r="T20" s="11"/>
      <c r="U20" s="11"/>
      <c r="V20" s="11"/>
      <c r="W20" s="11"/>
      <c r="X20" s="11"/>
      <c r="Y20" s="12"/>
      <c r="AD20" s="13"/>
    </row>
    <row r="21">
      <c r="A21" s="11"/>
      <c r="B21" s="11"/>
      <c r="C21" s="11"/>
      <c r="D21" s="11"/>
      <c r="E21" s="11"/>
      <c r="F21" s="11"/>
      <c r="G21" s="11"/>
      <c r="H21" s="11"/>
      <c r="I21" s="11"/>
      <c r="J21" s="11"/>
      <c r="K21" s="11"/>
      <c r="L21" s="11"/>
      <c r="M21" s="11"/>
      <c r="N21" s="11"/>
      <c r="O21" s="11"/>
      <c r="P21" s="11"/>
      <c r="Q21" s="11"/>
      <c r="R21" s="11"/>
      <c r="S21" s="11"/>
      <c r="T21" s="11"/>
      <c r="U21" s="11"/>
      <c r="V21" s="11"/>
      <c r="W21" s="11"/>
      <c r="X21" s="11"/>
      <c r="Y21" s="12"/>
      <c r="AD21" s="13"/>
    </row>
    <row r="22">
      <c r="A22" s="11"/>
      <c r="B22" s="11"/>
      <c r="C22" s="11"/>
      <c r="D22" s="11"/>
      <c r="E22" s="11"/>
      <c r="F22" s="11"/>
      <c r="G22" s="11"/>
      <c r="H22" s="11"/>
      <c r="I22" s="11"/>
      <c r="J22" s="11"/>
      <c r="K22" s="11"/>
      <c r="L22" s="11"/>
      <c r="M22" s="11"/>
      <c r="N22" s="11"/>
      <c r="O22" s="11"/>
      <c r="P22" s="11"/>
      <c r="Q22" s="11"/>
      <c r="R22" s="11"/>
      <c r="S22" s="11"/>
      <c r="T22" s="11"/>
      <c r="U22" s="11"/>
      <c r="V22" s="11"/>
      <c r="W22" s="11"/>
      <c r="X22" s="11"/>
      <c r="Y22" s="12"/>
      <c r="AD22" s="13"/>
    </row>
    <row r="23">
      <c r="A23" s="11"/>
      <c r="B23" s="11"/>
      <c r="C23" s="11"/>
      <c r="D23" s="11"/>
      <c r="E23" s="11"/>
      <c r="F23" s="11"/>
      <c r="G23" s="11"/>
      <c r="H23" s="11"/>
      <c r="I23" s="11"/>
      <c r="J23" s="11"/>
      <c r="K23" s="11"/>
      <c r="L23" s="11"/>
      <c r="M23" s="11"/>
      <c r="N23" s="11"/>
      <c r="O23" s="11"/>
      <c r="P23" s="11"/>
      <c r="Q23" s="11"/>
      <c r="R23" s="11"/>
      <c r="S23" s="11"/>
      <c r="T23" s="11"/>
      <c r="U23" s="11"/>
      <c r="V23" s="11"/>
      <c r="W23" s="11"/>
      <c r="X23" s="11"/>
      <c r="Y23" s="12"/>
      <c r="AD23" s="13"/>
    </row>
    <row r="24">
      <c r="A24" s="11"/>
      <c r="B24" s="11"/>
      <c r="C24" s="11"/>
      <c r="D24" s="11"/>
      <c r="E24" s="11"/>
      <c r="F24" s="11"/>
      <c r="G24" s="11"/>
      <c r="H24" s="11"/>
      <c r="I24" s="11"/>
      <c r="J24" s="11"/>
      <c r="K24" s="11"/>
      <c r="L24" s="11"/>
      <c r="M24" s="11"/>
      <c r="N24" s="11"/>
      <c r="O24" s="11"/>
      <c r="P24" s="11"/>
      <c r="Q24" s="11"/>
      <c r="R24" s="11"/>
      <c r="S24" s="11"/>
      <c r="T24" s="11"/>
      <c r="U24" s="11"/>
      <c r="V24" s="11"/>
      <c r="W24" s="11"/>
      <c r="X24" s="11"/>
      <c r="Y24" s="12"/>
      <c r="AD24" s="13"/>
    </row>
    <row r="25">
      <c r="A25" s="11"/>
      <c r="B25" s="11"/>
      <c r="C25" s="11"/>
      <c r="D25" s="11"/>
      <c r="E25" s="11"/>
      <c r="F25" s="11"/>
      <c r="G25" s="11"/>
      <c r="H25" s="11"/>
      <c r="I25" s="11"/>
      <c r="J25" s="11"/>
      <c r="K25" s="11"/>
      <c r="L25" s="11"/>
      <c r="M25" s="11"/>
      <c r="N25" s="11"/>
      <c r="O25" s="11"/>
      <c r="P25" s="11"/>
      <c r="Q25" s="11"/>
      <c r="R25" s="11"/>
      <c r="S25" s="11"/>
      <c r="T25" s="11"/>
      <c r="U25" s="11"/>
      <c r="V25" s="11"/>
      <c r="W25" s="11"/>
      <c r="X25" s="11"/>
      <c r="Y25" s="12"/>
      <c r="AD25" s="13"/>
    </row>
    <row r="26">
      <c r="A26" s="11"/>
      <c r="B26" s="11"/>
      <c r="C26" s="11"/>
      <c r="D26" s="11"/>
      <c r="E26" s="11"/>
      <c r="F26" s="11"/>
      <c r="G26" s="11"/>
      <c r="H26" s="11"/>
      <c r="I26" s="11"/>
      <c r="J26" s="11"/>
      <c r="K26" s="11"/>
      <c r="L26" s="11"/>
      <c r="M26" s="11"/>
      <c r="N26" s="11"/>
      <c r="O26" s="11"/>
      <c r="P26" s="11"/>
      <c r="Q26" s="11"/>
      <c r="R26" s="11"/>
      <c r="S26" s="11"/>
      <c r="T26" s="11"/>
      <c r="U26" s="11"/>
      <c r="V26" s="11"/>
      <c r="W26" s="11"/>
      <c r="X26" s="11"/>
      <c r="Y26" s="12"/>
    </row>
    <row r="27">
      <c r="A27" s="11"/>
      <c r="B27" s="11"/>
      <c r="C27" s="11"/>
      <c r="D27" s="11"/>
      <c r="E27" s="11"/>
      <c r="F27" s="11"/>
      <c r="G27" s="11"/>
      <c r="H27" s="11"/>
      <c r="I27" s="11"/>
      <c r="J27" s="11"/>
      <c r="K27" s="11"/>
      <c r="L27" s="11"/>
      <c r="M27" s="11"/>
      <c r="N27" s="11"/>
      <c r="O27" s="11"/>
      <c r="P27" s="11"/>
      <c r="Q27" s="11"/>
      <c r="R27" s="11"/>
      <c r="S27" s="11"/>
      <c r="T27" s="11"/>
      <c r="U27" s="11"/>
      <c r="V27" s="11"/>
      <c r="W27" s="11"/>
      <c r="X27" s="11"/>
      <c r="Y27" s="12"/>
    </row>
    <row r="28">
      <c r="A28" s="11"/>
      <c r="B28" s="11"/>
      <c r="C28" s="11"/>
      <c r="D28" s="11"/>
      <c r="E28" s="11"/>
      <c r="F28" s="11"/>
      <c r="G28" s="11"/>
      <c r="H28" s="11"/>
      <c r="I28" s="11"/>
      <c r="J28" s="11"/>
      <c r="K28" s="11"/>
      <c r="L28" s="11"/>
      <c r="M28" s="11"/>
      <c r="N28" s="11"/>
      <c r="O28" s="11"/>
      <c r="P28" s="11"/>
      <c r="Q28" s="11"/>
      <c r="R28" s="11"/>
      <c r="S28" s="11"/>
      <c r="T28" s="11"/>
      <c r="U28" s="11"/>
      <c r="V28" s="11"/>
      <c r="W28" s="11"/>
      <c r="X28" s="11"/>
      <c r="Y28" s="12"/>
    </row>
    <row r="29">
      <c r="A29" s="11"/>
      <c r="B29" s="11"/>
      <c r="C29" s="11"/>
      <c r="D29" s="11"/>
      <c r="E29" s="11"/>
      <c r="F29" s="11"/>
      <c r="G29" s="11"/>
      <c r="H29" s="11"/>
      <c r="I29" s="11"/>
      <c r="J29" s="11"/>
      <c r="K29" s="11"/>
      <c r="L29" s="11"/>
      <c r="M29" s="11"/>
      <c r="N29" s="11"/>
      <c r="O29" s="11"/>
      <c r="P29" s="11"/>
      <c r="Q29" s="11"/>
      <c r="R29" s="11"/>
      <c r="S29" s="11"/>
      <c r="T29" s="11"/>
      <c r="U29" s="11"/>
      <c r="V29" s="11"/>
      <c r="W29" s="11"/>
      <c r="X29" s="11"/>
      <c r="Y29" s="12"/>
    </row>
    <row r="30">
      <c r="A30" s="11"/>
      <c r="B30" s="11"/>
      <c r="C30" s="11"/>
      <c r="D30" s="11"/>
      <c r="E30" s="11"/>
      <c r="F30" s="11"/>
      <c r="G30" s="11"/>
      <c r="H30" s="11"/>
      <c r="I30" s="11"/>
      <c r="J30" s="11"/>
      <c r="K30" s="11"/>
      <c r="L30" s="11"/>
      <c r="M30" s="11"/>
      <c r="N30" s="11"/>
      <c r="O30" s="11"/>
      <c r="P30" s="11"/>
      <c r="Q30" s="11"/>
      <c r="R30" s="11"/>
      <c r="S30" s="11"/>
      <c r="T30" s="11"/>
      <c r="U30" s="11"/>
      <c r="V30" s="11"/>
      <c r="W30" s="11"/>
      <c r="X30" s="11"/>
      <c r="Y30" s="12"/>
    </row>
    <row r="31">
      <c r="A31" s="11"/>
      <c r="B31" s="11"/>
      <c r="C31" s="11"/>
      <c r="D31" s="11"/>
      <c r="E31" s="11"/>
      <c r="F31" s="11"/>
      <c r="G31" s="11"/>
      <c r="H31" s="11"/>
      <c r="I31" s="11"/>
      <c r="J31" s="11"/>
      <c r="K31" s="11"/>
      <c r="L31" s="11"/>
      <c r="M31" s="11"/>
      <c r="N31" s="11"/>
      <c r="O31" s="11"/>
      <c r="P31" s="11"/>
      <c r="Q31" s="11"/>
      <c r="R31" s="11"/>
      <c r="S31" s="11"/>
      <c r="T31" s="11"/>
      <c r="U31" s="11"/>
      <c r="V31" s="11"/>
      <c r="W31" s="11"/>
      <c r="X31" s="11"/>
      <c r="Y31" s="12"/>
    </row>
    <row r="32">
      <c r="A32" s="11"/>
      <c r="B32" s="11"/>
      <c r="C32" s="11"/>
      <c r="D32" s="11"/>
      <c r="E32" s="11"/>
      <c r="F32" s="11"/>
      <c r="G32" s="11"/>
      <c r="H32" s="11"/>
      <c r="I32" s="11"/>
      <c r="J32" s="11"/>
      <c r="K32" s="11"/>
      <c r="L32" s="11"/>
      <c r="M32" s="11"/>
      <c r="N32" s="11"/>
      <c r="O32" s="11"/>
      <c r="P32" s="11"/>
      <c r="Q32" s="11"/>
      <c r="R32" s="11"/>
      <c r="S32" s="11"/>
      <c r="T32" s="11"/>
      <c r="U32" s="11"/>
      <c r="V32" s="11"/>
      <c r="W32" s="11"/>
      <c r="X32" s="11"/>
      <c r="Y32" s="12"/>
    </row>
    <row r="33">
      <c r="A33" s="11"/>
      <c r="B33" s="11"/>
      <c r="C33" s="11"/>
      <c r="D33" s="11"/>
      <c r="E33" s="11"/>
      <c r="F33" s="11"/>
      <c r="G33" s="11"/>
      <c r="H33" s="11"/>
      <c r="I33" s="11"/>
      <c r="J33" s="11"/>
      <c r="K33" s="11"/>
      <c r="L33" s="11"/>
      <c r="M33" s="11"/>
      <c r="N33" s="11"/>
      <c r="O33" s="11"/>
      <c r="P33" s="11"/>
      <c r="Q33" s="11"/>
      <c r="R33" s="11"/>
      <c r="S33" s="11"/>
      <c r="T33" s="11"/>
      <c r="U33" s="11"/>
      <c r="V33" s="11"/>
      <c r="W33" s="11"/>
      <c r="X33" s="11"/>
      <c r="Y33" s="12"/>
    </row>
    <row r="34">
      <c r="A34" s="11"/>
      <c r="B34" s="11"/>
      <c r="C34" s="11"/>
      <c r="D34" s="11"/>
      <c r="E34" s="11"/>
      <c r="F34" s="11"/>
      <c r="G34" s="11"/>
      <c r="H34" s="11"/>
      <c r="I34" s="11"/>
      <c r="J34" s="11"/>
      <c r="K34" s="11"/>
      <c r="L34" s="11"/>
      <c r="M34" s="11"/>
      <c r="N34" s="11"/>
      <c r="O34" s="11"/>
      <c r="P34" s="11"/>
      <c r="Q34" s="11"/>
      <c r="R34" s="11"/>
      <c r="S34" s="11"/>
      <c r="T34" s="11"/>
      <c r="U34" s="11"/>
      <c r="V34" s="11"/>
      <c r="W34" s="11"/>
      <c r="X34" s="11"/>
      <c r="Y34" s="12"/>
    </row>
    <row r="35">
      <c r="A35" s="11"/>
      <c r="B35" s="11"/>
      <c r="C35" s="11"/>
      <c r="D35" s="11"/>
      <c r="E35" s="11"/>
      <c r="F35" s="11"/>
      <c r="G35" s="11"/>
      <c r="H35" s="11"/>
      <c r="I35" s="11"/>
      <c r="J35" s="11"/>
      <c r="K35" s="11"/>
      <c r="L35" s="11"/>
      <c r="M35" s="11"/>
      <c r="N35" s="11"/>
      <c r="O35" s="11"/>
      <c r="P35" s="11"/>
      <c r="Q35" s="11"/>
      <c r="R35" s="11"/>
      <c r="S35" s="11"/>
      <c r="T35" s="11"/>
      <c r="U35" s="11"/>
      <c r="V35" s="11"/>
      <c r="W35" s="11"/>
      <c r="X35" s="11"/>
      <c r="Y35" s="12"/>
    </row>
    <row r="36">
      <c r="A36" s="11"/>
      <c r="B36" s="11"/>
      <c r="C36" s="11"/>
      <c r="D36" s="11"/>
      <c r="E36" s="11"/>
      <c r="F36" s="11"/>
      <c r="G36" s="11"/>
      <c r="H36" s="11"/>
      <c r="I36" s="11"/>
      <c r="J36" s="11"/>
      <c r="K36" s="11"/>
      <c r="L36" s="11"/>
      <c r="M36" s="11"/>
      <c r="N36" s="11"/>
      <c r="O36" s="11"/>
      <c r="P36" s="11"/>
      <c r="Q36" s="11"/>
      <c r="R36" s="11"/>
      <c r="S36" s="11"/>
      <c r="T36" s="11"/>
      <c r="U36" s="11"/>
      <c r="V36" s="11"/>
      <c r="W36" s="11"/>
      <c r="X36" s="11"/>
      <c r="Y36" s="12"/>
    </row>
    <row r="37">
      <c r="A37" s="11"/>
      <c r="B37" s="11"/>
      <c r="C37" s="11"/>
      <c r="D37" s="11"/>
      <c r="E37" s="11"/>
      <c r="F37" s="11"/>
      <c r="G37" s="11"/>
      <c r="H37" s="11"/>
      <c r="I37" s="11"/>
      <c r="J37" s="11"/>
      <c r="K37" s="11"/>
      <c r="L37" s="11"/>
      <c r="M37" s="11"/>
      <c r="N37" s="11"/>
      <c r="O37" s="11"/>
      <c r="P37" s="11"/>
      <c r="Q37" s="11"/>
      <c r="R37" s="11"/>
      <c r="S37" s="11"/>
      <c r="T37" s="11"/>
      <c r="U37" s="11"/>
      <c r="V37" s="11"/>
      <c r="W37" s="11"/>
      <c r="X37" s="11"/>
      <c r="Y37" s="12"/>
    </row>
    <row r="38">
      <c r="A38" s="11"/>
      <c r="B38" s="11"/>
      <c r="C38" s="11"/>
      <c r="D38" s="11"/>
      <c r="E38" s="11"/>
      <c r="F38" s="11"/>
      <c r="G38" s="11"/>
      <c r="H38" s="11"/>
      <c r="I38" s="11"/>
      <c r="J38" s="11"/>
      <c r="K38" s="11"/>
      <c r="L38" s="11"/>
      <c r="M38" s="11"/>
      <c r="N38" s="11"/>
      <c r="O38" s="11"/>
      <c r="P38" s="11"/>
      <c r="Q38" s="11"/>
      <c r="R38" s="11"/>
      <c r="S38" s="11"/>
      <c r="T38" s="11"/>
      <c r="U38" s="11"/>
      <c r="V38" s="11"/>
      <c r="W38" s="11"/>
      <c r="X38" s="11"/>
      <c r="Y38" s="12"/>
    </row>
    <row r="39">
      <c r="A39" s="11"/>
      <c r="B39" s="11"/>
      <c r="C39" s="11"/>
      <c r="D39" s="11"/>
      <c r="E39" s="11"/>
      <c r="F39" s="11"/>
      <c r="G39" s="11"/>
      <c r="H39" s="11"/>
      <c r="I39" s="11"/>
      <c r="J39" s="11"/>
      <c r="K39" s="11"/>
      <c r="L39" s="11"/>
      <c r="M39" s="11"/>
      <c r="N39" s="11"/>
      <c r="O39" s="11"/>
      <c r="P39" s="11"/>
      <c r="Q39" s="11"/>
      <c r="R39" s="11"/>
      <c r="S39" s="11"/>
      <c r="T39" s="11"/>
      <c r="U39" s="11"/>
      <c r="V39" s="11"/>
      <c r="W39" s="11"/>
      <c r="X39" s="11"/>
      <c r="Y39" s="12"/>
    </row>
    <row r="40">
      <c r="A40" s="11"/>
      <c r="B40" s="11"/>
      <c r="C40" s="11"/>
      <c r="D40" s="11"/>
      <c r="E40" s="11"/>
      <c r="F40" s="11"/>
      <c r="G40" s="11"/>
      <c r="H40" s="11"/>
      <c r="I40" s="11"/>
      <c r="J40" s="11"/>
      <c r="K40" s="11"/>
      <c r="L40" s="11"/>
      <c r="M40" s="11"/>
      <c r="N40" s="11"/>
      <c r="O40" s="11"/>
      <c r="P40" s="11"/>
      <c r="Q40" s="11"/>
      <c r="R40" s="11"/>
      <c r="S40" s="11"/>
      <c r="T40" s="11"/>
      <c r="U40" s="11"/>
      <c r="V40" s="11"/>
      <c r="W40" s="11"/>
      <c r="X40" s="11"/>
      <c r="Y40" s="12"/>
    </row>
    <row r="41">
      <c r="A41" s="11"/>
      <c r="B41" s="11"/>
      <c r="C41" s="11"/>
      <c r="D41" s="11"/>
      <c r="E41" s="11"/>
      <c r="F41" s="11"/>
      <c r="G41" s="11"/>
      <c r="H41" s="11"/>
      <c r="I41" s="11"/>
      <c r="J41" s="11"/>
      <c r="K41" s="11"/>
      <c r="L41" s="11"/>
      <c r="M41" s="11"/>
      <c r="N41" s="11"/>
      <c r="O41" s="11"/>
      <c r="P41" s="11"/>
      <c r="Q41" s="11"/>
      <c r="R41" s="11"/>
      <c r="S41" s="11"/>
      <c r="T41" s="11"/>
      <c r="U41" s="11"/>
      <c r="V41" s="11"/>
      <c r="W41" s="11"/>
      <c r="X41" s="11"/>
      <c r="Y41" s="12"/>
    </row>
    <row r="42">
      <c r="A42" s="11"/>
      <c r="B42" s="11"/>
      <c r="C42" s="11"/>
      <c r="D42" s="11"/>
      <c r="E42" s="11"/>
      <c r="F42" s="11"/>
      <c r="G42" s="11"/>
      <c r="H42" s="11"/>
      <c r="I42" s="11"/>
      <c r="J42" s="11"/>
      <c r="K42" s="11"/>
      <c r="L42" s="11"/>
      <c r="M42" s="11"/>
      <c r="N42" s="11"/>
      <c r="O42" s="11"/>
      <c r="P42" s="11"/>
      <c r="Q42" s="11"/>
      <c r="R42" s="11"/>
      <c r="S42" s="11"/>
      <c r="T42" s="11"/>
      <c r="U42" s="11"/>
      <c r="V42" s="11"/>
      <c r="W42" s="11"/>
      <c r="X42" s="11"/>
      <c r="Y42" s="12"/>
    </row>
    <row r="43">
      <c r="A43" s="11"/>
      <c r="B43" s="11"/>
      <c r="C43" s="11"/>
      <c r="D43" s="11"/>
      <c r="E43" s="11"/>
      <c r="F43" s="11"/>
      <c r="G43" s="11"/>
      <c r="H43" s="11"/>
      <c r="I43" s="11"/>
      <c r="J43" s="11"/>
      <c r="K43" s="11"/>
      <c r="L43" s="11"/>
      <c r="M43" s="11"/>
      <c r="N43" s="11"/>
      <c r="O43" s="11"/>
      <c r="P43" s="11"/>
      <c r="Q43" s="11"/>
      <c r="R43" s="11"/>
      <c r="S43" s="11"/>
      <c r="T43" s="11"/>
      <c r="U43" s="11"/>
      <c r="V43" s="11"/>
      <c r="W43" s="11"/>
      <c r="X43" s="11"/>
      <c r="Y43" s="12"/>
    </row>
    <row r="44">
      <c r="A44" s="11"/>
      <c r="B44" s="11"/>
      <c r="C44" s="11"/>
      <c r="D44" s="11"/>
      <c r="E44" s="11"/>
      <c r="F44" s="11"/>
      <c r="G44" s="11"/>
      <c r="H44" s="11"/>
      <c r="I44" s="11"/>
      <c r="J44" s="11"/>
      <c r="K44" s="11"/>
      <c r="L44" s="11"/>
      <c r="M44" s="11"/>
      <c r="N44" s="11"/>
      <c r="O44" s="11"/>
      <c r="P44" s="11"/>
      <c r="Q44" s="11"/>
      <c r="R44" s="11"/>
      <c r="S44" s="11"/>
      <c r="T44" s="11"/>
      <c r="U44" s="11"/>
      <c r="V44" s="11"/>
      <c r="W44" s="11"/>
      <c r="X44" s="11"/>
      <c r="Y44" s="12"/>
    </row>
    <row r="45">
      <c r="A45" s="11"/>
      <c r="B45" s="11"/>
      <c r="C45" s="11"/>
      <c r="D45" s="11"/>
      <c r="E45" s="11"/>
      <c r="F45" s="11"/>
      <c r="G45" s="11"/>
      <c r="H45" s="11"/>
      <c r="I45" s="11"/>
      <c r="J45" s="11"/>
      <c r="K45" s="11"/>
      <c r="L45" s="11"/>
      <c r="M45" s="11"/>
      <c r="N45" s="11"/>
      <c r="O45" s="11"/>
      <c r="P45" s="11"/>
      <c r="Q45" s="11"/>
      <c r="R45" s="11"/>
      <c r="S45" s="11"/>
      <c r="T45" s="11"/>
      <c r="U45" s="11"/>
      <c r="V45" s="11"/>
      <c r="W45" s="11"/>
      <c r="X45" s="11"/>
      <c r="Y45" s="12"/>
    </row>
    <row r="46">
      <c r="A46" s="11"/>
      <c r="B46" s="11"/>
      <c r="C46" s="11"/>
      <c r="D46" s="11"/>
      <c r="E46" s="11"/>
      <c r="F46" s="11"/>
      <c r="G46" s="11"/>
      <c r="H46" s="11"/>
      <c r="I46" s="11"/>
      <c r="J46" s="11"/>
      <c r="K46" s="11"/>
      <c r="L46" s="11"/>
      <c r="M46" s="11"/>
      <c r="N46" s="11"/>
      <c r="O46" s="11"/>
      <c r="P46" s="11"/>
      <c r="Q46" s="11"/>
      <c r="R46" s="11"/>
      <c r="S46" s="11"/>
      <c r="T46" s="11"/>
      <c r="U46" s="11"/>
      <c r="V46" s="11"/>
      <c r="W46" s="11"/>
      <c r="X46" s="11"/>
      <c r="Y46" s="12"/>
    </row>
    <row r="47">
      <c r="A47" s="11"/>
      <c r="B47" s="11"/>
      <c r="C47" s="11"/>
      <c r="D47" s="11"/>
      <c r="E47" s="11"/>
      <c r="F47" s="11"/>
      <c r="G47" s="11"/>
      <c r="H47" s="11"/>
      <c r="I47" s="11"/>
      <c r="J47" s="11"/>
      <c r="K47" s="11"/>
      <c r="L47" s="11"/>
      <c r="M47" s="11"/>
      <c r="N47" s="11"/>
      <c r="O47" s="11"/>
      <c r="P47" s="11"/>
      <c r="Q47" s="11"/>
      <c r="R47" s="11"/>
      <c r="S47" s="11"/>
      <c r="T47" s="11"/>
      <c r="U47" s="11"/>
      <c r="V47" s="11"/>
      <c r="W47" s="11"/>
      <c r="X47" s="11"/>
      <c r="Y47" s="12"/>
    </row>
    <row r="48">
      <c r="A48" s="11"/>
      <c r="B48" s="11"/>
      <c r="C48" s="11"/>
      <c r="D48" s="11"/>
      <c r="E48" s="11"/>
      <c r="F48" s="11"/>
      <c r="G48" s="11"/>
      <c r="H48" s="11"/>
      <c r="I48" s="11"/>
      <c r="J48" s="11"/>
      <c r="K48" s="11"/>
      <c r="L48" s="11"/>
      <c r="M48" s="11"/>
      <c r="N48" s="11"/>
      <c r="O48" s="11"/>
      <c r="P48" s="11"/>
      <c r="Q48" s="11"/>
      <c r="R48" s="11"/>
      <c r="S48" s="11"/>
      <c r="T48" s="11"/>
      <c r="U48" s="11"/>
      <c r="V48" s="11"/>
      <c r="W48" s="11"/>
      <c r="X48" s="11"/>
      <c r="Y48" s="12"/>
    </row>
    <row r="49">
      <c r="A49" s="11"/>
      <c r="B49" s="11"/>
      <c r="C49" s="11"/>
      <c r="D49" s="11"/>
      <c r="E49" s="11"/>
      <c r="F49" s="11"/>
      <c r="G49" s="11"/>
      <c r="H49" s="11"/>
      <c r="I49" s="11"/>
      <c r="J49" s="11"/>
      <c r="K49" s="11"/>
      <c r="L49" s="11"/>
      <c r="M49" s="11"/>
      <c r="N49" s="11"/>
      <c r="O49" s="11"/>
      <c r="P49" s="11"/>
      <c r="Q49" s="11"/>
      <c r="R49" s="11"/>
      <c r="S49" s="11"/>
      <c r="T49" s="11"/>
      <c r="U49" s="11"/>
      <c r="V49" s="11"/>
      <c r="W49" s="11"/>
      <c r="X49" s="11"/>
      <c r="Y49" s="11"/>
    </row>
    <row r="50">
      <c r="A50" s="11"/>
      <c r="B50" s="11"/>
      <c r="C50" s="11"/>
      <c r="D50" s="11"/>
      <c r="E50" s="11"/>
      <c r="F50" s="11"/>
      <c r="G50" s="11"/>
      <c r="H50" s="11"/>
      <c r="I50" s="11"/>
      <c r="J50" s="11"/>
      <c r="K50" s="11"/>
      <c r="L50" s="11"/>
      <c r="M50" s="11"/>
      <c r="N50" s="11"/>
      <c r="O50" s="11"/>
      <c r="P50" s="11"/>
      <c r="Q50" s="11"/>
      <c r="R50" s="11"/>
      <c r="S50" s="11"/>
      <c r="T50" s="11"/>
      <c r="U50" s="11"/>
      <c r="V50" s="11"/>
      <c r="W50" s="11"/>
      <c r="X50" s="11"/>
      <c r="Y50" s="11"/>
    </row>
    <row r="51">
      <c r="A51" s="11"/>
      <c r="B51" s="11"/>
      <c r="C51" s="11"/>
      <c r="D51" s="11"/>
      <c r="E51" s="11"/>
      <c r="F51" s="11"/>
      <c r="G51" s="11"/>
      <c r="H51" s="11"/>
      <c r="I51" s="11"/>
      <c r="J51" s="11"/>
      <c r="K51" s="11"/>
      <c r="L51" s="11"/>
      <c r="M51" s="11"/>
      <c r="N51" s="11"/>
      <c r="O51" s="11"/>
      <c r="P51" s="11"/>
      <c r="Q51" s="11"/>
      <c r="R51" s="11"/>
      <c r="S51" s="11"/>
      <c r="T51" s="11"/>
      <c r="U51" s="11"/>
      <c r="V51" s="11"/>
      <c r="W51" s="11"/>
      <c r="X51" s="11"/>
      <c r="Y51" s="11"/>
    </row>
    <row r="52">
      <c r="A52" s="11"/>
      <c r="B52" s="11"/>
      <c r="C52" s="11"/>
      <c r="D52" s="11"/>
      <c r="E52" s="11"/>
      <c r="F52" s="11"/>
      <c r="G52" s="11"/>
      <c r="H52" s="11"/>
      <c r="I52" s="11"/>
      <c r="J52" s="11"/>
      <c r="K52" s="11"/>
      <c r="L52" s="11"/>
      <c r="M52" s="11"/>
      <c r="N52" s="11"/>
      <c r="O52" s="11"/>
      <c r="P52" s="11"/>
      <c r="Q52" s="11"/>
      <c r="R52" s="11"/>
      <c r="S52" s="11"/>
      <c r="T52" s="11"/>
      <c r="U52" s="11"/>
      <c r="V52" s="11"/>
      <c r="W52" s="11"/>
      <c r="X52" s="11"/>
      <c r="Y52" s="11"/>
    </row>
    <row r="53">
      <c r="A53" s="11"/>
      <c r="B53" s="11"/>
      <c r="C53" s="11"/>
      <c r="D53" s="11"/>
      <c r="E53" s="11"/>
      <c r="F53" s="11"/>
      <c r="G53" s="11"/>
      <c r="H53" s="11"/>
      <c r="I53" s="11"/>
      <c r="J53" s="11"/>
      <c r="K53" s="11"/>
      <c r="L53" s="11"/>
      <c r="M53" s="11"/>
      <c r="N53" s="11"/>
      <c r="O53" s="11"/>
      <c r="P53" s="11"/>
      <c r="Q53" s="11"/>
      <c r="R53" s="11"/>
      <c r="S53" s="11"/>
      <c r="T53" s="11"/>
      <c r="U53" s="11"/>
      <c r="V53" s="11"/>
      <c r="W53" s="11"/>
      <c r="X53" s="11"/>
      <c r="Y53" s="11"/>
    </row>
    <row r="54">
      <c r="A54" s="11"/>
      <c r="B54" s="11"/>
      <c r="C54" s="11"/>
      <c r="D54" s="11"/>
      <c r="E54" s="11"/>
      <c r="F54" s="11"/>
      <c r="G54" s="11"/>
      <c r="H54" s="11"/>
      <c r="I54" s="11"/>
      <c r="J54" s="11"/>
      <c r="K54" s="11"/>
      <c r="L54" s="11"/>
      <c r="M54" s="11"/>
      <c r="N54" s="11"/>
      <c r="O54" s="11"/>
      <c r="P54" s="11"/>
      <c r="Q54" s="11"/>
      <c r="R54" s="11"/>
      <c r="S54" s="11"/>
      <c r="T54" s="11"/>
      <c r="U54" s="11"/>
      <c r="V54" s="11"/>
      <c r="W54" s="11"/>
      <c r="X54" s="11"/>
      <c r="Y54" s="11"/>
    </row>
    <row r="55">
      <c r="A55" s="11"/>
      <c r="B55" s="11"/>
      <c r="C55" s="11"/>
      <c r="D55" s="11"/>
      <c r="E55" s="11"/>
      <c r="F55" s="11"/>
      <c r="G55" s="11"/>
      <c r="H55" s="11"/>
      <c r="I55" s="11"/>
      <c r="J55" s="11"/>
      <c r="K55" s="11"/>
      <c r="L55" s="11"/>
      <c r="M55" s="11"/>
      <c r="N55" s="11"/>
      <c r="O55" s="11"/>
      <c r="P55" s="11"/>
      <c r="Q55" s="11"/>
      <c r="R55" s="11"/>
      <c r="S55" s="11"/>
      <c r="T55" s="11"/>
      <c r="U55" s="11"/>
      <c r="V55" s="11"/>
      <c r="W55" s="11"/>
      <c r="X55" s="11"/>
      <c r="Y55" s="11"/>
    </row>
    <row r="56">
      <c r="A56" s="11"/>
      <c r="B56" s="11"/>
      <c r="C56" s="11"/>
      <c r="D56" s="11"/>
      <c r="E56" s="11"/>
      <c r="F56" s="11"/>
      <c r="G56" s="11"/>
      <c r="H56" s="11"/>
      <c r="I56" s="11"/>
      <c r="J56" s="11"/>
      <c r="K56" s="11"/>
      <c r="L56" s="11"/>
      <c r="M56" s="11"/>
      <c r="N56" s="11"/>
      <c r="O56" s="11"/>
      <c r="P56" s="11"/>
      <c r="Q56" s="11"/>
      <c r="R56" s="11"/>
      <c r="S56" s="11"/>
      <c r="T56" s="11"/>
      <c r="U56" s="11"/>
      <c r="V56" s="11"/>
      <c r="W56" s="11"/>
      <c r="X56" s="11"/>
      <c r="Y56" s="11"/>
    </row>
    <row r="57">
      <c r="A57" s="11"/>
      <c r="B57" s="11"/>
      <c r="C57" s="11"/>
      <c r="D57" s="11"/>
      <c r="E57" s="11"/>
      <c r="F57" s="11"/>
      <c r="G57" s="11"/>
      <c r="H57" s="11"/>
      <c r="I57" s="11"/>
      <c r="J57" s="11"/>
      <c r="K57" s="11"/>
      <c r="L57" s="11"/>
      <c r="M57" s="11"/>
      <c r="N57" s="11"/>
      <c r="O57" s="11"/>
      <c r="P57" s="11"/>
      <c r="Q57" s="11"/>
      <c r="R57" s="11"/>
      <c r="S57" s="11"/>
      <c r="T57" s="11"/>
      <c r="U57" s="11"/>
      <c r="V57" s="11"/>
      <c r="W57" s="11"/>
      <c r="X57" s="11"/>
      <c r="Y57" s="11"/>
    </row>
    <row r="58"/>
    <row r="59"/>
    <row r="60"/>
    <row r="61"/>
    <row r="62"/>
    <row r="63"/>
    <row r="64"/>
  </sheetData>
  <drawing r:id="rId13"/>
  <extLst>
    <ext uri="{3A4CF648-6AED-40f4-86FF-DC5316D8AED3}">
      <x14:slicerList>
        <x14:slicer r:id="rId14"/>
      </x14:slicerList>
    </ext>
  </extLst>
</worksheet>
</file>